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drawings/drawing8.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updateLinks="never" codeName="ThisWorkbook"/>
  <mc:AlternateContent xmlns:mc="http://schemas.openxmlformats.org/markup-compatibility/2006">
    <mc:Choice Requires="x15">
      <x15ac:absPath xmlns:x15ac="http://schemas.microsoft.com/office/spreadsheetml/2010/11/ac" url="C:\Users\dell\Desktop\SAK Data Hafr Al Batin\Weekly Reports Hafr\"/>
    </mc:Choice>
  </mc:AlternateContent>
  <xr:revisionPtr revIDLastSave="0" documentId="13_ncr:1_{F3688C2B-57B6-464F-A0BB-E8A15D2548A1}" xr6:coauthVersionLast="47" xr6:coauthVersionMax="47" xr10:uidLastSave="{00000000-0000-0000-0000-000000000000}"/>
  <bookViews>
    <workbookView xWindow="-108" yWindow="-108" windowWidth="23256" windowHeight="12456" tabRatio="954" firstSheet="5" activeTab="16" xr2:uid="{D1037EEC-27A1-4B6C-BDBD-E5FFCCABCA6A}"/>
  </bookViews>
  <sheets>
    <sheet name="DB" sheetId="33" state="hidden" r:id="rId1"/>
    <sheet name="Weekly Progress Report" sheetId="1" r:id="rId2"/>
    <sheet name="General Information" sheetId="21" r:id="rId3"/>
    <sheet name="Progress" sheetId="31" r:id="rId4"/>
    <sheet name="Weekly Photos" sheetId="34" r:id="rId5"/>
    <sheet name="FIR Summary" sheetId="35" r:id="rId6"/>
    <sheet name="Quality" sheetId="29" r:id="rId7"/>
    <sheet name="Quality-Stat" sheetId="38" r:id="rId8"/>
    <sheet name="HSE" sheetId="28" r:id="rId9"/>
    <sheet name="HSE-Stat" sheetId="20" r:id="rId10"/>
    <sheet name="Major Quantities" sheetId="25" r:id="rId11"/>
    <sheet name="Risk Register" sheetId="36" r:id="rId12"/>
    <sheet name="CCO" sheetId="23" state="hidden" r:id="rId13"/>
    <sheet name="Invoice Log" sheetId="12" r:id="rId14"/>
    <sheet name="Procurement" sheetId="14" r:id="rId15"/>
    <sheet name="Manpower" sheetId="6" r:id="rId16"/>
    <sheet name="Issues" sheetId="24" r:id="rId17"/>
    <sheet name="Milestones" sheetId="19" r:id="rId18"/>
    <sheet name="Schedule" sheetId="27" r:id="rId19"/>
    <sheet name="EV-Chart Data" sheetId="2" r:id="rId20"/>
    <sheet name="Physical-Chart Data" sheetId="11" r:id="rId21"/>
    <sheet name="Testing" sheetId="32" r:id="rId22"/>
    <sheet name="FIR from Begining up to date " sheetId="40" r:id="rId23"/>
    <sheet name="Conclusion" sheetId="41" r:id="rId24"/>
    <sheet name="Codes" sheetId="9"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_____________ccr1" localSheetId="23" hidden="1">{#N/A,#N/A,TRUE,"Cover";#N/A,#N/A,TRUE,"Conts";#N/A,#N/A,TRUE,"VOS";#N/A,#N/A,TRUE,"Warrington";#N/A,#N/A,TRUE,"Widnes"}</definedName>
    <definedName name="_____________ccr1" localSheetId="5" hidden="1">{#N/A,#N/A,TRUE,"Cover";#N/A,#N/A,TRUE,"Conts";#N/A,#N/A,TRUE,"VOS";#N/A,#N/A,TRUE,"Warrington";#N/A,#N/A,TRUE,"Widnes"}</definedName>
    <definedName name="_____________ccr1" localSheetId="7" hidden="1">{#N/A,#N/A,TRUE,"Cover";#N/A,#N/A,TRUE,"Conts";#N/A,#N/A,TRUE,"VOS";#N/A,#N/A,TRUE,"Warrington";#N/A,#N/A,TRUE,"Widnes"}</definedName>
    <definedName name="_____________ccr1" hidden="1">{#N/A,#N/A,TRUE,"Cover";#N/A,#N/A,TRUE,"Conts";#N/A,#N/A,TRUE,"VOS";#N/A,#N/A,TRUE,"Warrington";#N/A,#N/A,TRUE,"Widnes"}</definedName>
    <definedName name="___________ccr1" localSheetId="23" hidden="1">{#N/A,#N/A,TRUE,"Cover";#N/A,#N/A,TRUE,"Conts";#N/A,#N/A,TRUE,"VOS";#N/A,#N/A,TRUE,"Warrington";#N/A,#N/A,TRUE,"Widnes"}</definedName>
    <definedName name="___________ccr1" localSheetId="5" hidden="1">{#N/A,#N/A,TRUE,"Cover";#N/A,#N/A,TRUE,"Conts";#N/A,#N/A,TRUE,"VOS";#N/A,#N/A,TRUE,"Warrington";#N/A,#N/A,TRUE,"Widnes"}</definedName>
    <definedName name="___________ccr1" localSheetId="7" hidden="1">{#N/A,#N/A,TRUE,"Cover";#N/A,#N/A,TRUE,"Conts";#N/A,#N/A,TRUE,"VOS";#N/A,#N/A,TRUE,"Warrington";#N/A,#N/A,TRUE,"Widnes"}</definedName>
    <definedName name="___________ccr1" hidden="1">{#N/A,#N/A,TRUE,"Cover";#N/A,#N/A,TRUE,"Conts";#N/A,#N/A,TRUE,"VOS";#N/A,#N/A,TRUE,"Warrington";#N/A,#N/A,TRUE,"Widnes"}</definedName>
    <definedName name="__________ccr1" localSheetId="23" hidden="1">{#N/A,#N/A,TRUE,"Cover";#N/A,#N/A,TRUE,"Conts";#N/A,#N/A,TRUE,"VOS";#N/A,#N/A,TRUE,"Warrington";#N/A,#N/A,TRUE,"Widnes"}</definedName>
    <definedName name="__________ccr1" localSheetId="5" hidden="1">{#N/A,#N/A,TRUE,"Cover";#N/A,#N/A,TRUE,"Conts";#N/A,#N/A,TRUE,"VOS";#N/A,#N/A,TRUE,"Warrington";#N/A,#N/A,TRUE,"Widnes"}</definedName>
    <definedName name="__________ccr1" localSheetId="7" hidden="1">{#N/A,#N/A,TRUE,"Cover";#N/A,#N/A,TRUE,"Conts";#N/A,#N/A,TRUE,"VOS";#N/A,#N/A,TRUE,"Warrington";#N/A,#N/A,TRUE,"Widnes"}</definedName>
    <definedName name="__________ccr1" hidden="1">{#N/A,#N/A,TRUE,"Cover";#N/A,#N/A,TRUE,"Conts";#N/A,#N/A,TRUE,"VOS";#N/A,#N/A,TRUE,"Warrington";#N/A,#N/A,TRUE,"Widnes"}</definedName>
    <definedName name="_________ccr1" localSheetId="23" hidden="1">{#N/A,#N/A,TRUE,"Cover";#N/A,#N/A,TRUE,"Conts";#N/A,#N/A,TRUE,"VOS";#N/A,#N/A,TRUE,"Warrington";#N/A,#N/A,TRUE,"Widnes"}</definedName>
    <definedName name="_________ccr1" localSheetId="5" hidden="1">{#N/A,#N/A,TRUE,"Cover";#N/A,#N/A,TRUE,"Conts";#N/A,#N/A,TRUE,"VOS";#N/A,#N/A,TRUE,"Warrington";#N/A,#N/A,TRUE,"Widnes"}</definedName>
    <definedName name="_________ccr1" localSheetId="7" hidden="1">{#N/A,#N/A,TRUE,"Cover";#N/A,#N/A,TRUE,"Conts";#N/A,#N/A,TRUE,"VOS";#N/A,#N/A,TRUE,"Warrington";#N/A,#N/A,TRUE,"Widnes"}</definedName>
    <definedName name="_________ccr1" hidden="1">{#N/A,#N/A,TRUE,"Cover";#N/A,#N/A,TRUE,"Conts";#N/A,#N/A,TRUE,"VOS";#N/A,#N/A,TRUE,"Warrington";#N/A,#N/A,TRUE,"Widnes"}</definedName>
    <definedName name="________ccr1" localSheetId="23" hidden="1">{#N/A,#N/A,TRUE,"Cover";#N/A,#N/A,TRUE,"Conts";#N/A,#N/A,TRUE,"VOS";#N/A,#N/A,TRUE,"Warrington";#N/A,#N/A,TRUE,"Widnes"}</definedName>
    <definedName name="________ccr1" localSheetId="5" hidden="1">{#N/A,#N/A,TRUE,"Cover";#N/A,#N/A,TRUE,"Conts";#N/A,#N/A,TRUE,"VOS";#N/A,#N/A,TRUE,"Warrington";#N/A,#N/A,TRUE,"Widnes"}</definedName>
    <definedName name="________ccr1" localSheetId="7" hidden="1">{#N/A,#N/A,TRUE,"Cover";#N/A,#N/A,TRUE,"Conts";#N/A,#N/A,TRUE,"VOS";#N/A,#N/A,TRUE,"Warrington";#N/A,#N/A,TRUE,"Widnes"}</definedName>
    <definedName name="________ccr1" hidden="1">{#N/A,#N/A,TRUE,"Cover";#N/A,#N/A,TRUE,"Conts";#N/A,#N/A,TRUE,"VOS";#N/A,#N/A,TRUE,"Warrington";#N/A,#N/A,TRUE,"Widnes"}</definedName>
    <definedName name="_______ccr1" localSheetId="23" hidden="1">{#N/A,#N/A,TRUE,"Cover";#N/A,#N/A,TRUE,"Conts";#N/A,#N/A,TRUE,"VOS";#N/A,#N/A,TRUE,"Warrington";#N/A,#N/A,TRUE,"Widnes"}</definedName>
    <definedName name="_______ccr1" localSheetId="5" hidden="1">{#N/A,#N/A,TRUE,"Cover";#N/A,#N/A,TRUE,"Conts";#N/A,#N/A,TRUE,"VOS";#N/A,#N/A,TRUE,"Warrington";#N/A,#N/A,TRUE,"Widnes"}</definedName>
    <definedName name="_______ccr1" localSheetId="7" hidden="1">{#N/A,#N/A,TRUE,"Cover";#N/A,#N/A,TRUE,"Conts";#N/A,#N/A,TRUE,"VOS";#N/A,#N/A,TRUE,"Warrington";#N/A,#N/A,TRUE,"Widnes"}</definedName>
    <definedName name="_______ccr1" hidden="1">{#N/A,#N/A,TRUE,"Cover";#N/A,#N/A,TRUE,"Conts";#N/A,#N/A,TRUE,"VOS";#N/A,#N/A,TRUE,"Warrington";#N/A,#N/A,TRUE,"Widnes"}</definedName>
    <definedName name="______ccr1" localSheetId="23" hidden="1">{#N/A,#N/A,TRUE,"Cover";#N/A,#N/A,TRUE,"Conts";#N/A,#N/A,TRUE,"VOS";#N/A,#N/A,TRUE,"Warrington";#N/A,#N/A,TRUE,"Widnes"}</definedName>
    <definedName name="______ccr1" localSheetId="5" hidden="1">{#N/A,#N/A,TRUE,"Cover";#N/A,#N/A,TRUE,"Conts";#N/A,#N/A,TRUE,"VOS";#N/A,#N/A,TRUE,"Warrington";#N/A,#N/A,TRUE,"Widnes"}</definedName>
    <definedName name="______ccr1" localSheetId="7" hidden="1">{#N/A,#N/A,TRUE,"Cover";#N/A,#N/A,TRUE,"Conts";#N/A,#N/A,TRUE,"VOS";#N/A,#N/A,TRUE,"Warrington";#N/A,#N/A,TRUE,"Widnes"}</definedName>
    <definedName name="______ccr1" hidden="1">{#N/A,#N/A,TRUE,"Cover";#N/A,#N/A,TRUE,"Conts";#N/A,#N/A,TRUE,"VOS";#N/A,#N/A,TRUE,"Warrington";#N/A,#N/A,TRUE,"Widnes"}</definedName>
    <definedName name="_____ab1" localSheetId="23" hidden="1">{#N/A,#N/A,FALSE,"SumD";#N/A,#N/A,FALSE,"ElecD";#N/A,#N/A,FALSE,"MechD";#N/A,#N/A,FALSE,"GeotD";#N/A,#N/A,FALSE,"PrcsD";#N/A,#N/A,FALSE,"TunnD";#N/A,#N/A,FALSE,"CivlD";#N/A,#N/A,FALSE,"NtwkD";#N/A,#N/A,FALSE,"EstgD";#N/A,#N/A,FALSE,"PEngD"}</definedName>
    <definedName name="_____ab1" localSheetId="5" hidden="1">{#N/A,#N/A,FALSE,"SumD";#N/A,#N/A,FALSE,"ElecD";#N/A,#N/A,FALSE,"MechD";#N/A,#N/A,FALSE,"GeotD";#N/A,#N/A,FALSE,"PrcsD";#N/A,#N/A,FALSE,"TunnD";#N/A,#N/A,FALSE,"CivlD";#N/A,#N/A,FALSE,"NtwkD";#N/A,#N/A,FALSE,"EstgD";#N/A,#N/A,FALSE,"PEngD"}</definedName>
    <definedName name="_____ab1" localSheetId="7"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23" hidden="1">{#N/A,#N/A,FALSE,"SumD";#N/A,#N/A,FALSE,"ElecD";#N/A,#N/A,FALSE,"MechD";#N/A,#N/A,FALSE,"GeotD";#N/A,#N/A,FALSE,"PrcsD";#N/A,#N/A,FALSE,"TunnD";#N/A,#N/A,FALSE,"CivlD";#N/A,#N/A,FALSE,"NtwkD";#N/A,#N/A,FALSE,"EstgD";#N/A,#N/A,FALSE,"PEngD"}</definedName>
    <definedName name="_____as1" localSheetId="5" hidden="1">{#N/A,#N/A,FALSE,"SumD";#N/A,#N/A,FALSE,"ElecD";#N/A,#N/A,FALSE,"MechD";#N/A,#N/A,FALSE,"GeotD";#N/A,#N/A,FALSE,"PrcsD";#N/A,#N/A,FALSE,"TunnD";#N/A,#N/A,FALSE,"CivlD";#N/A,#N/A,FALSE,"NtwkD";#N/A,#N/A,FALSE,"EstgD";#N/A,#N/A,FALSE,"PEngD"}</definedName>
    <definedName name="_____as1" localSheetId="7"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23" hidden="1">{#N/A,#N/A,TRUE,"Cover";#N/A,#N/A,TRUE,"Conts";#N/A,#N/A,TRUE,"VOS";#N/A,#N/A,TRUE,"Warrington";#N/A,#N/A,TRUE,"Widnes"}</definedName>
    <definedName name="_____ccr1" localSheetId="5" hidden="1">{#N/A,#N/A,TRUE,"Cover";#N/A,#N/A,TRUE,"Conts";#N/A,#N/A,TRUE,"VOS";#N/A,#N/A,TRUE,"Warrington";#N/A,#N/A,TRUE,"Widnes"}</definedName>
    <definedName name="_____ccr1" localSheetId="7" hidden="1">{#N/A,#N/A,TRUE,"Cover";#N/A,#N/A,TRUE,"Conts";#N/A,#N/A,TRUE,"VOS";#N/A,#N/A,TRUE,"Warrington";#N/A,#N/A,TRUE,"Widnes"}</definedName>
    <definedName name="_____ccr1" hidden="1">{#N/A,#N/A,TRUE,"Cover";#N/A,#N/A,TRUE,"Conts";#N/A,#N/A,TRUE,"VOS";#N/A,#N/A,TRUE,"Warrington";#N/A,#N/A,TRUE,"Widnes"}</definedName>
    <definedName name="_____old3" localSheetId="23" hidden="1">{#N/A,#N/A,FALSE,"Summary";#N/A,#N/A,FALSE,"3TJ";#N/A,#N/A,FALSE,"3TN";#N/A,#N/A,FALSE,"3TP";#N/A,#N/A,FALSE,"3SJ";#N/A,#N/A,FALSE,"3CJ";#N/A,#N/A,FALSE,"3CN";#N/A,#N/A,FALSE,"3CP";#N/A,#N/A,FALSE,"3A"}</definedName>
    <definedName name="_____old3" localSheetId="5" hidden="1">{#N/A,#N/A,FALSE,"Summary";#N/A,#N/A,FALSE,"3TJ";#N/A,#N/A,FALSE,"3TN";#N/A,#N/A,FALSE,"3TP";#N/A,#N/A,FALSE,"3SJ";#N/A,#N/A,FALSE,"3CJ";#N/A,#N/A,FALSE,"3CN";#N/A,#N/A,FALSE,"3CP";#N/A,#N/A,FALSE,"3A"}</definedName>
    <definedName name="_____old3" localSheetId="7"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23" hidden="1">{#N/A,#N/A,FALSE,"Summary";#N/A,#N/A,FALSE,"3TJ";#N/A,#N/A,FALSE,"3TN";#N/A,#N/A,FALSE,"3TP";#N/A,#N/A,FALSE,"3SJ";#N/A,#N/A,FALSE,"3CJ";#N/A,#N/A,FALSE,"3CN";#N/A,#N/A,FALSE,"3CP";#N/A,#N/A,FALSE,"3A"}</definedName>
    <definedName name="_____old5" localSheetId="5" hidden="1">{#N/A,#N/A,FALSE,"Summary";#N/A,#N/A,FALSE,"3TJ";#N/A,#N/A,FALSE,"3TN";#N/A,#N/A,FALSE,"3TP";#N/A,#N/A,FALSE,"3SJ";#N/A,#N/A,FALSE,"3CJ";#N/A,#N/A,FALSE,"3CN";#N/A,#N/A,FALSE,"3CP";#N/A,#N/A,FALSE,"3A"}</definedName>
    <definedName name="_____old5" localSheetId="7"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23" hidden="1">{#N/A,#N/A,FALSE,"Summary";#N/A,#N/A,FALSE,"3TJ";#N/A,#N/A,FALSE,"3TN";#N/A,#N/A,FALSE,"3TP";#N/A,#N/A,FALSE,"3SJ";#N/A,#N/A,FALSE,"3CJ";#N/A,#N/A,FALSE,"3CN";#N/A,#N/A,FALSE,"3CP";#N/A,#N/A,FALSE,"3A"}</definedName>
    <definedName name="_____old7" localSheetId="5" hidden="1">{#N/A,#N/A,FALSE,"Summary";#N/A,#N/A,FALSE,"3TJ";#N/A,#N/A,FALSE,"3TN";#N/A,#N/A,FALSE,"3TP";#N/A,#N/A,FALSE,"3SJ";#N/A,#N/A,FALSE,"3CJ";#N/A,#N/A,FALSE,"3CN";#N/A,#N/A,FALSE,"3CP";#N/A,#N/A,FALSE,"3A"}</definedName>
    <definedName name="_____old7" localSheetId="7"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23" hidden="1">{#N/A,#N/A,FALSE,"SumD";#N/A,#N/A,FALSE,"ElecD";#N/A,#N/A,FALSE,"MechD";#N/A,#N/A,FALSE,"GeotD";#N/A,#N/A,FALSE,"PrcsD";#N/A,#N/A,FALSE,"TunnD";#N/A,#N/A,FALSE,"CivlD";#N/A,#N/A,FALSE,"NtwkD";#N/A,#N/A,FALSE,"EstgD";#N/A,#N/A,FALSE,"PEngD"}</definedName>
    <definedName name="____ab1" localSheetId="5" hidden="1">{#N/A,#N/A,FALSE,"SumD";#N/A,#N/A,FALSE,"ElecD";#N/A,#N/A,FALSE,"MechD";#N/A,#N/A,FALSE,"GeotD";#N/A,#N/A,FALSE,"PrcsD";#N/A,#N/A,FALSE,"TunnD";#N/A,#N/A,FALSE,"CivlD";#N/A,#N/A,FALSE,"NtwkD";#N/A,#N/A,FALSE,"EstgD";#N/A,#N/A,FALSE,"PEngD"}</definedName>
    <definedName name="____ab1" localSheetId="7"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23" hidden="1">{#N/A,#N/A,FALSE,"SumD";#N/A,#N/A,FALSE,"ElecD";#N/A,#N/A,FALSE,"MechD";#N/A,#N/A,FALSE,"GeotD";#N/A,#N/A,FALSE,"PrcsD";#N/A,#N/A,FALSE,"TunnD";#N/A,#N/A,FALSE,"CivlD";#N/A,#N/A,FALSE,"NtwkD";#N/A,#N/A,FALSE,"EstgD";#N/A,#N/A,FALSE,"PEngD"}</definedName>
    <definedName name="____as1" localSheetId="5" hidden="1">{#N/A,#N/A,FALSE,"SumD";#N/A,#N/A,FALSE,"ElecD";#N/A,#N/A,FALSE,"MechD";#N/A,#N/A,FALSE,"GeotD";#N/A,#N/A,FALSE,"PrcsD";#N/A,#N/A,FALSE,"TunnD";#N/A,#N/A,FALSE,"CivlD";#N/A,#N/A,FALSE,"NtwkD";#N/A,#N/A,FALSE,"EstgD";#N/A,#N/A,FALSE,"PEngD"}</definedName>
    <definedName name="____as1" localSheetId="7"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23" hidden="1">{#N/A,#N/A,TRUE,"Cover";#N/A,#N/A,TRUE,"Conts";#N/A,#N/A,TRUE,"VOS";#N/A,#N/A,TRUE,"Warrington";#N/A,#N/A,TRUE,"Widnes"}</definedName>
    <definedName name="____ccr1" localSheetId="5" hidden="1">{#N/A,#N/A,TRUE,"Cover";#N/A,#N/A,TRUE,"Conts";#N/A,#N/A,TRUE,"VOS";#N/A,#N/A,TRUE,"Warrington";#N/A,#N/A,TRUE,"Widnes"}</definedName>
    <definedName name="____ccr1" localSheetId="7" hidden="1">{#N/A,#N/A,TRUE,"Cover";#N/A,#N/A,TRUE,"Conts";#N/A,#N/A,TRUE,"VOS";#N/A,#N/A,TRUE,"Warrington";#N/A,#N/A,TRUE,"Widnes"}</definedName>
    <definedName name="____ccr1" hidden="1">{#N/A,#N/A,TRUE,"Cover";#N/A,#N/A,TRUE,"Conts";#N/A,#N/A,TRUE,"VOS";#N/A,#N/A,TRUE,"Warrington";#N/A,#N/A,TRUE,"Widnes"}</definedName>
    <definedName name="____ccr2" localSheetId="23" hidden="1">{#N/A,#N/A,TRUE,"Cover";#N/A,#N/A,TRUE,"Conts";#N/A,#N/A,TRUE,"VOS";#N/A,#N/A,TRUE,"Warrington";#N/A,#N/A,TRUE,"Widnes"}</definedName>
    <definedName name="____ccr2" localSheetId="5" hidden="1">{#N/A,#N/A,TRUE,"Cover";#N/A,#N/A,TRUE,"Conts";#N/A,#N/A,TRUE,"VOS";#N/A,#N/A,TRUE,"Warrington";#N/A,#N/A,TRUE,"Widnes"}</definedName>
    <definedName name="____ccr2" localSheetId="7" hidden="1">{#N/A,#N/A,TRUE,"Cover";#N/A,#N/A,TRUE,"Conts";#N/A,#N/A,TRUE,"VOS";#N/A,#N/A,TRUE,"Warrington";#N/A,#N/A,TRUE,"Widnes"}</definedName>
    <definedName name="____ccr2" hidden="1">{#N/A,#N/A,TRUE,"Cover";#N/A,#N/A,TRUE,"Conts";#N/A,#N/A,TRUE,"VOS";#N/A,#N/A,TRUE,"Warrington";#N/A,#N/A,TRUE,"Widnes"}</definedName>
    <definedName name="____old3" localSheetId="23" hidden="1">{#N/A,#N/A,FALSE,"Summary";#N/A,#N/A,FALSE,"3TJ";#N/A,#N/A,FALSE,"3TN";#N/A,#N/A,FALSE,"3TP";#N/A,#N/A,FALSE,"3SJ";#N/A,#N/A,FALSE,"3CJ";#N/A,#N/A,FALSE,"3CN";#N/A,#N/A,FALSE,"3CP";#N/A,#N/A,FALSE,"3A"}</definedName>
    <definedName name="____old3" localSheetId="5" hidden="1">{#N/A,#N/A,FALSE,"Summary";#N/A,#N/A,FALSE,"3TJ";#N/A,#N/A,FALSE,"3TN";#N/A,#N/A,FALSE,"3TP";#N/A,#N/A,FALSE,"3SJ";#N/A,#N/A,FALSE,"3CJ";#N/A,#N/A,FALSE,"3CN";#N/A,#N/A,FALSE,"3CP";#N/A,#N/A,FALSE,"3A"}</definedName>
    <definedName name="____old3" localSheetId="7"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23" hidden="1">{#N/A,#N/A,FALSE,"Summary";#N/A,#N/A,FALSE,"3TJ";#N/A,#N/A,FALSE,"3TN";#N/A,#N/A,FALSE,"3TP";#N/A,#N/A,FALSE,"3SJ";#N/A,#N/A,FALSE,"3CJ";#N/A,#N/A,FALSE,"3CN";#N/A,#N/A,FALSE,"3CP";#N/A,#N/A,FALSE,"3A"}</definedName>
    <definedName name="____old5" localSheetId="5" hidden="1">{#N/A,#N/A,FALSE,"Summary";#N/A,#N/A,FALSE,"3TJ";#N/A,#N/A,FALSE,"3TN";#N/A,#N/A,FALSE,"3TP";#N/A,#N/A,FALSE,"3SJ";#N/A,#N/A,FALSE,"3CJ";#N/A,#N/A,FALSE,"3CN";#N/A,#N/A,FALSE,"3CP";#N/A,#N/A,FALSE,"3A"}</definedName>
    <definedName name="____old5" localSheetId="7"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23" hidden="1">{#N/A,#N/A,FALSE,"Summary";#N/A,#N/A,FALSE,"3TJ";#N/A,#N/A,FALSE,"3TN";#N/A,#N/A,FALSE,"3TP";#N/A,#N/A,FALSE,"3SJ";#N/A,#N/A,FALSE,"3CJ";#N/A,#N/A,FALSE,"3CN";#N/A,#N/A,FALSE,"3CP";#N/A,#N/A,FALSE,"3A"}</definedName>
    <definedName name="____old7" localSheetId="5" hidden="1">{#N/A,#N/A,FALSE,"Summary";#N/A,#N/A,FALSE,"3TJ";#N/A,#N/A,FALSE,"3TN";#N/A,#N/A,FALSE,"3TP";#N/A,#N/A,FALSE,"3SJ";#N/A,#N/A,FALSE,"3CJ";#N/A,#N/A,FALSE,"3CN";#N/A,#N/A,FALSE,"3CP";#N/A,#N/A,FALSE,"3A"}</definedName>
    <definedName name="____old7" localSheetId="7"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23" hidden="1">{#N/A,#N/A,FALSE,"SumD";#N/A,#N/A,FALSE,"ElecD";#N/A,#N/A,FALSE,"MechD";#N/A,#N/A,FALSE,"GeotD";#N/A,#N/A,FALSE,"PrcsD";#N/A,#N/A,FALSE,"TunnD";#N/A,#N/A,FALSE,"CivlD";#N/A,#N/A,FALSE,"NtwkD";#N/A,#N/A,FALSE,"EstgD";#N/A,#N/A,FALSE,"PEngD"}</definedName>
    <definedName name="___ab1" localSheetId="5" hidden="1">{#N/A,#N/A,FALSE,"SumD";#N/A,#N/A,FALSE,"ElecD";#N/A,#N/A,FALSE,"MechD";#N/A,#N/A,FALSE,"GeotD";#N/A,#N/A,FALSE,"PrcsD";#N/A,#N/A,FALSE,"TunnD";#N/A,#N/A,FALSE,"CivlD";#N/A,#N/A,FALSE,"NtwkD";#N/A,#N/A,FALSE,"EstgD";#N/A,#N/A,FALSE,"PEngD"}</definedName>
    <definedName name="___ab1" localSheetId="7"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23" hidden="1">{#N/A,#N/A,FALSE,"SumD";#N/A,#N/A,FALSE,"ElecD";#N/A,#N/A,FALSE,"MechD";#N/A,#N/A,FALSE,"GeotD";#N/A,#N/A,FALSE,"PrcsD";#N/A,#N/A,FALSE,"TunnD";#N/A,#N/A,FALSE,"CivlD";#N/A,#N/A,FALSE,"NtwkD";#N/A,#N/A,FALSE,"EstgD";#N/A,#N/A,FALSE,"PEngD"}</definedName>
    <definedName name="___as1" localSheetId="5" hidden="1">{#N/A,#N/A,FALSE,"SumD";#N/A,#N/A,FALSE,"ElecD";#N/A,#N/A,FALSE,"MechD";#N/A,#N/A,FALSE,"GeotD";#N/A,#N/A,FALSE,"PrcsD";#N/A,#N/A,FALSE,"TunnD";#N/A,#N/A,FALSE,"CivlD";#N/A,#N/A,FALSE,"NtwkD";#N/A,#N/A,FALSE,"EstgD";#N/A,#N/A,FALSE,"PEngD"}</definedName>
    <definedName name="___as1" localSheetId="7"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23" hidden="1">{#N/A,#N/A,TRUE,"Cover";#N/A,#N/A,TRUE,"Conts";#N/A,#N/A,TRUE,"VOS";#N/A,#N/A,TRUE,"Warrington";#N/A,#N/A,TRUE,"Widnes"}</definedName>
    <definedName name="___ccr1" localSheetId="5" hidden="1">{#N/A,#N/A,TRUE,"Cover";#N/A,#N/A,TRUE,"Conts";#N/A,#N/A,TRUE,"VOS";#N/A,#N/A,TRUE,"Warrington";#N/A,#N/A,TRUE,"Widnes"}</definedName>
    <definedName name="___ccr1" localSheetId="7" hidden="1">{#N/A,#N/A,TRUE,"Cover";#N/A,#N/A,TRUE,"Conts";#N/A,#N/A,TRUE,"VOS";#N/A,#N/A,TRUE,"Warrington";#N/A,#N/A,TRUE,"Widnes"}</definedName>
    <definedName name="___ccr1" hidden="1">{#N/A,#N/A,TRUE,"Cover";#N/A,#N/A,TRUE,"Conts";#N/A,#N/A,TRUE,"VOS";#N/A,#N/A,TRUE,"Warrington";#N/A,#N/A,TRUE,"Widnes"}</definedName>
    <definedName name="___ccr2" localSheetId="23" hidden="1">{#N/A,#N/A,TRUE,"Cover";#N/A,#N/A,TRUE,"Conts";#N/A,#N/A,TRUE,"VOS";#N/A,#N/A,TRUE,"Warrington";#N/A,#N/A,TRUE,"Widnes"}</definedName>
    <definedName name="___ccr2" localSheetId="5" hidden="1">{#N/A,#N/A,TRUE,"Cover";#N/A,#N/A,TRUE,"Conts";#N/A,#N/A,TRUE,"VOS";#N/A,#N/A,TRUE,"Warrington";#N/A,#N/A,TRUE,"Widnes"}</definedName>
    <definedName name="___ccr2" localSheetId="7" hidden="1">{#N/A,#N/A,TRUE,"Cover";#N/A,#N/A,TRUE,"Conts";#N/A,#N/A,TRUE,"VOS";#N/A,#N/A,TRUE,"Warrington";#N/A,#N/A,TRUE,"Widnes"}</definedName>
    <definedName name="___ccr2" hidden="1">{#N/A,#N/A,TRUE,"Cover";#N/A,#N/A,TRUE,"Conts";#N/A,#N/A,TRUE,"VOS";#N/A,#N/A,TRUE,"Warrington";#N/A,#N/A,TRUE,"Widnes"}</definedName>
    <definedName name="___old3" localSheetId="23" hidden="1">{#N/A,#N/A,FALSE,"Summary";#N/A,#N/A,FALSE,"3TJ";#N/A,#N/A,FALSE,"3TN";#N/A,#N/A,FALSE,"3TP";#N/A,#N/A,FALSE,"3SJ";#N/A,#N/A,FALSE,"3CJ";#N/A,#N/A,FALSE,"3CN";#N/A,#N/A,FALSE,"3CP";#N/A,#N/A,FALSE,"3A"}</definedName>
    <definedName name="___old3" localSheetId="5" hidden="1">{#N/A,#N/A,FALSE,"Summary";#N/A,#N/A,FALSE,"3TJ";#N/A,#N/A,FALSE,"3TN";#N/A,#N/A,FALSE,"3TP";#N/A,#N/A,FALSE,"3SJ";#N/A,#N/A,FALSE,"3CJ";#N/A,#N/A,FALSE,"3CN";#N/A,#N/A,FALSE,"3CP";#N/A,#N/A,FALSE,"3A"}</definedName>
    <definedName name="___old3" localSheetId="7"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23" hidden="1">{#N/A,#N/A,FALSE,"Summary";#N/A,#N/A,FALSE,"3TJ";#N/A,#N/A,FALSE,"3TN";#N/A,#N/A,FALSE,"3TP";#N/A,#N/A,FALSE,"3SJ";#N/A,#N/A,FALSE,"3CJ";#N/A,#N/A,FALSE,"3CN";#N/A,#N/A,FALSE,"3CP";#N/A,#N/A,FALSE,"3A"}</definedName>
    <definedName name="___old5" localSheetId="5" hidden="1">{#N/A,#N/A,FALSE,"Summary";#N/A,#N/A,FALSE,"3TJ";#N/A,#N/A,FALSE,"3TN";#N/A,#N/A,FALSE,"3TP";#N/A,#N/A,FALSE,"3SJ";#N/A,#N/A,FALSE,"3CJ";#N/A,#N/A,FALSE,"3CN";#N/A,#N/A,FALSE,"3CP";#N/A,#N/A,FALSE,"3A"}</definedName>
    <definedName name="___old5" localSheetId="7"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23" hidden="1">{#N/A,#N/A,FALSE,"Summary";#N/A,#N/A,FALSE,"3TJ";#N/A,#N/A,FALSE,"3TN";#N/A,#N/A,FALSE,"3TP";#N/A,#N/A,FALSE,"3SJ";#N/A,#N/A,FALSE,"3CJ";#N/A,#N/A,FALSE,"3CN";#N/A,#N/A,FALSE,"3CP";#N/A,#N/A,FALSE,"3A"}</definedName>
    <definedName name="___old7" localSheetId="5" hidden="1">{#N/A,#N/A,FALSE,"Summary";#N/A,#N/A,FALSE,"3TJ";#N/A,#N/A,FALSE,"3TN";#N/A,#N/A,FALSE,"3TP";#N/A,#N/A,FALSE,"3SJ";#N/A,#N/A,FALSE,"3CJ";#N/A,#N/A,FALSE,"3CN";#N/A,#N/A,FALSE,"3CP";#N/A,#N/A,FALSE,"3A"}</definedName>
    <definedName name="___old7" localSheetId="7"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localSheetId="5" hidden="1">[1]SUM!#REF!</definedName>
    <definedName name="__123Graph_A" hidden="1">[1]SUM!#REF!</definedName>
    <definedName name="__123Graph_ACURRENT" localSheetId="5" hidden="1">[2]FitOutConfCentre!#REF!</definedName>
    <definedName name="__123Graph_ACURRENT" hidden="1">[2]FitOutConfCentre!#REF!</definedName>
    <definedName name="__123Graph_B" localSheetId="5" hidden="1">[3]SUM!#REF!</definedName>
    <definedName name="__123Graph_B" hidden="1">[3]SUM!#REF!</definedName>
    <definedName name="__ccr1" localSheetId="23" hidden="1">{#N/A,#N/A,TRUE,"Cover";#N/A,#N/A,TRUE,"Conts";#N/A,#N/A,TRUE,"VOS";#N/A,#N/A,TRUE,"Warrington";#N/A,#N/A,TRUE,"Widnes"}</definedName>
    <definedName name="__ccr1" localSheetId="5" hidden="1">{#N/A,#N/A,TRUE,"Cover";#N/A,#N/A,TRUE,"Conts";#N/A,#N/A,TRUE,"VOS";#N/A,#N/A,TRUE,"Warrington";#N/A,#N/A,TRUE,"Widnes"}</definedName>
    <definedName name="__ccr1" localSheetId="7" hidden="1">{#N/A,#N/A,TRUE,"Cover";#N/A,#N/A,TRUE,"Conts";#N/A,#N/A,TRUE,"VOS";#N/A,#N/A,TRUE,"Warrington";#N/A,#N/A,TRUE,"Widnes"}</definedName>
    <definedName name="__ccr1" hidden="1">{#N/A,#N/A,TRUE,"Cover";#N/A,#N/A,TRUE,"Conts";#N/A,#N/A,TRUE,"VOS";#N/A,#N/A,TRUE,"Warrington";#N/A,#N/A,TRUE,"Widnes"}</definedName>
    <definedName name="_1B.05.M.010.0010" localSheetId="5">#REF!</definedName>
    <definedName name="_1B.05.M.010.0010" localSheetId="7">#REF!</definedName>
    <definedName name="_1B.05.M.010.0010">#REF!</definedName>
    <definedName name="_1B.05.M.010.0050" localSheetId="5">#REF!</definedName>
    <definedName name="_1B.05.M.010.0050" localSheetId="7">#REF!</definedName>
    <definedName name="_1B.05.M.010.0050">#REF!</definedName>
    <definedName name="_1B.05.M.0100.0010" localSheetId="5">#REF!</definedName>
    <definedName name="_1B.05.M.0100.0010">#REF!</definedName>
    <definedName name="_1B.05.M.020.0010" localSheetId="5">#REF!</definedName>
    <definedName name="_1B.05.M.020.0010">#REF!</definedName>
    <definedName name="_1B.05.M.020.0020" localSheetId="5">#REF!</definedName>
    <definedName name="_1B.05.M.020.0020">#REF!</definedName>
    <definedName name="_1B.05.M.020.0030" localSheetId="5">#REF!</definedName>
    <definedName name="_1B.05.M.020.0030">#REF!</definedName>
    <definedName name="_1B.05.M.020.0040" localSheetId="5">#REF!</definedName>
    <definedName name="_1B.05.M.020.0040">#REF!</definedName>
    <definedName name="_1B.05.M.030.0010" localSheetId="5">#REF!</definedName>
    <definedName name="_1B.05.M.030.0010">#REF!</definedName>
    <definedName name="_1B.05.M.030.0020" localSheetId="5">#REF!</definedName>
    <definedName name="_1B.05.M.030.0020">#REF!</definedName>
    <definedName name="_1B.05.M.040.0010" localSheetId="5">#REF!</definedName>
    <definedName name="_1B.05.M.040.0010">#REF!</definedName>
    <definedName name="_1B.05.M.050.0010" localSheetId="5">#REF!</definedName>
    <definedName name="_1B.05.M.050.0010">#REF!</definedName>
    <definedName name="_1B.05.M.050.0020" localSheetId="5">#REF!</definedName>
    <definedName name="_1B.05.M.050.0020">#REF!</definedName>
    <definedName name="_1B.05.M.050.0030" localSheetId="5">#REF!</definedName>
    <definedName name="_1B.05.M.050.0030">#REF!</definedName>
    <definedName name="_1B.05.M.060.0020" localSheetId="5">#REF!</definedName>
    <definedName name="_1B.05.M.060.0020">#REF!</definedName>
    <definedName name="_1B.05.M.060.0100" localSheetId="5">#REF!</definedName>
    <definedName name="_1B.05.M.060.0100">#REF!</definedName>
    <definedName name="_1B.05.M.070.0010" localSheetId="5">#REF!</definedName>
    <definedName name="_1B.05.M.070.0010">#REF!</definedName>
    <definedName name="_1B.05.M.070.0020" localSheetId="5">#REF!</definedName>
    <definedName name="_1B.05.M.070.0020">#REF!</definedName>
    <definedName name="_1B.05.M.070.0030" localSheetId="5">#REF!</definedName>
    <definedName name="_1B.05.M.070.0030">#REF!</definedName>
    <definedName name="_1B.05.M.070.0040" localSheetId="5">#REF!</definedName>
    <definedName name="_1B.05.M.070.0040">#REF!</definedName>
    <definedName name="_1B.05.M.070.0050" localSheetId="5">#REF!</definedName>
    <definedName name="_1B.05.M.070.0050">#REF!</definedName>
    <definedName name="_1B.05.M.080.0010" localSheetId="5">#REF!</definedName>
    <definedName name="_1B.05.M.080.0010">#REF!</definedName>
    <definedName name="_1B.05.M.090.0010" localSheetId="5">#REF!</definedName>
    <definedName name="_1B.05.M.090.0010">#REF!</definedName>
    <definedName name="_1B.09.P.010.0010" localSheetId="5">#REF!</definedName>
    <definedName name="_1B.09.P.010.0010">#REF!</definedName>
    <definedName name="_1B.09.P.010.0020" localSheetId="5">#REF!</definedName>
    <definedName name="_1B.09.P.010.0020">#REF!</definedName>
    <definedName name="_1B.09.P.010.0030" localSheetId="5">#REF!</definedName>
    <definedName name="_1B.09.P.010.0030">#REF!</definedName>
    <definedName name="_1B.09.P.010.0040" localSheetId="5">#REF!</definedName>
    <definedName name="_1B.09.P.010.0040">#REF!</definedName>
    <definedName name="_1B.09.P.010.0050" localSheetId="5">#REF!</definedName>
    <definedName name="_1B.09.P.010.0050">#REF!</definedName>
    <definedName name="_1B.09.P.010.0060" localSheetId="5">#REF!</definedName>
    <definedName name="_1B.09.P.010.0060">#REF!</definedName>
    <definedName name="_1B.09.P.010.0070" localSheetId="5">#REF!</definedName>
    <definedName name="_1B.09.P.010.0070">#REF!</definedName>
    <definedName name="_1B.09.P.020.0010" localSheetId="5">#REF!</definedName>
    <definedName name="_1B.09.P.020.0010">#REF!</definedName>
    <definedName name="_1B.09.P.020.0020" localSheetId="5">#REF!</definedName>
    <definedName name="_1B.09.P.020.0020">#REF!</definedName>
    <definedName name="_1B.09.P.020.0030" localSheetId="5">#REF!</definedName>
    <definedName name="_1B.09.P.020.0030">#REF!</definedName>
    <definedName name="_1B.09.P.020.0040" localSheetId="5">#REF!</definedName>
    <definedName name="_1B.09.P.020.0040">#REF!</definedName>
    <definedName name="_1B.09.P.020.0050" localSheetId="5">#REF!</definedName>
    <definedName name="_1B.09.P.020.0050">#REF!</definedName>
    <definedName name="_1B.09.P.020.0060" localSheetId="5">#REF!</definedName>
    <definedName name="_1B.09.P.020.0060">#REF!</definedName>
    <definedName name="_1B.09.P.020.0070" localSheetId="5">#REF!</definedName>
    <definedName name="_1B.09.P.020.0070">#REF!</definedName>
    <definedName name="_1B.09.P.020.0080" localSheetId="5">#REF!</definedName>
    <definedName name="_1B.09.P.020.0080">#REF!</definedName>
    <definedName name="_1B.09.P.020.0090" localSheetId="5">#REF!</definedName>
    <definedName name="_1B.09.P.020.0090">#REF!</definedName>
    <definedName name="_1B.09.P.020.0100" localSheetId="5">#REF!</definedName>
    <definedName name="_1B.09.P.020.0100">#REF!</definedName>
    <definedName name="_1B.09.P.020.0110" localSheetId="5">#REF!</definedName>
    <definedName name="_1B.09.P.020.0110">#REF!</definedName>
    <definedName name="_1B.09.P.020.0120" localSheetId="5">#REF!</definedName>
    <definedName name="_1B.09.P.020.0120">#REF!</definedName>
    <definedName name="_1B.09.P.020.0130" localSheetId="5">#REF!</definedName>
    <definedName name="_1B.09.P.020.0130">#REF!</definedName>
    <definedName name="_1B.09.P.020.0140" localSheetId="5">#REF!</definedName>
    <definedName name="_1B.09.P.020.0140">#REF!</definedName>
    <definedName name="_1B.09.P.020.0150" localSheetId="5">#REF!</definedName>
    <definedName name="_1B.09.P.020.0150">#REF!</definedName>
    <definedName name="_1B.09.P.030.0010" localSheetId="5">#REF!</definedName>
    <definedName name="_1B.09.P.030.0010">#REF!</definedName>
    <definedName name="_1B.09.P.030.0020" localSheetId="5">#REF!</definedName>
    <definedName name="_1B.09.P.030.0020">#REF!</definedName>
    <definedName name="_1B.09.P.030.0030" localSheetId="5">#REF!</definedName>
    <definedName name="_1B.09.P.030.0030">#REF!</definedName>
    <definedName name="_1B.09.P.030.0040" localSheetId="5">#REF!</definedName>
    <definedName name="_1B.09.P.030.0040">#REF!</definedName>
    <definedName name="_1B.09.P.030.0050" localSheetId="5">#REF!</definedName>
    <definedName name="_1B.09.P.030.0050">#REF!</definedName>
    <definedName name="_1B.09.P.030.0060" localSheetId="5">#REF!</definedName>
    <definedName name="_1B.09.P.030.0060">#REF!</definedName>
    <definedName name="_1B.09.P.040.0010" localSheetId="5">#REF!</definedName>
    <definedName name="_1B.09.P.040.0010">#REF!</definedName>
    <definedName name="_1B.09.P.040.0020" localSheetId="5">#REF!</definedName>
    <definedName name="_1B.09.P.040.0020">#REF!</definedName>
    <definedName name="_1B.09.P.040.0030" localSheetId="5">#REF!</definedName>
    <definedName name="_1B.09.P.040.0030">#REF!</definedName>
    <definedName name="_1B.09.P.050.0010" localSheetId="5">#REF!</definedName>
    <definedName name="_1B.09.P.050.0010">#REF!</definedName>
    <definedName name="_1B.09.P.050.0020" localSheetId="5">#REF!</definedName>
    <definedName name="_1B.09.P.050.0020">#REF!</definedName>
    <definedName name="_1B.09.P.060.0010" localSheetId="5">#REF!</definedName>
    <definedName name="_1B.09.P.060.0010">#REF!</definedName>
    <definedName name="_1B.09.P.060.0020" localSheetId="5">#REF!</definedName>
    <definedName name="_1B.09.P.060.0020">#REF!</definedName>
    <definedName name="_1B.09.P.060.0030" localSheetId="5">#REF!</definedName>
    <definedName name="_1B.09.P.060.0030">#REF!</definedName>
    <definedName name="_1B.09.P.060.0040" localSheetId="5">#REF!</definedName>
    <definedName name="_1B.09.P.060.0040">#REF!</definedName>
    <definedName name="_1B.09.P.060.0050" localSheetId="5">#REF!</definedName>
    <definedName name="_1B.09.P.060.0050">#REF!</definedName>
    <definedName name="_1B.09.P.060.0060" localSheetId="5">#REF!</definedName>
    <definedName name="_1B.09.P.060.0060">#REF!</definedName>
    <definedName name="_1B.09.P.060.0070" localSheetId="5">#REF!</definedName>
    <definedName name="_1B.09.P.060.0070">#REF!</definedName>
    <definedName name="_1B.09.P.060.0080" localSheetId="5">#REF!</definedName>
    <definedName name="_1B.09.P.060.0080">#REF!</definedName>
    <definedName name="_1B.09.P.060.0090" localSheetId="5">#REF!</definedName>
    <definedName name="_1B.09.P.060.0090">#REF!</definedName>
    <definedName name="_1B.09.P.060.0100" localSheetId="5">#REF!</definedName>
    <definedName name="_1B.09.P.060.0100">#REF!</definedName>
    <definedName name="_1B.09.P.060.0110" localSheetId="5">#REF!</definedName>
    <definedName name="_1B.09.P.060.0110">#REF!</definedName>
    <definedName name="_1B.09.P.070.0010" localSheetId="5">#REF!</definedName>
    <definedName name="_1B.09.P.070.0010">#REF!</definedName>
    <definedName name="_1B.09.P.070.0020" localSheetId="5">#REF!</definedName>
    <definedName name="_1B.09.P.070.0020">#REF!</definedName>
    <definedName name="_1B.09.P.070.0030" localSheetId="5">#REF!</definedName>
    <definedName name="_1B.09.P.070.0030">#REF!</definedName>
    <definedName name="_1B.09.P.080.0010" localSheetId="5">#REF!</definedName>
    <definedName name="_1B.09.P.080.0010">#REF!</definedName>
    <definedName name="_1B.09.R.010.0010" localSheetId="5">#REF!</definedName>
    <definedName name="_1B.09.R.010.0010">#REF!</definedName>
    <definedName name="_1B.09.R.010.0020" localSheetId="5">#REF!</definedName>
    <definedName name="_1B.09.R.010.0020">#REF!</definedName>
    <definedName name="_1B.09.R.010.0030" localSheetId="5">#REF!</definedName>
    <definedName name="_1B.09.R.010.0030">#REF!</definedName>
    <definedName name="_1B.09.R.010.0040" localSheetId="5">#REF!</definedName>
    <definedName name="_1B.09.R.010.0040">#REF!</definedName>
    <definedName name="_1B.09.R.010.0050" localSheetId="5">#REF!</definedName>
    <definedName name="_1B.09.R.010.0050">#REF!</definedName>
    <definedName name="_1B.09.R.010.0060" localSheetId="5">#REF!</definedName>
    <definedName name="_1B.09.R.010.0060">#REF!</definedName>
    <definedName name="_1B.09.R.010.0070" localSheetId="5">#REF!</definedName>
    <definedName name="_1B.09.R.010.0070">#REF!</definedName>
    <definedName name="_1B.09.R.010.0080" localSheetId="5">#REF!</definedName>
    <definedName name="_1B.09.R.010.0080">#REF!</definedName>
    <definedName name="_1B.09.R.010.0090" localSheetId="5">#REF!</definedName>
    <definedName name="_1B.09.R.010.0090">#REF!</definedName>
    <definedName name="_1B.09.R.010.0100" localSheetId="5">#REF!</definedName>
    <definedName name="_1B.09.R.010.0100">#REF!</definedName>
    <definedName name="_1B.09.R.010.0120" localSheetId="5">#REF!</definedName>
    <definedName name="_1B.09.R.010.0120">#REF!</definedName>
    <definedName name="_1B.09.R.010.0130" localSheetId="5">#REF!</definedName>
    <definedName name="_1B.09.R.010.0130">#REF!</definedName>
    <definedName name="_1B.09.R.010.0140" localSheetId="5">#REF!</definedName>
    <definedName name="_1B.09.R.010.0140">#REF!</definedName>
    <definedName name="_1B.09.R.010.0150" localSheetId="5">#REF!</definedName>
    <definedName name="_1B.09.R.010.0150">#REF!</definedName>
    <definedName name="_1B.09.R.010.0160" localSheetId="5">#REF!</definedName>
    <definedName name="_1B.09.R.010.0160">#REF!</definedName>
    <definedName name="_1B.09.R.020.0010" localSheetId="5">#REF!</definedName>
    <definedName name="_1B.09.R.020.0010">#REF!</definedName>
    <definedName name="_1B.09.R.020.0020" localSheetId="5">#REF!</definedName>
    <definedName name="_1B.09.R.020.0020">#REF!</definedName>
    <definedName name="_1B.09.R.020.0030" localSheetId="5">#REF!</definedName>
    <definedName name="_1B.09.R.020.0030">#REF!</definedName>
    <definedName name="_1B.09.R.020.0040" localSheetId="5">#REF!</definedName>
    <definedName name="_1B.09.R.020.0040">#REF!</definedName>
    <definedName name="_1B.09.R.020.0050" localSheetId="5">#REF!</definedName>
    <definedName name="_1B.09.R.020.0050">#REF!</definedName>
    <definedName name="_1B.09.R.020.0060" localSheetId="5">#REF!</definedName>
    <definedName name="_1B.09.R.020.0060">#REF!</definedName>
    <definedName name="_1B.09.R.020.0070" localSheetId="5">#REF!</definedName>
    <definedName name="_1B.09.R.020.0070">#REF!</definedName>
    <definedName name="_1B.09.R.020.0080" localSheetId="5">#REF!</definedName>
    <definedName name="_1B.09.R.020.0080">#REF!</definedName>
    <definedName name="_1B.09.R.020.0090" localSheetId="5">#REF!</definedName>
    <definedName name="_1B.09.R.020.0090">#REF!</definedName>
    <definedName name="_1B.09.R.020.0100" localSheetId="5">#REF!</definedName>
    <definedName name="_1B.09.R.020.0100">#REF!</definedName>
    <definedName name="_1B.09.R.030.0010" localSheetId="5">#REF!</definedName>
    <definedName name="_1B.09.R.030.0010">#REF!</definedName>
    <definedName name="_1B.09.R.040.0010" localSheetId="5">#REF!</definedName>
    <definedName name="_1B.09.R.040.0010">#REF!</definedName>
    <definedName name="_1B.09.R.040.0020" localSheetId="5">#REF!</definedName>
    <definedName name="_1B.09.R.040.0020">#REF!</definedName>
    <definedName name="_1B.09.R.040.0030" localSheetId="5">#REF!</definedName>
    <definedName name="_1B.09.R.040.0030">#REF!</definedName>
    <definedName name="_1B.09.R.040.0040" localSheetId="5">#REF!</definedName>
    <definedName name="_1B.09.R.040.0040">#REF!</definedName>
    <definedName name="_1B.09.R.040.0050" localSheetId="5">#REF!</definedName>
    <definedName name="_1B.09.R.040.0050">#REF!</definedName>
    <definedName name="_1B.09.R.040.0060" localSheetId="5">#REF!</definedName>
    <definedName name="_1B.09.R.040.0060">#REF!</definedName>
    <definedName name="_1B.09.R.040.0070" localSheetId="5">#REF!</definedName>
    <definedName name="_1B.09.R.040.0070">#REF!</definedName>
    <definedName name="_1B.09.R.040.0080" localSheetId="5">#REF!</definedName>
    <definedName name="_1B.09.R.040.0080">#REF!</definedName>
    <definedName name="_1B.09.R.040.0090" localSheetId="5">#REF!</definedName>
    <definedName name="_1B.09.R.040.0090">#REF!</definedName>
    <definedName name="_1B.09.R.040.0100" localSheetId="5">#REF!</definedName>
    <definedName name="_1B.09.R.040.0100">#REF!</definedName>
    <definedName name="_1B.09.R.040.0110" localSheetId="5">#REF!</definedName>
    <definedName name="_1B.09.R.040.0110">#REF!</definedName>
    <definedName name="_1B.09.R.050.0010" localSheetId="5">#REF!</definedName>
    <definedName name="_1B.09.R.050.0010">#REF!</definedName>
    <definedName name="_1B.09.R.060.0010" localSheetId="5">#REF!</definedName>
    <definedName name="_1B.09.R.060.0010">#REF!</definedName>
    <definedName name="_1B.09.R.060.0020" localSheetId="5">#REF!</definedName>
    <definedName name="_1B.09.R.060.0020">#REF!</definedName>
    <definedName name="_1B.09.R.060.0030" localSheetId="5">#REF!</definedName>
    <definedName name="_1B.09.R.060.0030">#REF!</definedName>
    <definedName name="_1B.09.R.070.0010" localSheetId="5">#REF!</definedName>
    <definedName name="_1B.09.R.070.0010">#REF!</definedName>
    <definedName name="_1B.09.R.080.0010" localSheetId="5">#REF!</definedName>
    <definedName name="_1B.09.R.080.0010">#REF!</definedName>
    <definedName name="_1B.09.R.080.0020" localSheetId="5">#REF!</definedName>
    <definedName name="_1B.09.R.080.0020">#REF!</definedName>
    <definedName name="_1B.09.R.080.0030" localSheetId="5">#REF!</definedName>
    <definedName name="_1B.09.R.080.0030">#REF!</definedName>
    <definedName name="_1B.09.R.080.0040" localSheetId="5">#REF!</definedName>
    <definedName name="_1B.09.R.080.0040">#REF!</definedName>
    <definedName name="_1B.09.R.080.0050" localSheetId="5">#REF!</definedName>
    <definedName name="_1B.09.R.080.0050">#REF!</definedName>
    <definedName name="_1B.09.R.080.0060" localSheetId="5">#REF!</definedName>
    <definedName name="_1B.09.R.080.0060">#REF!</definedName>
    <definedName name="_1B.09.R.080.0070" localSheetId="5">#REF!</definedName>
    <definedName name="_1B.09.R.080.0070">#REF!</definedName>
    <definedName name="_1B.09.R.080.0080" localSheetId="5">#REF!</definedName>
    <definedName name="_1B.09.R.080.0080">#REF!</definedName>
    <definedName name="_1B.09.R.080.0090" localSheetId="5">#REF!</definedName>
    <definedName name="_1B.09.R.080.0090">#REF!</definedName>
    <definedName name="_1B.09.R.080.0100" localSheetId="5">#REF!</definedName>
    <definedName name="_1B.09.R.080.0100">#REF!</definedName>
    <definedName name="_1B.09.R.080.0110" localSheetId="5">#REF!</definedName>
    <definedName name="_1B.09.R.080.0110">#REF!</definedName>
    <definedName name="_1B.09.R.080.0120" localSheetId="5">#REF!</definedName>
    <definedName name="_1B.09.R.080.0120">#REF!</definedName>
    <definedName name="_1B.09.R.090.0010" localSheetId="5">#REF!</definedName>
    <definedName name="_1B.09.R.090.0010">#REF!</definedName>
    <definedName name="_1B.09.U.010.0010" localSheetId="5">#REF!</definedName>
    <definedName name="_1B.09.U.010.0010">#REF!</definedName>
    <definedName name="_1B.09.U.010.0020" localSheetId="5">#REF!</definedName>
    <definedName name="_1B.09.U.010.0020">#REF!</definedName>
    <definedName name="_1B.09.U.020.0010" localSheetId="5">#REF!</definedName>
    <definedName name="_1B.09.U.020.0010">#REF!</definedName>
    <definedName name="_1B.09.U.020.0020" localSheetId="5">#REF!</definedName>
    <definedName name="_1B.09.U.020.0020">#REF!</definedName>
    <definedName name="_1B.09.U.020.0030" localSheetId="5">#REF!</definedName>
    <definedName name="_1B.09.U.020.0030">#REF!</definedName>
    <definedName name="_1B.09.U.020.0040" localSheetId="5">#REF!</definedName>
    <definedName name="_1B.09.U.020.0040">#REF!</definedName>
    <definedName name="_1B.09.U.020.0050" localSheetId="5">#REF!</definedName>
    <definedName name="_1B.09.U.020.0050">#REF!</definedName>
    <definedName name="_1B.09.U.020.0060" localSheetId="5">#REF!</definedName>
    <definedName name="_1B.09.U.020.0060">#REF!</definedName>
    <definedName name="_1B.09.U.020.0070" localSheetId="5">#REF!</definedName>
    <definedName name="_1B.09.U.020.0070">#REF!</definedName>
    <definedName name="_1B.09.U.020.0080" localSheetId="5">#REF!</definedName>
    <definedName name="_1B.09.U.020.0080">#REF!</definedName>
    <definedName name="_1B.09.U.030.0010" localSheetId="5">#REF!</definedName>
    <definedName name="_1B.09.U.030.0010">#REF!</definedName>
    <definedName name="_1B.09.U.030.0020" localSheetId="5">#REF!</definedName>
    <definedName name="_1B.09.U.030.0020">#REF!</definedName>
    <definedName name="_1B.09.U.030.0030" localSheetId="5">#REF!</definedName>
    <definedName name="_1B.09.U.030.0030">#REF!</definedName>
    <definedName name="_1B.09.U.030.0040" localSheetId="5">#REF!</definedName>
    <definedName name="_1B.09.U.030.0040">#REF!</definedName>
    <definedName name="_1B.09.U.040.0010" localSheetId="5">#REF!</definedName>
    <definedName name="_1B.09.U.040.0010">#REF!</definedName>
    <definedName name="_1B.09.U.040.0020" localSheetId="5">#REF!</definedName>
    <definedName name="_1B.09.U.040.0020">#REF!</definedName>
    <definedName name="_1B.09.U.040.0030" localSheetId="5">#REF!</definedName>
    <definedName name="_1B.09.U.040.0030">#REF!</definedName>
    <definedName name="_1B.09.U.040.0040" localSheetId="5">#REF!</definedName>
    <definedName name="_1B.09.U.040.0040">#REF!</definedName>
    <definedName name="_1B.09.U.040.0050" localSheetId="5">#REF!</definedName>
    <definedName name="_1B.09.U.040.0050">#REF!</definedName>
    <definedName name="_1B.09.U.040.0060" localSheetId="5">#REF!</definedName>
    <definedName name="_1B.09.U.040.0060">#REF!</definedName>
    <definedName name="_1B.09.U.040.0070" localSheetId="5">#REF!</definedName>
    <definedName name="_1B.09.U.040.0070">#REF!</definedName>
    <definedName name="_1B.09.U.040.0080" localSheetId="5">#REF!</definedName>
    <definedName name="_1B.09.U.040.0080">#REF!</definedName>
    <definedName name="_1B.09.U.040.0090" localSheetId="5">#REF!</definedName>
    <definedName name="_1B.09.U.040.0090">#REF!</definedName>
    <definedName name="_1B.09.U.040.0110" localSheetId="5">#REF!</definedName>
    <definedName name="_1B.09.U.040.0110">#REF!</definedName>
    <definedName name="_1B.09.U.040.0120" localSheetId="5">#REF!</definedName>
    <definedName name="_1B.09.U.040.0120">#REF!</definedName>
    <definedName name="_1B.09.U.040.0130" localSheetId="5">#REF!</definedName>
    <definedName name="_1B.09.U.040.0130">#REF!</definedName>
    <definedName name="_1B.09.U.040.0140" localSheetId="5">#REF!</definedName>
    <definedName name="_1B.09.U.040.0140">#REF!</definedName>
    <definedName name="_1B.09.U.040.0150" localSheetId="5">#REF!</definedName>
    <definedName name="_1B.09.U.040.0150">#REF!</definedName>
    <definedName name="_1B.09.U.040.0160" localSheetId="5">#REF!</definedName>
    <definedName name="_1B.09.U.040.0160">#REF!</definedName>
    <definedName name="_1B.09.U.040.0170" localSheetId="5">#REF!</definedName>
    <definedName name="_1B.09.U.040.0170">#REF!</definedName>
    <definedName name="_1B.09.U.040.0180" localSheetId="5">#REF!</definedName>
    <definedName name="_1B.09.U.040.0180">#REF!</definedName>
    <definedName name="_1B.09.U.040.0190" localSheetId="5">#REF!</definedName>
    <definedName name="_1B.09.U.040.0190">#REF!</definedName>
    <definedName name="_1B.09.U.040.0200" localSheetId="5">#REF!</definedName>
    <definedName name="_1B.09.U.040.0200">#REF!</definedName>
    <definedName name="_1B.09.U.040.0210" localSheetId="5">#REF!</definedName>
    <definedName name="_1B.09.U.040.0210">#REF!</definedName>
    <definedName name="_1B.09.U.040.0220" localSheetId="5">#REF!</definedName>
    <definedName name="_1B.09.U.040.0220">#REF!</definedName>
    <definedName name="_1B.09.U.040.0230" localSheetId="5">#REF!</definedName>
    <definedName name="_1B.09.U.040.0230">#REF!</definedName>
    <definedName name="_1B.09.U.040.0250" localSheetId="5">#REF!</definedName>
    <definedName name="_1B.09.U.040.0250">#REF!</definedName>
    <definedName name="_1B.09.U.050.0010" localSheetId="5">#REF!</definedName>
    <definedName name="_1B.09.U.050.0010">#REF!</definedName>
    <definedName name="_1B.09.U.050.0020" localSheetId="5">#REF!</definedName>
    <definedName name="_1B.09.U.050.0020">#REF!</definedName>
    <definedName name="_1B.09.U.050.0030" localSheetId="5">#REF!</definedName>
    <definedName name="_1B.09.U.050.0030">#REF!</definedName>
    <definedName name="_1B.09.U.050.0040" localSheetId="5">#REF!</definedName>
    <definedName name="_1B.09.U.050.0040">#REF!</definedName>
    <definedName name="_1B.09.U.050.0050" localSheetId="5">#REF!</definedName>
    <definedName name="_1B.09.U.050.0050">#REF!</definedName>
    <definedName name="_1B.09.U.060.0010" localSheetId="5">#REF!</definedName>
    <definedName name="_1B.09.U.060.0010">#REF!</definedName>
    <definedName name="_1B.09.U.060.0020" localSheetId="5">#REF!</definedName>
    <definedName name="_1B.09.U.060.0020">#REF!</definedName>
    <definedName name="_1B.09.U.060.0030" localSheetId="5">#REF!</definedName>
    <definedName name="_1B.09.U.060.0030">#REF!</definedName>
    <definedName name="_1B.09.U.060.0040" localSheetId="5">#REF!</definedName>
    <definedName name="_1B.09.U.060.0040">#REF!</definedName>
    <definedName name="_1B.09.U.060.0050" localSheetId="5">#REF!</definedName>
    <definedName name="_1B.09.U.060.0050">#REF!</definedName>
    <definedName name="_1B.09.U.060.0060" localSheetId="5">#REF!</definedName>
    <definedName name="_1B.09.U.060.0060">#REF!</definedName>
    <definedName name="_1B.09.U.070.0010" localSheetId="5">#REF!</definedName>
    <definedName name="_1B.09.U.070.0010">#REF!</definedName>
    <definedName name="_1B.09.U.070.0020" localSheetId="5">#REF!</definedName>
    <definedName name="_1B.09.U.070.0020">#REF!</definedName>
    <definedName name="_1B.09.U.070.0030" localSheetId="5">#REF!</definedName>
    <definedName name="_1B.09.U.070.0030">#REF!</definedName>
    <definedName name="_1B.09.U.080.0010" localSheetId="5">#REF!</definedName>
    <definedName name="_1B.09.U.080.0010">#REF!</definedName>
    <definedName name="_1B.09.U.080.0020" localSheetId="5">#REF!</definedName>
    <definedName name="_1B.09.U.080.0020">#REF!</definedName>
    <definedName name="_1B.09.U.080.0030" localSheetId="5">#REF!</definedName>
    <definedName name="_1B.09.U.080.0030">#REF!</definedName>
    <definedName name="_1B.09.U.080.0040" localSheetId="5">#REF!</definedName>
    <definedName name="_1B.09.U.080.0040">#REF!</definedName>
    <definedName name="_1B.09.U.090.0010" localSheetId="5">#REF!</definedName>
    <definedName name="_1B.09.U.090.0010">#REF!</definedName>
    <definedName name="_1B.09.U.090.0020" localSheetId="5">#REF!</definedName>
    <definedName name="_1B.09.U.090.0020">#REF!</definedName>
    <definedName name="_1B.09.U.090.0030" localSheetId="5">#REF!</definedName>
    <definedName name="_1B.09.U.090.0030">#REF!</definedName>
    <definedName name="_1B.09.U.100.0010" localSheetId="5">#REF!</definedName>
    <definedName name="_1B.09.U.100.0010">#REF!</definedName>
    <definedName name="_1B.09.U.100.0020" localSheetId="5">#REF!</definedName>
    <definedName name="_1B.09.U.100.0020">#REF!</definedName>
    <definedName name="_1B.09.U.100.0030" localSheetId="5">#REF!</definedName>
    <definedName name="_1B.09.U.100.0030">#REF!</definedName>
    <definedName name="_1B.09.U.100.0040" localSheetId="5">#REF!</definedName>
    <definedName name="_1B.09.U.100.0040">#REF!</definedName>
    <definedName name="_1B.09.U.110.0010" localSheetId="5">#REF!</definedName>
    <definedName name="_1B.09.U.110.0010">#REF!</definedName>
    <definedName name="_1B.09.U.110.0020" localSheetId="5">#REF!</definedName>
    <definedName name="_1B.09.U.110.0020">#REF!</definedName>
    <definedName name="_1B.09.U.110.0030" localSheetId="5">#REF!</definedName>
    <definedName name="_1B.09.U.110.0030">#REF!</definedName>
    <definedName name="_1B.09.U.110.0040" localSheetId="5">#REF!</definedName>
    <definedName name="_1B.09.U.110.0040">#REF!</definedName>
    <definedName name="_1B.09.U.110.0050" localSheetId="5">#REF!</definedName>
    <definedName name="_1B.09.U.110.0050">#REF!</definedName>
    <definedName name="_1B.09.U.110.0060" localSheetId="5">#REF!</definedName>
    <definedName name="_1B.09.U.110.0060">#REF!</definedName>
    <definedName name="_1B.09.U.110.0070" localSheetId="5">#REF!</definedName>
    <definedName name="_1B.09.U.110.0070">#REF!</definedName>
    <definedName name="_1B.09.U.120.0010" localSheetId="5">#REF!</definedName>
    <definedName name="_1B.09.U.120.0010">#REF!</definedName>
    <definedName name="_1B.09.U.130.0010" localSheetId="5">#REF!</definedName>
    <definedName name="_1B.09.U.130.0010">#REF!</definedName>
    <definedName name="_1B.09.U.130.0020" localSheetId="5">#REF!</definedName>
    <definedName name="_1B.09.U.130.0020">#REF!</definedName>
    <definedName name="_1B.09.U.200.0010" localSheetId="5">#REF!</definedName>
    <definedName name="_1B.09.U.200.0010">#REF!</definedName>
    <definedName name="_1B.09.W.010.0010" localSheetId="5">#REF!</definedName>
    <definedName name="_1B.09.W.010.0010">#REF!</definedName>
    <definedName name="_1B.09.W.010.0020" localSheetId="5">#REF!</definedName>
    <definedName name="_1B.09.W.010.0020">#REF!</definedName>
    <definedName name="_1B.09.W.010.0030" localSheetId="5">#REF!</definedName>
    <definedName name="_1B.09.W.010.0030">#REF!</definedName>
    <definedName name="_1B.09.W.010.0040" localSheetId="5">#REF!</definedName>
    <definedName name="_1B.09.W.010.0040">#REF!</definedName>
    <definedName name="_1B.09.W.010.0050" localSheetId="5">#REF!</definedName>
    <definedName name="_1B.09.W.010.0050">#REF!</definedName>
    <definedName name="_1B.09.W.010.0060" localSheetId="5">#REF!</definedName>
    <definedName name="_1B.09.W.010.0060">#REF!</definedName>
    <definedName name="_1B.09.W.010.0070" localSheetId="5">#REF!</definedName>
    <definedName name="_1B.09.W.010.0070">#REF!</definedName>
    <definedName name="_1B.09.W.010.0080" localSheetId="5">#REF!</definedName>
    <definedName name="_1B.09.W.010.0080">#REF!</definedName>
    <definedName name="_1B.09.W.010.0090" localSheetId="5">#REF!</definedName>
    <definedName name="_1B.09.W.010.0090">#REF!</definedName>
    <definedName name="_1B.09.W.010.0100" localSheetId="5">#REF!</definedName>
    <definedName name="_1B.09.W.010.0100">#REF!</definedName>
    <definedName name="_1B.09.W.010.0110" localSheetId="5">#REF!</definedName>
    <definedName name="_1B.09.W.010.0110">#REF!</definedName>
    <definedName name="_1B.09.W.010.0120" localSheetId="5">#REF!</definedName>
    <definedName name="_1B.09.W.010.0120">#REF!</definedName>
    <definedName name="_1B.09.W.010.0130" localSheetId="5">#REF!</definedName>
    <definedName name="_1B.09.W.010.0130">#REF!</definedName>
    <definedName name="_1B.09.W.010.0140" localSheetId="5">#REF!</definedName>
    <definedName name="_1B.09.W.010.0140">#REF!</definedName>
    <definedName name="_1B.09.W.010.0150" localSheetId="5">#REF!</definedName>
    <definedName name="_1B.09.W.010.0150">#REF!</definedName>
    <definedName name="_1B.09.W.020.0010" localSheetId="5">#REF!</definedName>
    <definedName name="_1B.09.W.020.0010">#REF!</definedName>
    <definedName name="_ab1" localSheetId="23" hidden="1">{#N/A,#N/A,FALSE,"SumD";#N/A,#N/A,FALSE,"ElecD";#N/A,#N/A,FALSE,"MechD";#N/A,#N/A,FALSE,"GeotD";#N/A,#N/A,FALSE,"PrcsD";#N/A,#N/A,FALSE,"TunnD";#N/A,#N/A,FALSE,"CivlD";#N/A,#N/A,FALSE,"NtwkD";#N/A,#N/A,FALSE,"EstgD";#N/A,#N/A,FALSE,"PEngD"}</definedName>
    <definedName name="_ab1" localSheetId="5" hidden="1">{#N/A,#N/A,FALSE,"SumD";#N/A,#N/A,FALSE,"ElecD";#N/A,#N/A,FALSE,"MechD";#N/A,#N/A,FALSE,"GeotD";#N/A,#N/A,FALSE,"PrcsD";#N/A,#N/A,FALSE,"TunnD";#N/A,#N/A,FALSE,"CivlD";#N/A,#N/A,FALSE,"NtwkD";#N/A,#N/A,FALSE,"EstgD";#N/A,#N/A,FALSE,"PEngD"}</definedName>
    <definedName name="_ab1" localSheetId="7"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23" hidden="1">{#N/A,#N/A,FALSE,"SumD";#N/A,#N/A,FALSE,"ElecD";#N/A,#N/A,FALSE,"MechD";#N/A,#N/A,FALSE,"GeotD";#N/A,#N/A,FALSE,"PrcsD";#N/A,#N/A,FALSE,"TunnD";#N/A,#N/A,FALSE,"CivlD";#N/A,#N/A,FALSE,"NtwkD";#N/A,#N/A,FALSE,"EstgD";#N/A,#N/A,FALSE,"PEngD"}</definedName>
    <definedName name="_as1" localSheetId="5" hidden="1">{#N/A,#N/A,FALSE,"SumD";#N/A,#N/A,FALSE,"ElecD";#N/A,#N/A,FALSE,"MechD";#N/A,#N/A,FALSE,"GeotD";#N/A,#N/A,FALSE,"PrcsD";#N/A,#N/A,FALSE,"TunnD";#N/A,#N/A,FALSE,"CivlD";#N/A,#N/A,FALSE,"NtwkD";#N/A,#N/A,FALSE,"EstgD";#N/A,#N/A,FALSE,"PEngD"}</definedName>
    <definedName name="_as1" localSheetId="7"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23" hidden="1">{#N/A,#N/A,TRUE,"Cover";#N/A,#N/A,TRUE,"Conts";#N/A,#N/A,TRUE,"VOS";#N/A,#N/A,TRUE,"Warrington";#N/A,#N/A,TRUE,"Widnes"}</definedName>
    <definedName name="_ccr1" localSheetId="5" hidden="1">{#N/A,#N/A,TRUE,"Cover";#N/A,#N/A,TRUE,"Conts";#N/A,#N/A,TRUE,"VOS";#N/A,#N/A,TRUE,"Warrington";#N/A,#N/A,TRUE,"Widnes"}</definedName>
    <definedName name="_ccr1" localSheetId="7" hidden="1">{#N/A,#N/A,TRUE,"Cover";#N/A,#N/A,TRUE,"Conts";#N/A,#N/A,TRUE,"VOS";#N/A,#N/A,TRUE,"Warrington";#N/A,#N/A,TRUE,"Widnes"}</definedName>
    <definedName name="_ccr1" hidden="1">{#N/A,#N/A,TRUE,"Cover";#N/A,#N/A,TRUE,"Conts";#N/A,#N/A,TRUE,"VOS";#N/A,#N/A,TRUE,"Warrington";#N/A,#N/A,TRUE,"Widnes"}</definedName>
    <definedName name="_ccr2" localSheetId="23" hidden="1">{#N/A,#N/A,TRUE,"Cover";#N/A,#N/A,TRUE,"Conts";#N/A,#N/A,TRUE,"VOS";#N/A,#N/A,TRUE,"Warrington";#N/A,#N/A,TRUE,"Widnes"}</definedName>
    <definedName name="_ccr2" localSheetId="5" hidden="1">{#N/A,#N/A,TRUE,"Cover";#N/A,#N/A,TRUE,"Conts";#N/A,#N/A,TRUE,"VOS";#N/A,#N/A,TRUE,"Warrington";#N/A,#N/A,TRUE,"Widnes"}</definedName>
    <definedName name="_ccr2" localSheetId="7" hidden="1">{#N/A,#N/A,TRUE,"Cover";#N/A,#N/A,TRUE,"Conts";#N/A,#N/A,TRUE,"VOS";#N/A,#N/A,TRUE,"Warrington";#N/A,#N/A,TRUE,"Widnes"}</definedName>
    <definedName name="_ccr2" hidden="1">{#N/A,#N/A,TRUE,"Cover";#N/A,#N/A,TRUE,"Conts";#N/A,#N/A,TRUE,"VOS";#N/A,#N/A,TRUE,"Warrington";#N/A,#N/A,TRUE,"Widnes"}</definedName>
    <definedName name="_Dist_Values" localSheetId="5" hidden="1">#REF!</definedName>
    <definedName name="_Dist_Values" localSheetId="7" hidden="1">#REF!</definedName>
    <definedName name="_Dist_Values" hidden="1">#REF!</definedName>
    <definedName name="_Fill" localSheetId="5" hidden="1">[4]GRSummary!#REF!</definedName>
    <definedName name="_Fill" localSheetId="7" hidden="1">[4]GRSummary!#REF!</definedName>
    <definedName name="_Fill" hidden="1">[4]GRSummary!#REF!</definedName>
    <definedName name="_xlnm._FilterDatabase" localSheetId="23" hidden="1">Conclusion!$F$59:$Q$72</definedName>
    <definedName name="_xlnm._FilterDatabase" localSheetId="5" hidden="1">'FIR Summary'!$A$6:$H$8</definedName>
    <definedName name="_xlnm._FilterDatabase" localSheetId="3" hidden="1">Progress!$A$6:$U$24</definedName>
    <definedName name="_xlnm._FilterDatabase" localSheetId="7" hidden="1">#REF!</definedName>
    <definedName name="_xlnm._FilterDatabase" hidden="1">#REF!</definedName>
    <definedName name="_jj300" localSheetId="5">#REF!</definedName>
    <definedName name="_jj300" localSheetId="7">#REF!</definedName>
    <definedName name="_jj300">#REF!</definedName>
    <definedName name="_Key1" localSheetId="5" hidden="1">#REF!</definedName>
    <definedName name="_Key1" localSheetId="7" hidden="1">#REF!</definedName>
    <definedName name="_Key1" hidden="1">#REF!</definedName>
    <definedName name="_Key2" localSheetId="5" hidden="1">'[5]LTR-2'!#REF!</definedName>
    <definedName name="_Key2" localSheetId="7" hidden="1">'[5]LTR-2'!#REF!</definedName>
    <definedName name="_Key2" hidden="1">'[5]LTR-2'!#REF!</definedName>
    <definedName name="_old3" localSheetId="23" hidden="1">{#N/A,#N/A,FALSE,"Summary";#N/A,#N/A,FALSE,"3TJ";#N/A,#N/A,FALSE,"3TN";#N/A,#N/A,FALSE,"3TP";#N/A,#N/A,FALSE,"3SJ";#N/A,#N/A,FALSE,"3CJ";#N/A,#N/A,FALSE,"3CN";#N/A,#N/A,FALSE,"3CP";#N/A,#N/A,FALSE,"3A"}</definedName>
    <definedName name="_old3" localSheetId="5" hidden="1">{#N/A,#N/A,FALSE,"Summary";#N/A,#N/A,FALSE,"3TJ";#N/A,#N/A,FALSE,"3TN";#N/A,#N/A,FALSE,"3TP";#N/A,#N/A,FALSE,"3SJ";#N/A,#N/A,FALSE,"3CJ";#N/A,#N/A,FALSE,"3CN";#N/A,#N/A,FALSE,"3CP";#N/A,#N/A,FALSE,"3A"}</definedName>
    <definedName name="_old3" localSheetId="7"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23" hidden="1">{#N/A,#N/A,FALSE,"Summary";#N/A,#N/A,FALSE,"3TJ";#N/A,#N/A,FALSE,"3TN";#N/A,#N/A,FALSE,"3TP";#N/A,#N/A,FALSE,"3SJ";#N/A,#N/A,FALSE,"3CJ";#N/A,#N/A,FALSE,"3CN";#N/A,#N/A,FALSE,"3CP";#N/A,#N/A,FALSE,"3A"}</definedName>
    <definedName name="_old5" localSheetId="5" hidden="1">{#N/A,#N/A,FALSE,"Summary";#N/A,#N/A,FALSE,"3TJ";#N/A,#N/A,FALSE,"3TN";#N/A,#N/A,FALSE,"3TP";#N/A,#N/A,FALSE,"3SJ";#N/A,#N/A,FALSE,"3CJ";#N/A,#N/A,FALSE,"3CN";#N/A,#N/A,FALSE,"3CP";#N/A,#N/A,FALSE,"3A"}</definedName>
    <definedName name="_old5" localSheetId="7"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23" hidden="1">{#N/A,#N/A,FALSE,"Summary";#N/A,#N/A,FALSE,"3TJ";#N/A,#N/A,FALSE,"3TN";#N/A,#N/A,FALSE,"3TP";#N/A,#N/A,FALSE,"3SJ";#N/A,#N/A,FALSE,"3CJ";#N/A,#N/A,FALSE,"3CN";#N/A,#N/A,FALSE,"3CP";#N/A,#N/A,FALSE,"3A"}</definedName>
    <definedName name="_old7" localSheetId="5" hidden="1">{#N/A,#N/A,FALSE,"Summary";#N/A,#N/A,FALSE,"3TJ";#N/A,#N/A,FALSE,"3TN";#N/A,#N/A,FALSE,"3TP";#N/A,#N/A,FALSE,"3SJ";#N/A,#N/A,FALSE,"3CJ";#N/A,#N/A,FALSE,"3CN";#N/A,#N/A,FALSE,"3CP";#N/A,#N/A,FALSE,"3A"}</definedName>
    <definedName name="_old7" localSheetId="7"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localSheetId="5" hidden="1">[6]PriceSummary!#REF!</definedName>
    <definedName name="_Parse_In" localSheetId="7" hidden="1">[6]PriceSummary!#REF!</definedName>
    <definedName name="_Parse_In" hidden="1">[6]PriceSummary!#REF!</definedName>
    <definedName name="_Parse_Out" localSheetId="5" hidden="1">#REF!</definedName>
    <definedName name="_Parse_Out" localSheetId="7" hidden="1">#REF!</definedName>
    <definedName name="_Parse_Out" hidden="1">#REF!</definedName>
    <definedName name="_Regression_Int" hidden="1">1</definedName>
    <definedName name="_Sort" localSheetId="5" hidden="1">#REF!</definedName>
    <definedName name="_Sort" localSheetId="7" hidden="1">#REF!</definedName>
    <definedName name="_Sort" hidden="1">#REF!</definedName>
    <definedName name="_WT" localSheetId="5">#REF!</definedName>
    <definedName name="_WT" localSheetId="7">#REF!</definedName>
    <definedName name="_WT">#REF!</definedName>
    <definedName name="A" localSheetId="5">#REF!</definedName>
    <definedName name="A" localSheetId="7">#REF!</definedName>
    <definedName name="A">#REF!</definedName>
    <definedName name="a\sdasdf" localSheetId="23" hidden="1">{#N/A,#N/A,TRUE,"Cover";#N/A,#N/A,TRUE,"Conts";#N/A,#N/A,TRUE,"VOS";#N/A,#N/A,TRUE,"Warrington";#N/A,#N/A,TRUE,"Widnes"}</definedName>
    <definedName name="a\sdasdf" localSheetId="5" hidden="1">{#N/A,#N/A,TRUE,"Cover";#N/A,#N/A,TRUE,"Conts";#N/A,#N/A,TRUE,"VOS";#N/A,#N/A,TRUE,"Warrington";#N/A,#N/A,TRUE,"Widnes"}</definedName>
    <definedName name="a\sdasdf" localSheetId="7" hidden="1">{#N/A,#N/A,TRUE,"Cover";#N/A,#N/A,TRUE,"Conts";#N/A,#N/A,TRUE,"VOS";#N/A,#N/A,TRUE,"Warrington";#N/A,#N/A,TRUE,"Widnes"}</definedName>
    <definedName name="a\sdasdf" hidden="1">{#N/A,#N/A,TRUE,"Cover";#N/A,#N/A,TRUE,"Conts";#N/A,#N/A,TRUE,"VOS";#N/A,#N/A,TRUE,"Warrington";#N/A,#N/A,TRUE,"Widnes"}</definedName>
    <definedName name="AAA" localSheetId="5" hidden="1">#REF!</definedName>
    <definedName name="AAA" localSheetId="7" hidden="1">#REF!</definedName>
    <definedName name="AAA" hidden="1">#REF!</definedName>
    <definedName name="aaaaaaaa" localSheetId="23" hidden="1">{#N/A,#N/A,TRUE,"Cover";#N/A,#N/A,TRUE,"Conts";#N/A,#N/A,TRUE,"VOS";#N/A,#N/A,TRUE,"Warrington";#N/A,#N/A,TRUE,"Widnes"}</definedName>
    <definedName name="aaaaaaaa" localSheetId="5" hidden="1">{#N/A,#N/A,TRUE,"Cover";#N/A,#N/A,TRUE,"Conts";#N/A,#N/A,TRUE,"VOS";#N/A,#N/A,TRUE,"Warrington";#N/A,#N/A,TRUE,"Widnes"}</definedName>
    <definedName name="aaaaaaaa" localSheetId="7" hidden="1">{#N/A,#N/A,TRUE,"Cover";#N/A,#N/A,TRUE,"Conts";#N/A,#N/A,TRUE,"VOS";#N/A,#N/A,TRUE,"Warrington";#N/A,#N/A,TRUE,"Widnes"}</definedName>
    <definedName name="aaaaaaaa" hidden="1">{#N/A,#N/A,TRUE,"Cover";#N/A,#N/A,TRUE,"Conts";#N/A,#N/A,TRUE,"VOS";#N/A,#N/A,TRUE,"Warrington";#N/A,#N/A,TRUE,"Widnes"}</definedName>
    <definedName name="ACC" localSheetId="23" hidden="1">{#N/A,#N/A,TRUE,"Cover";#N/A,#N/A,TRUE,"Conts";#N/A,#N/A,TRUE,"VOS";#N/A,#N/A,TRUE,"Warrington";#N/A,#N/A,TRUE,"Widnes"}</definedName>
    <definedName name="ACC" localSheetId="5" hidden="1">{#N/A,#N/A,TRUE,"Cover";#N/A,#N/A,TRUE,"Conts";#N/A,#N/A,TRUE,"VOS";#N/A,#N/A,TRUE,"Warrington";#N/A,#N/A,TRUE,"Widnes"}</definedName>
    <definedName name="ACC" localSheetId="7"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localSheetId="5" hidden="1">#REF!</definedName>
    <definedName name="accomation" localSheetId="7" hidden="1">#REF!</definedName>
    <definedName name="accomation" hidden="1">#REF!</definedName>
    <definedName name="ACT" localSheetId="5">[7]WorkBreakDown!#REF!</definedName>
    <definedName name="ACT" localSheetId="7">[7]WorkBreakDown!#REF!</definedName>
    <definedName name="ACT">[7]WorkBreakDown!#REF!</definedName>
    <definedName name="aegrgas" localSheetId="23" hidden="1">{#N/A,#N/A,TRUE,"Cover";#N/A,#N/A,TRUE,"Conts";#N/A,#N/A,TRUE,"VOS";#N/A,#N/A,TRUE,"Warrington";#N/A,#N/A,TRUE,"Widnes"}</definedName>
    <definedName name="aegrgas" localSheetId="5" hidden="1">{#N/A,#N/A,TRUE,"Cover";#N/A,#N/A,TRUE,"Conts";#N/A,#N/A,TRUE,"VOS";#N/A,#N/A,TRUE,"Warrington";#N/A,#N/A,TRUE,"Widnes"}</definedName>
    <definedName name="aegrgas" localSheetId="7" hidden="1">{#N/A,#N/A,TRUE,"Cover";#N/A,#N/A,TRUE,"Conts";#N/A,#N/A,TRUE,"VOS";#N/A,#N/A,TRUE,"Warrington";#N/A,#N/A,TRUE,"Widnes"}</definedName>
    <definedName name="aegrgas" hidden="1">{#N/A,#N/A,TRUE,"Cover";#N/A,#N/A,TRUE,"Conts";#N/A,#N/A,TRUE,"VOS";#N/A,#N/A,TRUE,"Warrington";#N/A,#N/A,TRUE,"Widnes"}</definedName>
    <definedName name="AERAFG" localSheetId="23" hidden="1">{#N/A,#N/A,TRUE,"Cover";#N/A,#N/A,TRUE,"Conts";#N/A,#N/A,TRUE,"VOS";#N/A,#N/A,TRUE,"Warrington";#N/A,#N/A,TRUE,"Widnes"}</definedName>
    <definedName name="AERAFG" localSheetId="5" hidden="1">{#N/A,#N/A,TRUE,"Cover";#N/A,#N/A,TRUE,"Conts";#N/A,#N/A,TRUE,"VOS";#N/A,#N/A,TRUE,"Warrington";#N/A,#N/A,TRUE,"Widnes"}</definedName>
    <definedName name="AERAFG" localSheetId="7" hidden="1">{#N/A,#N/A,TRUE,"Cover";#N/A,#N/A,TRUE,"Conts";#N/A,#N/A,TRUE,"VOS";#N/A,#N/A,TRUE,"Warrington";#N/A,#N/A,TRUE,"Widnes"}</definedName>
    <definedName name="AERAFG" hidden="1">{#N/A,#N/A,TRUE,"Cover";#N/A,#N/A,TRUE,"Conts";#N/A,#N/A,TRUE,"VOS";#N/A,#N/A,TRUE,"Warrington";#N/A,#N/A,TRUE,"Widnes"}</definedName>
    <definedName name="aerte" localSheetId="23" hidden="1">{#N/A,#N/A,TRUE,"Cover";#N/A,#N/A,TRUE,"Conts";#N/A,#N/A,TRUE,"VOS";#N/A,#N/A,TRUE,"Warrington";#N/A,#N/A,TRUE,"Widnes"}</definedName>
    <definedName name="aerte" localSheetId="5" hidden="1">{#N/A,#N/A,TRUE,"Cover";#N/A,#N/A,TRUE,"Conts";#N/A,#N/A,TRUE,"VOS";#N/A,#N/A,TRUE,"Warrington";#N/A,#N/A,TRUE,"Widnes"}</definedName>
    <definedName name="aerte" localSheetId="7" hidden="1">{#N/A,#N/A,TRUE,"Cover";#N/A,#N/A,TRUE,"Conts";#N/A,#N/A,TRUE,"VOS";#N/A,#N/A,TRUE,"Warrington";#N/A,#N/A,TRUE,"Widnes"}</definedName>
    <definedName name="aerte" hidden="1">{#N/A,#N/A,TRUE,"Cover";#N/A,#N/A,TRUE,"Conts";#N/A,#N/A,TRUE,"VOS";#N/A,#N/A,TRUE,"Warrington";#N/A,#N/A,TRUE,"Widnes"}</definedName>
    <definedName name="aertes" localSheetId="23" hidden="1">{#N/A,#N/A,TRUE,"Cover";#N/A,#N/A,TRUE,"Conts";#N/A,#N/A,TRUE,"VOS";#N/A,#N/A,TRUE,"Warrington";#N/A,#N/A,TRUE,"Widnes"}</definedName>
    <definedName name="aertes" localSheetId="5" hidden="1">{#N/A,#N/A,TRUE,"Cover";#N/A,#N/A,TRUE,"Conts";#N/A,#N/A,TRUE,"VOS";#N/A,#N/A,TRUE,"Warrington";#N/A,#N/A,TRUE,"Widnes"}</definedName>
    <definedName name="aertes" localSheetId="7" hidden="1">{#N/A,#N/A,TRUE,"Cover";#N/A,#N/A,TRUE,"Conts";#N/A,#N/A,TRUE,"VOS";#N/A,#N/A,TRUE,"Warrington";#N/A,#N/A,TRUE,"Widnes"}</definedName>
    <definedName name="aertes" hidden="1">{#N/A,#N/A,TRUE,"Cover";#N/A,#N/A,TRUE,"Conts";#N/A,#N/A,TRUE,"VOS";#N/A,#N/A,TRUE,"Warrington";#N/A,#N/A,TRUE,"Widnes"}</definedName>
    <definedName name="aetertryh" localSheetId="23" hidden="1">{#N/A,#N/A,TRUE,"Cover";#N/A,#N/A,TRUE,"Conts";#N/A,#N/A,TRUE,"VOS";#N/A,#N/A,TRUE,"Warrington";#N/A,#N/A,TRUE,"Widnes"}</definedName>
    <definedName name="aetertryh" localSheetId="5" hidden="1">{#N/A,#N/A,TRUE,"Cover";#N/A,#N/A,TRUE,"Conts";#N/A,#N/A,TRUE,"VOS";#N/A,#N/A,TRUE,"Warrington";#N/A,#N/A,TRUE,"Widnes"}</definedName>
    <definedName name="aetertryh" localSheetId="7" hidden="1">{#N/A,#N/A,TRUE,"Cover";#N/A,#N/A,TRUE,"Conts";#N/A,#N/A,TRUE,"VOS";#N/A,#N/A,TRUE,"Warrington";#N/A,#N/A,TRUE,"Widnes"}</definedName>
    <definedName name="aetertryh" hidden="1">{#N/A,#N/A,TRUE,"Cover";#N/A,#N/A,TRUE,"Conts";#N/A,#N/A,TRUE,"VOS";#N/A,#N/A,TRUE,"Warrington";#N/A,#N/A,TRUE,"Widnes"}</definedName>
    <definedName name="anvoice1" localSheetId="5" hidden="1">#REF!</definedName>
    <definedName name="anvoice1" localSheetId="7" hidden="1">#REF!</definedName>
    <definedName name="anvoice1" hidden="1">#REF!</definedName>
    <definedName name="APPO" localSheetId="5" hidden="1">#REF!</definedName>
    <definedName name="APPO" localSheetId="7" hidden="1">#REF!</definedName>
    <definedName name="APPO" hidden="1">#REF!</definedName>
    <definedName name="appraisal" localSheetId="23" hidden="1">{#N/A,#N/A,TRUE,"Cover";#N/A,#N/A,TRUE,"Conts";#N/A,#N/A,TRUE,"VOS";#N/A,#N/A,TRUE,"Warrington";#N/A,#N/A,TRUE,"Widnes"}</definedName>
    <definedName name="appraisal" localSheetId="5" hidden="1">{#N/A,#N/A,TRUE,"Cover";#N/A,#N/A,TRUE,"Conts";#N/A,#N/A,TRUE,"VOS";#N/A,#N/A,TRUE,"Warrington";#N/A,#N/A,TRUE,"Widnes"}</definedName>
    <definedName name="appraisal" localSheetId="7" hidden="1">{#N/A,#N/A,TRUE,"Cover";#N/A,#N/A,TRUE,"Conts";#N/A,#N/A,TRUE,"VOS";#N/A,#N/A,TRUE,"Warrington";#N/A,#N/A,TRUE,"Widnes"}</definedName>
    <definedName name="appraisal" hidden="1">{#N/A,#N/A,TRUE,"Cover";#N/A,#N/A,TRUE,"Conts";#N/A,#N/A,TRUE,"VOS";#N/A,#N/A,TRUE,"Warrington";#N/A,#N/A,TRUE,"Widnes"}</definedName>
    <definedName name="ARUN" localSheetId="5" hidden="1">#REF!</definedName>
    <definedName name="ARUN" localSheetId="7" hidden="1">#REF!</definedName>
    <definedName name="ARUN" hidden="1">#REF!</definedName>
    <definedName name="asdfsa" localSheetId="5" hidden="1">#REF!</definedName>
    <definedName name="asdfsa" localSheetId="7" hidden="1">#REF!</definedName>
    <definedName name="asdfsa" hidden="1">#REF!</definedName>
    <definedName name="asgseg" localSheetId="23" hidden="1">{#N/A,#N/A,TRUE,"Cover";#N/A,#N/A,TRUE,"Conts";#N/A,#N/A,TRUE,"VOS";#N/A,#N/A,TRUE,"Warrington";#N/A,#N/A,TRUE,"Widnes"}</definedName>
    <definedName name="asgseg" localSheetId="5" hidden="1">{#N/A,#N/A,TRUE,"Cover";#N/A,#N/A,TRUE,"Conts";#N/A,#N/A,TRUE,"VOS";#N/A,#N/A,TRUE,"Warrington";#N/A,#N/A,TRUE,"Widnes"}</definedName>
    <definedName name="asgseg" localSheetId="7" hidden="1">{#N/A,#N/A,TRUE,"Cover";#N/A,#N/A,TRUE,"Conts";#N/A,#N/A,TRUE,"VOS";#N/A,#N/A,TRUE,"Warrington";#N/A,#N/A,TRUE,"Widnes"}</definedName>
    <definedName name="asgseg" hidden="1">{#N/A,#N/A,TRUE,"Cover";#N/A,#N/A,TRUE,"Conts";#N/A,#N/A,TRUE,"VOS";#N/A,#N/A,TRUE,"Warrington";#N/A,#N/A,TRUE,"Widnes"}</definedName>
    <definedName name="asrasnrjutu" localSheetId="23" hidden="1">{#N/A,#N/A,TRUE,"Cover";#N/A,#N/A,TRUE,"Conts";#N/A,#N/A,TRUE,"VOS";#N/A,#N/A,TRUE,"Warrington";#N/A,#N/A,TRUE,"Widnes"}</definedName>
    <definedName name="asrasnrjutu" localSheetId="5" hidden="1">{#N/A,#N/A,TRUE,"Cover";#N/A,#N/A,TRUE,"Conts";#N/A,#N/A,TRUE,"VOS";#N/A,#N/A,TRUE,"Warrington";#N/A,#N/A,TRUE,"Widnes"}</definedName>
    <definedName name="asrasnrjutu" localSheetId="7" hidden="1">{#N/A,#N/A,TRUE,"Cover";#N/A,#N/A,TRUE,"Conts";#N/A,#N/A,TRUE,"VOS";#N/A,#N/A,TRUE,"Warrington";#N/A,#N/A,TRUE,"Widnes"}</definedName>
    <definedName name="asrasnrjutu" hidden="1">{#N/A,#N/A,TRUE,"Cover";#N/A,#N/A,TRUE,"Conts";#N/A,#N/A,TRUE,"VOS";#N/A,#N/A,TRUE,"Warrington";#N/A,#N/A,TRUE,"Widnes"}</definedName>
    <definedName name="At_risk" localSheetId="7">[8]Assumptions!$B$1</definedName>
    <definedName name="At_risk">[8]Assumptions!$B$1</definedName>
    <definedName name="atrisk_total_net_rent_for_cashflow" localSheetId="7">'[8]@risk rents and incentives'!$W$25:$AL$26</definedName>
    <definedName name="atrisk_total_net_rent_for_cashflow">'[8]@risk rents and incentives'!$W$25:$AL$26</definedName>
    <definedName name="Audit_Category" localSheetId="5">[9]Lookups!#REF!</definedName>
    <definedName name="Audit_Category" localSheetId="8">[9]Lookups!#REF!</definedName>
    <definedName name="Audit_Category" localSheetId="16">[9]Lookups!#REF!</definedName>
    <definedName name="Audit_Category" localSheetId="6">[9]Lookups!#REF!</definedName>
    <definedName name="Audit_Category" localSheetId="7">[9]Lookups!#REF!</definedName>
    <definedName name="Audit_Category" localSheetId="4">[9]Lookups!#REF!</definedName>
    <definedName name="Audit_Category">[9]Lookups!#REF!</definedName>
    <definedName name="awt" localSheetId="23" hidden="1">{#N/A,#N/A,TRUE,"Cover";#N/A,#N/A,TRUE,"Conts";#N/A,#N/A,TRUE,"VOS";#N/A,#N/A,TRUE,"Warrington";#N/A,#N/A,TRUE,"Widnes"}</definedName>
    <definedName name="awt" localSheetId="5" hidden="1">{#N/A,#N/A,TRUE,"Cover";#N/A,#N/A,TRUE,"Conts";#N/A,#N/A,TRUE,"VOS";#N/A,#N/A,TRUE,"Warrington";#N/A,#N/A,TRUE,"Widnes"}</definedName>
    <definedName name="awt" localSheetId="7" hidden="1">{#N/A,#N/A,TRUE,"Cover";#N/A,#N/A,TRUE,"Conts";#N/A,#N/A,TRUE,"VOS";#N/A,#N/A,TRUE,"Warrington";#N/A,#N/A,TRUE,"Widnes"}</definedName>
    <definedName name="awt" hidden="1">{#N/A,#N/A,TRUE,"Cover";#N/A,#N/A,TRUE,"Conts";#N/A,#N/A,TRUE,"VOS";#N/A,#N/A,TRUE,"Warrington";#N/A,#N/A,TRUE,"Widnes"}</definedName>
    <definedName name="awyawghh" localSheetId="23" hidden="1">{#N/A,#N/A,TRUE,"Cover";#N/A,#N/A,TRUE,"Conts";#N/A,#N/A,TRUE,"VOS";#N/A,#N/A,TRUE,"Warrington";#N/A,#N/A,TRUE,"Widnes"}</definedName>
    <definedName name="awyawghh" localSheetId="5" hidden="1">{#N/A,#N/A,TRUE,"Cover";#N/A,#N/A,TRUE,"Conts";#N/A,#N/A,TRUE,"VOS";#N/A,#N/A,TRUE,"Warrington";#N/A,#N/A,TRUE,"Widnes"}</definedName>
    <definedName name="awyawghh" localSheetId="7" hidden="1">{#N/A,#N/A,TRUE,"Cover";#N/A,#N/A,TRUE,"Conts";#N/A,#N/A,TRUE,"VOS";#N/A,#N/A,TRUE,"Warrington";#N/A,#N/A,TRUE,"Widnes"}</definedName>
    <definedName name="awyawghh" hidden="1">{#N/A,#N/A,TRUE,"Cover";#N/A,#N/A,TRUE,"Conts";#N/A,#N/A,TRUE,"VOS";#N/A,#N/A,TRUE,"Warrington";#N/A,#N/A,TRUE,"Widnes"}</definedName>
    <definedName name="BAB_Control" localSheetId="23" hidden="1">{"'TELEPHONE Nos'!$A$1:$D$55"}</definedName>
    <definedName name="BAB_Control" localSheetId="5" hidden="1">{"'TELEPHONE Nos'!$A$1:$D$55"}</definedName>
    <definedName name="BAB_Control" localSheetId="7" hidden="1">{"'TELEPHONE Nos'!$A$1:$D$55"}</definedName>
    <definedName name="BAB_Control" hidden="1">{"'TELEPHONE Nos'!$A$1:$D$55"}</definedName>
    <definedName name="bb" localSheetId="23" hidden="1">{#N/A,#N/A,TRUE,"Cover";#N/A,#N/A,TRUE,"Conts";#N/A,#N/A,TRUE,"VOS";#N/A,#N/A,TRUE,"Warrington";#N/A,#N/A,TRUE,"Widnes"}</definedName>
    <definedName name="bb" localSheetId="5" hidden="1">{#N/A,#N/A,TRUE,"Cover";#N/A,#N/A,TRUE,"Conts";#N/A,#N/A,TRUE,"VOS";#N/A,#N/A,TRUE,"Warrington";#N/A,#N/A,TRUE,"Widnes"}</definedName>
    <definedName name="bb" localSheetId="7" hidden="1">{#N/A,#N/A,TRUE,"Cover";#N/A,#N/A,TRUE,"Conts";#N/A,#N/A,TRUE,"VOS";#N/A,#N/A,TRUE,"Warrington";#N/A,#N/A,TRUE,"Widnes"}</definedName>
    <definedName name="bb" hidden="1">{#N/A,#N/A,TRUE,"Cover";#N/A,#N/A,TRUE,"Conts";#N/A,#N/A,TRUE,"VOS";#N/A,#N/A,TRUE,"Warrington";#N/A,#N/A,TRUE,"Widnes"}</definedName>
    <definedName name="bbbbbbbbbb" localSheetId="5" hidden="1">#REF!</definedName>
    <definedName name="bbbbbbbbbb" localSheetId="7" hidden="1">#REF!</definedName>
    <definedName name="bbbbbbbbbb" hidden="1">#REF!</definedName>
    <definedName name="BC">[7]WorkBreakDown!$G$4</definedName>
    <definedName name="BCIS" localSheetId="23" hidden="1">{#N/A,#N/A,TRUE,"Cover";#N/A,#N/A,TRUE,"Conts";#N/A,#N/A,TRUE,"VOS";#N/A,#N/A,TRUE,"Warrington";#N/A,#N/A,TRUE,"Widnes"}</definedName>
    <definedName name="BCIS" localSheetId="5" hidden="1">{#N/A,#N/A,TRUE,"Cover";#N/A,#N/A,TRUE,"Conts";#N/A,#N/A,TRUE,"VOS";#N/A,#N/A,TRUE,"Warrington";#N/A,#N/A,TRUE,"Widnes"}</definedName>
    <definedName name="BCIS" localSheetId="7" hidden="1">{#N/A,#N/A,TRUE,"Cover";#N/A,#N/A,TRUE,"Conts";#N/A,#N/A,TRUE,"VOS";#N/A,#N/A,TRUE,"Warrington";#N/A,#N/A,TRUE,"Widnes"}</definedName>
    <definedName name="BCIS" hidden="1">{#N/A,#N/A,TRUE,"Cover";#N/A,#N/A,TRUE,"Conts";#N/A,#N/A,TRUE,"VOS";#N/A,#N/A,TRUE,"Warrington";#N/A,#N/A,TRUE,"Widnes"}</definedName>
    <definedName name="BCTemp" localSheetId="7">'[10]BC - Final Templates'!$G$5:$S$182</definedName>
    <definedName name="BCTemp">'[10]BC - Final Templates'!$G$5:$S$182</definedName>
    <definedName name="BQ">[7]WorkBreakDown!$F$4</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 localSheetId="5">'[11]Build-up'!#REF!</definedName>
    <definedName name="BUILDER_S__PROFIT__AND__ATTENDANCE" localSheetId="7">'[11]Build-up'!#REF!</definedName>
    <definedName name="BUILDER_S__PROFIT__AND__ATTENDANCE">'[11]Build-up'!#REF!</definedName>
    <definedName name="BuiltIn_Print_Area___0" localSheetId="5">#REF!</definedName>
    <definedName name="BuiltIn_Print_Area___0" localSheetId="7">#REF!</definedName>
    <definedName name="BuiltIn_Print_Area___0">#REF!</definedName>
    <definedName name="car_park_cash_flow" localSheetId="7">'[8]Car park lease'!$A$21:$G$161</definedName>
    <definedName name="car_park_cash_flow">'[8]Car park lease'!$A$21:$G$161</definedName>
    <definedName name="CARGO" localSheetId="23" hidden="1">{#N/A,#N/A,FALSE,"C3";#N/A,#N/A,FALSE,"D2-17";#N/A,#N/A,FALSE,"C2-17";#N/A,#N/A,FALSE,"C2-CIVIL";#N/A,#N/A,FALSE,"D1-C1 contract";#N/A,#N/A,FALSE,"D1-CIVIL";#N/A,#N/A,FALSE,"C1 hourly";#N/A,#N/A,FALSE,"C1 contract";#N/A,#N/A,FALSE,"D1-C1 hourly"}</definedName>
    <definedName name="CARGO" localSheetId="5" hidden="1">{#N/A,#N/A,FALSE,"C3";#N/A,#N/A,FALSE,"D2-17";#N/A,#N/A,FALSE,"C2-17";#N/A,#N/A,FALSE,"C2-CIVIL";#N/A,#N/A,FALSE,"D1-C1 contract";#N/A,#N/A,FALSE,"D1-CIVIL";#N/A,#N/A,FALSE,"C1 hourly";#N/A,#N/A,FALSE,"C1 contract";#N/A,#N/A,FALSE,"D1-C1 hourly"}</definedName>
    <definedName name="CARGO" localSheetId="7"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23" hidden="1">{#N/A,#N/A,TRUE,"Cover";#N/A,#N/A,TRUE,"Conts";#N/A,#N/A,TRUE,"VOS";#N/A,#N/A,TRUE,"Warrington";#N/A,#N/A,TRUE,"Widnes"}</definedName>
    <definedName name="cashfl" localSheetId="5" hidden="1">{#N/A,#N/A,TRUE,"Cover";#N/A,#N/A,TRUE,"Conts";#N/A,#N/A,TRUE,"VOS";#N/A,#N/A,TRUE,"Warrington";#N/A,#N/A,TRUE,"Widnes"}</definedName>
    <definedName name="cashfl" localSheetId="7" hidden="1">{#N/A,#N/A,TRUE,"Cover";#N/A,#N/A,TRUE,"Conts";#N/A,#N/A,TRUE,"VOS";#N/A,#N/A,TRUE,"Warrington";#N/A,#N/A,TRUE,"Widnes"}</definedName>
    <definedName name="cashfl" hidden="1">{#N/A,#N/A,TRUE,"Cover";#N/A,#N/A,TRUE,"Conts";#N/A,#N/A,TRUE,"VOS";#N/A,#N/A,TRUE,"Warrington";#N/A,#N/A,TRUE,"Widnes"}</definedName>
    <definedName name="cccccc" localSheetId="23" hidden="1">{#N/A,#N/A,TRUE,"Cover";#N/A,#N/A,TRUE,"Conts";#N/A,#N/A,TRUE,"VOS";#N/A,#N/A,TRUE,"Warrington";#N/A,#N/A,TRUE,"Widnes"}</definedName>
    <definedName name="cccccc" localSheetId="5" hidden="1">{#N/A,#N/A,TRUE,"Cover";#N/A,#N/A,TRUE,"Conts";#N/A,#N/A,TRUE,"VOS";#N/A,#N/A,TRUE,"Warrington";#N/A,#N/A,TRUE,"Widnes"}</definedName>
    <definedName name="cccccc" localSheetId="7" hidden="1">{#N/A,#N/A,TRUE,"Cover";#N/A,#N/A,TRUE,"Conts";#N/A,#N/A,TRUE,"VOS";#N/A,#N/A,TRUE,"Warrington";#N/A,#N/A,TRUE,"Widnes"}</definedName>
    <definedName name="cccccc" hidden="1">{#N/A,#N/A,TRUE,"Cover";#N/A,#N/A,TRUE,"Conts";#N/A,#N/A,TRUE,"VOS";#N/A,#N/A,TRUE,"Warrington";#N/A,#N/A,TRUE,"Widnes"}</definedName>
    <definedName name="CCR" localSheetId="23" hidden="1">{#N/A,#N/A,TRUE,"Cover";#N/A,#N/A,TRUE,"Conts";#N/A,#N/A,TRUE,"VOS";#N/A,#N/A,TRUE,"Warrington";#N/A,#N/A,TRUE,"Widnes"}</definedName>
    <definedName name="CCR" localSheetId="5" hidden="1">{#N/A,#N/A,TRUE,"Cover";#N/A,#N/A,TRUE,"Conts";#N/A,#N/A,TRUE,"VOS";#N/A,#N/A,TRUE,"Warrington";#N/A,#N/A,TRUE,"Widnes"}</definedName>
    <definedName name="CCR" localSheetId="7" hidden="1">{#N/A,#N/A,TRUE,"Cover";#N/A,#N/A,TRUE,"Conts";#N/A,#N/A,TRUE,"VOS";#N/A,#N/A,TRUE,"Warrington";#N/A,#N/A,TRUE,"Widnes"}</definedName>
    <definedName name="CCR" hidden="1">{#N/A,#N/A,TRUE,"Cover";#N/A,#N/A,TRUE,"Conts";#N/A,#N/A,TRUE,"VOS";#N/A,#N/A,TRUE,"Warrington";#N/A,#N/A,TRUE,"Widnes"}</definedName>
    <definedName name="CEILING__FINISHES" localSheetId="5">'[11]Build-up'!#REF!</definedName>
    <definedName name="CEILING__FINISHES">'[11]Build-up'!#REF!</definedName>
    <definedName name="CEMP_Category" localSheetId="8">[9]Lookups!#REF!</definedName>
    <definedName name="CEMP_Category" localSheetId="16">[9]Lookups!#REF!</definedName>
    <definedName name="CEMP_Category" localSheetId="6">[9]Lookups!#REF!</definedName>
    <definedName name="CEMP_Category" localSheetId="4">[9]Lookups!#REF!</definedName>
    <definedName name="CEMP_Category">[9]Lookups!#REF!</definedName>
    <definedName name="CESMM3rdDiv">'[12]CESMM3 class'!$F$7:$H$14</definedName>
    <definedName name="Channel_Template" localSheetId="7">'[13]Channel - final template'!$I$2:$V$122</definedName>
    <definedName name="Channel_Template">'[13]Channel - final template'!$I$2:$V$122</definedName>
    <definedName name="ChannelSched">'[14]Sched-Structure IFB'!$C$8:$P$33</definedName>
    <definedName name="chris" localSheetId="23" hidden="1">{#N/A,#N/A,TRUE,"Cover";#N/A,#N/A,TRUE,"Conts";#N/A,#N/A,TRUE,"VOS";#N/A,#N/A,TRUE,"Warrington";#N/A,#N/A,TRUE,"Widnes"}</definedName>
    <definedName name="chris" localSheetId="5" hidden="1">{#N/A,#N/A,TRUE,"Cover";#N/A,#N/A,TRUE,"Conts";#N/A,#N/A,TRUE,"VOS";#N/A,#N/A,TRUE,"Warrington";#N/A,#N/A,TRUE,"Widnes"}</definedName>
    <definedName name="chris" localSheetId="7" hidden="1">{#N/A,#N/A,TRUE,"Cover";#N/A,#N/A,TRUE,"Conts";#N/A,#N/A,TRUE,"VOS";#N/A,#N/A,TRUE,"Warrington";#N/A,#N/A,TRUE,"Widnes"}</definedName>
    <definedName name="chris" hidden="1">{#N/A,#N/A,TRUE,"Cover";#N/A,#N/A,TRUE,"Conts";#N/A,#N/A,TRUE,"VOS";#N/A,#N/A,TRUE,"Warrington";#N/A,#N/A,TRUE,"Widnes"}</definedName>
    <definedName name="Comp_ME" localSheetId="5">#REF!</definedName>
    <definedName name="Comp_ME" localSheetId="7">#REF!</definedName>
    <definedName name="Comp_ME">#REF!</definedName>
    <definedName name="complete" localSheetId="5">#REF!</definedName>
    <definedName name="complete" localSheetId="8">#REF!</definedName>
    <definedName name="complete" localSheetId="16">#REF!</definedName>
    <definedName name="complete" localSheetId="6">#REF!</definedName>
    <definedName name="complete" localSheetId="4">#REF!</definedName>
    <definedName name="complete">#REF!</definedName>
    <definedName name="completion_date" localSheetId="7">[8]Assumptions!$C$46</definedName>
    <definedName name="completion_date">[8]Assumptions!$C$46</definedName>
    <definedName name="CON" localSheetId="23" hidden="1">{#N/A,#N/A,TRUE,"Cover";#N/A,#N/A,TRUE,"Conts";#N/A,#N/A,TRUE,"VOS";#N/A,#N/A,TRUE,"Warrington";#N/A,#N/A,TRUE,"Widnes"}</definedName>
    <definedName name="CON" localSheetId="5" hidden="1">{#N/A,#N/A,TRUE,"Cover";#N/A,#N/A,TRUE,"Conts";#N/A,#N/A,TRUE,"VOS";#N/A,#N/A,TRUE,"Warrington";#N/A,#N/A,TRUE,"Widnes"}</definedName>
    <definedName name="CON" localSheetId="7" hidden="1">{#N/A,#N/A,TRUE,"Cover";#N/A,#N/A,TRUE,"Conts";#N/A,#N/A,TRUE,"VOS";#N/A,#N/A,TRUE,"Warrington";#N/A,#N/A,TRUE,"Widnes"}</definedName>
    <definedName name="CON" hidden="1">{#N/A,#N/A,TRUE,"Cover";#N/A,#N/A,TRUE,"Conts";#N/A,#N/A,TRUE,"VOS";#N/A,#N/A,TRUE,"Warrington";#N/A,#N/A,TRUE,"Widnes"}</definedName>
    <definedName name="Conc_01">'[15]Structural Concrete'!$O$7</definedName>
    <definedName name="CONC_06">'[15]Structural Concrete'!$O$107</definedName>
    <definedName name="CONC_09">'[15]Structural Concrete'!$O$167</definedName>
    <definedName name="CONC_11">'[15]Structural Concrete'!$O$205</definedName>
    <definedName name="CONC_16">'[15]Structural Concrete'!$O$316</definedName>
    <definedName name="CONC_23">'[15]Structural Concrete'!$O$455</definedName>
    <definedName name="Conclusion" hidden="1">{#N/A,#N/A,FALSE,"SumD";#N/A,#N/A,FALSE,"ElecD";#N/A,#N/A,FALSE,"MechD";#N/A,#N/A,FALSE,"GeotD";#N/A,#N/A,FALSE,"PrcsD";#N/A,#N/A,FALSE,"TunnD";#N/A,#N/A,FALSE,"CivlD";#N/A,#N/A,FALSE,"NtwkD";#N/A,#N/A,FALSE,"EstgD";#N/A,#N/A,FALSE,"PEngD"}</definedName>
    <definedName name="CONCOURSE" localSheetId="23" hidden="1">{#N/A,#N/A,TRUE,"Cover";#N/A,#N/A,TRUE,"Conts";#N/A,#N/A,TRUE,"VOS";#N/A,#N/A,TRUE,"Warrington";#N/A,#N/A,TRUE,"Widnes"}</definedName>
    <definedName name="CONCOURSE" localSheetId="5" hidden="1">{#N/A,#N/A,TRUE,"Cover";#N/A,#N/A,TRUE,"Conts";#N/A,#N/A,TRUE,"VOS";#N/A,#N/A,TRUE,"Warrington";#N/A,#N/A,TRUE,"Widnes"}</definedName>
    <definedName name="CONCOURSE" localSheetId="7" hidden="1">{#N/A,#N/A,TRUE,"Cover";#N/A,#N/A,TRUE,"Conts";#N/A,#N/A,TRUE,"VOS";#N/A,#N/A,TRUE,"Warrington";#N/A,#N/A,TRUE,"Widnes"}</definedName>
    <definedName name="CONCOURSE" hidden="1">{#N/A,#N/A,TRUE,"Cover";#N/A,#N/A,TRUE,"Conts";#N/A,#N/A,TRUE,"VOS";#N/A,#N/A,TRUE,"Warrington";#N/A,#N/A,TRUE,"Widnes"}</definedName>
    <definedName name="CulType">'[14]Sched-Structure IFB'!$AD$29:$AI$31</definedName>
    <definedName name="CulvertSched">'[14]Sched-Structure IFB'!$R$8:$AJ$26</definedName>
    <definedName name="CUlvertType">'[14]Sched-Structure IFB'!$AD$29:$AI$35</definedName>
    <definedName name="CulvSched">'[14]Sched-Structure IFB'!$R$8:$AL$26</definedName>
    <definedName name="_xlnm.Database" localSheetId="5">#REF!</definedName>
    <definedName name="_xlnm.Database" localSheetId="7">#REF!</definedName>
    <definedName name="_xlnm.Database">#REF!</definedName>
    <definedName name="Date">'[16]Fill this out first...'!$D$14</definedName>
    <definedName name="dd" localSheetId="23" hidden="1">{#N/A,#N/A,TRUE,"Cover";#N/A,#N/A,TRUE,"Conts";#N/A,#N/A,TRUE,"VOS";#N/A,#N/A,TRUE,"Warrington";#N/A,#N/A,TRUE,"Widnes"}</definedName>
    <definedName name="dd" localSheetId="5" hidden="1">{#N/A,#N/A,TRUE,"Cover";#N/A,#N/A,TRUE,"Conts";#N/A,#N/A,TRUE,"VOS";#N/A,#N/A,TRUE,"Warrington";#N/A,#N/A,TRUE,"Widnes"}</definedName>
    <definedName name="dd" localSheetId="7" hidden="1">{#N/A,#N/A,TRUE,"Cover";#N/A,#N/A,TRUE,"Conts";#N/A,#N/A,TRUE,"VOS";#N/A,#N/A,TRUE,"Warrington";#N/A,#N/A,TRUE,"Widnes"}</definedName>
    <definedName name="dd" hidden="1">{#N/A,#N/A,TRUE,"Cover";#N/A,#N/A,TRUE,"Conts";#N/A,#N/A,TRUE,"VOS";#N/A,#N/A,TRUE,"Warrington";#N/A,#N/A,TRUE,"Widnes"}</definedName>
    <definedName name="ddddd" localSheetId="23" hidden="1">{#N/A,#N/A,TRUE,"Cover";#N/A,#N/A,TRUE,"Conts";#N/A,#N/A,TRUE,"VOS";#N/A,#N/A,TRUE,"Warrington";#N/A,#N/A,TRUE,"Widnes"}</definedName>
    <definedName name="ddddd" localSheetId="5" hidden="1">{#N/A,#N/A,TRUE,"Cover";#N/A,#N/A,TRUE,"Conts";#N/A,#N/A,TRUE,"VOS";#N/A,#N/A,TRUE,"Warrington";#N/A,#N/A,TRUE,"Widnes"}</definedName>
    <definedName name="ddddd" localSheetId="7" hidden="1">{#N/A,#N/A,TRUE,"Cover";#N/A,#N/A,TRUE,"Conts";#N/A,#N/A,TRUE,"VOS";#N/A,#N/A,TRUE,"Warrington";#N/A,#N/A,TRUE,"Widnes"}</definedName>
    <definedName name="ddddd" hidden="1">{#N/A,#N/A,TRUE,"Cover";#N/A,#N/A,TRUE,"Conts";#N/A,#N/A,TRUE,"VOS";#N/A,#N/A,TRUE,"Warrington";#N/A,#N/A,TRUE,"Widnes"}</definedName>
    <definedName name="DEPTH" localSheetId="5">#REF!</definedName>
    <definedName name="DEPTH" localSheetId="7">#REF!</definedName>
    <definedName name="DEPTH">#REF!</definedName>
    <definedName name="DETAILS" localSheetId="23" hidden="1">{#N/A,#N/A,FALSE,"C3";#N/A,#N/A,FALSE,"D2-17";#N/A,#N/A,FALSE,"C2-17";#N/A,#N/A,FALSE,"C2-CIVIL";#N/A,#N/A,FALSE,"D1-C1 contract";#N/A,#N/A,FALSE,"D1-CIVIL";#N/A,#N/A,FALSE,"C1 hourly";#N/A,#N/A,FALSE,"C1 contract";#N/A,#N/A,FALSE,"D1-C1 hourly"}</definedName>
    <definedName name="DETAILS" localSheetId="5" hidden="1">{#N/A,#N/A,FALSE,"C3";#N/A,#N/A,FALSE,"D2-17";#N/A,#N/A,FALSE,"C2-17";#N/A,#N/A,FALSE,"C2-CIVIL";#N/A,#N/A,FALSE,"D1-C1 contract";#N/A,#N/A,FALSE,"D1-CIVIL";#N/A,#N/A,FALSE,"C1 hourly";#N/A,#N/A,FALSE,"C1 contract";#N/A,#N/A,FALSE,"D1-C1 hourly"}</definedName>
    <definedName name="DETAILS" localSheetId="7"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localSheetId="5" hidden="1">[17]Micro!#REF!</definedName>
    <definedName name="dfde" hidden="1">[17]Micro!#REF!</definedName>
    <definedName name="dfffff" localSheetId="23" hidden="1">{#N/A,#N/A,FALSE,"SumG";#N/A,#N/A,FALSE,"ElecG";#N/A,#N/A,FALSE,"MechG";#N/A,#N/A,FALSE,"GeotG";#N/A,#N/A,FALSE,"PrcsG";#N/A,#N/A,FALSE,"TunnG";#N/A,#N/A,FALSE,"CivlG";#N/A,#N/A,FALSE,"NtwkG";#N/A,#N/A,FALSE,"EstgG";#N/A,#N/A,FALSE,"PEngG"}</definedName>
    <definedName name="dfffff" localSheetId="5" hidden="1">{#N/A,#N/A,FALSE,"SumG";#N/A,#N/A,FALSE,"ElecG";#N/A,#N/A,FALSE,"MechG";#N/A,#N/A,FALSE,"GeotG";#N/A,#N/A,FALSE,"PrcsG";#N/A,#N/A,FALSE,"TunnG";#N/A,#N/A,FALSE,"CivlG";#N/A,#N/A,FALSE,"NtwkG";#N/A,#N/A,FALSE,"EstgG";#N/A,#N/A,FALSE,"PEngG"}</definedName>
    <definedName name="dfffff" localSheetId="7"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23" hidden="1">{#N/A,#N/A,TRUE,"Cover";#N/A,#N/A,TRUE,"Conts";#N/A,#N/A,TRUE,"VOS";#N/A,#N/A,TRUE,"Warrington";#N/A,#N/A,TRUE,"Widnes"}</definedName>
    <definedName name="dfgd" localSheetId="5" hidden="1">{#N/A,#N/A,TRUE,"Cover";#N/A,#N/A,TRUE,"Conts";#N/A,#N/A,TRUE,"VOS";#N/A,#N/A,TRUE,"Warrington";#N/A,#N/A,TRUE,"Widnes"}</definedName>
    <definedName name="dfgd" localSheetId="7" hidden="1">{#N/A,#N/A,TRUE,"Cover";#N/A,#N/A,TRUE,"Conts";#N/A,#N/A,TRUE,"VOS";#N/A,#N/A,TRUE,"Warrington";#N/A,#N/A,TRUE,"Widnes"}</definedName>
    <definedName name="dfgd" hidden="1">{#N/A,#N/A,TRUE,"Cover";#N/A,#N/A,TRUE,"Conts";#N/A,#N/A,TRUE,"VOS";#N/A,#N/A,TRUE,"Warrington";#N/A,#N/A,TRUE,"Widnes"}</definedName>
    <definedName name="dgfd" localSheetId="23" hidden="1">{#N/A,#N/A,FALSE,"SumG";#N/A,#N/A,FALSE,"ElecG";#N/A,#N/A,FALSE,"MechG";#N/A,#N/A,FALSE,"GeotG";#N/A,#N/A,FALSE,"PrcsG";#N/A,#N/A,FALSE,"TunnG";#N/A,#N/A,FALSE,"CivlG";#N/A,#N/A,FALSE,"NtwkG";#N/A,#N/A,FALSE,"EstgG";#N/A,#N/A,FALSE,"PEngG"}</definedName>
    <definedName name="dgfd" localSheetId="5" hidden="1">{#N/A,#N/A,FALSE,"SumG";#N/A,#N/A,FALSE,"ElecG";#N/A,#N/A,FALSE,"MechG";#N/A,#N/A,FALSE,"GeotG";#N/A,#N/A,FALSE,"PrcsG";#N/A,#N/A,FALSE,"TunnG";#N/A,#N/A,FALSE,"CivlG";#N/A,#N/A,FALSE,"NtwkG";#N/A,#N/A,FALSE,"EstgG";#N/A,#N/A,FALSE,"PEngG"}</definedName>
    <definedName name="dgfd" localSheetId="7"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23" hidden="1">{#N/A,#N/A,TRUE,"Cover";#N/A,#N/A,TRUE,"Conts";#N/A,#N/A,TRUE,"VOS";#N/A,#N/A,TRUE,"Warrington";#N/A,#N/A,TRUE,"Widnes"}</definedName>
    <definedName name="djjii" localSheetId="5" hidden="1">{#N/A,#N/A,TRUE,"Cover";#N/A,#N/A,TRUE,"Conts";#N/A,#N/A,TRUE,"VOS";#N/A,#N/A,TRUE,"Warrington";#N/A,#N/A,TRUE,"Widnes"}</definedName>
    <definedName name="djjii" localSheetId="7" hidden="1">{#N/A,#N/A,TRUE,"Cover";#N/A,#N/A,TRUE,"Conts";#N/A,#N/A,TRUE,"VOS";#N/A,#N/A,TRUE,"Warrington";#N/A,#N/A,TRUE,"Widnes"}</definedName>
    <definedName name="djjii" hidden="1">{#N/A,#N/A,TRUE,"Cover";#N/A,#N/A,TRUE,"Conts";#N/A,#N/A,TRUE,"VOS";#N/A,#N/A,TRUE,"Warrington";#N/A,#N/A,TRUE,"Widnes"}</definedName>
    <definedName name="DRAINAGE" localSheetId="5">'[11]Build-up'!#REF!</definedName>
    <definedName name="DRAINAGE">'[11]Build-up'!#REF!</definedName>
    <definedName name="drytytuyu" localSheetId="23" hidden="1">{#N/A,#N/A,TRUE,"Cover";#N/A,#N/A,TRUE,"Conts";#N/A,#N/A,TRUE,"VOS";#N/A,#N/A,TRUE,"Warrington";#N/A,#N/A,TRUE,"Widnes"}</definedName>
    <definedName name="drytytuyu" localSheetId="5" hidden="1">{#N/A,#N/A,TRUE,"Cover";#N/A,#N/A,TRUE,"Conts";#N/A,#N/A,TRUE,"VOS";#N/A,#N/A,TRUE,"Warrington";#N/A,#N/A,TRUE,"Widnes"}</definedName>
    <definedName name="drytytuyu" localSheetId="7" hidden="1">{#N/A,#N/A,TRUE,"Cover";#N/A,#N/A,TRUE,"Conts";#N/A,#N/A,TRUE,"VOS";#N/A,#N/A,TRUE,"Warrington";#N/A,#N/A,TRUE,"Widnes"}</definedName>
    <definedName name="drytytuyu" hidden="1">{#N/A,#N/A,TRUE,"Cover";#N/A,#N/A,TRUE,"Conts";#N/A,#N/A,TRUE,"VOS";#N/A,#N/A,TRUE,"Warrington";#N/A,#N/A,TRUE,"Widnes"}</definedName>
    <definedName name="dtdry" localSheetId="23" hidden="1">{#N/A,#N/A,TRUE,"Cover";#N/A,#N/A,TRUE,"Conts";#N/A,#N/A,TRUE,"VOS";#N/A,#N/A,TRUE,"Warrington";#N/A,#N/A,TRUE,"Widnes"}</definedName>
    <definedName name="dtdry" localSheetId="5" hidden="1">{#N/A,#N/A,TRUE,"Cover";#N/A,#N/A,TRUE,"Conts";#N/A,#N/A,TRUE,"VOS";#N/A,#N/A,TRUE,"Warrington";#N/A,#N/A,TRUE,"Widnes"}</definedName>
    <definedName name="dtdry" localSheetId="7" hidden="1">{#N/A,#N/A,TRUE,"Cover";#N/A,#N/A,TRUE,"Conts";#N/A,#N/A,TRUE,"VOS";#N/A,#N/A,TRUE,"Warrington";#N/A,#N/A,TRUE,"Widnes"}</definedName>
    <definedName name="dtdry" hidden="1">{#N/A,#N/A,TRUE,"Cover";#N/A,#N/A,TRUE,"Conts";#N/A,#N/A,TRUE,"VOS";#N/A,#N/A,TRUE,"Warrington";#N/A,#N/A,TRUE,"Widnes"}</definedName>
    <definedName name="dturuthju" localSheetId="23" hidden="1">{#N/A,#N/A,TRUE,"Cover";#N/A,#N/A,TRUE,"Conts";#N/A,#N/A,TRUE,"VOS";#N/A,#N/A,TRUE,"Warrington";#N/A,#N/A,TRUE,"Widnes"}</definedName>
    <definedName name="dturuthju" localSheetId="5" hidden="1">{#N/A,#N/A,TRUE,"Cover";#N/A,#N/A,TRUE,"Conts";#N/A,#N/A,TRUE,"VOS";#N/A,#N/A,TRUE,"Warrington";#N/A,#N/A,TRUE,"Widnes"}</definedName>
    <definedName name="dturuthju" localSheetId="7" hidden="1">{#N/A,#N/A,TRUE,"Cover";#N/A,#N/A,TRUE,"Conts";#N/A,#N/A,TRUE,"VOS";#N/A,#N/A,TRUE,"Warrington";#N/A,#N/A,TRUE,"Widnes"}</definedName>
    <definedName name="dturuthju" hidden="1">{#N/A,#N/A,TRUE,"Cover";#N/A,#N/A,TRUE,"Conts";#N/A,#N/A,TRUE,"VOS";#N/A,#N/A,TRUE,"Warrington";#N/A,#N/A,TRUE,"Widnes"}</definedName>
    <definedName name="dueuuiyj" localSheetId="23" hidden="1">{#N/A,#N/A,TRUE,"Cover";#N/A,#N/A,TRUE,"Conts";#N/A,#N/A,TRUE,"VOS";#N/A,#N/A,TRUE,"Warrington";#N/A,#N/A,TRUE,"Widnes"}</definedName>
    <definedName name="dueuuiyj" localSheetId="5" hidden="1">{#N/A,#N/A,TRUE,"Cover";#N/A,#N/A,TRUE,"Conts";#N/A,#N/A,TRUE,"VOS";#N/A,#N/A,TRUE,"Warrington";#N/A,#N/A,TRUE,"Widnes"}</definedName>
    <definedName name="dueuuiyj" localSheetId="7" hidden="1">{#N/A,#N/A,TRUE,"Cover";#N/A,#N/A,TRUE,"Conts";#N/A,#N/A,TRUE,"VOS";#N/A,#N/A,TRUE,"Warrington";#N/A,#N/A,TRUE,"Widnes"}</definedName>
    <definedName name="dueuuiyj" hidden="1">{#N/A,#N/A,TRUE,"Cover";#N/A,#N/A,TRUE,"Conts";#N/A,#N/A,TRUE,"VOS";#N/A,#N/A,TRUE,"Warrington";#N/A,#N/A,TRUE,"Widnes"}</definedName>
    <definedName name="dvbgf" localSheetId="23" hidden="1">{#N/A,#N/A,FALSE,"SumD";#N/A,#N/A,FALSE,"ElecD";#N/A,#N/A,FALSE,"MechD";#N/A,#N/A,FALSE,"GeotD";#N/A,#N/A,FALSE,"PrcsD";#N/A,#N/A,FALSE,"TunnD";#N/A,#N/A,FALSE,"CivlD";#N/A,#N/A,FALSE,"NtwkD";#N/A,#N/A,FALSE,"EstgD";#N/A,#N/A,FALSE,"PEngD"}</definedName>
    <definedName name="dvbgf" localSheetId="5" hidden="1">{#N/A,#N/A,FALSE,"SumD";#N/A,#N/A,FALSE,"ElecD";#N/A,#N/A,FALSE,"MechD";#N/A,#N/A,FALSE,"GeotD";#N/A,#N/A,FALSE,"PrcsD";#N/A,#N/A,FALSE,"TunnD";#N/A,#N/A,FALSE,"CivlD";#N/A,#N/A,FALSE,"NtwkD";#N/A,#N/A,FALSE,"EstgD";#N/A,#N/A,FALSE,"PEngD"}</definedName>
    <definedName name="dvbgf" localSheetId="7"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localSheetId="5" hidden="1">[2]FitOutConfCentre!#REF!</definedName>
    <definedName name="dwede" hidden="1">[2]FitOutConfCentre!#REF!</definedName>
    <definedName name="dydfugfuj" localSheetId="23" hidden="1">{#N/A,#N/A,TRUE,"Cover";#N/A,#N/A,TRUE,"Conts";#N/A,#N/A,TRUE,"VOS";#N/A,#N/A,TRUE,"Warrington";#N/A,#N/A,TRUE,"Widnes"}</definedName>
    <definedName name="dydfugfuj" localSheetId="5" hidden="1">{#N/A,#N/A,TRUE,"Cover";#N/A,#N/A,TRUE,"Conts";#N/A,#N/A,TRUE,"VOS";#N/A,#N/A,TRUE,"Warrington";#N/A,#N/A,TRUE,"Widnes"}</definedName>
    <definedName name="dydfugfuj" localSheetId="7" hidden="1">{#N/A,#N/A,TRUE,"Cover";#N/A,#N/A,TRUE,"Conts";#N/A,#N/A,TRUE,"VOS";#N/A,#N/A,TRUE,"Warrington";#N/A,#N/A,TRUE,"Widnes"}</definedName>
    <definedName name="dydfugfuj" hidden="1">{#N/A,#N/A,TRUE,"Cover";#N/A,#N/A,TRUE,"Conts";#N/A,#N/A,TRUE,"VOS";#N/A,#N/A,TRUE,"Warrington";#N/A,#N/A,TRUE,"Widnes"}</definedName>
    <definedName name="dyuiuouo" localSheetId="23" hidden="1">{#N/A,#N/A,TRUE,"Cover";#N/A,#N/A,TRUE,"Conts";#N/A,#N/A,TRUE,"VOS";#N/A,#N/A,TRUE,"Warrington";#N/A,#N/A,TRUE,"Widnes"}</definedName>
    <definedName name="dyuiuouo" localSheetId="5" hidden="1">{#N/A,#N/A,TRUE,"Cover";#N/A,#N/A,TRUE,"Conts";#N/A,#N/A,TRUE,"VOS";#N/A,#N/A,TRUE,"Warrington";#N/A,#N/A,TRUE,"Widnes"}</definedName>
    <definedName name="dyuiuouo" localSheetId="7" hidden="1">{#N/A,#N/A,TRUE,"Cover";#N/A,#N/A,TRUE,"Conts";#N/A,#N/A,TRUE,"VOS";#N/A,#N/A,TRUE,"Warrington";#N/A,#N/A,TRUE,"Widnes"}</definedName>
    <definedName name="dyuiuouo" hidden="1">{#N/A,#N/A,TRUE,"Cover";#N/A,#N/A,TRUE,"Conts";#N/A,#N/A,TRUE,"VOS";#N/A,#N/A,TRUE,"Warrington";#N/A,#N/A,TRUE,"Widnes"}</definedName>
    <definedName name="eagrga" localSheetId="23" hidden="1">{#N/A,#N/A,TRUE,"Cover";#N/A,#N/A,TRUE,"Conts";#N/A,#N/A,TRUE,"VOS";#N/A,#N/A,TRUE,"Warrington";#N/A,#N/A,TRUE,"Widnes"}</definedName>
    <definedName name="eagrga" localSheetId="5" hidden="1">{#N/A,#N/A,TRUE,"Cover";#N/A,#N/A,TRUE,"Conts";#N/A,#N/A,TRUE,"VOS";#N/A,#N/A,TRUE,"Warrington";#N/A,#N/A,TRUE,"Widnes"}</definedName>
    <definedName name="eagrga" localSheetId="7" hidden="1">{#N/A,#N/A,TRUE,"Cover";#N/A,#N/A,TRUE,"Conts";#N/A,#N/A,TRUE,"VOS";#N/A,#N/A,TRUE,"Warrington";#N/A,#N/A,TRUE,"Widnes"}</definedName>
    <definedName name="eagrga" hidden="1">{#N/A,#N/A,TRUE,"Cover";#N/A,#N/A,TRUE,"Conts";#N/A,#N/A,TRUE,"VOS";#N/A,#N/A,TRUE,"Warrington";#N/A,#N/A,TRUE,"Widnes"}</definedName>
    <definedName name="ee" localSheetId="23" hidden="1">{#N/A,#N/A,TRUE,"Cover";#N/A,#N/A,TRUE,"Conts";#N/A,#N/A,TRUE,"VOS";#N/A,#N/A,TRUE,"Warrington";#N/A,#N/A,TRUE,"Widnes"}</definedName>
    <definedName name="ee" localSheetId="5" hidden="1">{#N/A,#N/A,TRUE,"Cover";#N/A,#N/A,TRUE,"Conts";#N/A,#N/A,TRUE,"VOS";#N/A,#N/A,TRUE,"Warrington";#N/A,#N/A,TRUE,"Widnes"}</definedName>
    <definedName name="ee" localSheetId="7" hidden="1">{#N/A,#N/A,TRUE,"Cover";#N/A,#N/A,TRUE,"Conts";#N/A,#N/A,TRUE,"VOS";#N/A,#N/A,TRUE,"Warrington";#N/A,#N/A,TRUE,"Widnes"}</definedName>
    <definedName name="ee" hidden="1">{#N/A,#N/A,TRUE,"Cover";#N/A,#N/A,TRUE,"Conts";#N/A,#N/A,TRUE,"VOS";#N/A,#N/A,TRUE,"Warrington";#N/A,#N/A,TRUE,"Widnes"}</definedName>
    <definedName name="eeeee" localSheetId="23" hidden="1">{#N/A,#N/A,TRUE,"Cover";#N/A,#N/A,TRUE,"Conts";#N/A,#N/A,TRUE,"VOS";#N/A,#N/A,TRUE,"Warrington";#N/A,#N/A,TRUE,"Widnes"}</definedName>
    <definedName name="eeeee" localSheetId="5" hidden="1">{#N/A,#N/A,TRUE,"Cover";#N/A,#N/A,TRUE,"Conts";#N/A,#N/A,TRUE,"VOS";#N/A,#N/A,TRUE,"Warrington";#N/A,#N/A,TRUE,"Widnes"}</definedName>
    <definedName name="eeeee" localSheetId="7" hidden="1">{#N/A,#N/A,TRUE,"Cover";#N/A,#N/A,TRUE,"Conts";#N/A,#N/A,TRUE,"VOS";#N/A,#N/A,TRUE,"Warrington";#N/A,#N/A,TRUE,"Widnes"}</definedName>
    <definedName name="eeeee" hidden="1">{#N/A,#N/A,TRUE,"Cover";#N/A,#N/A,TRUE,"Conts";#N/A,#N/A,TRUE,"VOS";#N/A,#N/A,TRUE,"Warrington";#N/A,#N/A,TRUE,"Widnes"}</definedName>
    <definedName name="egag" localSheetId="23" hidden="1">{#N/A,#N/A,TRUE,"Cover";#N/A,#N/A,TRUE,"Conts";#N/A,#N/A,TRUE,"VOS";#N/A,#N/A,TRUE,"Warrington";#N/A,#N/A,TRUE,"Widnes"}</definedName>
    <definedName name="egag" localSheetId="5" hidden="1">{#N/A,#N/A,TRUE,"Cover";#N/A,#N/A,TRUE,"Conts";#N/A,#N/A,TRUE,"VOS";#N/A,#N/A,TRUE,"Warrington";#N/A,#N/A,TRUE,"Widnes"}</definedName>
    <definedName name="egag" localSheetId="7" hidden="1">{#N/A,#N/A,TRUE,"Cover";#N/A,#N/A,TRUE,"Conts";#N/A,#N/A,TRUE,"VOS";#N/A,#N/A,TRUE,"Warrington";#N/A,#N/A,TRUE,"Widnes"}</definedName>
    <definedName name="egag" hidden="1">{#N/A,#N/A,TRUE,"Cover";#N/A,#N/A,TRUE,"Conts";#N/A,#N/A,TRUE,"VOS";#N/A,#N/A,TRUE,"Warrington";#N/A,#N/A,TRUE,"Widnes"}</definedName>
    <definedName name="ELECTRICAL__INSTALLATIONS" localSheetId="5">'[11]Build-up'!#REF!</definedName>
    <definedName name="ELECTRICAL__INSTALLATIONS">'[11]Build-up'!#REF!</definedName>
    <definedName name="EMP_Category" localSheetId="5">[9]Lookups!#REF!</definedName>
    <definedName name="EMP_Category" localSheetId="8">[9]Lookups!#REF!</definedName>
    <definedName name="EMP_Category" localSheetId="16">[9]Lookups!#REF!</definedName>
    <definedName name="EMP_Category" localSheetId="6">[9]Lookups!#REF!</definedName>
    <definedName name="EMP_Category" localSheetId="4">[9]Lookups!#REF!</definedName>
    <definedName name="EMP_Category">[9]Lookups!#REF!</definedName>
    <definedName name="er" localSheetId="23" hidden="1">{#N/A,#N/A,FALSE,"SumG";#N/A,#N/A,FALSE,"ElecG";#N/A,#N/A,FALSE,"MechG";#N/A,#N/A,FALSE,"GeotG";#N/A,#N/A,FALSE,"PrcsG";#N/A,#N/A,FALSE,"TunnG";#N/A,#N/A,FALSE,"CivlG";#N/A,#N/A,FALSE,"NtwkG";#N/A,#N/A,FALSE,"EstgG";#N/A,#N/A,FALSE,"PEngG"}</definedName>
    <definedName name="er" localSheetId="5" hidden="1">{#N/A,#N/A,FALSE,"SumG";#N/A,#N/A,FALSE,"ElecG";#N/A,#N/A,FALSE,"MechG";#N/A,#N/A,FALSE,"GeotG";#N/A,#N/A,FALSE,"PrcsG";#N/A,#N/A,FALSE,"TunnG";#N/A,#N/A,FALSE,"CivlG";#N/A,#N/A,FALSE,"NtwkG";#N/A,#N/A,FALSE,"EstgG";#N/A,#N/A,FALSE,"PEngG"}</definedName>
    <definedName name="er" localSheetId="7"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23" hidden="1">{#N/A,#N/A,TRUE,"Cover";#N/A,#N/A,TRUE,"Conts";#N/A,#N/A,TRUE,"VOS";#N/A,#N/A,TRUE,"Warrington";#N/A,#N/A,TRUE,"Widnes"}</definedName>
    <definedName name="ergaghag" localSheetId="5" hidden="1">{#N/A,#N/A,TRUE,"Cover";#N/A,#N/A,TRUE,"Conts";#N/A,#N/A,TRUE,"VOS";#N/A,#N/A,TRUE,"Warrington";#N/A,#N/A,TRUE,"Widnes"}</definedName>
    <definedName name="ergaghag" localSheetId="7" hidden="1">{#N/A,#N/A,TRUE,"Cover";#N/A,#N/A,TRUE,"Conts";#N/A,#N/A,TRUE,"VOS";#N/A,#N/A,TRUE,"Warrington";#N/A,#N/A,TRUE,"Widnes"}</definedName>
    <definedName name="ergaghag" hidden="1">{#N/A,#N/A,TRUE,"Cover";#N/A,#N/A,TRUE,"Conts";#N/A,#N/A,TRUE,"VOS";#N/A,#N/A,TRUE,"Warrington";#N/A,#N/A,TRUE,"Widnes"}</definedName>
    <definedName name="ergega" localSheetId="23" hidden="1">{#N/A,#N/A,TRUE,"Cover";#N/A,#N/A,TRUE,"Conts";#N/A,#N/A,TRUE,"VOS";#N/A,#N/A,TRUE,"Warrington";#N/A,#N/A,TRUE,"Widnes"}</definedName>
    <definedName name="ergega" localSheetId="5" hidden="1">{#N/A,#N/A,TRUE,"Cover";#N/A,#N/A,TRUE,"Conts";#N/A,#N/A,TRUE,"VOS";#N/A,#N/A,TRUE,"Warrington";#N/A,#N/A,TRUE,"Widnes"}</definedName>
    <definedName name="ergega" localSheetId="7" hidden="1">{#N/A,#N/A,TRUE,"Cover";#N/A,#N/A,TRUE,"Conts";#N/A,#N/A,TRUE,"VOS";#N/A,#N/A,TRUE,"Warrington";#N/A,#N/A,TRUE,"Widnes"}</definedName>
    <definedName name="ergega" hidden="1">{#N/A,#N/A,TRUE,"Cover";#N/A,#N/A,TRUE,"Conts";#N/A,#N/A,TRUE,"VOS";#N/A,#N/A,TRUE,"Warrington";#N/A,#N/A,TRUE,"Widnes"}</definedName>
    <definedName name="ergtaeg" localSheetId="23" hidden="1">{#N/A,#N/A,TRUE,"Cover";#N/A,#N/A,TRUE,"Conts";#N/A,#N/A,TRUE,"VOS";#N/A,#N/A,TRUE,"Warrington";#N/A,#N/A,TRUE,"Widnes"}</definedName>
    <definedName name="ergtaeg" localSheetId="5" hidden="1">{#N/A,#N/A,TRUE,"Cover";#N/A,#N/A,TRUE,"Conts";#N/A,#N/A,TRUE,"VOS";#N/A,#N/A,TRUE,"Warrington";#N/A,#N/A,TRUE,"Widnes"}</definedName>
    <definedName name="ergtaeg" localSheetId="7" hidden="1">{#N/A,#N/A,TRUE,"Cover";#N/A,#N/A,TRUE,"Conts";#N/A,#N/A,TRUE,"VOS";#N/A,#N/A,TRUE,"Warrington";#N/A,#N/A,TRUE,"Widnes"}</definedName>
    <definedName name="ergtaeg" hidden="1">{#N/A,#N/A,TRUE,"Cover";#N/A,#N/A,TRUE,"Conts";#N/A,#N/A,TRUE,"VOS";#N/A,#N/A,TRUE,"Warrington";#N/A,#N/A,TRUE,"Widnes"}</definedName>
    <definedName name="ersyy" localSheetId="23" hidden="1">{#N/A,#N/A,TRUE,"Cover";#N/A,#N/A,TRUE,"Conts";#N/A,#N/A,TRUE,"VOS";#N/A,#N/A,TRUE,"Warrington";#N/A,#N/A,TRUE,"Widnes"}</definedName>
    <definedName name="ersyy" localSheetId="5" hidden="1">{#N/A,#N/A,TRUE,"Cover";#N/A,#N/A,TRUE,"Conts";#N/A,#N/A,TRUE,"VOS";#N/A,#N/A,TRUE,"Warrington";#N/A,#N/A,TRUE,"Widnes"}</definedName>
    <definedName name="ersyy" localSheetId="7" hidden="1">{#N/A,#N/A,TRUE,"Cover";#N/A,#N/A,TRUE,"Conts";#N/A,#N/A,TRUE,"VOS";#N/A,#N/A,TRUE,"Warrington";#N/A,#N/A,TRUE,"Widnes"}</definedName>
    <definedName name="ersyy" hidden="1">{#N/A,#N/A,TRUE,"Cover";#N/A,#N/A,TRUE,"Conts";#N/A,#N/A,TRUE,"VOS";#N/A,#N/A,TRUE,"Warrington";#N/A,#N/A,TRUE,"Widnes"}</definedName>
    <definedName name="ertertyry" localSheetId="23" hidden="1">{#N/A,#N/A,TRUE,"Cover";#N/A,#N/A,TRUE,"Conts";#N/A,#N/A,TRUE,"VOS";#N/A,#N/A,TRUE,"Warrington";#N/A,#N/A,TRUE,"Widnes"}</definedName>
    <definedName name="ertertyry" localSheetId="5" hidden="1">{#N/A,#N/A,TRUE,"Cover";#N/A,#N/A,TRUE,"Conts";#N/A,#N/A,TRUE,"VOS";#N/A,#N/A,TRUE,"Warrington";#N/A,#N/A,TRUE,"Widnes"}</definedName>
    <definedName name="ertertyry" localSheetId="7" hidden="1">{#N/A,#N/A,TRUE,"Cover";#N/A,#N/A,TRUE,"Conts";#N/A,#N/A,TRUE,"VOS";#N/A,#N/A,TRUE,"Warrington";#N/A,#N/A,TRUE,"Widnes"}</definedName>
    <definedName name="ertertyry" hidden="1">{#N/A,#N/A,TRUE,"Cover";#N/A,#N/A,TRUE,"Conts";#N/A,#N/A,TRUE,"VOS";#N/A,#N/A,TRUE,"Warrington";#N/A,#N/A,TRUE,"Widnes"}</definedName>
    <definedName name="erterydrutru" localSheetId="23" hidden="1">{#N/A,#N/A,TRUE,"Cover";#N/A,#N/A,TRUE,"Conts";#N/A,#N/A,TRUE,"VOS";#N/A,#N/A,TRUE,"Warrington";#N/A,#N/A,TRUE,"Widnes"}</definedName>
    <definedName name="erterydrutru" localSheetId="5" hidden="1">{#N/A,#N/A,TRUE,"Cover";#N/A,#N/A,TRUE,"Conts";#N/A,#N/A,TRUE,"VOS";#N/A,#N/A,TRUE,"Warrington";#N/A,#N/A,TRUE,"Widnes"}</definedName>
    <definedName name="erterydrutru" localSheetId="7" hidden="1">{#N/A,#N/A,TRUE,"Cover";#N/A,#N/A,TRUE,"Conts";#N/A,#N/A,TRUE,"VOS";#N/A,#N/A,TRUE,"Warrington";#N/A,#N/A,TRUE,"Widnes"}</definedName>
    <definedName name="erterydrutru" hidden="1">{#N/A,#N/A,TRUE,"Cover";#N/A,#N/A,TRUE,"Conts";#N/A,#N/A,TRUE,"VOS";#N/A,#N/A,TRUE,"Warrington";#N/A,#N/A,TRUE,"Widnes"}</definedName>
    <definedName name="erteysry" localSheetId="23" hidden="1">{#N/A,#N/A,TRUE,"Cover";#N/A,#N/A,TRUE,"Conts";#N/A,#N/A,TRUE,"VOS";#N/A,#N/A,TRUE,"Warrington";#N/A,#N/A,TRUE,"Widnes"}</definedName>
    <definedName name="erteysry" localSheetId="5" hidden="1">{#N/A,#N/A,TRUE,"Cover";#N/A,#N/A,TRUE,"Conts";#N/A,#N/A,TRUE,"VOS";#N/A,#N/A,TRUE,"Warrington";#N/A,#N/A,TRUE,"Widnes"}</definedName>
    <definedName name="erteysry" localSheetId="7" hidden="1">{#N/A,#N/A,TRUE,"Cover";#N/A,#N/A,TRUE,"Conts";#N/A,#N/A,TRUE,"VOS";#N/A,#N/A,TRUE,"Warrington";#N/A,#N/A,TRUE,"Widnes"}</definedName>
    <definedName name="erteysry" hidden="1">{#N/A,#N/A,TRUE,"Cover";#N/A,#N/A,TRUE,"Conts";#N/A,#N/A,TRUE,"VOS";#N/A,#N/A,TRUE,"Warrington";#N/A,#N/A,TRUE,"Widnes"}</definedName>
    <definedName name="eryr" localSheetId="23" hidden="1">{#N/A,#N/A,TRUE,"Cover";#N/A,#N/A,TRUE,"Conts";#N/A,#N/A,TRUE,"VOS";#N/A,#N/A,TRUE,"Warrington";#N/A,#N/A,TRUE,"Widnes"}</definedName>
    <definedName name="eryr" localSheetId="5" hidden="1">{#N/A,#N/A,TRUE,"Cover";#N/A,#N/A,TRUE,"Conts";#N/A,#N/A,TRUE,"VOS";#N/A,#N/A,TRUE,"Warrington";#N/A,#N/A,TRUE,"Widnes"}</definedName>
    <definedName name="eryr" localSheetId="7" hidden="1">{#N/A,#N/A,TRUE,"Cover";#N/A,#N/A,TRUE,"Conts";#N/A,#N/A,TRUE,"VOS";#N/A,#N/A,TRUE,"Warrington";#N/A,#N/A,TRUE,"Widnes"}</definedName>
    <definedName name="eryr" hidden="1">{#N/A,#N/A,TRUE,"Cover";#N/A,#N/A,TRUE,"Conts";#N/A,#N/A,TRUE,"VOS";#N/A,#N/A,TRUE,"Warrington";#N/A,#N/A,TRUE,"Widnes"}</definedName>
    <definedName name="eryrutru" localSheetId="23" hidden="1">{#N/A,#N/A,TRUE,"Cover";#N/A,#N/A,TRUE,"Conts";#N/A,#N/A,TRUE,"VOS";#N/A,#N/A,TRUE,"Warrington";#N/A,#N/A,TRUE,"Widnes"}</definedName>
    <definedName name="eryrutru" localSheetId="5" hidden="1">{#N/A,#N/A,TRUE,"Cover";#N/A,#N/A,TRUE,"Conts";#N/A,#N/A,TRUE,"VOS";#N/A,#N/A,TRUE,"Warrington";#N/A,#N/A,TRUE,"Widnes"}</definedName>
    <definedName name="eryrutru" localSheetId="7" hidden="1">{#N/A,#N/A,TRUE,"Cover";#N/A,#N/A,TRUE,"Conts";#N/A,#N/A,TRUE,"VOS";#N/A,#N/A,TRUE,"Warrington";#N/A,#N/A,TRUE,"Widnes"}</definedName>
    <definedName name="eryrutru" hidden="1">{#N/A,#N/A,TRUE,"Cover";#N/A,#N/A,TRUE,"Conts";#N/A,#N/A,TRUE,"VOS";#N/A,#N/A,TRUE,"Warrington";#N/A,#N/A,TRUE,"Widnes"}</definedName>
    <definedName name="erytrh" localSheetId="23" hidden="1">{#N/A,#N/A,TRUE,"Cover";#N/A,#N/A,TRUE,"Conts";#N/A,#N/A,TRUE,"VOS";#N/A,#N/A,TRUE,"Warrington";#N/A,#N/A,TRUE,"Widnes"}</definedName>
    <definedName name="erytrh" localSheetId="5" hidden="1">{#N/A,#N/A,TRUE,"Cover";#N/A,#N/A,TRUE,"Conts";#N/A,#N/A,TRUE,"VOS";#N/A,#N/A,TRUE,"Warrington";#N/A,#N/A,TRUE,"Widnes"}</definedName>
    <definedName name="erytrh" localSheetId="7" hidden="1">{#N/A,#N/A,TRUE,"Cover";#N/A,#N/A,TRUE,"Conts";#N/A,#N/A,TRUE,"VOS";#N/A,#N/A,TRUE,"Warrington";#N/A,#N/A,TRUE,"Widnes"}</definedName>
    <definedName name="erytrh" hidden="1">{#N/A,#N/A,TRUE,"Cover";#N/A,#N/A,TRUE,"Conts";#N/A,#N/A,TRUE,"VOS";#N/A,#N/A,TRUE,"Warrington";#N/A,#N/A,TRUE,"Widnes"}</definedName>
    <definedName name="erytuui" localSheetId="23" hidden="1">{#N/A,#N/A,TRUE,"Cover";#N/A,#N/A,TRUE,"Conts";#N/A,#N/A,TRUE,"VOS";#N/A,#N/A,TRUE,"Warrington";#N/A,#N/A,TRUE,"Widnes"}</definedName>
    <definedName name="erytuui" localSheetId="5" hidden="1">{#N/A,#N/A,TRUE,"Cover";#N/A,#N/A,TRUE,"Conts";#N/A,#N/A,TRUE,"VOS";#N/A,#N/A,TRUE,"Warrington";#N/A,#N/A,TRUE,"Widnes"}</definedName>
    <definedName name="erytuui" localSheetId="7" hidden="1">{#N/A,#N/A,TRUE,"Cover";#N/A,#N/A,TRUE,"Conts";#N/A,#N/A,TRUE,"VOS";#N/A,#N/A,TRUE,"Warrington";#N/A,#N/A,TRUE,"Widnes"}</definedName>
    <definedName name="erytuui" hidden="1">{#N/A,#N/A,TRUE,"Cover";#N/A,#N/A,TRUE,"Conts";#N/A,#N/A,TRUE,"VOS";#N/A,#N/A,TRUE,"Warrington";#N/A,#N/A,TRUE,"Widnes"}</definedName>
    <definedName name="eryytrysy" localSheetId="23" hidden="1">{#N/A,#N/A,TRUE,"Cover";#N/A,#N/A,TRUE,"Conts";#N/A,#N/A,TRUE,"VOS";#N/A,#N/A,TRUE,"Warrington";#N/A,#N/A,TRUE,"Widnes"}</definedName>
    <definedName name="eryytrysy" localSheetId="5" hidden="1">{#N/A,#N/A,TRUE,"Cover";#N/A,#N/A,TRUE,"Conts";#N/A,#N/A,TRUE,"VOS";#N/A,#N/A,TRUE,"Warrington";#N/A,#N/A,TRUE,"Widnes"}</definedName>
    <definedName name="eryytrysy" localSheetId="7" hidden="1">{#N/A,#N/A,TRUE,"Cover";#N/A,#N/A,TRUE,"Conts";#N/A,#N/A,TRUE,"VOS";#N/A,#N/A,TRUE,"Warrington";#N/A,#N/A,TRUE,"Widnes"}</definedName>
    <definedName name="eryytrysy" hidden="1">{#N/A,#N/A,TRUE,"Cover";#N/A,#N/A,TRUE,"Conts";#N/A,#N/A,TRUE,"VOS";#N/A,#N/A,TRUE,"Warrington";#N/A,#N/A,TRUE,"Widnes"}</definedName>
    <definedName name="estetystry" localSheetId="23" hidden="1">{#N/A,#N/A,TRUE,"Cover";#N/A,#N/A,TRUE,"Conts";#N/A,#N/A,TRUE,"VOS";#N/A,#N/A,TRUE,"Warrington";#N/A,#N/A,TRUE,"Widnes"}</definedName>
    <definedName name="estetystry" localSheetId="5" hidden="1">{#N/A,#N/A,TRUE,"Cover";#N/A,#N/A,TRUE,"Conts";#N/A,#N/A,TRUE,"VOS";#N/A,#N/A,TRUE,"Warrington";#N/A,#N/A,TRUE,"Widnes"}</definedName>
    <definedName name="estetystry" localSheetId="7" hidden="1">{#N/A,#N/A,TRUE,"Cover";#N/A,#N/A,TRUE,"Conts";#N/A,#N/A,TRUE,"VOS";#N/A,#N/A,TRUE,"Warrington";#N/A,#N/A,TRUE,"Widnes"}</definedName>
    <definedName name="estetystry" hidden="1">{#N/A,#N/A,TRUE,"Cover";#N/A,#N/A,TRUE,"Conts";#N/A,#N/A,TRUE,"VOS";#N/A,#N/A,TRUE,"Warrington";#N/A,#N/A,TRUE,"Widnes"}</definedName>
    <definedName name="estimateb" localSheetId="23" hidden="1">{#N/A,#N/A,TRUE,"Cover";#N/A,#N/A,TRUE,"Conts";#N/A,#N/A,TRUE,"VOS";#N/A,#N/A,TRUE,"Warrington";#N/A,#N/A,TRUE,"Widnes"}</definedName>
    <definedName name="estimateb" localSheetId="5" hidden="1">{#N/A,#N/A,TRUE,"Cover";#N/A,#N/A,TRUE,"Conts";#N/A,#N/A,TRUE,"VOS";#N/A,#N/A,TRUE,"Warrington";#N/A,#N/A,TRUE,"Widnes"}</definedName>
    <definedName name="estimateb" localSheetId="7" hidden="1">{#N/A,#N/A,TRUE,"Cover";#N/A,#N/A,TRUE,"Conts";#N/A,#N/A,TRUE,"VOS";#N/A,#N/A,TRUE,"Warrington";#N/A,#N/A,TRUE,"Widnes"}</definedName>
    <definedName name="estimateb" hidden="1">{#N/A,#N/A,TRUE,"Cover";#N/A,#N/A,TRUE,"Conts";#N/A,#N/A,TRUE,"VOS";#N/A,#N/A,TRUE,"Warrington";#N/A,#N/A,TRUE,"Widnes"}</definedName>
    <definedName name="etertyr" localSheetId="23" hidden="1">{#N/A,#N/A,TRUE,"Cover";#N/A,#N/A,TRUE,"Conts";#N/A,#N/A,TRUE,"VOS";#N/A,#N/A,TRUE,"Warrington";#N/A,#N/A,TRUE,"Widnes"}</definedName>
    <definedName name="etertyr" localSheetId="5" hidden="1">{#N/A,#N/A,TRUE,"Cover";#N/A,#N/A,TRUE,"Conts";#N/A,#N/A,TRUE,"VOS";#N/A,#N/A,TRUE,"Warrington";#N/A,#N/A,TRUE,"Widnes"}</definedName>
    <definedName name="etertyr" localSheetId="7" hidden="1">{#N/A,#N/A,TRUE,"Cover";#N/A,#N/A,TRUE,"Conts";#N/A,#N/A,TRUE,"VOS";#N/A,#N/A,TRUE,"Warrington";#N/A,#N/A,TRUE,"Widnes"}</definedName>
    <definedName name="etertyr" hidden="1">{#N/A,#N/A,TRUE,"Cover";#N/A,#N/A,TRUE,"Conts";#N/A,#N/A,TRUE,"VOS";#N/A,#N/A,TRUE,"Warrington";#N/A,#N/A,TRUE,"Widnes"}</definedName>
    <definedName name="etetert" localSheetId="23" hidden="1">{#N/A,#N/A,TRUE,"Cover";#N/A,#N/A,TRUE,"Conts";#N/A,#N/A,TRUE,"VOS";#N/A,#N/A,TRUE,"Warrington";#N/A,#N/A,TRUE,"Widnes"}</definedName>
    <definedName name="etetert" localSheetId="5" hidden="1">{#N/A,#N/A,TRUE,"Cover";#N/A,#N/A,TRUE,"Conts";#N/A,#N/A,TRUE,"VOS";#N/A,#N/A,TRUE,"Warrington";#N/A,#N/A,TRUE,"Widnes"}</definedName>
    <definedName name="etetert" localSheetId="7" hidden="1">{#N/A,#N/A,TRUE,"Cover";#N/A,#N/A,TRUE,"Conts";#N/A,#N/A,TRUE,"VOS";#N/A,#N/A,TRUE,"Warrington";#N/A,#N/A,TRUE,"Widnes"}</definedName>
    <definedName name="etetert" hidden="1">{#N/A,#N/A,TRUE,"Cover";#N/A,#N/A,TRUE,"Conts";#N/A,#N/A,TRUE,"VOS";#N/A,#N/A,TRUE,"Warrington";#N/A,#N/A,TRUE,"Widnes"}</definedName>
    <definedName name="etr6str7tuiuo" localSheetId="23" hidden="1">{#N/A,#N/A,TRUE,"Cover";#N/A,#N/A,TRUE,"Conts";#N/A,#N/A,TRUE,"VOS";#N/A,#N/A,TRUE,"Warrington";#N/A,#N/A,TRUE,"Widnes"}</definedName>
    <definedName name="etr6str7tuiuo" localSheetId="5" hidden="1">{#N/A,#N/A,TRUE,"Cover";#N/A,#N/A,TRUE,"Conts";#N/A,#N/A,TRUE,"VOS";#N/A,#N/A,TRUE,"Warrington";#N/A,#N/A,TRUE,"Widnes"}</definedName>
    <definedName name="etr6str7tuiuo" localSheetId="7" hidden="1">{#N/A,#N/A,TRUE,"Cover";#N/A,#N/A,TRUE,"Conts";#N/A,#N/A,TRUE,"VOS";#N/A,#N/A,TRUE,"Warrington";#N/A,#N/A,TRUE,"Widnes"}</definedName>
    <definedName name="etr6str7tuiuo" hidden="1">{#N/A,#N/A,TRUE,"Cover";#N/A,#N/A,TRUE,"Conts";#N/A,#N/A,TRUE,"VOS";#N/A,#N/A,TRUE,"Warrington";#N/A,#N/A,TRUE,"Widnes"}</definedName>
    <definedName name="etretyer" localSheetId="23" hidden="1">{#N/A,#N/A,TRUE,"Cover";#N/A,#N/A,TRUE,"Conts";#N/A,#N/A,TRUE,"VOS";#N/A,#N/A,TRUE,"Warrington";#N/A,#N/A,TRUE,"Widnes"}</definedName>
    <definedName name="etretyer" localSheetId="5" hidden="1">{#N/A,#N/A,TRUE,"Cover";#N/A,#N/A,TRUE,"Conts";#N/A,#N/A,TRUE,"VOS";#N/A,#N/A,TRUE,"Warrington";#N/A,#N/A,TRUE,"Widnes"}</definedName>
    <definedName name="etretyer" localSheetId="7" hidden="1">{#N/A,#N/A,TRUE,"Cover";#N/A,#N/A,TRUE,"Conts";#N/A,#N/A,TRUE,"VOS";#N/A,#N/A,TRUE,"Warrington";#N/A,#N/A,TRUE,"Widnes"}</definedName>
    <definedName name="etretyer" hidden="1">{#N/A,#N/A,TRUE,"Cover";#N/A,#N/A,TRUE,"Conts";#N/A,#N/A,TRUE,"VOS";#N/A,#N/A,TRUE,"Warrington";#N/A,#N/A,TRUE,"Widnes"}</definedName>
    <definedName name="etyegf" localSheetId="23" hidden="1">{#N/A,#N/A,TRUE,"Cover";#N/A,#N/A,TRUE,"Conts";#N/A,#N/A,TRUE,"VOS";#N/A,#N/A,TRUE,"Warrington";#N/A,#N/A,TRUE,"Widnes"}</definedName>
    <definedName name="etyegf" localSheetId="5" hidden="1">{#N/A,#N/A,TRUE,"Cover";#N/A,#N/A,TRUE,"Conts";#N/A,#N/A,TRUE,"VOS";#N/A,#N/A,TRUE,"Warrington";#N/A,#N/A,TRUE,"Widnes"}</definedName>
    <definedName name="etyegf" localSheetId="7" hidden="1">{#N/A,#N/A,TRUE,"Cover";#N/A,#N/A,TRUE,"Conts";#N/A,#N/A,TRUE,"VOS";#N/A,#N/A,TRUE,"Warrington";#N/A,#N/A,TRUE,"Widnes"}</definedName>
    <definedName name="etyegf" hidden="1">{#N/A,#N/A,TRUE,"Cover";#N/A,#N/A,TRUE,"Conts";#N/A,#N/A,TRUE,"VOS";#N/A,#N/A,TRUE,"Warrington";#N/A,#N/A,TRUE,"Widnes"}</definedName>
    <definedName name="etyytr" localSheetId="23" hidden="1">{#N/A,#N/A,TRUE,"Cover";#N/A,#N/A,TRUE,"Conts";#N/A,#N/A,TRUE,"VOS";#N/A,#N/A,TRUE,"Warrington";#N/A,#N/A,TRUE,"Widnes"}</definedName>
    <definedName name="etyytr" localSheetId="5" hidden="1">{#N/A,#N/A,TRUE,"Cover";#N/A,#N/A,TRUE,"Conts";#N/A,#N/A,TRUE,"VOS";#N/A,#N/A,TRUE,"Warrington";#N/A,#N/A,TRUE,"Widnes"}</definedName>
    <definedName name="etyytr" localSheetId="7" hidden="1">{#N/A,#N/A,TRUE,"Cover";#N/A,#N/A,TRUE,"Conts";#N/A,#N/A,TRUE,"VOS";#N/A,#N/A,TRUE,"Warrington";#N/A,#N/A,TRUE,"Widnes"}</definedName>
    <definedName name="etyytr" hidden="1">{#N/A,#N/A,TRUE,"Cover";#N/A,#N/A,TRUE,"Conts";#N/A,#N/A,TRUE,"VOS";#N/A,#N/A,TRUE,"Warrington";#N/A,#N/A,TRUE,"Widnes"}</definedName>
    <definedName name="ewateryryxyz" localSheetId="23" hidden="1">{#N/A,#N/A,TRUE,"Cover";#N/A,#N/A,TRUE,"Conts";#N/A,#N/A,TRUE,"VOS";#N/A,#N/A,TRUE,"Warrington";#N/A,#N/A,TRUE,"Widnes"}</definedName>
    <definedName name="ewateryryxyz" localSheetId="5" hidden="1">{#N/A,#N/A,TRUE,"Cover";#N/A,#N/A,TRUE,"Conts";#N/A,#N/A,TRUE,"VOS";#N/A,#N/A,TRUE,"Warrington";#N/A,#N/A,TRUE,"Widnes"}</definedName>
    <definedName name="ewateryryxyz" localSheetId="7" hidden="1">{#N/A,#N/A,TRUE,"Cover";#N/A,#N/A,TRUE,"Conts";#N/A,#N/A,TRUE,"VOS";#N/A,#N/A,TRUE,"Warrington";#N/A,#N/A,TRUE,"Widnes"}</definedName>
    <definedName name="ewateryryxyz" hidden="1">{#N/A,#N/A,TRUE,"Cover";#N/A,#N/A,TRUE,"Conts";#N/A,#N/A,TRUE,"VOS";#N/A,#N/A,TRUE,"Warrington";#N/A,#N/A,TRUE,"Widnes"}</definedName>
    <definedName name="ewt" localSheetId="23" hidden="1">{#N/A,#N/A,TRUE,"Cover";#N/A,#N/A,TRUE,"Conts";#N/A,#N/A,TRUE,"VOS";#N/A,#N/A,TRUE,"Warrington";#N/A,#N/A,TRUE,"Widnes"}</definedName>
    <definedName name="ewt" localSheetId="5" hidden="1">{#N/A,#N/A,TRUE,"Cover";#N/A,#N/A,TRUE,"Conts";#N/A,#N/A,TRUE,"VOS";#N/A,#N/A,TRUE,"Warrington";#N/A,#N/A,TRUE,"Widnes"}</definedName>
    <definedName name="ewt" localSheetId="7" hidden="1">{#N/A,#N/A,TRUE,"Cover";#N/A,#N/A,TRUE,"Conts";#N/A,#N/A,TRUE,"VOS";#N/A,#N/A,TRUE,"Warrington";#N/A,#N/A,TRUE,"Widnes"}</definedName>
    <definedName name="ewt" hidden="1">{#N/A,#N/A,TRUE,"Cover";#N/A,#N/A,TRUE,"Conts";#N/A,#N/A,TRUE,"VOS";#N/A,#N/A,TRUE,"Warrington";#N/A,#N/A,TRUE,"Widnes"}</definedName>
    <definedName name="ewtateryry" localSheetId="23" hidden="1">{#N/A,#N/A,TRUE,"Cover";#N/A,#N/A,TRUE,"Conts";#N/A,#N/A,TRUE,"VOS";#N/A,#N/A,TRUE,"Warrington";#N/A,#N/A,TRUE,"Widnes"}</definedName>
    <definedName name="ewtateryry" localSheetId="5" hidden="1">{#N/A,#N/A,TRUE,"Cover";#N/A,#N/A,TRUE,"Conts";#N/A,#N/A,TRUE,"VOS";#N/A,#N/A,TRUE,"Warrington";#N/A,#N/A,TRUE,"Widnes"}</definedName>
    <definedName name="ewtateryry" localSheetId="7" hidden="1">{#N/A,#N/A,TRUE,"Cover";#N/A,#N/A,TRUE,"Conts";#N/A,#N/A,TRUE,"VOS";#N/A,#N/A,TRUE,"Warrington";#N/A,#N/A,TRUE,"Widnes"}</definedName>
    <definedName name="ewtateryry" hidden="1">{#N/A,#N/A,TRUE,"Cover";#N/A,#N/A,TRUE,"Conts";#N/A,#N/A,TRUE,"VOS";#N/A,#N/A,TRUE,"Warrington";#N/A,#N/A,TRUE,"Widnes"}</definedName>
    <definedName name="Exclusions">[18]Summary!$A$1:$B$43</definedName>
    <definedName name="EXTERNAL__SERVICES" localSheetId="5">'[11]Build-up'!#REF!</definedName>
    <definedName name="EXTERNAL__SERVICES" localSheetId="7">'[11]Build-up'!#REF!</definedName>
    <definedName name="EXTERNAL__SERVICES">'[11]Build-up'!#REF!</definedName>
    <definedName name="EXTERNAL__WALLS" localSheetId="5">'[11]Build-up'!#REF!</definedName>
    <definedName name="EXTERNAL__WALLS" localSheetId="7">'[11]Build-up'!#REF!</definedName>
    <definedName name="EXTERNAL__WALLS">'[11]Build-up'!#REF!</definedName>
    <definedName name="eyy" localSheetId="23" hidden="1">{#N/A,#N/A,TRUE,"Cover";#N/A,#N/A,TRUE,"Conts";#N/A,#N/A,TRUE,"VOS";#N/A,#N/A,TRUE,"Warrington";#N/A,#N/A,TRUE,"Widnes"}</definedName>
    <definedName name="eyy" localSheetId="5" hidden="1">{#N/A,#N/A,TRUE,"Cover";#N/A,#N/A,TRUE,"Conts";#N/A,#N/A,TRUE,"VOS";#N/A,#N/A,TRUE,"Warrington";#N/A,#N/A,TRUE,"Widnes"}</definedName>
    <definedName name="eyy" localSheetId="7" hidden="1">{#N/A,#N/A,TRUE,"Cover";#N/A,#N/A,TRUE,"Conts";#N/A,#N/A,TRUE,"VOS";#N/A,#N/A,TRUE,"Warrington";#N/A,#N/A,TRUE,"Widnes"}</definedName>
    <definedName name="eyy" hidden="1">{#N/A,#N/A,TRUE,"Cover";#N/A,#N/A,TRUE,"Conts";#N/A,#N/A,TRUE,"VOS";#N/A,#N/A,TRUE,"Warrington";#N/A,#N/A,TRUE,"Widnes"}</definedName>
    <definedName name="fdff" localSheetId="23" hidden="1">{#N/A,#N/A,FALSE,"SumG";#N/A,#N/A,FALSE,"ElecG";#N/A,#N/A,FALSE,"MechG";#N/A,#N/A,FALSE,"GeotG";#N/A,#N/A,FALSE,"PrcsG";#N/A,#N/A,FALSE,"TunnG";#N/A,#N/A,FALSE,"CivlG";#N/A,#N/A,FALSE,"NtwkG";#N/A,#N/A,FALSE,"EstgG";#N/A,#N/A,FALSE,"PEngG"}</definedName>
    <definedName name="fdff" localSheetId="5" hidden="1">{#N/A,#N/A,FALSE,"SumG";#N/A,#N/A,FALSE,"ElecG";#N/A,#N/A,FALSE,"MechG";#N/A,#N/A,FALSE,"GeotG";#N/A,#N/A,FALSE,"PrcsG";#N/A,#N/A,FALSE,"TunnG";#N/A,#N/A,FALSE,"CivlG";#N/A,#N/A,FALSE,"NtwkG";#N/A,#N/A,FALSE,"EstgG";#N/A,#N/A,FALSE,"PEngG"}</definedName>
    <definedName name="fdff" localSheetId="7"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23" hidden="1">{#N/A,#N/A,TRUE,"Cover";#N/A,#N/A,TRUE,"Conts";#N/A,#N/A,TRUE,"VOS";#N/A,#N/A,TRUE,"Warrington";#N/A,#N/A,TRUE,"Widnes"}</definedName>
    <definedName name="Fees.1" localSheetId="5" hidden="1">{#N/A,#N/A,TRUE,"Cover";#N/A,#N/A,TRUE,"Conts";#N/A,#N/A,TRUE,"VOS";#N/A,#N/A,TRUE,"Warrington";#N/A,#N/A,TRUE,"Widnes"}</definedName>
    <definedName name="Fees.1" localSheetId="7" hidden="1">{#N/A,#N/A,TRUE,"Cover";#N/A,#N/A,TRUE,"Conts";#N/A,#N/A,TRUE,"VOS";#N/A,#N/A,TRUE,"Warrington";#N/A,#N/A,TRUE,"Widnes"}</definedName>
    <definedName name="Fees.1" hidden="1">{#N/A,#N/A,TRUE,"Cover";#N/A,#N/A,TRUE,"Conts";#N/A,#N/A,TRUE,"VOS";#N/A,#N/A,TRUE,"Warrington";#N/A,#N/A,TRUE,"Widnes"}</definedName>
    <definedName name="fg" localSheetId="23" hidden="1">{#N/A,#N/A,TRUE,"Cover";#N/A,#N/A,TRUE,"Conts";#N/A,#N/A,TRUE,"VOS";#N/A,#N/A,TRUE,"Warrington";#N/A,#N/A,TRUE,"Widnes"}</definedName>
    <definedName name="fg" localSheetId="5" hidden="1">{#N/A,#N/A,TRUE,"Cover";#N/A,#N/A,TRUE,"Conts";#N/A,#N/A,TRUE,"VOS";#N/A,#N/A,TRUE,"Warrington";#N/A,#N/A,TRUE,"Widnes"}</definedName>
    <definedName name="fg" localSheetId="7" hidden="1">{#N/A,#N/A,TRUE,"Cover";#N/A,#N/A,TRUE,"Conts";#N/A,#N/A,TRUE,"VOS";#N/A,#N/A,TRUE,"Warrington";#N/A,#N/A,TRUE,"Widnes"}</definedName>
    <definedName name="fg" hidden="1">{#N/A,#N/A,TRUE,"Cover";#N/A,#N/A,TRUE,"Conts";#N/A,#N/A,TRUE,"VOS";#N/A,#N/A,TRUE,"Warrington";#N/A,#N/A,TRUE,"Widnes"}</definedName>
    <definedName name="fgdfg" localSheetId="23" hidden="1">{#N/A,#N/A,FALSE,"SumD";#N/A,#N/A,FALSE,"ElecD";#N/A,#N/A,FALSE,"MechD";#N/A,#N/A,FALSE,"GeotD";#N/A,#N/A,FALSE,"PrcsD";#N/A,#N/A,FALSE,"TunnD";#N/A,#N/A,FALSE,"CivlD";#N/A,#N/A,FALSE,"NtwkD";#N/A,#N/A,FALSE,"EstgD";#N/A,#N/A,FALSE,"PEngD"}</definedName>
    <definedName name="fgdfg" localSheetId="5" hidden="1">{#N/A,#N/A,FALSE,"SumD";#N/A,#N/A,FALSE,"ElecD";#N/A,#N/A,FALSE,"MechD";#N/A,#N/A,FALSE,"GeotD";#N/A,#N/A,FALSE,"PrcsD";#N/A,#N/A,FALSE,"TunnD";#N/A,#N/A,FALSE,"CivlD";#N/A,#N/A,FALSE,"NtwkD";#N/A,#N/A,FALSE,"EstgD";#N/A,#N/A,FALSE,"PEngD"}</definedName>
    <definedName name="fgdfg" localSheetId="7"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23" hidden="1">{#N/A,#N/A,FALSE,"SumG";#N/A,#N/A,FALSE,"ElecG";#N/A,#N/A,FALSE,"MechG";#N/A,#N/A,FALSE,"GeotG";#N/A,#N/A,FALSE,"PrcsG";#N/A,#N/A,FALSE,"TunnG";#N/A,#N/A,FALSE,"CivlG";#N/A,#N/A,FALSE,"NtwkG";#N/A,#N/A,FALSE,"EstgG";#N/A,#N/A,FALSE,"PEngG"}</definedName>
    <definedName name="fgfdg" localSheetId="5" hidden="1">{#N/A,#N/A,FALSE,"SumG";#N/A,#N/A,FALSE,"ElecG";#N/A,#N/A,FALSE,"MechG";#N/A,#N/A,FALSE,"GeotG";#N/A,#N/A,FALSE,"PrcsG";#N/A,#N/A,FALSE,"TunnG";#N/A,#N/A,FALSE,"CivlG";#N/A,#N/A,FALSE,"NtwkG";#N/A,#N/A,FALSE,"EstgG";#N/A,#N/A,FALSE,"PEngG"}</definedName>
    <definedName name="fgfdg" localSheetId="7"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23" hidden="1">{#N/A,#N/A,FALSE,"SumD";#N/A,#N/A,FALSE,"ElecD";#N/A,#N/A,FALSE,"MechD";#N/A,#N/A,FALSE,"GeotD";#N/A,#N/A,FALSE,"PrcsD";#N/A,#N/A,FALSE,"TunnD";#N/A,#N/A,FALSE,"CivlD";#N/A,#N/A,FALSE,"NtwkD";#N/A,#N/A,FALSE,"EstgD";#N/A,#N/A,FALSE,"PEngD"}</definedName>
    <definedName name="fghfg" localSheetId="5" hidden="1">{#N/A,#N/A,FALSE,"SumD";#N/A,#N/A,FALSE,"ElecD";#N/A,#N/A,FALSE,"MechD";#N/A,#N/A,FALSE,"GeotD";#N/A,#N/A,FALSE,"PrcsD";#N/A,#N/A,FALSE,"TunnD";#N/A,#N/A,FALSE,"CivlD";#N/A,#N/A,FALSE,"NtwkD";#N/A,#N/A,FALSE,"EstgD";#N/A,#N/A,FALSE,"PEngD"}</definedName>
    <definedName name="fghfg" localSheetId="7"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23" hidden="1">{#N/A,#N/A,FALSE,"SumD";#N/A,#N/A,FALSE,"ElecD";#N/A,#N/A,FALSE,"MechD";#N/A,#N/A,FALSE,"GeotD";#N/A,#N/A,FALSE,"PrcsD";#N/A,#N/A,FALSE,"TunnD";#N/A,#N/A,FALSE,"CivlD";#N/A,#N/A,FALSE,"NtwkD";#N/A,#N/A,FALSE,"EstgD";#N/A,#N/A,FALSE,"PEngD"}</definedName>
    <definedName name="FGHH" localSheetId="5" hidden="1">{#N/A,#N/A,FALSE,"SumD";#N/A,#N/A,FALSE,"ElecD";#N/A,#N/A,FALSE,"MechD";#N/A,#N/A,FALSE,"GeotD";#N/A,#N/A,FALSE,"PrcsD";#N/A,#N/A,FALSE,"TunnD";#N/A,#N/A,FALSE,"CivlD";#N/A,#N/A,FALSE,"NtwkD";#N/A,#N/A,FALSE,"EstgD";#N/A,#N/A,FALSE,"PEngD"}</definedName>
    <definedName name="FGHH" localSheetId="7"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23" hidden="1">{#N/A,#N/A,TRUE,"Cover";#N/A,#N/A,TRUE,"Conts";#N/A,#N/A,TRUE,"VOS";#N/A,#N/A,TRUE,"Warrington";#N/A,#N/A,TRUE,"Widnes"}</definedName>
    <definedName name="fgjjjkyg" localSheetId="5" hidden="1">{#N/A,#N/A,TRUE,"Cover";#N/A,#N/A,TRUE,"Conts";#N/A,#N/A,TRUE,"VOS";#N/A,#N/A,TRUE,"Warrington";#N/A,#N/A,TRUE,"Widnes"}</definedName>
    <definedName name="fgjjjkyg" localSheetId="7" hidden="1">{#N/A,#N/A,TRUE,"Cover";#N/A,#N/A,TRUE,"Conts";#N/A,#N/A,TRUE,"VOS";#N/A,#N/A,TRUE,"Warrington";#N/A,#N/A,TRUE,"Widnes"}</definedName>
    <definedName name="fgjjjkyg" hidden="1">{#N/A,#N/A,TRUE,"Cover";#N/A,#N/A,TRUE,"Conts";#N/A,#N/A,TRUE,"VOS";#N/A,#N/A,TRUE,"Warrington";#N/A,#N/A,TRUE,"Widnes"}</definedName>
    <definedName name="fhgujguthi" localSheetId="23" hidden="1">{#N/A,#N/A,TRUE,"Cover";#N/A,#N/A,TRUE,"Conts";#N/A,#N/A,TRUE,"VOS";#N/A,#N/A,TRUE,"Warrington";#N/A,#N/A,TRUE,"Widnes"}</definedName>
    <definedName name="fhgujguthi" localSheetId="5" hidden="1">{#N/A,#N/A,TRUE,"Cover";#N/A,#N/A,TRUE,"Conts";#N/A,#N/A,TRUE,"VOS";#N/A,#N/A,TRUE,"Warrington";#N/A,#N/A,TRUE,"Widnes"}</definedName>
    <definedName name="fhgujguthi" localSheetId="7" hidden="1">{#N/A,#N/A,TRUE,"Cover";#N/A,#N/A,TRUE,"Conts";#N/A,#N/A,TRUE,"VOS";#N/A,#N/A,TRUE,"Warrington";#N/A,#N/A,TRUE,"Widnes"}</definedName>
    <definedName name="fhgujguthi" hidden="1">{#N/A,#N/A,TRUE,"Cover";#N/A,#N/A,TRUE,"Conts";#N/A,#N/A,TRUE,"VOS";#N/A,#N/A,TRUE,"Warrington";#N/A,#N/A,TRUE,"Widnes"}</definedName>
    <definedName name="fhjsjs" localSheetId="23" hidden="1">{#N/A,#N/A,TRUE,"Cover";#N/A,#N/A,TRUE,"Conts";#N/A,#N/A,TRUE,"VOS";#N/A,#N/A,TRUE,"Warrington";#N/A,#N/A,TRUE,"Widnes"}</definedName>
    <definedName name="fhjsjs" localSheetId="5" hidden="1">{#N/A,#N/A,TRUE,"Cover";#N/A,#N/A,TRUE,"Conts";#N/A,#N/A,TRUE,"VOS";#N/A,#N/A,TRUE,"Warrington";#N/A,#N/A,TRUE,"Widnes"}</definedName>
    <definedName name="fhjsjs" localSheetId="7" hidden="1">{#N/A,#N/A,TRUE,"Cover";#N/A,#N/A,TRUE,"Conts";#N/A,#N/A,TRUE,"VOS";#N/A,#N/A,TRUE,"Warrington";#N/A,#N/A,TRUE,"Widnes"}</definedName>
    <definedName name="fhjsjs" hidden="1">{#N/A,#N/A,TRUE,"Cover";#N/A,#N/A,TRUE,"Conts";#N/A,#N/A,TRUE,"VOS";#N/A,#N/A,TRUE,"Warrington";#N/A,#N/A,TRUE,"Widnes"}</definedName>
    <definedName name="fkfkvhikkhju" localSheetId="23" hidden="1">{#N/A,#N/A,TRUE,"Cover";#N/A,#N/A,TRUE,"Conts";#N/A,#N/A,TRUE,"VOS";#N/A,#N/A,TRUE,"Warrington";#N/A,#N/A,TRUE,"Widnes"}</definedName>
    <definedName name="fkfkvhikkhju" localSheetId="5" hidden="1">{#N/A,#N/A,TRUE,"Cover";#N/A,#N/A,TRUE,"Conts";#N/A,#N/A,TRUE,"VOS";#N/A,#N/A,TRUE,"Warrington";#N/A,#N/A,TRUE,"Widnes"}</definedName>
    <definedName name="fkfkvhikkhju" localSheetId="7" hidden="1">{#N/A,#N/A,TRUE,"Cover";#N/A,#N/A,TRUE,"Conts";#N/A,#N/A,TRUE,"VOS";#N/A,#N/A,TRUE,"Warrington";#N/A,#N/A,TRUE,"Widnes"}</definedName>
    <definedName name="fkfkvhikkhju" hidden="1">{#N/A,#N/A,TRUE,"Cover";#N/A,#N/A,TRUE,"Conts";#N/A,#N/A,TRUE,"VOS";#N/A,#N/A,TRUE,"Warrington";#N/A,#N/A,TRUE,"Widnes"}</definedName>
    <definedName name="FLOOR__FINISHES" localSheetId="5">'[11]Build-up'!#REF!</definedName>
    <definedName name="FLOOR__FINISHES">'[11]Build-up'!#REF!</definedName>
    <definedName name="FRAME" localSheetId="5">'[11]Build-up'!#REF!</definedName>
    <definedName name="FRAME">'[11]Build-up'!#REF!</definedName>
    <definedName name="frjj" localSheetId="23" hidden="1">{#N/A,#N/A,TRUE,"Cover";#N/A,#N/A,TRUE,"Conts";#N/A,#N/A,TRUE,"VOS";#N/A,#N/A,TRUE,"Warrington";#N/A,#N/A,TRUE,"Widnes"}</definedName>
    <definedName name="frjj" localSheetId="5" hidden="1">{#N/A,#N/A,TRUE,"Cover";#N/A,#N/A,TRUE,"Conts";#N/A,#N/A,TRUE,"VOS";#N/A,#N/A,TRUE,"Warrington";#N/A,#N/A,TRUE,"Widnes"}</definedName>
    <definedName name="frjj" localSheetId="7" hidden="1">{#N/A,#N/A,TRUE,"Cover";#N/A,#N/A,TRUE,"Conts";#N/A,#N/A,TRUE,"VOS";#N/A,#N/A,TRUE,"Warrington";#N/A,#N/A,TRUE,"Widnes"}</definedName>
    <definedName name="frjj" hidden="1">{#N/A,#N/A,TRUE,"Cover";#N/A,#N/A,TRUE,"Conts";#N/A,#N/A,TRUE,"VOS";#N/A,#N/A,TRUE,"Warrington";#N/A,#N/A,TRUE,"Widnes"}</definedName>
    <definedName name="gaeg" localSheetId="23" hidden="1">{#N/A,#N/A,TRUE,"Cover";#N/A,#N/A,TRUE,"Conts";#N/A,#N/A,TRUE,"VOS";#N/A,#N/A,TRUE,"Warrington";#N/A,#N/A,TRUE,"Widnes"}</definedName>
    <definedName name="gaeg" localSheetId="5" hidden="1">{#N/A,#N/A,TRUE,"Cover";#N/A,#N/A,TRUE,"Conts";#N/A,#N/A,TRUE,"VOS";#N/A,#N/A,TRUE,"Warrington";#N/A,#N/A,TRUE,"Widnes"}</definedName>
    <definedName name="gaeg" localSheetId="7" hidden="1">{#N/A,#N/A,TRUE,"Cover";#N/A,#N/A,TRUE,"Conts";#N/A,#N/A,TRUE,"VOS";#N/A,#N/A,TRUE,"Warrington";#N/A,#N/A,TRUE,"Widnes"}</definedName>
    <definedName name="gaeg" hidden="1">{#N/A,#N/A,TRUE,"Cover";#N/A,#N/A,TRUE,"Conts";#N/A,#N/A,TRUE,"VOS";#N/A,#N/A,TRUE,"Warrington";#N/A,#N/A,TRUE,"Widnes"}</definedName>
    <definedName name="gaegg" localSheetId="23" hidden="1">{#N/A,#N/A,TRUE,"Cover";#N/A,#N/A,TRUE,"Conts";#N/A,#N/A,TRUE,"VOS";#N/A,#N/A,TRUE,"Warrington";#N/A,#N/A,TRUE,"Widnes"}</definedName>
    <definedName name="gaegg" localSheetId="5" hidden="1">{#N/A,#N/A,TRUE,"Cover";#N/A,#N/A,TRUE,"Conts";#N/A,#N/A,TRUE,"VOS";#N/A,#N/A,TRUE,"Warrington";#N/A,#N/A,TRUE,"Widnes"}</definedName>
    <definedName name="gaegg" localSheetId="7" hidden="1">{#N/A,#N/A,TRUE,"Cover";#N/A,#N/A,TRUE,"Conts";#N/A,#N/A,TRUE,"VOS";#N/A,#N/A,TRUE,"Warrington";#N/A,#N/A,TRUE,"Widnes"}</definedName>
    <definedName name="gaegg" hidden="1">{#N/A,#N/A,TRUE,"Cover";#N/A,#N/A,TRUE,"Conts";#N/A,#N/A,TRUE,"VOS";#N/A,#N/A,TRUE,"Warrington";#N/A,#N/A,TRUE,"Widnes"}</definedName>
    <definedName name="geag" localSheetId="23" hidden="1">{#N/A,#N/A,TRUE,"Cover";#N/A,#N/A,TRUE,"Conts";#N/A,#N/A,TRUE,"VOS";#N/A,#N/A,TRUE,"Warrington";#N/A,#N/A,TRUE,"Widnes"}</definedName>
    <definedName name="geag" localSheetId="5" hidden="1">{#N/A,#N/A,TRUE,"Cover";#N/A,#N/A,TRUE,"Conts";#N/A,#N/A,TRUE,"VOS";#N/A,#N/A,TRUE,"Warrington";#N/A,#N/A,TRUE,"Widnes"}</definedName>
    <definedName name="geag" localSheetId="7" hidden="1">{#N/A,#N/A,TRUE,"Cover";#N/A,#N/A,TRUE,"Conts";#N/A,#N/A,TRUE,"VOS";#N/A,#N/A,TRUE,"Warrington";#N/A,#N/A,TRUE,"Widnes"}</definedName>
    <definedName name="geag" hidden="1">{#N/A,#N/A,TRUE,"Cover";#N/A,#N/A,TRUE,"Conts";#N/A,#N/A,TRUE,"VOS";#N/A,#N/A,TRUE,"Warrington";#N/A,#N/A,TRUE,"Widnes"}</definedName>
    <definedName name="gerger" localSheetId="23" hidden="1">{#N/A,#N/A,TRUE,"Cover";#N/A,#N/A,TRUE,"Conts";#N/A,#N/A,TRUE,"VOS";#N/A,#N/A,TRUE,"Warrington";#N/A,#N/A,TRUE,"Widnes"}</definedName>
    <definedName name="gerger" localSheetId="5" hidden="1">{#N/A,#N/A,TRUE,"Cover";#N/A,#N/A,TRUE,"Conts";#N/A,#N/A,TRUE,"VOS";#N/A,#N/A,TRUE,"Warrington";#N/A,#N/A,TRUE,"Widnes"}</definedName>
    <definedName name="gerger" localSheetId="7" hidden="1">{#N/A,#N/A,TRUE,"Cover";#N/A,#N/A,TRUE,"Conts";#N/A,#N/A,TRUE,"VOS";#N/A,#N/A,TRUE,"Warrington";#N/A,#N/A,TRUE,"Widnes"}</definedName>
    <definedName name="gerger" hidden="1">{#N/A,#N/A,TRUE,"Cover";#N/A,#N/A,TRUE,"Conts";#N/A,#N/A,TRUE,"VOS";#N/A,#N/A,TRUE,"Warrington";#N/A,#N/A,TRUE,"Widnes"}</definedName>
    <definedName name="gf" localSheetId="23" hidden="1">{#N/A,#N/A,TRUE,"Cover";#N/A,#N/A,TRUE,"Conts";#N/A,#N/A,TRUE,"VOS";#N/A,#N/A,TRUE,"Warrington";#N/A,#N/A,TRUE,"Widnes"}</definedName>
    <definedName name="gf" localSheetId="5" hidden="1">{#N/A,#N/A,TRUE,"Cover";#N/A,#N/A,TRUE,"Conts";#N/A,#N/A,TRUE,"VOS";#N/A,#N/A,TRUE,"Warrington";#N/A,#N/A,TRUE,"Widnes"}</definedName>
    <definedName name="gf" localSheetId="7" hidden="1">{#N/A,#N/A,TRUE,"Cover";#N/A,#N/A,TRUE,"Conts";#N/A,#N/A,TRUE,"VOS";#N/A,#N/A,TRUE,"Warrington";#N/A,#N/A,TRUE,"Widnes"}</definedName>
    <definedName name="gf" hidden="1">{#N/A,#N/A,TRUE,"Cover";#N/A,#N/A,TRUE,"Conts";#N/A,#N/A,TRUE,"VOS";#N/A,#N/A,TRUE,"Warrington";#N/A,#N/A,TRUE,"Widnes"}</definedName>
    <definedName name="gfdgfdg" localSheetId="23" hidden="1">{#N/A,#N/A,FALSE,"SumD";#N/A,#N/A,FALSE,"ElecD";#N/A,#N/A,FALSE,"MechD";#N/A,#N/A,FALSE,"GeotD";#N/A,#N/A,FALSE,"PrcsD";#N/A,#N/A,FALSE,"TunnD";#N/A,#N/A,FALSE,"CivlD";#N/A,#N/A,FALSE,"NtwkD";#N/A,#N/A,FALSE,"EstgD";#N/A,#N/A,FALSE,"PEngD"}</definedName>
    <definedName name="gfdgfdg" localSheetId="5" hidden="1">{#N/A,#N/A,FALSE,"SumD";#N/A,#N/A,FALSE,"ElecD";#N/A,#N/A,FALSE,"MechD";#N/A,#N/A,FALSE,"GeotD";#N/A,#N/A,FALSE,"PrcsD";#N/A,#N/A,FALSE,"TunnD";#N/A,#N/A,FALSE,"CivlD";#N/A,#N/A,FALSE,"NtwkD";#N/A,#N/A,FALSE,"EstgD";#N/A,#N/A,FALSE,"PEngD"}</definedName>
    <definedName name="gfdgfdg" localSheetId="7"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23" hidden="1">{#N/A,#N/A,FALSE,"SumD";#N/A,#N/A,FALSE,"ElecD";#N/A,#N/A,FALSE,"MechD";#N/A,#N/A,FALSE,"GeotD";#N/A,#N/A,FALSE,"PrcsD";#N/A,#N/A,FALSE,"TunnD";#N/A,#N/A,FALSE,"CivlD";#N/A,#N/A,FALSE,"NtwkD";#N/A,#N/A,FALSE,"EstgD";#N/A,#N/A,FALSE,"PEngD"}</definedName>
    <definedName name="gfgfgfgfg" localSheetId="5" hidden="1">{#N/A,#N/A,FALSE,"SumD";#N/A,#N/A,FALSE,"ElecD";#N/A,#N/A,FALSE,"MechD";#N/A,#N/A,FALSE,"GeotD";#N/A,#N/A,FALSE,"PrcsD";#N/A,#N/A,FALSE,"TunnD";#N/A,#N/A,FALSE,"CivlD";#N/A,#N/A,FALSE,"NtwkD";#N/A,#N/A,FALSE,"EstgD";#N/A,#N/A,FALSE,"PEngD"}</definedName>
    <definedName name="gfgfgfgfg" localSheetId="7"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23" hidden="1">{#N/A,#N/A,FALSE,"SumG";#N/A,#N/A,FALSE,"ElecG";#N/A,#N/A,FALSE,"MechG";#N/A,#N/A,FALSE,"GeotG";#N/A,#N/A,FALSE,"PrcsG";#N/A,#N/A,FALSE,"TunnG";#N/A,#N/A,FALSE,"CivlG";#N/A,#N/A,FALSE,"NtwkG";#N/A,#N/A,FALSE,"EstgG";#N/A,#N/A,FALSE,"PEngG"}</definedName>
    <definedName name="gfgfgfgss" localSheetId="5" hidden="1">{#N/A,#N/A,FALSE,"SumG";#N/A,#N/A,FALSE,"ElecG";#N/A,#N/A,FALSE,"MechG";#N/A,#N/A,FALSE,"GeotG";#N/A,#N/A,FALSE,"PrcsG";#N/A,#N/A,FALSE,"TunnG";#N/A,#N/A,FALSE,"CivlG";#N/A,#N/A,FALSE,"NtwkG";#N/A,#N/A,FALSE,"EstgG";#N/A,#N/A,FALSE,"PEngG"}</definedName>
    <definedName name="gfgfgfgss" localSheetId="7"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 localSheetId="5" hidden="1">{#N/A,#N/A,FALSE,"SumG";#N/A,#N/A,FALSE,"ElecG";#N/A,#N/A,FALSE,"MechG";#N/A,#N/A,FALSE,"GeotG";#N/A,#N/A,FALSE,"PrcsG";#N/A,#N/A,FALSE,"TunnG";#N/A,#N/A,FALSE,"CivlG";#N/A,#N/A,FALSE,"NtwkG";#N/A,#N/A,FALSE,"EstgG";#N/A,#N/A,FALSE,"PEngG"}</definedName>
    <definedName name="GG">'[19]GEN PROG'!$A$1:$P$27</definedName>
    <definedName name="ggdrgdfhyyj" localSheetId="23" hidden="1">{#N/A,#N/A,TRUE,"Cover";#N/A,#N/A,TRUE,"Conts";#N/A,#N/A,TRUE,"VOS";#N/A,#N/A,TRUE,"Warrington";#N/A,#N/A,TRUE,"Widnes"}</definedName>
    <definedName name="ggdrgdfhyyj" localSheetId="5" hidden="1">{#N/A,#N/A,TRUE,"Cover";#N/A,#N/A,TRUE,"Conts";#N/A,#N/A,TRUE,"VOS";#N/A,#N/A,TRUE,"Warrington";#N/A,#N/A,TRUE,"Widnes"}</definedName>
    <definedName name="ggdrgdfhyyj" localSheetId="7" hidden="1">{#N/A,#N/A,TRUE,"Cover";#N/A,#N/A,TRUE,"Conts";#N/A,#N/A,TRUE,"VOS";#N/A,#N/A,TRUE,"Warrington";#N/A,#N/A,TRUE,"Widnes"}</definedName>
    <definedName name="ggdrgdfhyyj" hidden="1">{#N/A,#N/A,TRUE,"Cover";#N/A,#N/A,TRUE,"Conts";#N/A,#N/A,TRUE,"VOS";#N/A,#N/A,TRUE,"Warrington";#N/A,#N/A,TRUE,"Widnes"}</definedName>
    <definedName name="ggg" localSheetId="5" hidden="1">#REF!</definedName>
    <definedName name="ggg" localSheetId="7" hidden="1">#REF!</definedName>
    <definedName name="ggg" hidden="1">#REF!</definedName>
    <definedName name="gggg" localSheetId="23" hidden="1">{#N/A,#N/A,FALSE,"SumD";#N/A,#N/A,FALSE,"ElecD";#N/A,#N/A,FALSE,"MechD";#N/A,#N/A,FALSE,"GeotD";#N/A,#N/A,FALSE,"PrcsD";#N/A,#N/A,FALSE,"TunnD";#N/A,#N/A,FALSE,"CivlD";#N/A,#N/A,FALSE,"NtwkD";#N/A,#N/A,FALSE,"EstgD";#N/A,#N/A,FALSE,"PEngD"}</definedName>
    <definedName name="gggg" localSheetId="5" hidden="1">{#N/A,#N/A,FALSE,"SumD";#N/A,#N/A,FALSE,"ElecD";#N/A,#N/A,FALSE,"MechD";#N/A,#N/A,FALSE,"GeotD";#N/A,#N/A,FALSE,"PrcsD";#N/A,#N/A,FALSE,"TunnD";#N/A,#N/A,FALSE,"CivlD";#N/A,#N/A,FALSE,"NtwkD";#N/A,#N/A,FALSE,"EstgD";#N/A,#N/A,FALSE,"PEngD"}</definedName>
    <definedName name="gggg" localSheetId="7"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23" hidden="1">{#N/A,#N/A,FALSE,"SumG";#N/A,#N/A,FALSE,"ElecG";#N/A,#N/A,FALSE,"MechG";#N/A,#N/A,FALSE,"GeotG";#N/A,#N/A,FALSE,"PrcsG";#N/A,#N/A,FALSE,"TunnG";#N/A,#N/A,FALSE,"CivlG";#N/A,#N/A,FALSE,"NtwkG";#N/A,#N/A,FALSE,"EstgG";#N/A,#N/A,FALSE,"PEngG"}</definedName>
    <definedName name="ghggg" localSheetId="5" hidden="1">{#N/A,#N/A,FALSE,"SumG";#N/A,#N/A,FALSE,"ElecG";#N/A,#N/A,FALSE,"MechG";#N/A,#N/A,FALSE,"GeotG";#N/A,#N/A,FALSE,"PrcsG";#N/A,#N/A,FALSE,"TunnG";#N/A,#N/A,FALSE,"CivlG";#N/A,#N/A,FALSE,"NtwkG";#N/A,#N/A,FALSE,"EstgG";#N/A,#N/A,FALSE,"PEngG"}</definedName>
    <definedName name="ghggg" localSheetId="7"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23" hidden="1">{#N/A,#N/A,TRUE,"Cover";#N/A,#N/A,TRUE,"Conts";#N/A,#N/A,TRUE,"VOS";#N/A,#N/A,TRUE,"Warrington";#N/A,#N/A,TRUE,"Widnes"}</definedName>
    <definedName name="ghsdhth" localSheetId="5" hidden="1">{#N/A,#N/A,TRUE,"Cover";#N/A,#N/A,TRUE,"Conts";#N/A,#N/A,TRUE,"VOS";#N/A,#N/A,TRUE,"Warrington";#N/A,#N/A,TRUE,"Widnes"}</definedName>
    <definedName name="ghsdhth" localSheetId="7" hidden="1">{#N/A,#N/A,TRUE,"Cover";#N/A,#N/A,TRUE,"Conts";#N/A,#N/A,TRUE,"VOS";#N/A,#N/A,TRUE,"Warrington";#N/A,#N/A,TRUE,"Widnes"}</definedName>
    <definedName name="ghsdhth" hidden="1">{#N/A,#N/A,TRUE,"Cover";#N/A,#N/A,TRUE,"Conts";#N/A,#N/A,TRUE,"VOS";#N/A,#N/A,TRUE,"Warrington";#N/A,#N/A,TRUE,"Widnes"}</definedName>
    <definedName name="ghsg" localSheetId="23" hidden="1">{#N/A,#N/A,TRUE,"Cover";#N/A,#N/A,TRUE,"Conts";#N/A,#N/A,TRUE,"VOS";#N/A,#N/A,TRUE,"Warrington";#N/A,#N/A,TRUE,"Widnes"}</definedName>
    <definedName name="ghsg" localSheetId="5" hidden="1">{#N/A,#N/A,TRUE,"Cover";#N/A,#N/A,TRUE,"Conts";#N/A,#N/A,TRUE,"VOS";#N/A,#N/A,TRUE,"Warrington";#N/A,#N/A,TRUE,"Widnes"}</definedName>
    <definedName name="ghsg" localSheetId="7" hidden="1">{#N/A,#N/A,TRUE,"Cover";#N/A,#N/A,TRUE,"Conts";#N/A,#N/A,TRUE,"VOS";#N/A,#N/A,TRUE,"Warrington";#N/A,#N/A,TRUE,"Widnes"}</definedName>
    <definedName name="ghsg" hidden="1">{#N/A,#N/A,TRUE,"Cover";#N/A,#N/A,TRUE,"Conts";#N/A,#N/A,TRUE,"VOS";#N/A,#N/A,TRUE,"Warrington";#N/A,#N/A,TRUE,"Widnes"}</definedName>
    <definedName name="gjahgkj" localSheetId="23" hidden="1">{#N/A,#N/A,TRUE,"Cover";#N/A,#N/A,TRUE,"Conts";#N/A,#N/A,TRUE,"VOS";#N/A,#N/A,TRUE,"Warrington";#N/A,#N/A,TRUE,"Widnes"}</definedName>
    <definedName name="gjahgkj" localSheetId="5" hidden="1">{#N/A,#N/A,TRUE,"Cover";#N/A,#N/A,TRUE,"Conts";#N/A,#N/A,TRUE,"VOS";#N/A,#N/A,TRUE,"Warrington";#N/A,#N/A,TRUE,"Widnes"}</definedName>
    <definedName name="gjahgkj" localSheetId="7" hidden="1">{#N/A,#N/A,TRUE,"Cover";#N/A,#N/A,TRUE,"Conts";#N/A,#N/A,TRUE,"VOS";#N/A,#N/A,TRUE,"Warrington";#N/A,#N/A,TRUE,"Widnes"}</definedName>
    <definedName name="gjahgkj" hidden="1">{#N/A,#N/A,TRUE,"Cover";#N/A,#N/A,TRUE,"Conts";#N/A,#N/A,TRUE,"VOS";#N/A,#N/A,TRUE,"Warrington";#N/A,#N/A,TRUE,"Widnes"}</definedName>
    <definedName name="gjkkl" localSheetId="23" hidden="1">{#N/A,#N/A,TRUE,"Cover";#N/A,#N/A,TRUE,"Conts";#N/A,#N/A,TRUE,"VOS";#N/A,#N/A,TRUE,"Warrington";#N/A,#N/A,TRUE,"Widnes"}</definedName>
    <definedName name="gjkkl" localSheetId="5" hidden="1">{#N/A,#N/A,TRUE,"Cover";#N/A,#N/A,TRUE,"Conts";#N/A,#N/A,TRUE,"VOS";#N/A,#N/A,TRUE,"Warrington";#N/A,#N/A,TRUE,"Widnes"}</definedName>
    <definedName name="gjkkl" localSheetId="7" hidden="1">{#N/A,#N/A,TRUE,"Cover";#N/A,#N/A,TRUE,"Conts";#N/A,#N/A,TRUE,"VOS";#N/A,#N/A,TRUE,"Warrington";#N/A,#N/A,TRUE,"Widnes"}</definedName>
    <definedName name="gjkkl" hidden="1">{#N/A,#N/A,TRUE,"Cover";#N/A,#N/A,TRUE,"Conts";#N/A,#N/A,TRUE,"VOS";#N/A,#N/A,TRUE,"Warrington";#N/A,#N/A,TRUE,"Widnes"}</definedName>
    <definedName name="gtrghr" localSheetId="23" hidden="1">{#N/A,#N/A,TRUE,"Cover";#N/A,#N/A,TRUE,"Conts";#N/A,#N/A,TRUE,"VOS";#N/A,#N/A,TRUE,"Warrington";#N/A,#N/A,TRUE,"Widnes"}</definedName>
    <definedName name="gtrghr" localSheetId="5" hidden="1">{#N/A,#N/A,TRUE,"Cover";#N/A,#N/A,TRUE,"Conts";#N/A,#N/A,TRUE,"VOS";#N/A,#N/A,TRUE,"Warrington";#N/A,#N/A,TRUE,"Widnes"}</definedName>
    <definedName name="gtrghr" localSheetId="7" hidden="1">{#N/A,#N/A,TRUE,"Cover";#N/A,#N/A,TRUE,"Conts";#N/A,#N/A,TRUE,"VOS";#N/A,#N/A,TRUE,"Warrington";#N/A,#N/A,TRUE,"Widnes"}</definedName>
    <definedName name="gtrghr" hidden="1">{#N/A,#N/A,TRUE,"Cover";#N/A,#N/A,TRUE,"Conts";#N/A,#N/A,TRUE,"VOS";#N/A,#N/A,TRUE,"Warrington";#N/A,#N/A,TRUE,"Widnes"}</definedName>
    <definedName name="gwgtergyr" localSheetId="23" hidden="1">{#N/A,#N/A,TRUE,"Cover";#N/A,#N/A,TRUE,"Conts";#N/A,#N/A,TRUE,"VOS";#N/A,#N/A,TRUE,"Warrington";#N/A,#N/A,TRUE,"Widnes"}</definedName>
    <definedName name="gwgtergyr" localSheetId="5" hidden="1">{#N/A,#N/A,TRUE,"Cover";#N/A,#N/A,TRUE,"Conts";#N/A,#N/A,TRUE,"VOS";#N/A,#N/A,TRUE,"Warrington";#N/A,#N/A,TRUE,"Widnes"}</definedName>
    <definedName name="gwgtergyr" localSheetId="7" hidden="1">{#N/A,#N/A,TRUE,"Cover";#N/A,#N/A,TRUE,"Conts";#N/A,#N/A,TRUE,"VOS";#N/A,#N/A,TRUE,"Warrington";#N/A,#N/A,TRUE,"Widnes"}</definedName>
    <definedName name="gwgtergyr" hidden="1">{#N/A,#N/A,TRUE,"Cover";#N/A,#N/A,TRUE,"Conts";#N/A,#N/A,TRUE,"VOS";#N/A,#N/A,TRUE,"Warrington";#N/A,#N/A,TRUE,"Widnes"}</definedName>
    <definedName name="hfhgf" localSheetId="23" hidden="1">{#N/A,#N/A,TRUE,"Cover";#N/A,#N/A,TRUE,"Conts";#N/A,#N/A,TRUE,"VOS";#N/A,#N/A,TRUE,"Warrington";#N/A,#N/A,TRUE,"Widnes"}</definedName>
    <definedName name="hfhgf" localSheetId="5" hidden="1">{#N/A,#N/A,TRUE,"Cover";#N/A,#N/A,TRUE,"Conts";#N/A,#N/A,TRUE,"VOS";#N/A,#N/A,TRUE,"Warrington";#N/A,#N/A,TRUE,"Widnes"}</definedName>
    <definedName name="hfhgf" localSheetId="7" hidden="1">{#N/A,#N/A,TRUE,"Cover";#N/A,#N/A,TRUE,"Conts";#N/A,#N/A,TRUE,"VOS";#N/A,#N/A,TRUE,"Warrington";#N/A,#N/A,TRUE,"Widnes"}</definedName>
    <definedName name="hfhgf" hidden="1">{#N/A,#N/A,TRUE,"Cover";#N/A,#N/A,TRUE,"Conts";#N/A,#N/A,TRUE,"VOS";#N/A,#N/A,TRUE,"Warrington";#N/A,#N/A,TRUE,"Widnes"}</definedName>
    <definedName name="hgkhkg" localSheetId="23" hidden="1">{#N/A,#N/A,TRUE,"Cover";#N/A,#N/A,TRUE,"Conts";#N/A,#N/A,TRUE,"VOS";#N/A,#N/A,TRUE,"Warrington";#N/A,#N/A,TRUE,"Widnes"}</definedName>
    <definedName name="hgkhkg" localSheetId="5" hidden="1">{#N/A,#N/A,TRUE,"Cover";#N/A,#N/A,TRUE,"Conts";#N/A,#N/A,TRUE,"VOS";#N/A,#N/A,TRUE,"Warrington";#N/A,#N/A,TRUE,"Widnes"}</definedName>
    <definedName name="hgkhkg" localSheetId="7" hidden="1">{#N/A,#N/A,TRUE,"Cover";#N/A,#N/A,TRUE,"Conts";#N/A,#N/A,TRUE,"VOS";#N/A,#N/A,TRUE,"Warrington";#N/A,#N/A,TRUE,"Widnes"}</definedName>
    <definedName name="hgkhkg" hidden="1">{#N/A,#N/A,TRUE,"Cover";#N/A,#N/A,TRUE,"Conts";#N/A,#N/A,TRUE,"VOS";#N/A,#N/A,TRUE,"Warrington";#N/A,#N/A,TRUE,"Widnes"}</definedName>
    <definedName name="hjdj" localSheetId="23" hidden="1">{#N/A,#N/A,TRUE,"Cover";#N/A,#N/A,TRUE,"Conts";#N/A,#N/A,TRUE,"VOS";#N/A,#N/A,TRUE,"Warrington";#N/A,#N/A,TRUE,"Widnes"}</definedName>
    <definedName name="hjdj" localSheetId="5" hidden="1">{#N/A,#N/A,TRUE,"Cover";#N/A,#N/A,TRUE,"Conts";#N/A,#N/A,TRUE,"VOS";#N/A,#N/A,TRUE,"Warrington";#N/A,#N/A,TRUE,"Widnes"}</definedName>
    <definedName name="hjdj" localSheetId="7" hidden="1">{#N/A,#N/A,TRUE,"Cover";#N/A,#N/A,TRUE,"Conts";#N/A,#N/A,TRUE,"VOS";#N/A,#N/A,TRUE,"Warrington";#N/A,#N/A,TRUE,"Widnes"}</definedName>
    <definedName name="hjdj" hidden="1">{#N/A,#N/A,TRUE,"Cover";#N/A,#N/A,TRUE,"Conts";#N/A,#N/A,TRUE,"VOS";#N/A,#N/A,TRUE,"Warrington";#N/A,#N/A,TRUE,"Widnes"}</definedName>
    <definedName name="HOME" localSheetId="5">#REF!</definedName>
    <definedName name="HOME" localSheetId="7">#REF!</definedName>
    <definedName name="HOME">#REF!</definedName>
    <definedName name="HPTAL" localSheetId="5" hidden="1">#REF!</definedName>
    <definedName name="HPTAL" localSheetId="7" hidden="1">#REF!</definedName>
    <definedName name="HPTAL" hidden="1">#REF!</definedName>
    <definedName name="hshjy" localSheetId="23" hidden="1">{#N/A,#N/A,TRUE,"Cover";#N/A,#N/A,TRUE,"Conts";#N/A,#N/A,TRUE,"VOS";#N/A,#N/A,TRUE,"Warrington";#N/A,#N/A,TRUE,"Widnes"}</definedName>
    <definedName name="hshjy" localSheetId="5" hidden="1">{#N/A,#N/A,TRUE,"Cover";#N/A,#N/A,TRUE,"Conts";#N/A,#N/A,TRUE,"VOS";#N/A,#N/A,TRUE,"Warrington";#N/A,#N/A,TRUE,"Widnes"}</definedName>
    <definedName name="hshjy" localSheetId="7" hidden="1">{#N/A,#N/A,TRUE,"Cover";#N/A,#N/A,TRUE,"Conts";#N/A,#N/A,TRUE,"VOS";#N/A,#N/A,TRUE,"Warrington";#N/A,#N/A,TRUE,"Widnes"}</definedName>
    <definedName name="hshjy" hidden="1">{#N/A,#N/A,TRUE,"Cover";#N/A,#N/A,TRUE,"Conts";#N/A,#N/A,TRUE,"VOS";#N/A,#N/A,TRUE,"Warrington";#N/A,#N/A,TRUE,"Widnes"}</definedName>
    <definedName name="hshxdht" localSheetId="23" hidden="1">{#N/A,#N/A,TRUE,"Cover";#N/A,#N/A,TRUE,"Conts";#N/A,#N/A,TRUE,"VOS";#N/A,#N/A,TRUE,"Warrington";#N/A,#N/A,TRUE,"Widnes"}</definedName>
    <definedName name="hshxdht" localSheetId="5" hidden="1">{#N/A,#N/A,TRUE,"Cover";#N/A,#N/A,TRUE,"Conts";#N/A,#N/A,TRUE,"VOS";#N/A,#N/A,TRUE,"Warrington";#N/A,#N/A,TRUE,"Widnes"}</definedName>
    <definedName name="hshxdht" localSheetId="7" hidden="1">{#N/A,#N/A,TRUE,"Cover";#N/A,#N/A,TRUE,"Conts";#N/A,#N/A,TRUE,"VOS";#N/A,#N/A,TRUE,"Warrington";#N/A,#N/A,TRUE,"Widnes"}</definedName>
    <definedName name="hshxdht" hidden="1">{#N/A,#N/A,TRUE,"Cover";#N/A,#N/A,TRUE,"Conts";#N/A,#N/A,TRUE,"VOS";#N/A,#N/A,TRUE,"Warrington";#N/A,#N/A,TRUE,"Widnes"}</definedName>
    <definedName name="hsyhjtyhj" localSheetId="23" hidden="1">{#N/A,#N/A,TRUE,"Cover";#N/A,#N/A,TRUE,"Conts";#N/A,#N/A,TRUE,"VOS";#N/A,#N/A,TRUE,"Warrington";#N/A,#N/A,TRUE,"Widnes"}</definedName>
    <definedName name="hsyhjtyhj" localSheetId="5" hidden="1">{#N/A,#N/A,TRUE,"Cover";#N/A,#N/A,TRUE,"Conts";#N/A,#N/A,TRUE,"VOS";#N/A,#N/A,TRUE,"Warrington";#N/A,#N/A,TRUE,"Widnes"}</definedName>
    <definedName name="hsyhjtyhj" localSheetId="7"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23" hidden="1">{"'Appendix 3 Currency'!$A$1:$U$96"}</definedName>
    <definedName name="HTML_Control" localSheetId="5" hidden="1">{"'Appendix 3 Currency'!$A$1:$U$96"}</definedName>
    <definedName name="HTML_Control" localSheetId="7"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23" hidden="1">{#N/A,#N/A,TRUE,"Cover";#N/A,#N/A,TRUE,"Conts";#N/A,#N/A,TRUE,"VOS";#N/A,#N/A,TRUE,"Warrington";#N/A,#N/A,TRUE,"Widnes"}</definedName>
    <definedName name="htrhrsth" localSheetId="5" hidden="1">{#N/A,#N/A,TRUE,"Cover";#N/A,#N/A,TRUE,"Conts";#N/A,#N/A,TRUE,"VOS";#N/A,#N/A,TRUE,"Warrington";#N/A,#N/A,TRUE,"Widnes"}</definedName>
    <definedName name="htrhrsth" localSheetId="7" hidden="1">{#N/A,#N/A,TRUE,"Cover";#N/A,#N/A,TRUE,"Conts";#N/A,#N/A,TRUE,"VOS";#N/A,#N/A,TRUE,"Warrington";#N/A,#N/A,TRUE,"Widnes"}</definedName>
    <definedName name="htrhrsth" hidden="1">{#N/A,#N/A,TRUE,"Cover";#N/A,#N/A,TRUE,"Conts";#N/A,#N/A,TRUE,"VOS";#N/A,#N/A,TRUE,"Warrington";#N/A,#N/A,TRUE,"Widnes"}</definedName>
    <definedName name="hutgfru" localSheetId="23" hidden="1">{#N/A,#N/A,TRUE,"Cover";#N/A,#N/A,TRUE,"Conts";#N/A,#N/A,TRUE,"VOS";#N/A,#N/A,TRUE,"Warrington";#N/A,#N/A,TRUE,"Widnes"}</definedName>
    <definedName name="hutgfru" localSheetId="5" hidden="1">{#N/A,#N/A,TRUE,"Cover";#N/A,#N/A,TRUE,"Conts";#N/A,#N/A,TRUE,"VOS";#N/A,#N/A,TRUE,"Warrington";#N/A,#N/A,TRUE,"Widnes"}</definedName>
    <definedName name="hutgfru" localSheetId="7" hidden="1">{#N/A,#N/A,TRUE,"Cover";#N/A,#N/A,TRUE,"Conts";#N/A,#N/A,TRUE,"VOS";#N/A,#N/A,TRUE,"Warrington";#N/A,#N/A,TRUE,"Widnes"}</definedName>
    <definedName name="hutgfru" hidden="1">{#N/A,#N/A,TRUE,"Cover";#N/A,#N/A,TRUE,"Conts";#N/A,#N/A,TRUE,"VOS";#N/A,#N/A,TRUE,"Warrington";#N/A,#N/A,TRUE,"Widnes"}</definedName>
    <definedName name="i8uiuyi" localSheetId="23" hidden="1">{#N/A,#N/A,TRUE,"Cover";#N/A,#N/A,TRUE,"Conts";#N/A,#N/A,TRUE,"VOS";#N/A,#N/A,TRUE,"Warrington";#N/A,#N/A,TRUE,"Widnes"}</definedName>
    <definedName name="i8uiuyi" localSheetId="5" hidden="1">{#N/A,#N/A,TRUE,"Cover";#N/A,#N/A,TRUE,"Conts";#N/A,#N/A,TRUE,"VOS";#N/A,#N/A,TRUE,"Warrington";#N/A,#N/A,TRUE,"Widnes"}</definedName>
    <definedName name="i8uiuyi" localSheetId="7" hidden="1">{#N/A,#N/A,TRUE,"Cover";#N/A,#N/A,TRUE,"Conts";#N/A,#N/A,TRUE,"VOS";#N/A,#N/A,TRUE,"Warrington";#N/A,#N/A,TRUE,"Widnes"}</definedName>
    <definedName name="i8uiuyi" hidden="1">{#N/A,#N/A,TRUE,"Cover";#N/A,#N/A,TRUE,"Conts";#N/A,#N/A,TRUE,"VOS";#N/A,#N/A,TRUE,"Warrington";#N/A,#N/A,TRUE,"Widnes"}</definedName>
    <definedName name="ihg" localSheetId="23" hidden="1">{#N/A,#N/A,TRUE,"Cover";#N/A,#N/A,TRUE,"Conts";#N/A,#N/A,TRUE,"VOS";#N/A,#N/A,TRUE,"Warrington";#N/A,#N/A,TRUE,"Widnes"}</definedName>
    <definedName name="ihg" localSheetId="5" hidden="1">{#N/A,#N/A,TRUE,"Cover";#N/A,#N/A,TRUE,"Conts";#N/A,#N/A,TRUE,"VOS";#N/A,#N/A,TRUE,"Warrington";#N/A,#N/A,TRUE,"Widnes"}</definedName>
    <definedName name="ihg" localSheetId="7" hidden="1">{#N/A,#N/A,TRUE,"Cover";#N/A,#N/A,TRUE,"Conts";#N/A,#N/A,TRUE,"VOS";#N/A,#N/A,TRUE,"Warrington";#N/A,#N/A,TRUE,"Widnes"}</definedName>
    <definedName name="ihg" hidden="1">{#N/A,#N/A,TRUE,"Cover";#N/A,#N/A,TRUE,"Conts";#N/A,#N/A,TRUE,"VOS";#N/A,#N/A,TRUE,"Warrington";#N/A,#N/A,TRUE,"Widnes"}</definedName>
    <definedName name="iho" localSheetId="23" hidden="1">{#N/A,#N/A,TRUE,"Cover";#N/A,#N/A,TRUE,"Conts";#N/A,#N/A,TRUE,"VOS";#N/A,#N/A,TRUE,"Warrington";#N/A,#N/A,TRUE,"Widnes"}</definedName>
    <definedName name="iho" localSheetId="5" hidden="1">{#N/A,#N/A,TRUE,"Cover";#N/A,#N/A,TRUE,"Conts";#N/A,#N/A,TRUE,"VOS";#N/A,#N/A,TRUE,"Warrington";#N/A,#N/A,TRUE,"Widnes"}</definedName>
    <definedName name="iho" localSheetId="7" hidden="1">{#N/A,#N/A,TRUE,"Cover";#N/A,#N/A,TRUE,"Conts";#N/A,#N/A,TRUE,"VOS";#N/A,#N/A,TRUE,"Warrington";#N/A,#N/A,TRUE,"Widnes"}</definedName>
    <definedName name="iho" hidden="1">{#N/A,#N/A,TRUE,"Cover";#N/A,#N/A,TRUE,"Conts";#N/A,#N/A,TRUE,"VOS";#N/A,#N/A,TRUE,"Warrington";#N/A,#N/A,TRUE,"Widnes"}</definedName>
    <definedName name="Incident_Tier" localSheetId="5">[9]Lookups!#REF!</definedName>
    <definedName name="Incident_Tier" localSheetId="8">[9]Lookups!#REF!</definedName>
    <definedName name="Incident_Tier" localSheetId="16">[9]Lookups!#REF!</definedName>
    <definedName name="Incident_Tier" localSheetId="4">[9]Lookups!#REF!</definedName>
    <definedName name="Incident_Tier">[9]Lookups!#REF!</definedName>
    <definedName name="Incident_Type" localSheetId="8">[9]Lookups!#REF!</definedName>
    <definedName name="Incident_Type" localSheetId="16">[9]Lookups!#REF!</definedName>
    <definedName name="Incident_Type" localSheetId="4">[9]Lookups!#REF!</definedName>
    <definedName name="Incident_Type">[9]Lookups!#REF!</definedName>
    <definedName name="Inside_Dia__ID" localSheetId="7">'[20]Pipe Schedule'!$C$7:$E$15</definedName>
    <definedName name="Inside_Dia__ID">'[20]Pipe Schedule'!$C$7:$E$15</definedName>
    <definedName name="Interior" localSheetId="5">#REF!</definedName>
    <definedName name="Interior" localSheetId="7">#REF!</definedName>
    <definedName name="Interior">#REF!</definedName>
    <definedName name="INTERNAL__WALLS__AND__PARTITIONS" localSheetId="5">'[11]Build-up'!#REF!</definedName>
    <definedName name="INTERNAL__WALLS__AND__PARTITIONS" localSheetId="7">'[11]Build-up'!#REF!</definedName>
    <definedName name="INTERNAL__WALLS__AND__PARTITIONS">'[11]Build-up'!#REF!</definedName>
    <definedName name="INVOICE2" localSheetId="5" hidden="1">#REF!</definedName>
    <definedName name="INVOICE2" localSheetId="7" hidden="1">#REF!</definedName>
    <definedName name="INVOICE2" hidden="1">#REF!</definedName>
    <definedName name="io" localSheetId="23" hidden="1">{#N/A,#N/A,TRUE,"Cover";#N/A,#N/A,TRUE,"Conts";#N/A,#N/A,TRUE,"VOS";#N/A,#N/A,TRUE,"Warrington";#N/A,#N/A,TRUE,"Widnes"}</definedName>
    <definedName name="io" localSheetId="5" hidden="1">{#N/A,#N/A,TRUE,"Cover";#N/A,#N/A,TRUE,"Conts";#N/A,#N/A,TRUE,"VOS";#N/A,#N/A,TRUE,"Warrington";#N/A,#N/A,TRUE,"Widnes"}</definedName>
    <definedName name="io" localSheetId="7" hidden="1">{#N/A,#N/A,TRUE,"Cover";#N/A,#N/A,TRUE,"Conts";#N/A,#N/A,TRUE,"VOS";#N/A,#N/A,TRUE,"Warrington";#N/A,#N/A,TRUE,"Widnes"}</definedName>
    <definedName name="io" hidden="1">{#N/A,#N/A,TRUE,"Cover";#N/A,#N/A,TRUE,"Conts";#N/A,#N/A,TRUE,"VOS";#N/A,#N/A,TRUE,"Warrington";#N/A,#N/A,TRUE,"Widnes"}</definedName>
    <definedName name="io8yuou8y" localSheetId="23" hidden="1">{#N/A,#N/A,TRUE,"Cover";#N/A,#N/A,TRUE,"Conts";#N/A,#N/A,TRUE,"VOS";#N/A,#N/A,TRUE,"Warrington";#N/A,#N/A,TRUE,"Widnes"}</definedName>
    <definedName name="io8yuou8y" localSheetId="5" hidden="1">{#N/A,#N/A,TRUE,"Cover";#N/A,#N/A,TRUE,"Conts";#N/A,#N/A,TRUE,"VOS";#N/A,#N/A,TRUE,"Warrington";#N/A,#N/A,TRUE,"Widnes"}</definedName>
    <definedName name="io8yuou8y" localSheetId="7" hidden="1">{#N/A,#N/A,TRUE,"Cover";#N/A,#N/A,TRUE,"Conts";#N/A,#N/A,TRUE,"VOS";#N/A,#N/A,TRUE,"Warrington";#N/A,#N/A,TRUE,"Widnes"}</definedName>
    <definedName name="io8yuou8y" hidden="1">{#N/A,#N/A,TRUE,"Cover";#N/A,#N/A,TRUE,"Conts";#N/A,#N/A,TRUE,"VOS";#N/A,#N/A,TRUE,"Warrington";#N/A,#N/A,TRUE,"Widnes"}</definedName>
    <definedName name="iol" localSheetId="23" hidden="1">{#N/A,#N/A,TRUE,"Cover";#N/A,#N/A,TRUE,"Conts";#N/A,#N/A,TRUE,"VOS";#N/A,#N/A,TRUE,"Warrington";#N/A,#N/A,TRUE,"Widnes"}</definedName>
    <definedName name="iol" localSheetId="5" hidden="1">{#N/A,#N/A,TRUE,"Cover";#N/A,#N/A,TRUE,"Conts";#N/A,#N/A,TRUE,"VOS";#N/A,#N/A,TRUE,"Warrington";#N/A,#N/A,TRUE,"Widnes"}</definedName>
    <definedName name="iol" localSheetId="7" hidden="1">{#N/A,#N/A,TRUE,"Cover";#N/A,#N/A,TRUE,"Conts";#N/A,#N/A,TRUE,"VOS";#N/A,#N/A,TRUE,"Warrington";#N/A,#N/A,TRUE,"Widnes"}</definedName>
    <definedName name="iol" hidden="1">{#N/A,#N/A,TRUE,"Cover";#N/A,#N/A,TRUE,"Conts";#N/A,#N/A,TRUE,"VOS";#N/A,#N/A,TRUE,"Warrington";#N/A,#N/A,TRUE,"Widnes"}</definedName>
    <definedName name="ioykyoyu" localSheetId="23" hidden="1">{#N/A,#N/A,TRUE,"Cover";#N/A,#N/A,TRUE,"Conts";#N/A,#N/A,TRUE,"VOS";#N/A,#N/A,TRUE,"Warrington";#N/A,#N/A,TRUE,"Widnes"}</definedName>
    <definedName name="ioykyoyu" localSheetId="5" hidden="1">{#N/A,#N/A,TRUE,"Cover";#N/A,#N/A,TRUE,"Conts";#N/A,#N/A,TRUE,"VOS";#N/A,#N/A,TRUE,"Warrington";#N/A,#N/A,TRUE,"Widnes"}</definedName>
    <definedName name="ioykyoyu" localSheetId="7"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 localSheetId="5">'FIR Summary'!#REF!</definedName>
    <definedName name="IRR" localSheetId="7">#REF!</definedName>
    <definedName name="IRR">#REF!</definedName>
    <definedName name="IssEscStatus1" localSheetId="23">'[21]#1'!$B$10:$B$14</definedName>
    <definedName name="IssEscStatus1" localSheetId="7">'[22]#1'!$B$10:$B$14</definedName>
    <definedName name="IssEscStatus1" localSheetId="4">'[23]#1'!$B$10:$B$14</definedName>
    <definedName name="IssEscStatus1">'[22]#1'!$B$10:$B$14</definedName>
    <definedName name="Item_Range" localSheetId="5">#REF!</definedName>
    <definedName name="Item_Range" localSheetId="7">#REF!</definedName>
    <definedName name="Item_Range">#REF!</definedName>
    <definedName name="iu" localSheetId="23" hidden="1">{#N/A,#N/A,TRUE,"Cover";#N/A,#N/A,TRUE,"Conts";#N/A,#N/A,TRUE,"VOS";#N/A,#N/A,TRUE,"Warrington";#N/A,#N/A,TRUE,"Widnes"}</definedName>
    <definedName name="iu" localSheetId="5" hidden="1">{#N/A,#N/A,TRUE,"Cover";#N/A,#N/A,TRUE,"Conts";#N/A,#N/A,TRUE,"VOS";#N/A,#N/A,TRUE,"Warrington";#N/A,#N/A,TRUE,"Widnes"}</definedName>
    <definedName name="iu" localSheetId="7" hidden="1">{#N/A,#N/A,TRUE,"Cover";#N/A,#N/A,TRUE,"Conts";#N/A,#N/A,TRUE,"VOS";#N/A,#N/A,TRUE,"Warrington";#N/A,#N/A,TRUE,"Widnes"}</definedName>
    <definedName name="iu" hidden="1">{#N/A,#N/A,TRUE,"Cover";#N/A,#N/A,TRUE,"Conts";#N/A,#N/A,TRUE,"VOS";#N/A,#N/A,TRUE,"Warrington";#N/A,#N/A,TRUE,"Widnes"}</definedName>
    <definedName name="iuh" localSheetId="23" hidden="1">{#N/A,#N/A,TRUE,"Cover";#N/A,#N/A,TRUE,"Conts";#N/A,#N/A,TRUE,"VOS";#N/A,#N/A,TRUE,"Warrington";#N/A,#N/A,TRUE,"Widnes"}</definedName>
    <definedName name="iuh" localSheetId="5" hidden="1">{#N/A,#N/A,TRUE,"Cover";#N/A,#N/A,TRUE,"Conts";#N/A,#N/A,TRUE,"VOS";#N/A,#N/A,TRUE,"Warrington";#N/A,#N/A,TRUE,"Widnes"}</definedName>
    <definedName name="iuh" localSheetId="7" hidden="1">{#N/A,#N/A,TRUE,"Cover";#N/A,#N/A,TRUE,"Conts";#N/A,#N/A,TRUE,"VOS";#N/A,#N/A,TRUE,"Warrington";#N/A,#N/A,TRUE,"Widnes"}</definedName>
    <definedName name="iuh" hidden="1">{#N/A,#N/A,TRUE,"Cover";#N/A,#N/A,TRUE,"Conts";#N/A,#N/A,TRUE,"VOS";#N/A,#N/A,TRUE,"Warrington";#N/A,#N/A,TRUE,"Widnes"}</definedName>
    <definedName name="iui" localSheetId="23" hidden="1">{#N/A,#N/A,TRUE,"Cover";#N/A,#N/A,TRUE,"Conts";#N/A,#N/A,TRUE,"VOS";#N/A,#N/A,TRUE,"Warrington";#N/A,#N/A,TRUE,"Widnes"}</definedName>
    <definedName name="iui" localSheetId="5" hidden="1">{#N/A,#N/A,TRUE,"Cover";#N/A,#N/A,TRUE,"Conts";#N/A,#N/A,TRUE,"VOS";#N/A,#N/A,TRUE,"Warrington";#N/A,#N/A,TRUE,"Widnes"}</definedName>
    <definedName name="iui" localSheetId="7" hidden="1">{#N/A,#N/A,TRUE,"Cover";#N/A,#N/A,TRUE,"Conts";#N/A,#N/A,TRUE,"VOS";#N/A,#N/A,TRUE,"Warrington";#N/A,#N/A,TRUE,"Widnes"}</definedName>
    <definedName name="iui" hidden="1">{#N/A,#N/A,TRUE,"Cover";#N/A,#N/A,TRUE,"Conts";#N/A,#N/A,TRUE,"VOS";#N/A,#N/A,TRUE,"Warrington";#N/A,#N/A,TRUE,"Widnes"}</definedName>
    <definedName name="iuiou" localSheetId="23" hidden="1">{#N/A,#N/A,TRUE,"Cover";#N/A,#N/A,TRUE,"Conts";#N/A,#N/A,TRUE,"VOS";#N/A,#N/A,TRUE,"Warrington";#N/A,#N/A,TRUE,"Widnes"}</definedName>
    <definedName name="iuiou" localSheetId="5" hidden="1">{#N/A,#N/A,TRUE,"Cover";#N/A,#N/A,TRUE,"Conts";#N/A,#N/A,TRUE,"VOS";#N/A,#N/A,TRUE,"Warrington";#N/A,#N/A,TRUE,"Widnes"}</definedName>
    <definedName name="iuiou" localSheetId="7" hidden="1">{#N/A,#N/A,TRUE,"Cover";#N/A,#N/A,TRUE,"Conts";#N/A,#N/A,TRUE,"VOS";#N/A,#N/A,TRUE,"Warrington";#N/A,#N/A,TRUE,"Widnes"}</definedName>
    <definedName name="iuiou" hidden="1">{#N/A,#N/A,TRUE,"Cover";#N/A,#N/A,TRUE,"Conts";#N/A,#N/A,TRUE,"VOS";#N/A,#N/A,TRUE,"Warrington";#N/A,#N/A,TRUE,"Widnes"}</definedName>
    <definedName name="iuk" localSheetId="23" hidden="1">{#N/A,#N/A,TRUE,"Cover";#N/A,#N/A,TRUE,"Conts";#N/A,#N/A,TRUE,"VOS";#N/A,#N/A,TRUE,"Warrington";#N/A,#N/A,TRUE,"Widnes"}</definedName>
    <definedName name="iuk" localSheetId="5" hidden="1">{#N/A,#N/A,TRUE,"Cover";#N/A,#N/A,TRUE,"Conts";#N/A,#N/A,TRUE,"VOS";#N/A,#N/A,TRUE,"Warrington";#N/A,#N/A,TRUE,"Widnes"}</definedName>
    <definedName name="iuk" localSheetId="7" hidden="1">{#N/A,#N/A,TRUE,"Cover";#N/A,#N/A,TRUE,"Conts";#N/A,#N/A,TRUE,"VOS";#N/A,#N/A,TRUE,"Warrington";#N/A,#N/A,TRUE,"Widnes"}</definedName>
    <definedName name="iuk" hidden="1">{#N/A,#N/A,TRUE,"Cover";#N/A,#N/A,TRUE,"Conts";#N/A,#N/A,TRUE,"VOS";#N/A,#N/A,TRUE,"Warrington";#N/A,#N/A,TRUE,"Widnes"}</definedName>
    <definedName name="iukh" localSheetId="23" hidden="1">{#N/A,#N/A,TRUE,"Cover";#N/A,#N/A,TRUE,"Conts";#N/A,#N/A,TRUE,"VOS";#N/A,#N/A,TRUE,"Warrington";#N/A,#N/A,TRUE,"Widnes"}</definedName>
    <definedName name="iukh" localSheetId="5" hidden="1">{#N/A,#N/A,TRUE,"Cover";#N/A,#N/A,TRUE,"Conts";#N/A,#N/A,TRUE,"VOS";#N/A,#N/A,TRUE,"Warrington";#N/A,#N/A,TRUE,"Widnes"}</definedName>
    <definedName name="iukh" localSheetId="7" hidden="1">{#N/A,#N/A,TRUE,"Cover";#N/A,#N/A,TRUE,"Conts";#N/A,#N/A,TRUE,"VOS";#N/A,#N/A,TRUE,"Warrington";#N/A,#N/A,TRUE,"Widnes"}</definedName>
    <definedName name="iukh" hidden="1">{#N/A,#N/A,TRUE,"Cover";#N/A,#N/A,TRUE,"Conts";#N/A,#N/A,TRUE,"VOS";#N/A,#N/A,TRUE,"Warrington";#N/A,#N/A,TRUE,"Widnes"}</definedName>
    <definedName name="iulouy" localSheetId="23" hidden="1">{#N/A,#N/A,TRUE,"Cover";#N/A,#N/A,TRUE,"Conts";#N/A,#N/A,TRUE,"VOS";#N/A,#N/A,TRUE,"Warrington";#N/A,#N/A,TRUE,"Widnes"}</definedName>
    <definedName name="iulouy" localSheetId="5" hidden="1">{#N/A,#N/A,TRUE,"Cover";#N/A,#N/A,TRUE,"Conts";#N/A,#N/A,TRUE,"VOS";#N/A,#N/A,TRUE,"Warrington";#N/A,#N/A,TRUE,"Widnes"}</definedName>
    <definedName name="iulouy" localSheetId="7" hidden="1">{#N/A,#N/A,TRUE,"Cover";#N/A,#N/A,TRUE,"Conts";#N/A,#N/A,TRUE,"VOS";#N/A,#N/A,TRUE,"Warrington";#N/A,#N/A,TRUE,"Widnes"}</definedName>
    <definedName name="iulouy" hidden="1">{#N/A,#N/A,TRUE,"Cover";#N/A,#N/A,TRUE,"Conts";#N/A,#N/A,TRUE,"VOS";#N/A,#N/A,TRUE,"Warrington";#N/A,#N/A,TRUE,"Widnes"}</definedName>
    <definedName name="jg" localSheetId="23" hidden="1">{#N/A,#N/A,TRUE,"Cover";#N/A,#N/A,TRUE,"Conts";#N/A,#N/A,TRUE,"VOS";#N/A,#N/A,TRUE,"Warrington";#N/A,#N/A,TRUE,"Widnes"}</definedName>
    <definedName name="jg" localSheetId="5" hidden="1">{#N/A,#N/A,TRUE,"Cover";#N/A,#N/A,TRUE,"Conts";#N/A,#N/A,TRUE,"VOS";#N/A,#N/A,TRUE,"Warrington";#N/A,#N/A,TRUE,"Widnes"}</definedName>
    <definedName name="jg" localSheetId="7" hidden="1">{#N/A,#N/A,TRUE,"Cover";#N/A,#N/A,TRUE,"Conts";#N/A,#N/A,TRUE,"VOS";#N/A,#N/A,TRUE,"Warrington";#N/A,#N/A,TRUE,"Widnes"}</definedName>
    <definedName name="jg" hidden="1">{#N/A,#N/A,TRUE,"Cover";#N/A,#N/A,TRUE,"Conts";#N/A,#N/A,TRUE,"VOS";#N/A,#N/A,TRUE,"Warrington";#N/A,#N/A,TRUE,"Widnes"}</definedName>
    <definedName name="jh" localSheetId="23" hidden="1">{#N/A,#N/A,TRUE,"Cover";#N/A,#N/A,TRUE,"Conts";#N/A,#N/A,TRUE,"VOS";#N/A,#N/A,TRUE,"Warrington";#N/A,#N/A,TRUE,"Widnes"}</definedName>
    <definedName name="jh" localSheetId="5" hidden="1">{#N/A,#N/A,TRUE,"Cover";#N/A,#N/A,TRUE,"Conts";#N/A,#N/A,TRUE,"VOS";#N/A,#N/A,TRUE,"Warrington";#N/A,#N/A,TRUE,"Widnes"}</definedName>
    <definedName name="jh" localSheetId="7" hidden="1">{#N/A,#N/A,TRUE,"Cover";#N/A,#N/A,TRUE,"Conts";#N/A,#N/A,TRUE,"VOS";#N/A,#N/A,TRUE,"Warrington";#N/A,#N/A,TRUE,"Widnes"}</definedName>
    <definedName name="jh" hidden="1">{#N/A,#N/A,TRUE,"Cover";#N/A,#N/A,TRUE,"Conts";#N/A,#N/A,TRUE,"VOS";#N/A,#N/A,TRUE,"Warrington";#N/A,#N/A,TRUE,"Widnes"}</definedName>
    <definedName name="jhg" localSheetId="23" hidden="1">{#N/A,#N/A,TRUE,"Cover";#N/A,#N/A,TRUE,"Conts";#N/A,#N/A,TRUE,"VOS";#N/A,#N/A,TRUE,"Warrington";#N/A,#N/A,TRUE,"Widnes"}</definedName>
    <definedName name="jhg" localSheetId="5" hidden="1">{#N/A,#N/A,TRUE,"Cover";#N/A,#N/A,TRUE,"Conts";#N/A,#N/A,TRUE,"VOS";#N/A,#N/A,TRUE,"Warrington";#N/A,#N/A,TRUE,"Widnes"}</definedName>
    <definedName name="jhg" localSheetId="7" hidden="1">{#N/A,#N/A,TRUE,"Cover";#N/A,#N/A,TRUE,"Conts";#N/A,#N/A,TRUE,"VOS";#N/A,#N/A,TRUE,"Warrington";#N/A,#N/A,TRUE,"Widnes"}</definedName>
    <definedName name="jhg" hidden="1">{#N/A,#N/A,TRUE,"Cover";#N/A,#N/A,TRUE,"Conts";#N/A,#N/A,TRUE,"VOS";#N/A,#N/A,TRUE,"Warrington";#N/A,#N/A,TRUE,"Widnes"}</definedName>
    <definedName name="jk" localSheetId="23" hidden="1">{#N/A,#N/A,TRUE,"Cover";#N/A,#N/A,TRUE,"Conts";#N/A,#N/A,TRUE,"VOS";#N/A,#N/A,TRUE,"Warrington";#N/A,#N/A,TRUE,"Widnes"}</definedName>
    <definedName name="jk" localSheetId="5" hidden="1">{#N/A,#N/A,TRUE,"Cover";#N/A,#N/A,TRUE,"Conts";#N/A,#N/A,TRUE,"VOS";#N/A,#N/A,TRUE,"Warrington";#N/A,#N/A,TRUE,"Widnes"}</definedName>
    <definedName name="jk" localSheetId="7" hidden="1">{#N/A,#N/A,TRUE,"Cover";#N/A,#N/A,TRUE,"Conts";#N/A,#N/A,TRUE,"VOS";#N/A,#N/A,TRUE,"Warrington";#N/A,#N/A,TRUE,"Widnes"}</definedName>
    <definedName name="jk" hidden="1">{#N/A,#N/A,TRUE,"Cover";#N/A,#N/A,TRUE,"Conts";#N/A,#N/A,TRUE,"VOS";#N/A,#N/A,TRUE,"Warrington";#N/A,#N/A,TRUE,"Widnes"}</definedName>
    <definedName name="jk.j.oi" localSheetId="23" hidden="1">{#N/A,#N/A,TRUE,"Cover";#N/A,#N/A,TRUE,"Conts";#N/A,#N/A,TRUE,"VOS";#N/A,#N/A,TRUE,"Warrington";#N/A,#N/A,TRUE,"Widnes"}</definedName>
    <definedName name="jk.j.oi" localSheetId="5" hidden="1">{#N/A,#N/A,TRUE,"Cover";#N/A,#N/A,TRUE,"Conts";#N/A,#N/A,TRUE,"VOS";#N/A,#N/A,TRUE,"Warrington";#N/A,#N/A,TRUE,"Widnes"}</definedName>
    <definedName name="jk.j.oi" localSheetId="7" hidden="1">{#N/A,#N/A,TRUE,"Cover";#N/A,#N/A,TRUE,"Conts";#N/A,#N/A,TRUE,"VOS";#N/A,#N/A,TRUE,"Warrington";#N/A,#N/A,TRUE,"Widnes"}</definedName>
    <definedName name="jk.j.oi" hidden="1">{#N/A,#N/A,TRUE,"Cover";#N/A,#N/A,TRUE,"Conts";#N/A,#N/A,TRUE,"VOS";#N/A,#N/A,TRUE,"Warrington";#N/A,#N/A,TRUE,"Widnes"}</definedName>
    <definedName name="JKGKJHK" localSheetId="23" hidden="1">{#N/A,#N/A,TRUE,"Cover";#N/A,#N/A,TRUE,"Conts";#N/A,#N/A,TRUE,"VOS";#N/A,#N/A,TRUE,"Warrington";#N/A,#N/A,TRUE,"Widnes"}</definedName>
    <definedName name="JKGKJHK" localSheetId="5" hidden="1">{#N/A,#N/A,TRUE,"Cover";#N/A,#N/A,TRUE,"Conts";#N/A,#N/A,TRUE,"VOS";#N/A,#N/A,TRUE,"Warrington";#N/A,#N/A,TRUE,"Widnes"}</definedName>
    <definedName name="JKGKJHK" localSheetId="7" hidden="1">{#N/A,#N/A,TRUE,"Cover";#N/A,#N/A,TRUE,"Conts";#N/A,#N/A,TRUE,"VOS";#N/A,#N/A,TRUE,"Warrington";#N/A,#N/A,TRUE,"Widnes"}</definedName>
    <definedName name="JKGKJHK" hidden="1">{#N/A,#N/A,TRUE,"Cover";#N/A,#N/A,TRUE,"Conts";#N/A,#N/A,TRUE,"VOS";#N/A,#N/A,TRUE,"Warrington";#N/A,#N/A,TRUE,"Widnes"}</definedName>
    <definedName name="jkljljkl" localSheetId="23" hidden="1">{#N/A,#N/A,TRUE,"Cover";#N/A,#N/A,TRUE,"Conts";#N/A,#N/A,TRUE,"VOS";#N/A,#N/A,TRUE,"Warrington";#N/A,#N/A,TRUE,"Widnes"}</definedName>
    <definedName name="jkljljkl" localSheetId="5" hidden="1">{#N/A,#N/A,TRUE,"Cover";#N/A,#N/A,TRUE,"Conts";#N/A,#N/A,TRUE,"VOS";#N/A,#N/A,TRUE,"Warrington";#N/A,#N/A,TRUE,"Widnes"}</definedName>
    <definedName name="jkljljkl" localSheetId="7" hidden="1">{#N/A,#N/A,TRUE,"Cover";#N/A,#N/A,TRUE,"Conts";#N/A,#N/A,TRUE,"VOS";#N/A,#N/A,TRUE,"Warrington";#N/A,#N/A,TRUE,"Widnes"}</definedName>
    <definedName name="jkljljkl" hidden="1">{#N/A,#N/A,TRUE,"Cover";#N/A,#N/A,TRUE,"Conts";#N/A,#N/A,TRUE,"VOS";#N/A,#N/A,TRUE,"Warrington";#N/A,#N/A,TRUE,"Widnes"}</definedName>
    <definedName name="jktrujij" localSheetId="23" hidden="1">{#N/A,#N/A,TRUE,"Cover";#N/A,#N/A,TRUE,"Conts";#N/A,#N/A,TRUE,"VOS";#N/A,#N/A,TRUE,"Warrington";#N/A,#N/A,TRUE,"Widnes"}</definedName>
    <definedName name="jktrujij" localSheetId="5" hidden="1">{#N/A,#N/A,TRUE,"Cover";#N/A,#N/A,TRUE,"Conts";#N/A,#N/A,TRUE,"VOS";#N/A,#N/A,TRUE,"Warrington";#N/A,#N/A,TRUE,"Widnes"}</definedName>
    <definedName name="jktrujij" localSheetId="7" hidden="1">{#N/A,#N/A,TRUE,"Cover";#N/A,#N/A,TRUE,"Conts";#N/A,#N/A,TRUE,"VOS";#N/A,#N/A,TRUE,"Warrington";#N/A,#N/A,TRUE,"Widnes"}</definedName>
    <definedName name="jktrujij" hidden="1">{#N/A,#N/A,TRUE,"Cover";#N/A,#N/A,TRUE,"Conts";#N/A,#N/A,TRUE,"VOS";#N/A,#N/A,TRUE,"Warrington";#N/A,#N/A,TRUE,"Widnes"}</definedName>
    <definedName name="jktukk" localSheetId="23" hidden="1">{#N/A,#N/A,TRUE,"Cover";#N/A,#N/A,TRUE,"Conts";#N/A,#N/A,TRUE,"VOS";#N/A,#N/A,TRUE,"Warrington";#N/A,#N/A,TRUE,"Widnes"}</definedName>
    <definedName name="jktukk" localSheetId="5" hidden="1">{#N/A,#N/A,TRUE,"Cover";#N/A,#N/A,TRUE,"Conts";#N/A,#N/A,TRUE,"VOS";#N/A,#N/A,TRUE,"Warrington";#N/A,#N/A,TRUE,"Widnes"}</definedName>
    <definedName name="jktukk" localSheetId="7" hidden="1">{#N/A,#N/A,TRUE,"Cover";#N/A,#N/A,TRUE,"Conts";#N/A,#N/A,TRUE,"VOS";#N/A,#N/A,TRUE,"Warrington";#N/A,#N/A,TRUE,"Widnes"}</definedName>
    <definedName name="jktukk" hidden="1">{#N/A,#N/A,TRUE,"Cover";#N/A,#N/A,TRUE,"Conts";#N/A,#N/A,TRUE,"VOS";#N/A,#N/A,TRUE,"Warrington";#N/A,#N/A,TRUE,"Widnes"}</definedName>
    <definedName name="jky" localSheetId="23" hidden="1">{#N/A,#N/A,TRUE,"Cover";#N/A,#N/A,TRUE,"Conts";#N/A,#N/A,TRUE,"VOS";#N/A,#N/A,TRUE,"Warrington";#N/A,#N/A,TRUE,"Widnes"}</definedName>
    <definedName name="jky" localSheetId="5" hidden="1">{#N/A,#N/A,TRUE,"Cover";#N/A,#N/A,TRUE,"Conts";#N/A,#N/A,TRUE,"VOS";#N/A,#N/A,TRUE,"Warrington";#N/A,#N/A,TRUE,"Widnes"}</definedName>
    <definedName name="jky" localSheetId="7" hidden="1">{#N/A,#N/A,TRUE,"Cover";#N/A,#N/A,TRUE,"Conts";#N/A,#N/A,TRUE,"VOS";#N/A,#N/A,TRUE,"Warrington";#N/A,#N/A,TRUE,"Widnes"}</definedName>
    <definedName name="jky" hidden="1">{#N/A,#N/A,TRUE,"Cover";#N/A,#N/A,TRUE,"Conts";#N/A,#N/A,TRUE,"VOS";#N/A,#N/A,TRUE,"Warrington";#N/A,#N/A,TRUE,"Widnes"}</definedName>
    <definedName name="jtyhjswjy" localSheetId="23" hidden="1">{#N/A,#N/A,TRUE,"Cover";#N/A,#N/A,TRUE,"Conts";#N/A,#N/A,TRUE,"VOS";#N/A,#N/A,TRUE,"Warrington";#N/A,#N/A,TRUE,"Widnes"}</definedName>
    <definedName name="jtyhjswjy" localSheetId="5" hidden="1">{#N/A,#N/A,TRUE,"Cover";#N/A,#N/A,TRUE,"Conts";#N/A,#N/A,TRUE,"VOS";#N/A,#N/A,TRUE,"Warrington";#N/A,#N/A,TRUE,"Widnes"}</definedName>
    <definedName name="jtyhjswjy" localSheetId="7" hidden="1">{#N/A,#N/A,TRUE,"Cover";#N/A,#N/A,TRUE,"Conts";#N/A,#N/A,TRUE,"VOS";#N/A,#N/A,TRUE,"Warrington";#N/A,#N/A,TRUE,"Widnes"}</definedName>
    <definedName name="jtyhjswjy" hidden="1">{#N/A,#N/A,TRUE,"Cover";#N/A,#N/A,TRUE,"Conts";#N/A,#N/A,TRUE,"VOS";#N/A,#N/A,TRUE,"Warrington";#N/A,#N/A,TRUE,"Widnes"}</definedName>
    <definedName name="k" localSheetId="23" hidden="1">{#N/A,#N/A,TRUE,"Cover";#N/A,#N/A,TRUE,"Conts";#N/A,#N/A,TRUE,"VOS";#N/A,#N/A,TRUE,"Warrington";#N/A,#N/A,TRUE,"Widnes"}</definedName>
    <definedName name="k" localSheetId="5" hidden="1">{#N/A,#N/A,TRUE,"Cover";#N/A,#N/A,TRUE,"Conts";#N/A,#N/A,TRUE,"VOS";#N/A,#N/A,TRUE,"Warrington";#N/A,#N/A,TRUE,"Widnes"}</definedName>
    <definedName name="k" localSheetId="7" hidden="1">{#N/A,#N/A,TRUE,"Cover";#N/A,#N/A,TRUE,"Conts";#N/A,#N/A,TRUE,"VOS";#N/A,#N/A,TRUE,"Warrington";#N/A,#N/A,TRUE,"Widnes"}</definedName>
    <definedName name="k" hidden="1">{#N/A,#N/A,TRUE,"Cover";#N/A,#N/A,TRUE,"Conts";#N/A,#N/A,TRUE,"VOS";#N/A,#N/A,TRUE,"Warrington";#N/A,#N/A,TRUE,"Widnes"}</definedName>
    <definedName name="K9B_1" localSheetId="7">'[24]Channel Invert'!$D$11:$E$543</definedName>
    <definedName name="K9B_1">'[24]Channel Invert'!$D$11:$E$543</definedName>
    <definedName name="K9B_2" localSheetId="7">'[24]Channel Invert'!$D$544:$E$1393</definedName>
    <definedName name="K9B_2">'[24]Channel Invert'!$D$544:$E$1393</definedName>
    <definedName name="kgjfgjgj" localSheetId="23" hidden="1">{#N/A,#N/A,TRUE,"Cover";#N/A,#N/A,TRUE,"Conts";#N/A,#N/A,TRUE,"VOS";#N/A,#N/A,TRUE,"Warrington";#N/A,#N/A,TRUE,"Widnes"}</definedName>
    <definedName name="kgjfgjgj" localSheetId="5" hidden="1">{#N/A,#N/A,TRUE,"Cover";#N/A,#N/A,TRUE,"Conts";#N/A,#N/A,TRUE,"VOS";#N/A,#N/A,TRUE,"Warrington";#N/A,#N/A,TRUE,"Widnes"}</definedName>
    <definedName name="kgjfgjgj" localSheetId="7" hidden="1">{#N/A,#N/A,TRUE,"Cover";#N/A,#N/A,TRUE,"Conts";#N/A,#N/A,TRUE,"VOS";#N/A,#N/A,TRUE,"Warrington";#N/A,#N/A,TRUE,"Widnes"}</definedName>
    <definedName name="kgjfgjgj" hidden="1">{#N/A,#N/A,TRUE,"Cover";#N/A,#N/A,TRUE,"Conts";#N/A,#N/A,TRUE,"VOS";#N/A,#N/A,TRUE,"Warrington";#N/A,#N/A,TRUE,"Widnes"}</definedName>
    <definedName name="khgfkhgf" localSheetId="23" hidden="1">{#N/A,#N/A,TRUE,"Cover";#N/A,#N/A,TRUE,"Conts";#N/A,#N/A,TRUE,"VOS";#N/A,#N/A,TRUE,"Warrington";#N/A,#N/A,TRUE,"Widnes"}</definedName>
    <definedName name="khgfkhgf" localSheetId="5" hidden="1">{#N/A,#N/A,TRUE,"Cover";#N/A,#N/A,TRUE,"Conts";#N/A,#N/A,TRUE,"VOS";#N/A,#N/A,TRUE,"Warrington";#N/A,#N/A,TRUE,"Widnes"}</definedName>
    <definedName name="khgfkhgf" localSheetId="7" hidden="1">{#N/A,#N/A,TRUE,"Cover";#N/A,#N/A,TRUE,"Conts";#N/A,#N/A,TRUE,"VOS";#N/A,#N/A,TRUE,"Warrington";#N/A,#N/A,TRUE,"Widnes"}</definedName>
    <definedName name="khgfkhgf" hidden="1">{#N/A,#N/A,TRUE,"Cover";#N/A,#N/A,TRUE,"Conts";#N/A,#N/A,TRUE,"VOS";#N/A,#N/A,TRUE,"Warrington";#N/A,#N/A,TRUE,"Widnes"}</definedName>
    <definedName name="kj" localSheetId="23" hidden="1">{#N/A,#N/A,TRUE,"Cover";#N/A,#N/A,TRUE,"Conts";#N/A,#N/A,TRUE,"VOS";#N/A,#N/A,TRUE,"Warrington";#N/A,#N/A,TRUE,"Widnes"}</definedName>
    <definedName name="kj" localSheetId="5" hidden="1">{#N/A,#N/A,TRUE,"Cover";#N/A,#N/A,TRUE,"Conts";#N/A,#N/A,TRUE,"VOS";#N/A,#N/A,TRUE,"Warrington";#N/A,#N/A,TRUE,"Widnes"}</definedName>
    <definedName name="kj" localSheetId="7" hidden="1">{#N/A,#N/A,TRUE,"Cover";#N/A,#N/A,TRUE,"Conts";#N/A,#N/A,TRUE,"VOS";#N/A,#N/A,TRUE,"Warrington";#N/A,#N/A,TRUE,"Widnes"}</definedName>
    <definedName name="kj" hidden="1">{#N/A,#N/A,TRUE,"Cover";#N/A,#N/A,TRUE,"Conts";#N/A,#N/A,TRUE,"VOS";#N/A,#N/A,TRUE,"Warrington";#N/A,#N/A,TRUE,"Widnes"}</definedName>
    <definedName name="kjhkj" localSheetId="23" hidden="1">{#N/A,#N/A,FALSE,"SumG";#N/A,#N/A,FALSE,"ElecG";#N/A,#N/A,FALSE,"MechG";#N/A,#N/A,FALSE,"GeotG";#N/A,#N/A,FALSE,"PrcsG";#N/A,#N/A,FALSE,"TunnG";#N/A,#N/A,FALSE,"CivlG";#N/A,#N/A,FALSE,"NtwkG";#N/A,#N/A,FALSE,"EstgG";#N/A,#N/A,FALSE,"PEngG"}</definedName>
    <definedName name="kjhkj" localSheetId="5" hidden="1">{#N/A,#N/A,FALSE,"SumG";#N/A,#N/A,FALSE,"ElecG";#N/A,#N/A,FALSE,"MechG";#N/A,#N/A,FALSE,"GeotG";#N/A,#N/A,FALSE,"PrcsG";#N/A,#N/A,FALSE,"TunnG";#N/A,#N/A,FALSE,"CivlG";#N/A,#N/A,FALSE,"NtwkG";#N/A,#N/A,FALSE,"EstgG";#N/A,#N/A,FALSE,"PEngG"}</definedName>
    <definedName name="kjhkj" localSheetId="7"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'[19]TOTAL MHRS'!$A$3:$O$68</definedName>
    <definedName name="kklmlk" localSheetId="23" hidden="1">{#N/A,#N/A,TRUE,"Cover";#N/A,#N/A,TRUE,"Conts";#N/A,#N/A,TRUE,"VOS";#N/A,#N/A,TRUE,"Warrington";#N/A,#N/A,TRUE,"Widnes"}</definedName>
    <definedName name="kklmlk" localSheetId="5" hidden="1">{#N/A,#N/A,TRUE,"Cover";#N/A,#N/A,TRUE,"Conts";#N/A,#N/A,TRUE,"VOS";#N/A,#N/A,TRUE,"Warrington";#N/A,#N/A,TRUE,"Widnes"}</definedName>
    <definedName name="kklmlk" localSheetId="7" hidden="1">{#N/A,#N/A,TRUE,"Cover";#N/A,#N/A,TRUE,"Conts";#N/A,#N/A,TRUE,"VOS";#N/A,#N/A,TRUE,"Warrington";#N/A,#N/A,TRUE,"Widnes"}</definedName>
    <definedName name="kklmlk" hidden="1">{#N/A,#N/A,TRUE,"Cover";#N/A,#N/A,TRUE,"Conts";#N/A,#N/A,TRUE,"VOS";#N/A,#N/A,TRUE,"Warrington";#N/A,#N/A,TRUE,"Widnes"}</definedName>
    <definedName name="kpi" localSheetId="5">#REF!</definedName>
    <definedName name="kpi" localSheetId="8">#REF!</definedName>
    <definedName name="kpi" localSheetId="16">#REF!</definedName>
    <definedName name="kpi" localSheetId="14">#REF!</definedName>
    <definedName name="kpi" localSheetId="6">#REF!</definedName>
    <definedName name="kpi" localSheetId="7">#REF!</definedName>
    <definedName name="kpi" localSheetId="4">#REF!</definedName>
    <definedName name="kpi">#REF!</definedName>
    <definedName name="kryk" localSheetId="23" hidden="1">{#N/A,#N/A,TRUE,"Cover";#N/A,#N/A,TRUE,"Conts";#N/A,#N/A,TRUE,"VOS";#N/A,#N/A,TRUE,"Warrington";#N/A,#N/A,TRUE,"Widnes"}</definedName>
    <definedName name="kryk" localSheetId="5" hidden="1">{#N/A,#N/A,TRUE,"Cover";#N/A,#N/A,TRUE,"Conts";#N/A,#N/A,TRUE,"VOS";#N/A,#N/A,TRUE,"Warrington";#N/A,#N/A,TRUE,"Widnes"}</definedName>
    <definedName name="kryk" localSheetId="7" hidden="1">{#N/A,#N/A,TRUE,"Cover";#N/A,#N/A,TRUE,"Conts";#N/A,#N/A,TRUE,"VOS";#N/A,#N/A,TRUE,"Warrington";#N/A,#N/A,TRUE,"Widnes"}</definedName>
    <definedName name="kryk" hidden="1">{#N/A,#N/A,TRUE,"Cover";#N/A,#N/A,TRUE,"Conts";#N/A,#N/A,TRUE,"VOS";#N/A,#N/A,TRUE,"Warrington";#N/A,#N/A,TRUE,"Widnes"}</definedName>
    <definedName name="KYSTH" localSheetId="23" hidden="1">{#N/A,#N/A,TRUE,"Cover";#N/A,#N/A,TRUE,"Conts";#N/A,#N/A,TRUE,"VOS";#N/A,#N/A,TRUE,"Warrington";#N/A,#N/A,TRUE,"Widnes"}</definedName>
    <definedName name="KYSTH" localSheetId="5" hidden="1">{#N/A,#N/A,TRUE,"Cover";#N/A,#N/A,TRUE,"Conts";#N/A,#N/A,TRUE,"VOS";#N/A,#N/A,TRUE,"Warrington";#N/A,#N/A,TRUE,"Widnes"}</definedName>
    <definedName name="KYSTH" localSheetId="7" hidden="1">{#N/A,#N/A,TRUE,"Cover";#N/A,#N/A,TRUE,"Conts";#N/A,#N/A,TRUE,"VOS";#N/A,#N/A,TRUE,"Warrington";#N/A,#N/A,TRUE,"Widnes"}</definedName>
    <definedName name="KYSTH" hidden="1">{#N/A,#N/A,TRUE,"Cover";#N/A,#N/A,TRUE,"Conts";#N/A,#N/A,TRUE,"VOS";#N/A,#N/A,TRUE,"Warrington";#N/A,#N/A,TRUE,"Widnes"}</definedName>
    <definedName name="l" localSheetId="23" hidden="1">{#N/A,#N/A,TRUE,"Cover";#N/A,#N/A,TRUE,"Conts";#N/A,#N/A,TRUE,"VOS";#N/A,#N/A,TRUE,"Warrington";#N/A,#N/A,TRUE,"Widnes"}</definedName>
    <definedName name="l" localSheetId="5" hidden="1">{#N/A,#N/A,TRUE,"Cover";#N/A,#N/A,TRUE,"Conts";#N/A,#N/A,TRUE,"VOS";#N/A,#N/A,TRUE,"Warrington";#N/A,#N/A,TRUE,"Widnes"}</definedName>
    <definedName name="l" localSheetId="7" hidden="1">{#N/A,#N/A,TRUE,"Cover";#N/A,#N/A,TRUE,"Conts";#N/A,#N/A,TRUE,"VOS";#N/A,#N/A,TRUE,"Warrington";#N/A,#N/A,TRUE,"Widnes"}</definedName>
    <definedName name="l" hidden="1">{#N/A,#N/A,TRUE,"Cover";#N/A,#N/A,TRUE,"Conts";#N/A,#N/A,TRUE,"VOS";#N/A,#N/A,TRUE,"Warrington";#N/A,#N/A,TRUE,"Widnes"}</definedName>
    <definedName name="Lab">#N/A</definedName>
    <definedName name="LAB_PART">[25]RATES!$E$65</definedName>
    <definedName name="LAB_UPLIFT">[25]RATES!$G$65</definedName>
    <definedName name="level" localSheetId="23" hidden="1">{#N/A,#N/A,TRUE,"Cover";#N/A,#N/A,TRUE,"Conts";#N/A,#N/A,TRUE,"VOS";#N/A,#N/A,TRUE,"Warrington";#N/A,#N/A,TRUE,"Widnes"}</definedName>
    <definedName name="level" localSheetId="5" hidden="1">{#N/A,#N/A,TRUE,"Cover";#N/A,#N/A,TRUE,"Conts";#N/A,#N/A,TRUE,"VOS";#N/A,#N/A,TRUE,"Warrington";#N/A,#N/A,TRUE,"Widnes"}</definedName>
    <definedName name="level" localSheetId="7" hidden="1">{#N/A,#N/A,TRUE,"Cover";#N/A,#N/A,TRUE,"Conts";#N/A,#N/A,TRUE,"VOS";#N/A,#N/A,TRUE,"Warrington";#N/A,#N/A,TRUE,"Widnes"}</definedName>
    <definedName name="level" hidden="1">{#N/A,#N/A,TRUE,"Cover";#N/A,#N/A,TRUE,"Conts";#N/A,#N/A,TRUE,"VOS";#N/A,#N/A,TRUE,"Warrington";#N/A,#N/A,TRUE,"Widnes"}</definedName>
    <definedName name="level3" localSheetId="23" hidden="1">{#N/A,#N/A,TRUE,"Cover";#N/A,#N/A,TRUE,"Conts";#N/A,#N/A,TRUE,"VOS";#N/A,#N/A,TRUE,"Warrington";#N/A,#N/A,TRUE,"Widnes"}</definedName>
    <definedName name="level3" localSheetId="5" hidden="1">{#N/A,#N/A,TRUE,"Cover";#N/A,#N/A,TRUE,"Conts";#N/A,#N/A,TRUE,"VOS";#N/A,#N/A,TRUE,"Warrington";#N/A,#N/A,TRUE,"Widnes"}</definedName>
    <definedName name="level3" localSheetId="7" hidden="1">{#N/A,#N/A,TRUE,"Cover";#N/A,#N/A,TRUE,"Conts";#N/A,#N/A,TRUE,"VOS";#N/A,#N/A,TRUE,"Warrington";#N/A,#N/A,TRUE,"Widnes"}</definedName>
    <definedName name="level3" hidden="1">{#N/A,#N/A,TRUE,"Cover";#N/A,#N/A,TRUE,"Conts";#N/A,#N/A,TRUE,"VOS";#N/A,#N/A,TRUE,"Warrington";#N/A,#N/A,TRUE,"Widnes"}</definedName>
    <definedName name="lgoguliu" localSheetId="23" hidden="1">{#N/A,#N/A,TRUE,"Cover";#N/A,#N/A,TRUE,"Conts";#N/A,#N/A,TRUE,"VOS";#N/A,#N/A,TRUE,"Warrington";#N/A,#N/A,TRUE,"Widnes"}</definedName>
    <definedName name="lgoguliu" localSheetId="5" hidden="1">{#N/A,#N/A,TRUE,"Cover";#N/A,#N/A,TRUE,"Conts";#N/A,#N/A,TRUE,"VOS";#N/A,#N/A,TRUE,"Warrington";#N/A,#N/A,TRUE,"Widnes"}</definedName>
    <definedName name="lgoguliu" localSheetId="7" hidden="1">{#N/A,#N/A,TRUE,"Cover";#N/A,#N/A,TRUE,"Conts";#N/A,#N/A,TRUE,"VOS";#N/A,#N/A,TRUE,"Warrington";#N/A,#N/A,TRUE,"Widnes"}</definedName>
    <definedName name="lgoguliu" hidden="1">{#N/A,#N/A,TRUE,"Cover";#N/A,#N/A,TRUE,"Conts";#N/A,#N/A,TRUE,"VOS";#N/A,#N/A,TRUE,"Warrington";#N/A,#N/A,TRUE,"Widnes"}</definedName>
    <definedName name="Lib_Range" localSheetId="5">#REF!</definedName>
    <definedName name="Lib_Range" localSheetId="7">#REF!</definedName>
    <definedName name="Lib_Range">#REF!</definedName>
    <definedName name="lkjikjoi" localSheetId="23" hidden="1">{#N/A,#N/A,TRUE,"Cover";#N/A,#N/A,TRUE,"Conts";#N/A,#N/A,TRUE,"VOS";#N/A,#N/A,TRUE,"Warrington";#N/A,#N/A,TRUE,"Widnes"}</definedName>
    <definedName name="lkjikjoi" localSheetId="5" hidden="1">{#N/A,#N/A,TRUE,"Cover";#N/A,#N/A,TRUE,"Conts";#N/A,#N/A,TRUE,"VOS";#N/A,#N/A,TRUE,"Warrington";#N/A,#N/A,TRUE,"Widnes"}</definedName>
    <definedName name="lkjikjoi" localSheetId="7" hidden="1">{#N/A,#N/A,TRUE,"Cover";#N/A,#N/A,TRUE,"Conts";#N/A,#N/A,TRUE,"VOS";#N/A,#N/A,TRUE,"Warrington";#N/A,#N/A,TRUE,"Widnes"}</definedName>
    <definedName name="lkjikjoi" hidden="1">{#N/A,#N/A,TRUE,"Cover";#N/A,#N/A,TRUE,"Conts";#N/A,#N/A,TRUE,"VOS";#N/A,#N/A,TRUE,"Warrington";#N/A,#N/A,TRUE,"Widnes"}</definedName>
    <definedName name="LKL" localSheetId="23" hidden="1">{#N/A,#N/A,FALSE,"SumG";#N/A,#N/A,FALSE,"ElecG";#N/A,#N/A,FALSE,"MechG";#N/A,#N/A,FALSE,"GeotG";#N/A,#N/A,FALSE,"PrcsG";#N/A,#N/A,FALSE,"TunnG";#N/A,#N/A,FALSE,"CivlG";#N/A,#N/A,FALSE,"NtwkG";#N/A,#N/A,FALSE,"EstgG";#N/A,#N/A,FALSE,"PEngG"}</definedName>
    <definedName name="LKL" localSheetId="5" hidden="1">{#N/A,#N/A,FALSE,"SumG";#N/A,#N/A,FALSE,"ElecG";#N/A,#N/A,FALSE,"MechG";#N/A,#N/A,FALSE,"GeotG";#N/A,#N/A,FALSE,"PrcsG";#N/A,#N/A,FALSE,"TunnG";#N/A,#N/A,FALSE,"CivlG";#N/A,#N/A,FALSE,"NtwkG";#N/A,#N/A,FALSE,"EstgG";#N/A,#N/A,FALSE,"PEngG"}</definedName>
    <definedName name="LKL" localSheetId="7"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ocation" localSheetId="23">City&amp;" "&amp;State</definedName>
    <definedName name="Location" localSheetId="5">City&amp;" "&amp;State</definedName>
    <definedName name="Location" localSheetId="7">City&amp;" "&amp;State</definedName>
    <definedName name="Location">City&amp;" "&amp;State</definedName>
    <definedName name="m" localSheetId="5" hidden="1">#REF!</definedName>
    <definedName name="m" localSheetId="7" hidden="1">#REF!</definedName>
    <definedName name="m" hidden="1">#REF!</definedName>
    <definedName name="ma" localSheetId="23" hidden="1">{#N/A,#N/A,TRUE,"Cover";#N/A,#N/A,TRUE,"Conts";#N/A,#N/A,TRUE,"VOS";#N/A,#N/A,TRUE,"Warrington";#N/A,#N/A,TRUE,"Widnes"}</definedName>
    <definedName name="ma" localSheetId="5" hidden="1">{#N/A,#N/A,TRUE,"Cover";#N/A,#N/A,TRUE,"Conts";#N/A,#N/A,TRUE,"VOS";#N/A,#N/A,TRUE,"Warrington";#N/A,#N/A,TRUE,"Widnes"}</definedName>
    <definedName name="ma" localSheetId="7" hidden="1">{#N/A,#N/A,TRUE,"Cover";#N/A,#N/A,TRUE,"Conts";#N/A,#N/A,TRUE,"VOS";#N/A,#N/A,TRUE,"Warrington";#N/A,#N/A,TRUE,"Widnes"}</definedName>
    <definedName name="ma" hidden="1">{#N/A,#N/A,TRUE,"Cover";#N/A,#N/A,TRUE,"Conts";#N/A,#N/A,TRUE,"VOS";#N/A,#N/A,TRUE,"Warrington";#N/A,#N/A,TRUE,"Widnes"}</definedName>
    <definedName name="Manhole" localSheetId="7">'[26]Manhole Sch'!$F$12:$Q$20</definedName>
    <definedName name="Manhole">'[26]Manhole Sch'!$F$12:$Q$20</definedName>
    <definedName name="MANUEL_INPUT" localSheetId="5">#REF!</definedName>
    <definedName name="MANUEL_INPUT" localSheetId="7">#REF!</definedName>
    <definedName name="MANUEL_INPUT">#REF!</definedName>
    <definedName name="masontry" localSheetId="23" hidden="1">{#N/A,#N/A,FALSE,"C3";#N/A,#N/A,FALSE,"D2-17";#N/A,#N/A,FALSE,"C2-17";#N/A,#N/A,FALSE,"C2-CIVIL";#N/A,#N/A,FALSE,"D1-C1 contract";#N/A,#N/A,FALSE,"D1-CIVIL";#N/A,#N/A,FALSE,"C1 hourly";#N/A,#N/A,FALSE,"C1 contract";#N/A,#N/A,FALSE,"D1-C1 hourly"}</definedName>
    <definedName name="masontry" localSheetId="5" hidden="1">{#N/A,#N/A,FALSE,"C3";#N/A,#N/A,FALSE,"D2-17";#N/A,#N/A,FALSE,"C2-17";#N/A,#N/A,FALSE,"C2-CIVIL";#N/A,#N/A,FALSE,"D1-C1 contract";#N/A,#N/A,FALSE,"D1-CIVIL";#N/A,#N/A,FALSE,"C1 hourly";#N/A,#N/A,FALSE,"C1 contract";#N/A,#N/A,FALSE,"D1-C1 hourly"}</definedName>
    <definedName name="masontry" localSheetId="7"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erial" localSheetId="23">City&amp;" "&amp;State</definedName>
    <definedName name="Material" localSheetId="5">City&amp;" "&amp;State</definedName>
    <definedName name="Material" localSheetId="7">City&amp;" "&amp;State</definedName>
    <definedName name="Material">City&amp;" "&amp;State</definedName>
    <definedName name="MATL_PART">[25]RATES!$E$67</definedName>
    <definedName name="MEP" localSheetId="23" hidden="1">{#N/A,#N/A,TRUE,"Front";#N/A,#N/A,TRUE,"Simple Letter";#N/A,#N/A,TRUE,"Inside";#N/A,#N/A,TRUE,"Contents";#N/A,#N/A,TRUE,"Basis";#N/A,#N/A,TRUE,"Inclusions";#N/A,#N/A,TRUE,"Exclusions";#N/A,#N/A,TRUE,"Areas";#N/A,#N/A,TRUE,"Summary";#N/A,#N/A,TRUE,"Detail"}</definedName>
    <definedName name="MEP" localSheetId="5" hidden="1">{#N/A,#N/A,TRUE,"Front";#N/A,#N/A,TRUE,"Simple Letter";#N/A,#N/A,TRUE,"Inside";#N/A,#N/A,TRUE,"Contents";#N/A,#N/A,TRUE,"Basis";#N/A,#N/A,TRUE,"Inclusions";#N/A,#N/A,TRUE,"Exclusions";#N/A,#N/A,TRUE,"Areas";#N/A,#N/A,TRUE,"Summary";#N/A,#N/A,TRUE,"Detail"}</definedName>
    <definedName name="MEP" localSheetId="7"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23" hidden="1">{#N/A,#N/A,FALSE,"C3";#N/A,#N/A,FALSE,"D2-17";#N/A,#N/A,FALSE,"C2-17";#N/A,#N/A,FALSE,"C2-CIVIL";#N/A,#N/A,FALSE,"D1-C1 contract";#N/A,#N/A,FALSE,"D1-CIVIL";#N/A,#N/A,FALSE,"C1 hourly";#N/A,#N/A,FALSE,"C1 contract";#N/A,#N/A,FALSE,"D1-C1 hourly"}</definedName>
    <definedName name="METEO" localSheetId="5" hidden="1">{#N/A,#N/A,FALSE,"C3";#N/A,#N/A,FALSE,"D2-17";#N/A,#N/A,FALSE,"C2-17";#N/A,#N/A,FALSE,"C2-CIVIL";#N/A,#N/A,FALSE,"D1-C1 contract";#N/A,#N/A,FALSE,"D1-CIVIL";#N/A,#N/A,FALSE,"C1 hourly";#N/A,#N/A,FALSE,"C1 contract";#N/A,#N/A,FALSE,"D1-C1 hourly"}</definedName>
    <definedName name="METEO" localSheetId="7"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INOR__BUILDING__WORKS" localSheetId="5">'[11]Build-up'!#REF!</definedName>
    <definedName name="MINOR__BUILDING__WORKS">'[11]Build-up'!#REF!</definedName>
    <definedName name="mortor">#N/A</definedName>
    <definedName name="MS_DW_1">'[27]D Wall ~ Moorgate Shaft'!$O$6</definedName>
    <definedName name="MS_DW_10">'[27]D Wall ~ Moorgate Shaft'!$O$190</definedName>
    <definedName name="MS_DW_13">'[27]D Wall ~ Moorgate Shaft'!$O$229</definedName>
    <definedName name="MS_DW_14">'[27]D Wall ~ Moorgate Shaft'!$O$246</definedName>
    <definedName name="MS_DW_15">'[27]D Wall ~ Moorgate Shaft'!$O$281</definedName>
    <definedName name="MS_DW_16">'[27]D Wall ~ Moorgate Shaft'!$O$288</definedName>
    <definedName name="MS_DW_2">'[27]D Wall ~ Moorgate Shaft'!$O$24</definedName>
    <definedName name="MS_DW_3">'[27]D Wall ~ Moorgate Shaft'!$O$59</definedName>
    <definedName name="MS_DW_4">'[27]D Wall ~ Moorgate Shaft'!$O$102</definedName>
    <definedName name="MS_DW_5">'[27]D Wall ~ Moorgate Shaft'!$O$110</definedName>
    <definedName name="MS_DW_6">'[27]D Wall ~ Moorgate Shaft'!$O$126</definedName>
    <definedName name="MS_DW_7">'[27]D Wall ~ Moorgate Shaft'!$O$146</definedName>
    <definedName name="MS_DW_8">'[27]D Wall ~ Moorgate Shaft'!$O$161</definedName>
    <definedName name="MS_DW_9">'[27]D Wall ~ Moorgate Shaft'!$O$177</definedName>
    <definedName name="nddddddddf" localSheetId="23" hidden="1">{#N/A,#N/A,TRUE,"Cover";#N/A,#N/A,TRUE,"Conts";#N/A,#N/A,TRUE,"VOS";#N/A,#N/A,TRUE,"Warrington";#N/A,#N/A,TRUE,"Widnes"}</definedName>
    <definedName name="nddddddddf" localSheetId="5" hidden="1">{#N/A,#N/A,TRUE,"Cover";#N/A,#N/A,TRUE,"Conts";#N/A,#N/A,TRUE,"VOS";#N/A,#N/A,TRUE,"Warrington";#N/A,#N/A,TRUE,"Widnes"}</definedName>
    <definedName name="nddddddddf" localSheetId="7" hidden="1">{#N/A,#N/A,TRUE,"Cover";#N/A,#N/A,TRUE,"Conts";#N/A,#N/A,TRUE,"VOS";#N/A,#N/A,TRUE,"Warrington";#N/A,#N/A,TRUE,"Widnes"}</definedName>
    <definedName name="nddddddddf" hidden="1">{#N/A,#N/A,TRUE,"Cover";#N/A,#N/A,TRUE,"Conts";#N/A,#N/A,TRUE,"VOS";#N/A,#N/A,TRUE,"Warrington";#N/A,#N/A,TRUE,"Widnes"}</definedName>
    <definedName name="nnn" localSheetId="23" hidden="1">{#N/A,#N/A,FALSE,"SumD";#N/A,#N/A,FALSE,"ElecD";#N/A,#N/A,FALSE,"MechD";#N/A,#N/A,FALSE,"GeotD";#N/A,#N/A,FALSE,"PrcsD";#N/A,#N/A,FALSE,"TunnD";#N/A,#N/A,FALSE,"CivlD";#N/A,#N/A,FALSE,"NtwkD";#N/A,#N/A,FALSE,"EstgD";#N/A,#N/A,FALSE,"PEngD"}</definedName>
    <definedName name="nnn" localSheetId="5" hidden="1">{#N/A,#N/A,FALSE,"SumD";#N/A,#N/A,FALSE,"ElecD";#N/A,#N/A,FALSE,"MechD";#N/A,#N/A,FALSE,"GeotD";#N/A,#N/A,FALSE,"PrcsD";#N/A,#N/A,FALSE,"TunnD";#N/A,#N/A,FALSE,"CivlD";#N/A,#N/A,FALSE,"NtwkD";#N/A,#N/A,FALSE,"EstgD";#N/A,#N/A,FALSE,"PEngD"}</definedName>
    <definedName name="nnn" localSheetId="7"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23" hidden="1">{#N/A,#N/A,TRUE,"Cover";#N/A,#N/A,TRUE,"Conts";#N/A,#N/A,TRUE,"VOS";#N/A,#N/A,TRUE,"Warrington";#N/A,#N/A,TRUE,"Widnes"}</definedName>
    <definedName name="no.1" localSheetId="5" hidden="1">{#N/A,#N/A,TRUE,"Cover";#N/A,#N/A,TRUE,"Conts";#N/A,#N/A,TRUE,"VOS";#N/A,#N/A,TRUE,"Warrington";#N/A,#N/A,TRUE,"Widnes"}</definedName>
    <definedName name="no.1" localSheetId="7" hidden="1">{#N/A,#N/A,TRUE,"Cover";#N/A,#N/A,TRUE,"Conts";#N/A,#N/A,TRUE,"VOS";#N/A,#N/A,TRUE,"Warrington";#N/A,#N/A,TRUE,"Widnes"}</definedName>
    <definedName name="no.1" hidden="1">{#N/A,#N/A,TRUE,"Cover";#N/A,#N/A,TRUE,"Conts";#N/A,#N/A,TRUE,"VOS";#N/A,#N/A,TRUE,"Warrington";#N/A,#N/A,TRUE,"Widnes"}</definedName>
    <definedName name="o9u0piupi" localSheetId="23" hidden="1">{#N/A,#N/A,TRUE,"Cover";#N/A,#N/A,TRUE,"Conts";#N/A,#N/A,TRUE,"VOS";#N/A,#N/A,TRUE,"Warrington";#N/A,#N/A,TRUE,"Widnes"}</definedName>
    <definedName name="o9u0piupi" localSheetId="5" hidden="1">{#N/A,#N/A,TRUE,"Cover";#N/A,#N/A,TRUE,"Conts";#N/A,#N/A,TRUE,"VOS";#N/A,#N/A,TRUE,"Warrington";#N/A,#N/A,TRUE,"Widnes"}</definedName>
    <definedName name="o9u0piupi" localSheetId="7" hidden="1">{#N/A,#N/A,TRUE,"Cover";#N/A,#N/A,TRUE,"Conts";#N/A,#N/A,TRUE,"VOS";#N/A,#N/A,TRUE,"Warrington";#N/A,#N/A,TRUE,"Widnes"}</definedName>
    <definedName name="o9u0piupi" hidden="1">{#N/A,#N/A,TRUE,"Cover";#N/A,#N/A,TRUE,"Conts";#N/A,#N/A,TRUE,"VOS";#N/A,#N/A,TRUE,"Warrington";#N/A,#N/A,TRUE,"Widnes"}</definedName>
    <definedName name="oi" localSheetId="23" hidden="1">{#N/A,#N/A,TRUE,"Cover";#N/A,#N/A,TRUE,"Conts";#N/A,#N/A,TRUE,"VOS";#N/A,#N/A,TRUE,"Warrington";#N/A,#N/A,TRUE,"Widnes"}</definedName>
    <definedName name="oi" localSheetId="5" hidden="1">{#N/A,#N/A,TRUE,"Cover";#N/A,#N/A,TRUE,"Conts";#N/A,#N/A,TRUE,"VOS";#N/A,#N/A,TRUE,"Warrington";#N/A,#N/A,TRUE,"Widnes"}</definedName>
    <definedName name="oi" localSheetId="7" hidden="1">{#N/A,#N/A,TRUE,"Cover";#N/A,#N/A,TRUE,"Conts";#N/A,#N/A,TRUE,"VOS";#N/A,#N/A,TRUE,"Warrington";#N/A,#N/A,TRUE,"Widnes"}</definedName>
    <definedName name="oi" hidden="1">{#N/A,#N/A,TRUE,"Cover";#N/A,#N/A,TRUE,"Conts";#N/A,#N/A,TRUE,"VOS";#N/A,#N/A,TRUE,"Warrington";#N/A,#N/A,TRUE,"Widnes"}</definedName>
    <definedName name="opogd" localSheetId="23" hidden="1">{#N/A,#N/A,TRUE,"Cover";#N/A,#N/A,TRUE,"Conts";#N/A,#N/A,TRUE,"VOS";#N/A,#N/A,TRUE,"Warrington";#N/A,#N/A,TRUE,"Widnes"}</definedName>
    <definedName name="opogd" localSheetId="5" hidden="1">{#N/A,#N/A,TRUE,"Cover";#N/A,#N/A,TRUE,"Conts";#N/A,#N/A,TRUE,"VOS";#N/A,#N/A,TRUE,"Warrington";#N/A,#N/A,TRUE,"Widnes"}</definedName>
    <definedName name="opogd" localSheetId="7" hidden="1">{#N/A,#N/A,TRUE,"Cover";#N/A,#N/A,TRUE,"Conts";#N/A,#N/A,TRUE,"VOS";#N/A,#N/A,TRUE,"Warrington";#N/A,#N/A,TRUE,"Widnes"}</definedName>
    <definedName name="opogd" hidden="1">{#N/A,#N/A,TRUE,"Cover";#N/A,#N/A,TRUE,"Conts";#N/A,#N/A,TRUE,"VOS";#N/A,#N/A,TRUE,"Warrington";#N/A,#N/A,TRUE,"Widnes"}</definedName>
    <definedName name="ORBC" localSheetId="5">#REF!</definedName>
    <definedName name="ORBC" localSheetId="7">#REF!</definedName>
    <definedName name="ORBC">#REF!</definedName>
    <definedName name="ORBQ" localSheetId="5">#REF!</definedName>
    <definedName name="ORBQ" localSheetId="7">#REF!</definedName>
    <definedName name="ORBQ">#REF!</definedName>
    <definedName name="osdnvkls" hidden="1">'[28]Labor abs-NMR'!$I$1:$I$7</definedName>
    <definedName name="p" localSheetId="5" hidden="1">#REF!</definedName>
    <definedName name="p" localSheetId="7" hidden="1">#REF!</definedName>
    <definedName name="p" hidden="1">#REF!</definedName>
    <definedName name="P1R" localSheetId="5">'[16]Fill this out first...'!#REF!</definedName>
    <definedName name="P1R" localSheetId="7">'[16]Fill this out first...'!#REF!</definedName>
    <definedName name="P1R">'[16]Fill this out first...'!#REF!</definedName>
    <definedName name="P2R" localSheetId="5">'[16]Fill this out first...'!#REF!</definedName>
    <definedName name="P2R">'[16]Fill this out first...'!#REF!</definedName>
    <definedName name="P3R" localSheetId="5">'[16]Fill this out first...'!#REF!</definedName>
    <definedName name="P3R">'[16]Fill this out first...'!#REF!</definedName>
    <definedName name="P4R" localSheetId="5">'[16]Fill this out first...'!#REF!</definedName>
    <definedName name="P4R">'[16]Fill this out first...'!#REF!</definedName>
    <definedName name="P5R" localSheetId="5">'[16]Fill this out first...'!#REF!</definedName>
    <definedName name="P5R">'[16]Fill this out first...'!#REF!</definedName>
    <definedName name="p7y" localSheetId="23" hidden="1">{#N/A,#N/A,TRUE,"Cover";#N/A,#N/A,TRUE,"Conts";#N/A,#N/A,TRUE,"VOS";#N/A,#N/A,TRUE,"Warrington";#N/A,#N/A,TRUE,"Widnes"}</definedName>
    <definedName name="p7y" localSheetId="5" hidden="1">{#N/A,#N/A,TRUE,"Cover";#N/A,#N/A,TRUE,"Conts";#N/A,#N/A,TRUE,"VOS";#N/A,#N/A,TRUE,"Warrington";#N/A,#N/A,TRUE,"Widnes"}</definedName>
    <definedName name="p7y" localSheetId="7" hidden="1">{#N/A,#N/A,TRUE,"Cover";#N/A,#N/A,TRUE,"Conts";#N/A,#N/A,TRUE,"VOS";#N/A,#N/A,TRUE,"Warrington";#N/A,#N/A,TRUE,"Widnes"}</definedName>
    <definedName name="p7y" hidden="1">{#N/A,#N/A,TRUE,"Cover";#N/A,#N/A,TRUE,"Conts";#N/A,#N/A,TRUE,"VOS";#N/A,#N/A,TRUE,"Warrington";#N/A,#N/A,TRUE,"Widnes"}</definedName>
    <definedName name="pafegseg" localSheetId="23" hidden="1">{#N/A,#N/A,TRUE,"Cover";#N/A,#N/A,TRUE,"Conts";#N/A,#N/A,TRUE,"VOS";#N/A,#N/A,TRUE,"Warrington";#N/A,#N/A,TRUE,"Widnes"}</definedName>
    <definedName name="pafegseg" localSheetId="5" hidden="1">{#N/A,#N/A,TRUE,"Cover";#N/A,#N/A,TRUE,"Conts";#N/A,#N/A,TRUE,"VOS";#N/A,#N/A,TRUE,"Warrington";#N/A,#N/A,TRUE,"Widnes"}</definedName>
    <definedName name="pafegseg" localSheetId="7" hidden="1">{#N/A,#N/A,TRUE,"Cover";#N/A,#N/A,TRUE,"Conts";#N/A,#N/A,TRUE,"VOS";#N/A,#N/A,TRUE,"Warrington";#N/A,#N/A,TRUE,"Widnes"}</definedName>
    <definedName name="pafegseg" hidden="1">{#N/A,#N/A,TRUE,"Cover";#N/A,#N/A,TRUE,"Conts";#N/A,#N/A,TRUE,"VOS";#N/A,#N/A,TRUE,"Warrington";#N/A,#N/A,TRUE,"Widnes"}</definedName>
    <definedName name="PAN_TILES" localSheetId="5">#REF!</definedName>
    <definedName name="PAN_TILES" localSheetId="7">#REF!</definedName>
    <definedName name="PAN_TILES">#REF!</definedName>
    <definedName name="Pavement_Type">[12]Road_Schedule!$Q$4:$X$6</definedName>
    <definedName name="PCA" localSheetId="23" hidden="1">{#N/A,#N/A,FALSE,"C3";#N/A,#N/A,FALSE,"D2-17";#N/A,#N/A,FALSE,"C2-17";#N/A,#N/A,FALSE,"C2-CIVIL";#N/A,#N/A,FALSE,"D1-C1 contract";#N/A,#N/A,FALSE,"D1-CIVIL";#N/A,#N/A,FALSE,"C1 hourly";#N/A,#N/A,FALSE,"C1 contract";#N/A,#N/A,FALSE,"D1-C1 hourly"}</definedName>
    <definedName name="PCA" localSheetId="5" hidden="1">{#N/A,#N/A,FALSE,"C3";#N/A,#N/A,FALSE,"D2-17";#N/A,#N/A,FALSE,"C2-17";#N/A,#N/A,FALSE,"C2-CIVIL";#N/A,#N/A,FALSE,"D1-C1 contract";#N/A,#N/A,FALSE,"D1-CIVIL";#N/A,#N/A,FALSE,"C1 hourly";#N/A,#N/A,FALSE,"C1 contract";#N/A,#N/A,FALSE,"D1-C1 hourly"}</definedName>
    <definedName name="PCA" localSheetId="7"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23" hidden="1">{#N/A,#N/A,FALSE,"intag";#N/A,#N/A,FALSE,"budg";#N/A,#N/A,FALSE,"samtl"}</definedName>
    <definedName name="perbolag" localSheetId="5" hidden="1">{#N/A,#N/A,FALSE,"intag";#N/A,#N/A,FALSE,"budg";#N/A,#N/A,FALSE,"samtl"}</definedName>
    <definedName name="perbolag" localSheetId="7" hidden="1">{#N/A,#N/A,FALSE,"intag";#N/A,#N/A,FALSE,"budg";#N/A,#N/A,FALSE,"samtl"}</definedName>
    <definedName name="perbolag" hidden="1">{#N/A,#N/A,FALSE,"intag";#N/A,#N/A,FALSE,"budg";#N/A,#N/A,FALSE,"samtl"}</definedName>
    <definedName name="perbolagneu" localSheetId="23" hidden="1">{#N/A,#N/A,FALSE,"intag";#N/A,#N/A,FALSE,"budg";#N/A,#N/A,FALSE,"samtl"}</definedName>
    <definedName name="perbolagneu" localSheetId="5" hidden="1">{#N/A,#N/A,FALSE,"intag";#N/A,#N/A,FALSE,"budg";#N/A,#N/A,FALSE,"samtl"}</definedName>
    <definedName name="perbolagneu" localSheetId="7" hidden="1">{#N/A,#N/A,FALSE,"intag";#N/A,#N/A,FALSE,"budg";#N/A,#N/A,FALSE,"samtl"}</definedName>
    <definedName name="perbolagneu" hidden="1">{#N/A,#N/A,FALSE,"intag";#N/A,#N/A,FALSE,"budg";#N/A,#N/A,FALSE,"samtl"}</definedName>
    <definedName name="PhaseCode">'[16]Fill this out first...'!$D$17</definedName>
    <definedName name="PILE_1_MOOR">'[27]Moorgate Piling'!$O$5</definedName>
    <definedName name="PILE_10_Moor">'[27]Moorgate Piling'!$O$236</definedName>
    <definedName name="PILE_11_Moor">'[27]Moorgate Piling'!$O$250</definedName>
    <definedName name="PILE_12_Moor">'[27]Moorgate Piling'!$O$264</definedName>
    <definedName name="PILE_2_LUL">'[27]Moorgate Piling'!$O$85</definedName>
    <definedName name="PILE_2_Moor">'[27]Moorgate Piling'!$O$45</definedName>
    <definedName name="PILE_2a_LUL">'[27]Moorgate Piling'!$O$125</definedName>
    <definedName name="PILE_3_Moor">'[27]Moorgate Piling'!$O$170</definedName>
    <definedName name="PILE_4_Moor">'[27]Moorgate Piling'!$O$192</definedName>
    <definedName name="PILE_5_Moor">'[27]Moorgate Piling'!$O$201</definedName>
    <definedName name="PILE_6_Moor">'[27]Moorgate Piling'!$O$208</definedName>
    <definedName name="PILE_7_Moor">'[27]Moorgate Piling'!$O$215</definedName>
    <definedName name="PILE_8_Moor">'[27]Moorgate Piling'!$O$222</definedName>
    <definedName name="PILE_9_Moor">'[27]Moorgate Piling'!$O$229</definedName>
    <definedName name="PipeClass">'[12]CESMM3 class'!$B$7:$C$14</definedName>
    <definedName name="PipeSize" localSheetId="7">'[29]Pipe Schedule'!$C$7:$W$15</definedName>
    <definedName name="PipeSize">'[29]Pipe Schedule'!$C$7:$W$15</definedName>
    <definedName name="PipeSizeFRP" localSheetId="7">'[29]Pipe Schedule'!$B$44:$Q$88</definedName>
    <definedName name="PipeSizeFRP">'[29]Pipe Schedule'!$B$44:$Q$88</definedName>
    <definedName name="Pkg_col" localSheetId="5">#REF!</definedName>
    <definedName name="Pkg_col" localSheetId="7">#REF!</definedName>
    <definedName name="Pkg_col">#REF!</definedName>
    <definedName name="pkml" localSheetId="23" hidden="1">{#N/A,#N/A,TRUE,"Cover";#N/A,#N/A,TRUE,"Conts";#N/A,#N/A,TRUE,"VOS";#N/A,#N/A,TRUE,"Warrington";#N/A,#N/A,TRUE,"Widnes"}</definedName>
    <definedName name="pkml" localSheetId="5" hidden="1">{#N/A,#N/A,TRUE,"Cover";#N/A,#N/A,TRUE,"Conts";#N/A,#N/A,TRUE,"VOS";#N/A,#N/A,TRUE,"Warrington";#N/A,#N/A,TRUE,"Widnes"}</definedName>
    <definedName name="pkml" localSheetId="7" hidden="1">{#N/A,#N/A,TRUE,"Cover";#N/A,#N/A,TRUE,"Conts";#N/A,#N/A,TRUE,"VOS";#N/A,#N/A,TRUE,"Warrington";#N/A,#N/A,TRUE,"Widnes"}</definedName>
    <definedName name="pkml" hidden="1">{#N/A,#N/A,TRUE,"Cover";#N/A,#N/A,TRUE,"Conts";#N/A,#N/A,TRUE,"VOS";#N/A,#N/A,TRUE,"Warrington";#N/A,#N/A,TRUE,"Widnes"}</definedName>
    <definedName name="PLANT_PART">[25]RATES!$E$66</definedName>
    <definedName name="PLANT_UPLIFT">[25]RATES!$G$66</definedName>
    <definedName name="PLAT" localSheetId="23" hidden="1">{#N/A,#N/A,TRUE,"Cover";#N/A,#N/A,TRUE,"Conts";#N/A,#N/A,TRUE,"VOS";#N/A,#N/A,TRUE,"Warrington";#N/A,#N/A,TRUE,"Widnes"}</definedName>
    <definedName name="PLAT" localSheetId="5" hidden="1">{#N/A,#N/A,TRUE,"Cover";#N/A,#N/A,TRUE,"Conts";#N/A,#N/A,TRUE,"VOS";#N/A,#N/A,TRUE,"Warrington";#N/A,#N/A,TRUE,"Widnes"}</definedName>
    <definedName name="PLAT" localSheetId="7" hidden="1">{#N/A,#N/A,TRUE,"Cover";#N/A,#N/A,TRUE,"Conts";#N/A,#N/A,TRUE,"VOS";#N/A,#N/A,TRUE,"Warrington";#N/A,#N/A,TRUE,"Widnes"}</definedName>
    <definedName name="PLAT" hidden="1">{#N/A,#N/A,TRUE,"Cover";#N/A,#N/A,TRUE,"Conts";#N/A,#N/A,TRUE,"VOS";#N/A,#N/A,TRUE,"Warrington";#N/A,#N/A,TRUE,"Widnes"}</definedName>
    <definedName name="PLATFORM" localSheetId="23" hidden="1">{#N/A,#N/A,TRUE,"Cover";#N/A,#N/A,TRUE,"Conts";#N/A,#N/A,TRUE,"VOS";#N/A,#N/A,TRUE,"Warrington";#N/A,#N/A,TRUE,"Widnes"}</definedName>
    <definedName name="PLATFORM" localSheetId="5" hidden="1">{#N/A,#N/A,TRUE,"Cover";#N/A,#N/A,TRUE,"Conts";#N/A,#N/A,TRUE,"VOS";#N/A,#N/A,TRUE,"Warrington";#N/A,#N/A,TRUE,"Widnes"}</definedName>
    <definedName name="PLATFORM" localSheetId="7" hidden="1">{#N/A,#N/A,TRUE,"Cover";#N/A,#N/A,TRUE,"Conts";#N/A,#N/A,TRUE,"VOS";#N/A,#N/A,TRUE,"Warrington";#N/A,#N/A,TRUE,"Widnes"}</definedName>
    <definedName name="PLATFORM" hidden="1">{#N/A,#N/A,TRUE,"Cover";#N/A,#N/A,TRUE,"Conts";#N/A,#N/A,TRUE,"VOS";#N/A,#N/A,TRUE,"Warrington";#N/A,#N/A,TRUE,"Widnes"}</definedName>
    <definedName name="pmlr27">[30]Rates!$M$252</definedName>
    <definedName name="pmlr28">[30]Rates!$M$257</definedName>
    <definedName name="pmlr29">[30]Rates!$M$262</definedName>
    <definedName name="pmlr63">[30]Rates!$M$770</definedName>
    <definedName name="point1" localSheetId="5">#REF!</definedName>
    <definedName name="point1" localSheetId="7">#REF!</definedName>
    <definedName name="point1">#REF!</definedName>
    <definedName name="pojboijioljn" localSheetId="23" hidden="1">{#N/A,#N/A,TRUE,"Cover";#N/A,#N/A,TRUE,"Conts";#N/A,#N/A,TRUE,"VOS";#N/A,#N/A,TRUE,"Warrington";#N/A,#N/A,TRUE,"Widnes"}</definedName>
    <definedName name="pojboijioljn" localSheetId="5" hidden="1">{#N/A,#N/A,TRUE,"Cover";#N/A,#N/A,TRUE,"Conts";#N/A,#N/A,TRUE,"VOS";#N/A,#N/A,TRUE,"Warrington";#N/A,#N/A,TRUE,"Widnes"}</definedName>
    <definedName name="pojboijioljn" localSheetId="7" hidden="1">{#N/A,#N/A,TRUE,"Cover";#N/A,#N/A,TRUE,"Conts";#N/A,#N/A,TRUE,"VOS";#N/A,#N/A,TRUE,"Warrington";#N/A,#N/A,TRUE,"Widnes"}</definedName>
    <definedName name="pojboijioljn" hidden="1">{#N/A,#N/A,TRUE,"Cover";#N/A,#N/A,TRUE,"Conts";#N/A,#N/A,TRUE,"VOS";#N/A,#N/A,TRUE,"Warrington";#N/A,#N/A,TRUE,"Widnes"}</definedName>
    <definedName name="Pos_Neg_Obs" localSheetId="5">#REF!</definedName>
    <definedName name="Pos_Neg_Obs" localSheetId="8">#REF!</definedName>
    <definedName name="Pos_Neg_Obs" localSheetId="16">#REF!</definedName>
    <definedName name="Pos_Neg_Obs" localSheetId="7">#REF!</definedName>
    <definedName name="Pos_Neg_Obs" localSheetId="4">#REF!</definedName>
    <definedName name="Pos_Neg_Obs">#REF!</definedName>
    <definedName name="ppok" localSheetId="23" hidden="1">{#N/A,#N/A,TRUE,"Cover";#N/A,#N/A,TRUE,"Conts";#N/A,#N/A,TRUE,"VOS";#N/A,#N/A,TRUE,"Warrington";#N/A,#N/A,TRUE,"Widnes"}</definedName>
    <definedName name="ppok" localSheetId="5" hidden="1">{#N/A,#N/A,TRUE,"Cover";#N/A,#N/A,TRUE,"Conts";#N/A,#N/A,TRUE,"VOS";#N/A,#N/A,TRUE,"Warrington";#N/A,#N/A,TRUE,"Widnes"}</definedName>
    <definedName name="ppok" localSheetId="7" hidden="1">{#N/A,#N/A,TRUE,"Cover";#N/A,#N/A,TRUE,"Conts";#N/A,#N/A,TRUE,"VOS";#N/A,#N/A,TRUE,"Warrington";#N/A,#N/A,TRUE,"Widnes"}</definedName>
    <definedName name="ppok" hidden="1">{#N/A,#N/A,TRUE,"Cover";#N/A,#N/A,TRUE,"Conts";#N/A,#N/A,TRUE,"VOS";#N/A,#N/A,TRUE,"Warrington";#N/A,#N/A,TRUE,"Widnes"}</definedName>
    <definedName name="PrevYears" localSheetId="5">'[16]Fill this out first...'!#REF!</definedName>
    <definedName name="PrevYears">'[16]Fill this out first...'!#REF!</definedName>
    <definedName name="_xlnm.Print_Area" localSheetId="23">Conclusion!$A$1:$P$38</definedName>
    <definedName name="_xlnm.Print_Area" localSheetId="19">'EV-Chart Data'!$A$1:$W$38</definedName>
    <definedName name="_xlnm.Print_Area" localSheetId="22">'FIR from Begining up to date '!$B$2:$L$328</definedName>
    <definedName name="_xlnm.Print_Area" localSheetId="5">'FIR Summary'!$A$1:$K$43</definedName>
    <definedName name="_xlnm.Print_Area" localSheetId="2">'General Information'!$A$1:$I$48</definedName>
    <definedName name="_xlnm.Print_Area" localSheetId="8">HSE!$B$1:$AH$29</definedName>
    <definedName name="_xlnm.Print_Area" localSheetId="9">'HSE-Stat'!$A$1:$G$98</definedName>
    <definedName name="_xlnm.Print_Area" localSheetId="13">'Invoice Log'!$B$1:$AE$59</definedName>
    <definedName name="_xlnm.Print_Area" localSheetId="16">#REF!</definedName>
    <definedName name="_xlnm.Print_Area" localSheetId="10">'Major Quantities'!$A$1:$J$24</definedName>
    <definedName name="_xlnm.Print_Area" localSheetId="15">Manpower!$A$1:$AY$46</definedName>
    <definedName name="_xlnm.Print_Area" localSheetId="17">Milestones!$A$1:$G$15</definedName>
    <definedName name="_xlnm.Print_Area" localSheetId="20">'Physical-Chart Data'!$A$1:$T$38</definedName>
    <definedName name="_xlnm.Print_Area" localSheetId="14">Procurement!$A$1:$R$36</definedName>
    <definedName name="_xlnm.Print_Area" localSheetId="6">Quality!$A$1:$AD$53</definedName>
    <definedName name="_xlnm.Print_Area" localSheetId="7">'Quality-Stat'!$A$1:$L$118</definedName>
    <definedName name="_xlnm.Print_Area" localSheetId="4">'Weekly Photos'!$A$1:$T$77</definedName>
    <definedName name="_xlnm.Print_Area" localSheetId="1">'Weekly Progress Report'!$A$1:$AH$104</definedName>
    <definedName name="_xlnm.Print_Area">#REF!</definedName>
    <definedName name="PRINT_AREA_MI" localSheetId="5">#REF!</definedName>
    <definedName name="PRINT_AREA_MI" localSheetId="8">#REF!</definedName>
    <definedName name="PRINT_AREA_MI" localSheetId="16">#REF!</definedName>
    <definedName name="PRINT_AREA_MI" localSheetId="14">#REF!</definedName>
    <definedName name="PRINT_AREA_MI" localSheetId="6">#REF!</definedName>
    <definedName name="PRINT_AREA_MI" localSheetId="7">#REF!</definedName>
    <definedName name="PRINT_AREA_MI" localSheetId="4">#REF!</definedName>
    <definedName name="PRINT_AREA_MI">#REF!</definedName>
    <definedName name="Print_Range" localSheetId="5">#REF!</definedName>
    <definedName name="Print_Range">#REF!</definedName>
    <definedName name="_xlnm.Print_Titles" localSheetId="22">'FIR from Begining up to date '!#REF!</definedName>
    <definedName name="_xlnm.Print_Titles" localSheetId="5">'FIR Summary'!$6:$6</definedName>
    <definedName name="_xlnm.Print_Titles" localSheetId="16">Issues!$2:$6</definedName>
    <definedName name="_xlnm.Print_Titles" localSheetId="14">Procurement!$1:$8</definedName>
    <definedName name="_xlnm.Print_Titles" localSheetId="7">#REF!</definedName>
    <definedName name="_xlnm.Print_Titles" localSheetId="11">'Risk Register'!$2:$6</definedName>
    <definedName name="_xlnm.Print_Titles">#REF!</definedName>
    <definedName name="Print_Titles_MI" localSheetId="5">#REF!</definedName>
    <definedName name="Print_Titles_MI" localSheetId="7">#REF!</definedName>
    <definedName name="Print_Titles_MI">#REF!</definedName>
    <definedName name="ProjectLocation">'[16]Fill this out first...'!$D$10</definedName>
    <definedName name="ProjectNumber">'[16]Fill this out first...'!$D$16</definedName>
    <definedName name="ProjectSubtitle">'[16]Fill this out first...'!$D$9</definedName>
    <definedName name="ProjectTitle">'[16]Fill this out first...'!$D$8</definedName>
    <definedName name="pswyry" localSheetId="23" hidden="1">{#N/A,#N/A,TRUE,"Cover";#N/A,#N/A,TRUE,"Conts";#N/A,#N/A,TRUE,"VOS";#N/A,#N/A,TRUE,"Warrington";#N/A,#N/A,TRUE,"Widnes"}</definedName>
    <definedName name="pswyry" localSheetId="5" hidden="1">{#N/A,#N/A,TRUE,"Cover";#N/A,#N/A,TRUE,"Conts";#N/A,#N/A,TRUE,"VOS";#N/A,#N/A,TRUE,"Warrington";#N/A,#N/A,TRUE,"Widnes"}</definedName>
    <definedName name="pswyry" localSheetId="7" hidden="1">{#N/A,#N/A,TRUE,"Cover";#N/A,#N/A,TRUE,"Conts";#N/A,#N/A,TRUE,"VOS";#N/A,#N/A,TRUE,"Warrington";#N/A,#N/A,TRUE,"Widnes"}</definedName>
    <definedName name="pswyry" hidden="1">{#N/A,#N/A,TRUE,"Cover";#N/A,#N/A,TRUE,"Conts";#N/A,#N/A,TRUE,"VOS";#N/A,#N/A,TRUE,"Warrington";#N/A,#N/A,TRUE,"Widnes"}</definedName>
    <definedName name="puy" localSheetId="23" hidden="1">{#N/A,#N/A,TRUE,"Cover";#N/A,#N/A,TRUE,"Conts";#N/A,#N/A,TRUE,"VOS";#N/A,#N/A,TRUE,"Warrington";#N/A,#N/A,TRUE,"Widnes"}</definedName>
    <definedName name="puy" localSheetId="5" hidden="1">{#N/A,#N/A,TRUE,"Cover";#N/A,#N/A,TRUE,"Conts";#N/A,#N/A,TRUE,"VOS";#N/A,#N/A,TRUE,"Warrington";#N/A,#N/A,TRUE,"Widnes"}</definedName>
    <definedName name="puy" localSheetId="7" hidden="1">{#N/A,#N/A,TRUE,"Cover";#N/A,#N/A,TRUE,"Conts";#N/A,#N/A,TRUE,"VOS";#N/A,#N/A,TRUE,"Warrington";#N/A,#N/A,TRUE,"Widnes"}</definedName>
    <definedName name="puy" hidden="1">{#N/A,#N/A,TRUE,"Cover";#N/A,#N/A,TRUE,"Conts";#N/A,#N/A,TRUE,"VOS";#N/A,#N/A,TRUE,"Warrington";#N/A,#N/A,TRUE,"Widnes"}</definedName>
    <definedName name="q3tqtq" localSheetId="23" hidden="1">{#N/A,#N/A,TRUE,"Cover";#N/A,#N/A,TRUE,"Conts";#N/A,#N/A,TRUE,"VOS";#N/A,#N/A,TRUE,"Warrington";#N/A,#N/A,TRUE,"Widnes"}</definedName>
    <definedName name="q3tqtq" localSheetId="5" hidden="1">{#N/A,#N/A,TRUE,"Cover";#N/A,#N/A,TRUE,"Conts";#N/A,#N/A,TRUE,"VOS";#N/A,#N/A,TRUE,"Warrington";#N/A,#N/A,TRUE,"Widnes"}</definedName>
    <definedName name="q3tqtq" localSheetId="7" hidden="1">{#N/A,#N/A,TRUE,"Cover";#N/A,#N/A,TRUE,"Conts";#N/A,#N/A,TRUE,"VOS";#N/A,#N/A,TRUE,"Warrington";#N/A,#N/A,TRUE,"Widnes"}</definedName>
    <definedName name="q3tqtq" hidden="1">{#N/A,#N/A,TRUE,"Cover";#N/A,#N/A,TRUE,"Conts";#N/A,#N/A,TRUE,"VOS";#N/A,#N/A,TRUE,"Warrington";#N/A,#N/A,TRUE,"Widnes"}</definedName>
    <definedName name="q5ttyr" localSheetId="23" hidden="1">{#N/A,#N/A,TRUE,"Cover";#N/A,#N/A,TRUE,"Conts";#N/A,#N/A,TRUE,"VOS";#N/A,#N/A,TRUE,"Warrington";#N/A,#N/A,TRUE,"Widnes"}</definedName>
    <definedName name="q5ttyr" localSheetId="5" hidden="1">{#N/A,#N/A,TRUE,"Cover";#N/A,#N/A,TRUE,"Conts";#N/A,#N/A,TRUE,"VOS";#N/A,#N/A,TRUE,"Warrington";#N/A,#N/A,TRUE,"Widnes"}</definedName>
    <definedName name="q5ttyr" localSheetId="7" hidden="1">{#N/A,#N/A,TRUE,"Cover";#N/A,#N/A,TRUE,"Conts";#N/A,#N/A,TRUE,"VOS";#N/A,#N/A,TRUE,"Warrington";#N/A,#N/A,TRUE,"Widnes"}</definedName>
    <definedName name="q5ttyr" hidden="1">{#N/A,#N/A,TRUE,"Cover";#N/A,#N/A,TRUE,"Conts";#N/A,#N/A,TRUE,"VOS";#N/A,#N/A,TRUE,"Warrington";#N/A,#N/A,TRUE,"Widnes"}</definedName>
    <definedName name="qq">'[19]REG-BASIS'!$C$3:$S$150</definedName>
    <definedName name="qqq" localSheetId="23" hidden="1">{#N/A,#N/A,TRUE,"Cover";#N/A,#N/A,TRUE,"Conts";#N/A,#N/A,TRUE,"VOS";#N/A,#N/A,TRUE,"Warrington";#N/A,#N/A,TRUE,"Widnes"}</definedName>
    <definedName name="qqq" localSheetId="5" hidden="1">{#N/A,#N/A,TRUE,"Cover";#N/A,#N/A,TRUE,"Conts";#N/A,#N/A,TRUE,"VOS";#N/A,#N/A,TRUE,"Warrington";#N/A,#N/A,TRUE,"Widnes"}</definedName>
    <definedName name="qqq" localSheetId="7" hidden="1">{#N/A,#N/A,TRUE,"Cover";#N/A,#N/A,TRUE,"Conts";#N/A,#N/A,TRUE,"VOS";#N/A,#N/A,TRUE,"Warrington";#N/A,#N/A,TRUE,"Widnes"}</definedName>
    <definedName name="qqq" hidden="1">{#N/A,#N/A,TRUE,"Cover";#N/A,#N/A,TRUE,"Conts";#N/A,#N/A,TRUE,"VOS";#N/A,#N/A,TRUE,"Warrington";#N/A,#N/A,TRUE,"Widnes"}</definedName>
    <definedName name="qrt" localSheetId="23" hidden="1">{#N/A,#N/A,TRUE,"Cover";#N/A,#N/A,TRUE,"Conts";#N/A,#N/A,TRUE,"VOS";#N/A,#N/A,TRUE,"Warrington";#N/A,#N/A,TRUE,"Widnes"}</definedName>
    <definedName name="qrt" localSheetId="5" hidden="1">{#N/A,#N/A,TRUE,"Cover";#N/A,#N/A,TRUE,"Conts";#N/A,#N/A,TRUE,"VOS";#N/A,#N/A,TRUE,"Warrington";#N/A,#N/A,TRUE,"Widnes"}</definedName>
    <definedName name="qrt" localSheetId="7" hidden="1">{#N/A,#N/A,TRUE,"Cover";#N/A,#N/A,TRUE,"Conts";#N/A,#N/A,TRUE,"VOS";#N/A,#N/A,TRUE,"Warrington";#N/A,#N/A,TRUE,"Widnes"}</definedName>
    <definedName name="qrt" hidden="1">{#N/A,#N/A,TRUE,"Cover";#N/A,#N/A,TRUE,"Conts";#N/A,#N/A,TRUE,"VOS";#N/A,#N/A,TRUE,"Warrington";#N/A,#N/A,TRUE,"Widnes"}</definedName>
    <definedName name="qttyry" localSheetId="23" hidden="1">{#N/A,#N/A,TRUE,"Cover";#N/A,#N/A,TRUE,"Conts";#N/A,#N/A,TRUE,"VOS";#N/A,#N/A,TRUE,"Warrington";#N/A,#N/A,TRUE,"Widnes"}</definedName>
    <definedName name="qttyry" localSheetId="5" hidden="1">{#N/A,#N/A,TRUE,"Cover";#N/A,#N/A,TRUE,"Conts";#N/A,#N/A,TRUE,"VOS";#N/A,#N/A,TRUE,"Warrington";#N/A,#N/A,TRUE,"Widnes"}</definedName>
    <definedName name="qttyry" localSheetId="7" hidden="1">{#N/A,#N/A,TRUE,"Cover";#N/A,#N/A,TRUE,"Conts";#N/A,#N/A,TRUE,"VOS";#N/A,#N/A,TRUE,"Warrington";#N/A,#N/A,TRUE,"Widnes"}</definedName>
    <definedName name="qttyry" hidden="1">{#N/A,#N/A,TRUE,"Cover";#N/A,#N/A,TRUE,"Conts";#N/A,#N/A,TRUE,"VOS";#N/A,#N/A,TRUE,"Warrington";#N/A,#N/A,TRUE,"Widnes"}</definedName>
    <definedName name="qtyhytrh" localSheetId="23" hidden="1">{#N/A,#N/A,TRUE,"Cover";#N/A,#N/A,TRUE,"Conts";#N/A,#N/A,TRUE,"VOS";#N/A,#N/A,TRUE,"Warrington";#N/A,#N/A,TRUE,"Widnes"}</definedName>
    <definedName name="qtyhytrh" localSheetId="5" hidden="1">{#N/A,#N/A,TRUE,"Cover";#N/A,#N/A,TRUE,"Conts";#N/A,#N/A,TRUE,"VOS";#N/A,#N/A,TRUE,"Warrington";#N/A,#N/A,TRUE,"Widnes"}</definedName>
    <definedName name="qtyhytrh" localSheetId="7" hidden="1">{#N/A,#N/A,TRUE,"Cover";#N/A,#N/A,TRUE,"Conts";#N/A,#N/A,TRUE,"VOS";#N/A,#N/A,TRUE,"Warrington";#N/A,#N/A,TRUE,"Widnes"}</definedName>
    <definedName name="qtyhytrh" hidden="1">{#N/A,#N/A,TRUE,"Cover";#N/A,#N/A,TRUE,"Conts";#N/A,#N/A,TRUE,"VOS";#N/A,#N/A,TRUE,"Warrington";#N/A,#N/A,TRUE,"Widnes"}</definedName>
    <definedName name="qtyu" localSheetId="23" hidden="1">{#N/A,#N/A,TRUE,"Cover";#N/A,#N/A,TRUE,"Conts";#N/A,#N/A,TRUE,"VOS";#N/A,#N/A,TRUE,"Warrington";#N/A,#N/A,TRUE,"Widnes"}</definedName>
    <definedName name="qtyu" localSheetId="5" hidden="1">{#N/A,#N/A,TRUE,"Cover";#N/A,#N/A,TRUE,"Conts";#N/A,#N/A,TRUE,"VOS";#N/A,#N/A,TRUE,"Warrington";#N/A,#N/A,TRUE,"Widnes"}</definedName>
    <definedName name="qtyu" localSheetId="7" hidden="1">{#N/A,#N/A,TRUE,"Cover";#N/A,#N/A,TRUE,"Conts";#N/A,#N/A,TRUE,"VOS";#N/A,#N/A,TRUE,"Warrington";#N/A,#N/A,TRUE,"Widnes"}</definedName>
    <definedName name="qtyu" hidden="1">{#N/A,#N/A,TRUE,"Cover";#N/A,#N/A,TRUE,"Conts";#N/A,#N/A,TRUE,"VOS";#N/A,#N/A,TRUE,"Warrington";#N/A,#N/A,TRUE,"Widnes"}</definedName>
    <definedName name="qtyyut" localSheetId="23" hidden="1">{#N/A,#N/A,TRUE,"Cover";#N/A,#N/A,TRUE,"Conts";#N/A,#N/A,TRUE,"VOS";#N/A,#N/A,TRUE,"Warrington";#N/A,#N/A,TRUE,"Widnes"}</definedName>
    <definedName name="qtyyut" localSheetId="5" hidden="1">{#N/A,#N/A,TRUE,"Cover";#N/A,#N/A,TRUE,"Conts";#N/A,#N/A,TRUE,"VOS";#N/A,#N/A,TRUE,"Warrington";#N/A,#N/A,TRUE,"Widnes"}</definedName>
    <definedName name="qtyyut" localSheetId="7" hidden="1">{#N/A,#N/A,TRUE,"Cover";#N/A,#N/A,TRUE,"Conts";#N/A,#N/A,TRUE,"VOS";#N/A,#N/A,TRUE,"Warrington";#N/A,#N/A,TRUE,"Widnes"}</definedName>
    <definedName name="qtyyut" hidden="1">{#N/A,#N/A,TRUE,"Cover";#N/A,#N/A,TRUE,"Conts";#N/A,#N/A,TRUE,"VOS";#N/A,#N/A,TRUE,"Warrington";#N/A,#N/A,TRUE,"Widnes"}</definedName>
    <definedName name="qtyyyhh" localSheetId="23" hidden="1">{#N/A,#N/A,TRUE,"Cover";#N/A,#N/A,TRUE,"Conts";#N/A,#N/A,TRUE,"VOS";#N/A,#N/A,TRUE,"Warrington";#N/A,#N/A,TRUE,"Widnes"}</definedName>
    <definedName name="qtyyyhh" localSheetId="5" hidden="1">{#N/A,#N/A,TRUE,"Cover";#N/A,#N/A,TRUE,"Conts";#N/A,#N/A,TRUE,"VOS";#N/A,#N/A,TRUE,"Warrington";#N/A,#N/A,TRUE,"Widnes"}</definedName>
    <definedName name="qtyyyhh" localSheetId="7" hidden="1">{#N/A,#N/A,TRUE,"Cover";#N/A,#N/A,TRUE,"Conts";#N/A,#N/A,TRUE,"VOS";#N/A,#N/A,TRUE,"Warrington";#N/A,#N/A,TRUE,"Widnes"}</definedName>
    <definedName name="qtyyyhh" hidden="1">{#N/A,#N/A,TRUE,"Cover";#N/A,#N/A,TRUE,"Conts";#N/A,#N/A,TRUE,"VOS";#N/A,#N/A,TRUE,"Warrington";#N/A,#N/A,TRUE,"Widnes"}</definedName>
    <definedName name="ra">#N/A</definedName>
    <definedName name="rasgg" localSheetId="23" hidden="1">{#N/A,#N/A,TRUE,"Cover";#N/A,#N/A,TRUE,"Conts";#N/A,#N/A,TRUE,"VOS";#N/A,#N/A,TRUE,"Warrington";#N/A,#N/A,TRUE,"Widnes"}</definedName>
    <definedName name="rasgg" localSheetId="5" hidden="1">{#N/A,#N/A,TRUE,"Cover";#N/A,#N/A,TRUE,"Conts";#N/A,#N/A,TRUE,"VOS";#N/A,#N/A,TRUE,"Warrington";#N/A,#N/A,TRUE,"Widnes"}</definedName>
    <definedName name="rasgg" localSheetId="7" hidden="1">{#N/A,#N/A,TRUE,"Cover";#N/A,#N/A,TRUE,"Conts";#N/A,#N/A,TRUE,"VOS";#N/A,#N/A,TRUE,"Warrington";#N/A,#N/A,TRUE,"Widnes"}</definedName>
    <definedName name="rasgg" hidden="1">{#N/A,#N/A,TRUE,"Cover";#N/A,#N/A,TRUE,"Conts";#N/A,#N/A,TRUE,"VOS";#N/A,#N/A,TRUE,"Warrington";#N/A,#N/A,TRUE,"Widnes"}</definedName>
    <definedName name="Rate">#N/A</definedName>
    <definedName name="RcpPipes" localSheetId="7">'[29]Pipe Schedule'!$C$5:$Z$19</definedName>
    <definedName name="RcpPipes">'[29]Pipe Schedule'!$C$5:$Z$19</definedName>
    <definedName name="RcpPipes2" localSheetId="7">'[29]Pipe Schedule'!$C$21:$Y$37</definedName>
    <definedName name="RcpPipes2">'[29]Pipe Schedule'!$C$21:$Y$37</definedName>
    <definedName name="RD" localSheetId="5">#REF!</definedName>
    <definedName name="RD" localSheetId="7">#REF!</definedName>
    <definedName name="RD">#REF!</definedName>
    <definedName name="rdegsegrg" localSheetId="23" hidden="1">{#N/A,#N/A,TRUE,"Cover";#N/A,#N/A,TRUE,"Conts";#N/A,#N/A,TRUE,"VOS";#N/A,#N/A,TRUE,"Warrington";#N/A,#N/A,TRUE,"Widnes"}</definedName>
    <definedName name="rdegsegrg" localSheetId="5" hidden="1">{#N/A,#N/A,TRUE,"Cover";#N/A,#N/A,TRUE,"Conts";#N/A,#N/A,TRUE,"VOS";#N/A,#N/A,TRUE,"Warrington";#N/A,#N/A,TRUE,"Widnes"}</definedName>
    <definedName name="rdegsegrg" localSheetId="7" hidden="1">{#N/A,#N/A,TRUE,"Cover";#N/A,#N/A,TRUE,"Conts";#N/A,#N/A,TRUE,"VOS";#N/A,#N/A,TRUE,"Warrington";#N/A,#N/A,TRUE,"Widnes"}</definedName>
    <definedName name="rdegsegrg" hidden="1">{#N/A,#N/A,TRUE,"Cover";#N/A,#N/A,TRUE,"Conts";#N/A,#N/A,TRUE,"VOS";#N/A,#N/A,TRUE,"Warrington";#N/A,#N/A,TRUE,"Widnes"}</definedName>
    <definedName name="READ" hidden="1">FALSE</definedName>
    <definedName name="_xlnm.Recorder" localSheetId="5">#REF!</definedName>
    <definedName name="_xlnm.Recorder" localSheetId="7">#REF!</definedName>
    <definedName name="_xlnm.Recorder">#REF!</definedName>
    <definedName name="Reinforcement" localSheetId="7">'[10]RCBC Reinforcement'!$G$5:$S$77</definedName>
    <definedName name="Reinforcement">'[10]RCBC Reinforcement'!$G$5:$S$77</definedName>
    <definedName name="REMOVE">#N/A</definedName>
    <definedName name="rer" localSheetId="23" hidden="1">{#N/A,#N/A,TRUE,"Cover";#N/A,#N/A,TRUE,"Conts";#N/A,#N/A,TRUE,"VOS";#N/A,#N/A,TRUE,"Warrington";#N/A,#N/A,TRUE,"Widnes"}</definedName>
    <definedName name="rer" localSheetId="5" hidden="1">{#N/A,#N/A,TRUE,"Cover";#N/A,#N/A,TRUE,"Conts";#N/A,#N/A,TRUE,"VOS";#N/A,#N/A,TRUE,"Warrington";#N/A,#N/A,TRUE,"Widnes"}</definedName>
    <definedName name="rer" localSheetId="7" hidden="1">{#N/A,#N/A,TRUE,"Cover";#N/A,#N/A,TRUE,"Conts";#N/A,#N/A,TRUE,"VOS";#N/A,#N/A,TRUE,"Warrington";#N/A,#N/A,TRUE,"Widnes"}</definedName>
    <definedName name="rer" hidden="1">{#N/A,#N/A,TRUE,"Cover";#N/A,#N/A,TRUE,"Conts";#N/A,#N/A,TRUE,"VOS";#N/A,#N/A,TRUE,"Warrington";#N/A,#N/A,TRUE,"Widnes"}</definedName>
    <definedName name="RES" localSheetId="5">[7]WorkBreakDown!#REF!</definedName>
    <definedName name="RES">[7]WorkBreakDown!#REF!</definedName>
    <definedName name="rghhythy" localSheetId="23" hidden="1">{#N/A,#N/A,TRUE,"Cover";#N/A,#N/A,TRUE,"Conts";#N/A,#N/A,TRUE,"VOS";#N/A,#N/A,TRUE,"Warrington";#N/A,#N/A,TRUE,"Widnes"}</definedName>
    <definedName name="rghhythy" localSheetId="5" hidden="1">{#N/A,#N/A,TRUE,"Cover";#N/A,#N/A,TRUE,"Conts";#N/A,#N/A,TRUE,"VOS";#N/A,#N/A,TRUE,"Warrington";#N/A,#N/A,TRUE,"Widnes"}</definedName>
    <definedName name="rghhythy" localSheetId="7" hidden="1">{#N/A,#N/A,TRUE,"Cover";#N/A,#N/A,TRUE,"Conts";#N/A,#N/A,TRUE,"VOS";#N/A,#N/A,TRUE,"Warrington";#N/A,#N/A,TRUE,"Widnes"}</definedName>
    <definedName name="rghhythy" hidden="1">{#N/A,#N/A,TRUE,"Cover";#N/A,#N/A,TRUE,"Conts";#N/A,#N/A,TRUE,"VOS";#N/A,#N/A,TRUE,"Warrington";#N/A,#N/A,TRUE,"Widnes"}</definedName>
    <definedName name="rhyuyi" localSheetId="23" hidden="1">{#N/A,#N/A,TRUE,"Cover";#N/A,#N/A,TRUE,"Conts";#N/A,#N/A,TRUE,"VOS";#N/A,#N/A,TRUE,"Warrington";#N/A,#N/A,TRUE,"Widnes"}</definedName>
    <definedName name="rhyuyi" localSheetId="5" hidden="1">{#N/A,#N/A,TRUE,"Cover";#N/A,#N/A,TRUE,"Conts";#N/A,#N/A,TRUE,"VOS";#N/A,#N/A,TRUE,"Warrington";#N/A,#N/A,TRUE,"Widnes"}</definedName>
    <definedName name="rhyuyi" localSheetId="7" hidden="1">{#N/A,#N/A,TRUE,"Cover";#N/A,#N/A,TRUE,"Conts";#N/A,#N/A,TRUE,"VOS";#N/A,#N/A,TRUE,"Warrington";#N/A,#N/A,TRUE,"Widnes"}</definedName>
    <definedName name="rhyuyi" hidden="1">{#N/A,#N/A,TRUE,"Cover";#N/A,#N/A,TRUE,"Conts";#N/A,#N/A,TRUE,"VOS";#N/A,#N/A,TRUE,"Warrington";#N/A,#N/A,TRUE,"Widnes"}</definedName>
    <definedName name="RID" localSheetId="5">[7]WorkBreakDown!#REF!</definedName>
    <definedName name="RID">[7]WorkBreakDown!#REF!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[12]Road_Schedule!$C$4:$L$59</definedName>
    <definedName name="rolly" localSheetId="5">#REF!</definedName>
    <definedName name="rolly" localSheetId="7">#REF!</definedName>
    <definedName name="rolly">#REF!</definedName>
    <definedName name="ROOF" localSheetId="5">'[11]Build-up'!#REF!</definedName>
    <definedName name="ROOF" localSheetId="7">'[11]Build-up'!#REF!</definedName>
    <definedName name="ROOF">'[11]Build-up'!#REF!</definedName>
    <definedName name="RR" localSheetId="23" hidden="1">{#N/A,#N/A,FALSE,"C3";#N/A,#N/A,FALSE,"D2-17";#N/A,#N/A,FALSE,"C2-17";#N/A,#N/A,FALSE,"C2-CIVIL";#N/A,#N/A,FALSE,"D1-C1 contract";#N/A,#N/A,FALSE,"D1-CIVIL";#N/A,#N/A,FALSE,"C1 hourly";#N/A,#N/A,FALSE,"C1 contract";#N/A,#N/A,FALSE,"D1-C1 hourly"}</definedName>
    <definedName name="RR" localSheetId="5" hidden="1">{#N/A,#N/A,FALSE,"C3";#N/A,#N/A,FALSE,"D2-17";#N/A,#N/A,FALSE,"C2-17";#N/A,#N/A,FALSE,"C2-CIVIL";#N/A,#N/A,FALSE,"D1-C1 contract";#N/A,#N/A,FALSE,"D1-CIVIL";#N/A,#N/A,FALSE,"C1 hourly";#N/A,#N/A,FALSE,"C1 contract";#N/A,#N/A,FALSE,"D1-C1 hourly"}</definedName>
    <definedName name="RR" localSheetId="7"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23" hidden="1">{#N/A,#N/A,TRUE,"Cover";#N/A,#N/A,TRUE,"Conts";#N/A,#N/A,TRUE,"VOS";#N/A,#N/A,TRUE,"Warrington";#N/A,#N/A,TRUE,"Widnes"}</definedName>
    <definedName name="rrr" localSheetId="5" hidden="1">{#N/A,#N/A,TRUE,"Cover";#N/A,#N/A,TRUE,"Conts";#N/A,#N/A,TRUE,"VOS";#N/A,#N/A,TRUE,"Warrington";#N/A,#N/A,TRUE,"Widnes"}</definedName>
    <definedName name="rrr" localSheetId="7" hidden="1">{#N/A,#N/A,TRUE,"Cover";#N/A,#N/A,TRUE,"Conts";#N/A,#N/A,TRUE,"VOS";#N/A,#N/A,TRUE,"Warrington";#N/A,#N/A,TRUE,"Widnes"}</definedName>
    <definedName name="rrr" hidden="1">{#N/A,#N/A,TRUE,"Cover";#N/A,#N/A,TRUE,"Conts";#N/A,#N/A,TRUE,"VOS";#N/A,#N/A,TRUE,"Warrington";#N/A,#N/A,TRUE,"Widnes"}</definedName>
    <definedName name="rrrr" localSheetId="23" hidden="1">{#N/A,#N/A,TRUE,"Cover";#N/A,#N/A,TRUE,"Conts";#N/A,#N/A,TRUE,"VOS";#N/A,#N/A,TRUE,"Warrington";#N/A,#N/A,TRUE,"Widnes"}</definedName>
    <definedName name="rrrr" localSheetId="5" hidden="1">{#N/A,#N/A,TRUE,"Cover";#N/A,#N/A,TRUE,"Conts";#N/A,#N/A,TRUE,"VOS";#N/A,#N/A,TRUE,"Warrington";#N/A,#N/A,TRUE,"Widnes"}</definedName>
    <definedName name="rrrr" localSheetId="7" hidden="1">{#N/A,#N/A,TRUE,"Cover";#N/A,#N/A,TRUE,"Conts";#N/A,#N/A,TRUE,"VOS";#N/A,#N/A,TRUE,"Warrington";#N/A,#N/A,TRUE,"Widnes"}</definedName>
    <definedName name="rrrr" hidden="1">{#N/A,#N/A,TRUE,"Cover";#N/A,#N/A,TRUE,"Conts";#N/A,#N/A,TRUE,"VOS";#N/A,#N/A,TRUE,"Warrington";#N/A,#N/A,TRUE,"Widnes"}</definedName>
    <definedName name="rrrrr" localSheetId="23" hidden="1">{#N/A,#N/A,TRUE,"Cover";#N/A,#N/A,TRUE,"Conts";#N/A,#N/A,TRUE,"VOS";#N/A,#N/A,TRUE,"Warrington";#N/A,#N/A,TRUE,"Widnes"}</definedName>
    <definedName name="rrrrr" localSheetId="5" hidden="1">{#N/A,#N/A,TRUE,"Cover";#N/A,#N/A,TRUE,"Conts";#N/A,#N/A,TRUE,"VOS";#N/A,#N/A,TRUE,"Warrington";#N/A,#N/A,TRUE,"Widnes"}</definedName>
    <definedName name="rrrrr" localSheetId="7" hidden="1">{#N/A,#N/A,TRUE,"Cover";#N/A,#N/A,TRUE,"Conts";#N/A,#N/A,TRUE,"VOS";#N/A,#N/A,TRUE,"Warrington";#N/A,#N/A,TRUE,"Widnes"}</definedName>
    <definedName name="rrrrr" hidden="1">{#N/A,#N/A,TRUE,"Cover";#N/A,#N/A,TRUE,"Conts";#N/A,#N/A,TRUE,"VOS";#N/A,#N/A,TRUE,"Warrington";#N/A,#N/A,TRUE,"Widnes"}</definedName>
    <definedName name="rrrrrrr" localSheetId="23" hidden="1">{#N/A,#N/A,TRUE,"Cover";#N/A,#N/A,TRUE,"Conts";#N/A,#N/A,TRUE,"VOS";#N/A,#N/A,TRUE,"Warrington";#N/A,#N/A,TRUE,"Widnes"}</definedName>
    <definedName name="rrrrrrr" localSheetId="5" hidden="1">{#N/A,#N/A,TRUE,"Cover";#N/A,#N/A,TRUE,"Conts";#N/A,#N/A,TRUE,"VOS";#N/A,#N/A,TRUE,"Warrington";#N/A,#N/A,TRUE,"Widnes"}</definedName>
    <definedName name="rrrrrrr" localSheetId="7" hidden="1">{#N/A,#N/A,TRUE,"Cover";#N/A,#N/A,TRUE,"Conts";#N/A,#N/A,TRUE,"VOS";#N/A,#N/A,TRUE,"Warrington";#N/A,#N/A,TRUE,"Widnes"}</definedName>
    <definedName name="rrrrrrr" hidden="1">{#N/A,#N/A,TRUE,"Cover";#N/A,#N/A,TRUE,"Conts";#N/A,#N/A,TRUE,"VOS";#N/A,#N/A,TRUE,"Warrington";#N/A,#N/A,TRUE,"Widnes"}</definedName>
    <definedName name="rrrrrrrrrr" localSheetId="23" hidden="1">{#N/A,#N/A,TRUE,"Cover";#N/A,#N/A,TRUE,"Conts";#N/A,#N/A,TRUE,"VOS";#N/A,#N/A,TRUE,"Warrington";#N/A,#N/A,TRUE,"Widnes"}</definedName>
    <definedName name="rrrrrrrrrr" localSheetId="5" hidden="1">{#N/A,#N/A,TRUE,"Cover";#N/A,#N/A,TRUE,"Conts";#N/A,#N/A,TRUE,"VOS";#N/A,#N/A,TRUE,"Warrington";#N/A,#N/A,TRUE,"Widnes"}</definedName>
    <definedName name="rrrrrrrrrr" localSheetId="7" hidden="1">{#N/A,#N/A,TRUE,"Cover";#N/A,#N/A,TRUE,"Conts";#N/A,#N/A,TRUE,"VOS";#N/A,#N/A,TRUE,"Warrington";#N/A,#N/A,TRUE,"Widnes"}</definedName>
    <definedName name="rrrrrrrrrr" hidden="1">{#N/A,#N/A,TRUE,"Cover";#N/A,#N/A,TRUE,"Conts";#N/A,#N/A,TRUE,"VOS";#N/A,#N/A,TRUE,"Warrington";#N/A,#N/A,TRUE,"Widnes"}</definedName>
    <definedName name="rrttt" localSheetId="23" hidden="1">{#N/A,#N/A,TRUE,"Cover";#N/A,#N/A,TRUE,"Conts";#N/A,#N/A,TRUE,"VOS";#N/A,#N/A,TRUE,"Warrington";#N/A,#N/A,TRUE,"Widnes"}</definedName>
    <definedName name="rrttt" localSheetId="5" hidden="1">{#N/A,#N/A,TRUE,"Cover";#N/A,#N/A,TRUE,"Conts";#N/A,#N/A,TRUE,"VOS";#N/A,#N/A,TRUE,"Warrington";#N/A,#N/A,TRUE,"Widnes"}</definedName>
    <definedName name="rrttt" localSheetId="7" hidden="1">{#N/A,#N/A,TRUE,"Cover";#N/A,#N/A,TRUE,"Conts";#N/A,#N/A,TRUE,"VOS";#N/A,#N/A,TRUE,"Warrington";#N/A,#N/A,TRUE,"Widnes"}</definedName>
    <definedName name="rrttt" hidden="1">{#N/A,#N/A,TRUE,"Cover";#N/A,#N/A,TRUE,"Conts";#N/A,#N/A,TRUE,"VOS";#N/A,#N/A,TRUE,"Warrington";#N/A,#N/A,TRUE,"Widnes"}</definedName>
    <definedName name="rt" localSheetId="23" hidden="1">{#N/A,#N/A,TRUE,"Cover";#N/A,#N/A,TRUE,"Conts";#N/A,#N/A,TRUE,"VOS";#N/A,#N/A,TRUE,"Warrington";#N/A,#N/A,TRUE,"Widnes"}</definedName>
    <definedName name="rt" localSheetId="5" hidden="1">{#N/A,#N/A,TRUE,"Cover";#N/A,#N/A,TRUE,"Conts";#N/A,#N/A,TRUE,"VOS";#N/A,#N/A,TRUE,"Warrington";#N/A,#N/A,TRUE,"Widnes"}</definedName>
    <definedName name="rt" localSheetId="7" hidden="1">{#N/A,#N/A,TRUE,"Cover";#N/A,#N/A,TRUE,"Conts";#N/A,#N/A,TRUE,"VOS";#N/A,#N/A,TRUE,"Warrington";#N/A,#N/A,TRUE,"Widnes"}</definedName>
    <definedName name="rt" hidden="1">{#N/A,#N/A,TRUE,"Cover";#N/A,#N/A,TRUE,"Conts";#N/A,#N/A,TRUE,"VOS";#N/A,#N/A,TRUE,"Warrington";#N/A,#N/A,TRUE,"Widnes"}</definedName>
    <definedName name="rthsrhs" localSheetId="23" hidden="1">{#N/A,#N/A,TRUE,"Cover";#N/A,#N/A,TRUE,"Conts";#N/A,#N/A,TRUE,"VOS";#N/A,#N/A,TRUE,"Warrington";#N/A,#N/A,TRUE,"Widnes"}</definedName>
    <definedName name="rthsrhs" localSheetId="5" hidden="1">{#N/A,#N/A,TRUE,"Cover";#N/A,#N/A,TRUE,"Conts";#N/A,#N/A,TRUE,"VOS";#N/A,#N/A,TRUE,"Warrington";#N/A,#N/A,TRUE,"Widnes"}</definedName>
    <definedName name="rthsrhs" localSheetId="7" hidden="1">{#N/A,#N/A,TRUE,"Cover";#N/A,#N/A,TRUE,"Conts";#N/A,#N/A,TRUE,"VOS";#N/A,#N/A,TRUE,"Warrington";#N/A,#N/A,TRUE,"Widnes"}</definedName>
    <definedName name="rthsrhs" hidden="1">{#N/A,#N/A,TRUE,"Cover";#N/A,#N/A,TRUE,"Conts";#N/A,#N/A,TRUE,"VOS";#N/A,#N/A,TRUE,"Warrington";#N/A,#N/A,TRUE,"Widnes"}</definedName>
    <definedName name="RTRGJHJ" localSheetId="23" hidden="1">{#N/A,#N/A,TRUE,"Cover";#N/A,#N/A,TRUE,"Conts";#N/A,#N/A,TRUE,"VOS";#N/A,#N/A,TRUE,"Warrington";#N/A,#N/A,TRUE,"Widnes"}</definedName>
    <definedName name="RTRGJHJ" localSheetId="5" hidden="1">{#N/A,#N/A,TRUE,"Cover";#N/A,#N/A,TRUE,"Conts";#N/A,#N/A,TRUE,"VOS";#N/A,#N/A,TRUE,"Warrington";#N/A,#N/A,TRUE,"Widnes"}</definedName>
    <definedName name="RTRGJHJ" localSheetId="7" hidden="1">{#N/A,#N/A,TRUE,"Cover";#N/A,#N/A,TRUE,"Conts";#N/A,#N/A,TRUE,"VOS";#N/A,#N/A,TRUE,"Warrington";#N/A,#N/A,TRUE,"Widnes"}</definedName>
    <definedName name="RTRGJHJ" hidden="1">{#N/A,#N/A,TRUE,"Cover";#N/A,#N/A,TRUE,"Conts";#N/A,#N/A,TRUE,"VOS";#N/A,#N/A,TRUE,"Warrington";#N/A,#N/A,TRUE,"Widnes"}</definedName>
    <definedName name="rtryj" localSheetId="23" hidden="1">{#N/A,#N/A,TRUE,"Cover";#N/A,#N/A,TRUE,"Conts";#N/A,#N/A,TRUE,"VOS";#N/A,#N/A,TRUE,"Warrington";#N/A,#N/A,TRUE,"Widnes"}</definedName>
    <definedName name="rtryj" localSheetId="5" hidden="1">{#N/A,#N/A,TRUE,"Cover";#N/A,#N/A,TRUE,"Conts";#N/A,#N/A,TRUE,"VOS";#N/A,#N/A,TRUE,"Warrington";#N/A,#N/A,TRUE,"Widnes"}</definedName>
    <definedName name="rtryj" localSheetId="7" hidden="1">{#N/A,#N/A,TRUE,"Cover";#N/A,#N/A,TRUE,"Conts";#N/A,#N/A,TRUE,"VOS";#N/A,#N/A,TRUE,"Warrington";#N/A,#N/A,TRUE,"Widnes"}</definedName>
    <definedName name="rtryj" hidden="1">{#N/A,#N/A,TRUE,"Cover";#N/A,#N/A,TRUE,"Conts";#N/A,#N/A,TRUE,"VOS";#N/A,#N/A,TRUE,"Warrington";#N/A,#N/A,TRUE,"Widnes"}</definedName>
    <definedName name="rturudu" localSheetId="23" hidden="1">{#N/A,#N/A,TRUE,"Cover";#N/A,#N/A,TRUE,"Conts";#N/A,#N/A,TRUE,"VOS";#N/A,#N/A,TRUE,"Warrington";#N/A,#N/A,TRUE,"Widnes"}</definedName>
    <definedName name="rturudu" localSheetId="5" hidden="1">{#N/A,#N/A,TRUE,"Cover";#N/A,#N/A,TRUE,"Conts";#N/A,#N/A,TRUE,"VOS";#N/A,#N/A,TRUE,"Warrington";#N/A,#N/A,TRUE,"Widnes"}</definedName>
    <definedName name="rturudu" localSheetId="7" hidden="1">{#N/A,#N/A,TRUE,"Cover";#N/A,#N/A,TRUE,"Conts";#N/A,#N/A,TRUE,"VOS";#N/A,#N/A,TRUE,"Warrington";#N/A,#N/A,TRUE,"Widnes"}</definedName>
    <definedName name="rturudu" hidden="1">{#N/A,#N/A,TRUE,"Cover";#N/A,#N/A,TRUE,"Conts";#N/A,#N/A,TRUE,"VOS";#N/A,#N/A,TRUE,"Warrington";#N/A,#N/A,TRUE,"Widnes"}</definedName>
    <definedName name="rtysh" localSheetId="23" hidden="1">{#N/A,#N/A,TRUE,"Cover";#N/A,#N/A,TRUE,"Conts";#N/A,#N/A,TRUE,"VOS";#N/A,#N/A,TRUE,"Warrington";#N/A,#N/A,TRUE,"Widnes"}</definedName>
    <definedName name="rtysh" localSheetId="5" hidden="1">{#N/A,#N/A,TRUE,"Cover";#N/A,#N/A,TRUE,"Conts";#N/A,#N/A,TRUE,"VOS";#N/A,#N/A,TRUE,"Warrington";#N/A,#N/A,TRUE,"Widnes"}</definedName>
    <definedName name="rtysh" localSheetId="7" hidden="1">{#N/A,#N/A,TRUE,"Cover";#N/A,#N/A,TRUE,"Conts";#N/A,#N/A,TRUE,"VOS";#N/A,#N/A,TRUE,"Warrington";#N/A,#N/A,TRUE,"Widnes"}</definedName>
    <definedName name="rtysh" hidden="1">{#N/A,#N/A,TRUE,"Cover";#N/A,#N/A,TRUE,"Conts";#N/A,#N/A,TRUE,"VOS";#N/A,#N/A,TRUE,"Warrington";#N/A,#N/A,TRUE,"Widnes"}</definedName>
    <definedName name="RUT" localSheetId="5">[7]WorkBreakDown!#REF!</definedName>
    <definedName name="RUT">[7]WorkBreakDown!#REF!</definedName>
    <definedName name="rwt" localSheetId="23" hidden="1">{#N/A,#N/A,TRUE,"Cover";#N/A,#N/A,TRUE,"Conts";#N/A,#N/A,TRUE,"VOS";#N/A,#N/A,TRUE,"Warrington";#N/A,#N/A,TRUE,"Widnes"}</definedName>
    <definedName name="rwt" localSheetId="5" hidden="1">{#N/A,#N/A,TRUE,"Cover";#N/A,#N/A,TRUE,"Conts";#N/A,#N/A,TRUE,"VOS";#N/A,#N/A,TRUE,"Warrington";#N/A,#N/A,TRUE,"Widnes"}</definedName>
    <definedName name="rwt" localSheetId="7" hidden="1">{#N/A,#N/A,TRUE,"Cover";#N/A,#N/A,TRUE,"Conts";#N/A,#N/A,TRUE,"VOS";#N/A,#N/A,TRUE,"Warrington";#N/A,#N/A,TRUE,"Widnes"}</definedName>
    <definedName name="rwt" hidden="1">{#N/A,#N/A,TRUE,"Cover";#N/A,#N/A,TRUE,"Conts";#N/A,#N/A,TRUE,"VOS";#N/A,#N/A,TRUE,"Warrington";#N/A,#N/A,TRUE,"Widnes"}</definedName>
    <definedName name="ryeru" localSheetId="23" hidden="1">{#N/A,#N/A,TRUE,"Cover";#N/A,#N/A,TRUE,"Conts";#N/A,#N/A,TRUE,"VOS";#N/A,#N/A,TRUE,"Warrington";#N/A,#N/A,TRUE,"Widnes"}</definedName>
    <definedName name="ryeru" localSheetId="5" hidden="1">{#N/A,#N/A,TRUE,"Cover";#N/A,#N/A,TRUE,"Conts";#N/A,#N/A,TRUE,"VOS";#N/A,#N/A,TRUE,"Warrington";#N/A,#N/A,TRUE,"Widnes"}</definedName>
    <definedName name="ryeru" localSheetId="7" hidden="1">{#N/A,#N/A,TRUE,"Cover";#N/A,#N/A,TRUE,"Conts";#N/A,#N/A,TRUE,"VOS";#N/A,#N/A,TRUE,"Warrington";#N/A,#N/A,TRUE,"Widnes"}</definedName>
    <definedName name="ryeru" hidden="1">{#N/A,#N/A,TRUE,"Cover";#N/A,#N/A,TRUE,"Conts";#N/A,#N/A,TRUE,"VOS";#N/A,#N/A,TRUE,"Warrington";#N/A,#N/A,TRUE,"Widnes"}</definedName>
    <definedName name="rysrtryftry" localSheetId="23" hidden="1">{#N/A,#N/A,TRUE,"Cover";#N/A,#N/A,TRUE,"Conts";#N/A,#N/A,TRUE,"VOS";#N/A,#N/A,TRUE,"Warrington";#N/A,#N/A,TRUE,"Widnes"}</definedName>
    <definedName name="rysrtryftry" localSheetId="5" hidden="1">{#N/A,#N/A,TRUE,"Cover";#N/A,#N/A,TRUE,"Conts";#N/A,#N/A,TRUE,"VOS";#N/A,#N/A,TRUE,"Warrington";#N/A,#N/A,TRUE,"Widnes"}</definedName>
    <definedName name="rysrtryftry" localSheetId="7"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23" hidden="1">{#N/A,#N/A,FALSE,"Summary";#N/A,#N/A,FALSE,"3TJ";#N/A,#N/A,FALSE,"3TN";#N/A,#N/A,FALSE,"3TP";#N/A,#N/A,FALSE,"3SJ";#N/A,#N/A,FALSE,"3CJ";#N/A,#N/A,FALSE,"3CN";#N/A,#N/A,FALSE,"3CP";#N/A,#N/A,FALSE,"3A"}</definedName>
    <definedName name="scarce" localSheetId="5" hidden="1">{#N/A,#N/A,FALSE,"Summary";#N/A,#N/A,FALSE,"3TJ";#N/A,#N/A,FALSE,"3TN";#N/A,#N/A,FALSE,"3TP";#N/A,#N/A,FALSE,"3SJ";#N/A,#N/A,FALSE,"3CJ";#N/A,#N/A,FALSE,"3CN";#N/A,#N/A,FALSE,"3CP";#N/A,#N/A,FALSE,"3A"}</definedName>
    <definedName name="scarce" localSheetId="7"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23" hidden="1">{#N/A,#N/A,TRUE,"Cover";#N/A,#N/A,TRUE,"Conts";#N/A,#N/A,TRUE,"VOS";#N/A,#N/A,TRUE,"Warrington";#N/A,#N/A,TRUE,"Widnes"}</definedName>
    <definedName name="sdefegdeg" localSheetId="5" hidden="1">{#N/A,#N/A,TRUE,"Cover";#N/A,#N/A,TRUE,"Conts";#N/A,#N/A,TRUE,"VOS";#N/A,#N/A,TRUE,"Warrington";#N/A,#N/A,TRUE,"Widnes"}</definedName>
    <definedName name="sdefegdeg" localSheetId="7" hidden="1">{#N/A,#N/A,TRUE,"Cover";#N/A,#N/A,TRUE,"Conts";#N/A,#N/A,TRUE,"VOS";#N/A,#N/A,TRUE,"Warrington";#N/A,#N/A,TRUE,"Widnes"}</definedName>
    <definedName name="sdefegdeg" hidden="1">{#N/A,#N/A,TRUE,"Cover";#N/A,#N/A,TRUE,"Conts";#N/A,#N/A,TRUE,"VOS";#N/A,#N/A,TRUE,"Warrington";#N/A,#N/A,TRUE,"Widnes"}</definedName>
    <definedName name="sdf" localSheetId="23" hidden="1">{#N/A,#N/A,TRUE,"Cover";#N/A,#N/A,TRUE,"Conts";#N/A,#N/A,TRUE,"VOS";#N/A,#N/A,TRUE,"Warrington";#N/A,#N/A,TRUE,"Widnes"}</definedName>
    <definedName name="sdf" localSheetId="5" hidden="1">{#N/A,#N/A,TRUE,"Cover";#N/A,#N/A,TRUE,"Conts";#N/A,#N/A,TRUE,"VOS";#N/A,#N/A,TRUE,"Warrington";#N/A,#N/A,TRUE,"Widnes"}</definedName>
    <definedName name="sdf" localSheetId="7" hidden="1">{#N/A,#N/A,TRUE,"Cover";#N/A,#N/A,TRUE,"Conts";#N/A,#N/A,TRUE,"VOS";#N/A,#N/A,TRUE,"Warrington";#N/A,#N/A,TRUE,"Widnes"}</definedName>
    <definedName name="sdf" hidden="1">{#N/A,#N/A,TRUE,"Cover";#N/A,#N/A,TRUE,"Conts";#N/A,#N/A,TRUE,"VOS";#N/A,#N/A,TRUE,"Warrington";#N/A,#N/A,TRUE,"Widnes"}</definedName>
    <definedName name="sdhydfyftuu" localSheetId="23" hidden="1">{#N/A,#N/A,TRUE,"Cover";#N/A,#N/A,TRUE,"Conts";#N/A,#N/A,TRUE,"VOS";#N/A,#N/A,TRUE,"Warrington";#N/A,#N/A,TRUE,"Widnes"}</definedName>
    <definedName name="sdhydfyftuu" localSheetId="5" hidden="1">{#N/A,#N/A,TRUE,"Cover";#N/A,#N/A,TRUE,"Conts";#N/A,#N/A,TRUE,"VOS";#N/A,#N/A,TRUE,"Warrington";#N/A,#N/A,TRUE,"Widnes"}</definedName>
    <definedName name="sdhydfyftuu" localSheetId="7" hidden="1">{#N/A,#N/A,TRUE,"Cover";#N/A,#N/A,TRUE,"Conts";#N/A,#N/A,TRUE,"VOS";#N/A,#N/A,TRUE,"Warrington";#N/A,#N/A,TRUE,"Widnes"}</definedName>
    <definedName name="sdhydfyftuu" hidden="1">{#N/A,#N/A,TRUE,"Cover";#N/A,#N/A,TRUE,"Conts";#N/A,#N/A,TRUE,"VOS";#N/A,#N/A,TRUE,"Warrington";#N/A,#N/A,TRUE,"Widnes"}</definedName>
    <definedName name="Selling_Price">'[31]5'!$AN$1</definedName>
    <definedName name="Services2" localSheetId="23" hidden="1">{#N/A,#N/A,FALSE,"Pricing";#N/A,#N/A,FALSE,"Summary";#N/A,#N/A,FALSE,"CompProd";#N/A,#N/A,FALSE,"CompJobhrs";#N/A,#N/A,FALSE,"Escalation";#N/A,#N/A,FALSE,"Contingency";#N/A,#N/A,FALSE,"GM";#N/A,#N/A,FALSE,"CompWage";#N/A,#N/A,FALSE,"costSum"}</definedName>
    <definedName name="Services2" localSheetId="5" hidden="1">{#N/A,#N/A,FALSE,"Pricing";#N/A,#N/A,FALSE,"Summary";#N/A,#N/A,FALSE,"CompProd";#N/A,#N/A,FALSE,"CompJobhrs";#N/A,#N/A,FALSE,"Escalation";#N/A,#N/A,FALSE,"Contingency";#N/A,#N/A,FALSE,"GM";#N/A,#N/A,FALSE,"CompWage";#N/A,#N/A,FALSE,"costSum"}</definedName>
    <definedName name="Services2" localSheetId="7"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23" hidden="1">{#N/A,#N/A,TRUE,"Cover";#N/A,#N/A,TRUE,"Conts";#N/A,#N/A,TRUE,"VOS";#N/A,#N/A,TRUE,"Warrington";#N/A,#N/A,TRUE,"Widnes"}</definedName>
    <definedName name="setdydy" localSheetId="5" hidden="1">{#N/A,#N/A,TRUE,"Cover";#N/A,#N/A,TRUE,"Conts";#N/A,#N/A,TRUE,"VOS";#N/A,#N/A,TRUE,"Warrington";#N/A,#N/A,TRUE,"Widnes"}</definedName>
    <definedName name="setdydy" localSheetId="7" hidden="1">{#N/A,#N/A,TRUE,"Cover";#N/A,#N/A,TRUE,"Conts";#N/A,#N/A,TRUE,"VOS";#N/A,#N/A,TRUE,"Warrington";#N/A,#N/A,TRUE,"Widnes"}</definedName>
    <definedName name="setdydy" hidden="1">{#N/A,#N/A,TRUE,"Cover";#N/A,#N/A,TRUE,"Conts";#N/A,#N/A,TRUE,"VOS";#N/A,#N/A,TRUE,"Warrington";#N/A,#N/A,TRUE,"Widnes"}</definedName>
    <definedName name="Sewer" localSheetId="5">'FIR Summary'!#REF!</definedName>
    <definedName name="Sewer" localSheetId="7">#REF!</definedName>
    <definedName name="Sewer">#REF!</definedName>
    <definedName name="sffff" localSheetId="23" hidden="1">{#N/A,#N/A,FALSE,"SumD";#N/A,#N/A,FALSE,"ElecD";#N/A,#N/A,FALSE,"MechD";#N/A,#N/A,FALSE,"GeotD";#N/A,#N/A,FALSE,"PrcsD";#N/A,#N/A,FALSE,"TunnD";#N/A,#N/A,FALSE,"CivlD";#N/A,#N/A,FALSE,"NtwkD";#N/A,#N/A,FALSE,"EstgD";#N/A,#N/A,FALSE,"PEngD"}</definedName>
    <definedName name="sffff" localSheetId="5" hidden="1">{#N/A,#N/A,FALSE,"SumD";#N/A,#N/A,FALSE,"ElecD";#N/A,#N/A,FALSE,"MechD";#N/A,#N/A,FALSE,"GeotD";#N/A,#N/A,FALSE,"PrcsD";#N/A,#N/A,FALSE,"TunnD";#N/A,#N/A,FALSE,"CivlD";#N/A,#N/A,FALSE,"NtwkD";#N/A,#N/A,FALSE,"EstgD";#N/A,#N/A,FALSE,"PEngD"}</definedName>
    <definedName name="sffff" localSheetId="7"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23" hidden="1">{#N/A,#N/A,TRUE,"Cover";#N/A,#N/A,TRUE,"Conts";#N/A,#N/A,TRUE,"VOS";#N/A,#N/A,TRUE,"Warrington";#N/A,#N/A,TRUE,"Widnes"}</definedName>
    <definedName name="sfhdfj" localSheetId="5" hidden="1">{#N/A,#N/A,TRUE,"Cover";#N/A,#N/A,TRUE,"Conts";#N/A,#N/A,TRUE,"VOS";#N/A,#N/A,TRUE,"Warrington";#N/A,#N/A,TRUE,"Widnes"}</definedName>
    <definedName name="sfhdfj" localSheetId="7" hidden="1">{#N/A,#N/A,TRUE,"Cover";#N/A,#N/A,TRUE,"Conts";#N/A,#N/A,TRUE,"VOS";#N/A,#N/A,TRUE,"Warrington";#N/A,#N/A,TRUE,"Widnes"}</definedName>
    <definedName name="sfhdfj" hidden="1">{#N/A,#N/A,TRUE,"Cover";#N/A,#N/A,TRUE,"Conts";#N/A,#N/A,TRUE,"VOS";#N/A,#N/A,TRUE,"Warrington";#N/A,#N/A,TRUE,"Widnes"}</definedName>
    <definedName name="sgsegegrt" localSheetId="23" hidden="1">{#N/A,#N/A,TRUE,"Cover";#N/A,#N/A,TRUE,"Conts";#N/A,#N/A,TRUE,"VOS";#N/A,#N/A,TRUE,"Warrington";#N/A,#N/A,TRUE,"Widnes"}</definedName>
    <definedName name="sgsegegrt" localSheetId="5" hidden="1">{#N/A,#N/A,TRUE,"Cover";#N/A,#N/A,TRUE,"Conts";#N/A,#N/A,TRUE,"VOS";#N/A,#N/A,TRUE,"Warrington";#N/A,#N/A,TRUE,"Widnes"}</definedName>
    <definedName name="sgsegegrt" localSheetId="7" hidden="1">{#N/A,#N/A,TRUE,"Cover";#N/A,#N/A,TRUE,"Conts";#N/A,#N/A,TRUE,"VOS";#N/A,#N/A,TRUE,"Warrington";#N/A,#N/A,TRUE,"Widnes"}</definedName>
    <definedName name="sgsegegrt" hidden="1">{#N/A,#N/A,TRUE,"Cover";#N/A,#N/A,TRUE,"Conts";#N/A,#N/A,TRUE,"VOS";#N/A,#N/A,TRUE,"Warrington";#N/A,#N/A,TRUE,"Widnes"}</definedName>
    <definedName name="sgsghju" localSheetId="23" hidden="1">{#N/A,#N/A,TRUE,"Cover";#N/A,#N/A,TRUE,"Conts";#N/A,#N/A,TRUE,"VOS";#N/A,#N/A,TRUE,"Warrington";#N/A,#N/A,TRUE,"Widnes"}</definedName>
    <definedName name="sgsghju" localSheetId="5" hidden="1">{#N/A,#N/A,TRUE,"Cover";#N/A,#N/A,TRUE,"Conts";#N/A,#N/A,TRUE,"VOS";#N/A,#N/A,TRUE,"Warrington";#N/A,#N/A,TRUE,"Widnes"}</definedName>
    <definedName name="sgsghju" localSheetId="7" hidden="1">{#N/A,#N/A,TRUE,"Cover";#N/A,#N/A,TRUE,"Conts";#N/A,#N/A,TRUE,"VOS";#N/A,#N/A,TRUE,"Warrington";#N/A,#N/A,TRUE,"Widnes"}</definedName>
    <definedName name="sgsghju" hidden="1">{#N/A,#N/A,TRUE,"Cover";#N/A,#N/A,TRUE,"Conts";#N/A,#N/A,TRUE,"VOS";#N/A,#N/A,TRUE,"Warrington";#N/A,#N/A,TRUE,"Widnes"}</definedName>
    <definedName name="sgsgr" localSheetId="23" hidden="1">{#N/A,#N/A,TRUE,"Cover";#N/A,#N/A,TRUE,"Conts";#N/A,#N/A,TRUE,"VOS";#N/A,#N/A,TRUE,"Warrington";#N/A,#N/A,TRUE,"Widnes"}</definedName>
    <definedName name="sgsgr" localSheetId="5" hidden="1">{#N/A,#N/A,TRUE,"Cover";#N/A,#N/A,TRUE,"Conts";#N/A,#N/A,TRUE,"VOS";#N/A,#N/A,TRUE,"Warrington";#N/A,#N/A,TRUE,"Widnes"}</definedName>
    <definedName name="sgsgr" localSheetId="7" hidden="1">{#N/A,#N/A,TRUE,"Cover";#N/A,#N/A,TRUE,"Conts";#N/A,#N/A,TRUE,"VOS";#N/A,#N/A,TRUE,"Warrington";#N/A,#N/A,TRUE,"Widnes"}</definedName>
    <definedName name="sgsgr" hidden="1">{#N/A,#N/A,TRUE,"Cover";#N/A,#N/A,TRUE,"Conts";#N/A,#N/A,TRUE,"VOS";#N/A,#N/A,TRUE,"Warrington";#N/A,#N/A,TRUE,"Widnes"}</definedName>
    <definedName name="sheet" localSheetId="23" hidden="1">{#N/A,#N/A,TRUE,"Cover";#N/A,#N/A,TRUE,"Conts";#N/A,#N/A,TRUE,"VOS";#N/A,#N/A,TRUE,"Warrington";#N/A,#N/A,TRUE,"Widnes"}</definedName>
    <definedName name="sheet" localSheetId="5" hidden="1">{#N/A,#N/A,TRUE,"Cover";#N/A,#N/A,TRUE,"Conts";#N/A,#N/A,TRUE,"VOS";#N/A,#N/A,TRUE,"Warrington";#N/A,#N/A,TRUE,"Widnes"}</definedName>
    <definedName name="sheet" localSheetId="7" hidden="1">{#N/A,#N/A,TRUE,"Cover";#N/A,#N/A,TRUE,"Conts";#N/A,#N/A,TRUE,"VOS";#N/A,#N/A,TRUE,"Warrington";#N/A,#N/A,TRUE,"Widnes"}</definedName>
    <definedName name="sheet" hidden="1">{#N/A,#N/A,TRUE,"Cover";#N/A,#N/A,TRUE,"Conts";#N/A,#N/A,TRUE,"VOS";#N/A,#N/A,TRUE,"Warrington";#N/A,#N/A,TRUE,"Widnes"}</definedName>
    <definedName name="shshgtr" localSheetId="23" hidden="1">{#N/A,#N/A,TRUE,"Cover";#N/A,#N/A,TRUE,"Conts";#N/A,#N/A,TRUE,"VOS";#N/A,#N/A,TRUE,"Warrington";#N/A,#N/A,TRUE,"Widnes"}</definedName>
    <definedName name="shshgtr" localSheetId="5" hidden="1">{#N/A,#N/A,TRUE,"Cover";#N/A,#N/A,TRUE,"Conts";#N/A,#N/A,TRUE,"VOS";#N/A,#N/A,TRUE,"Warrington";#N/A,#N/A,TRUE,"Widnes"}</definedName>
    <definedName name="shshgtr" localSheetId="7" hidden="1">{#N/A,#N/A,TRUE,"Cover";#N/A,#N/A,TRUE,"Conts";#N/A,#N/A,TRUE,"VOS";#N/A,#N/A,TRUE,"Warrington";#N/A,#N/A,TRUE,"Widnes"}</definedName>
    <definedName name="shshgtr" hidden="1">{#N/A,#N/A,TRUE,"Cover";#N/A,#N/A,TRUE,"Conts";#N/A,#N/A,TRUE,"VOS";#N/A,#N/A,TRUE,"Warrington";#N/A,#N/A,TRUE,"Widnes"}</definedName>
    <definedName name="SITE__WORKS" localSheetId="5">'[11]Build-up'!#REF!</definedName>
    <definedName name="SITE__WORKS">'[11]Build-up'!#REF!</definedName>
    <definedName name="SOP">[12]data_sop!$E$9:$AJ$1574</definedName>
    <definedName name="specific">[9]Lookups!$A$2:$A$28</definedName>
    <definedName name="Specific_Category" localSheetId="5">#REF!</definedName>
    <definedName name="Specific_Category" localSheetId="8">#REF!</definedName>
    <definedName name="Specific_Category" localSheetId="16">#REF!</definedName>
    <definedName name="Specific_Category" localSheetId="6">#REF!</definedName>
    <definedName name="Specific_Category" localSheetId="7">#REF!</definedName>
    <definedName name="Specific_Category" localSheetId="4">#REF!</definedName>
    <definedName name="Specific_Category">#REF!</definedName>
    <definedName name="srhrh" localSheetId="23" hidden="1">{#N/A,#N/A,TRUE,"Cover";#N/A,#N/A,TRUE,"Conts";#N/A,#N/A,TRUE,"VOS";#N/A,#N/A,TRUE,"Warrington";#N/A,#N/A,TRUE,"Widnes"}</definedName>
    <definedName name="srhrh" localSheetId="5" hidden="1">{#N/A,#N/A,TRUE,"Cover";#N/A,#N/A,TRUE,"Conts";#N/A,#N/A,TRUE,"VOS";#N/A,#N/A,TRUE,"Warrington";#N/A,#N/A,TRUE,"Widnes"}</definedName>
    <definedName name="srhrh" localSheetId="7" hidden="1">{#N/A,#N/A,TRUE,"Cover";#N/A,#N/A,TRUE,"Conts";#N/A,#N/A,TRUE,"VOS";#N/A,#N/A,TRUE,"Warrington";#N/A,#N/A,TRUE,"Widnes"}</definedName>
    <definedName name="srhrh" hidden="1">{#N/A,#N/A,TRUE,"Cover";#N/A,#N/A,TRUE,"Conts";#N/A,#N/A,TRUE,"VOS";#N/A,#N/A,TRUE,"Warrington";#N/A,#N/A,TRUE,"Widnes"}</definedName>
    <definedName name="srsetrthgfh" localSheetId="23" hidden="1">{#N/A,#N/A,TRUE,"Cover";#N/A,#N/A,TRUE,"Conts";#N/A,#N/A,TRUE,"VOS";#N/A,#N/A,TRUE,"Warrington";#N/A,#N/A,TRUE,"Widnes"}</definedName>
    <definedName name="srsetrthgfh" localSheetId="5" hidden="1">{#N/A,#N/A,TRUE,"Cover";#N/A,#N/A,TRUE,"Conts";#N/A,#N/A,TRUE,"VOS";#N/A,#N/A,TRUE,"Warrington";#N/A,#N/A,TRUE,"Widnes"}</definedName>
    <definedName name="srsetrthgfh" localSheetId="7" hidden="1">{#N/A,#N/A,TRUE,"Cover";#N/A,#N/A,TRUE,"Conts";#N/A,#N/A,TRUE,"VOS";#N/A,#N/A,TRUE,"Warrington";#N/A,#N/A,TRUE,"Widnes"}</definedName>
    <definedName name="srsetrthgfh" hidden="1">{#N/A,#N/A,TRUE,"Cover";#N/A,#N/A,TRUE,"Conts";#N/A,#N/A,TRUE,"VOS";#N/A,#N/A,TRUE,"Warrington";#N/A,#N/A,TRUE,"Widnes"}</definedName>
    <definedName name="srsretr" localSheetId="23" hidden="1">{#N/A,#N/A,TRUE,"Cover";#N/A,#N/A,TRUE,"Conts";#N/A,#N/A,TRUE,"VOS";#N/A,#N/A,TRUE,"Warrington";#N/A,#N/A,TRUE,"Widnes"}</definedName>
    <definedName name="srsretr" localSheetId="5" hidden="1">{#N/A,#N/A,TRUE,"Cover";#N/A,#N/A,TRUE,"Conts";#N/A,#N/A,TRUE,"VOS";#N/A,#N/A,TRUE,"Warrington";#N/A,#N/A,TRUE,"Widnes"}</definedName>
    <definedName name="srsretr" localSheetId="7" hidden="1">{#N/A,#N/A,TRUE,"Cover";#N/A,#N/A,TRUE,"Conts";#N/A,#N/A,TRUE,"VOS";#N/A,#N/A,TRUE,"Warrington";#N/A,#N/A,TRUE,"Widnes"}</definedName>
    <definedName name="srsretr" hidden="1">{#N/A,#N/A,TRUE,"Cover";#N/A,#N/A,TRUE,"Conts";#N/A,#N/A,TRUE,"VOS";#N/A,#N/A,TRUE,"Warrington";#N/A,#N/A,TRUE,"Widnes"}</definedName>
    <definedName name="sryeysr" localSheetId="23" hidden="1">{#N/A,#N/A,TRUE,"Cover";#N/A,#N/A,TRUE,"Conts";#N/A,#N/A,TRUE,"VOS";#N/A,#N/A,TRUE,"Warrington";#N/A,#N/A,TRUE,"Widnes"}</definedName>
    <definedName name="sryeysr" localSheetId="5" hidden="1">{#N/A,#N/A,TRUE,"Cover";#N/A,#N/A,TRUE,"Conts";#N/A,#N/A,TRUE,"VOS";#N/A,#N/A,TRUE,"Warrington";#N/A,#N/A,TRUE,"Widnes"}</definedName>
    <definedName name="sryeysr" localSheetId="7" hidden="1">{#N/A,#N/A,TRUE,"Cover";#N/A,#N/A,TRUE,"Conts";#N/A,#N/A,TRUE,"VOS";#N/A,#N/A,TRUE,"Warrington";#N/A,#N/A,TRUE,"Widnes"}</definedName>
    <definedName name="sryeysr" hidden="1">{#N/A,#N/A,TRUE,"Cover";#N/A,#N/A,TRUE,"Conts";#N/A,#N/A,TRUE,"VOS";#N/A,#N/A,TRUE,"Warrington";#N/A,#N/A,TRUE,"Widnes"}</definedName>
    <definedName name="ssshhh" localSheetId="23" hidden="1">{#N/A,#N/A,FALSE,"SumG";#N/A,#N/A,FALSE,"ElecG";#N/A,#N/A,FALSE,"MechG";#N/A,#N/A,FALSE,"GeotG";#N/A,#N/A,FALSE,"PrcsG";#N/A,#N/A,FALSE,"TunnG";#N/A,#N/A,FALSE,"CivlG";#N/A,#N/A,FALSE,"NtwkG";#N/A,#N/A,FALSE,"EstgG";#N/A,#N/A,FALSE,"PEngG"}</definedName>
    <definedName name="ssshhh" localSheetId="5" hidden="1">{#N/A,#N/A,FALSE,"SumG";#N/A,#N/A,FALSE,"ElecG";#N/A,#N/A,FALSE,"MechG";#N/A,#N/A,FALSE,"GeotG";#N/A,#N/A,FALSE,"PrcsG";#N/A,#N/A,FALSE,"TunnG";#N/A,#N/A,FALSE,"CivlG";#N/A,#N/A,FALSE,"NtwkG";#N/A,#N/A,FALSE,"EstgG";#N/A,#N/A,FALSE,"PEngG"}</definedName>
    <definedName name="ssshhh" localSheetId="7"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'[16]Fill this out first...'!$D$12</definedName>
    <definedName name="STAIRS" localSheetId="5">'[11]Build-up'!#REF!</definedName>
    <definedName name="STAIRS" localSheetId="7">'[11]Build-up'!#REF!</definedName>
    <definedName name="STAIRS">'[11]Build-up'!#REF!</definedName>
    <definedName name="start" localSheetId="5">#REF!</definedName>
    <definedName name="start" localSheetId="7">#REF!</definedName>
    <definedName name="start">#REF!</definedName>
    <definedName name="Status">[9]Lookups!$C$2:$C$3</definedName>
    <definedName name="steps" localSheetId="23" hidden="1">{#N/A,#N/A,FALSE,"C3";#N/A,#N/A,FALSE,"D2-17";#N/A,#N/A,FALSE,"C2-17";#N/A,#N/A,FALSE,"C2-CIVIL";#N/A,#N/A,FALSE,"D1-C1 contract";#N/A,#N/A,FALSE,"D1-CIVIL";#N/A,#N/A,FALSE,"C1 hourly";#N/A,#N/A,FALSE,"C1 contract";#N/A,#N/A,FALSE,"D1-C1 hourly"}</definedName>
    <definedName name="steps" localSheetId="5" hidden="1">{#N/A,#N/A,FALSE,"C3";#N/A,#N/A,FALSE,"D2-17";#N/A,#N/A,FALSE,"C2-17";#N/A,#N/A,FALSE,"C2-CIVIL";#N/A,#N/A,FALSE,"D1-C1 contract";#N/A,#N/A,FALSE,"D1-CIVIL";#N/A,#N/A,FALSE,"C1 hourly";#N/A,#N/A,FALSE,"C1 contract";#N/A,#N/A,FALSE,"D1-C1 hourly"}</definedName>
    <definedName name="steps" localSheetId="7"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 localSheetId="5">'FIR Summary'!#REF!</definedName>
    <definedName name="Storm" localSheetId="7">#REF!</definedName>
    <definedName name="Storm">#REF!</definedName>
    <definedName name="stormwater_pipe_network">'[12]Stormwater Pipe Network'!$D$13:$F$1575</definedName>
    <definedName name="stryt5u8h87" localSheetId="23" hidden="1">{#N/A,#N/A,TRUE,"Cover";#N/A,#N/A,TRUE,"Conts";#N/A,#N/A,TRUE,"VOS";#N/A,#N/A,TRUE,"Warrington";#N/A,#N/A,TRUE,"Widnes"}</definedName>
    <definedName name="stryt5u8h87" localSheetId="5" hidden="1">{#N/A,#N/A,TRUE,"Cover";#N/A,#N/A,TRUE,"Conts";#N/A,#N/A,TRUE,"VOS";#N/A,#N/A,TRUE,"Warrington";#N/A,#N/A,TRUE,"Widnes"}</definedName>
    <definedName name="stryt5u8h87" localSheetId="7" hidden="1">{#N/A,#N/A,TRUE,"Cover";#N/A,#N/A,TRUE,"Conts";#N/A,#N/A,TRUE,"VOS";#N/A,#N/A,TRUE,"Warrington";#N/A,#N/A,TRUE,"Widnes"}</definedName>
    <definedName name="stryt5u8h87" hidden="1">{#N/A,#N/A,TRUE,"Cover";#N/A,#N/A,TRUE,"Conts";#N/A,#N/A,TRUE,"VOS";#N/A,#N/A,TRUE,"Warrington";#N/A,#N/A,TRUE,"Widnes"}</definedName>
    <definedName name="Su">'[32]Prev'' Summary'!$M$52</definedName>
    <definedName name="SUBSTRUCTIRE" localSheetId="5">'[11]Build-up'!#REF!</definedName>
    <definedName name="SUBSTRUCTIRE" localSheetId="7">'[11]Build-up'!#REF!</definedName>
    <definedName name="SUBSTRUCTIRE">'[11]Build-up'!#REF!</definedName>
    <definedName name="sum6b" localSheetId="5">#REF!</definedName>
    <definedName name="sum6b" localSheetId="7">#REF!</definedName>
    <definedName name="sum6b">#REF!</definedName>
    <definedName name="sum6C" localSheetId="5">#REF!</definedName>
    <definedName name="sum6C" localSheetId="7">#REF!</definedName>
    <definedName name="sum6C">#REF!</definedName>
    <definedName name="summary" localSheetId="5">#REF!</definedName>
    <definedName name="summary" localSheetId="7">#REF!</definedName>
    <definedName name="summary">#REF!</definedName>
    <definedName name="swsdfa" localSheetId="23" hidden="1">{#N/A,#N/A,TRUE,"Cover";#N/A,#N/A,TRUE,"Conts";#N/A,#N/A,TRUE,"VOS";#N/A,#N/A,TRUE,"Warrington";#N/A,#N/A,TRUE,"Widnes"}</definedName>
    <definedName name="swsdfa" localSheetId="5" hidden="1">{#N/A,#N/A,TRUE,"Cover";#N/A,#N/A,TRUE,"Conts";#N/A,#N/A,TRUE,"VOS";#N/A,#N/A,TRUE,"Warrington";#N/A,#N/A,TRUE,"Widnes"}</definedName>
    <definedName name="swsdfa" localSheetId="7" hidden="1">{#N/A,#N/A,TRUE,"Cover";#N/A,#N/A,TRUE,"Conts";#N/A,#N/A,TRUE,"VOS";#N/A,#N/A,TRUE,"Warrington";#N/A,#N/A,TRUE,"Widnes"}</definedName>
    <definedName name="swsdfa" hidden="1">{#N/A,#N/A,TRUE,"Cover";#N/A,#N/A,TRUE,"Conts";#N/A,#N/A,TRUE,"VOS";#N/A,#N/A,TRUE,"Warrington";#N/A,#N/A,TRUE,"Widnes"}</definedName>
    <definedName name="syu" localSheetId="23" hidden="1">{#N/A,#N/A,TRUE,"Cover";#N/A,#N/A,TRUE,"Conts";#N/A,#N/A,TRUE,"VOS";#N/A,#N/A,TRUE,"Warrington";#N/A,#N/A,TRUE,"Widnes"}</definedName>
    <definedName name="syu" localSheetId="5" hidden="1">{#N/A,#N/A,TRUE,"Cover";#N/A,#N/A,TRUE,"Conts";#N/A,#N/A,TRUE,"VOS";#N/A,#N/A,TRUE,"Warrington";#N/A,#N/A,TRUE,"Widnes"}</definedName>
    <definedName name="syu" localSheetId="7" hidden="1">{#N/A,#N/A,TRUE,"Cover";#N/A,#N/A,TRUE,"Conts";#N/A,#N/A,TRUE,"VOS";#N/A,#N/A,TRUE,"Warrington";#N/A,#N/A,TRUE,"Widnes"}</definedName>
    <definedName name="syu" hidden="1">{#N/A,#N/A,TRUE,"Cover";#N/A,#N/A,TRUE,"Conts";#N/A,#N/A,TRUE,"VOS";#N/A,#N/A,TRUE,"Warrington";#N/A,#N/A,TRUE,"Widnes"}</definedName>
    <definedName name="test" localSheetId="23" hidden="1">{#N/A,#N/A,FALSE,"Pricing";#N/A,#N/A,FALSE,"Summary";#N/A,#N/A,FALSE,"CompProd";#N/A,#N/A,FALSE,"CompJobhrs";#N/A,#N/A,FALSE,"Escalation";#N/A,#N/A,FALSE,"Contingency";#N/A,#N/A,FALSE,"GM";#N/A,#N/A,FALSE,"CompWage";#N/A,#N/A,FALSE,"costSum"}</definedName>
    <definedName name="test" localSheetId="5" hidden="1">{#N/A,#N/A,FALSE,"Pricing";#N/A,#N/A,FALSE,"Summary";#N/A,#N/A,FALSE,"CompProd";#N/A,#N/A,FALSE,"CompJobhrs";#N/A,#N/A,FALSE,"Escalation";#N/A,#N/A,FALSE,"Contingency";#N/A,#N/A,FALSE,"GM";#N/A,#N/A,FALSE,"CompWage";#N/A,#N/A,FALSE,"costSum"}</definedName>
    <definedName name="test" localSheetId="7"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23" hidden="1">{#N/A,#N/A,TRUE,"Cover";#N/A,#N/A,TRUE,"Conts";#N/A,#N/A,TRUE,"VOS";#N/A,#N/A,TRUE,"Warrington";#N/A,#N/A,TRUE,"Widnes"}</definedName>
    <definedName name="thwghrt" localSheetId="5" hidden="1">{#N/A,#N/A,TRUE,"Cover";#N/A,#N/A,TRUE,"Conts";#N/A,#N/A,TRUE,"VOS";#N/A,#N/A,TRUE,"Warrington";#N/A,#N/A,TRUE,"Widnes"}</definedName>
    <definedName name="thwghrt" localSheetId="7" hidden="1">{#N/A,#N/A,TRUE,"Cover";#N/A,#N/A,TRUE,"Conts";#N/A,#N/A,TRUE,"VOS";#N/A,#N/A,TRUE,"Warrington";#N/A,#N/A,TRUE,"Widnes"}</definedName>
    <definedName name="thwghrt" hidden="1">{#N/A,#N/A,TRUE,"Cover";#N/A,#N/A,TRUE,"Conts";#N/A,#N/A,TRUE,"VOS";#N/A,#N/A,TRUE,"Warrington";#N/A,#N/A,TRUE,"Widnes"}</definedName>
    <definedName name="TITLE" localSheetId="5">[7]WorkBreakDown!#REF!</definedName>
    <definedName name="TITLE">[7]WorkBreakDown!#REF!</definedName>
    <definedName name="Total" localSheetId="5">'FIR Summary'!#REF!</definedName>
    <definedName name="Total" localSheetId="7">#REF!</definedName>
    <definedName name="Total">#REF!</definedName>
    <definedName name="total_net_rent_for_cashflow" localSheetId="7">'[8]Net rent analysis'!$J$190:$X$191</definedName>
    <definedName name="total_net_rent_for_cashflow">'[8]Net rent analysis'!$J$190:$X$191</definedName>
    <definedName name="TP">'[19]TENDER PROG.'!$A$1:$P$17</definedName>
    <definedName name="trbnuomi" localSheetId="23" hidden="1">{#N/A,#N/A,TRUE,"Cover";#N/A,#N/A,TRUE,"Conts";#N/A,#N/A,TRUE,"VOS";#N/A,#N/A,TRUE,"Warrington";#N/A,#N/A,TRUE,"Widnes"}</definedName>
    <definedName name="trbnuomi" localSheetId="5" hidden="1">{#N/A,#N/A,TRUE,"Cover";#N/A,#N/A,TRUE,"Conts";#N/A,#N/A,TRUE,"VOS";#N/A,#N/A,TRUE,"Warrington";#N/A,#N/A,TRUE,"Widnes"}</definedName>
    <definedName name="trbnuomi" localSheetId="7" hidden="1">{#N/A,#N/A,TRUE,"Cover";#N/A,#N/A,TRUE,"Conts";#N/A,#N/A,TRUE,"VOS";#N/A,#N/A,TRUE,"Warrington";#N/A,#N/A,TRUE,"Widnes"}</definedName>
    <definedName name="trbnuomi" hidden="1">{#N/A,#N/A,TRUE,"Cover";#N/A,#N/A,TRUE,"Conts";#N/A,#N/A,TRUE,"VOS";#N/A,#N/A,TRUE,"Warrington";#N/A,#N/A,TRUE,"Widnes"}</definedName>
    <definedName name="trgr" localSheetId="23" hidden="1">{#N/A,#N/A,TRUE,"Cover";#N/A,#N/A,TRUE,"Conts";#N/A,#N/A,TRUE,"VOS";#N/A,#N/A,TRUE,"Warrington";#N/A,#N/A,TRUE,"Widnes"}</definedName>
    <definedName name="trgr" localSheetId="5" hidden="1">{#N/A,#N/A,TRUE,"Cover";#N/A,#N/A,TRUE,"Conts";#N/A,#N/A,TRUE,"VOS";#N/A,#N/A,TRUE,"Warrington";#N/A,#N/A,TRUE,"Widnes"}</definedName>
    <definedName name="trgr" localSheetId="7" hidden="1">{#N/A,#N/A,TRUE,"Cover";#N/A,#N/A,TRUE,"Conts";#N/A,#N/A,TRUE,"VOS";#N/A,#N/A,TRUE,"Warrington";#N/A,#N/A,TRUE,"Widnes"}</definedName>
    <definedName name="trgr" hidden="1">{#N/A,#N/A,TRUE,"Cover";#N/A,#N/A,TRUE,"Conts";#N/A,#N/A,TRUE,"VOS";#N/A,#N/A,TRUE,"Warrington";#N/A,#N/A,TRUE,"Widnes"}</definedName>
    <definedName name="trhe" localSheetId="23" hidden="1">{#N/A,#N/A,TRUE,"Cover";#N/A,#N/A,TRUE,"Conts";#N/A,#N/A,TRUE,"VOS";#N/A,#N/A,TRUE,"Warrington";#N/A,#N/A,TRUE,"Widnes"}</definedName>
    <definedName name="trhe" localSheetId="5" hidden="1">{#N/A,#N/A,TRUE,"Cover";#N/A,#N/A,TRUE,"Conts";#N/A,#N/A,TRUE,"VOS";#N/A,#N/A,TRUE,"Warrington";#N/A,#N/A,TRUE,"Widnes"}</definedName>
    <definedName name="trhe" localSheetId="7" hidden="1">{#N/A,#N/A,TRUE,"Cover";#N/A,#N/A,TRUE,"Conts";#N/A,#N/A,TRUE,"VOS";#N/A,#N/A,TRUE,"Warrington";#N/A,#N/A,TRUE,"Widnes"}</definedName>
    <definedName name="trhe" hidden="1">{#N/A,#N/A,TRUE,"Cover";#N/A,#N/A,TRUE,"Conts";#N/A,#N/A,TRUE,"VOS";#N/A,#N/A,TRUE,"Warrington";#N/A,#N/A,TRUE,"Widnes"}</definedName>
    <definedName name="trhsh" localSheetId="23" hidden="1">{#N/A,#N/A,TRUE,"Cover";#N/A,#N/A,TRUE,"Conts";#N/A,#N/A,TRUE,"VOS";#N/A,#N/A,TRUE,"Warrington";#N/A,#N/A,TRUE,"Widnes"}</definedName>
    <definedName name="trhsh" localSheetId="5" hidden="1">{#N/A,#N/A,TRUE,"Cover";#N/A,#N/A,TRUE,"Conts";#N/A,#N/A,TRUE,"VOS";#N/A,#N/A,TRUE,"Warrington";#N/A,#N/A,TRUE,"Widnes"}</definedName>
    <definedName name="trhsh" localSheetId="7" hidden="1">{#N/A,#N/A,TRUE,"Cover";#N/A,#N/A,TRUE,"Conts";#N/A,#N/A,TRUE,"VOS";#N/A,#N/A,TRUE,"Warrington";#N/A,#N/A,TRUE,"Widnes"}</definedName>
    <definedName name="trhsh" hidden="1">{#N/A,#N/A,TRUE,"Cover";#N/A,#N/A,TRUE,"Conts";#N/A,#N/A,TRUE,"VOS";#N/A,#N/A,TRUE,"Warrington";#N/A,#N/A,TRUE,"Widnes"}</definedName>
    <definedName name="trhsw" localSheetId="23" hidden="1">{#N/A,#N/A,TRUE,"Cover";#N/A,#N/A,TRUE,"Conts";#N/A,#N/A,TRUE,"VOS";#N/A,#N/A,TRUE,"Warrington";#N/A,#N/A,TRUE,"Widnes"}</definedName>
    <definedName name="trhsw" localSheetId="5" hidden="1">{#N/A,#N/A,TRUE,"Cover";#N/A,#N/A,TRUE,"Conts";#N/A,#N/A,TRUE,"VOS";#N/A,#N/A,TRUE,"Warrington";#N/A,#N/A,TRUE,"Widnes"}</definedName>
    <definedName name="trhsw" localSheetId="7" hidden="1">{#N/A,#N/A,TRUE,"Cover";#N/A,#N/A,TRUE,"Conts";#N/A,#N/A,TRUE,"VOS";#N/A,#N/A,TRUE,"Warrington";#N/A,#N/A,TRUE,"Widnes"}</definedName>
    <definedName name="trhsw" hidden="1">{#N/A,#N/A,TRUE,"Cover";#N/A,#N/A,TRUE,"Conts";#N/A,#N/A,TRUE,"VOS";#N/A,#N/A,TRUE,"Warrington";#N/A,#N/A,TRUE,"Widnes"}</definedName>
    <definedName name="TT">[19]PROC.PROG!$A$1:$R$33</definedName>
    <definedName name="ttl">'[33]EV-Chart Data'!$B$1</definedName>
    <definedName name="tui" localSheetId="23" hidden="1">{#N/A,#N/A,TRUE,"Cover";#N/A,#N/A,TRUE,"Conts";#N/A,#N/A,TRUE,"VOS";#N/A,#N/A,TRUE,"Warrington";#N/A,#N/A,TRUE,"Widnes"}</definedName>
    <definedName name="tui" localSheetId="5" hidden="1">{#N/A,#N/A,TRUE,"Cover";#N/A,#N/A,TRUE,"Conts";#N/A,#N/A,TRUE,"VOS";#N/A,#N/A,TRUE,"Warrington";#N/A,#N/A,TRUE,"Widnes"}</definedName>
    <definedName name="tui" localSheetId="7" hidden="1">{#N/A,#N/A,TRUE,"Cover";#N/A,#N/A,TRUE,"Conts";#N/A,#N/A,TRUE,"VOS";#N/A,#N/A,TRUE,"Warrington";#N/A,#N/A,TRUE,"Widnes"}</definedName>
    <definedName name="tui" hidden="1">{#N/A,#N/A,TRUE,"Cover";#N/A,#N/A,TRUE,"Conts";#N/A,#N/A,TRUE,"VOS";#N/A,#N/A,TRUE,"Warrington";#N/A,#N/A,TRUE,"Widnes"}</definedName>
    <definedName name="tuite" localSheetId="23" hidden="1">{#N/A,#N/A,TRUE,"Cover";#N/A,#N/A,TRUE,"Conts";#N/A,#N/A,TRUE,"VOS";#N/A,#N/A,TRUE,"Warrington";#N/A,#N/A,TRUE,"Widnes"}</definedName>
    <definedName name="tuite" localSheetId="5" hidden="1">{#N/A,#N/A,TRUE,"Cover";#N/A,#N/A,TRUE,"Conts";#N/A,#N/A,TRUE,"VOS";#N/A,#N/A,TRUE,"Warrington";#N/A,#N/A,TRUE,"Widnes"}</definedName>
    <definedName name="tuite" localSheetId="7" hidden="1">{#N/A,#N/A,TRUE,"Cover";#N/A,#N/A,TRUE,"Conts";#N/A,#N/A,TRUE,"VOS";#N/A,#N/A,TRUE,"Warrington";#N/A,#N/A,TRUE,"Widnes"}</definedName>
    <definedName name="tuite" hidden="1">{#N/A,#N/A,TRUE,"Cover";#N/A,#N/A,TRUE,"Conts";#N/A,#N/A,TRUE,"VOS";#N/A,#N/A,TRUE,"Warrington";#N/A,#N/A,TRUE,"Widnes"}</definedName>
    <definedName name="tvtyiuoujl" localSheetId="23" hidden="1">{#N/A,#N/A,TRUE,"Cover";#N/A,#N/A,TRUE,"Conts";#N/A,#N/A,TRUE,"VOS";#N/A,#N/A,TRUE,"Warrington";#N/A,#N/A,TRUE,"Widnes"}</definedName>
    <definedName name="tvtyiuoujl" localSheetId="5" hidden="1">{#N/A,#N/A,TRUE,"Cover";#N/A,#N/A,TRUE,"Conts";#N/A,#N/A,TRUE,"VOS";#N/A,#N/A,TRUE,"Warrington";#N/A,#N/A,TRUE,"Widnes"}</definedName>
    <definedName name="tvtyiuoujl" localSheetId="7" hidden="1">{#N/A,#N/A,TRUE,"Cover";#N/A,#N/A,TRUE,"Conts";#N/A,#N/A,TRUE,"VOS";#N/A,#N/A,TRUE,"Warrington";#N/A,#N/A,TRUE,"Widnes"}</definedName>
    <definedName name="tvtyiuoujl" hidden="1">{#N/A,#N/A,TRUE,"Cover";#N/A,#N/A,TRUE,"Conts";#N/A,#N/A,TRUE,"VOS";#N/A,#N/A,TRUE,"Warrington";#N/A,#N/A,TRUE,"Widnes"}</definedName>
    <definedName name="ty" localSheetId="23" hidden="1">{#N/A,#N/A,TRUE,"Cover";#N/A,#N/A,TRUE,"Conts";#N/A,#N/A,TRUE,"VOS";#N/A,#N/A,TRUE,"Warrington";#N/A,#N/A,TRUE,"Widnes"}</definedName>
    <definedName name="ty" localSheetId="5" hidden="1">{#N/A,#N/A,TRUE,"Cover";#N/A,#N/A,TRUE,"Conts";#N/A,#N/A,TRUE,"VOS";#N/A,#N/A,TRUE,"Warrington";#N/A,#N/A,TRUE,"Widnes"}</definedName>
    <definedName name="ty" localSheetId="7" hidden="1">{#N/A,#N/A,TRUE,"Cover";#N/A,#N/A,TRUE,"Conts";#N/A,#N/A,TRUE,"VOS";#N/A,#N/A,TRUE,"Warrington";#N/A,#N/A,TRUE,"Widnes"}</definedName>
    <definedName name="ty" hidden="1">{#N/A,#N/A,TRUE,"Cover";#N/A,#N/A,TRUE,"Conts";#N/A,#N/A,TRUE,"VOS";#N/A,#N/A,TRUE,"Warrington";#N/A,#N/A,TRUE,"Widnes"}</definedName>
    <definedName name="type">'[16]Fill this out first...'!$D$13</definedName>
    <definedName name="Type_of_Incident" localSheetId="5">[9]Lookups!#REF!</definedName>
    <definedName name="Type_of_Incident" localSheetId="8">[9]Lookups!#REF!</definedName>
    <definedName name="Type_of_Incident" localSheetId="16">[9]Lookups!#REF!</definedName>
    <definedName name="Type_of_Incident" localSheetId="7">[9]Lookups!#REF!</definedName>
    <definedName name="Type_of_Incident" localSheetId="4">[9]Lookups!#REF!</definedName>
    <definedName name="Type_of_Incident">[9]Lookups!#REF!</definedName>
    <definedName name="Type_of_Inspection" localSheetId="5">#REF!</definedName>
    <definedName name="Type_of_Inspection" localSheetId="8">#REF!</definedName>
    <definedName name="Type_of_Inspection" localSheetId="16">#REF!</definedName>
    <definedName name="Type_of_Inspection" localSheetId="7">#REF!</definedName>
    <definedName name="Type_of_Inspection" localSheetId="4">#REF!</definedName>
    <definedName name="Type_of_Inspection">#REF!</definedName>
    <definedName name="TypeOfFinish" localSheetId="7">'[29]CESMM3 class'!$B$19:$B$20</definedName>
    <definedName name="TypeOfFinish">'[29]CESMM3 class'!$B$19:$B$20</definedName>
    <definedName name="TypeOfPipes">'[12]CESMM3 class'!$B$7:$B$14</definedName>
    <definedName name="tyutri" localSheetId="23" hidden="1">{#N/A,#N/A,TRUE,"Cover";#N/A,#N/A,TRUE,"Conts";#N/A,#N/A,TRUE,"VOS";#N/A,#N/A,TRUE,"Warrington";#N/A,#N/A,TRUE,"Widnes"}</definedName>
    <definedName name="tyutri" localSheetId="5" hidden="1">{#N/A,#N/A,TRUE,"Cover";#N/A,#N/A,TRUE,"Conts";#N/A,#N/A,TRUE,"VOS";#N/A,#N/A,TRUE,"Warrington";#N/A,#N/A,TRUE,"Widnes"}</definedName>
    <definedName name="tyutri" localSheetId="7" hidden="1">{#N/A,#N/A,TRUE,"Cover";#N/A,#N/A,TRUE,"Conts";#N/A,#N/A,TRUE,"VOS";#N/A,#N/A,TRUE,"Warrington";#N/A,#N/A,TRUE,"Widnes"}</definedName>
    <definedName name="tyutri" hidden="1">{#N/A,#N/A,TRUE,"Cover";#N/A,#N/A,TRUE,"Conts";#N/A,#N/A,TRUE,"VOS";#N/A,#N/A,TRUE,"Warrington";#N/A,#N/A,TRUE,"Widnes"}</definedName>
    <definedName name="u" localSheetId="23" hidden="1">{#N/A,#N/A,TRUE,"Cover";#N/A,#N/A,TRUE,"Conts";#N/A,#N/A,TRUE,"VOS";#N/A,#N/A,TRUE,"Warrington";#N/A,#N/A,TRUE,"Widnes"}</definedName>
    <definedName name="u" localSheetId="5" hidden="1">{#N/A,#N/A,TRUE,"Cover";#N/A,#N/A,TRUE,"Conts";#N/A,#N/A,TRUE,"VOS";#N/A,#N/A,TRUE,"Warrington";#N/A,#N/A,TRUE,"Widnes"}</definedName>
    <definedName name="u" localSheetId="7" hidden="1">{#N/A,#N/A,TRUE,"Cover";#N/A,#N/A,TRUE,"Conts";#N/A,#N/A,TRUE,"VOS";#N/A,#N/A,TRUE,"Warrington";#N/A,#N/A,TRUE,"Widnes"}</definedName>
    <definedName name="u" hidden="1">{#N/A,#N/A,TRUE,"Cover";#N/A,#N/A,TRUE,"Conts";#N/A,#N/A,TRUE,"VOS";#N/A,#N/A,TRUE,"Warrington";#N/A,#N/A,TRUE,"Widnes"}</definedName>
    <definedName name="uhhtrytrs" localSheetId="23" hidden="1">{#N/A,#N/A,TRUE,"Cover";#N/A,#N/A,TRUE,"Conts";#N/A,#N/A,TRUE,"VOS";#N/A,#N/A,TRUE,"Warrington";#N/A,#N/A,TRUE,"Widnes"}</definedName>
    <definedName name="uhhtrytrs" localSheetId="5" hidden="1">{#N/A,#N/A,TRUE,"Cover";#N/A,#N/A,TRUE,"Conts";#N/A,#N/A,TRUE,"VOS";#N/A,#N/A,TRUE,"Warrington";#N/A,#N/A,TRUE,"Widnes"}</definedName>
    <definedName name="uhhtrytrs" localSheetId="7" hidden="1">{#N/A,#N/A,TRUE,"Cover";#N/A,#N/A,TRUE,"Conts";#N/A,#N/A,TRUE,"VOS";#N/A,#N/A,TRUE,"Warrington";#N/A,#N/A,TRUE,"Widnes"}</definedName>
    <definedName name="uhhtrytrs" hidden="1">{#N/A,#N/A,TRUE,"Cover";#N/A,#N/A,TRUE,"Conts";#N/A,#N/A,TRUE,"VOS";#N/A,#N/A,TRUE,"Warrington";#N/A,#N/A,TRUE,"Widnes"}</definedName>
    <definedName name="ui" localSheetId="23" hidden="1">{#N/A,#N/A,TRUE,"Cover";#N/A,#N/A,TRUE,"Conts";#N/A,#N/A,TRUE,"VOS";#N/A,#N/A,TRUE,"Warrington";#N/A,#N/A,TRUE,"Widnes"}</definedName>
    <definedName name="ui" localSheetId="5" hidden="1">{#N/A,#N/A,TRUE,"Cover";#N/A,#N/A,TRUE,"Conts";#N/A,#N/A,TRUE,"VOS";#N/A,#N/A,TRUE,"Warrington";#N/A,#N/A,TRUE,"Widnes"}</definedName>
    <definedName name="ui" localSheetId="7" hidden="1">{#N/A,#N/A,TRUE,"Cover";#N/A,#N/A,TRUE,"Conts";#N/A,#N/A,TRUE,"VOS";#N/A,#N/A,TRUE,"Warrington";#N/A,#N/A,TRUE,"Widnes"}</definedName>
    <definedName name="ui" hidden="1">{#N/A,#N/A,TRUE,"Cover";#N/A,#N/A,TRUE,"Conts";#N/A,#N/A,TRUE,"VOS";#N/A,#N/A,TRUE,"Warrington";#N/A,#N/A,TRUE,"Widnes"}</definedName>
    <definedName name="uih" localSheetId="23" hidden="1">{#N/A,#N/A,TRUE,"Cover";#N/A,#N/A,TRUE,"Conts";#N/A,#N/A,TRUE,"VOS";#N/A,#N/A,TRUE,"Warrington";#N/A,#N/A,TRUE,"Widnes"}</definedName>
    <definedName name="uih" localSheetId="5" hidden="1">{#N/A,#N/A,TRUE,"Cover";#N/A,#N/A,TRUE,"Conts";#N/A,#N/A,TRUE,"VOS";#N/A,#N/A,TRUE,"Warrington";#N/A,#N/A,TRUE,"Widnes"}</definedName>
    <definedName name="uih" localSheetId="7" hidden="1">{#N/A,#N/A,TRUE,"Cover";#N/A,#N/A,TRUE,"Conts";#N/A,#N/A,TRUE,"VOS";#N/A,#N/A,TRUE,"Warrington";#N/A,#N/A,TRUE,"Widnes"}</definedName>
    <definedName name="uih" hidden="1">{#N/A,#N/A,TRUE,"Cover";#N/A,#N/A,TRUE,"Conts";#N/A,#N/A,TRUE,"VOS";#N/A,#N/A,TRUE,"Warrington";#N/A,#N/A,TRUE,"Widnes"}</definedName>
    <definedName name="uit" localSheetId="23" hidden="1">{#N/A,#N/A,TRUE,"Cover";#N/A,#N/A,TRUE,"Conts";#N/A,#N/A,TRUE,"VOS";#N/A,#N/A,TRUE,"Warrington";#N/A,#N/A,TRUE,"Widnes"}</definedName>
    <definedName name="uit" localSheetId="5" hidden="1">{#N/A,#N/A,TRUE,"Cover";#N/A,#N/A,TRUE,"Conts";#N/A,#N/A,TRUE,"VOS";#N/A,#N/A,TRUE,"Warrington";#N/A,#N/A,TRUE,"Widnes"}</definedName>
    <definedName name="uit" localSheetId="7" hidden="1">{#N/A,#N/A,TRUE,"Cover";#N/A,#N/A,TRUE,"Conts";#N/A,#N/A,TRUE,"VOS";#N/A,#N/A,TRUE,"Warrington";#N/A,#N/A,TRUE,"Widnes"}</definedName>
    <definedName name="uit" hidden="1">{#N/A,#N/A,TRUE,"Cover";#N/A,#N/A,TRUE,"Conts";#N/A,#N/A,TRUE,"VOS";#N/A,#N/A,TRUE,"Warrington";#N/A,#N/A,TRUE,"Widnes"}</definedName>
    <definedName name="uiuif" localSheetId="23" hidden="1">{#N/A,#N/A,TRUE,"Cover";#N/A,#N/A,TRUE,"Conts";#N/A,#N/A,TRUE,"VOS";#N/A,#N/A,TRUE,"Warrington";#N/A,#N/A,TRUE,"Widnes"}</definedName>
    <definedName name="uiuif" localSheetId="5" hidden="1">{#N/A,#N/A,TRUE,"Cover";#N/A,#N/A,TRUE,"Conts";#N/A,#N/A,TRUE,"VOS";#N/A,#N/A,TRUE,"Warrington";#N/A,#N/A,TRUE,"Widnes"}</definedName>
    <definedName name="uiuif" localSheetId="7" hidden="1">{#N/A,#N/A,TRUE,"Cover";#N/A,#N/A,TRUE,"Conts";#N/A,#N/A,TRUE,"VOS";#N/A,#N/A,TRUE,"Warrington";#N/A,#N/A,TRUE,"Widnes"}</definedName>
    <definedName name="uiuif" hidden="1">{#N/A,#N/A,TRUE,"Cover";#N/A,#N/A,TRUE,"Conts";#N/A,#N/A,TRUE,"VOS";#N/A,#N/A,TRUE,"Warrington";#N/A,#N/A,TRUE,"Widnes"}</definedName>
    <definedName name="uiy" localSheetId="23" hidden="1">{#N/A,#N/A,TRUE,"Cover";#N/A,#N/A,TRUE,"Conts";#N/A,#N/A,TRUE,"VOS";#N/A,#N/A,TRUE,"Warrington";#N/A,#N/A,TRUE,"Widnes"}</definedName>
    <definedName name="uiy" localSheetId="5" hidden="1">{#N/A,#N/A,TRUE,"Cover";#N/A,#N/A,TRUE,"Conts";#N/A,#N/A,TRUE,"VOS";#N/A,#N/A,TRUE,"Warrington";#N/A,#N/A,TRUE,"Widnes"}</definedName>
    <definedName name="uiy" localSheetId="7" hidden="1">{#N/A,#N/A,TRUE,"Cover";#N/A,#N/A,TRUE,"Conts";#N/A,#N/A,TRUE,"VOS";#N/A,#N/A,TRUE,"Warrington";#N/A,#N/A,TRUE,"Widnes"}</definedName>
    <definedName name="uiy" hidden="1">{#N/A,#N/A,TRUE,"Cover";#N/A,#N/A,TRUE,"Conts";#N/A,#N/A,TRUE,"VOS";#N/A,#N/A,TRUE,"Warrington";#N/A,#N/A,TRUE,"Widnes"}</definedName>
    <definedName name="uiyuitii" localSheetId="23" hidden="1">{#N/A,#N/A,TRUE,"Cover";#N/A,#N/A,TRUE,"Conts";#N/A,#N/A,TRUE,"VOS";#N/A,#N/A,TRUE,"Warrington";#N/A,#N/A,TRUE,"Widnes"}</definedName>
    <definedName name="uiyuitii" localSheetId="5" hidden="1">{#N/A,#N/A,TRUE,"Cover";#N/A,#N/A,TRUE,"Conts";#N/A,#N/A,TRUE,"VOS";#N/A,#N/A,TRUE,"Warrington";#N/A,#N/A,TRUE,"Widnes"}</definedName>
    <definedName name="uiyuitii" localSheetId="7" hidden="1">{#N/A,#N/A,TRUE,"Cover";#N/A,#N/A,TRUE,"Conts";#N/A,#N/A,TRUE,"VOS";#N/A,#N/A,TRUE,"Warrington";#N/A,#N/A,TRUE,"Widnes"}</definedName>
    <definedName name="uiyuitii" hidden="1">{#N/A,#N/A,TRUE,"Cover";#N/A,#N/A,TRUE,"Conts";#N/A,#N/A,TRUE,"VOS";#N/A,#N/A,TRUE,"Warrington";#N/A,#N/A,TRUE,"Widnes"}</definedName>
    <definedName name="uj" localSheetId="23" hidden="1">{#N/A,#N/A,FALSE,"SumG";#N/A,#N/A,FALSE,"ElecG";#N/A,#N/A,FALSE,"MechG";#N/A,#N/A,FALSE,"GeotG";#N/A,#N/A,FALSE,"PrcsG";#N/A,#N/A,FALSE,"TunnG";#N/A,#N/A,FALSE,"CivlG";#N/A,#N/A,FALSE,"NtwkG";#N/A,#N/A,FALSE,"EstgG";#N/A,#N/A,FALSE,"PEngG"}</definedName>
    <definedName name="uj" localSheetId="5" hidden="1">{#N/A,#N/A,FALSE,"SumG";#N/A,#N/A,FALSE,"ElecG";#N/A,#N/A,FALSE,"MechG";#N/A,#N/A,FALSE,"GeotG";#N/A,#N/A,FALSE,"PrcsG";#N/A,#N/A,FALSE,"TunnG";#N/A,#N/A,FALSE,"CivlG";#N/A,#N/A,FALSE,"NtwkG";#N/A,#N/A,FALSE,"EstgG";#N/A,#N/A,FALSE,"PEngG"}</definedName>
    <definedName name="uj" localSheetId="7"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23" hidden="1">{#N/A,#N/A,TRUE,"Cover";#N/A,#N/A,TRUE,"Conts";#N/A,#N/A,TRUE,"VOS";#N/A,#N/A,TRUE,"Warrington";#N/A,#N/A,TRUE,"Widnes"}</definedName>
    <definedName name="ulppuipui" localSheetId="5" hidden="1">{#N/A,#N/A,TRUE,"Cover";#N/A,#N/A,TRUE,"Conts";#N/A,#N/A,TRUE,"VOS";#N/A,#N/A,TRUE,"Warrington";#N/A,#N/A,TRUE,"Widnes"}</definedName>
    <definedName name="ulppuipui" localSheetId="7" hidden="1">{#N/A,#N/A,TRUE,"Cover";#N/A,#N/A,TRUE,"Conts";#N/A,#N/A,TRUE,"VOS";#N/A,#N/A,TRUE,"Warrington";#N/A,#N/A,TRUE,"Widnes"}</definedName>
    <definedName name="ulppuipui" hidden="1">{#N/A,#N/A,TRUE,"Cover";#N/A,#N/A,TRUE,"Conts";#N/A,#N/A,TRUE,"VOS";#N/A,#N/A,TRUE,"Warrington";#N/A,#N/A,TRUE,"Widnes"}</definedName>
    <definedName name="undo" localSheetId="23" hidden="1">{#N/A,#N/A,TRUE,"Cover";#N/A,#N/A,TRUE,"Conts";#N/A,#N/A,TRUE,"VOS";#N/A,#N/A,TRUE,"Warrington";#N/A,#N/A,TRUE,"Widnes"}</definedName>
    <definedName name="undo" localSheetId="5" hidden="1">{#N/A,#N/A,TRUE,"Cover";#N/A,#N/A,TRUE,"Conts";#N/A,#N/A,TRUE,"VOS";#N/A,#N/A,TRUE,"Warrington";#N/A,#N/A,TRUE,"Widnes"}</definedName>
    <definedName name="undo" localSheetId="7" hidden="1">{#N/A,#N/A,TRUE,"Cover";#N/A,#N/A,TRUE,"Conts";#N/A,#N/A,TRUE,"VOS";#N/A,#N/A,TRUE,"Warrington";#N/A,#N/A,TRUE,"Widnes"}</definedName>
    <definedName name="undo" hidden="1">{#N/A,#N/A,TRUE,"Cover";#N/A,#N/A,TRUE,"Conts";#N/A,#N/A,TRUE,"VOS";#N/A,#N/A,TRUE,"Warrington";#N/A,#N/A,TRUE,"Widnes"}</definedName>
    <definedName name="uolougouio" localSheetId="23" hidden="1">{#N/A,#N/A,TRUE,"Cover";#N/A,#N/A,TRUE,"Conts";#N/A,#N/A,TRUE,"VOS";#N/A,#N/A,TRUE,"Warrington";#N/A,#N/A,TRUE,"Widnes"}</definedName>
    <definedName name="uolougouio" localSheetId="5" hidden="1">{#N/A,#N/A,TRUE,"Cover";#N/A,#N/A,TRUE,"Conts";#N/A,#N/A,TRUE,"VOS";#N/A,#N/A,TRUE,"Warrington";#N/A,#N/A,TRUE,"Widnes"}</definedName>
    <definedName name="uolougouio" localSheetId="7" hidden="1">{#N/A,#N/A,TRUE,"Cover";#N/A,#N/A,TRUE,"Conts";#N/A,#N/A,TRUE,"VOS";#N/A,#N/A,TRUE,"Warrington";#N/A,#N/A,TRUE,"Widnes"}</definedName>
    <definedName name="uolougouio" hidden="1">{#N/A,#N/A,TRUE,"Cover";#N/A,#N/A,TRUE,"Conts";#N/A,#N/A,TRUE,"VOS";#N/A,#N/A,TRUE,"Warrington";#N/A,#N/A,TRUE,"Widnes"}</definedName>
    <definedName name="UPT" localSheetId="5">[7]WorkBreakDown!#REF!</definedName>
    <definedName name="UPT">[7]WorkBreakDown!#REF!</definedName>
    <definedName name="uy" localSheetId="23" hidden="1">{#N/A,#N/A,TRUE,"Cover";#N/A,#N/A,TRUE,"Conts";#N/A,#N/A,TRUE,"VOS";#N/A,#N/A,TRUE,"Warrington";#N/A,#N/A,TRUE,"Widnes"}</definedName>
    <definedName name="uy" localSheetId="5" hidden="1">{#N/A,#N/A,TRUE,"Cover";#N/A,#N/A,TRUE,"Conts";#N/A,#N/A,TRUE,"VOS";#N/A,#N/A,TRUE,"Warrington";#N/A,#N/A,TRUE,"Widnes"}</definedName>
    <definedName name="uy" localSheetId="7" hidden="1">{#N/A,#N/A,TRUE,"Cover";#N/A,#N/A,TRUE,"Conts";#N/A,#N/A,TRUE,"VOS";#N/A,#N/A,TRUE,"Warrington";#N/A,#N/A,TRUE,"Widnes"}</definedName>
    <definedName name="uy" hidden="1">{#N/A,#N/A,TRUE,"Cover";#N/A,#N/A,TRUE,"Conts";#N/A,#N/A,TRUE,"VOS";#N/A,#N/A,TRUE,"Warrington";#N/A,#N/A,TRUE,"Widnes"}</definedName>
    <definedName name="v" localSheetId="23" hidden="1">{#N/A,#N/A,TRUE,"Cover";#N/A,#N/A,TRUE,"Conts";#N/A,#N/A,TRUE,"VOS";#N/A,#N/A,TRUE,"Warrington";#N/A,#N/A,TRUE,"Widnes"}</definedName>
    <definedName name="v" localSheetId="5" hidden="1">{#N/A,#N/A,TRUE,"Cover";#N/A,#N/A,TRUE,"Conts";#N/A,#N/A,TRUE,"VOS";#N/A,#N/A,TRUE,"Warrington";#N/A,#N/A,TRUE,"Widnes"}</definedName>
    <definedName name="v" localSheetId="7" hidden="1">{#N/A,#N/A,TRUE,"Cover";#N/A,#N/A,TRUE,"Conts";#N/A,#N/A,TRUE,"VOS";#N/A,#N/A,TRUE,"Warrington";#N/A,#N/A,TRUE,"Widnes"}</definedName>
    <definedName name="v" hidden="1">{#N/A,#N/A,TRUE,"Cover";#N/A,#N/A,TRUE,"Conts";#N/A,#N/A,TRUE,"VOS";#N/A,#N/A,TRUE,"Warrington";#N/A,#N/A,TRUE,"Widnes"}</definedName>
    <definedName name="Value_Col" localSheetId="5">#REF!</definedName>
    <definedName name="Value_Col" localSheetId="7">#REF!</definedName>
    <definedName name="Value_Col">#REF!</definedName>
    <definedName name="Variation" localSheetId="23" hidden="1">{#N/A,#N/A,FALSE,"SumD";#N/A,#N/A,FALSE,"ElecD";#N/A,#N/A,FALSE,"MechD";#N/A,#N/A,FALSE,"GeotD";#N/A,#N/A,FALSE,"PrcsD";#N/A,#N/A,FALSE,"TunnD";#N/A,#N/A,FALSE,"CivlD";#N/A,#N/A,FALSE,"NtwkD";#N/A,#N/A,FALSE,"EstgD";#N/A,#N/A,FALSE,"PEngD"}</definedName>
    <definedName name="Variation" localSheetId="5" hidden="1">{#N/A,#N/A,FALSE,"SumD";#N/A,#N/A,FALSE,"ElecD";#N/A,#N/A,FALSE,"MechD";#N/A,#N/A,FALSE,"GeotD";#N/A,#N/A,FALSE,"PrcsD";#N/A,#N/A,FALSE,"TunnD";#N/A,#N/A,FALSE,"CivlD";#N/A,#N/A,FALSE,"NtwkD";#N/A,#N/A,FALSE,"EstgD";#N/A,#N/A,FALSE,"PEngD"}</definedName>
    <definedName name="Variation" localSheetId="7"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23" hidden="1">{#N/A,#N/A,TRUE,"Cover";#N/A,#N/A,TRUE,"Conts";#N/A,#N/A,TRUE,"VOS";#N/A,#N/A,TRUE,"Warrington";#N/A,#N/A,TRUE,"Widnes"}</definedName>
    <definedName name="VENT" localSheetId="5" hidden="1">{#N/A,#N/A,TRUE,"Cover";#N/A,#N/A,TRUE,"Conts";#N/A,#N/A,TRUE,"VOS";#N/A,#N/A,TRUE,"Warrington";#N/A,#N/A,TRUE,"Widnes"}</definedName>
    <definedName name="VENT" localSheetId="7" hidden="1">{#N/A,#N/A,TRUE,"Cover";#N/A,#N/A,TRUE,"Conts";#N/A,#N/A,TRUE,"VOS";#N/A,#N/A,TRUE,"Warrington";#N/A,#N/A,TRUE,"Widnes"}</definedName>
    <definedName name="VENT" hidden="1">{#N/A,#N/A,TRUE,"Cover";#N/A,#N/A,TRUE,"Conts";#N/A,#N/A,TRUE,"VOS";#N/A,#N/A,TRUE,"Warrington";#N/A,#N/A,TRUE,"Widnes"}</definedName>
    <definedName name="vj" localSheetId="23" hidden="1">{#N/A,#N/A,TRUE,"Cover";#N/A,#N/A,TRUE,"Conts";#N/A,#N/A,TRUE,"VOS";#N/A,#N/A,TRUE,"Warrington";#N/A,#N/A,TRUE,"Widnes"}</definedName>
    <definedName name="vj" localSheetId="5" hidden="1">{#N/A,#N/A,TRUE,"Cover";#N/A,#N/A,TRUE,"Conts";#N/A,#N/A,TRUE,"VOS";#N/A,#N/A,TRUE,"Warrington";#N/A,#N/A,TRUE,"Widnes"}</definedName>
    <definedName name="vj" localSheetId="7" hidden="1">{#N/A,#N/A,TRUE,"Cover";#N/A,#N/A,TRUE,"Conts";#N/A,#N/A,TRUE,"VOS";#N/A,#N/A,TRUE,"Warrington";#N/A,#N/A,TRUE,"Widnes"}</definedName>
    <definedName name="vj" hidden="1">{#N/A,#N/A,TRUE,"Cover";#N/A,#N/A,TRUE,"Conts";#N/A,#N/A,TRUE,"VOS";#N/A,#N/A,TRUE,"Warrington";#N/A,#N/A,TRUE,"Widnes"}</definedName>
    <definedName name="VO" localSheetId="5">'FIR Summary'!#REF!</definedName>
    <definedName name="VO" localSheetId="7">#REF!</definedName>
    <definedName name="VO">#REF!</definedName>
    <definedName name="W" localSheetId="5">#REF!</definedName>
    <definedName name="W" localSheetId="7">#REF!</definedName>
    <definedName name="W">#REF!</definedName>
    <definedName name="w26te" localSheetId="23" hidden="1">{#N/A,#N/A,TRUE,"Cover";#N/A,#N/A,TRUE,"Conts";#N/A,#N/A,TRUE,"VOS";#N/A,#N/A,TRUE,"Warrington";#N/A,#N/A,TRUE,"Widnes"}</definedName>
    <definedName name="w26te" localSheetId="5" hidden="1">{#N/A,#N/A,TRUE,"Cover";#N/A,#N/A,TRUE,"Conts";#N/A,#N/A,TRUE,"VOS";#N/A,#N/A,TRUE,"Warrington";#N/A,#N/A,TRUE,"Widnes"}</definedName>
    <definedName name="w26te" localSheetId="7" hidden="1">{#N/A,#N/A,TRUE,"Cover";#N/A,#N/A,TRUE,"Conts";#N/A,#N/A,TRUE,"VOS";#N/A,#N/A,TRUE,"Warrington";#N/A,#N/A,TRUE,"Widnes"}</definedName>
    <definedName name="w26te" hidden="1">{#N/A,#N/A,TRUE,"Cover";#N/A,#N/A,TRUE,"Conts";#N/A,#N/A,TRUE,"VOS";#N/A,#N/A,TRUE,"Warrington";#N/A,#N/A,TRUE,"Widnes"}</definedName>
    <definedName name="w6y" localSheetId="23" hidden="1">{#N/A,#N/A,TRUE,"Cover";#N/A,#N/A,TRUE,"Conts";#N/A,#N/A,TRUE,"VOS";#N/A,#N/A,TRUE,"Warrington";#N/A,#N/A,TRUE,"Widnes"}</definedName>
    <definedName name="w6y" localSheetId="5" hidden="1">{#N/A,#N/A,TRUE,"Cover";#N/A,#N/A,TRUE,"Conts";#N/A,#N/A,TRUE,"VOS";#N/A,#N/A,TRUE,"Warrington";#N/A,#N/A,TRUE,"Widnes"}</definedName>
    <definedName name="w6y" localSheetId="7" hidden="1">{#N/A,#N/A,TRUE,"Cover";#N/A,#N/A,TRUE,"Conts";#N/A,#N/A,TRUE,"VOS";#N/A,#N/A,TRUE,"Warrington";#N/A,#N/A,TRUE,"Widnes"}</definedName>
    <definedName name="w6y" hidden="1">{#N/A,#N/A,TRUE,"Cover";#N/A,#N/A,TRUE,"Conts";#N/A,#N/A,TRUE,"VOS";#N/A,#N/A,TRUE,"Warrington";#N/A,#N/A,TRUE,"Widnes"}</definedName>
    <definedName name="waff" localSheetId="23" hidden="1">{#N/A,#N/A,TRUE,"Cover";#N/A,#N/A,TRUE,"Conts";#N/A,#N/A,TRUE,"VOS";#N/A,#N/A,TRUE,"Warrington";#N/A,#N/A,TRUE,"Widnes"}</definedName>
    <definedName name="waff" localSheetId="5" hidden="1">{#N/A,#N/A,TRUE,"Cover";#N/A,#N/A,TRUE,"Conts";#N/A,#N/A,TRUE,"VOS";#N/A,#N/A,TRUE,"Warrington";#N/A,#N/A,TRUE,"Widnes"}</definedName>
    <definedName name="waff" localSheetId="7" hidden="1">{#N/A,#N/A,TRUE,"Cover";#N/A,#N/A,TRUE,"Conts";#N/A,#N/A,TRUE,"VOS";#N/A,#N/A,TRUE,"Warrington";#N/A,#N/A,TRUE,"Widnes"}</definedName>
    <definedName name="waff" hidden="1">{#N/A,#N/A,TRUE,"Cover";#N/A,#N/A,TRUE,"Conts";#N/A,#N/A,TRUE,"VOS";#N/A,#N/A,TRUE,"Warrington";#N/A,#N/A,TRUE,"Widnes"}</definedName>
    <definedName name="WALL__FINISHES" localSheetId="5">'[11]Build-up'!#REF!</definedName>
    <definedName name="WALL__FINISHES">'[11]Build-up'!#REF!</definedName>
    <definedName name="warergtrjyiu" localSheetId="23" hidden="1">{#N/A,#N/A,TRUE,"Cover";#N/A,#N/A,TRUE,"Conts";#N/A,#N/A,TRUE,"VOS";#N/A,#N/A,TRUE,"Warrington";#N/A,#N/A,TRUE,"Widnes"}</definedName>
    <definedName name="warergtrjyiu" localSheetId="5" hidden="1">{#N/A,#N/A,TRUE,"Cover";#N/A,#N/A,TRUE,"Conts";#N/A,#N/A,TRUE,"VOS";#N/A,#N/A,TRUE,"Warrington";#N/A,#N/A,TRUE,"Widnes"}</definedName>
    <definedName name="warergtrjyiu" localSheetId="7" hidden="1">{#N/A,#N/A,TRUE,"Cover";#N/A,#N/A,TRUE,"Conts";#N/A,#N/A,TRUE,"VOS";#N/A,#N/A,TRUE,"Warrington";#N/A,#N/A,TRUE,"Widnes"}</definedName>
    <definedName name="warergtrjyiu" hidden="1">{#N/A,#N/A,TRUE,"Cover";#N/A,#N/A,TRUE,"Conts";#N/A,#N/A,TRUE,"VOS";#N/A,#N/A,TRUE,"Warrington";#N/A,#N/A,TRUE,"Widnes"}</definedName>
    <definedName name="Water_Level">'[12]Trench data'!$H$7:$H$8</definedName>
    <definedName name="wawst" localSheetId="23" hidden="1">{#N/A,#N/A,TRUE,"Cover";#N/A,#N/A,TRUE,"Conts";#N/A,#N/A,TRUE,"VOS";#N/A,#N/A,TRUE,"Warrington";#N/A,#N/A,TRUE,"Widnes"}</definedName>
    <definedName name="wawst" localSheetId="5" hidden="1">{#N/A,#N/A,TRUE,"Cover";#N/A,#N/A,TRUE,"Conts";#N/A,#N/A,TRUE,"VOS";#N/A,#N/A,TRUE,"Warrington";#N/A,#N/A,TRUE,"Widnes"}</definedName>
    <definedName name="wawst" localSheetId="7" hidden="1">{#N/A,#N/A,TRUE,"Cover";#N/A,#N/A,TRUE,"Conts";#N/A,#N/A,TRUE,"VOS";#N/A,#N/A,TRUE,"Warrington";#N/A,#N/A,TRUE,"Widnes"}</definedName>
    <definedName name="wawst" hidden="1">{#N/A,#N/A,TRUE,"Cover";#N/A,#N/A,TRUE,"Conts";#N/A,#N/A,TRUE,"VOS";#N/A,#N/A,TRUE,"Warrington";#N/A,#N/A,TRUE,"Widnes"}</definedName>
    <definedName name="wegywegt" localSheetId="23" hidden="1">{#N/A,#N/A,TRUE,"Cover";#N/A,#N/A,TRUE,"Conts";#N/A,#N/A,TRUE,"VOS";#N/A,#N/A,TRUE,"Warrington";#N/A,#N/A,TRUE,"Widnes"}</definedName>
    <definedName name="wegywegt" localSheetId="5" hidden="1">{#N/A,#N/A,TRUE,"Cover";#N/A,#N/A,TRUE,"Conts";#N/A,#N/A,TRUE,"VOS";#N/A,#N/A,TRUE,"Warrington";#N/A,#N/A,TRUE,"Widnes"}</definedName>
    <definedName name="wegywegt" localSheetId="7" hidden="1">{#N/A,#N/A,TRUE,"Cover";#N/A,#N/A,TRUE,"Conts";#N/A,#N/A,TRUE,"VOS";#N/A,#N/A,TRUE,"Warrington";#N/A,#N/A,TRUE,"Widnes"}</definedName>
    <definedName name="wegywegt" hidden="1">{#N/A,#N/A,TRUE,"Cover";#N/A,#N/A,TRUE,"Conts";#N/A,#N/A,TRUE,"VOS";#N/A,#N/A,TRUE,"Warrington";#N/A,#N/A,TRUE,"Widnes"}</definedName>
    <definedName name="weq" localSheetId="23" hidden="1">{#N/A,#N/A,FALSE,"SumD";#N/A,#N/A,FALSE,"ElecD";#N/A,#N/A,FALSE,"MechD";#N/A,#N/A,FALSE,"GeotD";#N/A,#N/A,FALSE,"PrcsD";#N/A,#N/A,FALSE,"TunnD";#N/A,#N/A,FALSE,"CivlD";#N/A,#N/A,FALSE,"NtwkD";#N/A,#N/A,FALSE,"EstgD";#N/A,#N/A,FALSE,"PEngD"}</definedName>
    <definedName name="weq" localSheetId="5" hidden="1">{#N/A,#N/A,FALSE,"SumD";#N/A,#N/A,FALSE,"ElecD";#N/A,#N/A,FALSE,"MechD";#N/A,#N/A,FALSE,"GeotD";#N/A,#N/A,FALSE,"PrcsD";#N/A,#N/A,FALSE,"TunnD";#N/A,#N/A,FALSE,"CivlD";#N/A,#N/A,FALSE,"NtwkD";#N/A,#N/A,FALSE,"EstgD";#N/A,#N/A,FALSE,"PEngD"}</definedName>
    <definedName name="weq" localSheetId="7"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23" hidden="1">{#N/A,#N/A,TRUE,"Cover";#N/A,#N/A,TRUE,"Conts";#N/A,#N/A,TRUE,"VOS";#N/A,#N/A,TRUE,"Warrington";#N/A,#N/A,TRUE,"Widnes"}</definedName>
    <definedName name="wert" localSheetId="5" hidden="1">{#N/A,#N/A,TRUE,"Cover";#N/A,#N/A,TRUE,"Conts";#N/A,#N/A,TRUE,"VOS";#N/A,#N/A,TRUE,"Warrington";#N/A,#N/A,TRUE,"Widnes"}</definedName>
    <definedName name="wert" localSheetId="7" hidden="1">{#N/A,#N/A,TRUE,"Cover";#N/A,#N/A,TRUE,"Conts";#N/A,#N/A,TRUE,"VOS";#N/A,#N/A,TRUE,"Warrington";#N/A,#N/A,TRUE,"Widnes"}</definedName>
    <definedName name="wert" hidden="1">{#N/A,#N/A,TRUE,"Cover";#N/A,#N/A,TRUE,"Conts";#N/A,#N/A,TRUE,"VOS";#N/A,#N/A,TRUE,"Warrington";#N/A,#N/A,TRUE,"Widnes"}</definedName>
    <definedName name="wetjy" localSheetId="23" hidden="1">{#N/A,#N/A,TRUE,"Cover";#N/A,#N/A,TRUE,"Conts";#N/A,#N/A,TRUE,"VOS";#N/A,#N/A,TRUE,"Warrington";#N/A,#N/A,TRUE,"Widnes"}</definedName>
    <definedName name="wetjy" localSheetId="5" hidden="1">{#N/A,#N/A,TRUE,"Cover";#N/A,#N/A,TRUE,"Conts";#N/A,#N/A,TRUE,"VOS";#N/A,#N/A,TRUE,"Warrington";#N/A,#N/A,TRUE,"Widnes"}</definedName>
    <definedName name="wetjy" localSheetId="7" hidden="1">{#N/A,#N/A,TRUE,"Cover";#N/A,#N/A,TRUE,"Conts";#N/A,#N/A,TRUE,"VOS";#N/A,#N/A,TRUE,"Warrington";#N/A,#N/A,TRUE,"Widnes"}</definedName>
    <definedName name="wetjy" hidden="1">{#N/A,#N/A,TRUE,"Cover";#N/A,#N/A,TRUE,"Conts";#N/A,#N/A,TRUE,"VOS";#N/A,#N/A,TRUE,"Warrington";#N/A,#N/A,TRUE,"Widnes"}</definedName>
    <definedName name="wetyrutu" localSheetId="23" hidden="1">{#N/A,#N/A,TRUE,"Cover";#N/A,#N/A,TRUE,"Conts";#N/A,#N/A,TRUE,"VOS";#N/A,#N/A,TRUE,"Warrington";#N/A,#N/A,TRUE,"Widnes"}</definedName>
    <definedName name="wetyrutu" localSheetId="5" hidden="1">{#N/A,#N/A,TRUE,"Cover";#N/A,#N/A,TRUE,"Conts";#N/A,#N/A,TRUE,"VOS";#N/A,#N/A,TRUE,"Warrington";#N/A,#N/A,TRUE,"Widnes"}</definedName>
    <definedName name="wetyrutu" localSheetId="7" hidden="1">{#N/A,#N/A,TRUE,"Cover";#N/A,#N/A,TRUE,"Conts";#N/A,#N/A,TRUE,"VOS";#N/A,#N/A,TRUE,"Warrington";#N/A,#N/A,TRUE,"Widnes"}</definedName>
    <definedName name="wetyrutu" hidden="1">{#N/A,#N/A,TRUE,"Cover";#N/A,#N/A,TRUE,"Conts";#N/A,#N/A,TRUE,"VOS";#N/A,#N/A,TRUE,"Warrington";#N/A,#N/A,TRUE,"Widnes"}</definedName>
    <definedName name="WINDOWS__AND__EXTERNAL__DOORS" localSheetId="5">'[11]Build-up'!#REF!</definedName>
    <definedName name="WINDOWS__AND__EXTERNAL__DOORS">'[11]Build-up'!#REF!</definedName>
    <definedName name="wqer" localSheetId="23" hidden="1">{#N/A,#N/A,TRUE,"Cover";#N/A,#N/A,TRUE,"Conts";#N/A,#N/A,TRUE,"VOS";#N/A,#N/A,TRUE,"Warrington";#N/A,#N/A,TRUE,"Widnes"}</definedName>
    <definedName name="wqer" localSheetId="5" hidden="1">{#N/A,#N/A,TRUE,"Cover";#N/A,#N/A,TRUE,"Conts";#N/A,#N/A,TRUE,"VOS";#N/A,#N/A,TRUE,"Warrington";#N/A,#N/A,TRUE,"Widnes"}</definedName>
    <definedName name="wqer" localSheetId="7" hidden="1">{#N/A,#N/A,TRUE,"Cover";#N/A,#N/A,TRUE,"Conts";#N/A,#N/A,TRUE,"VOS";#N/A,#N/A,TRUE,"Warrington";#N/A,#N/A,TRUE,"Widnes"}</definedName>
    <definedName name="wqer" hidden="1">{#N/A,#N/A,TRUE,"Cover";#N/A,#N/A,TRUE,"Conts";#N/A,#N/A,TRUE,"VOS";#N/A,#N/A,TRUE,"Warrington";#N/A,#N/A,TRUE,"Widnes"}</definedName>
    <definedName name="wrn.all." localSheetId="23" hidden="1">{#N/A,#N/A,FALSE,"Pricing";#N/A,#N/A,FALSE,"Summary";#N/A,#N/A,FALSE,"CompProd";#N/A,#N/A,FALSE,"CompJobhrs";#N/A,#N/A,FALSE,"Escalation";#N/A,#N/A,FALSE,"Contingency";#N/A,#N/A,FALSE,"GM";#N/A,#N/A,FALSE,"CompWage";#N/A,#N/A,FALSE,"costSum"}</definedName>
    <definedName name="wrn.all." localSheetId="5" hidden="1">{#N/A,#N/A,FALSE,"Pricing";#N/A,#N/A,FALSE,"Summary";#N/A,#N/A,FALSE,"CompProd";#N/A,#N/A,FALSE,"CompJobhrs";#N/A,#N/A,FALSE,"Escalation";#N/A,#N/A,FALSE,"Contingency";#N/A,#N/A,FALSE,"GM";#N/A,#N/A,FALSE,"CompWage";#N/A,#N/A,FALSE,"costSum"}</definedName>
    <definedName name="wrn.all." localSheetId="7"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23" hidden="1">{#N/A,#N/A,FALSE,"Primary";#N/A,#N/A,FALSE,"Secondary";#N/A,#N/A,FALSE,"Latent";#N/A,#N/A,FALSE,"Demand Inputs";#N/A,#N/A,FALSE,"Supply Addn";#N/A,#N/A,FALSE,"Mkt Pen"}</definedName>
    <definedName name="wrn.All._.Inputs." localSheetId="5" hidden="1">{#N/A,#N/A,FALSE,"Primary";#N/A,#N/A,FALSE,"Secondary";#N/A,#N/A,FALSE,"Latent";#N/A,#N/A,FALSE,"Demand Inputs";#N/A,#N/A,FALSE,"Supply Addn";#N/A,#N/A,FALSE,"Mkt Pen"}</definedName>
    <definedName name="wrn.All._.Inputs." localSheetId="7"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23" hidden="1">{#N/A,#N/A,FALSE,"Summary";#N/A,#N/A,FALSE,"3TJ";#N/A,#N/A,FALSE,"3TN";#N/A,#N/A,FALSE,"3TP";#N/A,#N/A,FALSE,"3SJ";#N/A,#N/A,FALSE,"3CJ";#N/A,#N/A,FALSE,"3CN";#N/A,#N/A,FALSE,"3CP";#N/A,#N/A,FALSE,"3A"}</definedName>
    <definedName name="wrn.all._.lines." localSheetId="5" hidden="1">{#N/A,#N/A,FALSE,"Summary";#N/A,#N/A,FALSE,"3TJ";#N/A,#N/A,FALSE,"3TN";#N/A,#N/A,FALSE,"3TP";#N/A,#N/A,FALSE,"3SJ";#N/A,#N/A,FALSE,"3CJ";#N/A,#N/A,FALSE,"3CN";#N/A,#N/A,FALSE,"3CP";#N/A,#N/A,FALSE,"3A"}</definedName>
    <definedName name="wrn.all._.lines." localSheetId="7"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23" hidden="1">{"Base Year Demand",#N/A,FALSE,"Demand-Base Year"}</definedName>
    <definedName name="wrn.BaseYearDemand." localSheetId="5" hidden="1">{"Base Year Demand",#N/A,FALSE,"Demand-Base Year"}</definedName>
    <definedName name="wrn.BaseYearDemand." localSheetId="7" hidden="1">{"Base Year Demand",#N/A,FALSE,"Demand-Base Year"}</definedName>
    <definedName name="wrn.BaseYearDemand." hidden="1">{"Base Year Demand",#N/A,FALSE,"Demand-Base Year"}</definedName>
    <definedName name="wrn.Both._.Outputs." localSheetId="23" hidden="1">{"LTV Output",#N/A,FALSE,"Output";"DCR Output",#N/A,FALSE,"Output"}</definedName>
    <definedName name="wrn.Both._.Outputs." localSheetId="5" hidden="1">{"LTV Output",#N/A,FALSE,"Output";"DCR Output",#N/A,FALSE,"Output"}</definedName>
    <definedName name="wrn.Both._.Outputs." localSheetId="7" hidden="1">{"LTV Output",#N/A,FALSE,"Output";"DCR Output",#N/A,FALSE,"Output"}</definedName>
    <definedName name="wrn.Both._.Outputs." hidden="1">{"LTV Output",#N/A,FALSE,"Output";"DCR Output",#N/A,FALSE,"Output"}</definedName>
    <definedName name="wrn.COST_SHEETS." localSheetId="23" hidden="1">{#N/A,#N/A,FALSE,"WBS 1.06";#N/A,#N/A,FALSE,"WBS 1.14";#N/A,#N/A,FALSE,"WBS 1.17";#N/A,#N/A,FALSE,"WBS 1.18"}</definedName>
    <definedName name="wrn.COST_SHEETS." localSheetId="5" hidden="1">{#N/A,#N/A,FALSE,"WBS 1.06";#N/A,#N/A,FALSE,"WBS 1.14";#N/A,#N/A,FALSE,"WBS 1.17";#N/A,#N/A,FALSE,"WBS 1.18"}</definedName>
    <definedName name="wrn.COST_SHEETS." localSheetId="7" hidden="1">{#N/A,#N/A,FALSE,"WBS 1.06";#N/A,#N/A,FALSE,"WBS 1.14";#N/A,#N/A,FALSE,"WBS 1.17";#N/A,#N/A,FALSE,"WBS 1.18"}</definedName>
    <definedName name="wrn.COST_SHEETS." hidden="1">{#N/A,#N/A,FALSE,"WBS 1.06";#N/A,#N/A,FALSE,"WBS 1.14";#N/A,#N/A,FALSE,"WBS 1.17";#N/A,#N/A,FALSE,"WBS 1.18"}</definedName>
    <definedName name="wrn.DCR._.Output." localSheetId="23" hidden="1">{"DCR Output",#N/A,FALSE,"Output"}</definedName>
    <definedName name="wrn.DCR._.Output." localSheetId="5" hidden="1">{"DCR Output",#N/A,FALSE,"Output"}</definedName>
    <definedName name="wrn.DCR._.Output." localSheetId="7" hidden="1">{"DCR Output",#N/A,FALSE,"Output"}</definedName>
    <definedName name="wrn.DCR._.Output." hidden="1">{"DCR Output",#N/A,FALSE,"Output"}</definedName>
    <definedName name="wrn.Demand._.Calcs." localSheetId="23" hidden="1">{#N/A,#N/A,FALSE,"Demand Calcs"}</definedName>
    <definedName name="wrn.Demand._.Calcs." localSheetId="5" hidden="1">{#N/A,#N/A,FALSE,"Demand Calcs"}</definedName>
    <definedName name="wrn.Demand._.Calcs." localSheetId="7" hidden="1">{#N/A,#N/A,FALSE,"Demand Calcs"}</definedName>
    <definedName name="wrn.Demand._.Calcs." hidden="1">{#N/A,#N/A,FALSE,"Demand Calcs"}</definedName>
    <definedName name="wrn.Demand._.Inputs." localSheetId="23" hidden="1">{#N/A,#N/A,FALSE,"Demand Inputs"}</definedName>
    <definedName name="wrn.Demand._.Inputs." localSheetId="5" hidden="1">{#N/A,#N/A,FALSE,"Demand Inputs"}</definedName>
    <definedName name="wrn.Demand._.Inputs." localSheetId="7" hidden="1">{#N/A,#N/A,FALSE,"Demand Inputs"}</definedName>
    <definedName name="wrn.Demand._.Inputs." hidden="1">{#N/A,#N/A,FALSE,"Demand Inputs"}</definedName>
    <definedName name="wrn.Fair._.Share._.Calcs." localSheetId="23" hidden="1">{#N/A,#N/A,FALSE,"Fair Share"}</definedName>
    <definedName name="wrn.Fair._.Share._.Calcs." localSheetId="5" hidden="1">{#N/A,#N/A,FALSE,"Fair Share"}</definedName>
    <definedName name="wrn.Fair._.Share._.Calcs." localSheetId="7" hidden="1">{#N/A,#N/A,FALSE,"Fair Share"}</definedName>
    <definedName name="wrn.Fair._.Share._.Calcs." hidden="1">{#N/A,#N/A,FALSE,"Fair Share"}</definedName>
    <definedName name="wrn.Final._.Output." localSheetId="23" hidden="1">{#N/A,#N/A,FALSE,"Final Output"}</definedName>
    <definedName name="wrn.Final._.Output." localSheetId="5" hidden="1">{#N/A,#N/A,FALSE,"Final Output"}</definedName>
    <definedName name="wrn.Final._.Output." localSheetId="7" hidden="1">{#N/A,#N/A,FALSE,"Final Output"}</definedName>
    <definedName name="wrn.Final._.Output." hidden="1">{#N/A,#N/A,FALSE,"Final Output"}</definedName>
    <definedName name="wrn.Full._.Report." localSheetId="23" hidden="1">{#N/A,#N/A,TRUE,"Front";#N/A,#N/A,TRUE,"Simple Letter";#N/A,#N/A,TRUE,"Inside";#N/A,#N/A,TRUE,"Contents";#N/A,#N/A,TRUE,"Basis";#N/A,#N/A,TRUE,"Inclusions";#N/A,#N/A,TRUE,"Exclusions";#N/A,#N/A,TRUE,"Areas";#N/A,#N/A,TRUE,"Summary";#N/A,#N/A,TRUE,"Detail"}</definedName>
    <definedName name="wrn.Full._.Report." localSheetId="5" hidden="1">{#N/A,#N/A,TRUE,"Front";#N/A,#N/A,TRUE,"Simple Letter";#N/A,#N/A,TRUE,"Inside";#N/A,#N/A,TRUE,"Contents";#N/A,#N/A,TRUE,"Basis";#N/A,#N/A,TRUE,"Inclusions";#N/A,#N/A,TRUE,"Exclusions";#N/A,#N/A,TRUE,"Areas";#N/A,#N/A,TRUE,"Summary";#N/A,#N/A,TRUE,"Detail"}</definedName>
    <definedName name="wrn.Full._.Report." localSheetId="7"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23" hidden="1">{#N/A,#N/A,FALSE,"Input"}</definedName>
    <definedName name="wrn.Inputs." localSheetId="5" hidden="1">{#N/A,#N/A,FALSE,"Input"}</definedName>
    <definedName name="wrn.Inputs." localSheetId="7" hidden="1">{#N/A,#N/A,FALSE,"Input"}</definedName>
    <definedName name="wrn.Inputs." hidden="1">{#N/A,#N/A,FALSE,"Input"}</definedName>
    <definedName name="wrn.Latent._.Demand._.Inputs." localSheetId="23" hidden="1">{#N/A,#N/A,FALSE,"Latent"}</definedName>
    <definedName name="wrn.Latent._.Demand._.Inputs." localSheetId="5" hidden="1">{#N/A,#N/A,FALSE,"Latent"}</definedName>
    <definedName name="wrn.Latent._.Demand._.Inputs." localSheetId="7" hidden="1">{#N/A,#N/A,FALSE,"Latent"}</definedName>
    <definedName name="wrn.Latent._.Demand._.Inputs." hidden="1">{#N/A,#N/A,FALSE,"Latent"}</definedName>
    <definedName name="wrn.LTV._.Output." localSheetId="23" hidden="1">{"LTV Output",#N/A,FALSE,"Output"}</definedName>
    <definedName name="wrn.LTV._.Output." localSheetId="5" hidden="1">{"LTV Output",#N/A,FALSE,"Output"}</definedName>
    <definedName name="wrn.LTV._.Output." localSheetId="7" hidden="1">{"LTV Output",#N/A,FALSE,"Output"}</definedName>
    <definedName name="wrn.LTV._.Output." hidden="1">{"LTV Output",#N/A,FALSE,"Output"}</definedName>
    <definedName name="wrn.Occupancy._.Calcs." localSheetId="23" hidden="1">{#N/A,#N/A,FALSE,"Occ. Calcs"}</definedName>
    <definedName name="wrn.Occupancy._.Calcs." localSheetId="5" hidden="1">{#N/A,#N/A,FALSE,"Occ. Calcs"}</definedName>
    <definedName name="wrn.Occupancy._.Calcs." localSheetId="7" hidden="1">{#N/A,#N/A,FALSE,"Occ. Calcs"}</definedName>
    <definedName name="wrn.Occupancy._.Calcs." hidden="1">{#N/A,#N/A,FALSE,"Occ. Calcs"}</definedName>
    <definedName name="wrn.Penetration." localSheetId="23" hidden="1">{#N/A,#N/A,FALSE,"Mkt Pen"}</definedName>
    <definedName name="wrn.Penetration." localSheetId="5" hidden="1">{#N/A,#N/A,FALSE,"Mkt Pen"}</definedName>
    <definedName name="wrn.Penetration." localSheetId="7" hidden="1">{#N/A,#N/A,FALSE,"Mkt Pen"}</definedName>
    <definedName name="wrn.Penetration." hidden="1">{#N/A,#N/A,FALSE,"Mkt Pen"}</definedName>
    <definedName name="wrn.pr3sty." localSheetId="23" hidden="1">{#N/A,#N/A,FALSE,"intag";#N/A,#N/A,FALSE,"budg";#N/A,#N/A,FALSE,"samtl"}</definedName>
    <definedName name="wrn.pr3sty." localSheetId="5" hidden="1">{#N/A,#N/A,FALSE,"intag";#N/A,#N/A,FALSE,"budg";#N/A,#N/A,FALSE,"samtl"}</definedName>
    <definedName name="wrn.pr3sty." localSheetId="7" hidden="1">{#N/A,#N/A,FALSE,"intag";#N/A,#N/A,FALSE,"budg";#N/A,#N/A,FALSE,"samtl"}</definedName>
    <definedName name="wrn.pr3sty." hidden="1">{#N/A,#N/A,FALSE,"intag";#N/A,#N/A,FALSE,"budg";#N/A,#N/A,FALSE,"samtl"}</definedName>
    <definedName name="wrn.pr3sty.neu" localSheetId="23" hidden="1">{#N/A,#N/A,FALSE,"intag";#N/A,#N/A,FALSE,"budg";#N/A,#N/A,FALSE,"samtl"}</definedName>
    <definedName name="wrn.pr3sty.neu" localSheetId="5" hidden="1">{#N/A,#N/A,FALSE,"intag";#N/A,#N/A,FALSE,"budg";#N/A,#N/A,FALSE,"samtl"}</definedName>
    <definedName name="wrn.pr3sty.neu" localSheetId="7" hidden="1">{#N/A,#N/A,FALSE,"intag";#N/A,#N/A,FALSE,"budg";#N/A,#N/A,FALSE,"samtl"}</definedName>
    <definedName name="wrn.pr3sty.neu" hidden="1">{#N/A,#N/A,FALSE,"intag";#N/A,#N/A,FALSE,"budg";#N/A,#N/A,FALSE,"samtl"}</definedName>
    <definedName name="wrn.Primary._.Competition." localSheetId="23" hidden="1">{#N/A,#N/A,FALSE,"Primary"}</definedName>
    <definedName name="wrn.Primary._.Competition." localSheetId="5" hidden="1">{#N/A,#N/A,FALSE,"Primary"}</definedName>
    <definedName name="wrn.Primary._.Competition." localSheetId="7" hidden="1">{#N/A,#N/A,FALSE,"Primary"}</definedName>
    <definedName name="wrn.Primary._.Competition." hidden="1">{#N/A,#N/A,FALSE,"Primary"}</definedName>
    <definedName name="wrn.PrintallD." localSheetId="23" hidden="1">{#N/A,#N/A,FALSE,"SumD";#N/A,#N/A,FALSE,"ElecD";#N/A,#N/A,FALSE,"MechD";#N/A,#N/A,FALSE,"GeotD";#N/A,#N/A,FALSE,"PrcsD";#N/A,#N/A,FALSE,"TunnD";#N/A,#N/A,FALSE,"CivlD";#N/A,#N/A,FALSE,"NtwkD";#N/A,#N/A,FALSE,"EstgD";#N/A,#N/A,FALSE,"PEngD"}</definedName>
    <definedName name="wrn.PrintallD." localSheetId="5" hidden="1">{#N/A,#N/A,FALSE,"SumD";#N/A,#N/A,FALSE,"ElecD";#N/A,#N/A,FALSE,"MechD";#N/A,#N/A,FALSE,"GeotD";#N/A,#N/A,FALSE,"PrcsD";#N/A,#N/A,FALSE,"TunnD";#N/A,#N/A,FALSE,"CivlD";#N/A,#N/A,FALSE,"NtwkD";#N/A,#N/A,FALSE,"EstgD";#N/A,#N/A,FALSE,"PEngD"}</definedName>
    <definedName name="wrn.PrintallD." localSheetId="7"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23" hidden="1">{#N/A,#N/A,FALSE,"SumG";#N/A,#N/A,FALSE,"ElecG";#N/A,#N/A,FALSE,"MechG";#N/A,#N/A,FALSE,"GeotG";#N/A,#N/A,FALSE,"PrcsG";#N/A,#N/A,FALSE,"TunnG";#N/A,#N/A,FALSE,"CivlG";#N/A,#N/A,FALSE,"NtwkG";#N/A,#N/A,FALSE,"EstgG";#N/A,#N/A,FALSE,"PEngG"}</definedName>
    <definedName name="wrn.PrintallG." localSheetId="5" hidden="1">{#N/A,#N/A,FALSE,"SumG";#N/A,#N/A,FALSE,"ElecG";#N/A,#N/A,FALSE,"MechG";#N/A,#N/A,FALSE,"GeotG";#N/A,#N/A,FALSE,"PrcsG";#N/A,#N/A,FALSE,"TunnG";#N/A,#N/A,FALSE,"CivlG";#N/A,#N/A,FALSE,"NtwkG";#N/A,#N/A,FALSE,"EstgG";#N/A,#N/A,FALSE,"PEngG"}</definedName>
    <definedName name="wrn.PrintallG." localSheetId="7"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23" hidden="1">{#N/A,#N/A,FALSE,"Secondary"}</definedName>
    <definedName name="wrn.Secondary._.Competition." localSheetId="5" hidden="1">{#N/A,#N/A,FALSE,"Secondary"}</definedName>
    <definedName name="wrn.Secondary._.Competition." localSheetId="7" hidden="1">{#N/A,#N/A,FALSE,"Secondary"}</definedName>
    <definedName name="wrn.Secondary._.Competition." hidden="1">{#N/A,#N/A,FALSE,"Secondary"}</definedName>
    <definedName name="wrn.STAMPA._.TUTTO." localSheetId="23" hidden="1">{#N/A,#N/A,FALSE,"C3";#N/A,#N/A,FALSE,"D2-17";#N/A,#N/A,FALSE,"C2-17";#N/A,#N/A,FALSE,"C2-CIVIL";#N/A,#N/A,FALSE,"D1-C1 contract";#N/A,#N/A,FALSE,"D1-CIVIL";#N/A,#N/A,FALSE,"C1 hourly";#N/A,#N/A,FALSE,"C1 contract";#N/A,#N/A,FALSE,"D1-C1 hourly"}</definedName>
    <definedName name="wrn.STAMPA._.TUTTO." localSheetId="5" hidden="1">{#N/A,#N/A,FALSE,"C3";#N/A,#N/A,FALSE,"D2-17";#N/A,#N/A,FALSE,"C2-17";#N/A,#N/A,FALSE,"C2-CIVIL";#N/A,#N/A,FALSE,"D1-C1 contract";#N/A,#N/A,FALSE,"D1-CIVIL";#N/A,#N/A,FALSE,"C1 hourly";#N/A,#N/A,FALSE,"C1 contract";#N/A,#N/A,FALSE,"D1-C1 hourly"}</definedName>
    <definedName name="wrn.STAMPA._.TUTTO." localSheetId="7"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23" hidden="1">{#N/A,#N/A,TRUE,"arnitower";#N/A,#N/A,TRUE,"arnigarage "}</definedName>
    <definedName name="wrn.struckgi." localSheetId="5" hidden="1">{#N/A,#N/A,TRUE,"arnitower";#N/A,#N/A,TRUE,"arnigarage "}</definedName>
    <definedName name="wrn.struckgi." localSheetId="7" hidden="1">{#N/A,#N/A,TRUE,"arnitower";#N/A,#N/A,TRUE,"arnigarage "}</definedName>
    <definedName name="wrn.struckgi." hidden="1">{#N/A,#N/A,TRUE,"arnitower";#N/A,#N/A,TRUE,"arnigarage "}</definedName>
    <definedName name="wrn.Supply._.Additions." localSheetId="23" hidden="1">{#N/A,#N/A,FALSE,"Supply Addn"}</definedName>
    <definedName name="wrn.Supply._.Additions." localSheetId="5" hidden="1">{#N/A,#N/A,FALSE,"Supply Addn"}</definedName>
    <definedName name="wrn.Supply._.Additions." localSheetId="7" hidden="1">{#N/A,#N/A,FALSE,"Supply Addn"}</definedName>
    <definedName name="wrn.Supply._.Additions." hidden="1">{#N/A,#N/A,FALSE,"Supply Addn"}</definedName>
    <definedName name="wrn.Warrington._.Widnes._.QS._.Costs." localSheetId="23" hidden="1">{#N/A,#N/A,TRUE,"Cover";#N/A,#N/A,TRUE,"Conts";#N/A,#N/A,TRUE,"VOS";#N/A,#N/A,TRUE,"Warrington";#N/A,#N/A,TRUE,"Widnes"}</definedName>
    <definedName name="wrn.Warrington._.Widnes._.QS._.Costs." localSheetId="5" hidden="1">{#N/A,#N/A,TRUE,"Cover";#N/A,#N/A,TRUE,"Conts";#N/A,#N/A,TRUE,"VOS";#N/A,#N/A,TRUE,"Warrington";#N/A,#N/A,TRUE,"Widnes"}</definedName>
    <definedName name="wrn.Warrington._.Widnes._.QS._.Costs." localSheetId="7" hidden="1">{#N/A,#N/A,TRUE,"Cover";#N/A,#N/A,TRUE,"Conts";#N/A,#N/A,TRUE,"VOS";#N/A,#N/A,TRUE,"Warrington";#N/A,#N/A,TRUE,"Widnes"}</definedName>
    <definedName name="wrn.Warrington._.Widnes._.QS._.Costs." hidden="1">{#N/A,#N/A,TRUE,"Cover";#N/A,#N/A,TRUE,"Conts";#N/A,#N/A,TRUE,"VOS";#N/A,#N/A,TRUE,"Warrington";#N/A,#N/A,TRUE,"Widnes"}</definedName>
    <definedName name="wrrwerwrew" localSheetId="23" hidden="1">{#N/A,#N/A,TRUE,"Cover";#N/A,#N/A,TRUE,"Conts";#N/A,#N/A,TRUE,"VOS";#N/A,#N/A,TRUE,"Warrington";#N/A,#N/A,TRUE,"Widnes"}</definedName>
    <definedName name="wrrwerwrew" localSheetId="5" hidden="1">{#N/A,#N/A,TRUE,"Cover";#N/A,#N/A,TRUE,"Conts";#N/A,#N/A,TRUE,"VOS";#N/A,#N/A,TRUE,"Warrington";#N/A,#N/A,TRUE,"Widnes"}</definedName>
    <definedName name="wrrwerwrew" localSheetId="7" hidden="1">{#N/A,#N/A,TRUE,"Cover";#N/A,#N/A,TRUE,"Conts";#N/A,#N/A,TRUE,"VOS";#N/A,#N/A,TRUE,"Warrington";#N/A,#N/A,TRUE,"Widnes"}</definedName>
    <definedName name="wrrwerwrew" hidden="1">{#N/A,#N/A,TRUE,"Cover";#N/A,#N/A,TRUE,"Conts";#N/A,#N/A,TRUE,"VOS";#N/A,#N/A,TRUE,"Warrington";#N/A,#N/A,TRUE,"Widnes"}</definedName>
    <definedName name="wryuwyrututwys" localSheetId="23" hidden="1">{#N/A,#N/A,TRUE,"Cover";#N/A,#N/A,TRUE,"Conts";#N/A,#N/A,TRUE,"VOS";#N/A,#N/A,TRUE,"Warrington";#N/A,#N/A,TRUE,"Widnes"}</definedName>
    <definedName name="wryuwyrututwys" localSheetId="5" hidden="1">{#N/A,#N/A,TRUE,"Cover";#N/A,#N/A,TRUE,"Conts";#N/A,#N/A,TRUE,"VOS";#N/A,#N/A,TRUE,"Warrington";#N/A,#N/A,TRUE,"Widnes"}</definedName>
    <definedName name="wryuwyrututwys" localSheetId="7" hidden="1">{#N/A,#N/A,TRUE,"Cover";#N/A,#N/A,TRUE,"Conts";#N/A,#N/A,TRUE,"VOS";#N/A,#N/A,TRUE,"Warrington";#N/A,#N/A,TRUE,"Widnes"}</definedName>
    <definedName name="wryuwyrututwys" hidden="1">{#N/A,#N/A,TRUE,"Cover";#N/A,#N/A,TRUE,"Conts";#N/A,#N/A,TRUE,"VOS";#N/A,#N/A,TRUE,"Warrington";#N/A,#N/A,TRUE,"Widnes"}</definedName>
    <definedName name="WT" localSheetId="23" hidden="1">{#N/A,#N/A,TRUE,"Cover";#N/A,#N/A,TRUE,"Conts";#N/A,#N/A,TRUE,"VOS";#N/A,#N/A,TRUE,"Warrington";#N/A,#N/A,TRUE,"Widnes"}</definedName>
    <definedName name="WT" localSheetId="5" hidden="1">{#N/A,#N/A,TRUE,"Cover";#N/A,#N/A,TRUE,"Conts";#N/A,#N/A,TRUE,"VOS";#N/A,#N/A,TRUE,"Warrington";#N/A,#N/A,TRUE,"Widnes"}</definedName>
    <definedName name="WT" localSheetId="7" hidden="1">{#N/A,#N/A,TRUE,"Cover";#N/A,#N/A,TRUE,"Conts";#N/A,#N/A,TRUE,"VOS";#N/A,#N/A,TRUE,"Warrington";#N/A,#N/A,TRUE,"Widnes"}</definedName>
    <definedName name="WT" hidden="1">{#N/A,#N/A,TRUE,"Cover";#N/A,#N/A,TRUE,"Conts";#N/A,#N/A,TRUE,"VOS";#N/A,#N/A,TRUE,"Warrington";#N/A,#N/A,TRUE,"Widnes"}</definedName>
    <definedName name="wtey" localSheetId="23" hidden="1">{#N/A,#N/A,TRUE,"Cover";#N/A,#N/A,TRUE,"Conts";#N/A,#N/A,TRUE,"VOS";#N/A,#N/A,TRUE,"Warrington";#N/A,#N/A,TRUE,"Widnes"}</definedName>
    <definedName name="wtey" localSheetId="5" hidden="1">{#N/A,#N/A,TRUE,"Cover";#N/A,#N/A,TRUE,"Conts";#N/A,#N/A,TRUE,"VOS";#N/A,#N/A,TRUE,"Warrington";#N/A,#N/A,TRUE,"Widnes"}</definedName>
    <definedName name="wtey" localSheetId="7" hidden="1">{#N/A,#N/A,TRUE,"Cover";#N/A,#N/A,TRUE,"Conts";#N/A,#N/A,TRUE,"VOS";#N/A,#N/A,TRUE,"Warrington";#N/A,#N/A,TRUE,"Widnes"}</definedName>
    <definedName name="wtey" hidden="1">{#N/A,#N/A,TRUE,"Cover";#N/A,#N/A,TRUE,"Conts";#N/A,#N/A,TRUE,"VOS";#N/A,#N/A,TRUE,"Warrington";#N/A,#N/A,TRUE,"Widnes"}</definedName>
    <definedName name="wtrwt" localSheetId="23" hidden="1">{#N/A,#N/A,TRUE,"Cover";#N/A,#N/A,TRUE,"Conts";#N/A,#N/A,TRUE,"VOS";#N/A,#N/A,TRUE,"Warrington";#N/A,#N/A,TRUE,"Widnes"}</definedName>
    <definedName name="wtrwt" localSheetId="5" hidden="1">{#N/A,#N/A,TRUE,"Cover";#N/A,#N/A,TRUE,"Conts";#N/A,#N/A,TRUE,"VOS";#N/A,#N/A,TRUE,"Warrington";#N/A,#N/A,TRUE,"Widnes"}</definedName>
    <definedName name="wtrwt" localSheetId="7" hidden="1">{#N/A,#N/A,TRUE,"Cover";#N/A,#N/A,TRUE,"Conts";#N/A,#N/A,TRUE,"VOS";#N/A,#N/A,TRUE,"Warrington";#N/A,#N/A,TRUE,"Widnes"}</definedName>
    <definedName name="wtrwt" hidden="1">{#N/A,#N/A,TRUE,"Cover";#N/A,#N/A,TRUE,"Conts";#N/A,#N/A,TRUE,"VOS";#N/A,#N/A,TRUE,"Warrington";#N/A,#N/A,TRUE,"Widnes"}</definedName>
    <definedName name="wtrywryt" localSheetId="23" hidden="1">{#N/A,#N/A,TRUE,"Cover";#N/A,#N/A,TRUE,"Conts";#N/A,#N/A,TRUE,"VOS";#N/A,#N/A,TRUE,"Warrington";#N/A,#N/A,TRUE,"Widnes"}</definedName>
    <definedName name="wtrywryt" localSheetId="5" hidden="1">{#N/A,#N/A,TRUE,"Cover";#N/A,#N/A,TRUE,"Conts";#N/A,#N/A,TRUE,"VOS";#N/A,#N/A,TRUE,"Warrington";#N/A,#N/A,TRUE,"Widnes"}</definedName>
    <definedName name="wtrywryt" localSheetId="7" hidden="1">{#N/A,#N/A,TRUE,"Cover";#N/A,#N/A,TRUE,"Conts";#N/A,#N/A,TRUE,"VOS";#N/A,#N/A,TRUE,"Warrington";#N/A,#N/A,TRUE,"Widnes"}</definedName>
    <definedName name="wtrywryt" hidden="1">{#N/A,#N/A,TRUE,"Cover";#N/A,#N/A,TRUE,"Conts";#N/A,#N/A,TRUE,"VOS";#N/A,#N/A,TRUE,"Warrington";#N/A,#N/A,TRUE,"Widnes"}</definedName>
    <definedName name="wtwt" localSheetId="23" hidden="1">{#N/A,#N/A,TRUE,"Cover";#N/A,#N/A,TRUE,"Conts";#N/A,#N/A,TRUE,"VOS";#N/A,#N/A,TRUE,"Warrington";#N/A,#N/A,TRUE,"Widnes"}</definedName>
    <definedName name="wtwt" localSheetId="5" hidden="1">{#N/A,#N/A,TRUE,"Cover";#N/A,#N/A,TRUE,"Conts";#N/A,#N/A,TRUE,"VOS";#N/A,#N/A,TRUE,"Warrington";#N/A,#N/A,TRUE,"Widnes"}</definedName>
    <definedName name="wtwt" localSheetId="7" hidden="1">{#N/A,#N/A,TRUE,"Cover";#N/A,#N/A,TRUE,"Conts";#N/A,#N/A,TRUE,"VOS";#N/A,#N/A,TRUE,"Warrington";#N/A,#N/A,TRUE,"Widnes"}</definedName>
    <definedName name="wtwt" hidden="1">{#N/A,#N/A,TRUE,"Cover";#N/A,#N/A,TRUE,"Conts";#N/A,#N/A,TRUE,"VOS";#N/A,#N/A,TRUE,"Warrington";#N/A,#N/A,TRUE,"Widnes"}</definedName>
    <definedName name="wtwy" localSheetId="23" hidden="1">{#N/A,#N/A,TRUE,"Cover";#N/A,#N/A,TRUE,"Conts";#N/A,#N/A,TRUE,"VOS";#N/A,#N/A,TRUE,"Warrington";#N/A,#N/A,TRUE,"Widnes"}</definedName>
    <definedName name="wtwy" localSheetId="5" hidden="1">{#N/A,#N/A,TRUE,"Cover";#N/A,#N/A,TRUE,"Conts";#N/A,#N/A,TRUE,"VOS";#N/A,#N/A,TRUE,"Warrington";#N/A,#N/A,TRUE,"Widnes"}</definedName>
    <definedName name="wtwy" localSheetId="7" hidden="1">{#N/A,#N/A,TRUE,"Cover";#N/A,#N/A,TRUE,"Conts";#N/A,#N/A,TRUE,"VOS";#N/A,#N/A,TRUE,"Warrington";#N/A,#N/A,TRUE,"Widnes"}</definedName>
    <definedName name="wtwy" hidden="1">{#N/A,#N/A,TRUE,"Cover";#N/A,#N/A,TRUE,"Conts";#N/A,#N/A,TRUE,"VOS";#N/A,#N/A,TRUE,"Warrington";#N/A,#N/A,TRUE,"Widnes"}</definedName>
    <definedName name="www" localSheetId="23" hidden="1">{#N/A,#N/A,TRUE,"Cover";#N/A,#N/A,TRUE,"Conts";#N/A,#N/A,TRUE,"VOS";#N/A,#N/A,TRUE,"Warrington";#N/A,#N/A,TRUE,"Widnes"}</definedName>
    <definedName name="www" localSheetId="5" hidden="1">{#N/A,#N/A,TRUE,"Cover";#N/A,#N/A,TRUE,"Conts";#N/A,#N/A,TRUE,"VOS";#N/A,#N/A,TRUE,"Warrington";#N/A,#N/A,TRUE,"Widnes"}</definedName>
    <definedName name="www" localSheetId="7" hidden="1">{#N/A,#N/A,TRUE,"Cover";#N/A,#N/A,TRUE,"Conts";#N/A,#N/A,TRUE,"VOS";#N/A,#N/A,TRUE,"Warrington";#N/A,#N/A,TRUE,"Widnes"}</definedName>
    <definedName name="www" hidden="1">{#N/A,#N/A,TRUE,"Cover";#N/A,#N/A,TRUE,"Conts";#N/A,#N/A,TRUE,"VOS";#N/A,#N/A,TRUE,"Warrington";#N/A,#N/A,TRUE,"Widnes"}</definedName>
    <definedName name="wwwww" localSheetId="23" hidden="1">{#N/A,#N/A,TRUE,"Cover";#N/A,#N/A,TRUE,"Conts";#N/A,#N/A,TRUE,"VOS";#N/A,#N/A,TRUE,"Warrington";#N/A,#N/A,TRUE,"Widnes"}</definedName>
    <definedName name="wwwww" localSheetId="5" hidden="1">{#N/A,#N/A,TRUE,"Cover";#N/A,#N/A,TRUE,"Conts";#N/A,#N/A,TRUE,"VOS";#N/A,#N/A,TRUE,"Warrington";#N/A,#N/A,TRUE,"Widnes"}</definedName>
    <definedName name="wwwww" localSheetId="7" hidden="1">{#N/A,#N/A,TRUE,"Cover";#N/A,#N/A,TRUE,"Conts";#N/A,#N/A,TRUE,"VOS";#N/A,#N/A,TRUE,"Warrington";#N/A,#N/A,TRUE,"Widnes"}</definedName>
    <definedName name="wwwww" hidden="1">{#N/A,#N/A,TRUE,"Cover";#N/A,#N/A,TRUE,"Conts";#N/A,#N/A,TRUE,"VOS";#N/A,#N/A,TRUE,"Warrington";#N/A,#N/A,TRUE,"Widnes"}</definedName>
    <definedName name="wwwwwwwww" localSheetId="5" hidden="1">#REF!</definedName>
    <definedName name="wwwwwwwww" localSheetId="7" hidden="1">#REF!</definedName>
    <definedName name="wwwwwwwww" hidden="1">#REF!</definedName>
    <definedName name="wy7u7y" localSheetId="23" hidden="1">{#N/A,#N/A,TRUE,"Cover";#N/A,#N/A,TRUE,"Conts";#N/A,#N/A,TRUE,"VOS";#N/A,#N/A,TRUE,"Warrington";#N/A,#N/A,TRUE,"Widnes"}</definedName>
    <definedName name="wy7u7y" localSheetId="5" hidden="1">{#N/A,#N/A,TRUE,"Cover";#N/A,#N/A,TRUE,"Conts";#N/A,#N/A,TRUE,"VOS";#N/A,#N/A,TRUE,"Warrington";#N/A,#N/A,TRUE,"Widnes"}</definedName>
    <definedName name="wy7u7y" localSheetId="7" hidden="1">{#N/A,#N/A,TRUE,"Cover";#N/A,#N/A,TRUE,"Conts";#N/A,#N/A,TRUE,"VOS";#N/A,#N/A,TRUE,"Warrington";#N/A,#N/A,TRUE,"Widnes"}</definedName>
    <definedName name="wy7u7y" hidden="1">{#N/A,#N/A,TRUE,"Cover";#N/A,#N/A,TRUE,"Conts";#N/A,#N/A,TRUE,"VOS";#N/A,#N/A,TRUE,"Warrington";#N/A,#N/A,TRUE,"Widnes"}</definedName>
    <definedName name="XWALL_XWALL">'[34]#REF'!$AM$191</definedName>
    <definedName name="yes" localSheetId="23" hidden="1">{#N/A,#N/A,TRUE,"Front";#N/A,#N/A,TRUE,"Simple Letter";#N/A,#N/A,TRUE,"Inside";#N/A,#N/A,TRUE,"Contents";#N/A,#N/A,TRUE,"Basis";#N/A,#N/A,TRUE,"Inclusions";#N/A,#N/A,TRUE,"Exclusions";#N/A,#N/A,TRUE,"Areas";#N/A,#N/A,TRUE,"Summary";#N/A,#N/A,TRUE,"Detail"}</definedName>
    <definedName name="yes" localSheetId="5" hidden="1">{#N/A,#N/A,TRUE,"Front";#N/A,#N/A,TRUE,"Simple Letter";#N/A,#N/A,TRUE,"Inside";#N/A,#N/A,TRUE,"Contents";#N/A,#N/A,TRUE,"Basis";#N/A,#N/A,TRUE,"Inclusions";#N/A,#N/A,TRUE,"Exclusions";#N/A,#N/A,TRUE,"Areas";#N/A,#N/A,TRUE,"Summary";#N/A,#N/A,TRUE,"Detail"}</definedName>
    <definedName name="yes" localSheetId="7"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23" hidden="1">{#N/A,#N/A,TRUE,"Cover";#N/A,#N/A,TRUE,"Conts";#N/A,#N/A,TRUE,"VOS";#N/A,#N/A,TRUE,"Warrington";#N/A,#N/A,TRUE,"Widnes"}</definedName>
    <definedName name="yhrsh" localSheetId="5" hidden="1">{#N/A,#N/A,TRUE,"Cover";#N/A,#N/A,TRUE,"Conts";#N/A,#N/A,TRUE,"VOS";#N/A,#N/A,TRUE,"Warrington";#N/A,#N/A,TRUE,"Widnes"}</definedName>
    <definedName name="yhrsh" localSheetId="7" hidden="1">{#N/A,#N/A,TRUE,"Cover";#N/A,#N/A,TRUE,"Conts";#N/A,#N/A,TRUE,"VOS";#N/A,#N/A,TRUE,"Warrington";#N/A,#N/A,TRUE,"Widnes"}</definedName>
    <definedName name="yhrsh" hidden="1">{#N/A,#N/A,TRUE,"Cover";#N/A,#N/A,TRUE,"Conts";#N/A,#N/A,TRUE,"VOS";#N/A,#N/A,TRUE,"Warrington";#N/A,#N/A,TRUE,"Widnes"}</definedName>
    <definedName name="ykhljkdggzsf" localSheetId="23" hidden="1">{#N/A,#N/A,TRUE,"Cover";#N/A,#N/A,TRUE,"Conts";#N/A,#N/A,TRUE,"VOS";#N/A,#N/A,TRUE,"Warrington";#N/A,#N/A,TRUE,"Widnes"}</definedName>
    <definedName name="ykhljkdggzsf" localSheetId="5" hidden="1">{#N/A,#N/A,TRUE,"Cover";#N/A,#N/A,TRUE,"Conts";#N/A,#N/A,TRUE,"VOS";#N/A,#N/A,TRUE,"Warrington";#N/A,#N/A,TRUE,"Widnes"}</definedName>
    <definedName name="ykhljkdggzsf" localSheetId="7" hidden="1">{#N/A,#N/A,TRUE,"Cover";#N/A,#N/A,TRUE,"Conts";#N/A,#N/A,TRUE,"VOS";#N/A,#N/A,TRUE,"Warrington";#N/A,#N/A,TRUE,"Widnes"}</definedName>
    <definedName name="ykhljkdggzsf" hidden="1">{#N/A,#N/A,TRUE,"Cover";#N/A,#N/A,TRUE,"Conts";#N/A,#N/A,TRUE,"VOS";#N/A,#N/A,TRUE,"Warrington";#N/A,#N/A,TRUE,"Widnes"}</definedName>
    <definedName name="ykkllylulf" localSheetId="23" hidden="1">{#N/A,#N/A,TRUE,"Cover";#N/A,#N/A,TRUE,"Conts";#N/A,#N/A,TRUE,"VOS";#N/A,#N/A,TRUE,"Warrington";#N/A,#N/A,TRUE,"Widnes"}</definedName>
    <definedName name="ykkllylulf" localSheetId="5" hidden="1">{#N/A,#N/A,TRUE,"Cover";#N/A,#N/A,TRUE,"Conts";#N/A,#N/A,TRUE,"VOS";#N/A,#N/A,TRUE,"Warrington";#N/A,#N/A,TRUE,"Widnes"}</definedName>
    <definedName name="ykkllylulf" localSheetId="7" hidden="1">{#N/A,#N/A,TRUE,"Cover";#N/A,#N/A,TRUE,"Conts";#N/A,#N/A,TRUE,"VOS";#N/A,#N/A,TRUE,"Warrington";#N/A,#N/A,TRUE,"Widnes"}</definedName>
    <definedName name="ykkllylulf" hidden="1">{#N/A,#N/A,TRUE,"Cover";#N/A,#N/A,TRUE,"Conts";#N/A,#N/A,TRUE,"VOS";#N/A,#N/A,TRUE,"Warrington";#N/A,#N/A,TRUE,"Widnes"}</definedName>
    <definedName name="yrtyet" localSheetId="23" hidden="1">{#N/A,#N/A,TRUE,"Cover";#N/A,#N/A,TRUE,"Conts";#N/A,#N/A,TRUE,"VOS";#N/A,#N/A,TRUE,"Warrington";#N/A,#N/A,TRUE,"Widnes"}</definedName>
    <definedName name="yrtyet" localSheetId="5" hidden="1">{#N/A,#N/A,TRUE,"Cover";#N/A,#N/A,TRUE,"Conts";#N/A,#N/A,TRUE,"VOS";#N/A,#N/A,TRUE,"Warrington";#N/A,#N/A,TRUE,"Widnes"}</definedName>
    <definedName name="yrtyet" localSheetId="7" hidden="1">{#N/A,#N/A,TRUE,"Cover";#N/A,#N/A,TRUE,"Conts";#N/A,#N/A,TRUE,"VOS";#N/A,#N/A,TRUE,"Warrington";#N/A,#N/A,TRUE,"Widnes"}</definedName>
    <definedName name="yrtyet" hidden="1">{#N/A,#N/A,TRUE,"Cover";#N/A,#N/A,TRUE,"Conts";#N/A,#N/A,TRUE,"VOS";#N/A,#N/A,TRUE,"Warrington";#N/A,#N/A,TRUE,"Widnes"}</definedName>
    <definedName name="yry" localSheetId="23" hidden="1">{#N/A,#N/A,TRUE,"Cover";#N/A,#N/A,TRUE,"Conts";#N/A,#N/A,TRUE,"VOS";#N/A,#N/A,TRUE,"Warrington";#N/A,#N/A,TRUE,"Widnes"}</definedName>
    <definedName name="yry" localSheetId="5" hidden="1">{#N/A,#N/A,TRUE,"Cover";#N/A,#N/A,TRUE,"Conts";#N/A,#N/A,TRUE,"VOS";#N/A,#N/A,TRUE,"Warrington";#N/A,#N/A,TRUE,"Widnes"}</definedName>
    <definedName name="yry" localSheetId="7" hidden="1">{#N/A,#N/A,TRUE,"Cover";#N/A,#N/A,TRUE,"Conts";#N/A,#N/A,TRUE,"VOS";#N/A,#N/A,TRUE,"Warrington";#N/A,#N/A,TRUE,"Widnes"}</definedName>
    <definedName name="yry" hidden="1">{#N/A,#N/A,TRUE,"Cover";#N/A,#N/A,TRUE,"Conts";#N/A,#N/A,TRUE,"VOS";#N/A,#N/A,TRUE,"Warrington";#N/A,#N/A,TRUE,"Widnes"}</definedName>
    <definedName name="yt" localSheetId="23" hidden="1">{#N/A,#N/A,TRUE,"Cover";#N/A,#N/A,TRUE,"Conts";#N/A,#N/A,TRUE,"VOS";#N/A,#N/A,TRUE,"Warrington";#N/A,#N/A,TRUE,"Widnes"}</definedName>
    <definedName name="yt" localSheetId="5" hidden="1">{#N/A,#N/A,TRUE,"Cover";#N/A,#N/A,TRUE,"Conts";#N/A,#N/A,TRUE,"VOS";#N/A,#N/A,TRUE,"Warrington";#N/A,#N/A,TRUE,"Widnes"}</definedName>
    <definedName name="yt" localSheetId="7" hidden="1">{#N/A,#N/A,TRUE,"Cover";#N/A,#N/A,TRUE,"Conts";#N/A,#N/A,TRUE,"VOS";#N/A,#N/A,TRUE,"Warrington";#N/A,#N/A,TRUE,"Widnes"}</definedName>
    <definedName name="yt" hidden="1">{#N/A,#N/A,TRUE,"Cover";#N/A,#N/A,TRUE,"Conts";#N/A,#N/A,TRUE,"VOS";#N/A,#N/A,TRUE,"Warrington";#N/A,#N/A,TRUE,"Widnes"}</definedName>
    <definedName name="ytjtyjre" localSheetId="23" hidden="1">{#N/A,#N/A,TRUE,"Cover";#N/A,#N/A,TRUE,"Conts";#N/A,#N/A,TRUE,"VOS";#N/A,#N/A,TRUE,"Warrington";#N/A,#N/A,TRUE,"Widnes"}</definedName>
    <definedName name="ytjtyjre" localSheetId="5" hidden="1">{#N/A,#N/A,TRUE,"Cover";#N/A,#N/A,TRUE,"Conts";#N/A,#N/A,TRUE,"VOS";#N/A,#N/A,TRUE,"Warrington";#N/A,#N/A,TRUE,"Widnes"}</definedName>
    <definedName name="ytjtyjre" localSheetId="7" hidden="1">{#N/A,#N/A,TRUE,"Cover";#N/A,#N/A,TRUE,"Conts";#N/A,#N/A,TRUE,"VOS";#N/A,#N/A,TRUE,"Warrington";#N/A,#N/A,TRUE,"Widnes"}</definedName>
    <definedName name="ytjtyjre" hidden="1">{#N/A,#N/A,TRUE,"Cover";#N/A,#N/A,TRUE,"Conts";#N/A,#N/A,TRUE,"VOS";#N/A,#N/A,TRUE,"Warrington";#N/A,#N/A,TRUE,"Widnes"}</definedName>
    <definedName name="ytuloioio" localSheetId="23" hidden="1">{#N/A,#N/A,TRUE,"Cover";#N/A,#N/A,TRUE,"Conts";#N/A,#N/A,TRUE,"VOS";#N/A,#N/A,TRUE,"Warrington";#N/A,#N/A,TRUE,"Widnes"}</definedName>
    <definedName name="ytuloioio" localSheetId="5" hidden="1">{#N/A,#N/A,TRUE,"Cover";#N/A,#N/A,TRUE,"Conts";#N/A,#N/A,TRUE,"VOS";#N/A,#N/A,TRUE,"Warrington";#N/A,#N/A,TRUE,"Widnes"}</definedName>
    <definedName name="ytuloioio" localSheetId="7" hidden="1">{#N/A,#N/A,TRUE,"Cover";#N/A,#N/A,TRUE,"Conts";#N/A,#N/A,TRUE,"VOS";#N/A,#N/A,TRUE,"Warrington";#N/A,#N/A,TRUE,"Widnes"}</definedName>
    <definedName name="ytuloioio" hidden="1">{#N/A,#N/A,TRUE,"Cover";#N/A,#N/A,TRUE,"Conts";#N/A,#N/A,TRUE,"VOS";#N/A,#N/A,TRUE,"Warrington";#N/A,#N/A,TRUE,"Widnes"}</definedName>
    <definedName name="yuti7i78o" localSheetId="23" hidden="1">{#N/A,#N/A,TRUE,"Cover";#N/A,#N/A,TRUE,"Conts";#N/A,#N/A,TRUE,"VOS";#N/A,#N/A,TRUE,"Warrington";#N/A,#N/A,TRUE,"Widnes"}</definedName>
    <definedName name="yuti7i78o" localSheetId="5" hidden="1">{#N/A,#N/A,TRUE,"Cover";#N/A,#N/A,TRUE,"Conts";#N/A,#N/A,TRUE,"VOS";#N/A,#N/A,TRUE,"Warrington";#N/A,#N/A,TRUE,"Widnes"}</definedName>
    <definedName name="yuti7i78o" localSheetId="7" hidden="1">{#N/A,#N/A,TRUE,"Cover";#N/A,#N/A,TRUE,"Conts";#N/A,#N/A,TRUE,"VOS";#N/A,#N/A,TRUE,"Warrington";#N/A,#N/A,TRUE,"Widnes"}</definedName>
    <definedName name="yuti7i78o" hidden="1">{#N/A,#N/A,TRUE,"Cover";#N/A,#N/A,TRUE,"Conts";#N/A,#N/A,TRUE,"VOS";#N/A,#N/A,TRUE,"Warrington";#N/A,#N/A,TRUE,"Widnes"}</definedName>
    <definedName name="yyy" localSheetId="23" hidden="1">{#N/A,#N/A,TRUE,"Cover";#N/A,#N/A,TRUE,"Conts";#N/A,#N/A,TRUE,"VOS";#N/A,#N/A,TRUE,"Warrington";#N/A,#N/A,TRUE,"Widnes"}</definedName>
    <definedName name="yyy" localSheetId="5" hidden="1">{#N/A,#N/A,TRUE,"Cover";#N/A,#N/A,TRUE,"Conts";#N/A,#N/A,TRUE,"VOS";#N/A,#N/A,TRUE,"Warrington";#N/A,#N/A,TRUE,"Widnes"}</definedName>
    <definedName name="yyy" localSheetId="7" hidden="1">{#N/A,#N/A,TRUE,"Cover";#N/A,#N/A,TRUE,"Conts";#N/A,#N/A,TRUE,"VOS";#N/A,#N/A,TRUE,"Warrington";#N/A,#N/A,TRUE,"Widnes"}</definedName>
    <definedName name="yyy" hidden="1">{#N/A,#N/A,TRUE,"Cover";#N/A,#N/A,TRUE,"Conts";#N/A,#N/A,TRUE,"VOS";#N/A,#N/A,TRUE,"Warrington";#N/A,#N/A,TRUE,"Widnes"}</definedName>
    <definedName name="Z_05F2E401_3021_4F36_91F4_04441D22F9E8_.wvu.Cols" localSheetId="14" hidden="1">Procurement!$R:$R</definedName>
    <definedName name="Z_05F2E401_3021_4F36_91F4_04441D22F9E8_.wvu.FilterData" localSheetId="14" hidden="1">Procurement!$A$8:$R$8</definedName>
    <definedName name="Z_05F2E401_3021_4F36_91F4_04441D22F9E8_.wvu.PrintArea" localSheetId="14" hidden="1">Procurement!$B$1:$Q$8</definedName>
    <definedName name="Z_05F2E401_3021_4F36_91F4_04441D22F9E8_.wvu.PrintTitles" localSheetId="14" hidden="1">Procurement!$1:$8</definedName>
    <definedName name="Z_05F2E401_3021_4F36_91F4_04441D22F9E8_.wvu.Rows" localSheetId="14" hidden="1">Procurement!$1:$4</definedName>
    <definedName name="Z_0C509CAE_4B28_497F_9463_E056D87AE422_.wvu.Rows" localSheetId="5" hidden="1">[17]Micro!#REF!</definedName>
    <definedName name="Z_0C509CAE_4B28_497F_9463_E056D87AE422_.wvu.Rows" localSheetId="7" hidden="1">[17]Micro!#REF!</definedName>
    <definedName name="Z_0C509CAE_4B28_497F_9463_E056D87AE422_.wvu.Rows" hidden="1">[17]Micro!#REF!</definedName>
    <definedName name="Z_0E5612F1_1C5C_4147_BE42_908BDE0B1405_.wvu.FilterData" localSheetId="5" hidden="1">#REF!</definedName>
    <definedName name="Z_0E5612F1_1C5C_4147_BE42_908BDE0B1405_.wvu.FilterData" localSheetId="7" hidden="1">#REF!</definedName>
    <definedName name="Z_0E5612F1_1C5C_4147_BE42_908BDE0B1405_.wvu.FilterData" hidden="1">#REF!</definedName>
    <definedName name="Z_0E5612F1_1C5C_4147_BE42_908BDE0B1405_.wvu.PrintTitles" localSheetId="5" hidden="1">#REF!</definedName>
    <definedName name="Z_0E5612F1_1C5C_4147_BE42_908BDE0B1405_.wvu.PrintTitles" localSheetId="7" hidden="1">#REF!</definedName>
    <definedName name="Z_0E5612F1_1C5C_4147_BE42_908BDE0B1405_.wvu.PrintTitles" hidden="1">#REF!</definedName>
    <definedName name="Z_3C0F5388_DC28_472E_BC6D_536F33E8BD1A_.wvu.Cols" localSheetId="14" hidden="1">Procurement!#REF!,Procurement!#REF!,Procurement!#REF!,Procurement!#REF!,Procurement!#REF!</definedName>
    <definedName name="Z_3C0F5388_DC28_472E_BC6D_536F33E8BD1A_.wvu.FilterData" localSheetId="14" hidden="1">Procurement!$8:$8</definedName>
    <definedName name="Z_3C0F5388_DC28_472E_BC6D_536F33E8BD1A_.wvu.PrintArea" localSheetId="14" hidden="1">Procurement!$B$1:$C$8</definedName>
    <definedName name="Z_3C0F5388_DC28_472E_BC6D_536F33E8BD1A_.wvu.PrintTitles" localSheetId="14" hidden="1">Procurement!$1:$8</definedName>
    <definedName name="Z_5A4CDE39_BC84_48C0_8208_6970E7A71896_.wvu.Cols" hidden="1">'[35]GM &amp; TA'!$F:$F,'[35]GM &amp; TA'!$G:$G,'[35]GM &amp; TA'!$I:$T</definedName>
    <definedName name="Z_638D37B9_88F7_4F0C_9D78_137044A6BE75_.wvu.Cols" localSheetId="14" hidden="1">Procurement!#REF!,Procurement!#REF!,Procurement!#REF!,Procurement!#REF!</definedName>
    <definedName name="Z_638D37B9_88F7_4F0C_9D78_137044A6BE75_.wvu.FilterData" localSheetId="14" hidden="1">Procurement!$8:$8</definedName>
    <definedName name="Z_638D37B9_88F7_4F0C_9D78_137044A6BE75_.wvu.PrintArea" localSheetId="14" hidden="1">Procurement!$B$1:$C$8</definedName>
    <definedName name="Z_638D37B9_88F7_4F0C_9D78_137044A6BE75_.wvu.PrintTitles" localSheetId="14" hidden="1">Procurement!$1:$8</definedName>
    <definedName name="Z_64FBE21F_D610_4122_B662_C1CA556F0E6B_.wvu.Rows" hidden="1">[17]Macro!$9:$47,[17]Macro!$49:$49</definedName>
    <definedName name="Z_821080B5_A53F_46D5_A7A8_C550E9A6DB8E_.wvu.Rows" localSheetId="5" hidden="1">'[17]Scaff-Rose'!#REF!</definedName>
    <definedName name="Z_821080B5_A53F_46D5_A7A8_C550E9A6DB8E_.wvu.Rows" localSheetId="7" hidden="1">'[17]Scaff-Rose'!#REF!</definedName>
    <definedName name="Z_821080B5_A53F_46D5_A7A8_C550E9A6DB8E_.wvu.Rows" hidden="1">'[17]Scaff-Rose'!#REF!</definedName>
    <definedName name="Z_893D3CDD_E6EC_4FBE_9F4B_7C063AADDAA3_.wvu.FilterData" localSheetId="5" hidden="1">#REF!</definedName>
    <definedName name="Z_893D3CDD_E6EC_4FBE_9F4B_7C063AADDAA3_.wvu.FilterData" localSheetId="7" hidden="1">#REF!</definedName>
    <definedName name="Z_893D3CDD_E6EC_4FBE_9F4B_7C063AADDAA3_.wvu.FilterData" hidden="1">#REF!</definedName>
    <definedName name="Z_893D3CDD_E6EC_4FBE_9F4B_7C063AADDAA3_.wvu.PrintTitles" localSheetId="5" hidden="1">#REF!</definedName>
    <definedName name="Z_893D3CDD_E6EC_4FBE_9F4B_7C063AADDAA3_.wvu.PrintTitles" localSheetId="7" hidden="1">#REF!</definedName>
    <definedName name="Z_893D3CDD_E6EC_4FBE_9F4B_7C063AADDAA3_.wvu.PrintTitles" hidden="1">#REF!</definedName>
    <definedName name="Z_893D3CDD_E6EC_4FBE_9F4B_7C063AADDAA3_.wvu.Rows" localSheetId="5" hidden="1">#REF!</definedName>
    <definedName name="Z_893D3CDD_E6EC_4FBE_9F4B_7C063AADDAA3_.wvu.Rows" localSheetId="7" hidden="1">#REF!</definedName>
    <definedName name="Z_893D3CDD_E6EC_4FBE_9F4B_7C063AADDAA3_.wvu.Rows" hidden="1">#REF!</definedName>
    <definedName name="Z_89FC4C3A_6586_42BA_B0E6_F0959042E6A0_.wvu.Rows" localSheetId="5" hidden="1">'[17]Scaff-Rose'!#REF!</definedName>
    <definedName name="Z_89FC4C3A_6586_42BA_B0E6_F0959042E6A0_.wvu.Rows" localSheetId="7" hidden="1">'[17]Scaff-Rose'!#REF!</definedName>
    <definedName name="Z_89FC4C3A_6586_42BA_B0E6_F0959042E6A0_.wvu.Rows" hidden="1">'[17]Scaff-Rose'!#REF!</definedName>
    <definedName name="Z_8FCC9949_BB10_48DD_835F_9D6E68B3AE12_.wvu.PrintTitles" localSheetId="5" hidden="1">#REF!</definedName>
    <definedName name="Z_8FCC9949_BB10_48DD_835F_9D6E68B3AE12_.wvu.PrintTitles" localSheetId="7" hidden="1">#REF!</definedName>
    <definedName name="Z_8FCC9949_BB10_48DD_835F_9D6E68B3AE12_.wvu.PrintTitles" hidden="1">#REF!</definedName>
    <definedName name="Z_8FCC9949_BB10_48DD_835F_9D6E68B3AE12_.wvu.Rows" localSheetId="5" hidden="1">'[35]GM &amp; TA'!#REF!,'[35]GM &amp; TA'!#REF!</definedName>
    <definedName name="Z_8FCC9949_BB10_48DD_835F_9D6E68B3AE12_.wvu.Rows" localSheetId="7" hidden="1">'[35]GM &amp; TA'!#REF!,'[35]GM &amp; TA'!#REF!</definedName>
    <definedName name="Z_8FCC9949_BB10_48DD_835F_9D6E68B3AE12_.wvu.Rows" hidden="1">'[35]GM &amp; TA'!#REF!,'[35]GM &amp; TA'!#REF!</definedName>
    <definedName name="Z_911344CF_9A3F_4827_875D_B244FC6C97CD_.wvu.Cols" localSheetId="14" hidden="1">Procurement!#REF!,Procurement!#REF!,Procurement!#REF!,Procurement!#REF!</definedName>
    <definedName name="Z_911344CF_9A3F_4827_875D_B244FC6C97CD_.wvu.FilterData" localSheetId="14" hidden="1">Procurement!$8:$8</definedName>
    <definedName name="Z_911344CF_9A3F_4827_875D_B244FC6C97CD_.wvu.PrintArea" localSheetId="14" hidden="1">Procurement!$C$1:$C$8</definedName>
    <definedName name="Z_911344CF_9A3F_4827_875D_B244FC6C97CD_.wvu.PrintTitles" localSheetId="14" hidden="1">Procurement!$1:$8</definedName>
    <definedName name="Z_911344CF_9A3F_4827_875D_B244FC6C97CD_.wvu.Rows" localSheetId="14" hidden="1">Procurement!$1:$1,Procurement!#REF!</definedName>
    <definedName name="Z_911FCEE4_2CBF_4A90_9E55_ED72CBEECF9A_.wvu.FilterData" localSheetId="5" hidden="1">#REF!</definedName>
    <definedName name="Z_911FCEE4_2CBF_4A90_9E55_ED72CBEECF9A_.wvu.FilterData" localSheetId="7" hidden="1">#REF!</definedName>
    <definedName name="Z_911FCEE4_2CBF_4A90_9E55_ED72CBEECF9A_.wvu.FilterData" hidden="1">#REF!</definedName>
    <definedName name="Z_B89BEDDD_0580_4A3E_B4DE_9F60CA18C39D_.wvu.Cols" localSheetId="14" hidden="1">Procurement!#REF!,Procurement!#REF!,Procurement!#REF!,Procurement!#REF!,Procurement!#REF!</definedName>
    <definedName name="Z_B89BEDDD_0580_4A3E_B4DE_9F60CA18C39D_.wvu.FilterData" localSheetId="14" hidden="1">Procurement!$8:$8</definedName>
    <definedName name="Z_B89BEDDD_0580_4A3E_B4DE_9F60CA18C39D_.wvu.PrintArea" localSheetId="14" hidden="1">Procurement!$B$1:$C$8</definedName>
    <definedName name="Z_B89BEDDD_0580_4A3E_B4DE_9F60CA18C39D_.wvu.PrintTitles" localSheetId="14" hidden="1">Procurement!$1:$8</definedName>
    <definedName name="Z_B89BEDDD_0580_4A3E_B4DE_9F60CA18C39D_.wvu.Rows" localSheetId="14" hidden="1">Procurement!$1:$1,Procurement!#REF!</definedName>
    <definedName name="Z_BFDDBC10_1A86_4654_9667_E25C1DB8EC94_.wvu.Cols" localSheetId="14" hidden="1">Procurement!$R:$R</definedName>
    <definedName name="Z_BFDDBC10_1A86_4654_9667_E25C1DB8EC94_.wvu.FilterData" localSheetId="14" hidden="1">Procurement!$A$8:$R$8</definedName>
    <definedName name="Z_BFDDBC10_1A86_4654_9667_E25C1DB8EC94_.wvu.PrintArea" localSheetId="14" hidden="1">Procurement!$B$1:$Q$8</definedName>
    <definedName name="Z_BFDDBC10_1A86_4654_9667_E25C1DB8EC94_.wvu.PrintTitles" localSheetId="14" hidden="1">Procurement!$1:$8</definedName>
    <definedName name="Z_BFDDBC10_1A86_4654_9667_E25C1DB8EC94_.wvu.Rows" localSheetId="14" hidden="1">Procurement!$1:$4</definedName>
    <definedName name="Z_C4987C22_A4BC_4088_8093_02A2E532FBED_.wvu.FilterData" localSheetId="5" hidden="1">#REF!</definedName>
    <definedName name="Z_C4987C22_A4BC_4088_8093_02A2E532FBED_.wvu.FilterData" localSheetId="7" hidden="1">#REF!</definedName>
    <definedName name="Z_C4987C22_A4BC_4088_8093_02A2E532FBED_.wvu.FilterData" hidden="1">#REF!</definedName>
    <definedName name="Z_C4987C22_A4BC_4088_8093_02A2E532FBED_.wvu.PrintTitles" localSheetId="5" hidden="1">#REF!</definedName>
    <definedName name="Z_C4987C22_A4BC_4088_8093_02A2E532FBED_.wvu.PrintTitles" localSheetId="7" hidden="1">#REF!</definedName>
    <definedName name="Z_C4987C22_A4BC_4088_8093_02A2E532FBED_.wvu.PrintTitles" hidden="1">#REF!</definedName>
    <definedName name="Z_CF578FD4_E330_4134_B293_578CC2CC7AD4_.wvu.Cols" localSheetId="14" hidden="1">Procurement!$R:$R</definedName>
    <definedName name="Z_CF578FD4_E330_4134_B293_578CC2CC7AD4_.wvu.FilterData" localSheetId="14" hidden="1">Procurement!$A$8:$R$8</definedName>
    <definedName name="Z_CF578FD4_E330_4134_B293_578CC2CC7AD4_.wvu.PrintArea" localSheetId="14" hidden="1">Procurement!$B$1:$Q$8</definedName>
    <definedName name="Z_CF578FD4_E330_4134_B293_578CC2CC7AD4_.wvu.PrintTitles" localSheetId="14" hidden="1">Procurement!$1:$8</definedName>
    <definedName name="Z_CF578FD4_E330_4134_B293_578CC2CC7AD4_.wvu.Rows" localSheetId="14" hidden="1">Procurement!$1:$4</definedName>
    <definedName name="Z_DDF22B6B_8FBC_4B74_9493_ED03E55884A4_.wvu.Cols" localSheetId="14" hidden="1">Procurement!#REF!,Procurement!#REF!</definedName>
    <definedName name="Z_DDF22B6B_8FBC_4B74_9493_ED03E55884A4_.wvu.FilterData" localSheetId="14" hidden="1">Procurement!$8:$8</definedName>
    <definedName name="Z_DDF22B6B_8FBC_4B74_9493_ED03E55884A4_.wvu.PrintArea" localSheetId="14" hidden="1">Procurement!$C$1:$C$8</definedName>
    <definedName name="Z_DDF22B6B_8FBC_4B74_9493_ED03E55884A4_.wvu.PrintTitles" localSheetId="14" hidden="1">Procurement!$1:$8</definedName>
    <definedName name="Z_DDF22B6B_8FBC_4B74_9493_ED03E55884A4_.wvu.Rows" localSheetId="14" hidden="1">Procurement!$1:$1,Procurement!#REF!,Procurement!#REF!</definedName>
    <definedName name="Z_E61184E6_4A82_48AD_BD46_AD03682B9E61_.wvu.Rows" localSheetId="5" hidden="1">[17]Micro!#REF!</definedName>
    <definedName name="Z_E61184E6_4A82_48AD_BD46_AD03682B9E61_.wvu.Rows" localSheetId="7" hidden="1">[17]Micro!#REF!</definedName>
    <definedName name="Z_E61184E6_4A82_48AD_BD46_AD03682B9E61_.wvu.Rows" hidden="1">[17]Micro!#REF!</definedName>
    <definedName name="Z_F14C7C48_F4DD_4065_91E8_5F2A855B8FB3_.wvu.Cols" localSheetId="14" hidden="1">Procurement!#REF!,Procurement!#REF!,Procurement!#REF!,Procurement!#REF!,Procurement!#REF!,Procurement!#REF!</definedName>
    <definedName name="Z_F14C7C48_F4DD_4065_91E8_5F2A855B8FB3_.wvu.FilterData" localSheetId="14" hidden="1">Procurement!$8:$8</definedName>
    <definedName name="Z_F14C7C48_F4DD_4065_91E8_5F2A855B8FB3_.wvu.PrintArea" localSheetId="14" hidden="1">Procurement!$B$1:$C$8</definedName>
    <definedName name="Z_F14C7C48_F4DD_4065_91E8_5F2A855B8FB3_.wvu.PrintTitles" localSheetId="14" hidden="1">Procurement!$1:$8</definedName>
    <definedName name="Z_F339C968_51EE_4D4C_8987_F9ED55ECDB91_.wvu.Cols" localSheetId="14" hidden="1">Procurement!#REF!,Procurement!#REF!,Procurement!#REF!,Procurement!#REF!</definedName>
    <definedName name="Z_F339C968_51EE_4D4C_8987_F9ED55ECDB91_.wvu.FilterData" localSheetId="14" hidden="1">Procurement!$8:$8</definedName>
    <definedName name="Z_F339C968_51EE_4D4C_8987_F9ED55ECDB91_.wvu.PrintArea" localSheetId="14" hidden="1">Procurement!$C$1:$C$8</definedName>
    <definedName name="Z_F339C968_51EE_4D4C_8987_F9ED55ECDB91_.wvu.PrintTitles" localSheetId="14" hidden="1">Procurement!$1:$8</definedName>
    <definedName name="Z_F339C968_51EE_4D4C_8987_F9ED55ECDB91_.wvu.Rows" localSheetId="14" hidden="1">Procurement!$1:$1,Procurement!#REF!</definedName>
    <definedName name="Z_F8A287BF_980C_4986_B08C_54EAB9AA17CB_.wvu.FilterData" localSheetId="5" hidden="1">#REF!</definedName>
    <definedName name="Z_F8A287BF_980C_4986_B08C_54EAB9AA17CB_.wvu.FilterData" localSheetId="7" hidden="1">#REF!</definedName>
    <definedName name="Z_F8A287BF_980C_4986_B08C_54EAB9AA17CB_.wvu.FilterData" hidden="1">#REF!</definedName>
    <definedName name="Z_F8A287BF_980C_4986_B08C_54EAB9AA17CB_.wvu.PrintTitles" localSheetId="5" hidden="1">#REF!</definedName>
    <definedName name="Z_F8A287BF_980C_4986_B08C_54EAB9AA17CB_.wvu.PrintTitles" localSheetId="7" hidden="1">#REF!</definedName>
    <definedName name="Z_F8A287BF_980C_4986_B08C_54EAB9AA17CB_.wvu.PrintTitles" hidden="1">#REF!</definedName>
    <definedName name="Z_FC2850D9_459B_4836_8A3B_EF0E5C51D9D3_.wvu.Cols" localSheetId="14" hidden="1">Procurement!#REF!,Procurement!#REF!,Procurement!#REF!,Procurement!#REF!,Procurement!#REF!,Procurement!#REF!</definedName>
    <definedName name="Z_FC2850D9_459B_4836_8A3B_EF0E5C51D9D3_.wvu.FilterData" localSheetId="14" hidden="1">Procurement!$8:$8</definedName>
    <definedName name="Z_FC2850D9_459B_4836_8A3B_EF0E5C51D9D3_.wvu.PrintArea" localSheetId="14" hidden="1">Procurement!$B$1:$C$8</definedName>
    <definedName name="Z_FC2850D9_459B_4836_8A3B_EF0E5C51D9D3_.wvu.PrintTitles" localSheetId="14" hidden="1">Procurement!$1:$8</definedName>
    <definedName name="Z_FC2850D9_459B_4836_8A3B_EF0E5C51D9D3_.wvu.Rows" localSheetId="14" hidden="1">Procurement!$1:$1,Procurement!#REF!</definedName>
    <definedName name="zaed" localSheetId="23" hidden="1">{#N/A,#N/A,TRUE,"Cover";#N/A,#N/A,TRUE,"Conts";#N/A,#N/A,TRUE,"VOS";#N/A,#N/A,TRUE,"Warrington";#N/A,#N/A,TRUE,"Widnes"}</definedName>
    <definedName name="zaed" localSheetId="5" hidden="1">{#N/A,#N/A,TRUE,"Cover";#N/A,#N/A,TRUE,"Conts";#N/A,#N/A,TRUE,"VOS";#N/A,#N/A,TRUE,"Warrington";#N/A,#N/A,TRUE,"Widnes"}</definedName>
    <definedName name="zaed" localSheetId="7" hidden="1">{#N/A,#N/A,TRUE,"Cover";#N/A,#N/A,TRUE,"Conts";#N/A,#N/A,TRUE,"VOS";#N/A,#N/A,TRUE,"Warrington";#N/A,#N/A,TRUE,"Widnes"}</definedName>
    <definedName name="zaed" hidden="1">{#N/A,#N/A,TRUE,"Cover";#N/A,#N/A,TRUE,"Conts";#N/A,#N/A,TRUE,"VOS";#N/A,#N/A,TRUE,"Warrington";#N/A,#N/A,TRUE,"Widnes"}</definedName>
    <definedName name="ZBDZBDFB" localSheetId="23" hidden="1">{#N/A,#N/A,TRUE,"Cover";#N/A,#N/A,TRUE,"Conts";#N/A,#N/A,TRUE,"VOS";#N/A,#N/A,TRUE,"Warrington";#N/A,#N/A,TRUE,"Widnes"}</definedName>
    <definedName name="ZBDZBDFB" localSheetId="5" hidden="1">{#N/A,#N/A,TRUE,"Cover";#N/A,#N/A,TRUE,"Conts";#N/A,#N/A,TRUE,"VOS";#N/A,#N/A,TRUE,"Warrington";#N/A,#N/A,TRUE,"Widnes"}</definedName>
    <definedName name="ZBDZBDFB" localSheetId="7" hidden="1">{#N/A,#N/A,TRUE,"Cover";#N/A,#N/A,TRUE,"Conts";#N/A,#N/A,TRUE,"VOS";#N/A,#N/A,TRUE,"Warrington";#N/A,#N/A,TRUE,"Widnes"}</definedName>
    <definedName name="ZBDZBDFB" hidden="1">{#N/A,#N/A,TRUE,"Cover";#N/A,#N/A,TRUE,"Conts";#N/A,#N/A,TRUE,"VOS";#N/A,#N/A,TRUE,"Warrington";#N/A,#N/A,TRUE,"Widnes"}</definedName>
    <definedName name="zse" localSheetId="23" hidden="1">{#N/A,#N/A,FALSE,"SumG";#N/A,#N/A,FALSE,"ElecG";#N/A,#N/A,FALSE,"MechG";#N/A,#N/A,FALSE,"GeotG";#N/A,#N/A,FALSE,"PrcsG";#N/A,#N/A,FALSE,"TunnG";#N/A,#N/A,FALSE,"CivlG";#N/A,#N/A,FALSE,"NtwkG";#N/A,#N/A,FALSE,"EstgG";#N/A,#N/A,FALSE,"PEngG"}</definedName>
    <definedName name="zse" localSheetId="5" hidden="1">{#N/A,#N/A,FALSE,"SumG";#N/A,#N/A,FALSE,"ElecG";#N/A,#N/A,FALSE,"MechG";#N/A,#N/A,FALSE,"GeotG";#N/A,#N/A,FALSE,"PrcsG";#N/A,#N/A,FALSE,"TunnG";#N/A,#N/A,FALSE,"CivlG";#N/A,#N/A,FALSE,"NtwkG";#N/A,#N/A,FALSE,"EstgG";#N/A,#N/A,FALSE,"PEngG"}</definedName>
    <definedName name="zse" localSheetId="7"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23" hidden="1">{#N/A,#N/A,TRUE,"Cover";#N/A,#N/A,TRUE,"Conts";#N/A,#N/A,TRUE,"VOS";#N/A,#N/A,TRUE,"Warrington";#N/A,#N/A,TRUE,"Widnes"}</definedName>
    <definedName name="zxdvzdv" localSheetId="5" hidden="1">{#N/A,#N/A,TRUE,"Cover";#N/A,#N/A,TRUE,"Conts";#N/A,#N/A,TRUE,"VOS";#N/A,#N/A,TRUE,"Warrington";#N/A,#N/A,TRUE,"Widnes"}</definedName>
    <definedName name="zxdvzdv" localSheetId="7" hidden="1">{#N/A,#N/A,TRUE,"Cover";#N/A,#N/A,TRUE,"Conts";#N/A,#N/A,TRUE,"VOS";#N/A,#N/A,TRUE,"Warrington";#N/A,#N/A,TRUE,"Widnes"}</definedName>
    <definedName name="zxdvzdv" hidden="1">{#N/A,#N/A,TRUE,"Cover";#N/A,#N/A,TRUE,"Conts";#N/A,#N/A,TRUE,"VOS";#N/A,#N/A,TRUE,"Warrington";#N/A,#N/A,TRUE,"Widnes"}</definedName>
    <definedName name="zz" localSheetId="5" hidden="1">{#N/A,#N/A,FALSE,"SumD";#N/A,#N/A,FALSE,"ElecD";#N/A,#N/A,FALSE,"MechD";#N/A,#N/A,FALSE,"GeotD";#N/A,#N/A,FALSE,"PrcsD";#N/A,#N/A,FALSE,"TunnD";#N/A,#N/A,FALSE,"CivlD";#N/A,#N/A,FALSE,"NtwkD";#N/A,#N/A,FALSE,"EstgD";#N/A,#N/A,FALSE,"PEngD"}</definedName>
    <definedName name="ZZ">'[19]DET.ENGG.PROG'!$A$1:$Q$23</definedName>
    <definedName name="zzz" localSheetId="23" hidden="1">{#N/A,#N/A,TRUE,"Cover";#N/A,#N/A,TRUE,"Conts";#N/A,#N/A,TRUE,"VOS";#N/A,#N/A,TRUE,"Warrington";#N/A,#N/A,TRUE,"Widnes"}</definedName>
    <definedName name="zzz" localSheetId="5" hidden="1">{#N/A,#N/A,TRUE,"Cover";#N/A,#N/A,TRUE,"Conts";#N/A,#N/A,TRUE,"VOS";#N/A,#N/A,TRUE,"Warrington";#N/A,#N/A,TRUE,"Widnes"}</definedName>
    <definedName name="zzz" localSheetId="7" hidden="1">{#N/A,#N/A,TRUE,"Cover";#N/A,#N/A,TRUE,"Conts";#N/A,#N/A,TRUE,"VOS";#N/A,#N/A,TRUE,"Warrington";#N/A,#N/A,TRUE,"Widnes"}</definedName>
    <definedName name="zzz" hidden="1">{#N/A,#N/A,TRUE,"Cover";#N/A,#N/A,TRUE,"Conts";#N/A,#N/A,TRUE,"VOS";#N/A,#N/A,TRUE,"Warrington";#N/A,#N/A,TRUE,"Widnes"}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2" i="38" l="1"/>
  <c r="F5" i="20"/>
  <c r="G71" i="38"/>
  <c r="G5" i="35"/>
  <c r="C21" i="21"/>
  <c r="J14" i="11"/>
  <c r="V37" i="6"/>
  <c r="V6" i="6"/>
  <c r="V14" i="6"/>
  <c r="F4" i="20"/>
  <c r="G70" i="38"/>
  <c r="M13" i="2"/>
  <c r="L13" i="2"/>
  <c r="J14" i="2"/>
  <c r="G69" i="38"/>
  <c r="K307" i="40"/>
  <c r="K306" i="40"/>
  <c r="K305" i="40"/>
  <c r="K304" i="40"/>
  <c r="K303" i="40"/>
  <c r="K302" i="40"/>
  <c r="K301" i="40"/>
  <c r="K300" i="40"/>
  <c r="K299" i="40"/>
  <c r="K298" i="40"/>
  <c r="K297" i="40"/>
  <c r="K296" i="40"/>
  <c r="K295" i="40"/>
  <c r="K294" i="40"/>
  <c r="K293" i="40"/>
  <c r="K292" i="40"/>
  <c r="K291" i="40"/>
  <c r="K290" i="40"/>
  <c r="K289" i="40"/>
  <c r="K288" i="40"/>
  <c r="K287" i="40"/>
  <c r="K286" i="40"/>
  <c r="K285" i="40"/>
  <c r="K284" i="40"/>
  <c r="K283" i="40"/>
  <c r="K282" i="40"/>
  <c r="K281" i="40"/>
  <c r="K280" i="40"/>
  <c r="K279" i="40"/>
  <c r="K278" i="40"/>
  <c r="K277" i="40"/>
  <c r="K276" i="40"/>
  <c r="K275" i="40"/>
  <c r="K274" i="40"/>
  <c r="K273" i="40"/>
  <c r="K272" i="40"/>
  <c r="K271" i="40"/>
  <c r="K270" i="40"/>
  <c r="K269" i="40"/>
  <c r="K268" i="40"/>
  <c r="K267" i="40"/>
  <c r="K266" i="40"/>
  <c r="K265" i="40"/>
  <c r="K264" i="40"/>
  <c r="K263" i="40"/>
  <c r="K262" i="40"/>
  <c r="K261" i="40"/>
  <c r="K260" i="40"/>
  <c r="K259" i="40"/>
  <c r="K258" i="40"/>
  <c r="K257" i="40"/>
  <c r="K256" i="40"/>
  <c r="K255" i="40"/>
  <c r="K254" i="40"/>
  <c r="K253" i="40"/>
  <c r="K252" i="40"/>
  <c r="K251" i="40"/>
  <c r="K250" i="40"/>
  <c r="K249" i="40"/>
  <c r="K248" i="40"/>
  <c r="K247" i="40"/>
  <c r="K246" i="40"/>
  <c r="K245" i="40"/>
  <c r="K244" i="40"/>
  <c r="K243" i="40"/>
  <c r="K242" i="40"/>
  <c r="K241" i="40"/>
  <c r="K240" i="40"/>
  <c r="K239" i="40"/>
  <c r="K238" i="40"/>
  <c r="K237" i="40"/>
  <c r="K236" i="40"/>
  <c r="K235" i="40"/>
  <c r="K234" i="40"/>
  <c r="K233" i="40"/>
  <c r="K232" i="40"/>
  <c r="K231" i="40"/>
  <c r="K230" i="40"/>
  <c r="K229" i="40"/>
  <c r="K228" i="40"/>
  <c r="K227" i="40"/>
  <c r="K226" i="40"/>
  <c r="K225" i="40"/>
  <c r="K224" i="40"/>
  <c r="K223" i="40"/>
  <c r="K222" i="40"/>
  <c r="K221" i="40"/>
  <c r="K220" i="40"/>
  <c r="K219" i="40"/>
  <c r="K218" i="40"/>
  <c r="K217" i="40"/>
  <c r="K216" i="40"/>
  <c r="K215" i="40"/>
  <c r="K214" i="40"/>
  <c r="K213" i="40"/>
  <c r="K212" i="40"/>
  <c r="K211" i="40"/>
  <c r="K210" i="40"/>
  <c r="K209" i="40"/>
  <c r="K208" i="40"/>
  <c r="K207" i="40"/>
  <c r="K206" i="40"/>
  <c r="K205" i="40"/>
  <c r="K204" i="40"/>
  <c r="K203" i="40"/>
  <c r="K202" i="40"/>
  <c r="K201" i="40"/>
  <c r="K200" i="40"/>
  <c r="K199" i="40"/>
  <c r="K198" i="40"/>
  <c r="K197" i="40"/>
  <c r="K196" i="40"/>
  <c r="K195" i="40"/>
  <c r="K194" i="40"/>
  <c r="K193" i="40"/>
  <c r="K192" i="40"/>
  <c r="K191" i="40"/>
  <c r="K190" i="40"/>
  <c r="K189" i="40"/>
  <c r="K188" i="40"/>
  <c r="K187" i="40"/>
  <c r="K186" i="40"/>
  <c r="K185" i="40"/>
  <c r="K184" i="40"/>
  <c r="K183" i="40"/>
  <c r="K182" i="40"/>
  <c r="K181" i="40"/>
  <c r="K180" i="40"/>
  <c r="K179" i="40"/>
  <c r="K178" i="40"/>
  <c r="K177" i="40"/>
  <c r="K176" i="40"/>
  <c r="K175" i="40"/>
  <c r="K174" i="40"/>
  <c r="K173" i="40"/>
  <c r="K172" i="40"/>
  <c r="K171" i="40"/>
  <c r="K170" i="40"/>
  <c r="K169" i="40"/>
  <c r="K168" i="40"/>
  <c r="K167" i="40"/>
  <c r="K166" i="40"/>
  <c r="K165" i="40"/>
  <c r="K164" i="40"/>
  <c r="K163" i="40"/>
  <c r="K162" i="40"/>
  <c r="K161" i="40"/>
  <c r="K160" i="40"/>
  <c r="K159" i="40"/>
  <c r="K158" i="40"/>
  <c r="K157" i="40"/>
  <c r="K156" i="40"/>
  <c r="K155" i="40"/>
  <c r="K154" i="40"/>
  <c r="K153" i="40"/>
  <c r="K152" i="40"/>
  <c r="K151" i="40"/>
  <c r="K150" i="40"/>
  <c r="K149" i="40"/>
  <c r="K148" i="40"/>
  <c r="K147" i="40"/>
  <c r="K146" i="40"/>
  <c r="K145" i="40"/>
  <c r="K144" i="40"/>
  <c r="K143" i="40"/>
  <c r="K142" i="40"/>
  <c r="K141" i="40"/>
  <c r="K140" i="40"/>
  <c r="K139" i="40"/>
  <c r="K138" i="40"/>
  <c r="K137" i="40"/>
  <c r="K136" i="40"/>
  <c r="K135" i="40"/>
  <c r="K134" i="40"/>
  <c r="K133" i="40"/>
  <c r="K132" i="40"/>
  <c r="K131" i="40"/>
  <c r="K130" i="40"/>
  <c r="K129" i="40"/>
  <c r="K128" i="40"/>
  <c r="K127" i="40"/>
  <c r="K126" i="40"/>
  <c r="K125" i="40"/>
  <c r="K124" i="40"/>
  <c r="K123" i="40"/>
  <c r="K122" i="40"/>
  <c r="K121" i="40"/>
  <c r="K120" i="40"/>
  <c r="K119" i="40"/>
  <c r="K118" i="40"/>
  <c r="K117" i="40"/>
  <c r="K116" i="40"/>
  <c r="K115" i="40"/>
  <c r="K114" i="40"/>
  <c r="K113" i="40"/>
  <c r="K112" i="40"/>
  <c r="K111" i="40"/>
  <c r="K110" i="40"/>
  <c r="K109" i="40"/>
  <c r="K108" i="40"/>
  <c r="K107" i="40"/>
  <c r="K106" i="40"/>
  <c r="K105" i="40"/>
  <c r="K104" i="40"/>
  <c r="K103" i="40"/>
  <c r="K102" i="40"/>
  <c r="K101" i="40"/>
  <c r="K100" i="40"/>
  <c r="K99" i="40"/>
  <c r="K98" i="40"/>
  <c r="K97" i="40"/>
  <c r="K96" i="40"/>
  <c r="K95" i="40"/>
  <c r="K94" i="40"/>
  <c r="K93" i="40"/>
  <c r="K92" i="40"/>
  <c r="K91" i="40"/>
  <c r="K90" i="40"/>
  <c r="K89" i="40"/>
  <c r="K88" i="40"/>
  <c r="K87" i="40"/>
  <c r="K86" i="40"/>
  <c r="K85" i="40"/>
  <c r="K84" i="40"/>
  <c r="K83" i="40"/>
  <c r="K82" i="40"/>
  <c r="K81" i="40"/>
  <c r="K80" i="40"/>
  <c r="K79" i="40"/>
  <c r="K78" i="40"/>
  <c r="K77" i="40"/>
  <c r="K76" i="40"/>
  <c r="K75" i="40"/>
  <c r="K74" i="40"/>
  <c r="I73" i="40"/>
  <c r="K73" i="40" s="1"/>
  <c r="K72" i="40"/>
  <c r="K71" i="40"/>
  <c r="K70" i="40"/>
  <c r="K69" i="40"/>
  <c r="K68" i="40"/>
  <c r="K67" i="40"/>
  <c r="K66" i="40"/>
  <c r="K65" i="40"/>
  <c r="K64" i="40"/>
  <c r="K63" i="40"/>
  <c r="K62" i="40"/>
  <c r="K61" i="40"/>
  <c r="K60" i="40"/>
  <c r="K59" i="40"/>
  <c r="K58" i="40"/>
  <c r="K57" i="40"/>
  <c r="K56" i="40"/>
  <c r="K55" i="40"/>
  <c r="K54" i="40"/>
  <c r="K53" i="40"/>
  <c r="K52" i="40"/>
  <c r="K51" i="40"/>
  <c r="K50" i="40"/>
  <c r="K49" i="40"/>
  <c r="K48" i="40"/>
  <c r="K47" i="40"/>
  <c r="K46" i="40"/>
  <c r="K45" i="40"/>
  <c r="K44" i="40"/>
  <c r="K43" i="40"/>
  <c r="K42" i="40"/>
  <c r="K41" i="40"/>
  <c r="K40" i="40"/>
  <c r="K39" i="40"/>
  <c r="K38" i="40"/>
  <c r="K37" i="40"/>
  <c r="K36" i="40"/>
  <c r="K35" i="40"/>
  <c r="K34" i="40"/>
  <c r="K33" i="40"/>
  <c r="K32" i="40"/>
  <c r="K31" i="40"/>
  <c r="K30" i="40"/>
  <c r="K29" i="40"/>
  <c r="K28" i="40"/>
  <c r="K27" i="40"/>
  <c r="K26" i="40"/>
  <c r="K25" i="40"/>
  <c r="K24" i="40"/>
  <c r="K23" i="40"/>
  <c r="K22" i="40"/>
  <c r="K21" i="40"/>
  <c r="K20" i="40"/>
  <c r="K19" i="40"/>
  <c r="K18" i="40"/>
  <c r="K17" i="40"/>
  <c r="K16" i="40"/>
  <c r="K15" i="40"/>
  <c r="K14" i="40"/>
  <c r="K13" i="40"/>
  <c r="K12" i="40"/>
  <c r="K11" i="40"/>
  <c r="K10" i="40"/>
  <c r="K9" i="40"/>
  <c r="K327" i="40"/>
  <c r="J5" i="2"/>
  <c r="L5" i="2"/>
  <c r="M5" i="2"/>
  <c r="J6" i="2"/>
  <c r="L6" i="2"/>
  <c r="M6" i="2"/>
  <c r="G68" i="38"/>
  <c r="G67" i="38"/>
  <c r="J19" i="35"/>
  <c r="J18" i="35"/>
  <c r="J17" i="35"/>
  <c r="M19" i="11"/>
  <c r="G66" i="38"/>
  <c r="J34" i="35"/>
  <c r="J33" i="35"/>
  <c r="J32" i="35"/>
  <c r="J31" i="35"/>
  <c r="J30" i="35"/>
  <c r="J29" i="35"/>
  <c r="J28" i="35"/>
  <c r="J27" i="35"/>
  <c r="J26" i="35"/>
  <c r="J25" i="35"/>
  <c r="J24" i="35"/>
  <c r="J23" i="35"/>
  <c r="J22" i="35"/>
  <c r="J21" i="35"/>
  <c r="J20" i="35"/>
  <c r="J13" i="11"/>
  <c r="J13" i="2"/>
  <c r="U37" i="6"/>
  <c r="U6" i="6"/>
  <c r="U14" i="6"/>
  <c r="G65" i="38"/>
  <c r="G64" i="38"/>
  <c r="G63" i="38"/>
  <c r="P19" i="2"/>
  <c r="G62" i="38"/>
  <c r="J6" i="41"/>
  <c r="J12" i="11"/>
  <c r="M11" i="2"/>
  <c r="L11" i="2"/>
  <c r="L12" i="2" s="1"/>
  <c r="M12" i="2" s="1"/>
  <c r="J12" i="2"/>
  <c r="G61" i="38"/>
  <c r="G60" i="38"/>
  <c r="G59" i="38"/>
  <c r="G3" i="25"/>
  <c r="G58" i="38"/>
  <c r="J15" i="38"/>
  <c r="G57" i="38"/>
  <c r="K6" i="41"/>
  <c r="K7" i="41"/>
  <c r="K8" i="41"/>
  <c r="K9" i="41"/>
  <c r="K10" i="41"/>
  <c r="K11" i="41"/>
  <c r="K12" i="41"/>
  <c r="K13" i="41"/>
  <c r="K14" i="41"/>
  <c r="K15" i="41"/>
  <c r="K16" i="41"/>
  <c r="K5" i="41"/>
  <c r="K4" i="41"/>
  <c r="J4" i="41"/>
  <c r="C7" i="41"/>
  <c r="J12" i="41"/>
  <c r="J13" i="41"/>
  <c r="J14" i="41"/>
  <c r="J15" i="41"/>
  <c r="J16" i="41"/>
  <c r="J5" i="41"/>
  <c r="J7" i="41"/>
  <c r="J8" i="41"/>
  <c r="J9" i="41"/>
  <c r="J10" i="41"/>
  <c r="J11" i="41"/>
  <c r="G56" i="38"/>
  <c r="G55" i="38"/>
  <c r="I30" i="41"/>
  <c r="H29" i="41"/>
  <c r="I29" i="41" s="1"/>
  <c r="S17" i="41"/>
  <c r="S16" i="41"/>
  <c r="S11" i="41"/>
  <c r="S10" i="41"/>
  <c r="S9" i="41"/>
  <c r="D5" i="41" a="1"/>
  <c r="E5" i="41" s="1"/>
  <c r="K328" i="40" l="1"/>
  <c r="J43" i="35"/>
  <c r="D12" i="41"/>
  <c r="D15" i="41"/>
  <c r="D16" i="41"/>
  <c r="D14" i="41"/>
  <c r="D13" i="41"/>
  <c r="D10" i="41"/>
  <c r="D17" i="41"/>
  <c r="D5" i="41"/>
  <c r="D11" i="41"/>
  <c r="D18" i="41"/>
  <c r="D19" i="41"/>
  <c r="G54" i="38" l="1"/>
  <c r="G53" i="38" l="1"/>
  <c r="G52" i="38" l="1"/>
  <c r="AB24" i="6" l="1"/>
  <c r="AB25" i="6"/>
  <c r="G51" i="38" l="1"/>
  <c r="G50" i="38"/>
  <c r="W29" i="28" l="1"/>
  <c r="L29" i="28"/>
  <c r="D29" i="28"/>
  <c r="AF18" i="29"/>
  <c r="AG18" i="29"/>
  <c r="AF19" i="29"/>
  <c r="AG19" i="29"/>
  <c r="AF20" i="29"/>
  <c r="AG20" i="29"/>
  <c r="AF21" i="29"/>
  <c r="AG21" i="29"/>
  <c r="AF22" i="29"/>
  <c r="AG22" i="29"/>
  <c r="AF23" i="29"/>
  <c r="AG23" i="29"/>
  <c r="AF24" i="29"/>
  <c r="AG24" i="29"/>
  <c r="AF25" i="29"/>
  <c r="AG25" i="29"/>
  <c r="AF26" i="29"/>
  <c r="AG26" i="29"/>
  <c r="AF27" i="29"/>
  <c r="AG27" i="29"/>
  <c r="AF28" i="29"/>
  <c r="AG28" i="29"/>
  <c r="AF29" i="29"/>
  <c r="AG29" i="29"/>
  <c r="AF30" i="29"/>
  <c r="AG30" i="29"/>
  <c r="AF31" i="29"/>
  <c r="AG31" i="29"/>
  <c r="AF32" i="29"/>
  <c r="AG32" i="29"/>
  <c r="AF33" i="29"/>
  <c r="AG33" i="29"/>
  <c r="AF34" i="29"/>
  <c r="AG34" i="29"/>
  <c r="AE6" i="28" l="1"/>
  <c r="I3" i="25"/>
  <c r="I2" i="25"/>
  <c r="H3" i="25"/>
  <c r="H2" i="25"/>
  <c r="G2" i="25"/>
  <c r="G44" i="38" l="1"/>
  <c r="G45" i="38"/>
  <c r="G46" i="38"/>
  <c r="G47" i="38"/>
  <c r="G48" i="38"/>
  <c r="G49" i="38"/>
  <c r="G43" i="38"/>
  <c r="W16" i="1" l="1"/>
  <c r="V17" i="1"/>
  <c r="V18" i="1"/>
  <c r="V19" i="1"/>
  <c r="V20" i="1"/>
  <c r="X20" i="1" s="1"/>
  <c r="V21" i="1"/>
  <c r="X21" i="1" s="1"/>
  <c r="V22" i="1"/>
  <c r="X22" i="1" s="1"/>
  <c r="V23" i="1"/>
  <c r="V24" i="1"/>
  <c r="V16" i="1"/>
  <c r="U17" i="1"/>
  <c r="U18" i="1"/>
  <c r="U19" i="1"/>
  <c r="U20" i="1"/>
  <c r="U21" i="1"/>
  <c r="U22" i="1"/>
  <c r="U23" i="1"/>
  <c r="U24" i="1"/>
  <c r="U16" i="1"/>
  <c r="R17" i="1"/>
  <c r="R18" i="1"/>
  <c r="R19" i="1"/>
  <c r="R20" i="1"/>
  <c r="R21" i="1"/>
  <c r="R22" i="1"/>
  <c r="R23" i="1"/>
  <c r="R24" i="1"/>
  <c r="R16" i="1"/>
  <c r="Q17" i="1"/>
  <c r="Q18" i="1"/>
  <c r="Q19" i="1"/>
  <c r="Q20" i="1"/>
  <c r="Q21" i="1"/>
  <c r="Q22" i="1"/>
  <c r="Q23" i="1"/>
  <c r="Q24" i="1"/>
  <c r="Q16" i="1"/>
  <c r="S16" i="1" s="1"/>
  <c r="O17" i="1"/>
  <c r="O18" i="1"/>
  <c r="O19" i="1"/>
  <c r="O20" i="1"/>
  <c r="O21" i="1"/>
  <c r="O22" i="1"/>
  <c r="O23" i="1"/>
  <c r="O24" i="1"/>
  <c r="O16" i="1"/>
  <c r="I17" i="1"/>
  <c r="I18" i="1"/>
  <c r="I19" i="1"/>
  <c r="I20" i="1"/>
  <c r="I21" i="1"/>
  <c r="I22" i="1"/>
  <c r="I23" i="1"/>
  <c r="I24" i="1"/>
  <c r="I16" i="1"/>
  <c r="H17" i="1"/>
  <c r="H18" i="1"/>
  <c r="H19" i="1"/>
  <c r="H20" i="1"/>
  <c r="H21" i="1"/>
  <c r="H22" i="1"/>
  <c r="H23" i="1"/>
  <c r="H24" i="1"/>
  <c r="H16" i="1"/>
  <c r="K16" i="1" s="1"/>
  <c r="G17" i="1"/>
  <c r="G18" i="1"/>
  <c r="G19" i="1"/>
  <c r="G20" i="1"/>
  <c r="G21" i="1"/>
  <c r="G22" i="1"/>
  <c r="G23" i="1"/>
  <c r="G24" i="1"/>
  <c r="G16" i="1"/>
  <c r="F17" i="1"/>
  <c r="F18" i="1"/>
  <c r="F19" i="1"/>
  <c r="F20" i="1"/>
  <c r="F21" i="1"/>
  <c r="F22" i="1"/>
  <c r="F23" i="1"/>
  <c r="F24" i="1"/>
  <c r="F16" i="1"/>
  <c r="E17" i="1"/>
  <c r="E18" i="1"/>
  <c r="E19" i="1"/>
  <c r="E20" i="1"/>
  <c r="E21" i="1"/>
  <c r="E22" i="1"/>
  <c r="E23" i="1"/>
  <c r="E24" i="1"/>
  <c r="E16" i="1"/>
  <c r="C17" i="1"/>
  <c r="C18" i="1"/>
  <c r="C19" i="1"/>
  <c r="C20" i="1"/>
  <c r="C21" i="1"/>
  <c r="C22" i="1"/>
  <c r="C23" i="1"/>
  <c r="C24" i="1"/>
  <c r="C16" i="1"/>
  <c r="A17" i="1"/>
  <c r="A18" i="1"/>
  <c r="A19" i="1"/>
  <c r="A20" i="1"/>
  <c r="A21" i="1"/>
  <c r="A22" i="1"/>
  <c r="A23" i="1"/>
  <c r="A24" i="1"/>
  <c r="A16" i="1"/>
  <c r="M42" i="38"/>
  <c r="M41" i="38"/>
  <c r="J41" i="38"/>
  <c r="J24" i="1" l="1"/>
  <c r="W24" i="1"/>
  <c r="T20" i="1"/>
  <c r="T21" i="1"/>
  <c r="T22" i="1"/>
  <c r="S24" i="1"/>
  <c r="L18" i="1"/>
  <c r="K19" i="1"/>
  <c r="K21" i="1"/>
  <c r="K23" i="1"/>
  <c r="J18" i="1"/>
  <c r="J20" i="1"/>
  <c r="J22" i="1"/>
  <c r="L19" i="1"/>
  <c r="L20" i="1"/>
  <c r="L16" i="1"/>
  <c r="K18" i="1"/>
  <c r="K20" i="1"/>
  <c r="K22" i="1"/>
  <c r="K24" i="1"/>
  <c r="J19" i="1"/>
  <c r="J21" i="1"/>
  <c r="J16" i="1"/>
  <c r="S23" i="1"/>
  <c r="W23" i="1"/>
  <c r="S22" i="1"/>
  <c r="W22" i="1"/>
  <c r="S21" i="1"/>
  <c r="W21" i="1"/>
  <c r="S20" i="1"/>
  <c r="W20" i="1"/>
  <c r="K17" i="1"/>
  <c r="S19" i="1"/>
  <c r="W19" i="1"/>
  <c r="S18" i="1"/>
  <c r="W18" i="1"/>
  <c r="L24" i="1"/>
  <c r="S17" i="1"/>
  <c r="W17" i="1"/>
  <c r="L23" i="1"/>
  <c r="T16" i="1"/>
  <c r="X16" i="1"/>
  <c r="Z16" i="1" s="1"/>
  <c r="L22" i="1"/>
  <c r="T24" i="1"/>
  <c r="X24" i="1"/>
  <c r="J23" i="1"/>
  <c r="L21" i="1"/>
  <c r="T23" i="1"/>
  <c r="X23" i="1"/>
  <c r="L17" i="1"/>
  <c r="T19" i="1"/>
  <c r="X19" i="1"/>
  <c r="T18" i="1"/>
  <c r="X18" i="1"/>
  <c r="J17" i="1"/>
  <c r="T17" i="1"/>
  <c r="X17" i="1"/>
  <c r="M16" i="1"/>
  <c r="N16" i="1"/>
  <c r="G5" i="20"/>
  <c r="G4" i="20"/>
  <c r="L25" i="38"/>
  <c r="L27" i="38"/>
  <c r="N22" i="1" l="1"/>
  <c r="M19" i="1"/>
  <c r="N19" i="1"/>
  <c r="N21" i="1"/>
  <c r="N20" i="1"/>
  <c r="M20" i="1"/>
  <c r="Z24" i="1"/>
  <c r="Y24" i="1"/>
  <c r="M18" i="1"/>
  <c r="N18" i="1"/>
  <c r="Z19" i="1"/>
  <c r="N24" i="1"/>
  <c r="Z23" i="1"/>
  <c r="Y23" i="1"/>
  <c r="Y22" i="1"/>
  <c r="Z22" i="1"/>
  <c r="Z21" i="1"/>
  <c r="Y21" i="1"/>
  <c r="Z20" i="1"/>
  <c r="Y20" i="1"/>
  <c r="Z18" i="1"/>
  <c r="Y18" i="1"/>
  <c r="Z17" i="1"/>
  <c r="Y17" i="1"/>
  <c r="M24" i="1"/>
  <c r="N23" i="1"/>
  <c r="M23" i="1"/>
  <c r="M21" i="1"/>
  <c r="M17" i="1"/>
  <c r="N17" i="1"/>
  <c r="Y16" i="1"/>
  <c r="M22" i="1"/>
  <c r="Y19" i="1"/>
  <c r="L328" i="40"/>
  <c r="C31" i="21" l="1"/>
  <c r="L14" i="38" l="1"/>
  <c r="C20" i="21" l="1"/>
  <c r="C10" i="6" l="1"/>
  <c r="D10" i="6" s="1"/>
  <c r="E10" i="6" s="1"/>
  <c r="F10" i="6" s="1"/>
  <c r="G10" i="6" s="1"/>
  <c r="H10" i="6" s="1"/>
  <c r="I10" i="6" s="1"/>
  <c r="J10" i="6" s="1"/>
  <c r="K10" i="6" s="1"/>
  <c r="L10" i="6" s="1"/>
  <c r="M10" i="6" s="1"/>
  <c r="N10" i="6" s="1"/>
  <c r="O10" i="6" s="1"/>
  <c r="P10" i="6" s="1"/>
  <c r="Q10" i="6" s="1"/>
  <c r="R10" i="6" s="1"/>
  <c r="S10" i="6" s="1"/>
  <c r="T10" i="6" s="1"/>
  <c r="U10" i="6" s="1"/>
  <c r="V10" i="6" s="1"/>
  <c r="E2" i="28" l="1"/>
  <c r="P51" i="6"/>
  <c r="H13" i="1"/>
  <c r="C15" i="21"/>
  <c r="AA6" i="28"/>
  <c r="R6" i="28"/>
  <c r="Y4" i="28"/>
  <c r="X27" i="28" s="1"/>
  <c r="C13" i="21" l="1"/>
  <c r="C35" i="21"/>
  <c r="C47" i="21"/>
  <c r="C22" i="21"/>
  <c r="D11" i="32" l="1"/>
  <c r="L3" i="1" l="1"/>
  <c r="M37" i="6"/>
  <c r="N37" i="6" s="1"/>
  <c r="O37" i="6" s="1"/>
  <c r="P37" i="6" s="1"/>
  <c r="Q37" i="6" s="1"/>
  <c r="R37" i="6" s="1"/>
  <c r="S37" i="6" s="1"/>
  <c r="T37" i="6" s="1"/>
  <c r="L37" i="6"/>
  <c r="M22" i="40" l="1"/>
  <c r="M23" i="40"/>
  <c r="M24" i="40"/>
  <c r="M25" i="40"/>
  <c r="M27" i="40" l="1"/>
  <c r="M29" i="40" s="1"/>
  <c r="L6" i="6"/>
  <c r="M6" i="6" s="1"/>
  <c r="N6" i="6" s="1"/>
  <c r="O6" i="6" s="1"/>
  <c r="P6" i="6" s="1"/>
  <c r="Q6" i="6" s="1"/>
  <c r="R6" i="6" s="1"/>
  <c r="S6" i="6" s="1"/>
  <c r="T6" i="6" s="1"/>
  <c r="L14" i="6"/>
  <c r="M14" i="6" s="1"/>
  <c r="N14" i="6" s="1"/>
  <c r="O14" i="6" s="1"/>
  <c r="P14" i="6" s="1"/>
  <c r="Q14" i="6" s="1"/>
  <c r="R14" i="6" s="1"/>
  <c r="S14" i="6" s="1"/>
  <c r="T14" i="6" s="1"/>
  <c r="D4" i="35" l="1"/>
  <c r="G4" i="35" s="1"/>
  <c r="S6" i="1"/>
  <c r="E4" i="40"/>
  <c r="H4" i="40" s="1"/>
  <c r="V25" i="1"/>
  <c r="V26" i="1"/>
  <c r="U26" i="1"/>
  <c r="U25" i="1"/>
  <c r="V12" i="1"/>
  <c r="V13" i="1"/>
  <c r="V14" i="1"/>
  <c r="V15" i="1"/>
  <c r="U13" i="1"/>
  <c r="U14" i="1"/>
  <c r="U15" i="1"/>
  <c r="U12" i="1"/>
  <c r="R12" i="1"/>
  <c r="R13" i="1"/>
  <c r="R14" i="1"/>
  <c r="R15" i="1"/>
  <c r="R25" i="1"/>
  <c r="R26" i="1"/>
  <c r="Q26" i="1"/>
  <c r="Q25" i="1"/>
  <c r="Q13" i="1"/>
  <c r="Q14" i="1"/>
  <c r="Q15" i="1"/>
  <c r="Q12" i="1"/>
  <c r="O26" i="1"/>
  <c r="O25" i="1"/>
  <c r="O13" i="1"/>
  <c r="O14" i="1"/>
  <c r="O15" i="1"/>
  <c r="O12" i="1"/>
  <c r="O31" i="1" s="1"/>
  <c r="H14" i="1"/>
  <c r="F12" i="1"/>
  <c r="G12" i="1"/>
  <c r="H12" i="1"/>
  <c r="I12" i="1"/>
  <c r="F13" i="1"/>
  <c r="G13" i="1"/>
  <c r="I13" i="1"/>
  <c r="F14" i="1"/>
  <c r="G14" i="1"/>
  <c r="I14" i="1"/>
  <c r="F15" i="1"/>
  <c r="G15" i="1"/>
  <c r="H15" i="1"/>
  <c r="I15" i="1"/>
  <c r="F25" i="1"/>
  <c r="G25" i="1"/>
  <c r="H25" i="1"/>
  <c r="I25" i="1"/>
  <c r="F26" i="1"/>
  <c r="G26" i="1"/>
  <c r="H26" i="1"/>
  <c r="I26" i="1"/>
  <c r="E26" i="1"/>
  <c r="E25" i="1"/>
  <c r="E13" i="1"/>
  <c r="E14" i="1"/>
  <c r="E15" i="1"/>
  <c r="E12" i="1"/>
  <c r="C26" i="1"/>
  <c r="C25" i="1"/>
  <c r="C13" i="1"/>
  <c r="C14" i="1"/>
  <c r="C15" i="1"/>
  <c r="C12" i="1"/>
  <c r="A26" i="1"/>
  <c r="A25" i="1"/>
  <c r="A13" i="1"/>
  <c r="A14" i="1"/>
  <c r="A15" i="1"/>
  <c r="A12" i="1"/>
  <c r="Y3" i="12"/>
  <c r="I5" i="12" s="1"/>
  <c r="S4" i="1" s="1"/>
  <c r="L4" i="2"/>
  <c r="L7" i="2"/>
  <c r="L8" i="2" s="1"/>
  <c r="I4" i="2"/>
  <c r="Q4" i="2"/>
  <c r="R4" i="2" s="1"/>
  <c r="C9" i="27"/>
  <c r="I23" i="31"/>
  <c r="H23" i="31"/>
  <c r="G23" i="31"/>
  <c r="F23" i="31"/>
  <c r="E23" i="31"/>
  <c r="C23" i="31"/>
  <c r="D11" i="31" s="1"/>
  <c r="P23" i="31"/>
  <c r="O23" i="31"/>
  <c r="N23" i="31"/>
  <c r="M23" i="31"/>
  <c r="K23" i="31"/>
  <c r="L17" i="31" s="1"/>
  <c r="P21" i="1" s="1"/>
  <c r="L12" i="6"/>
  <c r="M12" i="6" s="1"/>
  <c r="N12" i="6" s="1"/>
  <c r="O12" i="6" s="1"/>
  <c r="P12" i="6" s="1"/>
  <c r="Q12" i="6" s="1"/>
  <c r="R12" i="6" s="1"/>
  <c r="S12" i="6" s="1"/>
  <c r="T12" i="6" s="1"/>
  <c r="U12" i="6" s="1"/>
  <c r="V12" i="6" s="1"/>
  <c r="C11" i="32"/>
  <c r="L9" i="2" l="1"/>
  <c r="K13" i="1"/>
  <c r="C31" i="1"/>
  <c r="E31" i="1"/>
  <c r="I31" i="1"/>
  <c r="H31" i="1"/>
  <c r="G31" i="1"/>
  <c r="F31" i="1"/>
  <c r="Q31" i="1"/>
  <c r="U31" i="1"/>
  <c r="V31" i="1"/>
  <c r="R31" i="1"/>
  <c r="D17" i="31"/>
  <c r="D21" i="1" s="1"/>
  <c r="D15" i="31"/>
  <c r="D19" i="1" s="1"/>
  <c r="L19" i="31"/>
  <c r="P23" i="1" s="1"/>
  <c r="L11" i="31"/>
  <c r="L13" i="31"/>
  <c r="P17" i="1" s="1"/>
  <c r="L12" i="31"/>
  <c r="P16" i="1" s="1"/>
  <c r="L14" i="31"/>
  <c r="P18" i="1" s="1"/>
  <c r="L18" i="31"/>
  <c r="P22" i="1" s="1"/>
  <c r="L21" i="31"/>
  <c r="L20" i="31"/>
  <c r="P24" i="1" s="1"/>
  <c r="L15" i="31"/>
  <c r="P19" i="1" s="1"/>
  <c r="L8" i="31"/>
  <c r="L9" i="31"/>
  <c r="L16" i="31"/>
  <c r="P20" i="1" s="1"/>
  <c r="L7" i="31"/>
  <c r="L10" i="31"/>
  <c r="D7" i="31"/>
  <c r="D8" i="31"/>
  <c r="D21" i="31"/>
  <c r="D22" i="31"/>
  <c r="D12" i="31"/>
  <c r="D16" i="1" s="1"/>
  <c r="D10" i="31"/>
  <c r="D13" i="31"/>
  <c r="D17" i="1" s="1"/>
  <c r="D14" i="31"/>
  <c r="D18" i="1" s="1"/>
  <c r="D18" i="31"/>
  <c r="D22" i="1" s="1"/>
  <c r="D20" i="31"/>
  <c r="D24" i="1" s="1"/>
  <c r="D9" i="31"/>
  <c r="D16" i="31"/>
  <c r="D20" i="1" s="1"/>
  <c r="D19" i="31"/>
  <c r="D23" i="1" s="1"/>
  <c r="M4" i="6"/>
  <c r="N4" i="6" s="1"/>
  <c r="O4" i="6" s="1"/>
  <c r="P4" i="6" s="1"/>
  <c r="Q4" i="6" s="1"/>
  <c r="R4" i="6" s="1"/>
  <c r="S4" i="6" s="1"/>
  <c r="T4" i="6" s="1"/>
  <c r="U4" i="6" s="1"/>
  <c r="V4" i="6" s="1"/>
  <c r="P50" i="6"/>
  <c r="P52" i="6"/>
  <c r="L10" i="2" l="1"/>
  <c r="D23" i="31"/>
  <c r="B35" i="6"/>
  <c r="C35" i="6" s="1"/>
  <c r="D35" i="6" s="1"/>
  <c r="E35" i="6" s="1"/>
  <c r="F35" i="6" s="1"/>
  <c r="G35" i="6" s="1"/>
  <c r="H35" i="6" s="1"/>
  <c r="I35" i="6" s="1"/>
  <c r="J35" i="6" s="1"/>
  <c r="K35" i="6" s="1"/>
  <c r="L35" i="6" s="1"/>
  <c r="M35" i="6" s="1"/>
  <c r="N35" i="6" s="1"/>
  <c r="O35" i="6" s="1"/>
  <c r="P35" i="6" s="1"/>
  <c r="Q35" i="6" s="1"/>
  <c r="R35" i="6" s="1"/>
  <c r="S35" i="6" s="1"/>
  <c r="T35" i="6" s="1"/>
  <c r="U35" i="6" s="1"/>
  <c r="B37" i="6"/>
  <c r="C37" i="6" s="1"/>
  <c r="D37" i="6" s="1"/>
  <c r="E37" i="6" s="1"/>
  <c r="J5" i="27" l="1"/>
  <c r="F5" i="27"/>
  <c r="E5" i="27"/>
  <c r="G15" i="19" l="1"/>
  <c r="H3" i="23"/>
  <c r="AC59" i="12" l="1"/>
  <c r="AA59" i="12"/>
  <c r="W59" i="12"/>
  <c r="P59" i="12"/>
  <c r="I59" i="12"/>
  <c r="S5" i="1" s="1"/>
  <c r="F59" i="12"/>
  <c r="J58" i="12"/>
  <c r="H58" i="12"/>
  <c r="G58" i="12"/>
  <c r="J57" i="12"/>
  <c r="H57" i="12"/>
  <c r="G57" i="12"/>
  <c r="J56" i="12"/>
  <c r="H56" i="12"/>
  <c r="G56" i="12"/>
  <c r="J55" i="12"/>
  <c r="H55" i="12"/>
  <c r="G55" i="12"/>
  <c r="J54" i="12"/>
  <c r="H54" i="12"/>
  <c r="G54" i="12"/>
  <c r="J53" i="12"/>
  <c r="H53" i="12"/>
  <c r="G53" i="12"/>
  <c r="J52" i="12"/>
  <c r="H52" i="12"/>
  <c r="G52" i="12"/>
  <c r="J51" i="12"/>
  <c r="H51" i="12"/>
  <c r="G51" i="12"/>
  <c r="J50" i="12"/>
  <c r="H50" i="12"/>
  <c r="G50" i="12"/>
  <c r="J49" i="12"/>
  <c r="H49" i="12"/>
  <c r="G49" i="12"/>
  <c r="J48" i="12"/>
  <c r="H48" i="12"/>
  <c r="G48" i="12"/>
  <c r="J47" i="12"/>
  <c r="H47" i="12"/>
  <c r="G47" i="12"/>
  <c r="AC46" i="12"/>
  <c r="AB46" i="12"/>
  <c r="AA46" i="12"/>
  <c r="Z46" i="12"/>
  <c r="W46" i="12"/>
  <c r="P46" i="12"/>
  <c r="J46" i="12"/>
  <c r="H46" i="12"/>
  <c r="G46" i="12"/>
  <c r="AC45" i="12"/>
  <c r="AB45" i="12"/>
  <c r="AA45" i="12"/>
  <c r="Z45" i="12"/>
  <c r="W45" i="12"/>
  <c r="P45" i="12"/>
  <c r="J45" i="12"/>
  <c r="H45" i="12"/>
  <c r="G45" i="12"/>
  <c r="AC44" i="12"/>
  <c r="AB44" i="12"/>
  <c r="AA44" i="12"/>
  <c r="Z44" i="12"/>
  <c r="W44" i="12"/>
  <c r="P44" i="12"/>
  <c r="J44" i="12"/>
  <c r="H44" i="12"/>
  <c r="G44" i="12"/>
  <c r="AC43" i="12"/>
  <c r="AB43" i="12"/>
  <c r="AA43" i="12"/>
  <c r="Z43" i="12"/>
  <c r="W43" i="12"/>
  <c r="P43" i="12"/>
  <c r="J43" i="12"/>
  <c r="H43" i="12"/>
  <c r="G43" i="12"/>
  <c r="AC42" i="12"/>
  <c r="AB42" i="12"/>
  <c r="AA42" i="12"/>
  <c r="Z42" i="12"/>
  <c r="W42" i="12"/>
  <c r="P42" i="12"/>
  <c r="J42" i="12"/>
  <c r="H42" i="12"/>
  <c r="G42" i="12"/>
  <c r="AC41" i="12"/>
  <c r="AB41" i="12"/>
  <c r="AA41" i="12"/>
  <c r="Z41" i="12"/>
  <c r="W41" i="12"/>
  <c r="P41" i="12"/>
  <c r="J41" i="12"/>
  <c r="H41" i="12"/>
  <c r="G41" i="12"/>
  <c r="AC40" i="12"/>
  <c r="AB40" i="12"/>
  <c r="AA40" i="12"/>
  <c r="Z40" i="12"/>
  <c r="W40" i="12"/>
  <c r="P40" i="12"/>
  <c r="J40" i="12"/>
  <c r="H40" i="12"/>
  <c r="G40" i="12"/>
  <c r="AC39" i="12"/>
  <c r="AB39" i="12"/>
  <c r="AA39" i="12"/>
  <c r="Z39" i="12"/>
  <c r="W39" i="12"/>
  <c r="P39" i="12"/>
  <c r="J39" i="12"/>
  <c r="H39" i="12"/>
  <c r="G39" i="12"/>
  <c r="AC38" i="12"/>
  <c r="AB38" i="12"/>
  <c r="AA38" i="12"/>
  <c r="Z38" i="12"/>
  <c r="W38" i="12"/>
  <c r="P38" i="12"/>
  <c r="J38" i="12"/>
  <c r="H38" i="12"/>
  <c r="G38" i="12"/>
  <c r="AC37" i="12"/>
  <c r="AB37" i="12"/>
  <c r="AA37" i="12"/>
  <c r="Z37" i="12"/>
  <c r="W37" i="12"/>
  <c r="P37" i="12"/>
  <c r="J37" i="12"/>
  <c r="H37" i="12"/>
  <c r="G37" i="12"/>
  <c r="AC36" i="12"/>
  <c r="AB36" i="12"/>
  <c r="AA36" i="12"/>
  <c r="Z36" i="12"/>
  <c r="W36" i="12"/>
  <c r="P36" i="12"/>
  <c r="J36" i="12"/>
  <c r="H36" i="12"/>
  <c r="G36" i="12"/>
  <c r="AC35" i="12"/>
  <c r="AB35" i="12"/>
  <c r="AA35" i="12"/>
  <c r="Z35" i="12"/>
  <c r="W35" i="12"/>
  <c r="P35" i="12"/>
  <c r="J35" i="12"/>
  <c r="H35" i="12"/>
  <c r="G35" i="12"/>
  <c r="AC34" i="12"/>
  <c r="AB34" i="12"/>
  <c r="AA34" i="12"/>
  <c r="Z34" i="12"/>
  <c r="W34" i="12"/>
  <c r="P34" i="12"/>
  <c r="J34" i="12"/>
  <c r="H34" i="12"/>
  <c r="G34" i="12"/>
  <c r="AC33" i="12"/>
  <c r="AB33" i="12"/>
  <c r="AA33" i="12"/>
  <c r="Z33" i="12"/>
  <c r="W33" i="12"/>
  <c r="P33" i="12"/>
  <c r="J33" i="12"/>
  <c r="H33" i="12"/>
  <c r="G33" i="12"/>
  <c r="AC32" i="12"/>
  <c r="AB32" i="12"/>
  <c r="AA32" i="12"/>
  <c r="Z32" i="12"/>
  <c r="W32" i="12"/>
  <c r="P32" i="12"/>
  <c r="J32" i="12"/>
  <c r="H32" i="12"/>
  <c r="G32" i="12"/>
  <c r="AC31" i="12"/>
  <c r="AB31" i="12"/>
  <c r="AA31" i="12"/>
  <c r="Z31" i="12"/>
  <c r="W31" i="12"/>
  <c r="P31" i="12"/>
  <c r="J31" i="12"/>
  <c r="H31" i="12"/>
  <c r="G31" i="12"/>
  <c r="AC30" i="12"/>
  <c r="AB30" i="12"/>
  <c r="AA30" i="12"/>
  <c r="Z30" i="12"/>
  <c r="W30" i="12"/>
  <c r="P30" i="12"/>
  <c r="J30" i="12"/>
  <c r="H30" i="12"/>
  <c r="G30" i="12"/>
  <c r="AC29" i="12"/>
  <c r="AB29" i="12"/>
  <c r="AA29" i="12"/>
  <c r="Z29" i="12"/>
  <c r="W29" i="12"/>
  <c r="P29" i="12"/>
  <c r="J29" i="12"/>
  <c r="H29" i="12"/>
  <c r="G29" i="12"/>
  <c r="AC28" i="12"/>
  <c r="AB28" i="12"/>
  <c r="AA28" i="12"/>
  <c r="Z28" i="12"/>
  <c r="W28" i="12"/>
  <c r="P28" i="12"/>
  <c r="J28" i="12"/>
  <c r="H28" i="12"/>
  <c r="G28" i="12"/>
  <c r="AC27" i="12"/>
  <c r="AB27" i="12"/>
  <c r="AA27" i="12"/>
  <c r="Z27" i="12"/>
  <c r="W27" i="12"/>
  <c r="P27" i="12"/>
  <c r="J27" i="12"/>
  <c r="H27" i="12"/>
  <c r="G27" i="12"/>
  <c r="AC26" i="12"/>
  <c r="AB26" i="12"/>
  <c r="AA26" i="12"/>
  <c r="Z26" i="12"/>
  <c r="W26" i="12"/>
  <c r="P26" i="12"/>
  <c r="J26" i="12"/>
  <c r="H26" i="12"/>
  <c r="G26" i="12"/>
  <c r="AC25" i="12"/>
  <c r="AB25" i="12"/>
  <c r="AA25" i="12"/>
  <c r="Z25" i="12"/>
  <c r="W25" i="12"/>
  <c r="P25" i="12"/>
  <c r="J25" i="12"/>
  <c r="H25" i="12"/>
  <c r="G25" i="12"/>
  <c r="AC24" i="12"/>
  <c r="AB24" i="12"/>
  <c r="AA24" i="12"/>
  <c r="Z24" i="12"/>
  <c r="W24" i="12"/>
  <c r="P24" i="12"/>
  <c r="J24" i="12"/>
  <c r="H24" i="12"/>
  <c r="G24" i="12"/>
  <c r="AC23" i="12"/>
  <c r="AB23" i="12"/>
  <c r="AA23" i="12"/>
  <c r="Z23" i="12"/>
  <c r="W23" i="12"/>
  <c r="P23" i="12"/>
  <c r="J23" i="12"/>
  <c r="H23" i="12"/>
  <c r="G23" i="12"/>
  <c r="AC22" i="12"/>
  <c r="AB22" i="12"/>
  <c r="AA22" i="12"/>
  <c r="Z22" i="12"/>
  <c r="W22" i="12"/>
  <c r="P22" i="12"/>
  <c r="J22" i="12"/>
  <c r="H22" i="12"/>
  <c r="G22" i="12"/>
  <c r="AC21" i="12"/>
  <c r="AB21" i="12"/>
  <c r="AA21" i="12"/>
  <c r="Z21" i="12"/>
  <c r="W21" i="12"/>
  <c r="P21" i="12"/>
  <c r="J21" i="12"/>
  <c r="H21" i="12"/>
  <c r="G21" i="12"/>
  <c r="AC20" i="12"/>
  <c r="AB20" i="12"/>
  <c r="AA20" i="12"/>
  <c r="Z20" i="12"/>
  <c r="W20" i="12"/>
  <c r="P20" i="12"/>
  <c r="J20" i="12"/>
  <c r="H20" i="12"/>
  <c r="G20" i="12"/>
  <c r="AC19" i="12"/>
  <c r="AB19" i="12"/>
  <c r="AA19" i="12"/>
  <c r="Z19" i="12"/>
  <c r="W19" i="12"/>
  <c r="P19" i="12"/>
  <c r="J19" i="12"/>
  <c r="H19" i="12"/>
  <c r="G19" i="12"/>
  <c r="AC18" i="12"/>
  <c r="AB18" i="12"/>
  <c r="AA18" i="12"/>
  <c r="Z18" i="12"/>
  <c r="W18" i="12"/>
  <c r="P18" i="12"/>
  <c r="J18" i="12"/>
  <c r="H18" i="12"/>
  <c r="G18" i="12"/>
  <c r="AC17" i="12"/>
  <c r="AB17" i="12"/>
  <c r="AA17" i="12"/>
  <c r="Z17" i="12"/>
  <c r="W17" i="12"/>
  <c r="P17" i="12"/>
  <c r="J17" i="12"/>
  <c r="H17" i="12"/>
  <c r="G17" i="12"/>
  <c r="AC16" i="12"/>
  <c r="AB16" i="12"/>
  <c r="AA16" i="12"/>
  <c r="Z16" i="12"/>
  <c r="W16" i="12"/>
  <c r="P16" i="12"/>
  <c r="J16" i="12"/>
  <c r="H16" i="12"/>
  <c r="G16" i="12"/>
  <c r="AC15" i="12"/>
  <c r="AB15" i="12"/>
  <c r="AA15" i="12"/>
  <c r="Z15" i="12"/>
  <c r="W15" i="12"/>
  <c r="P15" i="12"/>
  <c r="J15" i="12"/>
  <c r="H15" i="12"/>
  <c r="G15" i="12"/>
  <c r="AC14" i="12"/>
  <c r="AA14" i="12"/>
  <c r="Z14" i="12"/>
  <c r="P14" i="12"/>
  <c r="H14" i="12"/>
  <c r="G14" i="12"/>
  <c r="J14" i="12" s="1"/>
  <c r="AB14" i="12" s="1"/>
  <c r="AC13" i="12"/>
  <c r="AA13" i="12"/>
  <c r="P13" i="12"/>
  <c r="H13" i="12"/>
  <c r="J13" i="12" s="1"/>
  <c r="G13" i="12"/>
  <c r="AC12" i="12"/>
  <c r="AA12" i="12"/>
  <c r="P12" i="12"/>
  <c r="H12" i="12"/>
  <c r="G12" i="12"/>
  <c r="AA11" i="12"/>
  <c r="Z11" i="12"/>
  <c r="P11" i="12"/>
  <c r="H11" i="12"/>
  <c r="G11" i="12"/>
  <c r="AA10" i="12"/>
  <c r="P10" i="12"/>
  <c r="H10" i="12"/>
  <c r="G10" i="12"/>
  <c r="AA9" i="12"/>
  <c r="Y9" i="12"/>
  <c r="Z9" i="12" s="1"/>
  <c r="W9" i="12"/>
  <c r="P9" i="12"/>
  <c r="H9" i="12"/>
  <c r="G9" i="12"/>
  <c r="U6" i="12"/>
  <c r="M6" i="12"/>
  <c r="M5" i="12" s="1"/>
  <c r="D6" i="12"/>
  <c r="Y5" i="12"/>
  <c r="U5" i="12"/>
  <c r="Y4" i="12"/>
  <c r="U4" i="12"/>
  <c r="Q4" i="12"/>
  <c r="J4" i="12"/>
  <c r="AB3" i="12"/>
  <c r="U3" i="12"/>
  <c r="O3" i="1"/>
  <c r="J12" i="12" l="1"/>
  <c r="Q5" i="12"/>
  <c r="J10" i="12"/>
  <c r="Q3" i="12"/>
  <c r="G59" i="12"/>
  <c r="J9" i="12"/>
  <c r="AB9" i="12" s="1"/>
  <c r="E4" i="12"/>
  <c r="E5" i="12" s="1"/>
  <c r="F5" i="12" s="1"/>
  <c r="AE3" i="12"/>
  <c r="Q6" i="12"/>
  <c r="AE6" i="12"/>
  <c r="AE4" i="12"/>
  <c r="AE5" i="12"/>
  <c r="AB13" i="12"/>
  <c r="AB10" i="12"/>
  <c r="AB12" i="12"/>
  <c r="Z10" i="12"/>
  <c r="Z13" i="12"/>
  <c r="Z12" i="12"/>
  <c r="H59" i="12"/>
  <c r="J11" i="12"/>
  <c r="AB11" i="12" s="1"/>
  <c r="Y6" i="12"/>
  <c r="I6" i="12" l="1"/>
  <c r="AB5" i="12"/>
  <c r="E6" i="12"/>
  <c r="AB59" i="12"/>
  <c r="J59" i="12"/>
  <c r="AG1" i="1" l="1"/>
  <c r="J16" i="38" l="1"/>
  <c r="J17" i="38"/>
  <c r="J39" i="38" l="1"/>
  <c r="I39" i="38"/>
  <c r="H39" i="38"/>
  <c r="G39" i="38"/>
  <c r="F39" i="38"/>
  <c r="E39" i="38"/>
  <c r="D39" i="38"/>
  <c r="K29" i="38"/>
  <c r="H29" i="38"/>
  <c r="G29" i="38"/>
  <c r="F29" i="38"/>
  <c r="E29" i="38"/>
  <c r="D29" i="38"/>
  <c r="L28" i="38"/>
  <c r="I28" i="38"/>
  <c r="J27" i="38"/>
  <c r="L26" i="38"/>
  <c r="I25" i="38"/>
  <c r="L24" i="38"/>
  <c r="K18" i="38"/>
  <c r="H18" i="38"/>
  <c r="G18" i="38"/>
  <c r="F18" i="38"/>
  <c r="E18" i="38"/>
  <c r="D18" i="38"/>
  <c r="L17" i="38"/>
  <c r="L16" i="38"/>
  <c r="L15" i="38"/>
  <c r="J18" i="38"/>
  <c r="L13" i="38"/>
  <c r="I18" i="38" l="1"/>
  <c r="I29" i="38"/>
  <c r="L29" i="38"/>
  <c r="L18" i="38"/>
  <c r="J29" i="38"/>
  <c r="T1" i="31" l="1"/>
  <c r="A1" i="19" l="1"/>
  <c r="W93" i="1" l="1"/>
  <c r="W94" i="1"/>
  <c r="W95" i="1"/>
  <c r="W96" i="1"/>
  <c r="X93" i="1"/>
  <c r="X94" i="1"/>
  <c r="X95" i="1"/>
  <c r="X96" i="1"/>
  <c r="AC93" i="1"/>
  <c r="AD93" i="1"/>
  <c r="AE93" i="1"/>
  <c r="AF93" i="1"/>
  <c r="AG93" i="1"/>
  <c r="AH93" i="1"/>
  <c r="AC94" i="1"/>
  <c r="AD94" i="1"/>
  <c r="AE94" i="1"/>
  <c r="AF94" i="1"/>
  <c r="AG94" i="1"/>
  <c r="AH94" i="1"/>
  <c r="AC95" i="1"/>
  <c r="AD95" i="1"/>
  <c r="AE95" i="1"/>
  <c r="AF95" i="1"/>
  <c r="AG95" i="1"/>
  <c r="AH95" i="1"/>
  <c r="AC96" i="1"/>
  <c r="AD96" i="1"/>
  <c r="AE96" i="1"/>
  <c r="AF96" i="1"/>
  <c r="AG96" i="1"/>
  <c r="AH96" i="1"/>
  <c r="AD92" i="1"/>
  <c r="AE92" i="1"/>
  <c r="AF92" i="1"/>
  <c r="AG92" i="1"/>
  <c r="AH92" i="1"/>
  <c r="AC92" i="1"/>
  <c r="J29" i="1" l="1"/>
  <c r="K29" i="1"/>
  <c r="L29" i="1"/>
  <c r="J30" i="1"/>
  <c r="K30" i="1"/>
  <c r="L30" i="1"/>
  <c r="M30" i="1" l="1"/>
  <c r="N29" i="1"/>
  <c r="M29" i="1"/>
  <c r="N30" i="1"/>
  <c r="A86" i="1" l="1"/>
  <c r="A85" i="1"/>
  <c r="A84" i="1"/>
  <c r="A83" i="1"/>
  <c r="A82" i="1"/>
  <c r="A77" i="1"/>
  <c r="A76" i="1"/>
  <c r="A75" i="1"/>
  <c r="A74" i="1"/>
  <c r="A73" i="1"/>
  <c r="A68" i="1"/>
  <c r="A67" i="1"/>
  <c r="A66" i="1"/>
  <c r="A65" i="1"/>
  <c r="A64" i="1"/>
  <c r="L3" i="25" l="1"/>
  <c r="L4" i="25"/>
  <c r="L5" i="25"/>
  <c r="L6" i="25"/>
  <c r="L7" i="25"/>
  <c r="L8" i="25"/>
  <c r="L9" i="25"/>
  <c r="L10" i="25"/>
  <c r="L11" i="25"/>
  <c r="L12" i="25"/>
  <c r="L13" i="25"/>
  <c r="L14" i="25"/>
  <c r="L15" i="25"/>
  <c r="L16" i="25"/>
  <c r="L17" i="25"/>
  <c r="L18" i="25"/>
  <c r="L19" i="25"/>
  <c r="L2" i="25"/>
  <c r="E87" i="1" l="1"/>
  <c r="F87" i="1"/>
  <c r="H87" i="1"/>
  <c r="I83" i="1"/>
  <c r="I84" i="1"/>
  <c r="I85" i="1"/>
  <c r="I86" i="1"/>
  <c r="I82" i="1"/>
  <c r="O65" i="1"/>
  <c r="P65" i="1"/>
  <c r="Q65" i="1"/>
  <c r="R65" i="1"/>
  <c r="S65" i="1"/>
  <c r="T65" i="1"/>
  <c r="U65" i="1"/>
  <c r="V65" i="1"/>
  <c r="O66" i="1"/>
  <c r="P66" i="1"/>
  <c r="Q66" i="1"/>
  <c r="R66" i="1"/>
  <c r="S66" i="1"/>
  <c r="T66" i="1"/>
  <c r="U66" i="1"/>
  <c r="V66" i="1"/>
  <c r="O67" i="1"/>
  <c r="P67" i="1"/>
  <c r="Q67" i="1"/>
  <c r="R67" i="1"/>
  <c r="S67" i="1"/>
  <c r="T67" i="1"/>
  <c r="U67" i="1"/>
  <c r="V67" i="1"/>
  <c r="O68" i="1"/>
  <c r="P68" i="1"/>
  <c r="Q68" i="1"/>
  <c r="R68" i="1"/>
  <c r="S68" i="1"/>
  <c r="T68" i="1"/>
  <c r="U68" i="1"/>
  <c r="V68" i="1"/>
  <c r="N66" i="1"/>
  <c r="N67" i="1"/>
  <c r="N68" i="1"/>
  <c r="N65" i="1"/>
  <c r="D82" i="1"/>
  <c r="E82" i="1"/>
  <c r="F82" i="1"/>
  <c r="G82" i="1"/>
  <c r="H82" i="1"/>
  <c r="D83" i="1"/>
  <c r="E83" i="1"/>
  <c r="F83" i="1"/>
  <c r="G83" i="1"/>
  <c r="H83" i="1"/>
  <c r="D84" i="1"/>
  <c r="E84" i="1"/>
  <c r="F84" i="1"/>
  <c r="G84" i="1"/>
  <c r="H84" i="1"/>
  <c r="D85" i="1"/>
  <c r="E85" i="1"/>
  <c r="F85" i="1"/>
  <c r="G85" i="1"/>
  <c r="H85" i="1"/>
  <c r="D86" i="1"/>
  <c r="E86" i="1"/>
  <c r="F86" i="1"/>
  <c r="G86" i="1"/>
  <c r="H86" i="1"/>
  <c r="C83" i="1"/>
  <c r="C84" i="1"/>
  <c r="C85" i="1"/>
  <c r="C86" i="1"/>
  <c r="C82" i="1"/>
  <c r="D73" i="1"/>
  <c r="E73" i="1"/>
  <c r="F73" i="1"/>
  <c r="G73" i="1"/>
  <c r="J73" i="1"/>
  <c r="D74" i="1"/>
  <c r="E74" i="1"/>
  <c r="F74" i="1"/>
  <c r="G74" i="1"/>
  <c r="H74" i="1"/>
  <c r="J74" i="1"/>
  <c r="K74" i="1"/>
  <c r="D75" i="1"/>
  <c r="E75" i="1"/>
  <c r="F75" i="1"/>
  <c r="G75" i="1"/>
  <c r="J75" i="1"/>
  <c r="D76" i="1"/>
  <c r="E76" i="1"/>
  <c r="F76" i="1"/>
  <c r="G76" i="1"/>
  <c r="J76" i="1"/>
  <c r="D77" i="1"/>
  <c r="E77" i="1"/>
  <c r="F77" i="1"/>
  <c r="G77" i="1"/>
  <c r="J77" i="1"/>
  <c r="C74" i="1"/>
  <c r="C75" i="1"/>
  <c r="C76" i="1"/>
  <c r="C77" i="1"/>
  <c r="C73" i="1"/>
  <c r="D64" i="1"/>
  <c r="E64" i="1"/>
  <c r="F64" i="1"/>
  <c r="G64" i="1"/>
  <c r="H64" i="1"/>
  <c r="J64" i="1"/>
  <c r="D65" i="1"/>
  <c r="E65" i="1"/>
  <c r="F65" i="1"/>
  <c r="G65" i="1"/>
  <c r="J65" i="1"/>
  <c r="D66" i="1"/>
  <c r="E66" i="1"/>
  <c r="F66" i="1"/>
  <c r="G66" i="1"/>
  <c r="H66" i="1"/>
  <c r="J66" i="1"/>
  <c r="D67" i="1"/>
  <c r="E67" i="1"/>
  <c r="F67" i="1"/>
  <c r="G67" i="1"/>
  <c r="H67" i="1"/>
  <c r="J67" i="1"/>
  <c r="D68" i="1"/>
  <c r="E68" i="1"/>
  <c r="F68" i="1"/>
  <c r="G68" i="1"/>
  <c r="J68" i="1"/>
  <c r="C65" i="1"/>
  <c r="C66" i="1"/>
  <c r="C67" i="1"/>
  <c r="C68" i="1"/>
  <c r="C64" i="1"/>
  <c r="G87" i="1"/>
  <c r="D87" i="1"/>
  <c r="C87" i="1"/>
  <c r="K77" i="1"/>
  <c r="I77" i="1"/>
  <c r="K76" i="1"/>
  <c r="H76" i="1"/>
  <c r="K75" i="1"/>
  <c r="I75" i="1"/>
  <c r="H73" i="1"/>
  <c r="K68" i="1"/>
  <c r="I68" i="1"/>
  <c r="H68" i="1"/>
  <c r="K67" i="1"/>
  <c r="I67" i="1"/>
  <c r="K66" i="1"/>
  <c r="I66" i="1"/>
  <c r="K65" i="1"/>
  <c r="I65" i="1"/>
  <c r="K64" i="1"/>
  <c r="H75" i="1" l="1"/>
  <c r="H77" i="1"/>
  <c r="I76" i="1"/>
  <c r="K73" i="1"/>
  <c r="I73" i="1"/>
  <c r="H65" i="1"/>
  <c r="I64" i="1"/>
  <c r="I74" i="1" l="1"/>
  <c r="P40" i="11"/>
  <c r="Q40" i="11" s="1"/>
  <c r="R40" i="11" l="1"/>
  <c r="S40" i="11" s="1"/>
  <c r="T40" i="11" s="1"/>
  <c r="U40" i="11" s="1"/>
  <c r="V40" i="11" s="1"/>
  <c r="W40" i="11" s="1"/>
  <c r="X40" i="11" s="1"/>
  <c r="Y40" i="11" s="1"/>
  <c r="Z40" i="11" s="1"/>
  <c r="AA40" i="11" s="1"/>
  <c r="AB40" i="11" s="1"/>
  <c r="AC40" i="11" s="1"/>
  <c r="AD40" i="11" s="1"/>
  <c r="AE40" i="11" s="1"/>
  <c r="AF40" i="11" s="1"/>
  <c r="AG40" i="11" s="1"/>
  <c r="AH40" i="11" s="1"/>
  <c r="AI40" i="11" s="1"/>
  <c r="AJ40" i="11" s="1"/>
  <c r="AK40" i="11" s="1"/>
  <c r="AL40" i="11" s="1"/>
  <c r="AM40" i="11" s="1"/>
  <c r="AN40" i="11" s="1"/>
  <c r="AO40" i="11" s="1"/>
  <c r="AP40" i="11" s="1"/>
  <c r="AQ40" i="11" s="1"/>
  <c r="AR40" i="11" s="1"/>
  <c r="AS40" i="11" s="1"/>
  <c r="AT40" i="11" s="1"/>
  <c r="J11" i="32"/>
  <c r="I11" i="32"/>
  <c r="H11" i="32"/>
  <c r="F11" i="32"/>
  <c r="G11" i="32"/>
  <c r="I33" i="25" l="1"/>
  <c r="I34" i="25"/>
  <c r="I35" i="25"/>
  <c r="I36" i="25"/>
  <c r="I37" i="25"/>
  <c r="I38" i="25"/>
  <c r="I39" i="25"/>
  <c r="I40" i="25"/>
  <c r="I41" i="25"/>
  <c r="I42" i="25"/>
  <c r="I43" i="25"/>
  <c r="I44" i="25"/>
  <c r="I45" i="25"/>
  <c r="I46" i="25"/>
  <c r="I47" i="25"/>
  <c r="I48" i="25"/>
  <c r="I49" i="25"/>
  <c r="I50" i="25"/>
  <c r="I51" i="25"/>
  <c r="I52" i="25"/>
  <c r="I53" i="25"/>
  <c r="I54" i="25"/>
  <c r="I55" i="25"/>
  <c r="I56" i="25"/>
  <c r="I57" i="25"/>
  <c r="I58" i="25"/>
  <c r="I59" i="25"/>
  <c r="I60" i="25"/>
  <c r="I61" i="25"/>
  <c r="I62" i="25"/>
  <c r="I63" i="25"/>
  <c r="I64" i="25"/>
  <c r="I65" i="25"/>
  <c r="I66" i="25"/>
  <c r="I67" i="25"/>
  <c r="I68" i="25"/>
  <c r="I69" i="25"/>
  <c r="I70" i="25"/>
  <c r="I71" i="25"/>
  <c r="I72" i="25"/>
  <c r="I73" i="25"/>
  <c r="I74" i="25"/>
  <c r="I75" i="25"/>
  <c r="I76" i="25"/>
  <c r="I77" i="25"/>
  <c r="I78" i="25"/>
  <c r="I79" i="25"/>
  <c r="I80" i="25"/>
  <c r="I81" i="25"/>
  <c r="I82" i="25"/>
  <c r="I83" i="25"/>
  <c r="I84" i="25"/>
  <c r="I85" i="25"/>
  <c r="I86" i="25"/>
  <c r="I87" i="25"/>
  <c r="I88" i="25"/>
  <c r="I89" i="25"/>
  <c r="I90" i="25"/>
  <c r="I91" i="25"/>
  <c r="I92" i="25"/>
  <c r="I93" i="25"/>
  <c r="I94" i="25"/>
  <c r="I95" i="25"/>
  <c r="I96" i="25"/>
  <c r="I97" i="25"/>
  <c r="I98" i="25"/>
  <c r="I99" i="25"/>
  <c r="I100" i="25"/>
  <c r="I101" i="25"/>
  <c r="I102" i="25"/>
  <c r="I103" i="25"/>
  <c r="I104" i="25"/>
  <c r="I105" i="25"/>
  <c r="I106" i="25"/>
  <c r="I107" i="25"/>
  <c r="I108" i="25"/>
  <c r="I109" i="25"/>
  <c r="I110" i="25"/>
  <c r="I111" i="25"/>
  <c r="I112" i="25"/>
  <c r="I113" i="25"/>
  <c r="I114" i="25"/>
  <c r="I115" i="25"/>
  <c r="I116" i="25"/>
  <c r="I117" i="25"/>
  <c r="I118" i="25"/>
  <c r="I119" i="25"/>
  <c r="I120" i="25"/>
  <c r="I121" i="25"/>
  <c r="I122" i="25"/>
  <c r="I123" i="25"/>
  <c r="I124" i="25"/>
  <c r="I125" i="25"/>
  <c r="I126" i="25"/>
  <c r="I127" i="25"/>
  <c r="I128" i="25"/>
  <c r="I129" i="25"/>
  <c r="I130" i="25"/>
  <c r="I131" i="25"/>
  <c r="I132" i="25"/>
  <c r="I133" i="25"/>
  <c r="I134" i="25"/>
  <c r="I135" i="25"/>
  <c r="I136" i="25"/>
  <c r="I137" i="25"/>
  <c r="I138" i="25"/>
  <c r="I139" i="25"/>
  <c r="I140" i="25"/>
  <c r="I141" i="25"/>
  <c r="I142" i="25"/>
  <c r="I143" i="25"/>
  <c r="I144" i="25"/>
  <c r="I145" i="25"/>
  <c r="I146" i="25"/>
  <c r="I147" i="25"/>
  <c r="I148" i="25"/>
  <c r="I149" i="25"/>
  <c r="I150" i="25"/>
  <c r="I151" i="25"/>
  <c r="I152" i="25"/>
  <c r="I153" i="25"/>
  <c r="I154" i="25"/>
  <c r="I155" i="25"/>
  <c r="I32" i="25"/>
  <c r="D3" i="19" l="1"/>
  <c r="I3" i="19"/>
  <c r="B11" i="32" l="1"/>
  <c r="B1" i="2"/>
  <c r="J11" i="2" l="1"/>
  <c r="P18" i="2"/>
  <c r="J10" i="2"/>
  <c r="P17" i="2"/>
  <c r="J9" i="2"/>
  <c r="P16" i="2"/>
  <c r="M8" i="2"/>
  <c r="M9" i="2"/>
  <c r="M10" i="2"/>
  <c r="P12" i="2"/>
  <c r="P13" i="2"/>
  <c r="P14" i="2"/>
  <c r="P15" i="2"/>
  <c r="J8" i="2"/>
  <c r="J7" i="2"/>
  <c r="M7" i="2"/>
  <c r="D4" i="2"/>
  <c r="M4" i="2"/>
  <c r="D14" i="2"/>
  <c r="D12" i="2"/>
  <c r="D11" i="2"/>
  <c r="D10" i="2"/>
  <c r="D9" i="2"/>
  <c r="D8" i="2"/>
  <c r="D7" i="2"/>
  <c r="D6" i="2"/>
  <c r="D5" i="2"/>
  <c r="D13" i="2"/>
  <c r="E11" i="32"/>
  <c r="AG39" i="1" l="1"/>
  <c r="AG40" i="1"/>
  <c r="AG41" i="1"/>
  <c r="AG42" i="1"/>
  <c r="AG43" i="1"/>
  <c r="AG38" i="1"/>
  <c r="AF43" i="1"/>
  <c r="AE43" i="1"/>
  <c r="AF42" i="1"/>
  <c r="AE42" i="1"/>
  <c r="AF41" i="1"/>
  <c r="AE41" i="1"/>
  <c r="AF40" i="1"/>
  <c r="AE40" i="1"/>
  <c r="AF39" i="1"/>
  <c r="AE39" i="1"/>
  <c r="AF38" i="1"/>
  <c r="AE38" i="1"/>
  <c r="AF37" i="1"/>
  <c r="AE37" i="1"/>
  <c r="AF36" i="1"/>
  <c r="AE36" i="1"/>
  <c r="AF35" i="1"/>
  <c r="AE35" i="1"/>
  <c r="AF34" i="1"/>
  <c r="AE34" i="1"/>
  <c r="AD39" i="1"/>
  <c r="AD40" i="1"/>
  <c r="AD41" i="1"/>
  <c r="AD42" i="1"/>
  <c r="AD43" i="1"/>
  <c r="AD38" i="1"/>
  <c r="AD36" i="1"/>
  <c r="AD37" i="1"/>
  <c r="AA41" i="1"/>
  <c r="AA42" i="1"/>
  <c r="AA43" i="1"/>
  <c r="AB41" i="1"/>
  <c r="AB42" i="1"/>
  <c r="AB43" i="1"/>
  <c r="AA37" i="1"/>
  <c r="AA38" i="1"/>
  <c r="AA39" i="1"/>
  <c r="AA40" i="1"/>
  <c r="AB36" i="1"/>
  <c r="AB37" i="1"/>
  <c r="AB38" i="1"/>
  <c r="AB39" i="1"/>
  <c r="AB40" i="1"/>
  <c r="AB35" i="1"/>
  <c r="AB34" i="1"/>
  <c r="AH43" i="1" l="1"/>
  <c r="K3" i="36"/>
  <c r="E5" i="36"/>
  <c r="E4" i="36"/>
  <c r="X15" i="1"/>
  <c r="W15" i="1"/>
  <c r="T15" i="1"/>
  <c r="S15" i="1"/>
  <c r="G4" i="19"/>
  <c r="G5" i="19"/>
  <c r="AH35" i="1" s="1"/>
  <c r="G6" i="19"/>
  <c r="AH36" i="1" s="1"/>
  <c r="G7" i="19"/>
  <c r="AH37" i="1" s="1"/>
  <c r="K27" i="1" l="1"/>
  <c r="K28" i="1"/>
  <c r="L27" i="1"/>
  <c r="J27" i="1"/>
  <c r="K14" i="1"/>
  <c r="L28" i="1"/>
  <c r="K26" i="1"/>
  <c r="J25" i="1"/>
  <c r="K25" i="1"/>
  <c r="L26" i="1"/>
  <c r="N26" i="1" s="1"/>
  <c r="K15" i="1"/>
  <c r="J28" i="1"/>
  <c r="J26" i="1"/>
  <c r="L25" i="1"/>
  <c r="L22" i="31"/>
  <c r="L23" i="31" s="1"/>
  <c r="M24" i="31"/>
  <c r="P24" i="31"/>
  <c r="O24" i="31"/>
  <c r="N24" i="31"/>
  <c r="L15" i="1"/>
  <c r="J15" i="1"/>
  <c r="E24" i="31"/>
  <c r="F24" i="31"/>
  <c r="H24" i="31"/>
  <c r="I24" i="31"/>
  <c r="G24" i="31"/>
  <c r="L14" i="1"/>
  <c r="Y15" i="1"/>
  <c r="S25" i="1"/>
  <c r="X25" i="1"/>
  <c r="X27" i="1"/>
  <c r="W25" i="1"/>
  <c r="Z15" i="1"/>
  <c r="X14" i="1"/>
  <c r="S14" i="1"/>
  <c r="W14" i="1"/>
  <c r="T27" i="1"/>
  <c r="W27" i="1"/>
  <c r="T25" i="1"/>
  <c r="T14" i="1"/>
  <c r="J14" i="1"/>
  <c r="S27" i="1"/>
  <c r="T26" i="1"/>
  <c r="W26" i="1"/>
  <c r="S26" i="1"/>
  <c r="X26" i="1"/>
  <c r="Z26" i="1" s="1"/>
  <c r="N28" i="1" l="1"/>
  <c r="Z25" i="1"/>
  <c r="N25" i="1"/>
  <c r="M28" i="1"/>
  <c r="M27" i="1"/>
  <c r="N27" i="1"/>
  <c r="M26" i="1"/>
  <c r="M25" i="1"/>
  <c r="N14" i="1"/>
  <c r="N15" i="1"/>
  <c r="M15" i="1"/>
  <c r="M14" i="1"/>
  <c r="Y27" i="1"/>
  <c r="Y25" i="1"/>
  <c r="Z14" i="1"/>
  <c r="Z27" i="1"/>
  <c r="Y14" i="1"/>
  <c r="Y26" i="1"/>
  <c r="T11" i="36"/>
  <c r="AE11" i="36"/>
  <c r="M86" i="1" l="1"/>
  <c r="L98" i="1"/>
  <c r="F98" i="1"/>
  <c r="A98" i="1"/>
  <c r="D30" i="1" l="1"/>
  <c r="E1" i="2" l="1"/>
  <c r="AF101" i="1" l="1"/>
  <c r="AG101" i="1"/>
  <c r="AH101" i="1"/>
  <c r="AF102" i="1"/>
  <c r="AG102" i="1"/>
  <c r="AH102" i="1"/>
  <c r="AF103" i="1"/>
  <c r="AG103" i="1"/>
  <c r="AH103" i="1"/>
  <c r="AF104" i="1"/>
  <c r="AG104" i="1"/>
  <c r="AH104" i="1"/>
  <c r="X101" i="1"/>
  <c r="X102" i="1"/>
  <c r="X103" i="1"/>
  <c r="X104" i="1"/>
  <c r="W101" i="1"/>
  <c r="W102" i="1"/>
  <c r="W103" i="1"/>
  <c r="W104" i="1"/>
  <c r="S101" i="1"/>
  <c r="S102" i="1"/>
  <c r="S103" i="1"/>
  <c r="S104" i="1"/>
  <c r="R101" i="1"/>
  <c r="R102" i="1"/>
  <c r="R103" i="1"/>
  <c r="R104" i="1"/>
  <c r="Q101" i="1"/>
  <c r="Q102" i="1"/>
  <c r="Q103" i="1"/>
  <c r="Q104" i="1"/>
  <c r="AG100" i="1"/>
  <c r="AF100" i="1"/>
  <c r="X100" i="1"/>
  <c r="W100" i="1"/>
  <c r="S100" i="1"/>
  <c r="R100" i="1"/>
  <c r="Q100" i="1"/>
  <c r="R82" i="1"/>
  <c r="F78" i="1" l="1"/>
  <c r="C78" i="1"/>
  <c r="D78" i="1"/>
  <c r="G78" i="1"/>
  <c r="J78" i="1"/>
  <c r="E78" i="1"/>
  <c r="AH3" i="12"/>
  <c r="AD35" i="1"/>
  <c r="U74" i="1" l="1"/>
  <c r="U73" i="1"/>
  <c r="U72" i="1"/>
  <c r="U71" i="1"/>
  <c r="U70" i="1"/>
  <c r="O74" i="1"/>
  <c r="O73" i="1"/>
  <c r="O72" i="1"/>
  <c r="O71" i="1"/>
  <c r="O70" i="1"/>
  <c r="FY3" i="33" l="1"/>
  <c r="FZ3" i="33"/>
  <c r="GA3" i="33"/>
  <c r="FV3" i="33"/>
  <c r="FW3" i="33"/>
  <c r="FX3" i="33"/>
  <c r="FT3" i="33"/>
  <c r="FU3" i="33"/>
  <c r="FS3" i="33"/>
  <c r="FS2" i="33"/>
  <c r="CY2" i="33"/>
  <c r="CR2" i="33"/>
  <c r="CL3" i="33"/>
  <c r="CM3" i="33"/>
  <c r="CN3" i="33"/>
  <c r="CO3" i="33"/>
  <c r="CP3" i="33"/>
  <c r="CQ3" i="33"/>
  <c r="CK3" i="33"/>
  <c r="CE3" i="33"/>
  <c r="CF3" i="33"/>
  <c r="CG3" i="33"/>
  <c r="CH3" i="33"/>
  <c r="CI3" i="33"/>
  <c r="CJ3" i="33"/>
  <c r="CD2" i="33"/>
  <c r="CD3" i="33"/>
  <c r="BZ3" i="33"/>
  <c r="CA3" i="33"/>
  <c r="CB3" i="33"/>
  <c r="CC3" i="33"/>
  <c r="BY3" i="33"/>
  <c r="BU3" i="33"/>
  <c r="BV3" i="33"/>
  <c r="BW3" i="33"/>
  <c r="BX3" i="33"/>
  <c r="BT3" i="33"/>
  <c r="BT2" i="33"/>
  <c r="BQ3" i="33"/>
  <c r="BR3" i="33"/>
  <c r="BS3" i="33"/>
  <c r="BP3" i="33"/>
  <c r="BO3" i="33"/>
  <c r="BM3" i="33"/>
  <c r="BN3" i="33"/>
  <c r="BL3" i="33"/>
  <c r="BI3" i="33"/>
  <c r="BJ3" i="33"/>
  <c r="BK3" i="33"/>
  <c r="BH3" i="33"/>
  <c r="BE3" i="33"/>
  <c r="BF3" i="33"/>
  <c r="BG3" i="33"/>
  <c r="BD3" i="33"/>
  <c r="BD2" i="33"/>
  <c r="BA3" i="33"/>
  <c r="BB3" i="33"/>
  <c r="BC3" i="33"/>
  <c r="AZ3" i="33"/>
  <c r="AY3" i="33"/>
  <c r="AX3" i="33"/>
  <c r="AW3" i="33"/>
  <c r="AW2" i="33"/>
  <c r="AT2" i="33"/>
  <c r="AP2" i="33"/>
  <c r="I3" i="33"/>
  <c r="B2" i="33"/>
  <c r="A1" i="33"/>
  <c r="A3" i="33"/>
  <c r="AI3" i="33"/>
  <c r="AH3" i="33"/>
  <c r="AG3" i="33"/>
  <c r="AF3" i="33"/>
  <c r="AE3" i="33"/>
  <c r="AD3" i="33"/>
  <c r="AD2" i="33"/>
  <c r="AB3" i="33"/>
  <c r="AA3" i="33"/>
  <c r="Z3" i="33"/>
  <c r="Y3" i="33"/>
  <c r="X3" i="33"/>
  <c r="W3" i="33"/>
  <c r="V3" i="33"/>
  <c r="U3" i="33"/>
  <c r="U2" i="33"/>
  <c r="T3" i="33"/>
  <c r="S3" i="33"/>
  <c r="R3" i="33"/>
  <c r="Q3" i="33"/>
  <c r="P3" i="33"/>
  <c r="O3" i="33"/>
  <c r="N3" i="33"/>
  <c r="M3" i="33"/>
  <c r="L3" i="33"/>
  <c r="K3" i="33"/>
  <c r="J3" i="33"/>
  <c r="J2" i="33"/>
  <c r="H3" i="33"/>
  <c r="G3" i="33"/>
  <c r="F3" i="33"/>
  <c r="E3" i="33"/>
  <c r="D3" i="33"/>
  <c r="C3" i="33"/>
  <c r="B3" i="33"/>
  <c r="AB64" i="1" l="1"/>
  <c r="DO4" i="33" s="1"/>
  <c r="AC64" i="1"/>
  <c r="EE4" i="33" s="1"/>
  <c r="AD64" i="1"/>
  <c r="EU4" i="33" s="1"/>
  <c r="AB65" i="1"/>
  <c r="DP4" i="33" s="1"/>
  <c r="AC65" i="1"/>
  <c r="EF4" i="33" s="1"/>
  <c r="AD65" i="1"/>
  <c r="EV4" i="33" s="1"/>
  <c r="AB66" i="1"/>
  <c r="DQ4" i="33" s="1"/>
  <c r="AC66" i="1"/>
  <c r="EG4" i="33" s="1"/>
  <c r="AD66" i="1"/>
  <c r="EW4" i="33" s="1"/>
  <c r="AB67" i="1"/>
  <c r="DR4" i="33" s="1"/>
  <c r="AC67" i="1"/>
  <c r="EH4" i="33" s="1"/>
  <c r="AD67" i="1"/>
  <c r="EX4" i="33" s="1"/>
  <c r="AB68" i="1"/>
  <c r="DS4" i="33" s="1"/>
  <c r="AC68" i="1"/>
  <c r="EI4" i="33" s="1"/>
  <c r="AD68" i="1"/>
  <c r="EY4" i="33" s="1"/>
  <c r="AB69" i="1"/>
  <c r="DT4" i="33" s="1"/>
  <c r="AC69" i="1"/>
  <c r="EJ4" i="33" s="1"/>
  <c r="AD69" i="1"/>
  <c r="EZ4" i="33" s="1"/>
  <c r="AB70" i="1"/>
  <c r="DU4" i="33" s="1"/>
  <c r="AC70" i="1"/>
  <c r="EK4" i="33" s="1"/>
  <c r="AD70" i="1"/>
  <c r="FA4" i="33" s="1"/>
  <c r="AB71" i="1"/>
  <c r="DV4" i="33" s="1"/>
  <c r="AC71" i="1"/>
  <c r="EL4" i="33" s="1"/>
  <c r="AD71" i="1"/>
  <c r="FB4" i="33" s="1"/>
  <c r="AB72" i="1"/>
  <c r="DW4" i="33" s="1"/>
  <c r="AC72" i="1"/>
  <c r="EM4" i="33" s="1"/>
  <c r="AD72" i="1"/>
  <c r="FC4" i="33" s="1"/>
  <c r="AB73" i="1"/>
  <c r="DX4" i="33" s="1"/>
  <c r="AC73" i="1"/>
  <c r="EN4" i="33" s="1"/>
  <c r="AD73" i="1"/>
  <c r="FD4" i="33" s="1"/>
  <c r="AB74" i="1"/>
  <c r="DY4" i="33" s="1"/>
  <c r="AC74" i="1"/>
  <c r="EO4" i="33" s="1"/>
  <c r="AD74" i="1"/>
  <c r="FE4" i="33" s="1"/>
  <c r="AB75" i="1"/>
  <c r="DZ4" i="33" s="1"/>
  <c r="AC75" i="1"/>
  <c r="EP4" i="33" s="1"/>
  <c r="AD75" i="1"/>
  <c r="FF4" i="33" s="1"/>
  <c r="AB76" i="1"/>
  <c r="EA4" i="33" s="1"/>
  <c r="AC76" i="1"/>
  <c r="EQ4" i="33" s="1"/>
  <c r="AD76" i="1"/>
  <c r="FG4" i="33" s="1"/>
  <c r="AB77" i="1"/>
  <c r="EB4" i="33" s="1"/>
  <c r="AC77" i="1"/>
  <c r="ER4" i="33" s="1"/>
  <c r="AD77" i="1"/>
  <c r="FH4" i="33" s="1"/>
  <c r="AB78" i="1"/>
  <c r="EC4" i="33" s="1"/>
  <c r="AC78" i="1"/>
  <c r="ES4" i="33" s="1"/>
  <c r="AD78" i="1"/>
  <c r="FI4" i="33" s="1"/>
  <c r="AB79" i="1"/>
  <c r="ED4" i="33" s="1"/>
  <c r="AC79" i="1"/>
  <c r="ET4" i="33" s="1"/>
  <c r="AD79" i="1"/>
  <c r="FJ4" i="33" s="1"/>
  <c r="Z64" i="1"/>
  <c r="CY4" i="33" s="1"/>
  <c r="Z65" i="1"/>
  <c r="CZ4" i="33" s="1"/>
  <c r="Z66" i="1"/>
  <c r="DA4" i="33" s="1"/>
  <c r="Z67" i="1"/>
  <c r="DB4" i="33" s="1"/>
  <c r="Z68" i="1"/>
  <c r="DC4" i="33" s="1"/>
  <c r="Z69" i="1"/>
  <c r="DD4" i="33" s="1"/>
  <c r="Z70" i="1"/>
  <c r="DE4" i="33" s="1"/>
  <c r="Z71" i="1"/>
  <c r="DF4" i="33" s="1"/>
  <c r="Z72" i="1"/>
  <c r="DG4" i="33" s="1"/>
  <c r="Z73" i="1"/>
  <c r="DH4" i="33" s="1"/>
  <c r="Z74" i="1"/>
  <c r="DI4" i="33" s="1"/>
  <c r="Z75" i="1"/>
  <c r="DJ4" i="33" s="1"/>
  <c r="Z76" i="1"/>
  <c r="DK4" i="33" s="1"/>
  <c r="Z77" i="1"/>
  <c r="DL4" i="33" s="1"/>
  <c r="Z78" i="1"/>
  <c r="DM4" i="33" s="1"/>
  <c r="Z79" i="1"/>
  <c r="DN4" i="33" s="1"/>
  <c r="X64" i="1"/>
  <c r="X65" i="1"/>
  <c r="X66" i="1"/>
  <c r="X67" i="1"/>
  <c r="X68" i="1"/>
  <c r="X69" i="1"/>
  <c r="X70" i="1"/>
  <c r="X71" i="1"/>
  <c r="X72" i="1"/>
  <c r="X73" i="1"/>
  <c r="X74" i="1"/>
  <c r="X75" i="1"/>
  <c r="X76" i="1"/>
  <c r="X77" i="1"/>
  <c r="X78" i="1"/>
  <c r="X79" i="1"/>
  <c r="FG3" i="33" l="1"/>
  <c r="EQ3" i="33"/>
  <c r="EA3" i="33"/>
  <c r="DK3" i="33"/>
  <c r="EY3" i="33"/>
  <c r="EI3" i="33"/>
  <c r="DS3" i="33"/>
  <c r="DC3" i="33"/>
  <c r="EZ3" i="33"/>
  <c r="EJ3" i="33"/>
  <c r="DT3" i="33"/>
  <c r="DD3" i="33"/>
  <c r="FF3" i="33"/>
  <c r="EP3" i="33"/>
  <c r="DZ3" i="33"/>
  <c r="DJ3" i="33"/>
  <c r="DQ3" i="33"/>
  <c r="DA3" i="33"/>
  <c r="EW3" i="33"/>
  <c r="EG3" i="33"/>
  <c r="EV3" i="33"/>
  <c r="EF3" i="33"/>
  <c r="DP3" i="33"/>
  <c r="CZ3" i="33"/>
  <c r="FH3" i="33"/>
  <c r="ER3" i="33"/>
  <c r="EB3" i="33"/>
  <c r="DL3" i="33"/>
  <c r="FC3" i="33"/>
  <c r="EM3" i="33"/>
  <c r="DW3" i="33"/>
  <c r="DG3" i="33"/>
  <c r="EU3" i="33"/>
  <c r="EE3" i="33"/>
  <c r="DO3" i="33"/>
  <c r="CY3" i="33"/>
  <c r="EX3" i="33"/>
  <c r="EH3" i="33"/>
  <c r="DR3" i="33"/>
  <c r="DB3" i="33"/>
  <c r="DI3" i="33"/>
  <c r="EO3" i="33"/>
  <c r="FE3" i="33"/>
  <c r="DY3" i="33"/>
  <c r="FJ3" i="33"/>
  <c r="ET3" i="33"/>
  <c r="ED3" i="33"/>
  <c r="DN3" i="33"/>
  <c r="FB3" i="33"/>
  <c r="EL3" i="33"/>
  <c r="DV3" i="33"/>
  <c r="DF3" i="33"/>
  <c r="AH64" i="1"/>
  <c r="FD3" i="33"/>
  <c r="EN3" i="33"/>
  <c r="DX3" i="33"/>
  <c r="DH3" i="33"/>
  <c r="FI3" i="33"/>
  <c r="ES3" i="33"/>
  <c r="EC3" i="33"/>
  <c r="DM3" i="33"/>
  <c r="FA3" i="33"/>
  <c r="EK3" i="33"/>
  <c r="DU3" i="33"/>
  <c r="DE3" i="33"/>
  <c r="AH65" i="1"/>
  <c r="GA4" i="33"/>
  <c r="FZ4" i="33"/>
  <c r="FY4" i="33"/>
  <c r="FX4" i="33"/>
  <c r="FW4" i="33"/>
  <c r="FV4" i="33"/>
  <c r="FU4" i="33"/>
  <c r="FT4" i="33"/>
  <c r="FS4" i="33"/>
  <c r="AA3" i="1" l="1"/>
  <c r="I4" i="33" s="1"/>
  <c r="R5" i="14"/>
  <c r="Q1" i="27"/>
  <c r="P1" i="27"/>
  <c r="S1" i="31"/>
  <c r="X30" i="1"/>
  <c r="W30" i="1"/>
  <c r="X29" i="1"/>
  <c r="W29" i="1"/>
  <c r="T30" i="1"/>
  <c r="S30" i="1"/>
  <c r="T29" i="1"/>
  <c r="S29" i="1"/>
  <c r="J13" i="1" l="1"/>
  <c r="U77" i="1"/>
  <c r="L12" i="1"/>
  <c r="W13" i="1"/>
  <c r="T12" i="1"/>
  <c r="X12" i="1"/>
  <c r="L13" i="1"/>
  <c r="S12" i="1"/>
  <c r="W12" i="1"/>
  <c r="S28" i="1"/>
  <c r="K12" i="1"/>
  <c r="T28" i="1"/>
  <c r="W28" i="1"/>
  <c r="X28" i="1"/>
  <c r="A88" i="1"/>
  <c r="FK2" i="33" s="1"/>
  <c r="A89" i="1"/>
  <c r="A90" i="1"/>
  <c r="F90" i="1"/>
  <c r="A91" i="1"/>
  <c r="FK3" i="33" s="1"/>
  <c r="B91" i="1"/>
  <c r="FL3" i="33" s="1"/>
  <c r="C91" i="1"/>
  <c r="FM3" i="33" s="1"/>
  <c r="D91" i="1"/>
  <c r="FN3" i="33" s="1"/>
  <c r="E91" i="1"/>
  <c r="F91" i="1"/>
  <c r="G91" i="1"/>
  <c r="H91" i="1"/>
  <c r="I91" i="1"/>
  <c r="J91" i="1"/>
  <c r="K91" i="1"/>
  <c r="A92" i="1"/>
  <c r="FK4" i="33" s="1"/>
  <c r="B92" i="1"/>
  <c r="FL4" i="33" s="1"/>
  <c r="C92" i="1"/>
  <c r="FM4" i="33" s="1"/>
  <c r="D92" i="1"/>
  <c r="FN4" i="33" s="1"/>
  <c r="G92" i="1"/>
  <c r="H92" i="1"/>
  <c r="A93" i="1"/>
  <c r="D93" i="1"/>
  <c r="H93" i="1"/>
  <c r="D94" i="1"/>
  <c r="F94" i="1"/>
  <c r="A95" i="1"/>
  <c r="B95" i="1"/>
  <c r="C95" i="1"/>
  <c r="D95" i="1"/>
  <c r="E95" i="1"/>
  <c r="F95" i="1"/>
  <c r="G95" i="1"/>
  <c r="H95" i="1"/>
  <c r="I95" i="1"/>
  <c r="J95" i="1"/>
  <c r="K95" i="1"/>
  <c r="A96" i="1"/>
  <c r="FO4" i="33" s="1"/>
  <c r="B96" i="1"/>
  <c r="FP4" i="33" s="1"/>
  <c r="D96" i="1"/>
  <c r="E96" i="1"/>
  <c r="F96" i="1"/>
  <c r="G96" i="1"/>
  <c r="H96" i="1"/>
  <c r="FQ4" i="33" s="1"/>
  <c r="I96" i="1"/>
  <c r="FR4" i="33" s="1"/>
  <c r="AG46" i="29"/>
  <c r="AF46" i="29"/>
  <c r="AG45" i="29"/>
  <c r="AF45" i="29"/>
  <c r="AG44" i="29"/>
  <c r="AF44" i="29"/>
  <c r="AG43" i="29"/>
  <c r="AF43" i="29"/>
  <c r="AG42" i="29"/>
  <c r="AF42" i="29"/>
  <c r="AG41" i="29"/>
  <c r="AF41" i="29"/>
  <c r="AG40" i="29"/>
  <c r="AF40" i="29"/>
  <c r="AG39" i="29"/>
  <c r="AF39" i="29"/>
  <c r="AG38" i="29"/>
  <c r="AF38" i="29"/>
  <c r="AG37" i="29"/>
  <c r="AF37" i="29"/>
  <c r="AG36" i="29"/>
  <c r="AF36" i="29"/>
  <c r="AG35" i="29"/>
  <c r="AF35" i="29"/>
  <c r="AV24" i="29"/>
  <c r="AN24" i="29"/>
  <c r="AV23" i="29"/>
  <c r="AN23" i="29"/>
  <c r="AV22" i="29"/>
  <c r="AN22" i="29"/>
  <c r="AV21" i="29"/>
  <c r="AW21" i="29" s="1"/>
  <c r="AN21" i="29"/>
  <c r="AV20" i="29"/>
  <c r="AN20" i="29"/>
  <c r="AO16" i="29"/>
  <c r="AN11" i="29"/>
  <c r="AN10" i="29"/>
  <c r="AF17" i="29" l="1"/>
  <c r="Q49" i="29" s="1"/>
  <c r="AC10" i="29" s="1"/>
  <c r="J42" i="38" s="1"/>
  <c r="AN31" i="29"/>
  <c r="J12" i="1"/>
  <c r="X13" i="1"/>
  <c r="T13" i="1"/>
  <c r="S13" i="1"/>
  <c r="AW27" i="29"/>
  <c r="AR33" i="29" s="1"/>
  <c r="AY21" i="29"/>
  <c r="AY20" i="29"/>
  <c r="AY22" i="29"/>
  <c r="AY23" i="29"/>
  <c r="AW24" i="29"/>
  <c r="AW23" i="29"/>
  <c r="AW22" i="29"/>
  <c r="AW20" i="29"/>
  <c r="AV25" i="29"/>
  <c r="AX24" i="29" s="1"/>
  <c r="Z3" i="1" l="1"/>
  <c r="AY25" i="29"/>
  <c r="AW25" i="29"/>
  <c r="AR31" i="29" s="1"/>
  <c r="AW31" i="29" s="1"/>
  <c r="AX21" i="29"/>
  <c r="AX22" i="29"/>
  <c r="AX20" i="29"/>
  <c r="AX23" i="29"/>
  <c r="AX25" i="29" l="1"/>
  <c r="J23" i="20" l="1"/>
  <c r="J96" i="1"/>
  <c r="C96" i="1"/>
  <c r="E92" i="1"/>
  <c r="F92" i="1" l="1"/>
  <c r="F45" i="9" s="1"/>
  <c r="N95" i="1"/>
  <c r="N94" i="1"/>
  <c r="N93" i="1"/>
  <c r="M95" i="1"/>
  <c r="M94" i="1"/>
  <c r="M93" i="1"/>
  <c r="M91" i="1"/>
  <c r="L95" i="1"/>
  <c r="L94" i="1"/>
  <c r="L93" i="1"/>
  <c r="L92" i="1"/>
  <c r="L91" i="1"/>
  <c r="L90" i="1"/>
  <c r="L89" i="1"/>
  <c r="V95" i="1"/>
  <c r="V94" i="1"/>
  <c r="V93" i="1"/>
  <c r="V92" i="1"/>
  <c r="V91" i="1"/>
  <c r="V90" i="1"/>
  <c r="V89" i="1"/>
  <c r="U91" i="1"/>
  <c r="U95" i="1"/>
  <c r="U94" i="1"/>
  <c r="U93" i="1"/>
  <c r="U92" i="1"/>
  <c r="U90" i="1"/>
  <c r="U89" i="1"/>
  <c r="T95" i="1"/>
  <c r="T94" i="1"/>
  <c r="T93" i="1"/>
  <c r="T92" i="1"/>
  <c r="T91" i="1"/>
  <c r="T90" i="1"/>
  <c r="T89" i="1"/>
  <c r="S95" i="1"/>
  <c r="S94" i="1"/>
  <c r="S93" i="1"/>
  <c r="S92" i="1"/>
  <c r="S91" i="1"/>
  <c r="S90" i="1"/>
  <c r="S89" i="1"/>
  <c r="J92" i="1" l="1"/>
  <c r="I92" i="1"/>
  <c r="T96" i="1"/>
  <c r="CW4" i="33" s="1"/>
  <c r="V96" i="1"/>
  <c r="U96" i="1"/>
  <c r="AD34" i="1"/>
  <c r="AG34" i="1"/>
  <c r="AG35" i="1"/>
  <c r="AG36" i="1"/>
  <c r="AG37" i="1"/>
  <c r="AA35" i="1"/>
  <c r="AA36" i="1"/>
  <c r="AA34" i="1"/>
  <c r="F47" i="9" l="1"/>
  <c r="CX4" i="33"/>
  <c r="D15" i="1" l="1"/>
  <c r="D14" i="1"/>
  <c r="D25" i="1"/>
  <c r="D26" i="1"/>
  <c r="D27" i="1"/>
  <c r="K31" i="1"/>
  <c r="J31" i="1"/>
  <c r="AC4" i="33" s="1"/>
  <c r="A4" i="33" l="1"/>
  <c r="C1" i="34"/>
  <c r="CS4" i="33"/>
  <c r="B3" i="1" l="1"/>
  <c r="B4" i="33" s="1"/>
  <c r="B6" i="1"/>
  <c r="E4" i="33" s="1"/>
  <c r="B5" i="1"/>
  <c r="D4" i="33" s="1"/>
  <c r="B4" i="1"/>
  <c r="C4" i="33" l="1"/>
  <c r="C5" i="14"/>
  <c r="X92" i="1"/>
  <c r="AH88" i="1"/>
  <c r="AG88" i="1"/>
  <c r="AF88" i="1"/>
  <c r="AE88" i="1"/>
  <c r="AD88" i="1"/>
  <c r="X88" i="1"/>
  <c r="W88" i="1"/>
  <c r="Y88" i="1"/>
  <c r="W92" i="1" l="1"/>
  <c r="BX4" i="33" l="1"/>
  <c r="CB4" i="33"/>
  <c r="CC4" i="33"/>
  <c r="N92" i="1"/>
  <c r="N91" i="1"/>
  <c r="N90" i="1"/>
  <c r="N89" i="1"/>
  <c r="M92" i="1"/>
  <c r="M90" i="1"/>
  <c r="M89" i="1"/>
  <c r="C3" i="19"/>
  <c r="N96" i="1" l="1"/>
  <c r="Q86" i="1" s="1"/>
  <c r="CV4" i="33" s="1"/>
  <c r="M96" i="1"/>
  <c r="M3" i="24"/>
  <c r="AH100" i="1" s="1"/>
  <c r="F46" i="9" l="1"/>
  <c r="P86" i="1"/>
  <c r="CU4" i="33" s="1"/>
  <c r="K4" i="20"/>
  <c r="L5" i="20"/>
  <c r="L4" i="20"/>
  <c r="CA4" i="33" l="1"/>
  <c r="BZ4" i="33"/>
  <c r="BY4" i="33"/>
  <c r="BW4" i="33"/>
  <c r="BV4" i="33"/>
  <c r="BU4" i="33"/>
  <c r="BT4" i="33"/>
  <c r="BE4" i="33"/>
  <c r="BG4" i="33"/>
  <c r="BI4" i="33"/>
  <c r="BK4" i="33"/>
  <c r="BM4" i="33"/>
  <c r="BO4" i="33"/>
  <c r="BQ4" i="33"/>
  <c r="BS4" i="33"/>
  <c r="BP4" i="33"/>
  <c r="BL4" i="33"/>
  <c r="BH4" i="33"/>
  <c r="BD4" i="33"/>
  <c r="AH86" i="1"/>
  <c r="AG86" i="1"/>
  <c r="AF86" i="1"/>
  <c r="W86" i="1"/>
  <c r="W84" i="1"/>
  <c r="S3" i="1" l="1"/>
  <c r="Y4" i="33" s="1"/>
  <c r="O5" i="1"/>
  <c r="W4" i="33" s="1"/>
  <c r="O4" i="1"/>
  <c r="X6" i="1" s="1"/>
  <c r="U4" i="33"/>
  <c r="V6" i="1" l="1"/>
  <c r="U76" i="1"/>
  <c r="V4" i="33"/>
  <c r="C33" i="6"/>
  <c r="D33" i="6" s="1"/>
  <c r="E33" i="6" s="1"/>
  <c r="F33" i="6" s="1"/>
  <c r="N82" i="1"/>
  <c r="CJ4" i="33" s="1"/>
  <c r="N81" i="1"/>
  <c r="CI4" i="33" s="1"/>
  <c r="N80" i="1"/>
  <c r="CH4" i="33" s="1"/>
  <c r="R78" i="1"/>
  <c r="R77" i="1"/>
  <c r="R76" i="1"/>
  <c r="CK4" i="33" s="1"/>
  <c r="N78" i="1"/>
  <c r="N77" i="1"/>
  <c r="AI18" i="6"/>
  <c r="E6" i="1"/>
  <c r="H4" i="33" s="1"/>
  <c r="E5" i="1"/>
  <c r="G4" i="33" s="1"/>
  <c r="E4" i="1"/>
  <c r="F4" i="33" s="1"/>
  <c r="G33" i="6" l="1"/>
  <c r="N79" i="1"/>
  <c r="CG4" i="33" s="1"/>
  <c r="H24" i="6"/>
  <c r="F48" i="9"/>
  <c r="CM4" i="33"/>
  <c r="CF4" i="33"/>
  <c r="N76" i="1"/>
  <c r="CD4" i="33" s="1"/>
  <c r="R80" i="1"/>
  <c r="CO4" i="33" s="1"/>
  <c r="U81" i="1"/>
  <c r="R81" i="1"/>
  <c r="CP4" i="33" s="1"/>
  <c r="CE4" i="33"/>
  <c r="R79" i="1"/>
  <c r="CN4" i="33" s="1"/>
  <c r="U79" i="1"/>
  <c r="AM18" i="6"/>
  <c r="H33" i="6" l="1"/>
  <c r="I33" i="6" s="1"/>
  <c r="J33" i="6" s="1"/>
  <c r="Z4" i="33"/>
  <c r="U80" i="1"/>
  <c r="CL4" i="33"/>
  <c r="S86" i="1"/>
  <c r="U86" i="1"/>
  <c r="D24" i="6"/>
  <c r="C14" i="21" l="1"/>
  <c r="C12" i="21"/>
  <c r="C16" i="21" s="1"/>
  <c r="D26" i="21" l="1"/>
  <c r="D30" i="21"/>
  <c r="D34" i="21"/>
  <c r="D43" i="21"/>
  <c r="D38" i="21"/>
  <c r="D47" i="21"/>
  <c r="L5" i="1"/>
  <c r="T4" i="33" s="1"/>
  <c r="L4" i="1"/>
  <c r="S4" i="33" s="1"/>
  <c r="H3" i="1"/>
  <c r="J4" i="33" s="1"/>
  <c r="R4" i="33"/>
  <c r="C18" i="21"/>
  <c r="H5" i="1"/>
  <c r="L4" i="33" s="1"/>
  <c r="C17" i="21"/>
  <c r="H4" i="1"/>
  <c r="K4" i="33" s="1"/>
  <c r="C19" i="21"/>
  <c r="H6" i="1"/>
  <c r="M4" i="33" s="1"/>
  <c r="C23" i="21"/>
  <c r="K33" i="6" l="1"/>
  <c r="J4" i="1"/>
  <c r="O4" i="33" s="1"/>
  <c r="L6" i="1"/>
  <c r="J6" i="1"/>
  <c r="Q4" i="33" s="1"/>
  <c r="J3" i="1"/>
  <c r="N4" i="33" s="1"/>
  <c r="J5" i="1"/>
  <c r="P4" i="33" s="1"/>
  <c r="I87" i="1"/>
  <c r="BC4" i="33" s="1"/>
  <c r="AT4" i="33"/>
  <c r="G69" i="1"/>
  <c r="F69" i="1"/>
  <c r="E69" i="1"/>
  <c r="D69" i="1"/>
  <c r="C69" i="1"/>
  <c r="AP4" i="33" s="1"/>
  <c r="L33" i="6" l="1"/>
  <c r="M33" i="6" l="1"/>
  <c r="I78" i="1"/>
  <c r="BA4" i="33"/>
  <c r="AZ4" i="33"/>
  <c r="AY4" i="33"/>
  <c r="AX4" i="33"/>
  <c r="F50" i="9"/>
  <c r="J22" i="20"/>
  <c r="F49" i="9" s="1"/>
  <c r="N33" i="6" l="1"/>
  <c r="I69" i="1"/>
  <c r="AQ4" i="33" s="1"/>
  <c r="Z5" i="1"/>
  <c r="O33" i="6" l="1"/>
  <c r="Z6" i="1"/>
  <c r="AI4" i="33"/>
  <c r="AW4" i="33"/>
  <c r="BB4" i="33"/>
  <c r="AH4" i="33"/>
  <c r="AH34" i="1"/>
  <c r="P33" i="6" l="1"/>
  <c r="K78" i="1"/>
  <c r="AV4" i="33" s="1"/>
  <c r="K69" i="1"/>
  <c r="AS4" i="33" s="1"/>
  <c r="H78" i="1"/>
  <c r="J69" i="1"/>
  <c r="AR4" i="33" s="1"/>
  <c r="Z4" i="1"/>
  <c r="AU4" i="33"/>
  <c r="Q33" i="6" l="1"/>
  <c r="H69" i="1"/>
  <c r="R33" i="6" l="1"/>
  <c r="O6" i="1"/>
  <c r="X4" i="33" s="1"/>
  <c r="S33" i="6" l="1"/>
  <c r="G12" i="19"/>
  <c r="AH40" i="1" s="1"/>
  <c r="G13" i="19"/>
  <c r="AH41" i="1" s="1"/>
  <c r="G14" i="19"/>
  <c r="AH42" i="1" s="1"/>
  <c r="G10" i="19"/>
  <c r="AH38" i="1" s="1"/>
  <c r="G9" i="19"/>
  <c r="G11" i="19"/>
  <c r="AH39" i="1" s="1"/>
  <c r="G8" i="19"/>
  <c r="T33" i="6" l="1"/>
  <c r="E3" i="19"/>
  <c r="U33" i="6" l="1"/>
  <c r="V33" i="6" s="1"/>
  <c r="L3" i="19"/>
  <c r="B3" i="19" s="1"/>
  <c r="G3" i="19"/>
  <c r="H43" i="6" l="1"/>
  <c r="F43" i="6"/>
  <c r="A21" i="11"/>
  <c r="BF4" i="33"/>
  <c r="BJ4" i="33"/>
  <c r="BN4" i="33"/>
  <c r="BR4" i="33"/>
  <c r="A22" i="11" l="1"/>
  <c r="O64409" i="14"/>
  <c r="K45" i="9" l="1"/>
  <c r="P5" i="1" l="1"/>
  <c r="CQ4" i="33" l="1"/>
  <c r="AA4" i="33" l="1"/>
  <c r="AB4" i="33"/>
  <c r="Z13" i="1" l="1"/>
  <c r="Y28" i="1"/>
  <c r="Y30" i="1"/>
  <c r="Z29" i="1"/>
  <c r="Z12" i="1"/>
  <c r="Y13" i="1"/>
  <c r="Z30" i="1"/>
  <c r="Z28" i="1"/>
  <c r="Y29" i="1"/>
  <c r="Y12" i="1"/>
  <c r="E1" i="11" l="1"/>
  <c r="B1" i="11"/>
  <c r="J11" i="11" l="1"/>
  <c r="M18" i="11"/>
  <c r="J10" i="11"/>
  <c r="J9" i="11"/>
  <c r="M17" i="11"/>
  <c r="J8" i="11"/>
  <c r="J4" i="11"/>
  <c r="D4" i="11"/>
  <c r="J5" i="11"/>
  <c r="D5" i="11"/>
  <c r="J6" i="11"/>
  <c r="J7" i="11"/>
  <c r="D6" i="11"/>
  <c r="D7" i="11"/>
  <c r="D8" i="11"/>
  <c r="D9" i="11"/>
  <c r="M12" i="11"/>
  <c r="D10" i="11"/>
  <c r="M13" i="11"/>
  <c r="D11" i="11"/>
  <c r="M14" i="11"/>
  <c r="D12" i="11"/>
  <c r="M15" i="11"/>
  <c r="D13" i="11"/>
  <c r="M16" i="11"/>
  <c r="D14" i="11"/>
  <c r="U78" i="1" l="1"/>
  <c r="AJ4" i="33"/>
  <c r="AL4" i="33" s="1"/>
  <c r="D29" i="1"/>
  <c r="L31" i="1" l="1"/>
  <c r="C2" i="6"/>
  <c r="D2" i="6" l="1"/>
  <c r="E2" i="6" s="1"/>
  <c r="F2" i="6" s="1"/>
  <c r="G2" i="6" l="1"/>
  <c r="H2" i="6" l="1"/>
  <c r="I2" i="6" l="1"/>
  <c r="J2" i="6" l="1"/>
  <c r="AK4" i="33"/>
  <c r="AM4" i="33" s="1"/>
  <c r="M12" i="1"/>
  <c r="N13" i="1"/>
  <c r="N12" i="1"/>
  <c r="M13" i="1"/>
  <c r="K2" i="6" l="1"/>
  <c r="L2" i="6" l="1"/>
  <c r="M2" i="6" l="1"/>
  <c r="L15" i="6"/>
  <c r="N2" i="6" l="1"/>
  <c r="O2" i="6" l="1"/>
  <c r="P2" i="6" l="1"/>
  <c r="Q2" i="6" l="1"/>
  <c r="R2" i="6" l="1"/>
  <c r="S2" i="6" l="1"/>
  <c r="T2" i="6" l="1"/>
  <c r="U2" i="6" s="1"/>
  <c r="V2" i="6" s="1"/>
  <c r="A20" i="6" s="1"/>
  <c r="F24" i="6" l="1"/>
  <c r="R86" i="1" s="1"/>
  <c r="F20" i="6" l="1"/>
  <c r="N86" i="1" s="1"/>
  <c r="H20" i="6"/>
  <c r="O86" i="1" s="1"/>
  <c r="CT4" i="33" s="1"/>
  <c r="L86" i="1" l="1"/>
  <c r="D20" i="6"/>
  <c r="CR4" i="33" l="1"/>
  <c r="T86" i="1"/>
  <c r="V86" i="1" s="1"/>
  <c r="P15" i="1" l="1"/>
  <c r="P14" i="1"/>
  <c r="P25" i="1"/>
  <c r="P26" i="1"/>
  <c r="W31" i="1"/>
  <c r="X3" i="1" s="1"/>
  <c r="AF4" i="33" s="1"/>
  <c r="T31" i="1"/>
  <c r="AO4" i="33" s="1"/>
  <c r="X31" i="1"/>
  <c r="X4" i="1" s="1"/>
  <c r="AG4" i="33" s="1"/>
  <c r="D28" i="1"/>
  <c r="V3" i="1"/>
  <c r="AD4" i="33" s="1"/>
  <c r="P12" i="1"/>
  <c r="P13" i="1"/>
  <c r="D12" i="1"/>
  <c r="D13" i="1"/>
  <c r="D31" i="1" s="1"/>
  <c r="P31" i="1" l="1"/>
  <c r="N31" i="1"/>
  <c r="F44" i="9" s="1"/>
  <c r="V4" i="1"/>
  <c r="AE4" i="33" s="1"/>
  <c r="M31" i="1"/>
  <c r="S31" i="1"/>
  <c r="AN4" i="33" s="1"/>
  <c r="Y31" i="1"/>
  <c r="X5" i="1" s="1"/>
  <c r="Z31" i="1"/>
  <c r="V5" i="1" l="1"/>
  <c r="F43"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AlNuaim, Abdulaziz</author>
  </authors>
  <commentList>
    <comment ref="D25" authorId="0" shapeId="0" xr:uid="{B2E6E1D9-C99B-4BDD-A416-5AC1FAA5DBB5}">
      <text>
        <r>
          <rPr>
            <b/>
            <sz val="9"/>
            <color indexed="81"/>
            <rFont val="Tahoma"/>
            <family val="2"/>
          </rPr>
          <t>AlNuaim, Abdulaziz:</t>
        </r>
        <r>
          <rPr>
            <sz val="9"/>
            <color indexed="81"/>
            <rFont val="Tahoma"/>
            <family val="2"/>
          </rPr>
          <t xml:space="preserve">
As per contract requirments submission of Plans should be 30 days after site handover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Malik, Muhammad</author>
  </authors>
  <commentList>
    <comment ref="J24" authorId="0" shapeId="0" xr:uid="{73789E35-1809-4BB3-AAF2-F19218829EEF}">
      <text>
        <r>
          <rPr>
            <b/>
            <sz val="9"/>
            <color indexed="81"/>
            <rFont val="Tahoma"/>
            <family val="2"/>
          </rPr>
          <t>dell:</t>
        </r>
        <r>
          <rPr>
            <sz val="9"/>
            <color indexed="81"/>
            <rFont val="Tahoma"/>
            <family val="2"/>
          </rPr>
          <t xml:space="preserve">
Not yet Submitted</t>
        </r>
      </text>
    </comment>
    <comment ref="A41" authorId="1" shapeId="0" xr:uid="{143F8703-D4A9-41AC-BDBA-91FDFFFA8643}">
      <text>
        <r>
          <rPr>
            <b/>
            <sz val="9"/>
            <color indexed="81"/>
            <rFont val="Tahoma"/>
            <family val="2"/>
          </rPr>
          <t>Malik, Muhammad:</t>
        </r>
        <r>
          <rPr>
            <sz val="9"/>
            <color indexed="81"/>
            <rFont val="Tahoma"/>
            <family val="2"/>
          </rPr>
          <t xml:space="preserve">
This refers to quality observation sheet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Ashfaq, Mohammad</author>
  </authors>
  <commentList>
    <comment ref="C13" authorId="0" shapeId="0" xr:uid="{381EB00C-63AE-4788-B2E4-BBF1E4618FB0}">
      <text>
        <r>
          <rPr>
            <sz val="9"/>
            <color indexed="81"/>
            <rFont val="Tahoma"/>
            <family val="2"/>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shapeId="0" xr:uid="{2455155A-9816-4F16-9291-C9C7C74DD3F5}">
      <text>
        <r>
          <rPr>
            <b/>
            <sz val="9"/>
            <color indexed="81"/>
            <rFont val="Tahoma"/>
            <family val="2"/>
          </rPr>
          <t>Refer MODON HSS Manual, Associated Procedures, Checklist and Standards:</t>
        </r>
        <r>
          <rPr>
            <sz val="9"/>
            <color indexed="81"/>
            <rFont val="Tahoma"/>
            <family val="2"/>
          </rPr>
          <t xml:space="preserve">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t>
        </r>
      </text>
    </comment>
    <comment ref="C14" authorId="0" shapeId="0" xr:uid="{BE19257C-43E2-4BAB-9967-29487F750072}">
      <text>
        <r>
          <rPr>
            <sz val="9"/>
            <color indexed="81"/>
            <rFont val="Tahoma"/>
            <family val="2"/>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shapeId="0" xr:uid="{19C9D6CB-5082-4F85-AAB8-1F5559E8D04D}">
      <text>
        <r>
          <rPr>
            <b/>
            <sz val="9"/>
            <color indexed="81"/>
            <rFont val="Tahoma"/>
            <family val="2"/>
          </rPr>
          <t>Refer MODON HSS Manual, Associated Procedures, Checklist and Standards:</t>
        </r>
        <r>
          <rPr>
            <sz val="9"/>
            <color indexed="81"/>
            <rFont val="Tahoma"/>
            <family val="2"/>
          </rPr>
          <t xml:space="preserve">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shapeId="0" xr:uid="{9AAA9EFB-6D39-4CBF-B8B3-16963AFAD93A}">
      <text>
        <r>
          <rPr>
            <sz val="9"/>
            <color indexed="81"/>
            <rFont val="Tahoma"/>
            <family val="2"/>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shapeId="0" xr:uid="{CD0E3AFE-4900-411A-84BB-96D6B638DFE8}">
      <text>
        <r>
          <rPr>
            <b/>
            <sz val="9"/>
            <color indexed="81"/>
            <rFont val="Tahoma"/>
            <family val="2"/>
          </rPr>
          <t>Refer MODON HSS Manual, Associated Procedures, Checklist and Standards:</t>
        </r>
        <r>
          <rPr>
            <sz val="9"/>
            <color indexed="81"/>
            <rFont val="Tahoma"/>
            <family val="2"/>
          </rPr>
          <t xml:space="preserve">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shapeId="0" xr:uid="{CB5E702A-1F2C-4270-A4AA-41D7C3424666}">
      <text>
        <r>
          <rPr>
            <sz val="9"/>
            <color indexed="81"/>
            <rFont val="Tahoma"/>
            <family val="2"/>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shapeId="0" xr:uid="{80365F5B-029B-4E7A-885B-B1252A8BBFE4}">
      <text>
        <r>
          <rPr>
            <sz val="9"/>
            <color indexed="81"/>
            <rFont val="Tahoma"/>
            <family val="2"/>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shapeId="0" xr:uid="{4B7F83A5-0214-4F52-A170-31CBBFFD4632}">
      <text>
        <r>
          <rPr>
            <b/>
            <sz val="9"/>
            <color indexed="81"/>
            <rFont val="Tahoma"/>
            <family val="2"/>
          </rPr>
          <t xml:space="preserve">Refer MODON HSS Manual, Associated Procedures, Checklist and Standards:
</t>
        </r>
        <r>
          <rPr>
            <sz val="9"/>
            <color indexed="81"/>
            <rFont val="Tahoma"/>
            <family val="2"/>
          </rPr>
          <t xml:space="preserve">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t>
        </r>
        <r>
          <rPr>
            <b/>
            <sz val="9"/>
            <color indexed="81"/>
            <rFont val="Tahoma"/>
            <family val="2"/>
          </rPr>
          <t>Location:</t>
        </r>
        <r>
          <rPr>
            <sz val="9"/>
            <color indexed="81"/>
            <rFont val="Tahoma"/>
            <family val="2"/>
          </rPr>
          <t xml:space="preserve">
1 - Receptacles located inside buildings shall be kept at least 18 inches away from combustible walls and partitions.
2 - Receptacles for combustible trash that are located outside of buildings shall be placed at least 15 feet from the building or combustible material.
</t>
        </r>
        <r>
          <rPr>
            <b/>
            <sz val="9"/>
            <color indexed="81"/>
            <rFont val="Tahoma"/>
            <family val="2"/>
          </rPr>
          <t>Use:</t>
        </r>
        <r>
          <rPr>
            <sz val="9"/>
            <color indexed="81"/>
            <rFont val="Tahoma"/>
            <family val="2"/>
          </rPr>
          <t xml:space="preserv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t>
        </r>
        <r>
          <rPr>
            <b/>
            <sz val="9"/>
            <color indexed="81"/>
            <rFont val="Tahoma"/>
            <family val="2"/>
          </rPr>
          <t>Environmental</t>
        </r>
        <r>
          <rPr>
            <sz val="9"/>
            <color indexed="81"/>
            <rFont val="Tahoma"/>
            <family val="2"/>
          </rPr>
          <t xml:space="preserve">: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shapeId="0" xr:uid="{8D086C22-C140-4431-BD71-19E14A082E69}">
      <text>
        <r>
          <rPr>
            <sz val="9"/>
            <color indexed="81"/>
            <rFont val="Tahoma"/>
            <family val="2"/>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shapeId="0" xr:uid="{CC617DBE-73C6-4941-91F2-AA1361628417}">
      <text>
        <r>
          <rPr>
            <b/>
            <sz val="9"/>
            <color indexed="81"/>
            <rFont val="Tahoma"/>
            <family val="2"/>
          </rPr>
          <t xml:space="preserve">Refer MODON HSS Manual, Associated Procedures, Checklist and Standards:
</t>
        </r>
        <r>
          <rPr>
            <sz val="9"/>
            <color indexed="81"/>
            <rFont val="Tahoma"/>
            <family val="2"/>
          </rPr>
          <t xml:space="preserve">
</t>
        </r>
        <r>
          <rPr>
            <b/>
            <sz val="9"/>
            <color indexed="81"/>
            <rFont val="Tahoma"/>
            <family val="2"/>
          </rPr>
          <t>Combustible:</t>
        </r>
        <r>
          <rPr>
            <sz val="9"/>
            <color indexed="81"/>
            <rFont val="Tahoma"/>
            <family val="2"/>
          </rPr>
          <t xml:space="preserv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t>
        </r>
        <r>
          <rPr>
            <b/>
            <sz val="9"/>
            <color indexed="81"/>
            <rFont val="Tahoma"/>
            <family val="2"/>
          </rPr>
          <t xml:space="preserve">
Flammable:</t>
        </r>
        <r>
          <rPr>
            <sz val="9"/>
            <color indexed="81"/>
            <rFont val="Tahoma"/>
            <family val="2"/>
          </rPr>
          <t xml:space="preserv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shapeId="0" xr:uid="{63A35EEF-9932-4DCF-9F8C-9633EE30C5AA}">
      <text>
        <r>
          <rPr>
            <sz val="9"/>
            <color indexed="81"/>
            <rFont val="Tahoma"/>
            <family val="2"/>
          </rPr>
          <t>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t>
        </r>
      </text>
    </comment>
    <comment ref="C19" authorId="0" shapeId="0" xr:uid="{B30E9764-0CBB-462C-B5EE-807654692896}">
      <text>
        <r>
          <rPr>
            <b/>
            <sz val="9"/>
            <color indexed="81"/>
            <rFont val="Tahoma"/>
            <family val="2"/>
          </rPr>
          <t xml:space="preserve">Refer MODON HSS Manual, Associated Procedures, Checklist and Standards:
</t>
        </r>
        <r>
          <rPr>
            <sz val="9"/>
            <color indexed="81"/>
            <rFont val="Tahoma"/>
            <family val="2"/>
          </rPr>
          <t xml:space="preserve">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t>
        </r>
        <r>
          <rPr>
            <b/>
            <sz val="9"/>
            <color indexed="81"/>
            <rFont val="Tahoma"/>
            <family val="2"/>
          </rPr>
          <t>Spill Release Contingency:</t>
        </r>
        <r>
          <rPr>
            <sz val="9"/>
            <color indexed="81"/>
            <rFont val="Tahoma"/>
            <family val="2"/>
          </rPr>
          <t xml:space="preserve">
1 - Prior to beginning operations, ensure that on-site spill response capabilities (containment and personal protective equipment) are consistent with task requirements described in job hazard analysis.
</t>
        </r>
      </text>
    </comment>
    <comment ref="T19" authorId="0" shapeId="0" xr:uid="{035AE9DB-FA87-49DF-BBB2-EA46D0AFE3F6}">
      <text>
        <r>
          <rPr>
            <b/>
            <sz val="9"/>
            <color indexed="81"/>
            <rFont val="Tahoma"/>
            <family val="2"/>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t>
        </r>
        <r>
          <rPr>
            <sz val="9"/>
            <color indexed="81"/>
            <rFont val="Tahoma"/>
            <family val="2"/>
          </rPr>
          <t xml:space="preserve">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shapeId="0" xr:uid="{4C1B4C4C-DB45-4419-821A-B9F614467320}">
      <text>
        <r>
          <rPr>
            <sz val="9"/>
            <color indexed="81"/>
            <rFont val="Tahoma"/>
            <family val="2"/>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shapeId="0" xr:uid="{2D8B4F49-0D82-4DAA-B224-19E6A2DA3582}">
      <text>
        <r>
          <rPr>
            <sz val="9"/>
            <color indexed="81"/>
            <rFont val="Tahoma"/>
            <family val="2"/>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shapeId="0" xr:uid="{30A02D22-5E81-4611-AFDE-28462F5DD99B}">
      <text>
        <r>
          <rPr>
            <b/>
            <sz val="9"/>
            <color indexed="81"/>
            <rFont val="Tahoma"/>
            <family val="2"/>
          </rPr>
          <t xml:space="preserve">Refer MODON HSS Manual, Associated Procedures, Checklist and Standards:
</t>
        </r>
        <r>
          <rPr>
            <sz val="9"/>
            <color indexed="81"/>
            <rFont val="Tahoma"/>
            <family val="2"/>
          </rPr>
          <t xml:space="preserve">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shapeId="0" xr:uid="{568EB2EC-91DB-40D3-996C-FE839A40BCDA}">
      <text>
        <r>
          <rPr>
            <sz val="9"/>
            <color indexed="81"/>
            <rFont val="Tahoma"/>
            <family val="2"/>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shapeId="0" xr:uid="{90B2D6F8-0605-4FC5-9A39-D73205D40345}">
      <text>
        <r>
          <rPr>
            <sz val="9"/>
            <color indexed="81"/>
            <rFont val="Tahoma"/>
            <family val="2"/>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shapeId="0" xr:uid="{411022BB-CEB4-4881-8E80-CEC5913D9360}">
      <text>
        <r>
          <rPr>
            <sz val="9"/>
            <color indexed="81"/>
            <rFont val="Tahoma"/>
            <family val="2"/>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shapeId="0" xr:uid="{F5F48385-4690-497B-95F1-49E1CE7DFAE6}">
      <text>
        <r>
          <rPr>
            <sz val="9"/>
            <color indexed="81"/>
            <rFont val="Tahoma"/>
            <family val="2"/>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shapeId="0" xr:uid="{33CE3153-06B3-4163-B879-A559F87F9CC1}">
      <text>
        <r>
          <rPr>
            <sz val="9"/>
            <color indexed="81"/>
            <rFont val="Tahoma"/>
            <family val="2"/>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shapeId="0" xr:uid="{60B06BC9-7D4D-4D72-88AA-AF43575B0050}">
      <text>
        <r>
          <rPr>
            <sz val="9"/>
            <color indexed="81"/>
            <rFont val="Tahoma"/>
            <family val="2"/>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shapeId="0" xr:uid="{9321957F-A2A5-42A9-A8AF-7785DDA7ED89}">
      <text>
        <r>
          <rPr>
            <b/>
            <sz val="9"/>
            <color indexed="81"/>
            <rFont val="Tahoma"/>
            <family val="2"/>
          </rPr>
          <t>Refer MODON HSS Manual, Associated Procedures, Checklist and Standards:</t>
        </r>
        <r>
          <rPr>
            <sz val="9"/>
            <color indexed="81"/>
            <rFont val="Tahoma"/>
            <family val="2"/>
          </rPr>
          <t xml:space="preserve">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shapeId="0" xr:uid="{04A7E4B7-C16C-4334-889C-962E7659316B}">
      <text>
        <r>
          <rPr>
            <sz val="9"/>
            <color indexed="81"/>
            <rFont val="Tahoma"/>
            <family val="2"/>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shapeId="0" xr:uid="{5377366C-5B64-4956-8A1D-2CDF8C322AD9}">
      <text>
        <r>
          <rPr>
            <b/>
            <sz val="9"/>
            <color indexed="81"/>
            <rFont val="Tahoma"/>
            <family val="2"/>
          </rPr>
          <t>Refer MODON HSS Manual, Associated Procedures, Checklist and Standards:</t>
        </r>
        <r>
          <rPr>
            <sz val="9"/>
            <color indexed="81"/>
            <rFont val="Tahoma"/>
            <family val="2"/>
          </rPr>
          <t xml:space="preserve">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Hassan, Ahmed/RYD</author>
  </authors>
  <commentList>
    <comment ref="I3" authorId="0" shapeId="0" xr:uid="{5FFA06FF-DC2D-42A2-8B88-0F1625100AC2}">
      <text>
        <r>
          <rPr>
            <b/>
            <sz val="9"/>
            <color indexed="81"/>
            <rFont val="Tahoma"/>
            <family val="2"/>
          </rPr>
          <t>Without O&amp;M Cost</t>
        </r>
      </text>
    </comment>
    <comment ref="B4" authorId="0" shapeId="0" xr:uid="{D9E61FD5-48BD-4714-83C5-8D9A3FEA6BC5}">
      <text>
        <r>
          <rPr>
            <b/>
            <sz val="9"/>
            <color indexed="81"/>
            <rFont val="Tahoma"/>
            <family val="2"/>
          </rPr>
          <t>Without O&amp;M Cost</t>
        </r>
      </text>
    </comment>
    <comment ref="E4" authorId="0" shapeId="0" xr:uid="{529C1574-27A0-4317-8018-6B9626A7FDDB}">
      <text>
        <r>
          <rPr>
            <b/>
            <sz val="9"/>
            <color indexed="81"/>
            <rFont val="Tahoma"/>
            <family val="2"/>
          </rPr>
          <t>Without O&amp;M Cost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D9" authorId="0" shapeId="0" xr:uid="{2488A5F9-0A50-4C9E-8B4D-A49EE809F249}">
      <text>
        <r>
          <rPr>
            <b/>
            <sz val="9"/>
            <color indexed="81"/>
            <rFont val="Tahoma"/>
            <family val="2"/>
          </rPr>
          <t>HP:</t>
        </r>
        <r>
          <rPr>
            <sz val="9"/>
            <color indexed="81"/>
            <rFont val="Tahoma"/>
            <family val="2"/>
          </rPr>
          <t xml:space="preserve">
</t>
        </r>
      </text>
    </comment>
  </commentList>
</comments>
</file>

<file path=xl/sharedStrings.xml><?xml version="1.0" encoding="utf-8"?>
<sst xmlns="http://schemas.openxmlformats.org/spreadsheetml/2006/main" count="3507" uniqueCount="2026">
  <si>
    <t>Week</t>
  </si>
  <si>
    <t>Item</t>
  </si>
  <si>
    <t>Plan</t>
  </si>
  <si>
    <t>Cum</t>
  </si>
  <si>
    <t>Pending</t>
  </si>
  <si>
    <t>Total</t>
  </si>
  <si>
    <t>Month</t>
  </si>
  <si>
    <t>Monthly</t>
  </si>
  <si>
    <t>C um</t>
  </si>
  <si>
    <t>%</t>
  </si>
  <si>
    <t>EAC</t>
  </si>
  <si>
    <t>Forecast current and future months</t>
  </si>
  <si>
    <t>Actuals thru previous month</t>
  </si>
  <si>
    <t>Extended Duration</t>
  </si>
  <si>
    <t>Date</t>
  </si>
  <si>
    <t>Actual</t>
  </si>
  <si>
    <t>Remarks</t>
  </si>
  <si>
    <t>#</t>
  </si>
  <si>
    <t>Planned</t>
  </si>
  <si>
    <t>Weekly (SAR)</t>
  </si>
  <si>
    <t>Cumulative</t>
  </si>
  <si>
    <t>Contractor</t>
  </si>
  <si>
    <t>Mobilization</t>
  </si>
  <si>
    <t>WBS</t>
  </si>
  <si>
    <t>Plan %</t>
  </si>
  <si>
    <t>Earned</t>
  </si>
  <si>
    <t>Approved</t>
  </si>
  <si>
    <t>UPDATE ONLY YELLOW PORTION FROM PRIMAVERA EXPORT, IF NEEDED, EXTEND YELLOW PORTION BASED ON SCHEDULE.</t>
  </si>
  <si>
    <t>Baseline Plan</t>
  </si>
  <si>
    <t>Earned Value</t>
  </si>
  <si>
    <t xml:space="preserve">Forecast </t>
  </si>
  <si>
    <t>Variance</t>
  </si>
  <si>
    <t>Potential</t>
  </si>
  <si>
    <t>% Wt.</t>
  </si>
  <si>
    <t>To Date (SAR)</t>
  </si>
  <si>
    <t>SPI</t>
  </si>
  <si>
    <t>Project Status Score</t>
  </si>
  <si>
    <t>Manpower Availability</t>
  </si>
  <si>
    <t>Billing % Compared to Planned</t>
  </si>
  <si>
    <t>Safety Score</t>
  </si>
  <si>
    <t>Quality Score</t>
  </si>
  <si>
    <t>Elements</t>
  </si>
  <si>
    <t>Max</t>
  </si>
  <si>
    <t>Score</t>
  </si>
  <si>
    <t>No Entry Required</t>
  </si>
  <si>
    <t>Cost</t>
  </si>
  <si>
    <t>MONTHS</t>
  </si>
  <si>
    <t>Plan - Monthly</t>
  </si>
  <si>
    <t>Actual - Monthly</t>
  </si>
  <si>
    <t>CM</t>
  </si>
  <si>
    <t>Actual/Fcst vs Plan</t>
  </si>
  <si>
    <t>Invoice Reference</t>
  </si>
  <si>
    <t>Invoice Value</t>
  </si>
  <si>
    <t>Period Covered</t>
  </si>
  <si>
    <t>Payment Status</t>
  </si>
  <si>
    <t>Invoice No.</t>
  </si>
  <si>
    <t>Doc Control reference</t>
  </si>
  <si>
    <t>Submittal Rev. #</t>
  </si>
  <si>
    <t>AP Recovery</t>
  </si>
  <si>
    <t>Retention</t>
  </si>
  <si>
    <t>Deduction / Penalties</t>
  </si>
  <si>
    <t>Date to CM / PgM</t>
  </si>
  <si>
    <t>Date to PM</t>
  </si>
  <si>
    <t>PM Reply Date</t>
  </si>
  <si>
    <t>Date to Accounts</t>
  </si>
  <si>
    <t>Days Elapsed</t>
  </si>
  <si>
    <t>Date Paid</t>
  </si>
  <si>
    <t>Amount Paid</t>
  </si>
  <si>
    <t>Paid %</t>
  </si>
  <si>
    <t>Payment Period (d)</t>
  </si>
  <si>
    <t>Amount Pending</t>
  </si>
  <si>
    <t>Y</t>
  </si>
  <si>
    <t>N</t>
  </si>
  <si>
    <t>TOTAL</t>
  </si>
  <si>
    <t>Status</t>
  </si>
  <si>
    <t>Status List</t>
  </si>
  <si>
    <t>Duration</t>
  </si>
  <si>
    <t>Weekly Progress Report - Construction Projects</t>
  </si>
  <si>
    <t>Initial Handover</t>
  </si>
  <si>
    <t>Phase</t>
  </si>
  <si>
    <t>Stage</t>
  </si>
  <si>
    <t>Launch</t>
  </si>
  <si>
    <t>LOA</t>
  </si>
  <si>
    <t>Active</t>
  </si>
  <si>
    <t>Kick-off Meeting</t>
  </si>
  <si>
    <t>On Hold</t>
  </si>
  <si>
    <t>Site Handover</t>
  </si>
  <si>
    <t>Terminated</t>
  </si>
  <si>
    <t>Terminated, Closed</t>
  </si>
  <si>
    <t>Execution</t>
  </si>
  <si>
    <t>Substantial Complete</t>
  </si>
  <si>
    <t>T&amp;C</t>
  </si>
  <si>
    <t>Complete</t>
  </si>
  <si>
    <t>Closeout</t>
  </si>
  <si>
    <t>Closed</t>
  </si>
  <si>
    <t>Initial Handover Signed</t>
  </si>
  <si>
    <t>Warranty Period</t>
  </si>
  <si>
    <t>Final Handover</t>
  </si>
  <si>
    <t>PgM</t>
  </si>
  <si>
    <t>Tender Documents Issued</t>
  </si>
  <si>
    <t>Responses to the OCS completed</t>
  </si>
  <si>
    <t>Design close-out process complete</t>
  </si>
  <si>
    <t>Initial staff and equipment in place, ready to start production</t>
  </si>
  <si>
    <t xml:space="preserve"> CM / PgM Approval Timeline</t>
  </si>
  <si>
    <t>Advance Payment %</t>
  </si>
  <si>
    <t>Retention %</t>
  </si>
  <si>
    <t>End Date</t>
  </si>
  <si>
    <t>Start Date</t>
  </si>
  <si>
    <t>CM / PgM Reply Date</t>
  </si>
  <si>
    <t>Gross Value</t>
  </si>
  <si>
    <t>Safe Hours Worked</t>
  </si>
  <si>
    <t>Total Hours Worked</t>
  </si>
  <si>
    <t>Project ID</t>
  </si>
  <si>
    <t>Low</t>
  </si>
  <si>
    <t>Medium</t>
  </si>
  <si>
    <t>High</t>
  </si>
  <si>
    <t>Other</t>
  </si>
  <si>
    <t>Expired</t>
  </si>
  <si>
    <t>Occurred</t>
  </si>
  <si>
    <t>Revised / Recovery Plan</t>
  </si>
  <si>
    <t>Earned %</t>
  </si>
  <si>
    <t>Construction</t>
  </si>
  <si>
    <t>Achieved Wt.%</t>
  </si>
  <si>
    <t>Achieved/Fcst vs Plan</t>
  </si>
  <si>
    <t>Weekly Wt.</t>
  </si>
  <si>
    <t>Cum Wt.</t>
  </si>
  <si>
    <t>Plan Wt.%</t>
  </si>
  <si>
    <t>Wt.%</t>
  </si>
  <si>
    <t>Issued</t>
  </si>
  <si>
    <t>Earned Value Progress (SAR)</t>
  </si>
  <si>
    <t>Physical Progress (Effort)</t>
  </si>
  <si>
    <t>Weekly Physical Progress</t>
  </si>
  <si>
    <t>To Date Physical Progress</t>
  </si>
  <si>
    <t>(Manhours)</t>
  </si>
  <si>
    <t>(Mandays)</t>
  </si>
  <si>
    <t>Progress Overview</t>
  </si>
  <si>
    <t>Safety</t>
  </si>
  <si>
    <t>Weekly Effort</t>
  </si>
  <si>
    <t>Cum Effort</t>
  </si>
  <si>
    <t>Earned Effort %</t>
  </si>
  <si>
    <t>Gross Paid Value</t>
  </si>
  <si>
    <t>Project Name</t>
  </si>
  <si>
    <t>BOQ Value (SAR)</t>
  </si>
  <si>
    <t>SPI (Physical Effort)</t>
  </si>
  <si>
    <t>SPI (Cost)</t>
  </si>
  <si>
    <t>Sr. NO.</t>
  </si>
  <si>
    <t>ACT # in P6</t>
  </si>
  <si>
    <t>Item Description</t>
  </si>
  <si>
    <t>BOQ. No.</t>
  </si>
  <si>
    <t>Unit</t>
  </si>
  <si>
    <t xml:space="preserve">Quantity </t>
  </si>
  <si>
    <t>Proc. Qty</t>
  </si>
  <si>
    <t>Required P.O Date</t>
  </si>
  <si>
    <t>Date of Pur. Order Issued</t>
  </si>
  <si>
    <t>Purchase Order No.</t>
  </si>
  <si>
    <t>Supplier</t>
  </si>
  <si>
    <t>Method of Shipping</t>
  </si>
  <si>
    <t>Required on Job</t>
  </si>
  <si>
    <t>E.D.A. to Site</t>
  </si>
  <si>
    <t>A.D.A. to Site</t>
  </si>
  <si>
    <t xml:space="preserve">Lead Time </t>
  </si>
  <si>
    <t>Approval Status</t>
  </si>
  <si>
    <t>Procurement Log- Long Lead Items</t>
  </si>
  <si>
    <t xml:space="preserve"> </t>
  </si>
  <si>
    <t xml:space="preserve">Pending </t>
  </si>
  <si>
    <t>0-10
Days</t>
  </si>
  <si>
    <t>11-20
Days</t>
  </si>
  <si>
    <t>21-30
Days</t>
  </si>
  <si>
    <t>31-60
Days</t>
  </si>
  <si>
    <t>&gt; 60
Days</t>
  </si>
  <si>
    <t>Avg. Closing
(Days)</t>
  </si>
  <si>
    <t>Item
 No.</t>
  </si>
  <si>
    <t>Days
Change</t>
  </si>
  <si>
    <t>Award Date</t>
  </si>
  <si>
    <t>A</t>
  </si>
  <si>
    <t>F</t>
  </si>
  <si>
    <t>Milestones</t>
  </si>
  <si>
    <t>Original 
(Baseline)</t>
  </si>
  <si>
    <t>Forecast</t>
  </si>
  <si>
    <t>Contract Sign Date</t>
  </si>
  <si>
    <t>Complete Mobilization</t>
  </si>
  <si>
    <t>Site Handover Date</t>
  </si>
  <si>
    <t>Complete Electrical Works</t>
  </si>
  <si>
    <t>Contract General Information</t>
  </si>
  <si>
    <t>Consultant</t>
  </si>
  <si>
    <t>Key Dates</t>
  </si>
  <si>
    <t>Contract Award Date</t>
  </si>
  <si>
    <t>Original Completion</t>
  </si>
  <si>
    <t>Contract Award Date (Hijri)</t>
  </si>
  <si>
    <t>Contract Sign Date (Hijri)</t>
  </si>
  <si>
    <t>Site Handover Date (Hijri)</t>
  </si>
  <si>
    <t>Original Completion (Hijri)</t>
  </si>
  <si>
    <t>Revised Completion Date</t>
  </si>
  <si>
    <t>Committed Completion Date</t>
  </si>
  <si>
    <t>Forecast Completion</t>
  </si>
  <si>
    <t>Original Contract Value</t>
  </si>
  <si>
    <t>Revised Contract Value</t>
  </si>
  <si>
    <t>Estimate At Completion Value</t>
  </si>
  <si>
    <t xml:space="preserve">Potential Changes </t>
  </si>
  <si>
    <t>Revised O&amp;M Value</t>
  </si>
  <si>
    <t>O&amp;M Value</t>
  </si>
  <si>
    <t>Submitted Invoices (Gross Value)</t>
  </si>
  <si>
    <t>Total Deduction</t>
  </si>
  <si>
    <t>Performance Summary</t>
  </si>
  <si>
    <t>Data Date</t>
  </si>
  <si>
    <t xml:space="preserve">Construction Milestones </t>
  </si>
  <si>
    <t xml:space="preserve">Performance overview </t>
  </si>
  <si>
    <t>Shop Drawings</t>
  </si>
  <si>
    <t>B</t>
  </si>
  <si>
    <t>C</t>
  </si>
  <si>
    <t>D</t>
  </si>
  <si>
    <t>Processed</t>
  </si>
  <si>
    <t>with Designer</t>
  </si>
  <si>
    <t xml:space="preserve">Civil </t>
  </si>
  <si>
    <t xml:space="preserve">Structural </t>
  </si>
  <si>
    <t xml:space="preserve">Architectural </t>
  </si>
  <si>
    <t>Mechanical</t>
  </si>
  <si>
    <t>Electrical</t>
  </si>
  <si>
    <t xml:space="preserve">TOTAL </t>
  </si>
  <si>
    <t>Item Per WBS</t>
  </si>
  <si>
    <t>Submittals With Consultant</t>
  </si>
  <si>
    <t>Non Conforomance Report (NCR)</t>
  </si>
  <si>
    <t>Material Inspection Report (MIR)</t>
  </si>
  <si>
    <t>Total Submittals</t>
  </si>
  <si>
    <t>Material Approval</t>
  </si>
  <si>
    <t/>
  </si>
  <si>
    <t>Quality Reports</t>
  </si>
  <si>
    <t xml:space="preserve">Week-1 </t>
  </si>
  <si>
    <t>Week-2</t>
  </si>
  <si>
    <t>Week-3</t>
  </si>
  <si>
    <t>Week-4</t>
  </si>
  <si>
    <t>Week-5</t>
  </si>
  <si>
    <t>Week-6</t>
  </si>
  <si>
    <t>Week-7</t>
  </si>
  <si>
    <t>Week-8</t>
  </si>
  <si>
    <t>Week-9</t>
  </si>
  <si>
    <t>Week-10</t>
  </si>
  <si>
    <t>Week-11</t>
  </si>
  <si>
    <t>Week-12</t>
  </si>
  <si>
    <t>Week-13</t>
  </si>
  <si>
    <t>Week-14</t>
  </si>
  <si>
    <t>Week-15</t>
  </si>
  <si>
    <t>Week-16</t>
  </si>
  <si>
    <t>Week-17</t>
  </si>
  <si>
    <t>Week-18</t>
  </si>
  <si>
    <t>Week-19</t>
  </si>
  <si>
    <t>Week-20</t>
  </si>
  <si>
    <t>Week-21</t>
  </si>
  <si>
    <t>Week-22</t>
  </si>
  <si>
    <t>Week-23</t>
  </si>
  <si>
    <t>Week-24</t>
  </si>
  <si>
    <t>Week-25</t>
  </si>
  <si>
    <t>Week-26</t>
  </si>
  <si>
    <t>Week-27</t>
  </si>
  <si>
    <t>Week-28</t>
  </si>
  <si>
    <t>Week-29</t>
  </si>
  <si>
    <t>Week-30</t>
  </si>
  <si>
    <t>Week-31</t>
  </si>
  <si>
    <t>Week-32</t>
  </si>
  <si>
    <t>Week-33</t>
  </si>
  <si>
    <t>Week-34</t>
  </si>
  <si>
    <t>Week-35</t>
  </si>
  <si>
    <t>Week-36</t>
  </si>
  <si>
    <t>Week-37</t>
  </si>
  <si>
    <t>Week-38</t>
  </si>
  <si>
    <t>Week-39</t>
  </si>
  <si>
    <t>Week-40</t>
  </si>
  <si>
    <t>Week-41</t>
  </si>
  <si>
    <t>Week-42</t>
  </si>
  <si>
    <t>Week-43</t>
  </si>
  <si>
    <t>Week-44</t>
  </si>
  <si>
    <t>Week-45</t>
  </si>
  <si>
    <t>Week-46</t>
  </si>
  <si>
    <t>Week-47</t>
  </si>
  <si>
    <t>Week-48</t>
  </si>
  <si>
    <t>Week-49</t>
  </si>
  <si>
    <t>Week-50</t>
  </si>
  <si>
    <t>Week-51</t>
  </si>
  <si>
    <t>Week-52</t>
  </si>
  <si>
    <t>Week-53</t>
  </si>
  <si>
    <t>Week-54</t>
  </si>
  <si>
    <t>Week-55</t>
  </si>
  <si>
    <t>Week-56</t>
  </si>
  <si>
    <t>Week-57</t>
  </si>
  <si>
    <t>Week-58</t>
  </si>
  <si>
    <t>Week-59</t>
  </si>
  <si>
    <t>Week-60</t>
  </si>
  <si>
    <t>Week-61</t>
  </si>
  <si>
    <t>Week-62</t>
  </si>
  <si>
    <t>Week-63</t>
  </si>
  <si>
    <t>Week-64</t>
  </si>
  <si>
    <t>Week-65</t>
  </si>
  <si>
    <t>Week-66</t>
  </si>
  <si>
    <t>Week-67</t>
  </si>
  <si>
    <t>Week-68</t>
  </si>
  <si>
    <t>Week-69</t>
  </si>
  <si>
    <t>Week-70</t>
  </si>
  <si>
    <t>Week-71</t>
  </si>
  <si>
    <t>Week-72</t>
  </si>
  <si>
    <t>Week-73</t>
  </si>
  <si>
    <t>Week-74</t>
  </si>
  <si>
    <t>Week-75</t>
  </si>
  <si>
    <t>Week Number</t>
  </si>
  <si>
    <t>Date Issued</t>
  </si>
  <si>
    <t xml:space="preserve">Date Closed </t>
  </si>
  <si>
    <t xml:space="preserve">Numbers Of Comments </t>
  </si>
  <si>
    <t>Date of Audit</t>
  </si>
  <si>
    <t>Overall Score</t>
  </si>
  <si>
    <t>Closure Duration</t>
  </si>
  <si>
    <t>Overall Average</t>
  </si>
  <si>
    <t>This Week Score</t>
  </si>
  <si>
    <t xml:space="preserve">This Week </t>
  </si>
  <si>
    <t>This Month</t>
  </si>
  <si>
    <t>Year to Date</t>
  </si>
  <si>
    <t>Fire Incident Cases</t>
  </si>
  <si>
    <t>Monthly Effort</t>
  </si>
  <si>
    <t>Safety Statistics</t>
  </si>
  <si>
    <t xml:space="preserve">Induction Training </t>
  </si>
  <si>
    <t xml:space="preserve">Average Closing </t>
  </si>
  <si>
    <t xml:space="preserve">Average Number of Comments Per Audit </t>
  </si>
  <si>
    <t>Procurement Summary</t>
  </si>
  <si>
    <t>Total Number of P.O.</t>
  </si>
  <si>
    <t>Actual P.O.
To Date</t>
  </si>
  <si>
    <t>Total Materials</t>
  </si>
  <si>
    <t>Reactive</t>
  </si>
  <si>
    <t>Proactive</t>
  </si>
  <si>
    <t>Category</t>
  </si>
  <si>
    <t>Field Inspection Report (FIR)</t>
  </si>
  <si>
    <t>Remaining Drawings</t>
  </si>
  <si>
    <t>Remaining to approve</t>
  </si>
  <si>
    <t>Remaining P.O</t>
  </si>
  <si>
    <t>Actual Material on Site</t>
  </si>
  <si>
    <t>Remaining Materials</t>
  </si>
  <si>
    <t>Material Delivery Completion (Date)</t>
  </si>
  <si>
    <t xml:space="preserve">Quality </t>
  </si>
  <si>
    <t>Invoices Summary</t>
  </si>
  <si>
    <t>No of Submitted Invoices</t>
  </si>
  <si>
    <t xml:space="preserve">No of Paid  Invoices </t>
  </si>
  <si>
    <t>No of Pending Invoices</t>
  </si>
  <si>
    <t>Deduction / Penalties %</t>
  </si>
  <si>
    <t>CCO No.</t>
  </si>
  <si>
    <t>Date Added</t>
  </si>
  <si>
    <t>Description of Change</t>
  </si>
  <si>
    <t>Date Approved</t>
  </si>
  <si>
    <t>Open</t>
  </si>
  <si>
    <t>Submitted Invoices (SAR)</t>
  </si>
  <si>
    <t>PM Approved Invoices (SAR)</t>
  </si>
  <si>
    <t>Paid  Invoices (SAR)</t>
  </si>
  <si>
    <t>Advance Payment (SAR)</t>
  </si>
  <si>
    <t>Retention (SAR)</t>
  </si>
  <si>
    <t>Deduction / Penalties (SAR)</t>
  </si>
  <si>
    <t>Forecast - Monthly</t>
  </si>
  <si>
    <t>Equipment</t>
  </si>
  <si>
    <t>Forecast Next Month</t>
  </si>
  <si>
    <t>Planned - Cumulative</t>
  </si>
  <si>
    <t>Actual Cumulative</t>
  </si>
  <si>
    <t>Head-Count (Manual)</t>
  </si>
  <si>
    <t xml:space="preserve">Saudi - Actual </t>
  </si>
  <si>
    <t xml:space="preserve">Saudi Monthly - Actual </t>
  </si>
  <si>
    <t>Head-Count (Non-Manual)</t>
  </si>
  <si>
    <t xml:space="preserve">Saudi Staff </t>
  </si>
  <si>
    <t>Weekly Progress Report - Invoice Log</t>
  </si>
  <si>
    <t>No of Approved Invoices (CM)</t>
  </si>
  <si>
    <t>No of Approved Invoices (PM)</t>
  </si>
  <si>
    <t>Penalties and deduction %</t>
  </si>
  <si>
    <t xml:space="preserve">No of Paid Invoices </t>
  </si>
  <si>
    <t>Approved Invoices (CM) (SAR)</t>
  </si>
  <si>
    <t>Approved Invoices (PM) (SAR)</t>
  </si>
  <si>
    <t>Paid Invoices  (SAR)</t>
  </si>
  <si>
    <t xml:space="preserve">Project Value </t>
  </si>
  <si>
    <t>Penalties and deduction (SAR)</t>
  </si>
  <si>
    <t>Invoice Submitted Compared to Contract Value</t>
  </si>
  <si>
    <t>Submiited Invoice Peroid</t>
  </si>
  <si>
    <t>Last Submitted Period</t>
  </si>
  <si>
    <t>Excavator</t>
  </si>
  <si>
    <t>Fork lift</t>
  </si>
  <si>
    <t>Loader</t>
  </si>
  <si>
    <t>Dumper</t>
  </si>
  <si>
    <t>Dozer</t>
  </si>
  <si>
    <t>Grader</t>
  </si>
  <si>
    <t>Equipment Count</t>
  </si>
  <si>
    <t>Type</t>
  </si>
  <si>
    <t>AP Recovery (SAR)</t>
  </si>
  <si>
    <t>Retention Cumulative (SAR)</t>
  </si>
  <si>
    <t>CONTRACT CHANGE ORDER (CCO)</t>
  </si>
  <si>
    <t xml:space="preserve">SR </t>
  </si>
  <si>
    <t>Sch Impact (Months)</t>
  </si>
  <si>
    <t>Duration (days)</t>
  </si>
  <si>
    <t>Quality Plan Last Update</t>
  </si>
  <si>
    <t>Safety Plan Last Update</t>
  </si>
  <si>
    <t>No of Schedule Versions</t>
  </si>
  <si>
    <t>Last Recovery Schedule Approval Date</t>
  </si>
  <si>
    <t>Idle</t>
  </si>
  <si>
    <t>Issue No</t>
  </si>
  <si>
    <t>Date Identified</t>
  </si>
  <si>
    <t>Issue Description</t>
  </si>
  <si>
    <t>Action Taken</t>
  </si>
  <si>
    <t>Mitigation</t>
  </si>
  <si>
    <t>Issue Log</t>
  </si>
  <si>
    <t>Current Status</t>
  </si>
  <si>
    <t>Responsible</t>
  </si>
  <si>
    <t>Responsibility</t>
  </si>
  <si>
    <t>Third Party</t>
  </si>
  <si>
    <t>Duration Elapsed</t>
  </si>
  <si>
    <t>Total Head Count</t>
  </si>
  <si>
    <t>Total Plan</t>
  </si>
  <si>
    <t>Total Actual</t>
  </si>
  <si>
    <t>Manpower Breakdown by Trade</t>
  </si>
  <si>
    <t>General Labor</t>
  </si>
  <si>
    <t>Carpenter</t>
  </si>
  <si>
    <t>Plumber</t>
  </si>
  <si>
    <t>Steel Fixer</t>
  </si>
  <si>
    <t>Others</t>
  </si>
  <si>
    <t>Man Power by Trade</t>
  </si>
  <si>
    <t>Key Trade</t>
  </si>
  <si>
    <t>No of Approved Version of BOQ</t>
  </si>
  <si>
    <t xml:space="preserve">Construction Plan Approval </t>
  </si>
  <si>
    <t>Major Quantity Trackers</t>
  </si>
  <si>
    <t>Description of Item</t>
  </si>
  <si>
    <t>BOQ Number</t>
  </si>
  <si>
    <t>Unit of Measurement</t>
  </si>
  <si>
    <t>Total Quantity</t>
  </si>
  <si>
    <t>Latest Contract Change Order Log</t>
  </si>
  <si>
    <t>Plan to Date</t>
  </si>
  <si>
    <t>Actual To Date</t>
  </si>
  <si>
    <t>Remaining Total</t>
  </si>
  <si>
    <t>Plan To Date</t>
  </si>
  <si>
    <t xml:space="preserve">Contract Award </t>
  </si>
  <si>
    <t>Contract Award  (Hijri)</t>
  </si>
  <si>
    <t xml:space="preserve">Revised Completion </t>
  </si>
  <si>
    <t xml:space="preserve">Contract Sign </t>
  </si>
  <si>
    <t>Contract Sign  (Hijri)</t>
  </si>
  <si>
    <t xml:space="preserve">Committed Completion </t>
  </si>
  <si>
    <t xml:space="preserve">Site Handover </t>
  </si>
  <si>
    <t>Site Handover  (Hijri)</t>
  </si>
  <si>
    <t xml:space="preserve">Item Description </t>
  </si>
  <si>
    <t>Material on Site</t>
  </si>
  <si>
    <t xml:space="preserve">Remaining </t>
  </si>
  <si>
    <t>Total Qty</t>
  </si>
  <si>
    <t>Act to Date</t>
  </si>
  <si>
    <t>Remaining</t>
  </si>
  <si>
    <t>Measu Unit</t>
  </si>
  <si>
    <t xml:space="preserve">1 Quality Plan Approval </t>
  </si>
  <si>
    <t xml:space="preserve">2 Quality Plan Last Up </t>
  </si>
  <si>
    <t xml:space="preserve">3 Safety Plan Approval </t>
  </si>
  <si>
    <t xml:space="preserve">4 Safety Plan Last Up </t>
  </si>
  <si>
    <t xml:space="preserve">5 Construction Plan Approval </t>
  </si>
  <si>
    <t>Project Scope</t>
  </si>
  <si>
    <t>Planned Value (SR)</t>
  </si>
  <si>
    <t>Contract Value (SR)</t>
  </si>
  <si>
    <t>Earned Value (SR)</t>
  </si>
  <si>
    <t>Modon PM</t>
  </si>
  <si>
    <t>Modon</t>
  </si>
  <si>
    <t>Modon PM &amp; Accounts Approval</t>
  </si>
  <si>
    <t>Cost Summary (SR)</t>
  </si>
  <si>
    <t>Earned Value Progress (%)</t>
  </si>
  <si>
    <t>Latest</t>
  </si>
  <si>
    <t>Latest Plan</t>
  </si>
  <si>
    <t>Submittals Status</t>
  </si>
  <si>
    <t>Material Inspection (MIR)</t>
  </si>
  <si>
    <t>Field Inspection (FIR)</t>
  </si>
  <si>
    <t>Key Submittals Approval Status</t>
  </si>
  <si>
    <t>6 Baseline Approval</t>
  </si>
  <si>
    <t>7 No of Approved Version of Schedule</t>
  </si>
  <si>
    <t>8 Last Approved Schedule</t>
  </si>
  <si>
    <t>9 BOQ Approval Date</t>
  </si>
  <si>
    <t>10 No of Approved Version of BOQ</t>
  </si>
  <si>
    <t>Submitted  (SAR)</t>
  </si>
  <si>
    <t>PM Approved (SAR)</t>
  </si>
  <si>
    <t>Total Paid  (SAR)</t>
  </si>
  <si>
    <t>Total Submitted Invoices</t>
  </si>
  <si>
    <t>PM Approved Invoices</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</si>
  <si>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</si>
  <si>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</si>
  <si>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</si>
  <si>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</si>
  <si>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</si>
  <si>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</si>
  <si>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</si>
  <si>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</si>
  <si>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</si>
  <si>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</si>
  <si>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</si>
  <si>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</si>
  <si>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</si>
  <si>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</si>
  <si>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</si>
  <si>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</si>
  <si>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</si>
  <si>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</si>
  <si>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</si>
  <si>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Project Activities Overview</t>
  </si>
  <si>
    <t>Primavera P6 Schedule Status</t>
  </si>
  <si>
    <t>Monthly Wt.</t>
  </si>
  <si>
    <t>Major Equipment</t>
  </si>
  <si>
    <t>Proactive Vs Reactive Actions Taken</t>
  </si>
  <si>
    <t>Total Hours Worked Vs Safe Hours Worked</t>
  </si>
  <si>
    <t>Top 5 Issues</t>
  </si>
  <si>
    <t>Mason</t>
  </si>
  <si>
    <t>Plan Value</t>
  </si>
  <si>
    <t>Phys. Plan Value</t>
  </si>
  <si>
    <t>Phys. Earn Value</t>
  </si>
  <si>
    <t>Earn Value</t>
  </si>
  <si>
    <t>BOQ N0.</t>
  </si>
  <si>
    <t>Resources at Site</t>
  </si>
  <si>
    <t>MODON HSE Site Inspection Report</t>
  </si>
  <si>
    <t>Inspected By:</t>
  </si>
  <si>
    <t>Project ID.</t>
  </si>
  <si>
    <t>Report No.</t>
  </si>
  <si>
    <t>MODON PM Name</t>
  </si>
  <si>
    <t>Project Name:</t>
  </si>
  <si>
    <t>Contractor:</t>
  </si>
  <si>
    <t>Safety Performance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</si>
  <si>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</si>
  <si>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</si>
  <si>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</si>
  <si>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Comliance with Plan &amp; Procedures</t>
  </si>
  <si>
    <t>N/A</t>
  </si>
  <si>
    <t>Atcitty Not Applicable for this Site Inspection Report</t>
  </si>
  <si>
    <t>No.</t>
  </si>
  <si>
    <t>Topic</t>
  </si>
  <si>
    <t>Wt.</t>
  </si>
  <si>
    <t>HSE Compliance</t>
  </si>
  <si>
    <t>Access and Egress - 
(General access to site, segregated from vehicles, / Overhead protection, while entering into the building /Adequate lighting provided when dark or overnight work)</t>
  </si>
  <si>
    <r>
      <t>Work at Height -  
(PPE/Fall Protection</t>
    </r>
    <r>
      <rPr>
        <sz val="6"/>
        <rFont val="Calibri"/>
        <family val="2"/>
        <scheme val="minor"/>
      </rPr>
      <t>(Same level, above and blow)</t>
    </r>
    <r>
      <rPr>
        <sz val="8"/>
        <rFont val="Calibri"/>
        <family val="2"/>
        <scheme val="minor"/>
      </rPr>
      <t xml:space="preserve"> / Training / Fall restraint / competency /Safe access &amp; egress to and from work at height / Ladders / Openings (floor/shafts/Provision of emergency rescue)</t>
    </r>
  </si>
  <si>
    <t>Traffic Management - 
(Loading/unloading/sheeting/temp. routes/speed/parking/competence)</t>
  </si>
  <si>
    <t>Scaffolding - 
(Temp. Scaffolding  Work-platform (All types) - qualified scaffolder / Inspection / Tagged / Safe Access/egress / PTW/Falsework &amp; Formwork)</t>
  </si>
  <si>
    <t>Site Signage - 
(Project Notice Board &amp; General Signage)</t>
  </si>
  <si>
    <t>Mobile Elevated Work platform (MEWP) - 
(PTW/competence requirements/conditions/inspections/tagged/training/Full-body harness)</t>
  </si>
  <si>
    <t>PPE Compliance - 
(Use, storage, stock, handling &amp; checks - Head, Foot, Eye, Hearing)</t>
  </si>
  <si>
    <t>Excavation &amp; Trenches - 
(PTW/Edge protection/buffer zone/Slope/Benching/Shoring/Geo-tech report/Atmospheric hazards/Acess&amp;egress/Emergency management / MS&amp;RA/H.E)</t>
  </si>
  <si>
    <t>Housekeeping - 
(Material correctly stored/Rubbish cleaned &amp; removed daily/slips &amp; trips hazards)</t>
  </si>
  <si>
    <t>Confined Space - 
(PTW/Training/competence/Emergency Management/MS &amp; RA/Safe access/egress)</t>
  </si>
  <si>
    <t>Storage of Materials - 
(Transporting, storage, training and use - Combustible / Flammable / Hazardous substances (COSHH)</t>
  </si>
  <si>
    <t>Fire Protection - 
(Flammable/Oxy. LPG /Combustible separated/FE's/Flashback arrestor/Sparks &amp; slags/Smoking area/PTW/Generators/MS &amp; RA/Emergency Management)</t>
  </si>
  <si>
    <t xml:space="preserve">Red </t>
  </si>
  <si>
    <t>Serious injury or death (immediately)</t>
  </si>
  <si>
    <t>Site Waste Management - 
(Hazardous waste /Combustible waste / Human waste /  Construction waste - asphalt, cable, timber, paving roof sheeting tiles, plastic &amp; bricks)</t>
  </si>
  <si>
    <t>Health &amp; Welfare - 
(Adequate drinking water/shaded - eating &amp; rest area/washing &amp; sanitary facilities/Certified FA/FA Box &amp; Stock/adequate toilets/Ambulance)</t>
  </si>
  <si>
    <t xml:space="preserve">Yellow </t>
  </si>
  <si>
    <t>Minor or near miss (3 days to comply)</t>
  </si>
  <si>
    <t>Health Surveillance - 
(Expose to excessive noise/vibration/dust/silica/CO/cement/radiation/extreme weather condition)</t>
  </si>
  <si>
    <t>Environmental Incident Measures - 
(Spill/ Leakage / Concrete wash / vehicle &amp; eqpts. wash / waste disposal/Sewers and drains/emissions/Emergency Management/Training/site run-off water)</t>
  </si>
  <si>
    <t>Green</t>
  </si>
  <si>
    <t xml:space="preserve">No issues </t>
  </si>
  <si>
    <t>Electrical Safety - 
(Electrical qualified /RCD/GFCI/Industrial Cocket/LOTO/Cable-overhung or buried/Cords in good condition/current inspection tag)</t>
  </si>
  <si>
    <t>HSE Communications &amp; Meetings  - 
(Schedule HSE Meetings/Safety Committee meetings/Alerts / Lesson learned/Safety Bulletin contains latest HSE KPI)</t>
  </si>
  <si>
    <t>Tools &amp; Equipment - 
(Includes, powered, hydraulic &amp; pneumatic/Guards in place/Properly stored/RCD Protection/Earthed/Good condition &amp; tagged)</t>
  </si>
  <si>
    <t>HSE Plan &amp; Associated Procedures - 
(Approved updated HSE Plan/ CEMP/HAZComm/Procedures/Standards/Project Safety Risk Register)</t>
  </si>
  <si>
    <t xml:space="preserve">26 points &gt; 4 minors then is it’s a serious issue </t>
  </si>
  <si>
    <t>Manual Handling - 
(Lifting/loading/pulling/pushing/twisting/awkward posture/repetitive task/frequent and prolong physical effort/Reasonable practicable use of mechanical aid)</t>
  </si>
  <si>
    <t>Health, Safety &amp; Environment Incident reporting - 
(Review of HSE Statistics, Reporting of Unsafe Act &amp; Conditions/ Reporting of Near Miss incident/Reporting of FA cases/Record MT cases)</t>
  </si>
  <si>
    <t>Vehicle and mobile equipment / Plant - 
(dumpers; excavators, cranes, piling rigs, grader, roller, loaders/condition/KSA License/certification)</t>
  </si>
  <si>
    <t>HSE Awareness, Training &amp; Competence - 
(Policy /Objective &amp; targets/Information, training/Climatic condition awareness/Reponses in emergency situation/ Safety Behavior Observation)</t>
  </si>
  <si>
    <t>Lifting Operations &amp; Rigging - 
(Lifting Plan/Lifting devices &amp; gears/PTW/Condition/3rd party certification/bank-man/rigger/slingers/man-basket/inspection record/tagged)</t>
  </si>
  <si>
    <t xml:space="preserve">Project Leadership Site Tours - 
(Provide evidence of proactive safety performance/Deficient discovered discussed/Positive feedback/Workers resolving safety issues)
 </t>
  </si>
  <si>
    <t>Prepared by:</t>
  </si>
  <si>
    <t>Sent to MODON PM:</t>
  </si>
  <si>
    <t>Safety Results</t>
  </si>
  <si>
    <t>QC OBSERVATIONS CHECKLIST</t>
  </si>
  <si>
    <t>Project No.</t>
  </si>
  <si>
    <t>OBS No.</t>
  </si>
  <si>
    <t>Inspection Day:</t>
  </si>
  <si>
    <t>Project</t>
  </si>
  <si>
    <t>Contractor: 
Consultant:</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</si>
  <si>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</si>
  <si>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</si>
  <si>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</si>
  <si>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</si>
  <si>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</si>
  <si>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</si>
  <si>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</si>
  <si>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</si>
  <si>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</si>
  <si>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</si>
  <si>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</si>
  <si>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</si>
  <si>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</si>
  <si>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 xml:space="preserve">Item was not applicable or this item was not reviewed during the inspection. </t>
  </si>
  <si>
    <t>Zero</t>
  </si>
  <si>
    <t>E (4)</t>
  </si>
  <si>
    <t>G (3)</t>
  </si>
  <si>
    <t>A (2)</t>
  </si>
  <si>
    <t>I (1)</t>
  </si>
  <si>
    <t>N/A (0)</t>
  </si>
  <si>
    <t>Control of Access to Site/Office</t>
  </si>
  <si>
    <t>QC of Excavation</t>
  </si>
  <si>
    <t>Item Count</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</si>
  <si>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</si>
  <si>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</si>
  <si>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</si>
  <si>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</si>
  <si>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</si>
  <si>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</si>
  <si>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</si>
  <si>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</si>
  <si>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</si>
  <si>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</si>
  <si>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</si>
  <si>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</si>
  <si>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</si>
  <si>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NB: Insert 1, or 0 in the required cell only.</t>
  </si>
  <si>
    <t>RFI, FIR, &amp; MIR Procedure</t>
  </si>
  <si>
    <t>Quality of Form Work</t>
  </si>
  <si>
    <t>RFI, FIR, &amp; MIR Inventory system</t>
  </si>
  <si>
    <t>Design Change List</t>
  </si>
  <si>
    <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</si>
  <si>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</si>
  <si>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</si>
  <si>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</si>
  <si>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</si>
  <si>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</si>
  <si>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</si>
  <si>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</si>
  <si>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</si>
  <si>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</si>
  <si>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</si>
  <si>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</si>
  <si>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</si>
  <si>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</si>
  <si>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</si>
  <si>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</si>
  <si>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</si>
  <si>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</si>
  <si>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</si>
  <si>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</si>
  <si>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</si>
  <si>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</si>
  <si>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</si>
  <si>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</si>
  <si>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</si>
  <si>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</si>
  <si>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</si>
  <si>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</si>
  <si>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</si>
  <si>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</si>
  <si>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</si>
  <si>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</si>
  <si>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</si>
  <si>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</si>
  <si>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Site Handover Letter</t>
  </si>
  <si>
    <t>Scaffold/Ladders/Slope/Bridge Compliance</t>
  </si>
  <si>
    <t>Material Testing Results &amp; Certification</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</si>
  <si>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</si>
  <si>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</si>
  <si>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</si>
  <si>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</si>
  <si>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</si>
  <si>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</si>
  <si>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</si>
  <si>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</si>
  <si>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</si>
  <si>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</si>
  <si>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</si>
  <si>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</si>
  <si>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</si>
  <si>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</si>
  <si>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 xml:space="preserve">Issued to PM: </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</si>
  <si>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</si>
  <si>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Expected/Actual
Closure</t>
  </si>
  <si>
    <t>On Schedule -Active</t>
  </si>
  <si>
    <t>Major Equipment Availability</t>
  </si>
  <si>
    <t>Budgeted</t>
  </si>
  <si>
    <t>Initial Handover done at site</t>
  </si>
  <si>
    <t>Final Handover done at Site</t>
  </si>
  <si>
    <t>Project Scope Statement</t>
  </si>
  <si>
    <t>Key Project Submittals</t>
  </si>
  <si>
    <t>Submission Date</t>
  </si>
  <si>
    <t>Days taken to approve orginal plan from site handover date</t>
  </si>
  <si>
    <t>Quality Plan submission</t>
  </si>
  <si>
    <t>Quality Plan approval</t>
  </si>
  <si>
    <t>Safety Plan submission</t>
  </si>
  <si>
    <t>Safety Plan approval</t>
  </si>
  <si>
    <t>Risk Management Plan submission</t>
  </si>
  <si>
    <t>Risk Management Plan approval</t>
  </si>
  <si>
    <t>Risk Management Plan Last Update</t>
  </si>
  <si>
    <t>Baseline Schedule submission</t>
  </si>
  <si>
    <t>Baseline Schedule approval</t>
  </si>
  <si>
    <t>BOQ submission</t>
  </si>
  <si>
    <t>BOQ approval</t>
  </si>
  <si>
    <t xml:space="preserve">Construction Plan submission </t>
  </si>
  <si>
    <t>Average Invoices durations</t>
  </si>
  <si>
    <t xml:space="preserve"> CM / PgM Average Approval duration</t>
  </si>
  <si>
    <t>MODON PM &amp; Accounts Average Approval duration</t>
  </si>
  <si>
    <t>Payments Average Duration</t>
  </si>
  <si>
    <t>Invoices Average total Duration</t>
  </si>
  <si>
    <t>Total Invoice Duration</t>
  </si>
  <si>
    <t>Site Instruction (SI)</t>
  </si>
  <si>
    <t>Forecast Start Date</t>
  </si>
  <si>
    <t>Forecast Finish Date</t>
  </si>
  <si>
    <t>Planned Start Date</t>
  </si>
  <si>
    <t>Planned Finish Date</t>
  </si>
  <si>
    <t>Actual Start Date</t>
  </si>
  <si>
    <t>Actual Finish Date</t>
  </si>
  <si>
    <t>% 
Completed</t>
  </si>
  <si>
    <t>Open Comments</t>
  </si>
  <si>
    <t>Closed Comments</t>
  </si>
  <si>
    <t>Testing and Commissioning</t>
  </si>
  <si>
    <t>General</t>
  </si>
  <si>
    <t>LTI</t>
  </si>
  <si>
    <t>First Aid Cases</t>
  </si>
  <si>
    <t>Fatality</t>
  </si>
  <si>
    <t>Vehicle Incident</t>
  </si>
  <si>
    <t>Property Damages</t>
  </si>
  <si>
    <t>No.of Internal Training</t>
  </si>
  <si>
    <t>No.of Internal Audit</t>
  </si>
  <si>
    <t>No. of Toolbox Talks</t>
  </si>
  <si>
    <t>Safety Awards/Incentives</t>
  </si>
  <si>
    <t>Near Miss</t>
  </si>
  <si>
    <t>MTC (Healed w/o Disability)</t>
  </si>
  <si>
    <t>MTC (Healed w/ Disability)</t>
  </si>
  <si>
    <t xml:space="preserve">  </t>
  </si>
  <si>
    <t>Weekly Phys PV%</t>
  </si>
  <si>
    <t>Total SD Planned</t>
  </si>
  <si>
    <t>SD Remaining</t>
  </si>
  <si>
    <t>SD Pending</t>
  </si>
  <si>
    <t>Total SD Submittals</t>
  </si>
  <si>
    <t>Planned Materials Approv</t>
  </si>
  <si>
    <t>Material Pending Approval</t>
  </si>
  <si>
    <t>Materila Total Submittals</t>
  </si>
  <si>
    <t>Site Instruction (SIR)</t>
  </si>
  <si>
    <t>Planned Head Count</t>
  </si>
  <si>
    <t>Actual Head Count</t>
  </si>
  <si>
    <t>Saudi Staff</t>
  </si>
  <si>
    <t>Labor Planned</t>
  </si>
  <si>
    <t>Labor Actual</t>
  </si>
  <si>
    <t>Equipment Planned</t>
  </si>
  <si>
    <t>Equipment Actual</t>
  </si>
  <si>
    <t>Critical Path Act.Last Week</t>
  </si>
  <si>
    <t>Critical Path Act.This Week</t>
  </si>
  <si>
    <t>Failed start Last Week</t>
  </si>
  <si>
    <t>Failed start This Week</t>
  </si>
  <si>
    <t>Non Conformance (NCR)</t>
  </si>
  <si>
    <t>Total Drawings Submitted</t>
  </si>
  <si>
    <t>Total Materials Submitted</t>
  </si>
  <si>
    <t>Total Submitted Drawings</t>
  </si>
  <si>
    <t>Total Submitted Material</t>
  </si>
  <si>
    <t xml:space="preserve">Head-Count ( Non Manual) </t>
  </si>
  <si>
    <t xml:space="preserve">Head-Count (Manual) </t>
  </si>
  <si>
    <t>Head Count - Manual</t>
  </si>
  <si>
    <t>Head Count - Non Manual</t>
  </si>
  <si>
    <t>Accounts Approval Date</t>
  </si>
  <si>
    <t>CM / PgM Approval
(Yes/No)</t>
  </si>
  <si>
    <t>PM Approval
(Yes/No)</t>
  </si>
  <si>
    <t>Accounts Approval
(Yes/No)</t>
  </si>
  <si>
    <t>Average Invoice Value</t>
  </si>
  <si>
    <t>Top Issues and Risks</t>
  </si>
  <si>
    <t>Original Plan</t>
  </si>
  <si>
    <t>Revised Planned</t>
  </si>
  <si>
    <t>Original Plan %</t>
  </si>
  <si>
    <t>Revised Planned %</t>
  </si>
  <si>
    <t>Original Plan Value</t>
  </si>
  <si>
    <t>Weekly PV (SAR)</t>
  </si>
  <si>
    <t>Weekly EV (SAR)</t>
  </si>
  <si>
    <t>Weekly PV %</t>
  </si>
  <si>
    <t>Next Month Forecast</t>
  </si>
  <si>
    <t>Consultant Quality Inspections / Observations (Weekly Basis)</t>
  </si>
  <si>
    <t>Consultant Safety Inspection (Weekly Basis)</t>
  </si>
  <si>
    <t>Total Planned</t>
  </si>
  <si>
    <t>Total Materials Planned</t>
  </si>
  <si>
    <t>Safety 
Score</t>
  </si>
  <si>
    <t>FIR %</t>
  </si>
  <si>
    <t>FIR Value (Todate)</t>
  </si>
  <si>
    <t>Weekly Prgoress Photos</t>
  </si>
  <si>
    <t>Unit Rate</t>
  </si>
  <si>
    <t xml:space="preserve">FIR Description  </t>
  </si>
  <si>
    <t>FIR #</t>
  </si>
  <si>
    <t xml:space="preserve">BOQ Description  </t>
  </si>
  <si>
    <t>BOQ Item #</t>
  </si>
  <si>
    <t>To</t>
  </si>
  <si>
    <t>Project Budget</t>
  </si>
  <si>
    <t>Invoiced %</t>
  </si>
  <si>
    <t>Penalities</t>
  </si>
  <si>
    <t>O&amp;M Value (if any)</t>
  </si>
  <si>
    <r>
      <rPr>
        <b/>
        <sz val="14"/>
        <rFont val="Janna LT"/>
      </rPr>
      <t>Risk Level/Score:</t>
    </r>
    <r>
      <rPr>
        <sz val="14"/>
        <rFont val="Janna LT"/>
      </rPr>
      <t xml:space="preserve"> Likelihood x Highest Impact (Safety, Cost, Schedule, Environment, Quality, or Reputation. See Risk Scoring Matrix tab)</t>
    </r>
  </si>
  <si>
    <r>
      <rPr>
        <b/>
        <sz val="14"/>
        <rFont val="Janna LT"/>
      </rPr>
      <t>Treatment Action:</t>
    </r>
    <r>
      <rPr>
        <sz val="14"/>
        <rFont val="Janna LT"/>
      </rPr>
      <t xml:space="preserve"> 1.Mitigate, 2.Control, or 3.Fall Back</t>
    </r>
  </si>
  <si>
    <r>
      <rPr>
        <b/>
        <sz val="14"/>
        <rFont val="Janna LT"/>
      </rPr>
      <t xml:space="preserve">Risk Response Strategy for Opportunities: </t>
    </r>
    <r>
      <rPr>
        <sz val="14"/>
        <rFont val="Janna LT"/>
      </rPr>
      <t xml:space="preserve">1.Ignore, 2.Share, or 3.Enhance/Exploit </t>
    </r>
  </si>
  <si>
    <r>
      <rPr>
        <b/>
        <sz val="14"/>
        <rFont val="Janna LT"/>
      </rPr>
      <t>Risk Response Strategy for Threats:</t>
    </r>
    <r>
      <rPr>
        <sz val="14"/>
        <rFont val="Janna LT"/>
      </rPr>
      <t xml:space="preserve"> 1.Terminate, 2.Tolerate, 3.Transfer, or 4.Treat </t>
    </r>
  </si>
  <si>
    <t>3. Consequence/Effect</t>
  </si>
  <si>
    <t>2. Event = Threat, Opportunity, or Issue</t>
  </si>
  <si>
    <t xml:space="preserve">1. Source/Cause </t>
  </si>
  <si>
    <t>Risk Description (add all 3):</t>
  </si>
  <si>
    <t>12. Operation, Maintenance</t>
  </si>
  <si>
    <t>11. Testing, Commissioning, Handover</t>
  </si>
  <si>
    <t>10. Construction, Execution</t>
  </si>
  <si>
    <t>9. Design, Engineering</t>
  </si>
  <si>
    <t>8. Process, Tools, Technique, Technology</t>
  </si>
  <si>
    <t>7. Requirements, Specifications, Scope, Procurement, Contract</t>
  </si>
  <si>
    <t>6. Stakeholders, Authorities, Approvals, Permits</t>
  </si>
  <si>
    <t>5. Human Resources</t>
  </si>
  <si>
    <t>4. Management, Governance, Policies, KPI, Performance</t>
  </si>
  <si>
    <t>3. Funding, Finance, Budget</t>
  </si>
  <si>
    <t>2. Legal, Regulatory, Compliance</t>
  </si>
  <si>
    <t>1. Political</t>
  </si>
  <si>
    <t xml:space="preserve">Category (select 1): </t>
  </si>
  <si>
    <r>
      <rPr>
        <b/>
        <sz val="14"/>
        <rFont val="Janna LT"/>
      </rPr>
      <t>T/O/I:</t>
    </r>
    <r>
      <rPr>
        <sz val="14"/>
        <rFont val="Janna LT"/>
      </rPr>
      <t xml:space="preserve"> 1.Threat, 2.Opportunity, or 3.Issue</t>
    </r>
  </si>
  <si>
    <r>
      <rPr>
        <b/>
        <sz val="14"/>
        <rFont val="Janna LT"/>
      </rPr>
      <t>Risk Status:</t>
    </r>
    <r>
      <rPr>
        <sz val="14"/>
        <rFont val="Janna LT"/>
      </rPr>
      <t xml:space="preserve"> 1.Open, 2.Closed, or 3.Realized</t>
    </r>
  </si>
  <si>
    <t>NOTES:</t>
  </si>
  <si>
    <t>Risk Score</t>
  </si>
  <si>
    <t>Impact</t>
  </si>
  <si>
    <t>Liklihood</t>
  </si>
  <si>
    <t>Due</t>
  </si>
  <si>
    <t>Start</t>
  </si>
  <si>
    <t>Treatment Action Owner</t>
  </si>
  <si>
    <t>Treatment Acton Description</t>
  </si>
  <si>
    <t>Treatment Action</t>
  </si>
  <si>
    <t>Risk Response Strategy</t>
  </si>
  <si>
    <t>Identified</t>
  </si>
  <si>
    <t>Consequence / Effect</t>
  </si>
  <si>
    <t>Risk</t>
  </si>
  <si>
    <t>Cause / Source</t>
  </si>
  <si>
    <t>Internal/External</t>
  </si>
  <si>
    <t>T/O/I</t>
  </si>
  <si>
    <t>Risk Status</t>
  </si>
  <si>
    <t>City</t>
  </si>
  <si>
    <t>Section / Group</t>
  </si>
  <si>
    <t>Region</t>
  </si>
  <si>
    <t>Risk ID</t>
  </si>
  <si>
    <t>Treatment Status</t>
  </si>
  <si>
    <t>Most Likely</t>
  </si>
  <si>
    <t>Treatment Control Dates</t>
  </si>
  <si>
    <t>Risk Response &amp; Treatment Action</t>
  </si>
  <si>
    <t>Risk Owner</t>
  </si>
  <si>
    <t>Risk Proximity</t>
  </si>
  <si>
    <t>Risk Manageability</t>
  </si>
  <si>
    <t>Risk Control Dates</t>
  </si>
  <si>
    <t>Risk Description</t>
  </si>
  <si>
    <t>Risk Data</t>
  </si>
  <si>
    <t>Post Treatment</t>
  </si>
  <si>
    <t>Before Treatment</t>
  </si>
  <si>
    <t>Project Location:</t>
  </si>
  <si>
    <t>Project No.:</t>
  </si>
  <si>
    <t>Project:</t>
  </si>
  <si>
    <t>Program</t>
  </si>
  <si>
    <t>Status Date:</t>
  </si>
  <si>
    <t>Department:</t>
  </si>
  <si>
    <r>
      <rPr>
        <b/>
        <sz val="14"/>
        <rFont val="Janna LT"/>
      </rPr>
      <t xml:space="preserve">Treatment Status: </t>
    </r>
    <r>
      <rPr>
        <sz val="14"/>
        <rFont val="Janna LT"/>
      </rPr>
      <t>1</t>
    </r>
    <r>
      <rPr>
        <b/>
        <sz val="14"/>
        <rFont val="Janna LT"/>
      </rPr>
      <t>.</t>
    </r>
    <r>
      <rPr>
        <sz val="14"/>
        <rFont val="Janna LT"/>
      </rPr>
      <t>Unapproved, 2.Active, or 3.Closed</t>
    </r>
  </si>
  <si>
    <t>`</t>
  </si>
  <si>
    <t>Project Handover</t>
  </si>
  <si>
    <t>Activity ID</t>
  </si>
  <si>
    <t>Activity Name</t>
  </si>
  <si>
    <t>Original Duration</t>
  </si>
  <si>
    <t>Finish</t>
  </si>
  <si>
    <t>Budgeted Total Cost</t>
  </si>
  <si>
    <t>Planned Value Cost</t>
  </si>
  <si>
    <t>Earned Value Cost</t>
  </si>
  <si>
    <t>Activity Count</t>
  </si>
  <si>
    <t>BL Project Start</t>
  </si>
  <si>
    <t>BL Project Finish</t>
  </si>
  <si>
    <t>Schedule % Complete</t>
  </si>
  <si>
    <t>Performance % Complete</t>
  </si>
  <si>
    <t>Resource Name</t>
  </si>
  <si>
    <t>Price / Unit</t>
  </si>
  <si>
    <t>Budgeted Units</t>
  </si>
  <si>
    <t xml:space="preserve">Budgeted Cost </t>
  </si>
  <si>
    <t xml:space="preserve">  2 Way PVC</t>
  </si>
  <si>
    <t xml:space="preserve">  3-outlet Fire Hydrant (2 x 2.5 inch and 1 x 4 inch)</t>
  </si>
  <si>
    <t xml:space="preserve">  300 mm diameter pipe</t>
  </si>
  <si>
    <t xml:space="preserve">  4 Way PVC</t>
  </si>
  <si>
    <t xml:space="preserve">  400 mm diameter pipe</t>
  </si>
  <si>
    <t xml:space="preserve">  500 mm diameter pipe</t>
  </si>
  <si>
    <t xml:space="preserve">  Acess Entrace Ramp</t>
  </si>
  <si>
    <t xml:space="preserve">  Air V CH On pipes Dia. 160 mm</t>
  </si>
  <si>
    <t xml:space="preserve">  Air V CH On pipes Dia. 250 mm</t>
  </si>
  <si>
    <t xml:space="preserve">  Air V CH On pipes Dia. 315 mm</t>
  </si>
  <si>
    <t xml:space="preserve">  Air valve chamber; on 160 mm dia pipeline   Depth 1.5- 3 m</t>
  </si>
  <si>
    <t xml:space="preserve">  Chain link fence</t>
  </si>
  <si>
    <t xml:space="preserve">  Conc. lining, incl PC &amp; Expansion Joints</t>
  </si>
  <si>
    <t xml:space="preserve">  Double Catch basin</t>
  </si>
  <si>
    <t xml:space="preserve">  Double swing main entrance gate</t>
  </si>
  <si>
    <t xml:space="preserve">  Drawpit incl. cover</t>
  </si>
  <si>
    <t xml:space="preserve">  Earthing</t>
  </si>
  <si>
    <t xml:space="preserve">  Excavation</t>
  </si>
  <si>
    <t xml:space="preserve">  Filling</t>
  </si>
  <si>
    <t xml:space="preserve">  Filling with imported Material</t>
  </si>
  <si>
    <t xml:space="preserve">  Flow meter chamber  on 630 mm dia pipeline Depth 0- 1.5 m</t>
  </si>
  <si>
    <t xml:space="preserve">  LED Lumin 110 W</t>
  </si>
  <si>
    <t xml:space="preserve">  Outfall 1000</t>
  </si>
  <si>
    <t xml:space="preserve">  Outfall 1400</t>
  </si>
  <si>
    <t xml:space="preserve">  Pipe encasement  dia 200mm</t>
  </si>
  <si>
    <t xml:space="preserve">  Pipe encasement  dia 250mm</t>
  </si>
  <si>
    <t xml:space="preserve">  Pipe encasement  dia 315mm</t>
  </si>
  <si>
    <t xml:space="preserve">  Pot HDPE 160mm 0.0 to 1.5m</t>
  </si>
  <si>
    <t xml:space="preserve">  Pot HDPE 160mm 1.5 to 3.0m</t>
  </si>
  <si>
    <t xml:space="preserve">  Riprap</t>
  </si>
  <si>
    <t xml:space="preserve">  Sewer Manhole Dia 1200 mm, Depth: 1.5 - 2.5m</t>
  </si>
  <si>
    <t xml:space="preserve">  Sewer Manhole Dia 1200 mm, Depth: 2.5 - 3.5m</t>
  </si>
  <si>
    <t xml:space="preserve">  Sewer Manhole Dia 1200 mm, Depth: 3.5 - 4.5m</t>
  </si>
  <si>
    <t xml:space="preserve">  Sewer Manhole Dia 1200 mm, Depth: 4.5 - 5.5m</t>
  </si>
  <si>
    <t xml:space="preserve">  Sewer Manhole Dia 1200 mm, Depth: 5.5 - 6.5m</t>
  </si>
  <si>
    <t xml:space="preserve">  Sewer Manhole Dia 1200 mm; Depth &lt; 1.5m</t>
  </si>
  <si>
    <t xml:space="preserve">  Single Catch basin</t>
  </si>
  <si>
    <t xml:space="preserve">  SL Pole 12 M</t>
  </si>
  <si>
    <t xml:space="preserve">  Stand. Arm. 1C 10MM2</t>
  </si>
  <si>
    <t xml:space="preserve">  Stand. Arm. 1C 16MM2</t>
  </si>
  <si>
    <t xml:space="preserve">  Stand. Arm. 4C 16MM2</t>
  </si>
  <si>
    <t xml:space="preserve">  Stand. Arm. 4C 25MM2</t>
  </si>
  <si>
    <t xml:space="preserve">  Stand. Arm. 4C 35MM2</t>
  </si>
  <si>
    <t xml:space="preserve">  Storm Manhole Dia 1200 mm, Depth: 1.5 - 2.5m</t>
  </si>
  <si>
    <t xml:space="preserve">  Storm Manhole Dia 1200 mm, Depth: 2.5 - 3.5m</t>
  </si>
  <si>
    <t xml:space="preserve">  Storm Manhole Dia 1200 mm; Depth &lt; 1.5m</t>
  </si>
  <si>
    <t xml:space="preserve">  Storm Manhole Dia 1500 mm, Depth: 1.5 - 2.5m</t>
  </si>
  <si>
    <t xml:space="preserve">  Storm Manhole Dia 1500 mm, Depth: 2.5 - 3.5m</t>
  </si>
  <si>
    <t xml:space="preserve">  Storm Manhole Dia 1500 mm, Depth: 3.5 - 4.5m</t>
  </si>
  <si>
    <t xml:space="preserve">  Storm Manhole Dia 2000 mm, Depth &gt; 5.5m</t>
  </si>
  <si>
    <t xml:space="preserve">  Storm Manhole Dia 2000 mm, Depth: 1.5 - 2.5m</t>
  </si>
  <si>
    <t xml:space="preserve">  Storm Manhole Dia 2000 mm, Depth: 2.5 - 3.5m</t>
  </si>
  <si>
    <t xml:space="preserve">  Storm Manhole Dia 2000 mm, Depth: 3.5 - 4.5m</t>
  </si>
  <si>
    <t xml:space="preserve">  Storm Manhole Dia 2000 mm, Depth: 4.5 - 5.5m</t>
  </si>
  <si>
    <t xml:space="preserve">  Street Lighting Panels</t>
  </si>
  <si>
    <t xml:space="preserve">  TSE HDPE 160mm 0.0 to 1.5m</t>
  </si>
  <si>
    <t xml:space="preserve">  TSE HDPE 160mm 1.5 to 3.0m</t>
  </si>
  <si>
    <t xml:space="preserve">  Unit Substation 13.8/0.4 KV</t>
  </si>
  <si>
    <t xml:space="preserve">  V Ch On pipes Dia. 160 mm</t>
  </si>
  <si>
    <t xml:space="preserve">  V Ch On pipes Dia. 200 mm</t>
  </si>
  <si>
    <t xml:space="preserve">  V Ch On pipes Dia. 90 mm</t>
  </si>
  <si>
    <t xml:space="preserve">  Wash out chamber; on 160 mm dia pipeline</t>
  </si>
  <si>
    <t xml:space="preserve">  Washout Chambers on pipes Dia. 160 mm</t>
  </si>
  <si>
    <t xml:space="preserve">  Washout Chambers on pipes Dia. 250 mm</t>
  </si>
  <si>
    <t xml:space="preserve">  Sewer Dia 200 mm; Depth : 1.5m - 2.5m</t>
  </si>
  <si>
    <t xml:space="preserve">  Sewer Dia 250 mm; Depth : 1.5m - 2.5m</t>
  </si>
  <si>
    <t xml:space="preserve">  Sewer Dia 315 mm; Depth : 2.5m - 3.5m</t>
  </si>
  <si>
    <t xml:space="preserve">  Sewer Dia 315 mm; Depth : 3.5m - 4.5m</t>
  </si>
  <si>
    <t xml:space="preserve">  Sewer Dia 315 mm; Depth : 4.5m - 5.5m</t>
  </si>
  <si>
    <t xml:space="preserve">  Sewer Dia 400 mm; Depth : 3.5m - 4.5m</t>
  </si>
  <si>
    <t xml:space="preserve">  Sewer Dia 400 mm; Depth : 4.5m - 5.5m</t>
  </si>
  <si>
    <t xml:space="preserve">  Storm 1000 mm depth: 1.5 - 2.5m</t>
  </si>
  <si>
    <t xml:space="preserve">  Storm 1000 mm depth: 2.5 - 3.5m</t>
  </si>
  <si>
    <t xml:space="preserve">  Storm 1000 mm depth: 3.5 - 4.5m</t>
  </si>
  <si>
    <t xml:space="preserve">  Storm 1100 mm depth: 1.5 - 2.5m</t>
  </si>
  <si>
    <t xml:space="preserve">  Storm 1100 mm depth: 2.5 - 3.5m</t>
  </si>
  <si>
    <t xml:space="preserve">  Storm 1100 mm depth: 3.5 - 4.5m</t>
  </si>
  <si>
    <t xml:space="preserve">  Storm 1200 mm depth: 2.5 - 3.5m</t>
  </si>
  <si>
    <t xml:space="preserve">  Storm 1200 mm depth: 3.5 - 4.5m</t>
  </si>
  <si>
    <t xml:space="preserve">  Storm 1200 mm depth: 4.5 - 5.5m</t>
  </si>
  <si>
    <t xml:space="preserve">  Storm 1400 mm depth: 2.5 - 3.5m</t>
  </si>
  <si>
    <t xml:space="preserve">  Storm 1400 mm depth: 3.5 - 4.5m</t>
  </si>
  <si>
    <t xml:space="preserve">  Storm 1400 mm depth: 4.5 - 5.5m</t>
  </si>
  <si>
    <t xml:space="preserve">  Storm 400 mm depth: 1.5 - 2.5m</t>
  </si>
  <si>
    <t xml:space="preserve">  Storm 400 mm depth: 2.5 - 3.5m</t>
  </si>
  <si>
    <t xml:space="preserve">  Storm 500 mm depth: 1.5 - 2.5m</t>
  </si>
  <si>
    <t xml:space="preserve">  Storm 500 mm depth: 2.5 - 3.5m</t>
  </si>
  <si>
    <t xml:space="preserve">  Storm 500 mm depth: 3.5 - 4.5m</t>
  </si>
  <si>
    <t xml:space="preserve">  Storm 600 mm depth: 1.5 - 2.5m</t>
  </si>
  <si>
    <t xml:space="preserve">  Storm 600 mm depth: 2.5 - 3.5m</t>
  </si>
  <si>
    <t xml:space="preserve">  Storm 600 mm depth: 3.5 - 4.5m</t>
  </si>
  <si>
    <t xml:space="preserve">  Storm 700 mm depth: 1.5 - 2.5m</t>
  </si>
  <si>
    <t xml:space="preserve">  Storm 700 mm depth: 2.5 - 3.5m</t>
  </si>
  <si>
    <t xml:space="preserve">  Storm 700 mm depth: 3.5 - 4.5m</t>
  </si>
  <si>
    <t xml:space="preserve">  Storm 800 mm depth: 1.5 - 2.5m</t>
  </si>
  <si>
    <t xml:space="preserve">  Storm 800 mm depth: 2.5 - 3.5m</t>
  </si>
  <si>
    <t xml:space="preserve">  Storm 800 mm depth: 3.5 - 4.5m</t>
  </si>
  <si>
    <t xml:space="preserve">  Storm 900 mm depth: 1.5 - 2.5m</t>
  </si>
  <si>
    <t xml:space="preserve">  Storm 900 mm depth: 2.5 - 3.5m</t>
  </si>
  <si>
    <t xml:space="preserve">  Storm 900 mm depth: 3.5 - 4.5m</t>
  </si>
  <si>
    <t xml:space="preserve">  Pot Air V on pipes with dia(160) mm.</t>
  </si>
  <si>
    <t xml:space="preserve">  Pot Air V on pipes with dia(250) mm.</t>
  </si>
  <si>
    <t xml:space="preserve">  Pot Air V on pipes with dia(315) mm.</t>
  </si>
  <si>
    <t xml:space="preserve">  Pot Butterfly Valves Dia. 315 mm</t>
  </si>
  <si>
    <t xml:space="preserve">  Pot Gate Valves Dia. 160 mm</t>
  </si>
  <si>
    <t xml:space="preserve">  Pot Gate Valves Dia. 200 mm</t>
  </si>
  <si>
    <t xml:space="preserve">  Pot Gate Valves Dia. 225 mm</t>
  </si>
  <si>
    <t xml:space="preserve">  Pot Gate Valves Dia. 250 mm</t>
  </si>
  <si>
    <t xml:space="preserve">  Pot Gate Valves Dia. 280 mm</t>
  </si>
  <si>
    <t xml:space="preserve">  Pot HDPE 200mm 1.5 to 3.0m</t>
  </si>
  <si>
    <t xml:space="preserve">  Pot HDPE 225mm 1.5 to 3.0m</t>
  </si>
  <si>
    <t xml:space="preserve">  Pot HDPE 250mm 1.5 to 3.0m</t>
  </si>
  <si>
    <t xml:space="preserve">  Pot HDPE 280mm 1.5 to 3.0m</t>
  </si>
  <si>
    <t xml:space="preserve">  Pot HDPE 315mm 0.0 to 1.5m</t>
  </si>
  <si>
    <t xml:space="preserve">  Pot Wash out valve with dia (160) mm</t>
  </si>
  <si>
    <t xml:space="preserve">  Pot Wash out valve with dia (200) mm</t>
  </si>
  <si>
    <t xml:space="preserve">  Pot Wash out valve with dia (250) mm</t>
  </si>
  <si>
    <t xml:space="preserve">  TSE Air V Dia (50) mm on pipes with dia(160) mm.</t>
  </si>
  <si>
    <t xml:space="preserve">  TSE Gate valves dia (160) mm</t>
  </si>
  <si>
    <t xml:space="preserve">  TSE Gate valves dia (200) mm</t>
  </si>
  <si>
    <t xml:space="preserve">  TSE Gate valves dia (90) mm</t>
  </si>
  <si>
    <t xml:space="preserve">  TSE HDPE 90mm 0.0 to 1.5m</t>
  </si>
  <si>
    <t xml:space="preserve">  TSE Washout Dia (100) mm on pipes with dia (160) mm</t>
  </si>
  <si>
    <t>Variance %</t>
  </si>
  <si>
    <t>Notices</t>
  </si>
  <si>
    <t>Operator</t>
  </si>
  <si>
    <t>Crane</t>
  </si>
  <si>
    <t>Spreadsheet Field</t>
  </si>
  <si>
    <t>07-Jan-24 A</t>
  </si>
  <si>
    <t>Estimate At Completion Cost</t>
  </si>
  <si>
    <t>Cum Estimate At Completion Cost</t>
  </si>
  <si>
    <t>Estimate At Completion - Labor Units</t>
  </si>
  <si>
    <t>Cum Estimate At Completion - Labor Units</t>
  </si>
  <si>
    <t>Actual Units</t>
  </si>
  <si>
    <t>Budgeted Nonlabor Units</t>
  </si>
  <si>
    <t>MODON - Weekly Progress Report - Construction Projects</t>
  </si>
  <si>
    <t>Amount (net) + VAT 15%</t>
  </si>
  <si>
    <t>Complete Existing Condition Surveying Final Report</t>
  </si>
  <si>
    <t>Complete Submittals and place order for all Log lead items</t>
  </si>
  <si>
    <t xml:space="preserve">Complete Earthworks </t>
  </si>
  <si>
    <t xml:space="preserve">Complete Civil &amp; Arch Works </t>
  </si>
  <si>
    <t>Complete Mechanical Works</t>
  </si>
  <si>
    <t>Complete Finishing Works</t>
  </si>
  <si>
    <t>Eng. Mohammed Al Essa</t>
  </si>
  <si>
    <t>Eng.Mohammed Al Essa</t>
  </si>
  <si>
    <t xml:space="preserve">Replacement Soil Under Foundation </t>
  </si>
  <si>
    <t>Extra Excavation Quantity &amp; Backfilling</t>
  </si>
  <si>
    <t>Date Period</t>
  </si>
  <si>
    <t>FIR / DATE</t>
  </si>
  <si>
    <t xml:space="preserve"> Current Period Quantity</t>
  </si>
  <si>
    <t xml:space="preserve">Total Amount for the Period </t>
  </si>
  <si>
    <t xml:space="preserve">EGIS  </t>
  </si>
  <si>
    <t>premilinary submittals</t>
  </si>
  <si>
    <t>premilinary Approve</t>
  </si>
  <si>
    <t>T&amp;C  Water Supply System</t>
  </si>
  <si>
    <t>T&amp;C  Fire Fighting System</t>
  </si>
  <si>
    <t>T&amp;C  HVAC System</t>
  </si>
  <si>
    <t>T&amp;C  Pumps System</t>
  </si>
  <si>
    <t xml:space="preserve">  Project Milestones</t>
  </si>
  <si>
    <t xml:space="preserve">  Mobilization</t>
  </si>
  <si>
    <t xml:space="preserve">  Engineering Phase</t>
  </si>
  <si>
    <t xml:space="preserve">  Procurment</t>
  </si>
  <si>
    <t xml:space="preserve">  Construction phase</t>
  </si>
  <si>
    <t xml:space="preserve">    site general works</t>
  </si>
  <si>
    <t xml:space="preserve">    Hunger -1</t>
  </si>
  <si>
    <t xml:space="preserve">    Hunger-2</t>
  </si>
  <si>
    <t xml:space="preserve">    Sephtic Tank</t>
  </si>
  <si>
    <t xml:space="preserve">    Mosque -elec room-Toilets Works</t>
  </si>
  <si>
    <t xml:space="preserve">    GRB Tank</t>
  </si>
  <si>
    <t xml:space="preserve">    Pump room</t>
  </si>
  <si>
    <t xml:space="preserve">    External WORKS-MEP</t>
  </si>
  <si>
    <t xml:space="preserve">    External Works landscape</t>
  </si>
  <si>
    <t xml:space="preserve">  Testing and comissiong</t>
  </si>
  <si>
    <t xml:space="preserve">  Close Out</t>
  </si>
  <si>
    <t>SOROH AL KHAIR CONTRACTING CO.       EGIS</t>
  </si>
  <si>
    <t>Total (SAR)</t>
  </si>
  <si>
    <t>Progress (%)</t>
  </si>
  <si>
    <t>Remaining FIRs Value (Cumulative)</t>
  </si>
  <si>
    <t>Total FIR Approved Value (Cumulative)</t>
  </si>
  <si>
    <t>Total Excuted Amount</t>
  </si>
  <si>
    <t>Fire Pump  (3 pumps)</t>
  </si>
  <si>
    <t>Domestic-water packaged booster pumps (2 pumps</t>
  </si>
  <si>
    <t>GRP Tanks (10x8x4m) (1 Tank)</t>
  </si>
  <si>
    <t>solar plant (24 Station)</t>
  </si>
  <si>
    <t>panel boards (83 panel)</t>
  </si>
  <si>
    <t>lighting system (415)</t>
  </si>
  <si>
    <t xml:space="preserve"> Steet lighting poles (33 pole)</t>
  </si>
  <si>
    <t>Steel Structure</t>
  </si>
  <si>
    <t>WILO</t>
  </si>
  <si>
    <t>Al Muhaidib</t>
  </si>
  <si>
    <t>ASASYAT AL TAQA</t>
  </si>
  <si>
    <t>ASCON</t>
  </si>
  <si>
    <t>PAN</t>
  </si>
  <si>
    <t>Al Babtin</t>
  </si>
  <si>
    <t>Kirby</t>
  </si>
  <si>
    <t>17-01-2026</t>
  </si>
  <si>
    <t>22-01-2026</t>
  </si>
  <si>
    <t>21-1-2026</t>
  </si>
  <si>
    <t>15-4-2026</t>
  </si>
  <si>
    <t>Taher Alabdullatif</t>
  </si>
  <si>
    <t>SOROH AL KHAIR CONTRACTING CO.</t>
  </si>
  <si>
    <t>Test For Roads</t>
  </si>
  <si>
    <t>Test For Electrical Works</t>
  </si>
  <si>
    <t>Test For Water Utilities</t>
  </si>
  <si>
    <t>Civil /Roads</t>
  </si>
  <si>
    <t>Civil / Roads</t>
  </si>
  <si>
    <t>Truck</t>
  </si>
  <si>
    <t>15-04-26</t>
  </si>
  <si>
    <t>15.1.1</t>
  </si>
  <si>
    <t>Set</t>
  </si>
  <si>
    <t>15.2.7</t>
  </si>
  <si>
    <t>16.3.2</t>
  </si>
  <si>
    <t>Nos</t>
  </si>
  <si>
    <t>Nos.</t>
  </si>
  <si>
    <t>15.2.8</t>
  </si>
  <si>
    <t>Factories Low-process Unit (HAFR Al Batin)</t>
  </si>
  <si>
    <t>HFR1-05-03</t>
  </si>
  <si>
    <t>HAFR AL BATIN</t>
  </si>
  <si>
    <t>31-3-2026</t>
  </si>
  <si>
    <t>31-5-2026</t>
  </si>
  <si>
    <t>15-4-26</t>
  </si>
  <si>
    <t>30-04-26</t>
  </si>
  <si>
    <t>31-03-2026</t>
  </si>
  <si>
    <t>31-03-26</t>
  </si>
  <si>
    <t>Sandwich Panel</t>
  </si>
  <si>
    <t>BECOM</t>
  </si>
  <si>
    <t>30-04-2026</t>
  </si>
  <si>
    <t>11.1.1</t>
  </si>
  <si>
    <t>HFR1-05-003-SAK-TS9-1-DSF-IPC-0001-00</t>
  </si>
  <si>
    <t>7.3</t>
  </si>
  <si>
    <t>Supply and apply anti termite under all concrete in touch with earth for all buildings as per manufacture instructions, engineer approval</t>
  </si>
  <si>
    <t>HFR1-05-003-SAK-TS9-1-FIR-STU-0001-00</t>
  </si>
  <si>
    <t>Supply and apply anti-termite for lean concrete under footing B1 as shown attached drawing</t>
  </si>
  <si>
    <t>7.2</t>
  </si>
  <si>
    <t>Supply and lay 250 micron thk polyethylene sheet under grade slab and footings</t>
  </si>
  <si>
    <t>HFR1-05-003-SAK-TS9-1-FIR-STU-0002-00</t>
  </si>
  <si>
    <t>Supply and install 250 micron polyethylene sheet under lean concrete for footing B1</t>
  </si>
  <si>
    <t>3.1.1</t>
  </si>
  <si>
    <t>Lean concrete under foundation and grade beams.</t>
  </si>
  <si>
    <t>HFR1-05-003-SAK-TS9-1-FIR-STU-0003-00</t>
  </si>
  <si>
    <t>Form work for Lean Concrete For Isolated Footing For Block 1</t>
  </si>
  <si>
    <t>3.2.1</t>
  </si>
  <si>
    <t>Cast in place reinforced concrete (Isolated Footing)</t>
  </si>
  <si>
    <t>HFR1-05-003-SAK-TS9-1-FIR-STU-0004-00</t>
  </si>
  <si>
    <t>Pouring Concrete For Isolated Footing For Block 1</t>
  </si>
  <si>
    <t>HFR1-05-003-SAK-TS9-1-FIR-STU-0005-00</t>
  </si>
  <si>
    <t>HFR1-05-003-SAK-TS9-1-FIR-STU-0006-00</t>
  </si>
  <si>
    <t>Supply and install 250 micron polyethylene sheet under lean concrete for footing B2</t>
  </si>
  <si>
    <t>HFR1-05-003-SAK-TS9-1-FIR-STU-0008-00</t>
  </si>
  <si>
    <t>Pouring Lean Concrete For Isolated Footing For Block 1</t>
  </si>
  <si>
    <t>HFR1-05-003-SAK-TS9-1-FIR-STU-0011-00</t>
  </si>
  <si>
    <t>HFR1-05-003-SAK-TS9-1-FIR-STU-0014-00</t>
  </si>
  <si>
    <t>Pouring Concrete For Isolated Footing For Block 2</t>
  </si>
  <si>
    <t>HFR1-05-003-SAK-TS9-1-FIR-STU-0015-00</t>
  </si>
  <si>
    <t>3.2.4</t>
  </si>
  <si>
    <t>Cast in place reinforced concrete (Pedstel)</t>
  </si>
  <si>
    <t>HFR1-05-003-SAK-TS9-1-FIR-STU-0018-00</t>
  </si>
  <si>
    <t>Pouring Concrete  NeckColumn (Pedstel) For Block 1</t>
  </si>
  <si>
    <t>HFR1-05-003-SAK-TS9-1-FIR-STU-0021-00</t>
  </si>
  <si>
    <t>Pouring Concrete  NeckColumn (Pedstel) For Block 2</t>
  </si>
  <si>
    <t>7.1</t>
  </si>
  <si>
    <t>Provide and apply 2 coats of bitumen waterproofing paint on concrete surface in contact with soil</t>
  </si>
  <si>
    <t>HFR1-05-003-SAK-TS9-1-FIR-STU-0022-00</t>
  </si>
  <si>
    <t>Apply 2 coats of bitumen waterproofing paint on concrete surface in contact with soil.for footing &amp; neck columns for block 1 &amp; block 2</t>
  </si>
  <si>
    <t>HFR1-05-003-SAK-TS9-1-FIR-STU-0023-00</t>
  </si>
  <si>
    <t>Supply and apply anti-termite under footing for pump room</t>
  </si>
  <si>
    <t>HFR1-05-003-SAK-TS9-1-FIR-STU-0024-00</t>
  </si>
  <si>
    <t>Supply and apply anti-termite under grade beams for B1</t>
  </si>
  <si>
    <t>HFR1-05-003-SAK-TS9-1-FIR-STU-0025-00</t>
  </si>
  <si>
    <t>Supply and apply anti-termite under grade beams for B2</t>
  </si>
  <si>
    <t>HFR1-05-003-SAK-TS9-1-FIR-STU-0026-00</t>
  </si>
  <si>
    <t>Supply and install 250 micron polyethylene sheet under footing for pump room</t>
  </si>
  <si>
    <t>HFR1-05-003-SAK-TS9-1-FIR-STU-0027-00</t>
  </si>
  <si>
    <t>Supply and install 250 micron polyethylene sheet under grade beams for B1</t>
  </si>
  <si>
    <t>HFR1-05-003-SAK-TS9-1-FIR-STU-0028-00</t>
  </si>
  <si>
    <t>Supply and install 250 micron polyethylene sheet under grade beams for B2</t>
  </si>
  <si>
    <t>Lean concrete under foundations and grade beams.</t>
  </si>
  <si>
    <t>HFR1-05-003-SAK-TS9-1-FIR-STU-0032-00</t>
  </si>
  <si>
    <t>Pouring Lean Concrete For For Pump Room</t>
  </si>
  <si>
    <t>HFR1-05-003-SAK-TS9-1-FIR-STU-0033-00</t>
  </si>
  <si>
    <t>Pouring Lean Concrete For grade beams For Block 2</t>
  </si>
  <si>
    <t>HFR1-05-003-SAK-TS9-1-FIR-STU-0034-00</t>
  </si>
  <si>
    <t>Pouring Lean Concrete For grade beams For Block 1</t>
  </si>
  <si>
    <t>3.2.2</t>
  </si>
  <si>
    <t>Cast in place reinforced concrete (grade beams)</t>
  </si>
  <si>
    <t>Pouring Concrete For grade beams For Block 2</t>
  </si>
  <si>
    <t>HFR1-05-003-SAK-TS9-1-FIR-STU-0039-00</t>
  </si>
  <si>
    <t>HFR1-05-003-SAK-TS9-1-FIR-STU-0040-00</t>
  </si>
  <si>
    <t>Pouring Concrete For grade beams For Block 1</t>
  </si>
  <si>
    <t>HFR1-05-003-SAK-TS9-1-FIR-STU-0043-00</t>
  </si>
  <si>
    <t>Pouring Concrete For Isolated Footing For Pump room</t>
  </si>
  <si>
    <t>HFR1-05-003-SAK-TS9-1-FIR-STU-0045-00</t>
  </si>
  <si>
    <t>Pouring Concrete for NeckColumn (Pedstel) For pump room</t>
  </si>
  <si>
    <t xml:space="preserve"> The Project scope of work to construct a Factories of low process unit (Hafr Al Batin) industrial city that refer to specific tasks and activities involved in a project. This typically includes activities such as site preparation, Excavation, Foundation work, Structural construction work, Installation of utilities, Finishing works, Electrical Work, Mechanical Works and Landscaping. The scope outlines what will be done and by whom and within the planned timeframe. </t>
  </si>
  <si>
    <t>HFR1-05-003-SAK-TS9-1-FIR-STU-0062-00</t>
  </si>
  <si>
    <t>Pouring Concrete For grade beams For Block 1 As Shown As Drawing Attachement</t>
  </si>
  <si>
    <t>HFR1-05-003-SAK-TS9-1-FIR-STU-0067-00</t>
  </si>
  <si>
    <t>Pouring Concrete For grade beams For Block 2 As Shown As Drawing Attachement</t>
  </si>
  <si>
    <t>HFR1-05-003-SAK-TS9-1-FIR-STU-0054-00</t>
  </si>
  <si>
    <t>Pouring Concrete for NeckColumn (Pedstel) For Block 1</t>
  </si>
  <si>
    <t>Pouring Concrete for NeckColumn (Pedstel) For Block 2</t>
  </si>
  <si>
    <t>2.1.1</t>
  </si>
  <si>
    <t>M3</t>
  </si>
  <si>
    <t>Backfilling</t>
  </si>
  <si>
    <t>Excavation</t>
  </si>
  <si>
    <t>2.1.3</t>
  </si>
  <si>
    <t>Engr Abdul Salam</t>
  </si>
  <si>
    <t>Block-1 &amp; 2</t>
  </si>
  <si>
    <t>General Area</t>
  </si>
  <si>
    <t>Hafar albatin</t>
  </si>
  <si>
    <t>HFR1-05-003</t>
  </si>
  <si>
    <t>Threat</t>
  </si>
  <si>
    <t>Internal</t>
  </si>
  <si>
    <t>Imminent</t>
  </si>
  <si>
    <t>Delivered</t>
  </si>
  <si>
    <t>HFR1-05-003-SAK-TS9-1-FIR-STU-0079-00</t>
  </si>
  <si>
    <t>Supply and Apply Anti-Termite For Under lean concrete footing GRP as shown attached drawing</t>
  </si>
  <si>
    <t>HFR1-05-003-SAK-TS9-1-FIR-STU-0080-00</t>
  </si>
  <si>
    <t>Supply and lay 250 micron thk polyethylene sheet lean concrete footing GRP as shown attached drawing</t>
  </si>
  <si>
    <t>HFR1-05-003-SAK-TS9-1-FIR-STU-0081-00</t>
  </si>
  <si>
    <t>Pouring Lean Concrete For Under GRP Tank Foundation</t>
  </si>
  <si>
    <t>Close</t>
  </si>
  <si>
    <t>Safety / Quality</t>
  </si>
  <si>
    <t>TUV on equipment.</t>
  </si>
  <si>
    <t>Take Time due to Certificate</t>
  </si>
  <si>
    <t>Potential delay in some activities/Add cost</t>
  </si>
  <si>
    <t>Ease</t>
  </si>
  <si>
    <t>PM. Ahmed maher</t>
  </si>
  <si>
    <t>Treat</t>
  </si>
  <si>
    <t>Control</t>
  </si>
  <si>
    <t>know Certificate is available</t>
  </si>
  <si>
    <t>OFFICE AREA</t>
  </si>
  <si>
    <t>OPEN HOLE</t>
  </si>
  <si>
    <t>_Falls into hole  _collapse of excavation sides</t>
  </si>
  <si>
    <t xml:space="preserve">_serious injury __damge </t>
  </si>
  <si>
    <t>PM Ahmed maher</t>
  </si>
  <si>
    <t xml:space="preserve">_install barricades _sing bord _backfill the hole </t>
  </si>
  <si>
    <t>site engineer</t>
  </si>
  <si>
    <t>LACK OF PPE DURING CONCRETE WORK</t>
  </si>
  <si>
    <t>_EYE INJURY FROM SPLASHES _SLIPS DUE TO WET SURFACE</t>
  </si>
  <si>
    <t xml:space="preserve">_EYE DAMAGE _INJUIRY </t>
  </si>
  <si>
    <t>PM:AHMED MAHER</t>
  </si>
  <si>
    <r>
      <t>_</t>
    </r>
    <r>
      <rPr>
        <sz val="10"/>
        <rFont val="Janna LT"/>
      </rPr>
      <t>ENSURE FULL PPE USAGE           _STOP WORK IF PPE IS NOT CMPLIANT _SUPERVISION BY SITE ENGINEER</t>
    </r>
  </si>
  <si>
    <t>Site prepartion</t>
  </si>
  <si>
    <t>Work at heights</t>
  </si>
  <si>
    <t>Lack of PPE</t>
  </si>
  <si>
    <t>30-01-2026</t>
  </si>
  <si>
    <t>3.3</t>
  </si>
  <si>
    <t xml:space="preserve"> Provide and cast 150 mm thk concrete floor slab on grade with steel fiber including but not limited to construction joints, control joints, as per drawings and specification and as per the supplier design and the Engineer's Instructions.</t>
  </si>
  <si>
    <t>FIR -HFR1-05-003-SAK-TS9-1-FIR-STU-0155-00</t>
  </si>
  <si>
    <t>Pouring of Steel Fiber Concrete for SOG at Block No.01 as per attached highlighted drawing</t>
  </si>
  <si>
    <t>FIR -HFR1-05-003-SAK-TS9-1-FIR-STU-0157-00</t>
  </si>
  <si>
    <t>Pouring of Steel Fiber Concrete for SOG at Block-2 as per attached highlighted drawing</t>
  </si>
  <si>
    <t>FIR -HFR1-05-003-SAK-TS9-1-FIR-STU-0153-00</t>
  </si>
  <si>
    <t>Provide and apply 2 coats of bitumen waterproofing paint Grade Beam &amp; tie beam Block-2 as per attached highlighted drawing.</t>
  </si>
  <si>
    <t>FIR-HFR1-05-003-SAK-TS9-1-FIR-STU-0119-00</t>
  </si>
  <si>
    <t>Apply 2 coats of bitumen waterproofing paint on concrete or footing, Pedestals and Grade beams of Pump Shed</t>
  </si>
  <si>
    <t>FIR -HFR1-05-003-SAK-TS9-1-FIR-STU-00154-00</t>
  </si>
  <si>
    <t>Supply and lay 250-micron thick polyethylene sheet at block-1 SOG (as per attached highlighted drawing)</t>
  </si>
  <si>
    <t>FIR -HFR1-05-003-SAK-TS9-1-FIR-STU-00156-00</t>
  </si>
  <si>
    <t>Supply and lay 250-micron thick polyethylene sheet at block-2 SOG (as per attached highlighted drawing)</t>
  </si>
  <si>
    <t>FIR -HFR1-05-003-SAK-TS9-1-FIR-STU-00161-00</t>
  </si>
  <si>
    <t>Supply and lay 250-micron thick polyethylene sheet at bathroom &amp; Electrical room (Axis-A-N-1x3) as per attached highlighted drawing.</t>
  </si>
  <si>
    <t>FIR -HFR1-05-003-SAK-TS9-1-FIR-STU-00158-00</t>
  </si>
  <si>
    <t>Supply and apply anti termite at SOG Block-2 as per attached highlighted drawing.</t>
  </si>
  <si>
    <t>FIR -HFR1-05-003-SAK-TS9-1-FIR-STU-00159-00</t>
  </si>
  <si>
    <t>Supply and apply anti termite at SOG Block-1 as per attached highlighted drawing.</t>
  </si>
  <si>
    <t>FIR -HFR1-05-003-SAK-TS9-1-FIR-STU-00160-00</t>
  </si>
  <si>
    <t>Supply and apply anti termite at bathroom, Prayer room &amp; Electrical room Block-1 as per attached highlighted drawing.</t>
  </si>
  <si>
    <t>Supply and install the PEB for one block with an area 1990 square meter. The PEB Steel structure shall include epoxy painted 150 micron, and shall fully comply with drawings and specifications;</t>
  </si>
  <si>
    <t>FIR -HFR1-05-003-SAK-TS9-1-FIR-STU-00148-00</t>
  </si>
  <si>
    <t>Supply and install Column Beam And Purlins the PEB for two blocks</t>
  </si>
  <si>
    <t>15.3.1.1</t>
  </si>
  <si>
    <t>Sewage tank with dimensions (8x4x3m)</t>
  </si>
  <si>
    <t>HFR1-05-003-SAK-TS9-1-FIR-STU-0090-00</t>
  </si>
  <si>
    <t>Excavation for Tank Footing and Walls As Shown Drawing Attachments.</t>
  </si>
  <si>
    <t>HFR1-05-003-SAK-TS9-1-FIR-STU-0101-00</t>
  </si>
  <si>
    <t>Pouring Reinforcement concrete for Septic Tank Footing As Shown Drawing Attachments.</t>
  </si>
  <si>
    <t>HFR1-05-003-SAK-TS9-1-FIR-STU-0105-00</t>
  </si>
  <si>
    <t>Pouring Reinforcing concrete for Septic Tank Walls As Shown Drawing Attachments.</t>
  </si>
  <si>
    <t>HFR1-05-003-SAK-TS9-1-FIR-STU-0109-00</t>
  </si>
  <si>
    <t>Pouring Reinforcing concrete for Septic Tank Ceiling Slab As Shown Drawing Attachments.</t>
  </si>
  <si>
    <t>HFR1-05-003-SAK-TS9-1-FIR-STU-0163-00</t>
  </si>
  <si>
    <t>Supply and Install Backfilling for Sewage tank with dimensions (8x4x3m)</t>
  </si>
  <si>
    <t>16.2.7</t>
  </si>
  <si>
    <t>pipes for all telecom network at site</t>
  </si>
  <si>
    <t>HFR1-05-003-SAK-TS9-1-FIR-ELE-003-00</t>
  </si>
  <si>
    <t xml:space="preserve">  Installation PIPES FOR TELECOMMUNICATION NETWORK HDPE 32MM</t>
  </si>
  <si>
    <t>16.2.8</t>
  </si>
  <si>
    <t>pipes for all electrical network at site</t>
  </si>
  <si>
    <t>HFR1-05-003-SAK-TS9-1-FIR-ELE-0002-00</t>
  </si>
  <si>
    <t>Supply and Install pipes for all electrical network at site</t>
  </si>
  <si>
    <t>15.3.2.1</t>
  </si>
  <si>
    <t>160 mm Pipe in trench not exceeding 2.00 m depth to invert</t>
  </si>
  <si>
    <t>HFR1-03-005-SAK-TS9-1-FIR-Mech-0005-00</t>
  </si>
  <si>
    <t>Supply and Install 160 mm Pipe in trench not exceeding 2.00 m depth to invert</t>
  </si>
  <si>
    <t>15.3.3.1</t>
  </si>
  <si>
    <t>Manholes</t>
  </si>
  <si>
    <t>HFR1-05-003-SAK-TS9-1-FIR-STU-0124-00</t>
  </si>
  <si>
    <t>Supply and Install Manholes</t>
  </si>
  <si>
    <t>HFR1-05-003-SAK-TS9-1-DSF-IPC-0002-00</t>
  </si>
  <si>
    <t>11.1.5</t>
  </si>
  <si>
    <t>Pump Shed</t>
  </si>
  <si>
    <t>HFR1-05-003-SAK-TS9-1-FIR-STU-0176-00</t>
  </si>
  <si>
    <t xml:space="preserve">Supply and install shed pump </t>
  </si>
  <si>
    <t>15.2.8.1</t>
  </si>
  <si>
    <t>Hot Press GRP Sectional Panel Water Tanks (10x8x4m)</t>
  </si>
  <si>
    <t>HFR1-05-003-SAK-TS9-1-FIR-STU-0177-00</t>
  </si>
  <si>
    <t>Supply and install GRP Tank</t>
  </si>
  <si>
    <t>16.2.10</t>
  </si>
  <si>
    <t>Complete road crossing duct bank for site electrical cables including pipes</t>
  </si>
  <si>
    <t xml:space="preserve">FIR -HFR1-05-003-SAK-TS9-1FIR-ST-00198-00 </t>
  </si>
  <si>
    <t>Pouring Concrete of Duct bank for electrical cable including pipes as per attached highlighted drawing.</t>
  </si>
  <si>
    <t>16.2.11</t>
  </si>
  <si>
    <t>Complete road crossing duct bank for site telecom cables including pipes</t>
  </si>
  <si>
    <t xml:space="preserve"> FIR -HFR1-05-003-SAK-TS9-1FIR-ST-00205-00 </t>
  </si>
  <si>
    <t xml:space="preserve">Pouring Concrete of Duct bank for site telecom cables including pipes as per attached highlighted drawing. </t>
  </si>
  <si>
    <t>15.6.1.1</t>
  </si>
  <si>
    <t>Supply, install, test and commission uPVC pipes, schedule 40 for sewage  ,drainage piping system and vent piping system, complete with push fittings with rubber gasket and accessories, warning tape, excavation, backfilling, thrust blocks, FCO, CO and all other accessories as per drawings and specification, Ø 4"</t>
  </si>
  <si>
    <t>FIR -HFR1-05-003-SAK-TS9-1-FIR-Mech-0003-00</t>
  </si>
  <si>
    <t xml:space="preserve">Excavation , bedding , installation and leak test of Plumbing drainage Pipes inside toilets for B1,B2 </t>
  </si>
  <si>
    <t>15.6.1.3</t>
  </si>
  <si>
    <t>Supply, install, test and commission uPVC pipes, schedule 40 for sewage  ,drainage piping system and vent piping system, complete with push fittings with rubber gasket and accessories, warning tape, excavation, backfilling, thrust blocks, FCO, CO and all other accessories as per drawings and specification, Ø 2"</t>
  </si>
  <si>
    <t>FIR -HFR1-05-003-SAK-TS9-1-FIR-Mech-0004-00</t>
  </si>
  <si>
    <t>15.6.1.2</t>
  </si>
  <si>
    <t>Supply, install, test and commission uPVC pipes, schedule 40 for sewage  ,drainage piping system and vent piping system, complete with push fittings with rubber gasket and accessories, warning tape, excavation, backfilling, thrust blocks, FCO, CO and all other accessories as per drawings and specification, Ø 3"</t>
  </si>
  <si>
    <t>15.2.1.2</t>
  </si>
  <si>
    <t xml:space="preserve">Supply and installation of HDPE  PE 100 PN16 pipes, for  cold water supply piping system (underground) as specified  on drawings and documents, 90 mm Ø  </t>
  </si>
  <si>
    <t>FIR -HFR1-05-003-SAK-TS9-1-FIR-Mech-0006-00</t>
  </si>
  <si>
    <t>installation of HDPE PE 100 PN16 Pipes 90mm as attached AS SHOWN ATTACHED DRAWING.</t>
  </si>
  <si>
    <t>15.2.1.4</t>
  </si>
  <si>
    <t xml:space="preserve">Supply and installation of HDPE  PE 100 PN16 pipes, for  cold water supply piping system (underground) as specified  on drawings and documents, 50 mm Ø  </t>
  </si>
  <si>
    <t>FIR -HFR1-05-003-SAK-TS9-1-FIR-Mech-0007-00</t>
  </si>
  <si>
    <t xml:space="preserve">Installation  of HDPE PE 100 PN16 Pipes 50mm AS SHOWN ATTACHED DRAWING. </t>
  </si>
  <si>
    <t>3.2.5</t>
  </si>
  <si>
    <t>Concrete Pad</t>
  </si>
  <si>
    <t>HFR1-05-003-SAK-TS9-1-FIR-STU-0175-00</t>
  </si>
  <si>
    <t xml:space="preserve">Pouring Concrete for Concrete Pads as per attached highlighted drawing. </t>
  </si>
  <si>
    <t>16.2.4</t>
  </si>
  <si>
    <t xml:space="preserve">Complete Main Electrical Manhole with pipes </t>
  </si>
  <si>
    <t>HFR1-05-003-SAK-TS9-1FIR-STU-0183-00</t>
  </si>
  <si>
    <t>Excavation and pouring foundation and pouring walls for main electrical manholes</t>
  </si>
  <si>
    <t>16.2.5</t>
  </si>
  <si>
    <t xml:space="preserve">Complete Branch Electrical Manhole with pipes </t>
  </si>
  <si>
    <t>HFR1-05-003-SAK-TS9-1FIR-STU-0184-00</t>
  </si>
  <si>
    <t xml:space="preserve">EXCAVATION AND POURING FOUNDATION AND POURING WALLS FOR BRANCH ELECTRICAL MANHOLES </t>
  </si>
  <si>
    <t>Block-1</t>
  </si>
  <si>
    <t xml:space="preserve">LACK OF PPE DURING WELDING WORK </t>
  </si>
  <si>
    <t>EYE INJURY _electric shoock _TOXIC FUME</t>
  </si>
  <si>
    <t xml:space="preserve">5. Physical Injuries
Welders face risks of burns, cuts, crushed fingers or toes, and musculoskeletal injuries from handling heavy components. </t>
  </si>
  <si>
    <t>PM</t>
  </si>
  <si>
    <t>_ENSURE FULL PPE USAGE           _STOP WORK IF PPE IS NOT CMPLIANT _SUPERVISION BY SITE ENGINEER</t>
  </si>
  <si>
    <t>30-5-2026</t>
  </si>
  <si>
    <t>4.1.1</t>
  </si>
  <si>
    <t>at internal walls (100mm thick)</t>
  </si>
  <si>
    <t xml:space="preserve">FIR -HFR1-05-003-SAK-TS9-1-FIR-ARC-00001-00 </t>
  </si>
  <si>
    <t xml:space="preserve">Supply and install CMU Block for internal walls (100mm thick) for Bathroom &amp; Entrance Area Grid#(A-N\1-3) as per attached highlighted drawing. </t>
  </si>
  <si>
    <t>4.1.2</t>
  </si>
  <si>
    <t>at internal walls (200mm thick)</t>
  </si>
  <si>
    <t xml:space="preserve">FIR -HFR1-05-003-SAK-TS9-1FIR-ARC-00002-00 </t>
  </si>
  <si>
    <t>Supply and install CMU Block for internal walls (200mm thick) for Bathroom &amp; Entrance Area Grid#(A-N\1-3) as per attached highlighted drawing.</t>
  </si>
  <si>
    <t>4.1.3</t>
  </si>
  <si>
    <t>at external walls (200mm thick insulated)</t>
  </si>
  <si>
    <t xml:space="preserve">FIR -HFR1-05-003-SAK-TS9-1FIR-ARC-00003-00 </t>
  </si>
  <si>
    <t>4.1.4</t>
  </si>
  <si>
    <t>at electrical room (200mm thick, 2 hr fire rated)</t>
  </si>
  <si>
    <t>FIR -HFR1-05-003-SAK-TS9-1-FIR-ARC-00008-00</t>
  </si>
  <si>
    <t>Supply and install CMU Block forat electrical room (200mm thick, 2 hr fire rated)) for Bathroom &amp; Entrance Area Grid#(A-N\1-3) as per attached highlighted drawing.Block1</t>
  </si>
  <si>
    <t>FIR -HFR1-05-003-SAK-TS9-1FIR-ARC-00004-00</t>
  </si>
  <si>
    <t xml:space="preserve">Supply and install CMU Block for internal walls (100mm thick) for Bathroom &amp; Entrance Area Block-2 Grid#(A-N\1-3) as per attached highlighted drawing. </t>
  </si>
  <si>
    <t xml:space="preserve">FIR -HFR1-05-003-SAK-TS9-1FIR-ARC-00005-00 </t>
  </si>
  <si>
    <t xml:space="preserve">Supply and install CMU Block for internal walls (200mm thick) for Bathroom &amp; Entrance Area Block-2-Grid#(A-N\1-3) as per attached highlighted drawing. </t>
  </si>
  <si>
    <t xml:space="preserve">FIR -HFR1-05-003-SAK-TS9-1FIR-ARC-00006-00 </t>
  </si>
  <si>
    <t>Supply and install CMU Block for internal walls (200mm thick) for Bathroom &amp; Entrance Area Block-2, Grid#(A-N\1-3) as per attached highlighted drawing.</t>
  </si>
  <si>
    <t>FIR -HFR1-05-003-SAK-TS9-1-FIR-ARC-00009-00</t>
  </si>
  <si>
    <t>Supply and install CMU Block forat electrical room (200mm thick, 2 hr fire rated)) for Bathroom &amp; Entrance Area Grid#(A-N\1-3) as per attached highlighted drawing.Block2</t>
  </si>
  <si>
    <t>11.1.2</t>
  </si>
  <si>
    <t xml:space="preserve">Intumescent paint to steel works to ensure the fire rating required for 2 hours </t>
  </si>
  <si>
    <t>FIR -HFR1-05-003-SAK-TS9-1-FIR-ARC-00007-00</t>
  </si>
  <si>
    <t xml:space="preserve">Spraying and applying 2 hours fire rated intumescent paint for  Steel Structure as per attached Highlighted drawing. </t>
  </si>
  <si>
    <t>FIR -HFR1-05-003-SAK-TS9-1-FIR-Mech-0010-00</t>
  </si>
  <si>
    <t>Installation of HDPE PE 100 PN16 Pipes 90mm AS SHOWN ATTACHED DRAWING.</t>
  </si>
  <si>
    <t>External</t>
  </si>
  <si>
    <t>WIND SPEED DUST</t>
  </si>
  <si>
    <t xml:space="preserve">EYE INJURY_ POOR VISAIBILITY _HEALTH PROBLEMS </t>
  </si>
  <si>
    <t>RESPIRATORY DIESEASES_TRANSPREATION ACCIDENTS</t>
  </si>
  <si>
    <t>Moderate</t>
  </si>
  <si>
    <t>Very High</t>
  </si>
  <si>
    <t>EXTERNAL</t>
  </si>
  <si>
    <t>STOP THE WORK _WEAR PROTECTIVE EQUPMENT_FOLLOW SAFETY INSTRUCTIONS</t>
  </si>
  <si>
    <t>ALL TEAM</t>
  </si>
  <si>
    <t>5 day</t>
  </si>
  <si>
    <t>same day</t>
  </si>
  <si>
    <t>Site Condition</t>
  </si>
  <si>
    <t>مشروع إنشاء وحدات الحرفيين الصناعية بحفر الباطن</t>
  </si>
  <si>
    <t>معلومات المشروع</t>
  </si>
  <si>
    <t>نطاق المشروع</t>
  </si>
  <si>
    <t>موقع المشروع</t>
  </si>
  <si>
    <t>المقاول</t>
  </si>
  <si>
    <t>شركة صروح الخير للمقاولات العامة</t>
  </si>
  <si>
    <t>الاستشاري</t>
  </si>
  <si>
    <t xml:space="preserve">شركة ايجيس السعودية للاستشارات </t>
  </si>
  <si>
    <t>البند</t>
  </si>
  <si>
    <t>الكمية الكلية</t>
  </si>
  <si>
    <t xml:space="preserve">الكمية المنفذة </t>
  </si>
  <si>
    <t>الكمية المتبقية</t>
  </si>
  <si>
    <t>نسبة المنفذ</t>
  </si>
  <si>
    <t>تاريخ استلام الموقع</t>
  </si>
  <si>
    <t>مدة التنفيذ</t>
  </si>
  <si>
    <t>10 شهرًا ميلاديًا</t>
  </si>
  <si>
    <t>Site General Works</t>
  </si>
  <si>
    <t>بداية العقد</t>
  </si>
  <si>
    <t>من تاريخ استلام الموقع</t>
  </si>
  <si>
    <t xml:space="preserve">قيمة العقد 
</t>
  </si>
  <si>
    <t>Hunger 1</t>
  </si>
  <si>
    <t>نسبة الإنجاز المخطط له</t>
  </si>
  <si>
    <t>نسبة الإنجاز الفعلي</t>
  </si>
  <si>
    <t>Hunger 2</t>
  </si>
  <si>
    <t>Septic Tank</t>
  </si>
  <si>
    <t xml:space="preserve">ملخص جدول الكميات </t>
  </si>
  <si>
    <t>Mosque- Elec and Toilet</t>
  </si>
  <si>
    <t xml:space="preserve">مكونات المشروع </t>
  </si>
  <si>
    <t>التكلفة
(غير شامل ضريبة القيمة المضافة)</t>
  </si>
  <si>
    <t>النسبة الاجمالية</t>
  </si>
  <si>
    <t>GRP Tank</t>
  </si>
  <si>
    <t xml:space="preserve"> أعمال الموقع</t>
  </si>
  <si>
    <t>Pump Room</t>
  </si>
  <si>
    <t>أعمال الخرسانة والمباني</t>
  </si>
  <si>
    <t>External MEP Work</t>
  </si>
  <si>
    <t>الأعمال المعدنية</t>
  </si>
  <si>
    <t>Testing and Commission</t>
  </si>
  <si>
    <t>تقدم أعمال  layout</t>
  </si>
  <si>
    <t>أعمال العزل الحراري والمائي</t>
  </si>
  <si>
    <t>ملخص التوريدات</t>
  </si>
  <si>
    <t>أعمال الأبواب والشبابيك</t>
  </si>
  <si>
    <t xml:space="preserve">الكمية المورده </t>
  </si>
  <si>
    <t>نسبة التوريد</t>
  </si>
  <si>
    <t>أعمال التشطيبات</t>
  </si>
  <si>
    <t>Road</t>
  </si>
  <si>
    <t xml:space="preserve"> الأعمال الخاصة</t>
  </si>
  <si>
    <t xml:space="preserve">GRP Pipe </t>
  </si>
  <si>
    <t>أعمال منشأت سابقة الهندسة</t>
  </si>
  <si>
    <t>Portable Water Supply</t>
  </si>
  <si>
    <t>الأعمال الميكانيكية</t>
  </si>
  <si>
    <t>Fire Fighting</t>
  </si>
  <si>
    <t xml:space="preserve">الأعمال الكهربائية </t>
  </si>
  <si>
    <t>LV Power cable</t>
  </si>
  <si>
    <t>Low Current Cable</t>
  </si>
  <si>
    <t>معالم البرنامج الزمني</t>
  </si>
  <si>
    <t>التاريخ حسب الجدول الزمني</t>
  </si>
  <si>
    <t xml:space="preserve"> ملاحظة</t>
  </si>
  <si>
    <t xml:space="preserve">نهاية الشروع </t>
  </si>
  <si>
    <t xml:space="preserve">بداية المشروع </t>
  </si>
  <si>
    <t>Progress</t>
  </si>
  <si>
    <t>التحديات والعوائق</t>
  </si>
  <si>
    <t>الإجراء التصحيحي</t>
  </si>
  <si>
    <t>التحديات والعقبات</t>
  </si>
  <si>
    <t>سوف يتم زيادة العمالة خلال الفترة القادمة</t>
  </si>
  <si>
    <t>الحاجة إلى زيادة القوى العاملة</t>
  </si>
  <si>
    <t xml:space="preserve">FIR - HFR1-05-003-SAK-TS9-1FIR-ARC-00007-01 </t>
  </si>
  <si>
    <t>Spraying and applying 2 hours fire rated intumescent paint for Steel Structure as per attached Highlighted drawing. For Block 1</t>
  </si>
  <si>
    <t xml:space="preserve">FIR - HFR1-05-003-SAK-TS9-1FIR-ARC-00012-00 </t>
  </si>
  <si>
    <t>Supply and install sandwich panel (100 mm) for external walls and roof and rock wool for internal wall at Block 1&amp;2 as per attached highlighted drawing. For Block 1 &amp; 2</t>
  </si>
  <si>
    <t>3.2.6</t>
  </si>
  <si>
    <t>Roof Slab</t>
  </si>
  <si>
    <t xml:space="preserve">FIR - HFR1-05-003-SAK-TS9-1FIR-ST-0263-00 </t>
  </si>
  <si>
    <t>Pouring concrete for Roof Slab at Bathroom and Masjid Area Axis (A-N/1x3) as per attached highlighted drawing For Block 1</t>
  </si>
  <si>
    <t>وحدة القياس</t>
  </si>
  <si>
    <t>م3</t>
  </si>
  <si>
    <t xml:space="preserve">Backfilling </t>
  </si>
  <si>
    <t>Footing</t>
  </si>
  <si>
    <t>Pedestal</t>
  </si>
  <si>
    <t>Grade Beam</t>
  </si>
  <si>
    <t>Slab on Grade</t>
  </si>
  <si>
    <t>Steel Structures</t>
  </si>
  <si>
    <t>AAC Panels</t>
  </si>
  <si>
    <t>عدد</t>
  </si>
  <si>
    <t>م2</t>
  </si>
  <si>
    <t>Sandwich Panels</t>
  </si>
  <si>
    <t>CMU Blocks</t>
  </si>
  <si>
    <t>Shutter door</t>
  </si>
  <si>
    <t>Steel door</t>
  </si>
  <si>
    <t>Pumps</t>
  </si>
  <si>
    <t>16.8.2</t>
  </si>
  <si>
    <t xml:space="preserve">PP-AC:  Air Conditioning Power Panel </t>
  </si>
  <si>
    <t>FIR-HFR1-05-003-SAK-TS9-1FIR-ELE-0008-00</t>
  </si>
  <si>
    <t>Supply, install, of  PP-AC Panel boards</t>
  </si>
  <si>
    <t>Installation PIPES FOR TELECOMMUNICATION NETWORK HDPE 32MM</t>
  </si>
  <si>
    <t xml:space="preserve">FIR-HFR1-05-003-SAK-TS9-1FIR-ELE-0006-00 </t>
  </si>
  <si>
    <t>Installation PIPES FOR ELECTRICAL SITE</t>
  </si>
  <si>
    <t>14/06/2026</t>
  </si>
  <si>
    <t>Workers were exposed to suspended load during lifting operations due to inadequate barricading and unsafe work positioning.</t>
  </si>
  <si>
    <t>Lifting activity stopped, exclusion zone established, barricades installed, workers relocated from the danger area, toolbox talk conducted, and tag lines provided.</t>
  </si>
  <si>
    <t>0 days</t>
  </si>
  <si>
    <t>Lack of proper isolation of lifting area.</t>
  </si>
  <si>
    <t>Barricades and warning signs installed, access restricted to authorized personnel only.</t>
  </si>
  <si>
    <t>Workers at height during lifting operations without proper coordination.</t>
  </si>
  <si>
    <t>Work sequence revised, lifting and work-at-height activities separated, supervision increased.</t>
  </si>
  <si>
    <t>15.1.2.1</t>
  </si>
  <si>
    <t>Supply and install HDPE  PE100 PN16 Pipes as specified on  drawings and  documents, 200 mm Ø</t>
  </si>
  <si>
    <t>HFR1-05-003-SAK-TS9-1-FIR-MECH-0011-00</t>
  </si>
  <si>
    <t xml:space="preserve"> Install &amp; test of HDPE PE100 PN16 Pipes as specified on drawings and documents, ,200 mm Ø.</t>
  </si>
  <si>
    <t>15.1.2.2</t>
  </si>
  <si>
    <t>Supply and install HDPE  PE100 PN16 Pipes as specified on  drawings and  documents, 150 mm Ø</t>
  </si>
  <si>
    <t xml:space="preserve"> Install &amp; test of HDPE PE100 PN16 Pipes as specified on drawings and documents, 150 mm Ø</t>
  </si>
  <si>
    <t>15.1.3.1</t>
  </si>
  <si>
    <t>200 mm Ø</t>
  </si>
  <si>
    <t>HFR1-05-003-SAK-TS9-1-FIR-MECH-0012-00</t>
  </si>
  <si>
    <t xml:space="preserve"> Install &amp; test Directly Buried Gate valve complete as specified   on drawings and documents  and as per authorities requirements and Engineer on site , 150 mm Ø , 200 mm Ø</t>
  </si>
  <si>
    <t>15.1.3.2</t>
  </si>
  <si>
    <t>150 mm Ø</t>
  </si>
  <si>
    <t>15.2.1.1</t>
  </si>
  <si>
    <t>100 mm Ø</t>
  </si>
  <si>
    <t>FIR -HFR1-05-003-SAK-TS9-1-FIR-MECH-0013-00</t>
  </si>
  <si>
    <t xml:space="preserve">Installation &amp; test of HDPE PE 100 PN16 pipes, for cold water supply piping system (underground) as specified on drawings and documents, 100 mm </t>
  </si>
  <si>
    <t>90 mm Ø</t>
  </si>
  <si>
    <t>Installation &amp; test of HDPE PE 100 PN16 pipes, for cold water supply piping system (underground) as specified on drawings and documents, 90 mm Ø</t>
  </si>
  <si>
    <t>15.2.1.3</t>
  </si>
  <si>
    <t>63 mm Ø</t>
  </si>
  <si>
    <t>Installation &amp; test of HDPE PE 100 PN16 pipes, for cold water supply piping system (underground) as specified on drawings and documents, 63 mm Ø</t>
  </si>
  <si>
    <t>50 mm Ø</t>
  </si>
  <si>
    <t>Installation &amp; test of HDPE PE 100 PN16 pipes, for cold water supply piping system (underground) as specified on drawings and documents, 50 mm Ø</t>
  </si>
  <si>
    <t>15.2.2.1</t>
  </si>
  <si>
    <t>FIR -HFR1-05-003-SAK-TS9-1-FIR-MECH-0014-00</t>
  </si>
  <si>
    <t xml:space="preserve"> Install &amp; test of Directly Buried Gate valve complete as specified   on drawings and documents  and as per authorities requirements and Engineer on site  , 100 mm Ø</t>
  </si>
  <si>
    <t>15.2.2.2</t>
  </si>
  <si>
    <t xml:space="preserve"> Install &amp; test of Directly Buried Gate valve complete as specified   on drawings and documents  and as per authorities requirements and Engineer on site  ,90 mm Ø</t>
  </si>
  <si>
    <t>15.2.2.3</t>
  </si>
  <si>
    <t xml:space="preserve"> Install &amp; test of Directly Buried Gate valve complete as specified   on drawings and documents  and as per authorities requirements and Engineer on site , 63 mm Ø</t>
  </si>
  <si>
    <t>15.2.3.1</t>
  </si>
  <si>
    <t>FIR -HFR1-05-003-SAK-TS9-1-FIR-MECH-0015-00</t>
  </si>
  <si>
    <t xml:space="preserve"> Install &amp; test of Service connection -HDPE -complete as specified and shown on Drawings and documents, 63 mm Ø</t>
  </si>
  <si>
    <t>15.2.5.1</t>
  </si>
  <si>
    <t>For 100 mm Ø pipe</t>
  </si>
  <si>
    <t>FIR -HFR1-05-003-SAK-TS9-1-FIR-MECH-0016-00</t>
  </si>
  <si>
    <t xml:space="preserve"> Install Road Crossing sleeve for under ground water supply Pipes, including excavation, backfilling, disposal of surplus materials, concrete works  as specified on  drawings and  documents, For 100 mm Ø pipe</t>
  </si>
  <si>
    <t>15.2.6.2</t>
  </si>
  <si>
    <t>Washout Valve</t>
  </si>
  <si>
    <t>HFR1-05-003-SAK-TS9-1-FIR-MECH-0017-00</t>
  </si>
  <si>
    <t>Install  following valves including chamber  complete as specified on drawings and documents  and as per authorities requirements and Engineer on site, Washout Valve</t>
  </si>
  <si>
    <t>HFR1-05-003-SAK-TS9-1-FIR-MECH-0019-00</t>
  </si>
  <si>
    <t>Install, connection of Facility water storage tanks Including overflow, vent, float valves, altitude valves, drain valves, access opeining, access ladder, emergency tanker fill and all necessary accessories, connections and fittings as per drawings and specifications, Hot Press GRP Sectional Panel Water Tanks (10x8x4m)</t>
  </si>
  <si>
    <t>HFR1-05-003-SAK-TS9-1-FIR-MECH-0020-00</t>
  </si>
  <si>
    <t>Install &amp; test of 160 mm Pipe in trench not exceeding 2.00 m depth to invert</t>
  </si>
  <si>
    <t>15..3.4</t>
  </si>
  <si>
    <t xml:space="preserve">Supply and install 100mm GRP pipe service connections between building sewage inspection chamber and main wastewater line  as specified  on drawings and documents  and as per Engineer on site  </t>
  </si>
  <si>
    <t>HFR1-05-003-SAK-TS9-1-FIR-MECH-0022-00</t>
  </si>
  <si>
    <t xml:space="preserve">Install 100mm GRP pipe service connections between building sewage inspection chamber and main wastewater line  as specified  on drawings and documents  and as per Engineer on site  </t>
  </si>
  <si>
    <t>15.5.2.1</t>
  </si>
  <si>
    <t>63 mm Ø (2 1/2" Ø )Cold water</t>
  </si>
  <si>
    <t>HFR1-05-003-SAK-TS9-1-FIR-MECH-0023-00</t>
  </si>
  <si>
    <t xml:space="preserve"> Install, test of PPR SDR 7.4 PN 16, DIN 8077/78 pipes, for cold and hot water supply piping system (Aboveground), complete with fittings, valves and accessories including AAVs, WHA, fiberglass thermal insulation for hot pipes, flushing and all other accessories as per drawings and specifications,63 mm Ø (2 1/2" Ø ), 50 mm Ø (2" Ø ), 40 mm Ø ( 1 1/2" Ø), 25 mm Ø ( 1" Ø), 20 mm Ø ( 3/4" Ø)Cold water, 20 mm Ø ( 3/4" Ø) Hot water</t>
  </si>
  <si>
    <t>15.5.2.2</t>
  </si>
  <si>
    <t>50 mm Ø (2" Ø )Cold water</t>
  </si>
  <si>
    <t>15.5.2.3</t>
  </si>
  <si>
    <t>40 mm Ø ( 1 1/2" Ø) Cold water</t>
  </si>
  <si>
    <t>15.5.2.4</t>
  </si>
  <si>
    <t>25 mm Ø ( 1" Ø) Cold water</t>
  </si>
  <si>
    <t>15.5.2.5</t>
  </si>
  <si>
    <t>20 mm Ø ( 3/4" Ø) Cold water</t>
  </si>
  <si>
    <t>15.5.2.6</t>
  </si>
  <si>
    <t>20 mm Ø ( 3/4" Ø) Hot water</t>
  </si>
  <si>
    <t>15.5.3.1</t>
  </si>
  <si>
    <t>HFR1-05-003-SAK-TS9-1-FIR-MECH-0024-00</t>
  </si>
  <si>
    <t>Install of  Ball Valve, 63 mm Ø</t>
  </si>
  <si>
    <t>15.5.3.2</t>
  </si>
  <si>
    <t>Install of  Ball Valve, 50 mm Ø</t>
  </si>
  <si>
    <t>15.5.3.3</t>
  </si>
  <si>
    <t>40 mm Ø</t>
  </si>
  <si>
    <t>Install of  Ball Valve,, 40 mm Ø</t>
  </si>
  <si>
    <t>15.5.4.1</t>
  </si>
  <si>
    <t>HFR1-05-003-SAK-TS9-1-FIR-MECH-0025-00</t>
  </si>
  <si>
    <t>Install of Capped connection (For tenant use), 50 mm Ø</t>
  </si>
  <si>
    <t>15.5.5.1</t>
  </si>
  <si>
    <t>HFR1-05-003-SAK-TS9-1-FIR-MECH-0026-00</t>
  </si>
  <si>
    <t>Install of  valve box 80*80 cm with gate valve including all the required works (keep a suffiecient distance to install meter), complete with accessories and as per drawings and specifications, 63 mm Ø, 50 mm Ø</t>
  </si>
  <si>
    <t>15.5.5.2</t>
  </si>
  <si>
    <t>HFR1-05-003-SAK-TS9-1-FIR-MECH-0027-00</t>
  </si>
  <si>
    <t>Install &amp; test of uPVC pipes, schedule 40 for sewage  ,drainage piping system and vent piping system, complete with push fittings with rubber gasket and accessories, warning tape, excavation, backfilling, thrust blocks, FCO, CO and all other accessories as per drawings and specification , Ø 3"</t>
  </si>
  <si>
    <t xml:space="preserve">Install &amp; test of uPVC pipes, schedule 40 for sewage  ,drainage piping system and vent piping system, complete with push fittings with rubber gasket and accessories, warning tape, excavation, backfilling, thrust blocks, FCO, CO and all other accessories as per drawings and specification , Ø 2" </t>
  </si>
  <si>
    <t>15.7.7</t>
  </si>
  <si>
    <t>Supply, installation , testing &amp; commissioning of condensate drain piping, complete as per drawings, specifications and method of measurement.</t>
  </si>
  <si>
    <t>HFR1-05-003-SAK-TS9-1-FIR-MECH-0028-00</t>
  </si>
  <si>
    <t>Installation &amp; test of condensate drain piping, complete as per drawings, specifications and method of measurement.</t>
  </si>
  <si>
    <t xml:space="preserve">Complete street lighting poles with LED lighting fixtures </t>
  </si>
  <si>
    <t>FIR-HFR1-05-003-SAK-TS9-1FIR-ELE-0005-00</t>
  </si>
  <si>
    <t>Supply Street Lighting Poles With LED Lighting Fixtures and Concrete Foundations For Street Lighting Poles</t>
  </si>
  <si>
    <t>15.6.1.4</t>
  </si>
  <si>
    <t>Supply, install, test and commission uPVC pipes, schedule 40 for sewage  ,drainage piping system and vent piping system, complete with push fittings with rubber gasket and accessories, warning tape, excavation, backfilling, thrust blocks, FCO, CO and all other accessories as per drawings and specification, Ø 1"</t>
  </si>
  <si>
    <t>HFR1-03-005-SAK-TS9-1-FIR-Mech-0003-00</t>
  </si>
  <si>
    <t>Install &amp; test of uPVC pipes, schedule 40 for sewage  ,drainage piping system and vent piping system, complete with push fittings with rubber gasket and accessories, warning tape, excavation, backfilling, thrust blocks, FCO, CO and all other accessories as per drawings and specification  , Ø 1"</t>
  </si>
  <si>
    <t xml:space="preserve">FIR-HFR1-05-003-SAK-TS9-1FIR-ELE-004-00 </t>
  </si>
  <si>
    <t>Backfilling with selected fill material free of debris and boulders, in layers. Price also includes testing each layer by a specialized laboratory. The works shall satisfy the project specification and soil report requirements and shall be accepted and approved by the Engineer.</t>
  </si>
  <si>
    <t>HFR1-05-003-SAK-TS9-1FIR-SUR-0116-00</t>
  </si>
  <si>
    <t xml:space="preserve">Supply and Install Backfilling Material for Road-2, Zone1&amp;2, works from Station 0+000 to 0+94.152 as per attached highlighted drawing. </t>
  </si>
  <si>
    <t>HFR1-05-003-SAK-TS9-1FIR-SUR-0117-00</t>
  </si>
  <si>
    <t>Supply and Install Backfilling Material for Road-2, Zone1&amp;2, works from Station 0+000 to 0+94.152 as per attached highlighted drawing.</t>
  </si>
  <si>
    <t>FIR-HFR1-05-003-SAK-TS9-1FIR-ARC-0015-00</t>
  </si>
  <si>
    <t>25-06-26</t>
  </si>
  <si>
    <t xml:space="preserve">FIR - HFR1-05-003-SAK-TS9-1FIR-ARC-0023-00 </t>
  </si>
  <si>
    <t>Supply and install sandwich panel (100 mm) for external walls and roof and rock wool for internal wall at Block 1&amp;2 as per attached highlighted drawing. For Block 2</t>
  </si>
  <si>
    <t>FIR - HFR1-05-003-SAK-TS9-1FIR-ARC-00012-01</t>
  </si>
  <si>
    <t>Supply and install sandwich panel (100 mm) for external walls and roof and rock wool for internal wall at Block 1&amp;2 as per attached highlighted drawing. For Block 1</t>
  </si>
  <si>
    <t>8.1.1</t>
  </si>
  <si>
    <t xml:space="preserve">Supply and install (D6) 3000*3500mm galvanized steel heavy duty industrial isolated type roll up shutter door finished with polyurethane coating, with automatic and manual control system, as per manufacturer specification and approved by the Client, complete with all accessories and fittings, and as per door schedule and specifications </t>
  </si>
  <si>
    <t>Supply and install (D6) 3000*3500mm galvanized steel heavy duty industrial isolated type roll up shutter door finished with polyurethane coating, with automatic and manual control system, as per manufacturer specification and approved as per attached highlighted drawing.</t>
  </si>
  <si>
    <t>8.1.2</t>
  </si>
  <si>
    <t xml:space="preserve">Supply and install fire rated 45 min. (D5) 1000*2200mm single leaf  steel door with door construction type C with hardware set type HW2 paint finish as per manufacturer detail and approved by the Client with complete accessories as per door schedule, drawings and specification </t>
  </si>
  <si>
    <t>16.1</t>
  </si>
  <si>
    <t>Supply, install, and construct at site concrete foundation  for Electrical Substation, useable for all type, with security fence as per SEC latest specifications and standards</t>
  </si>
  <si>
    <t>FIR - HFR1-03-005-SAK-TS9-1-FIR-STU-0311-00</t>
  </si>
  <si>
    <t>16.2.1</t>
  </si>
  <si>
    <t xml:space="preserve">Complete Branch Telecom Manhole (MH1) with pipes </t>
  </si>
  <si>
    <t>FIR - HFR1-03-005-SAK-TS9-1-FIR-STU-0325-00</t>
  </si>
  <si>
    <t>16.2.2</t>
  </si>
  <si>
    <t xml:space="preserve">Complete Main Telecom Manhole (MH2) with pipes </t>
  </si>
  <si>
    <t>FIR - HFR1-03-005-SAK-TS9-1-FIR-STU-0320-00</t>
  </si>
  <si>
    <t>16.2.3</t>
  </si>
  <si>
    <t xml:space="preserve">Complete Telecom Handhole (HH)  with pipes </t>
  </si>
  <si>
    <t>FIR - HFR1-03-005-SAK-TS9-1-FIR-STU-0207-00</t>
  </si>
  <si>
    <t>16.6.1</t>
  </si>
  <si>
    <t xml:space="preserve">4C x 185 mm2 +1C x 95mm2 </t>
  </si>
  <si>
    <t xml:space="preserve"> FIR- HFR1-05-003-SAK-TS9-1-FIR-ELE-0018-00</t>
  </si>
  <si>
    <t>install, of low voltage Copper Cables 4C x 185 mm2 +1C x 95mm2</t>
  </si>
  <si>
    <t>16.8.1</t>
  </si>
  <si>
    <t xml:space="preserve">LP: Lighting Power Panel </t>
  </si>
  <si>
    <t>FIR - HFR1-05-003-SAK-TS9-1-FIR-ELE-0012-00</t>
  </si>
  <si>
    <t>16.8.3</t>
  </si>
  <si>
    <t xml:space="preserve">MDB: Main Distribution Board </t>
  </si>
  <si>
    <t>FIR - HFR1-05-003-SAK-TS9-1-FIR-ELE-0013-00</t>
  </si>
  <si>
    <t>FIR - HFR1-05-003-SAK-TS9-1-FIR-ELE-0014-00</t>
  </si>
  <si>
    <t>16.10.1</t>
  </si>
  <si>
    <t xml:space="preserve">Suspended High-Bay LED lighting </t>
  </si>
  <si>
    <t>FIR - HFR1-05-003-SAK-TS9-1-FIR-ELE-0011-01</t>
  </si>
  <si>
    <t>16.11.1</t>
  </si>
  <si>
    <t xml:space="preserve">Telecom Cabinet ( Rack ) Complete </t>
  </si>
  <si>
    <t>FIR - HFR1-05-003-SAK-TS9-1-FIR-ELE-0017-00</t>
  </si>
  <si>
    <t>Installation of telecom cabinet with all inside components and accessories</t>
  </si>
  <si>
    <t>16.11.2</t>
  </si>
  <si>
    <t>Telecom Junction Box</t>
  </si>
  <si>
    <t>16.11.4</t>
  </si>
  <si>
    <t xml:space="preserve">Complete Telephone Patch Panel </t>
  </si>
  <si>
    <t>16.11.5</t>
  </si>
  <si>
    <t xml:space="preserve">Complete Data Patch Panel </t>
  </si>
  <si>
    <t>16.16.1</t>
  </si>
  <si>
    <t>Solar Power Plant</t>
  </si>
  <si>
    <t>FIR  - HFR1-05-003-SAK-TS9-1-FIR-ELE-0009-00</t>
  </si>
  <si>
    <t>Installation of solar power plant</t>
  </si>
  <si>
    <t>FIR  - HFR1-05-003-SAK-TS9-1-FIR-ELE-0010-00</t>
  </si>
  <si>
    <t>HFR1-05-003-SAK-TS9-1-DSF-IPC-0003-00</t>
  </si>
  <si>
    <t>Pouring concrete for Roof Slab at Bathroom and Masjid Area Axis (A-N/1x3) as per attached highlighted drawing For Block 2</t>
  </si>
  <si>
    <t xml:space="preserve">FIR - HFR1-05-003-SAK-TS9-1-FIRARC-0028-00 </t>
  </si>
  <si>
    <t xml:space="preserve">FIR - HFR1-05-003-SAK-TS9-1-FIRARC-0029-00 </t>
  </si>
  <si>
    <t>FIR - HFR1-05-003-SAK-TS9-1-FIR-STU-0122-00</t>
  </si>
  <si>
    <t>Pouring Plain concrete under Pump shed Grade beams</t>
  </si>
  <si>
    <t xml:space="preserve">FIR - HFR1-05-003-SAK-TS9-1FIR-ST-0236-00 </t>
  </si>
  <si>
    <t xml:space="preserve">FIR - HFR1-05-003-SAK-TS9-1FIR-ST-0224-00 </t>
  </si>
  <si>
    <t xml:space="preserve">FIR -  HFR1-05-003-SAK-TS9-1FIR-STU-0121-00 </t>
  </si>
  <si>
    <t xml:space="preserve">Supply &amp; Install 250 micron polyethylene sheet under Pump Shed Grade beams as shown attached drawing. </t>
  </si>
  <si>
    <t>FIR - HFR1-05-003-SAK-TS9-1-FIR-STU-0257-00</t>
  </si>
  <si>
    <t>Pouring concrete for Grade Beam at Electrical Room-1 as per attached highlighted drawing.</t>
  </si>
  <si>
    <t>FIR - HFR1-05-003-SAK-TS9-1-FIR-STU-0258-00</t>
  </si>
  <si>
    <t>Pouring concrete for Grade Beam at Electrical Room-2 as per attached highlighted drawing.</t>
  </si>
  <si>
    <t>FIR - HFR1-05-003-SAK-TS9-1FIR-ST-0275-00</t>
  </si>
  <si>
    <t>Pouring concrete for Column at Electrical Room-1 as per attached highlighted drawing.</t>
  </si>
  <si>
    <t xml:space="preserve">FIR - HFR1-05-003-SAK-TS9-1FIR-ST-0276-00 </t>
  </si>
  <si>
    <t>Pouring concrete for Column at Electrical Room-2 as per attached highlighted drawing.</t>
  </si>
  <si>
    <t>FIR - HFR1-05-003-SAK-TS9-1FIR-ST-0252-00</t>
  </si>
  <si>
    <t>3.2.7</t>
  </si>
  <si>
    <t>Roof Beams</t>
  </si>
  <si>
    <t>FIR - HFR1-05-003-SAK-TS9-1FIR-ST-0304-00</t>
  </si>
  <si>
    <t>Pouring Concrete for Inverted Beams at Building-2 as per attached highlighted drawing</t>
  </si>
  <si>
    <t xml:space="preserve">FIR - HFR1-05-003-SAK-TS9-1FIR-ST-0315-00 </t>
  </si>
  <si>
    <t xml:space="preserve">FIR - HFR1-05-003-SAK-TS9-1FIR-ST-0317-00 </t>
  </si>
  <si>
    <t>Supply, install, test and commission Fire Pump system, Local code &amp; UL/FM approved, meeting all NFPA requirements, complete with all pipework within pump shade and upto field network, valves, flow sensors/switch, alarm valves, Control panel with starters,  ATS,  all controls and relays, factory cabling &amp; wiring from Control panel to motors &amp; controls, complete set mounted on structural steel frame with necessary vibration isolators, connections to field pipework. System complete with controls, fittings, motors, specialties, connections, cabling/wiring, alarm panels, couplings, base, controllers, flow-measuring systems, flue gas piping with insulation, muffler, Diesel tank and all other accessories as per drawings and specifications.
Set comprising of 1 Electric Drive centrifugal Fire Pump (FPE-GF-01) (1 operating) + 1 Diesel Engine Drive Centrifugal Fire Pump (FPD-GF-01) (1 Standby) + 1 pressure maintenance Pump (JP-GF-01). 
Electric Fire Pump &amp; Diesel Fire Pump: 47 L/S @ 70m
Pressure Maintenance Pump: 1 L/S @ 77m</t>
  </si>
  <si>
    <t>FIR - HFR1-05-003-SAK-TS9-1-FIR-MECH-0029-00</t>
  </si>
  <si>
    <t>FIR - HFR1-05-003-SAK-TS9-1-FIR-SUR-0052-00</t>
  </si>
  <si>
    <t>Excavation in any type of soil  from existing level to bottom of excavation depth  including compaction and remove surplus excavated material and all necessary works complete in accordance with specifications, soil report, and drawings</t>
  </si>
  <si>
    <t>FIR - HFR1-05-003-SAK-TS9-1-FIR-SUR-0003-00</t>
  </si>
  <si>
    <t>FIR - HFR1-05-003-SAK-TS9-1-FIR-MECH-0030-00</t>
  </si>
  <si>
    <t>pipes connection between fire pumps &amp; GRP tank &amp; network 5%</t>
  </si>
  <si>
    <t>15.4.5.1</t>
  </si>
  <si>
    <t>Supply, install, test and commission OS&amp;Y Gate valve , 6" Ø</t>
  </si>
  <si>
    <t>FIR - HFR1-05-003-SAK-TS9-1-FIR-MECH-0031-00</t>
  </si>
  <si>
    <t>15.4.5.2</t>
  </si>
  <si>
    <t>Supply, install, test and commission OS&amp;Y Gate valve , 4" Ø</t>
  </si>
  <si>
    <t>15.4.5.3</t>
  </si>
  <si>
    <t>Supply, install, test and commission OS&amp;Y Gate valve , 2 1/2" Ø</t>
  </si>
  <si>
    <t>15.7.1.1</t>
  </si>
  <si>
    <t>Exhaust fan 425 CFM ex. Static 100 Pascal for  toilets</t>
  </si>
  <si>
    <t>FIR - HFR1-05-003-SAK-TS9-1-FIR-MECH-0032-00</t>
  </si>
  <si>
    <t>INSTALL inline exhaust fans/make-up air fans AMCA, UL Listed, direct drive complete with supports, controls, accessories and as per drawings and specifications.</t>
  </si>
  <si>
    <t>15.7.1.2</t>
  </si>
  <si>
    <t>Make-up fan 360 CFM ex. Static 32 Pascal for  toilets</t>
  </si>
  <si>
    <r>
      <t>INSTALL</t>
    </r>
    <r>
      <rPr>
        <b/>
        <sz val="10"/>
        <rFont val="Times New Roman"/>
        <family val="1"/>
      </rPr>
      <t xml:space="preserve"> OS&amp;Y. 6"Ø</t>
    </r>
  </si>
  <si>
    <r>
      <t>INSTALL</t>
    </r>
    <r>
      <rPr>
        <b/>
        <sz val="10"/>
        <rFont val="Times New Roman"/>
        <family val="1"/>
      </rPr>
      <t xml:space="preserve"> OS&amp;Y. 4"Ø</t>
    </r>
  </si>
  <si>
    <r>
      <t>INSTALL</t>
    </r>
    <r>
      <rPr>
        <b/>
        <sz val="10"/>
        <rFont val="Times New Roman"/>
        <family val="1"/>
      </rPr>
      <t xml:space="preserve"> OS&amp;Y. 2 ½"Ø</t>
    </r>
  </si>
  <si>
    <t>HFR1-05-003-SAK-TS9-1-DSF-IPC-0004-00</t>
  </si>
  <si>
    <t>15.7.2.1</t>
  </si>
  <si>
    <t>Exhaust fan 2351 CFM ex. Static 32 Pa for Factory area</t>
  </si>
  <si>
    <t>HFR1-05-003-SAK-TS9-1-FIR-MECH-0033-00</t>
  </si>
  <si>
    <t>15.7.2.2</t>
  </si>
  <si>
    <t>Make-up fan 1998 CFM ex. Static 32 Pa for Factory area</t>
  </si>
  <si>
    <t>15.7.3</t>
  </si>
  <si>
    <t>Supply, install, test and commission indoor ductwork as per SMACNA Standards, complete, VD,  duct tape, adhesive, duct sealant, hangers, supports and all other accessories, (Flanged TDC Type) and as per drawings and specification.</t>
  </si>
  <si>
    <t>HFR1-05-003-SAK-TS9-1-FIR-MECH-0034-00</t>
  </si>
  <si>
    <t>HFR1-05-003-SAK-TS9-1-FIR-MECH-0047-00</t>
  </si>
  <si>
    <t>15.2.6.1</t>
  </si>
  <si>
    <t>Air Valve</t>
  </si>
  <si>
    <t>HFR1-05-003-SAK-TS9-1-FIR-MECH-0037-00</t>
  </si>
  <si>
    <t>FIR-HFR1-05-003-SAK-TS9-1-FIR-MECH-0038-00</t>
  </si>
  <si>
    <t>15.4.2.1</t>
  </si>
  <si>
    <t>150mm Ø</t>
  </si>
  <si>
    <t>HFR1-05-003-SAK-TS9-1-FIR-MECH-0035-00</t>
  </si>
  <si>
    <t>15.4.2.2</t>
  </si>
  <si>
    <t>100mm Ø</t>
  </si>
  <si>
    <t>15.4.2.3</t>
  </si>
  <si>
    <t>90mm Ø</t>
  </si>
  <si>
    <t>15.4.2.4</t>
  </si>
  <si>
    <t>80mm Ø</t>
  </si>
  <si>
    <t>15.4.2.5</t>
  </si>
  <si>
    <t>65mm Ø</t>
  </si>
  <si>
    <t>15.4.2.6</t>
  </si>
  <si>
    <t>50mm Ø</t>
  </si>
  <si>
    <t>15.4.2.7</t>
  </si>
  <si>
    <t>40mm Ø</t>
  </si>
  <si>
    <t>15.4.2.9</t>
  </si>
  <si>
    <t>25mm Ø</t>
  </si>
  <si>
    <t>15.4.4</t>
  </si>
  <si>
    <t>Supply, install, test and commission fire hose cabinet (FHC-2), complete with 30m long hose, nozzle, shut-off valve,6 kg ABC type dry chemical fire extingusher  and fixing accessories.(valve and nozzel UL listed) as per drawings and specification</t>
  </si>
  <si>
    <t>HFR1-05-003-SAK-TS9-1-FIR-MECH-0040-00</t>
  </si>
  <si>
    <t>15.4.6</t>
  </si>
  <si>
    <t>Supply, install, testing and commission Fire Alarm Check Valve (ACV) assembly with OS&amp;Y gate valve  6" Ø, complete with accessories.as per drawing and specifications</t>
  </si>
  <si>
    <t>FIR-HFR1-05-003-SAK-TS9-1-FIR-MECH-0041-00</t>
  </si>
  <si>
    <t>15.4.7</t>
  </si>
  <si>
    <t>Supply, install, test and commission Fire Department Connection (FDC) 6" with double check valve as per drawings and specification.</t>
  </si>
  <si>
    <t>15.4.8</t>
  </si>
  <si>
    <t>Supply, install, test and commission 1" Ø  Automatic air release valve</t>
  </si>
  <si>
    <t>FIR-HFR1-05-003-SAK-TS9-1-FIR-MECH-0044-00</t>
  </si>
  <si>
    <t>FIR-HFR1-05-003-SAK-TS9-1-FIR-MECH-0046-00</t>
  </si>
  <si>
    <t>15.6.4</t>
  </si>
  <si>
    <t>Supply, install, test and commission Gully Traps with heavy duty cover and all other accessories as per drawings and specification.</t>
  </si>
  <si>
    <t>FIR-HFR1-05-003-SAK-TS9-1-FIR-MECH-0047-00</t>
  </si>
  <si>
    <t>15.6.5</t>
  </si>
  <si>
    <t xml:space="preserve">Supply, install, test and commission Inspection chamber with heavy duty cover and all other accessories as per drawings and specification.
</t>
  </si>
  <si>
    <t>FIR-HFR1-05-003-SAK-TS9-1-FIR-ELE-00020-00</t>
  </si>
  <si>
    <t>Installation of First &amp; Second Fix for Fire Alarm System</t>
  </si>
  <si>
    <t>16.10.2</t>
  </si>
  <si>
    <t xml:space="preserve">Surface mounted LED lighting </t>
  </si>
  <si>
    <t>16.10.3</t>
  </si>
  <si>
    <t xml:space="preserve">Wall mounted LED Emergency lighting </t>
  </si>
  <si>
    <t>16.10.4</t>
  </si>
  <si>
    <t>Exits LED lighting</t>
  </si>
  <si>
    <t>16.10.5</t>
  </si>
  <si>
    <t xml:space="preserve">Outdoor wall mounted LED lighting </t>
  </si>
  <si>
    <t>16.10.6</t>
  </si>
  <si>
    <t xml:space="preserve">Outdoor wall mounted LED Flood lighting </t>
  </si>
  <si>
    <t>16.10.7</t>
  </si>
  <si>
    <t xml:space="preserve">Lighting Outlet </t>
  </si>
  <si>
    <t>16.10.8</t>
  </si>
  <si>
    <t>2 Gang switch, one way</t>
  </si>
  <si>
    <t>16.10.9</t>
  </si>
  <si>
    <t>One Gang switch, one way</t>
  </si>
  <si>
    <t>16.11.3</t>
  </si>
  <si>
    <t xml:space="preserve">Telecom Pulling Box </t>
  </si>
  <si>
    <t>FIR-HFR1-05-003-SAK-TS9-1-FIR-ELE-0021-00</t>
  </si>
  <si>
    <t>16.11.6</t>
  </si>
  <si>
    <t xml:space="preserve">Wall mounted Telephone Outlet </t>
  </si>
  <si>
    <t>16.11.7</t>
  </si>
  <si>
    <t xml:space="preserve">Wall mounted Data Outlet </t>
  </si>
  <si>
    <t>16.14.1</t>
  </si>
  <si>
    <t>Wall mounted Addressable Fire Alarm Control Panel Complete</t>
  </si>
  <si>
    <t>FIR-HFR1-05-003-SAK-TS9-1-FIR-ELE-00019-00</t>
  </si>
  <si>
    <t>Installation of First &amp; Second Fix for Fire Alarm system</t>
  </si>
  <si>
    <t>16.14.2</t>
  </si>
  <si>
    <t>Inoisation, photoelectric, intellegent multi-sensor detectors complete with base</t>
  </si>
  <si>
    <t>16.14.3</t>
  </si>
  <si>
    <t xml:space="preserve">Wall mounted Manual Pull Station </t>
  </si>
  <si>
    <t>16.14.4</t>
  </si>
  <si>
    <t xml:space="preserve">Wall mounted Fire Alarm Sounder Bell </t>
  </si>
  <si>
    <t>16.14.5</t>
  </si>
  <si>
    <t xml:space="preserve">Wall mounted Firewarning Flash Light with Sounder  </t>
  </si>
  <si>
    <t>16.14.6</t>
  </si>
  <si>
    <t>Wall mounted Firewarning Flash Light with Sounder, Weather-Proof</t>
  </si>
  <si>
    <t>16.15.1</t>
  </si>
  <si>
    <t xml:space="preserve">Wall mounted Duplex Socket </t>
  </si>
  <si>
    <t>FIR-HFR1-05-003-SAK-TS9-1-FIR-ELE-00022-00</t>
  </si>
  <si>
    <t>16.15.2</t>
  </si>
  <si>
    <t xml:space="preserve">High level single electrical outlet for Emergency lights </t>
  </si>
  <si>
    <t>16.15.3</t>
  </si>
  <si>
    <t xml:space="preserve">Electrical outlet for Package units &amp; AC Split units </t>
  </si>
  <si>
    <t>16.15.4</t>
  </si>
  <si>
    <t xml:space="preserve">Electrical outlet for Exhaust fans </t>
  </si>
  <si>
    <t>16.15.8</t>
  </si>
  <si>
    <t xml:space="preserve">Electrical outlet for Water-heater </t>
  </si>
  <si>
    <t>16.15.9</t>
  </si>
  <si>
    <t>Electrical outlet for Hand-dryer</t>
  </si>
  <si>
    <t>FIR-HFR1-05-003-SAK-TS9-1-FIR-ELE-0024-00</t>
  </si>
  <si>
    <t>FIR-HFR1-05-003-SAK-TS9-1-FIR-ELE-0026-00</t>
  </si>
  <si>
    <t>3.2.8</t>
  </si>
  <si>
    <t>For Pump room SOG + external steps and ramps</t>
  </si>
  <si>
    <t xml:space="preserve">FIR-HFR1-05-003-SAK-TS9-1FIR-ST-0338-00 </t>
  </si>
  <si>
    <t xml:space="preserve"> Pouring Concrete for Pump room SOG + external steps and
ramps at Building-1&amp;2, as per attached highlighted drawing. </t>
  </si>
  <si>
    <t>3.4</t>
  </si>
  <si>
    <t>The autoclaved aerated panel for slabs, external and internal walls and parapet with lintels for all openings with necessary joining reinforcement between walls, straps, filler board and steel reinforcement and whatever needed to do a perfect work all as per drawings and specifications</t>
  </si>
  <si>
    <t xml:space="preserve">FIR-HFR1-05-003-SAK-TS9-1FIR-ST-0331-00 </t>
  </si>
  <si>
    <t xml:space="preserve">Supply and installation of Autoclaved Aerated Concrete
(AAC) panels for Prayer area as per attached highlighted
drawing. </t>
  </si>
  <si>
    <t>7.4.1</t>
  </si>
  <si>
    <t xml:space="preserve">Supply and install liquid applied waterproofing membrane; single-component pitch modified polyurethane based elastomeric high performance waterproofing; applied in multi-coats including sand fill materials for toilets </t>
  </si>
  <si>
    <t xml:space="preserve">FIR-HFR1-05-003-SAK-TS9-1-FIR-ARC-0063-00 </t>
  </si>
  <si>
    <t xml:space="preserve">Supply and install liquid applied waterproofing membrane at
Building-2, as per highlighted drawing. </t>
  </si>
  <si>
    <t>7.4.2</t>
  </si>
  <si>
    <t>Supply and install geotextile sheet</t>
  </si>
  <si>
    <t xml:space="preserve">FIR-HFR1-05-003-SAK-TS9-1-FIR-ARC-0064-00 </t>
  </si>
  <si>
    <t xml:space="preserve">Supply and install geotextile sheet at Building-2, as per
highlighted drawing. </t>
  </si>
  <si>
    <t>7.4.3</t>
  </si>
  <si>
    <t>Supply and install polyurethane waterpoof coating to internal surfaces of concrete trench</t>
  </si>
  <si>
    <t xml:space="preserve">FIR-HFR1-05-003-SAK-TS9-1-FIR-ARC-0065-00 </t>
  </si>
  <si>
    <t xml:space="preserve">Supply and install polyurethane waterproof coating to internal
surfaces of concrete trench at Building-2, as per highlighted
drawing. </t>
  </si>
  <si>
    <t xml:space="preserve">HFR1-05-003-SAK-TS9-1-FIR-ARC-0058-00 </t>
  </si>
  <si>
    <t>Supply and install (D6) 3000*3500mm galvanized steel heavy duty 
industrial isolated type roll up shutter door Building-1, as per
highlighted drawing.</t>
  </si>
  <si>
    <t xml:space="preserve">HFR1-05-003-SAK-TS9-1-FIR-ARC-0060-00 </t>
  </si>
  <si>
    <t xml:space="preserve">Supply and install fire rated 45 min. (D5) 1000*2200mm
single leaf steel door Building-1, as per highlighted drawing. </t>
  </si>
  <si>
    <t xml:space="preserve">HFR1-05-003-SAK-TS9-1-FIR-ARC-0059-00 </t>
  </si>
  <si>
    <t xml:space="preserve">Supply and install (D6) 3000*3500mm galvanized steel heavy duty 
industrial isolated type roll up shutter door Building-2, as per
highlighted drawing. </t>
  </si>
  <si>
    <t xml:space="preserve">HFR1-05-003-SAK-TS9-1-FIR-ARC-0061-00 </t>
  </si>
  <si>
    <t>Supply and install fire rated 45 min. (D5) 1000*2200mm
single leaf steel door Building-2, as per highlighted drawing.</t>
  </si>
  <si>
    <t>9.2.1</t>
  </si>
  <si>
    <t xml:space="preserve">Supply and install internal plastering to walls and columns min. 15mm thick with cement mortar of specified grade including galvanized mesh, corner beads, angle beads, CE bonds to rough and smooth plaster complete the work as per drawing &amp; specification. </t>
  </si>
  <si>
    <t xml:space="preserve">FIR-HFR1-05-003-SAK-TS9-1-FIR-ARC-0036-00 </t>
  </si>
  <si>
    <t>Supply and install internal plastering to walls and columns min. 15mm thick with cement mortar of specified grade at Block-2, (Axis-A-N-1/3) as per attached highlighted drawing.</t>
  </si>
  <si>
    <t xml:space="preserve">FIR-HFR1-05-003-SAK-TS9-1-FIR-ARC-0037-00 </t>
  </si>
  <si>
    <t>Supply and install internal plastering to walls and columns min. 15mm thick with cement mortar of specified grade at Block-1, (Axis-A-N-1/3) as per attached highlighted drawing.</t>
  </si>
  <si>
    <t xml:space="preserve">FIR-HFR1-05-003-SAK-TS9-1FIR-ARC-0072-00 </t>
  </si>
  <si>
    <t xml:space="preserve">Supply and install internal plastering to walls and columns min.
15mm thick with cement mortar of specified grade at Electrical
Room 1&amp;2 as per attached highlighted drawing. </t>
  </si>
  <si>
    <t>9.2.2</t>
  </si>
  <si>
    <t xml:space="preserve">Supply and install external plastering to external walls min. 15mm thick with cement mortar of specified grade including galvanized mesh, corner beads, angle beads, CE bonds to rough and smooth plaster complete the work as per drawing &amp; specification. </t>
  </si>
  <si>
    <t>FIR-HFR1-05-003-SAK-TS9-1FIR-ARC-0071-00</t>
  </si>
  <si>
    <t xml:space="preserve">Supply and install External plastering to walls and columns min.
15mm thick with cement mortar of specified grade at Building-1, 
(Axis-A-N-1/3) as per attached highlighted drawing. </t>
  </si>
  <si>
    <t>FIR-HFR1-05-003-SAK-TS9-1FIR-ARC-0072-00</t>
  </si>
  <si>
    <t>9.2.7</t>
  </si>
  <si>
    <t>Supply and install 300*300mm glazed ceramic wall tiles on cement mortar and including rough and smooth plaster, galvanized mesh, corner beads, angle beads, CE bonds (For Toilets)</t>
  </si>
  <si>
    <t xml:space="preserve">FIR-HFR1-05-003-SAK-TS9-1-FIR-ARC-0056-00 </t>
  </si>
  <si>
    <t xml:space="preserve">Supply and install 300*300mm glazed ceramic wall tiles on cement
mortar and including rough and smooth plaster, galvanized mesh, corner
beads, angle beads, Building-1, as per highlighted drawing. </t>
  </si>
  <si>
    <t xml:space="preserve">FIR-HFR1-05-003-SAK-TS9-1-FIR-ARC-0057-00 </t>
  </si>
  <si>
    <t>Supply and install 300*300mm glazed ceramic wall tiles on cement
mortar and including rough and smooth plaster, galvanized mesh, corner
beads, angle beads, Building-2, as per highlighted drawing.</t>
  </si>
  <si>
    <t>HFR1-05-003-SAK-TS9-1-FIR-MECH-0046-00</t>
  </si>
  <si>
    <t>Supply and install fire rated 45 min. (D5) 1000*2200mm single leaf steel door with door construction type C with hardware set type HW2 paint finishas per attached highlighted drawing.</t>
  </si>
  <si>
    <t>Supply, install, and construct at site concrete foundation for Electrical Substation, useable for all type, with security fence as per attached highlighted drawing.</t>
  </si>
  <si>
    <t>Excavation,Bedding and Pouring Concretefor Foundation &amp;wallBranch Telecom Manhole (MH1) with pipes  60%, as per the attached highlighted drawing.</t>
  </si>
  <si>
    <t>Excavation,Bedding and Pouring Concretefor Foundation &amp;wallMain Telecom Manhole (MH2) with pipes60%as per attached highlighted drawing</t>
  </si>
  <si>
    <t>Excavation and pouring reinforcement for foundation</t>
  </si>
  <si>
    <t>INSTALLATION OF   LP: Lighting Power Panel</t>
  </si>
  <si>
    <t xml:space="preserve">INSTALLATION FOR MDB: Main Distribution Board  BLOCK B1 </t>
  </si>
  <si>
    <t xml:space="preserve">INSTALLATION FOR MDB: Main Distribution Board  BLOCK B2 </t>
  </si>
  <si>
    <t>Installation of Suspended High-Bay LED lighting</t>
  </si>
  <si>
    <t>Pouring concrete for Electrical Room-1 as per attached highlighted drawing.</t>
  </si>
  <si>
    <t>Pouring concrete for Strip Footing no.2 at Electrical Room-2 as per attached highlighted drawing.</t>
  </si>
  <si>
    <t>Pouring Concrete for Inverted Beams at Building-1 as per attached highlighted drawing</t>
  </si>
  <si>
    <t>Pouring Concrete for Parapet Beam at Building-2 as per
attached highlighted drawing</t>
  </si>
  <si>
    <t xml:space="preserve"> install, test and commission Fire Pump System, Local code &amp; UL/FM approved, meeting all NFPA requirements, complete with all pipework within pump shade and upto field network, ver drawings and specifications.</t>
  </si>
  <si>
    <t>Back fill material under slab Grid#(A-N\1-16) as per attached 
drawing.</t>
  </si>
  <si>
    <t xml:space="preserve">Excavation from natural ground level to formation 
level, including disposal of excavated material and 
compaction in accordance with specifications, soil 
report, and drawings For Block 1 and 2 </t>
  </si>
  <si>
    <t>Install, side wall propeller type exhaust fans/make-up air fans with back draft damper, aluminum blades, AMCA certified, UL Listed, direct drive complete with mounting plate, supports, controls, accessories and as per drawings and specifications.</t>
  </si>
  <si>
    <t>Install, indoor ductwork as per SMACNA Standards, complete VD, duct tape, adhesive, duct sealant, hangers, supports and all other accessories.</t>
  </si>
  <si>
    <t>Installation of foundation, walls, roof, insulation &amp; backfilling Gully trap chamber &amp; inspection chamber.</t>
  </si>
  <si>
    <t>Installation of foundation, walls, roof, insulation &amp; backfilling of air valve chamber.</t>
  </si>
  <si>
    <t>Installation, test &amp; backfilling of 160 mm GRP Pipes in trench not exceeding 2.00 m depth to invert.</t>
  </si>
  <si>
    <t>Install, test and commission black steel pipes and mechanical fittings for aboveground installation, sch. 40 ASTM A 53 complete with hangers &amp; supports, AAVs, two coats of primer and final finish red color painting, accessories and insulation as per drawings and specification.</t>
  </si>
  <si>
    <t>Install of fire hose cabinet (FHC-2), complete with 30 m long hose, nozzle, shut-off valve, 6 kg ABC type dry chemical fire extinguisher and fixing accessories. (valve and nozzle UL listed) as per drawings and specification.</t>
  </si>
  <si>
    <t>Fire Alarm Check Valve (ACV), Fire Department Connection (FDC) 6″ with double check valve, 1″ Ø Automatic air release valve.</t>
  </si>
  <si>
    <t>Install, test and backfilling of capped connection (for tenant use), 50 mm Ø.</t>
  </si>
  <si>
    <t>Install test &amp; backfilling of uPVC pipes, schedule 40 for sewage, drainage piping system and vent piping system, complete with push fittings with rubber gasket and accessories, warning tape, excavation, backfilling, thrust blocks, FCO, CO and all other accessories as per drawings and specification Ø 4″ Ø 3″ Ø 2″ Ø 1″</t>
  </si>
  <si>
    <t xml:space="preserve">Supply and install internal plastering to walls and columns min.15mm thick with cement mortar of specified grade at Electrical
Room 1&amp;2 as per attached highlighted drawing. </t>
  </si>
  <si>
    <t>FIR-HFR1-05-003-SAK-TS9-1-FIR-ARC-0067-00</t>
  </si>
  <si>
    <t xml:space="preserve">Supply and install liquid applied waterproofing membrane at
Building-1, as per highlighted drawing. </t>
  </si>
  <si>
    <t xml:space="preserve">FIR-HFR1-05-003-SAK-TS9-1-FIR-ARC-0068-00 </t>
  </si>
  <si>
    <t xml:space="preserve">Supply and install geotextile sheet at Building-1, as per
highlighted drawing. </t>
  </si>
  <si>
    <t xml:space="preserve">FIR-HFR1-05-003-SAK-TS9-1-FIR-ARC-0069-00 </t>
  </si>
  <si>
    <t xml:space="preserve">Supply and install polyurethane waterproof coating to internal
surfaces of concrete trench at Building-1, as per highlighted
drawing. </t>
  </si>
  <si>
    <t>2.2.4</t>
  </si>
  <si>
    <t>Supply and execute subgrade material up to the full width of the road as per specifications and drawings</t>
  </si>
  <si>
    <t xml:space="preserve">HFR1-05-003-SAK-TS9-1FIR-SUV-0143-00 </t>
  </si>
  <si>
    <t xml:space="preserve">Supply and execute subgrade material Layer-1 (15cm Sub
Base), as per highlighted drawing. </t>
  </si>
  <si>
    <t xml:space="preserve">HFR1-05-003-SAK-TS9-1FIR-SUV-0144-00 </t>
  </si>
  <si>
    <t xml:space="preserve">Supply and execute subgrade material Layer-2 (15cm Sub
Base), as per highlighted drawing. </t>
  </si>
  <si>
    <t>2.3.8.1</t>
  </si>
  <si>
    <t>Kerb type K1A</t>
  </si>
  <si>
    <t xml:space="preserve">HFR1-05-003-SAK-TS9-1-FIR-ARC-0073-00 </t>
  </si>
  <si>
    <t>Supply and install Kerb type K1A as per attached highlighted
drawing.</t>
  </si>
  <si>
    <t>5.1</t>
  </si>
  <si>
    <t>Supply and install steel ladder with safety cage including all necessary fixings, fixtures, painting all as per drawings and specifications. (Height = 5.5m)</t>
  </si>
  <si>
    <t xml:space="preserve">HFR1-05-003-SAK-TS9-1-FIR-
ARC-0074-00 </t>
  </si>
  <si>
    <t xml:space="preserve">Supply and install steel ladder with safety cage including
all necessary fixings, fixtures. </t>
  </si>
  <si>
    <t>7.4.4</t>
  </si>
  <si>
    <t xml:space="preserve">Supply and install 4mm thick APP modified bituminous membrane - single layer </t>
  </si>
  <si>
    <t xml:space="preserve">FIR-HFR1-05-003-SAK-TS9-1-FIR-
ARC-0078-00 </t>
  </si>
  <si>
    <t>Supply and install 4mm thick APP modified bituminous
membrane - single layer, Building-1 roof area, as per
highlighted drawing.</t>
  </si>
  <si>
    <t xml:space="preserve">FIR-HFR1-05-003-SAK-TS9-1-FIR-
ARC-0080-00 </t>
  </si>
  <si>
    <t xml:space="preserve"> Supply and install 4mm thick APP modified bituminous
membrane - single layer, Building-2 roof area, as per 
highlighted drawing.</t>
  </si>
  <si>
    <t xml:space="preserve">FIR-HFR1-05-003-SAK-TS9-1-FIR-
ARC-0111-00 </t>
  </si>
  <si>
    <t>Supply and  installing of  4mm thick APP modified bituminous 
membrane -  single layer, Masjid  roof area, as per highlighted 
drawing.</t>
  </si>
  <si>
    <t>7.4.5</t>
  </si>
  <si>
    <t>Supply and install 50mm thk rigid insulation (extruded polystyrene)</t>
  </si>
  <si>
    <t xml:space="preserve">HFR1-05-003-SAK-TS9-1-FIR-
ARC-0083-00 </t>
  </si>
  <si>
    <t xml:space="preserve"> Supply and install 50mm thk rigid insulation (extruded
polystyrene) at Building-1, as per highlighted drawing. </t>
  </si>
  <si>
    <t xml:space="preserve">HFR1-05-003-SAK-TS9-1-FIR-
ARC-0082-00 </t>
  </si>
  <si>
    <t>Supply and install 50mm thk rigid insulation (extruded
polystyrene) at Building-2 roof area, as per 
highlighted drawing.</t>
  </si>
  <si>
    <t xml:space="preserve">HFR1-05-003-SAK-TS9-1-FIR-
ARC-0096-00 </t>
  </si>
  <si>
    <t>Supply and install 50mm thk rigid insulation (extruded
polystyrene) at Masjid roof area, as per highlighted drawing.</t>
  </si>
  <si>
    <t>7.4.6</t>
  </si>
  <si>
    <t>Supply and cast in place foam concrete screed 50mm thk minimum laid to fall and cross fall</t>
  </si>
  <si>
    <t xml:space="preserve">HFR1-05-003-SAK-TS9-1-FIR-
ARC-0085-00 </t>
  </si>
  <si>
    <t>Supply and cast in place foam concrete screed 50mm thk
minimum laid to fall and cross fall at Building-2 roof area,
as perhighlighted drawing.</t>
  </si>
  <si>
    <t>HFR1-05-003-SAK-TS9-1-FIR-
ARC-0104-00</t>
  </si>
  <si>
    <t>Supply and cast in place foam concrete screed 50mm thk
minimum laid to fall and cross fall at Masjid (Prayer room), as
per highlighted drawing.</t>
  </si>
  <si>
    <t>HFR1-05-003-SAK-TS9-1-FIR-
ARC-0105-00</t>
  </si>
  <si>
    <t>Supply and cast in place foam concrete screed 50mm thk
minimum laid to fall and cross fall at Masjid (Prayer room), as
per highlighted drawing.
roof area as per highlighted  drawing.</t>
  </si>
  <si>
    <t>7.4.7</t>
  </si>
  <si>
    <t>Supply and install 300 micron polyethylene sheet</t>
  </si>
  <si>
    <t xml:space="preserve">HFR1-05-003-SAK-TS9-1-FIR-
ARC-0086-00 </t>
  </si>
  <si>
    <t>Supply and install 300 micron polyethylene sheet at Building-1,
roof area as per highlighted  drawing.</t>
  </si>
  <si>
    <t xml:space="preserve">HFR1-05-003-SAK-TS9-1-FIR-
ARC-0087-00 </t>
  </si>
  <si>
    <t xml:space="preserve"> Supply and install 300 micron polyethylene sheet at Building-2,
roof area as per highlighted  drawing.</t>
  </si>
  <si>
    <t>7.4.8</t>
  </si>
  <si>
    <t>Supply and install 50mm thk loose gravel toppings</t>
  </si>
  <si>
    <t xml:space="preserve">HFR1-05-003-SAK-TS9-1-FIR-
ARC-0094-00 </t>
  </si>
  <si>
    <t xml:space="preserve">Supply and install Supply and install 50mm thk loose gravel
toppings at Roof Area Building-1, as per highlighted drawing. </t>
  </si>
  <si>
    <t xml:space="preserve">HFR1-05-003-SAK-TS9-1-FIR-
ARC-0093-00 </t>
  </si>
  <si>
    <t>Supply and install Supply and install 50mm thk loose gravel
toppings at Roof Area Building-2, as per highlighted
drawing.</t>
  </si>
  <si>
    <t>HFR1-05-003-SAK-TS9-1-FIR-
ARC-0095-00</t>
  </si>
  <si>
    <t>Supply and install Supply and install 50mm thk loose gravel
toppings at Roof Area Masjid (Prayer room), as per highlighted
drawing</t>
  </si>
  <si>
    <t>7.4.9</t>
  </si>
  <si>
    <t>Supply and install high density polyisocynurate cover board (12.7mm)</t>
  </si>
  <si>
    <t xml:space="preserve">HFR1-05-003-SAK-TS9-1-FIR-
ARC-0081-00 </t>
  </si>
  <si>
    <t>Supply and install high density polyisocynurate cover board
(12.7mm) at Roof Area Building-1, as per highlighted drawing.</t>
  </si>
  <si>
    <t>HFR1-05-003-SAK-TS9-1-FIR-
ARC-0097-00</t>
  </si>
  <si>
    <t>Supply and install high density polyisocynurate cover board
(12.7mm) at Roof Area Building-2, as per highlighted drawing</t>
  </si>
  <si>
    <t xml:space="preserve">HFR1-05-003-SAK-TS9-1-FIR-ARC-0122-00 </t>
  </si>
  <si>
    <t xml:space="preserve">HFR1-05-003-SAK-TS9-1-FIR-ARC-0123-00 </t>
  </si>
  <si>
    <t>8.1.3</t>
  </si>
  <si>
    <t xml:space="preserve">Supply and install (D2) 1000*2200 mm single leaf galvanized steel door with door construction type B with hardware set type HW1 paint finish as per manufacturer detail and approved by the Client with complete accessories as per door/window schedule and as per drawings and specification. </t>
  </si>
  <si>
    <t>HFR1-05-003-SAK-TS9-1-FIR-
ARC-0120-00</t>
  </si>
  <si>
    <t>Supply and install (D2) 1000*2200 mm single leaf galvanized
steel door with door construction type B with hardware set type
HW1 paint finish at Building-1 (axis A-N/1x3), as per highlighted
drawing.</t>
  </si>
  <si>
    <t>8.1.4</t>
  </si>
  <si>
    <t xml:space="preserve">Supply and install (D3) 800*2200 mm single leaf semi solid wood door with door construction type B with hardware set type HW1 paint finish as per manufacturer detail and approved by the Client with complete accessories as per door/window schedule and as per drawings and specification. </t>
  </si>
  <si>
    <t xml:space="preserve">HFR1-05-003-SAK-TS9-1-FIR-
ARC-0121-00 </t>
  </si>
  <si>
    <t>Supply and install (D3) 800*2200 mm single leaf semi solid
wood door with door construction type B with hardware set
type HW1 paint finish at Building-1 (axis A-N/1x3), as per
highlighted drawing.</t>
  </si>
  <si>
    <t xml:space="preserve">HFR1-05-003-SAK-TS9-1-FIR-
ARC-0119-00 </t>
  </si>
  <si>
    <t xml:space="preserve">Supply and install (D3) 800*2200 mm single leaf semi solid
wood door with door construction type B with hardware set
type HW1 paint finish at Building-2 (axis A-N/1x3), as per
highlighted drawing. </t>
  </si>
  <si>
    <t>8.2.1.1</t>
  </si>
  <si>
    <t>Window W1 (size 1000*1300)</t>
  </si>
  <si>
    <t>HFR1-05-003-SAK-TS9-1-FIR-
ARC-0090-00</t>
  </si>
  <si>
    <t>Window W1 (size 1000*1300) at Building-1, as per highlighted
drawing.</t>
  </si>
  <si>
    <t xml:space="preserve">HFR1-05-003-SAK-TS9-1-FIR-
ARC-0091-00 </t>
  </si>
  <si>
    <t>Window W1 (size 1000*1300) at Building-2, as per highlighted 
drawing.</t>
  </si>
  <si>
    <t>8.2.1.2</t>
  </si>
  <si>
    <t>Window W2 (size 1600*1200)</t>
  </si>
  <si>
    <t xml:space="preserve">HFR1-05-003-SAK-TS9-1-FIR-ARC-0106-00 </t>
  </si>
  <si>
    <t>Window W2 (size 1600*1200) Building-1, as per highlighted
drawing.</t>
  </si>
  <si>
    <t xml:space="preserve">HFR1-05-003-SAK-TS9-1-FIR-
ARC-0092-00 </t>
  </si>
  <si>
    <t xml:space="preserve"> Window W2 (size 1600*1200) Building-2, as per highlighteddra
wing. </t>
  </si>
  <si>
    <t>8.3.1</t>
  </si>
  <si>
    <t>Supply and install (D1) 1890*2800mm double leaf glass and aluminum door with CNC decorative stainless steel shapes for mosque including hardware installed on concrete frame with a clear width 2000mm as per manufacturer detail and approved by the Client with complete accessories as per door schedule, drawings and specification</t>
  </si>
  <si>
    <t>HFR1-05-003-SAK-TS9-1-FIR-
ARC-0103-00</t>
  </si>
  <si>
    <t>Supply and install (D1) 1890*2800mm double leaf glass and aluminium 
door with CNC decorative stainless-steel shapes for mosque including
hardware installed on concrete frame at Masjid (Prayer room), as per
highlighted drawing.</t>
  </si>
  <si>
    <t>8.4.1.1</t>
  </si>
  <si>
    <t>Window W1 (size 1800*2800)</t>
  </si>
  <si>
    <t xml:space="preserve">HFR1-05-003-SAK-TS9-1-FIR-
ARC-0109-00 </t>
  </si>
  <si>
    <t>Window W1 (size 1800*2800) at Masjid (Prayer 
room), as per highlighted drawing.</t>
  </si>
  <si>
    <t>9.1.1</t>
  </si>
  <si>
    <t xml:space="preserve">Supply and install 300*300mm ceramic tiles with approved quality on 30 mm mortar including sand fill material as approved by the Client for toilets      </t>
  </si>
  <si>
    <t xml:space="preserve">HFR1-05-003-SAK-TS9-1-FIR-
ARC-0107-00 </t>
  </si>
  <si>
    <t xml:space="preserve">Supply and install 300*300mm ceramic tiles with approved quality on 30
mm mortar including sand fill, Building-1 (Zone 1 to 4), as per highlighted
drawing. </t>
  </si>
  <si>
    <t xml:space="preserve">HFR1-05-003-SAK-TS9-1-FIR-
ARC-0108-00 </t>
  </si>
  <si>
    <t>Supply and install 300*300mm ceramic tiles with approved quality on 30
mm mortar including sand fill, Building-2 (Zone 1 to 4), as per highlighted
drawing.</t>
  </si>
  <si>
    <t>9.2.3</t>
  </si>
  <si>
    <t>Supply and install 2 coats of acrylic paint at internal walls and roof including one coat of primer and two coats of putty to give smooth Surface as a base for paint including fiberglass tape to joints and all other accessories as per Modon specification and drawings</t>
  </si>
  <si>
    <t>FIR-HFR1-05-003-SAK-TS9-1FIR-ARC-0052-00</t>
  </si>
  <si>
    <t>Supply and install 2 coats of acrylic paint at internal walls and parapet for Building-1 (Axis A-N/ 1-3), as per the attached highlighted drawing</t>
  </si>
  <si>
    <t>FIR-HFR1-05-003-SAK-TS9-1FIR-ARC-0053-00</t>
  </si>
  <si>
    <t>Supply and install 2 coats of acrylic paint at internal walls and parapet for Building-2 (Axis A-N/ 1-3), as per the attached highlighted drawing</t>
  </si>
  <si>
    <t>9.2.4</t>
  </si>
  <si>
    <t>Supply and install 2 coats of acrylic paint at external walls and parapet including one coat of primer and two coats of putty to give smooth Surface as a base for paint including fiberglass tape to joints and all other accessories as per Modon specification and drawings</t>
  </si>
  <si>
    <t>FIR-HFR1-05-003-SAK-TS9-1-
FIR-ARC-0049-00</t>
  </si>
  <si>
    <t>Inspection Request for External two coats of putty to give smooth 
Surface as a base for paint at Building-1 (Axis A–N / 1–3), as per the
attached highlighted drawing.</t>
  </si>
  <si>
    <t xml:space="preserve">FIR-HFR1-05-003-SAK-TS9-1-
FIR-ARC-0048-00 </t>
  </si>
  <si>
    <t>Inspection Request for External two coats of putty to give smooth 
Surface as a base for paint at Building-2 (Axis A–N / 1–3), as per the
attached highlighted drawing.</t>
  </si>
  <si>
    <t>9.2.5</t>
  </si>
  <si>
    <t xml:space="preserve">Supply and install layer of marble chips on external walls and grooves to conform with specification requirements to complete the works as per drawing. Color and material is subject for Client approval. </t>
  </si>
  <si>
    <t>HFR1-05-003-SAK-TS9-1-FIR-
ARC-0112-00</t>
  </si>
  <si>
    <t>Supply and install layer of marble chips on external walls and grooves at
Masjid (Prayer room), as per highlighted drawing.</t>
  </si>
  <si>
    <t>9.2.8</t>
  </si>
  <si>
    <t>Supply and install phenolic partitions with doors for toilets including accessories, fixations, fittings, and all the required works  as shown in the drawings and specification with approved quality by the Client</t>
  </si>
  <si>
    <t xml:space="preserve">HFR1-05-003-SAK-TS9-1-FIR-
ARC-0116-00 </t>
  </si>
  <si>
    <t xml:space="preserve">HFR1-05-003-SAK-TS9-1-FIR-
ARC-0117-00 </t>
  </si>
  <si>
    <t>9.3.1</t>
  </si>
  <si>
    <t>Supply and install 12.5mm thk, moisture resistant gypsum board suspended ceiling  including suspension system, paints as required specification and material as approved by the Client including frames supports, access openings and all other accessories to complete as shown in the drawings and specification. (For toilets)</t>
  </si>
  <si>
    <t>HFR1-05-003-SAK-TS9-1-FIR-
ARC-0099-00</t>
  </si>
  <si>
    <t>Supply and install 12.5mm thk, moisture resistant gypsum board
suspended ceiling including suspension system, paints as required at
Building-1, as per highlighted drawing.</t>
  </si>
  <si>
    <t xml:space="preserve">HFR1-05-003-SAK-TS9-1-FIR-
ARC-0100-00 </t>
  </si>
  <si>
    <t>Supply and install 12.5mm thk, moisture resistant gypsum board
suspended ceiling including suspension system, paints as required at
Building-2, as per highlighted drawing.</t>
  </si>
  <si>
    <t>9.3.2</t>
  </si>
  <si>
    <t>Supply and install 12.5mm thk, gypsum board suspended ceiling  including suspension system, paints as required specification and material as approved by the Client including frames supports, access openings and all other accessories to complete as shown in the drawings and specification..(For prayer room)</t>
  </si>
  <si>
    <t>HFR1-05-003-SAK-TS9-1-FIR-
ARC-0102-00</t>
  </si>
  <si>
    <t>Supply and install 12.5mm thk, gypsum board suspended ceiling
including suspension system at Prayer Room Building-1, as per
highlighted drawing.</t>
  </si>
  <si>
    <t>HFR1-05-003-SAK-TS9-1-FIR-
ARC-0101-00</t>
  </si>
  <si>
    <t>Supply and install 12.5mm thk, gypsum board suspended ceiling  
including suspension system at Prayer Room Building-2, as per hig hli
ghted drawing.</t>
  </si>
  <si>
    <t>15.2.7.1</t>
  </si>
  <si>
    <t xml:space="preserve">Supply, install, test and commission Factory-assembled and -tested, vertical packaged booster pump unit, with motor, constant speed drive, all pipework within pump shade and upto field network complete with supports, warning tape, excavation and backfilling, thrust blocks , valves, strainers, sensors, control panel, controls, adjustable-speed-drive units, hydropneumatic tank and all other necessary accessories, connections to tanks and feild network and fittings, cabling &amp; wiring from Control panel to motors &amp; controls as per drawings and specifications.
(1W+1S Pumps) - Total flow 5 L/S @ 30 Meters 
</t>
  </si>
  <si>
    <t>HFR1-05-003-SAK-TS9-1-FIR-MECH-0018-00</t>
  </si>
  <si>
    <t>HFR1-05-003-SAK-TS9-1-
FIR-MECH-0050-00</t>
  </si>
  <si>
    <t xml:space="preserve"> Install of Factory-assembled and -tested, vertical packaged booster pump unit, with 
motor, constant speed drive, all pipework within pump shade and up to field 
network complete with supports, warning tape, excavation and backfilling, thrust 
blocks , valves, strainers, sensors, control panel, controls, adjustable-speed-drive 
units, hydropneumatic tank and all other necessary accessories, connections to 
tanks and feild network and fittings, cabling &amp; wiring from Control panel to motors &amp; 
controls as per drawings and specifications. 
(1W+1S Pumps) - Total flow 5 L/S @ 30 Meters</t>
  </si>
  <si>
    <t xml:space="preserve">HFR1-05-003-SAK-TS9-1-
FIR-MECH-0051-00 </t>
  </si>
  <si>
    <t xml:space="preserve"> install, test and commission Facility water storage 
tanks Including overflow, vent, float valves, altitude 
valves, drain valves, access opening, access ladder, 
emergency tanker fill and all necessary accessories, 
connections and fittings as per drawings and 
specifications, Hot Press GRP Sectional Panel Water 
Tanks (10x8x4m)</t>
  </si>
  <si>
    <t>HFR1-05-003-SAK-TS9-1-
FIR-MECH-0052-00</t>
  </si>
  <si>
    <t>install and test of PPR SDR 7.4 PN 16, DIN 8077/78 
pipes, for cold and hot water supply piping system 
(Aboveground), complete with fittings, valves and 
accessories including AAVs, WHA, fiberglass 
thermal insulation for hot pipes, flushing and all 
other accessories as per drawings and specifications. 
63 mm Ø (2 1/2" Ø )Cold water 
50 mm Ø (2" Ø )Cold water 
40 mm Ø ( 1 1/2" Ø) Cold water 
25 mm Ø ( 1" Ø) Cold water 
20 mm Ø ( 3/4" Ø) Cold water 
20 mm Ø ( 3/4" Ø) Hot water</t>
  </si>
  <si>
    <t xml:space="preserve">HFR1-05-003-SAK-TS9-1-
FIR-MECH-0053-00 </t>
  </si>
  <si>
    <t xml:space="preserve">Install &amp; test of Ball Valve, 63 mm Ø, 50 mm Ø, 40 
mm Ø </t>
  </si>
  <si>
    <t>HFR1-05-003-SAK-TS9-1-
FIR-MECH-0054-00</t>
  </si>
  <si>
    <t>Installation of foundation,walls,roof ,insulation &amp; 
backfilling valve box 80*80 cm 
63 mm Ø 
50 mm Ø</t>
  </si>
  <si>
    <t>15.6.6.1</t>
  </si>
  <si>
    <t>Supply, install, test and commission electric water heater (EWH-1) horizontal type, 50 Liters SASO certified, complete with mounting bracet, angle valves and all other accessories as per drawings and specification.</t>
  </si>
  <si>
    <t>HFR1-05-003-SAK-TS9-1-
FIR-MECH-0055-00</t>
  </si>
  <si>
    <t>install, test and commission electric water heater 
(EWH-1) horizontal type, 50 Liters SASO certified, 
complete with mounting bracet, angle valves and all 
other accessories as per drawings and specification.</t>
  </si>
  <si>
    <t>16.3.5</t>
  </si>
  <si>
    <t xml:space="preserve">4C x 16mm2 +1C x 10mm2 </t>
  </si>
  <si>
    <t xml:space="preserve">HFR1-05-003-SAK-TS9-1-
FIR-ELE-0027-00 </t>
  </si>
  <si>
    <t xml:space="preserve">Installation of 4C x 16mm2 +1C x 10mm2 cable </t>
  </si>
  <si>
    <t xml:space="preserve">HFR1-05-003-SAK-TS9-1-
FIR-ELE-0018-00 </t>
  </si>
  <si>
    <t xml:space="preserve">install, of low voltage Copper Cables 4C x 185 mm2 +1C x 
95mm2 </t>
  </si>
  <si>
    <t>16.7.2</t>
  </si>
  <si>
    <t>Covered Cable Tray</t>
  </si>
  <si>
    <t xml:space="preserve">HFR1-05-003-SAK-TS9-1-
FIR-ELE-0030-00 </t>
  </si>
  <si>
    <t>16.13.1</t>
  </si>
  <si>
    <t xml:space="preserve">Lightning Protection System for each block </t>
  </si>
  <si>
    <t xml:space="preserve">HFR1-05-003-SAK-TS9-1-
FIR-ELE-0029-00 </t>
  </si>
  <si>
    <t xml:space="preserve">INSTALLATION OF LIGHTNING SYSTEM </t>
  </si>
  <si>
    <t>16.17.1</t>
  </si>
  <si>
    <t>Skylight fixtures</t>
  </si>
  <si>
    <t xml:space="preserve">HFR1-05-003-SAK-TS9-1-
FIR-ELE-0028-00 </t>
  </si>
  <si>
    <t>INSTALLATION OF skylight fixtures including all 
accessories</t>
  </si>
  <si>
    <t>HFR1-05-003-SAK-TS9-1-FIR-
ARC-0098-00</t>
  </si>
  <si>
    <t xml:space="preserve">Supply and install high density polyisocynurate cover board
(12.7mm) at Roof Area Masjid (Prayer Room), as per
highlighted drawing. </t>
  </si>
  <si>
    <t>7.4.10</t>
  </si>
  <si>
    <t>Supply and install geotextile sheets (200 g/m2)</t>
  </si>
  <si>
    <t>HFR1-05-003-SAK-TS9-1-FIR-
ARC-0113-00</t>
  </si>
  <si>
    <t>Supply and install geotextile sheets (200 g/m2) at Building-1, as
per highlighted drawing.</t>
  </si>
  <si>
    <t>HFR1-05-003-SAK-TS9-1-FIR-
ARC-0114-00</t>
  </si>
  <si>
    <t xml:space="preserve"> Supply and install geotextile sheets (200 g/m2) at Building-2, as
per highlighted drawing</t>
  </si>
  <si>
    <t xml:space="preserve">HFR1-05-003-SAK-TS9-1-FIR-
ARC-0115-00 </t>
  </si>
  <si>
    <t>Supply and install geotextile sheets (200 g/m2) at Masjid roof
area, as per highlighted drawing.</t>
  </si>
  <si>
    <t>7.5</t>
  </si>
  <si>
    <t xml:space="preserve">Supply and install aluminium cladding where material is approved by the Client, including sub-frames, all accessories and fittings, and whatever needed to do perfect work all as per drawing and specification. </t>
  </si>
  <si>
    <t xml:space="preserve">HFR1-05-003-SAK-TS9-1-FIR-
ARC-0089-00 </t>
  </si>
  <si>
    <t xml:space="preserve">Supply and install aluminium cladding where material is
approved by the Client, including sub-frames, all accessories
and fittings at Building-1, as per highlighted drawing. </t>
  </si>
  <si>
    <t>HFR1-05-003-SAK-TS9-1-FIR-
ARC-0088-00</t>
  </si>
  <si>
    <t>Supply and install aluminium cladding where material is
approved by the Client, including sub-frames, all accessories
and fittings at Building-2, as per highlighted drawing.</t>
  </si>
  <si>
    <t>HFR1-05-003-SAK-TS9-1-DSF-IPC-0005-00</t>
  </si>
  <si>
    <t>Abdul Majeed</t>
  </si>
  <si>
    <t>Installation of Cladding for Building 2</t>
  </si>
  <si>
    <t>Installation of Epoxy Paint - Building 2</t>
  </si>
  <si>
    <t>Asphlat work 2nd layer for Road Work</t>
  </si>
  <si>
    <t>Installation of Road Markings Work</t>
  </si>
  <si>
    <t>Installation of Traffic Signs</t>
  </si>
  <si>
    <t>Installation of Water draiange from roof top</t>
  </si>
  <si>
    <t>Commsission of Panel Board for Building 2</t>
  </si>
  <si>
    <t>Installation of Exaust Fan for Building 2</t>
  </si>
  <si>
    <t>29-06-2026</t>
  </si>
  <si>
    <t>Poor House keeping obsered in work zone area</t>
  </si>
  <si>
    <t>Site house keeping team has been instruted to clean area immediately and maintain daily monitoring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</si>
</sst>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6">
    <numFmt numFmtId="8" formatCode="&quot;$&quot;#,##0.00_);[Red]\(&quot;$&quot;#,##0.00\)"/>
    <numFmt numFmtId="43" formatCode="_(* #,##0.00_);_(* \(#,##0.00\);_(* &quot;-&quot;??_);_(@_)"/>
    <numFmt numFmtId="164" formatCode="_-* #,##0.00_-;\-* #,##0.00_-;_-* &quot;-&quot;??_-;_-@_-"/>
    <numFmt numFmtId="165" formatCode="_(* #,##0_);_(* \(#,##0\);_(* &quot;-&quot;??_);_(@_)"/>
    <numFmt numFmtId="166" formatCode="0.0%"/>
    <numFmt numFmtId="167" formatCode="[$-409]dd\-mmm\-yy;@"/>
    <numFmt numFmtId="168" formatCode="[$-409]d\-mmm\-yy;@"/>
    <numFmt numFmtId="169" formatCode="0_);[Red]\(0\)"/>
    <numFmt numFmtId="170" formatCode="#,##0.00_);[Red]\(#,##0.00\)_)"/>
    <numFmt numFmtId="171" formatCode="0.0"/>
    <numFmt numFmtId="172" formatCode="#,##0_);[Red]\(#,##0\)_)"/>
    <numFmt numFmtId="173" formatCode="[$-1170000]B2dd/mm/yyyy;@"/>
    <numFmt numFmtId="174" formatCode="#,##0_ ;[Red]\-#,##0\ "/>
    <numFmt numFmtId="175" formatCode="0&quot;d&quot;"/>
    <numFmt numFmtId="176" formatCode="#,##0.0"/>
    <numFmt numFmtId="177" formatCode="#,##0;[Red]\(#,##0\)"/>
    <numFmt numFmtId="178" formatCode="0.0%;[Red]\(0.0%\)"/>
    <numFmt numFmtId="179" formatCode="#,##0;\(#,##0\)"/>
    <numFmt numFmtId="180" formatCode="#,##0.00;\(#,##0.00\)"/>
    <numFmt numFmtId="181" formatCode="#,##0.00\ &quot;€&quot;"/>
    <numFmt numFmtId="182" formatCode="d\-mmmm\-yyyy"/>
    <numFmt numFmtId="183" formatCode="[$-409]mmmm\ d\,\ yyyy;@"/>
    <numFmt numFmtId="184" formatCode="0.000"/>
    <numFmt numFmtId="185" formatCode="[$-409]dd/mmm/yy;@"/>
    <numFmt numFmtId="186" formatCode="[$-409]d/mmm/yy;@"/>
    <numFmt numFmtId="187" formatCode="[$-409]d/mmm/yyyy;@"/>
    <numFmt numFmtId="188" formatCode="_-* #,##0.00_-;_-* #,##0.00\-;_-* &quot;-&quot;??_-;_-@_-"/>
    <numFmt numFmtId="189" formatCode="dd/mmm/yyyy"/>
    <numFmt numFmtId="190" formatCode="_-* #,##0.00\ _ج_._م_._‏_-;\-* #,##0.00\ _ج_._م_._‏_-;_-* &quot;-&quot;??\ _ج_._م_._‏_-;_-@_-"/>
    <numFmt numFmtId="191" formatCode="#,##0.00;[Red]#,##0.00"/>
    <numFmt numFmtId="192" formatCode="yyyy\-mm\-dd;@"/>
    <numFmt numFmtId="193" formatCode="_(* #,##0.000000_);_(* \(#,##0.000000\);_(* &quot;-&quot;??_);_(@_)"/>
    <numFmt numFmtId="194" formatCode="_(* #,##0.0000000_);_(* \(#,##0.0000000\);_(* &quot;-&quot;??_);_(@_)"/>
    <numFmt numFmtId="195" formatCode="[$-F800]dddd\,\ mmmm\ dd\,\ yyyy"/>
    <numFmt numFmtId="196" formatCode="[$-409]d\-mmm\-yyyy;@"/>
    <numFmt numFmtId="197" formatCode="_(* #,##0.0_);_(* \(#,##0.0\);_(* &quot;-&quot;??_);_(@_)"/>
  </numFmts>
  <fonts count="223">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1"/>
      <color rgb="FFFF0000"/>
      <name val="Calibri"/>
      <family val="2"/>
      <scheme val="minor"/>
    </font>
    <font>
      <b/>
      <i/>
      <sz val="11"/>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sz val="10"/>
      <color rgb="FFFF0000"/>
      <name val="Calibri"/>
      <family val="2"/>
      <scheme val="minor"/>
    </font>
    <font>
      <b/>
      <sz val="8"/>
      <color theme="1"/>
      <name val="Calibri"/>
      <family val="2"/>
      <scheme val="minor"/>
    </font>
    <font>
      <sz val="16"/>
      <name val="Calibri"/>
      <family val="2"/>
      <scheme val="minor"/>
    </font>
    <font>
      <b/>
      <sz val="10"/>
      <color rgb="FFFF0000"/>
      <name val="Calibri"/>
      <family val="2"/>
      <scheme val="minor"/>
    </font>
    <font>
      <b/>
      <sz val="20"/>
      <color theme="1"/>
      <name val="Calibri"/>
      <family val="2"/>
      <scheme val="minor"/>
    </font>
    <font>
      <sz val="10"/>
      <name val="Arial"/>
      <family val="2"/>
    </font>
    <font>
      <b/>
      <sz val="9"/>
      <name val="Calibri"/>
      <family val="2"/>
      <scheme val="minor"/>
    </font>
    <font>
      <b/>
      <sz val="9"/>
      <color indexed="81"/>
      <name val="Tahoma"/>
      <family val="2"/>
    </font>
    <font>
      <sz val="5"/>
      <name val="Verdana"/>
      <family val="2"/>
    </font>
    <font>
      <b/>
      <sz val="20"/>
      <color indexed="8"/>
      <name val="Verdana"/>
      <family val="2"/>
    </font>
    <font>
      <sz val="9"/>
      <name val="Verdana"/>
      <family val="2"/>
    </font>
    <font>
      <b/>
      <sz val="7.5"/>
      <name val="Verdana"/>
      <family val="2"/>
    </font>
    <font>
      <b/>
      <sz val="9"/>
      <color theme="0"/>
      <name val="Calibri"/>
      <family val="2"/>
      <scheme val="minor"/>
    </font>
    <font>
      <sz val="6"/>
      <name val="Verdana"/>
      <family val="2"/>
    </font>
    <font>
      <b/>
      <sz val="9"/>
      <name val="Verdana"/>
      <family val="2"/>
    </font>
    <font>
      <b/>
      <sz val="20"/>
      <color indexed="8"/>
      <name val="Calibri"/>
      <family val="2"/>
      <scheme val="minor"/>
    </font>
    <font>
      <sz val="10"/>
      <name val="Arial"/>
      <family val="2"/>
    </font>
    <font>
      <sz val="12"/>
      <color theme="0"/>
      <name val="TheSansArabic Bold"/>
    </font>
    <font>
      <sz val="10"/>
      <color theme="0"/>
      <name val="TheSansArabic Bold"/>
    </font>
    <font>
      <sz val="8"/>
      <color theme="0"/>
      <name val="TheSansArabic Bold"/>
    </font>
    <font>
      <b/>
      <sz val="12"/>
      <color theme="0"/>
      <name val="TheSansArabic Bold"/>
    </font>
    <font>
      <b/>
      <sz val="11"/>
      <color indexed="8"/>
      <name val="TheSansArabic Bold"/>
    </font>
    <font>
      <b/>
      <sz val="10"/>
      <color indexed="8"/>
      <name val="TheSansArabic Bold"/>
    </font>
    <font>
      <sz val="10"/>
      <color indexed="8"/>
      <name val="TheSansArabic Bold"/>
    </font>
    <font>
      <b/>
      <sz val="10"/>
      <color theme="0"/>
      <name val="TheSansArabic Bold"/>
    </font>
    <font>
      <sz val="12"/>
      <color theme="1"/>
      <name val="TheSansArabic Bold"/>
    </font>
    <font>
      <b/>
      <sz val="14"/>
      <color theme="0"/>
      <name val="TheSansArabic Bold"/>
    </font>
    <font>
      <b/>
      <sz val="9"/>
      <color theme="0"/>
      <name val="TheSansArabic Bold"/>
    </font>
    <font>
      <b/>
      <sz val="12"/>
      <color theme="1"/>
      <name val="TheSansArabic Bold"/>
    </font>
    <font>
      <b/>
      <sz val="12"/>
      <name val="TheSansArabic Bold"/>
    </font>
    <font>
      <sz val="12"/>
      <name val="TheSansArabic Bold"/>
    </font>
    <font>
      <b/>
      <sz val="11"/>
      <color theme="0"/>
      <name val="Calibri"/>
      <family val="2"/>
      <scheme val="minor"/>
    </font>
    <font>
      <sz val="11"/>
      <color theme="0"/>
      <name val="TheSansArabic Bold"/>
    </font>
    <font>
      <b/>
      <sz val="8"/>
      <color theme="0"/>
      <name val="TheSansArabic Bold"/>
    </font>
    <font>
      <b/>
      <sz val="11"/>
      <name val="TheSansArabic Bold"/>
    </font>
    <font>
      <sz val="11"/>
      <name val="TheSansArabic Bold"/>
    </font>
    <font>
      <sz val="9"/>
      <color theme="0"/>
      <name val="TheSansArabic Bold"/>
    </font>
    <font>
      <b/>
      <sz val="11"/>
      <color theme="0"/>
      <name val="TheSansArabic Bold"/>
    </font>
    <font>
      <b/>
      <sz val="12"/>
      <color theme="1"/>
      <name val="Calibri"/>
      <family val="2"/>
      <scheme val="minor"/>
    </font>
    <font>
      <sz val="11"/>
      <color theme="1"/>
      <name val="TheSansArabic Bold"/>
    </font>
    <font>
      <sz val="14"/>
      <color theme="1"/>
      <name val="Arial Nova"/>
      <family val="2"/>
    </font>
    <font>
      <b/>
      <sz val="14"/>
      <color theme="1"/>
      <name val="Arial Nova"/>
      <family val="2"/>
    </font>
    <font>
      <b/>
      <sz val="11"/>
      <color theme="1"/>
      <name val="Arial Nova"/>
      <family val="2"/>
    </font>
    <font>
      <sz val="11"/>
      <color theme="1"/>
      <name val="Arial Nova"/>
      <family val="2"/>
    </font>
    <font>
      <b/>
      <sz val="12"/>
      <color theme="0"/>
      <name val="Arial Nova"/>
      <family val="2"/>
    </font>
    <font>
      <b/>
      <sz val="12"/>
      <color theme="1"/>
      <name val="Arial Nova"/>
      <family val="2"/>
    </font>
    <font>
      <sz val="11"/>
      <name val="Arial Nova"/>
      <family val="2"/>
    </font>
    <font>
      <sz val="11"/>
      <color theme="0"/>
      <name val="Calibri"/>
      <family val="2"/>
      <scheme val="minor"/>
    </font>
    <font>
      <b/>
      <sz val="12"/>
      <color rgb="FFFF0000"/>
      <name val="TheSansArabic Bold"/>
    </font>
    <font>
      <b/>
      <sz val="10"/>
      <color theme="1"/>
      <name val="TheSansArabic Bold"/>
    </font>
    <font>
      <sz val="10"/>
      <color theme="1"/>
      <name val="TheSansArabic Bold"/>
    </font>
    <font>
      <b/>
      <sz val="10"/>
      <color rgb="FFFFFFFF"/>
      <name val="TheSansArabic Bold"/>
    </font>
    <font>
      <b/>
      <sz val="11"/>
      <color indexed="9"/>
      <name val="Arial"/>
      <family val="2"/>
    </font>
    <font>
      <sz val="10"/>
      <color indexed="8"/>
      <name val="Arial"/>
      <family val="2"/>
    </font>
    <font>
      <sz val="9"/>
      <color indexed="8"/>
      <name val="Arial"/>
      <family val="2"/>
    </font>
    <font>
      <sz val="8"/>
      <color indexed="8"/>
      <name val="Arial"/>
      <family val="2"/>
    </font>
    <font>
      <b/>
      <sz val="10"/>
      <color theme="0"/>
      <name val="Arial"/>
      <family val="2"/>
    </font>
    <font>
      <b/>
      <sz val="11"/>
      <name val="Arial Nova"/>
      <family val="2"/>
    </font>
    <font>
      <b/>
      <sz val="11"/>
      <color theme="1"/>
      <name val="TheSansArabic Bold"/>
    </font>
    <font>
      <sz val="11"/>
      <color indexed="8"/>
      <name val="TheSansArabic Bold"/>
    </font>
    <font>
      <b/>
      <sz val="12"/>
      <color rgb="FF2C6682"/>
      <name val="Calibri"/>
      <family val="2"/>
      <scheme val="minor"/>
    </font>
    <font>
      <b/>
      <sz val="11"/>
      <color rgb="FF2C6682"/>
      <name val="Calibri"/>
      <family val="2"/>
      <scheme val="minor"/>
    </font>
    <font>
      <b/>
      <sz val="14"/>
      <color rgb="FFFFFF00"/>
      <name val="Calibri"/>
      <family val="2"/>
      <scheme val="minor"/>
    </font>
    <font>
      <b/>
      <sz val="10"/>
      <name val="Calibri"/>
      <family val="2"/>
      <scheme val="minor"/>
    </font>
    <font>
      <b/>
      <sz val="14"/>
      <color theme="0"/>
      <name val="Calibri"/>
      <family val="2"/>
      <scheme val="minor"/>
    </font>
    <font>
      <sz val="12"/>
      <color theme="1"/>
      <name val="Calibri"/>
      <family val="2"/>
      <scheme val="minor"/>
    </font>
    <font>
      <sz val="12"/>
      <color theme="0"/>
      <name val="Calibri"/>
      <family val="2"/>
      <scheme val="minor"/>
    </font>
    <font>
      <b/>
      <sz val="12"/>
      <name val="Calibri"/>
      <family val="2"/>
      <scheme val="minor"/>
    </font>
    <font>
      <b/>
      <sz val="18"/>
      <color indexed="8"/>
      <name val="Calibri"/>
      <family val="2"/>
      <scheme val="minor"/>
    </font>
    <font>
      <sz val="11"/>
      <color theme="1" tint="0.34998626667073579"/>
      <name val="Calibri"/>
      <family val="2"/>
      <scheme val="minor"/>
    </font>
    <font>
      <sz val="11"/>
      <name val="Calibri"/>
      <family val="2"/>
      <scheme val="minor"/>
    </font>
    <font>
      <sz val="12"/>
      <color theme="5" tint="-0.249977111117893"/>
      <name val="Calibri"/>
      <family val="2"/>
      <scheme val="minor"/>
    </font>
    <font>
      <b/>
      <sz val="12"/>
      <color theme="0"/>
      <name val="Calibri"/>
      <family val="2"/>
      <scheme val="minor"/>
    </font>
    <font>
      <sz val="10"/>
      <color rgb="FF2C6682"/>
      <name val="Calibri"/>
      <family val="2"/>
      <scheme val="minor"/>
    </font>
    <font>
      <sz val="12"/>
      <color rgb="FF2C6682"/>
      <name val="Calibri"/>
      <family val="2"/>
      <scheme val="minor"/>
    </font>
    <font>
      <b/>
      <sz val="16"/>
      <color theme="0"/>
      <name val="Calibri"/>
      <family val="2"/>
      <scheme val="minor"/>
    </font>
    <font>
      <sz val="16"/>
      <color theme="1"/>
      <name val="Calibri"/>
      <family val="2"/>
      <scheme val="minor"/>
    </font>
    <font>
      <sz val="14"/>
      <color theme="1"/>
      <name val="Calibri"/>
      <family val="2"/>
      <scheme val="minor"/>
    </font>
    <font>
      <sz val="11"/>
      <color indexed="8"/>
      <name val="Wingdings 2"/>
      <family val="1"/>
      <charset val="2"/>
    </font>
    <font>
      <b/>
      <sz val="12"/>
      <color theme="4" tint="-0.499984740745262"/>
      <name val="Calibri"/>
      <family val="2"/>
      <scheme val="minor"/>
    </font>
    <font>
      <b/>
      <sz val="14"/>
      <color rgb="FF2C6682"/>
      <name val="Calibri"/>
      <family val="2"/>
      <scheme val="minor"/>
    </font>
    <font>
      <sz val="14"/>
      <color rgb="FF2C6682"/>
      <name val="Calibri"/>
      <family val="2"/>
      <scheme val="minor"/>
    </font>
    <font>
      <b/>
      <sz val="20"/>
      <color rgb="FFFFC000"/>
      <name val="Calibri"/>
      <family val="2"/>
      <scheme val="minor"/>
    </font>
    <font>
      <b/>
      <sz val="16"/>
      <color theme="1"/>
      <name val="Calibri"/>
      <family val="2"/>
      <scheme val="minor"/>
    </font>
    <font>
      <b/>
      <sz val="20"/>
      <color theme="0"/>
      <name val="Calibri"/>
      <family val="2"/>
      <scheme val="minor"/>
    </font>
    <font>
      <sz val="20"/>
      <color theme="1"/>
      <name val="Calibri"/>
      <family val="2"/>
      <scheme val="minor"/>
    </font>
    <font>
      <b/>
      <sz val="18"/>
      <color theme="0"/>
      <name val="Calibri"/>
      <family val="2"/>
      <scheme val="minor"/>
    </font>
    <font>
      <b/>
      <sz val="8"/>
      <color rgb="FF2C6682"/>
      <name val="Calibri"/>
      <family val="2"/>
      <scheme val="minor"/>
    </font>
    <font>
      <b/>
      <sz val="10"/>
      <color rgb="FF2C6682"/>
      <name val="Calibri"/>
      <family val="2"/>
      <scheme val="minor"/>
    </font>
    <font>
      <b/>
      <sz val="16"/>
      <color rgb="FF2C6682"/>
      <name val="Calibri"/>
      <family val="2"/>
      <scheme val="minor"/>
    </font>
    <font>
      <sz val="16"/>
      <color theme="0"/>
      <name val="Calibri"/>
      <family val="2"/>
      <scheme val="minor"/>
    </font>
    <font>
      <b/>
      <sz val="16"/>
      <color rgb="FFFFFF00"/>
      <name val="Calibri"/>
      <family val="2"/>
      <scheme val="minor"/>
    </font>
    <font>
      <b/>
      <sz val="12"/>
      <color theme="1" tint="0.34998626667073579"/>
      <name val="Calibri"/>
      <family val="2"/>
      <scheme val="minor"/>
    </font>
    <font>
      <sz val="10"/>
      <name val="Calibri"/>
      <family val="2"/>
      <scheme val="minor"/>
    </font>
    <font>
      <b/>
      <sz val="16"/>
      <color theme="0"/>
      <name val="Janna LT"/>
    </font>
    <font>
      <sz val="9"/>
      <name val="Calibri"/>
      <family val="2"/>
      <scheme val="minor"/>
    </font>
    <font>
      <sz val="16"/>
      <color rgb="FF005953"/>
      <name val="Janna LT"/>
    </font>
    <font>
      <sz val="8"/>
      <name val="Calibri"/>
      <family val="2"/>
      <scheme val="minor"/>
    </font>
    <font>
      <b/>
      <sz val="8"/>
      <name val="Calibri"/>
      <family val="2"/>
      <scheme val="minor"/>
    </font>
    <font>
      <sz val="6"/>
      <name val="Calibri"/>
      <family val="2"/>
      <scheme val="minor"/>
    </font>
    <font>
      <sz val="10"/>
      <color theme="0"/>
      <name val="Calibri"/>
      <family val="2"/>
      <scheme val="minor"/>
    </font>
    <font>
      <sz val="9"/>
      <color indexed="81"/>
      <name val="Tahoma"/>
      <family val="2"/>
    </font>
    <font>
      <sz val="10"/>
      <name val="Janna LT"/>
    </font>
    <font>
      <sz val="8"/>
      <name val="Janna LT"/>
    </font>
    <font>
      <sz val="10"/>
      <name val="Gotham"/>
    </font>
    <font>
      <sz val="9"/>
      <name val="Gotham"/>
    </font>
    <font>
      <b/>
      <sz val="10"/>
      <name val="Gotham"/>
    </font>
    <font>
      <b/>
      <sz val="8"/>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sz val="6"/>
      <color rgb="FF8DC440"/>
      <name val="Gotham"/>
    </font>
    <font>
      <b/>
      <sz val="6"/>
      <name val="Janna LT"/>
    </font>
    <font>
      <b/>
      <sz val="6"/>
      <color theme="0"/>
      <name val="Janna LT"/>
    </font>
    <font>
      <sz val="6"/>
      <name val="Gotham"/>
    </font>
    <font>
      <b/>
      <sz val="9"/>
      <name val="Gotham"/>
    </font>
    <font>
      <b/>
      <sz val="12"/>
      <name val="Gotham"/>
    </font>
    <font>
      <sz val="11"/>
      <name val="Gotham"/>
    </font>
    <font>
      <b/>
      <sz val="8"/>
      <name val="Janna LT"/>
    </font>
    <font>
      <b/>
      <sz val="9"/>
      <name val="Janna LT"/>
    </font>
    <font>
      <sz val="5"/>
      <name val="Janna LT"/>
    </font>
    <font>
      <b/>
      <sz val="8"/>
      <color theme="0"/>
      <name val="Janna LT"/>
    </font>
    <font>
      <b/>
      <sz val="9"/>
      <color rgb="FF2C6682"/>
      <name val="Calibri"/>
      <family val="2"/>
      <scheme val="minor"/>
    </font>
    <font>
      <sz val="16"/>
      <color rgb="FF2C6682"/>
      <name val="Calibri"/>
      <family val="2"/>
      <scheme val="minor"/>
    </font>
    <font>
      <sz val="8"/>
      <color theme="1"/>
      <name val="Calibri"/>
      <family val="2"/>
      <scheme val="minor"/>
    </font>
    <font>
      <b/>
      <sz val="13"/>
      <color theme="0"/>
      <name val="Calibri"/>
      <family val="2"/>
      <scheme val="minor"/>
    </font>
    <font>
      <sz val="11"/>
      <color theme="1"/>
      <name val="Calibri"/>
      <family val="2"/>
      <charset val="178"/>
      <scheme val="minor"/>
    </font>
    <font>
      <sz val="14"/>
      <name val="Calibri"/>
      <family val="2"/>
      <scheme val="minor"/>
    </font>
    <font>
      <sz val="11"/>
      <color theme="1"/>
      <name val="Janna LT"/>
    </font>
    <font>
      <sz val="14"/>
      <color theme="1"/>
      <name val="Janna LT"/>
    </font>
    <font>
      <sz val="14"/>
      <name val="Janna LT"/>
    </font>
    <font>
      <b/>
      <sz val="14"/>
      <name val="Janna LT"/>
    </font>
    <font>
      <sz val="11"/>
      <color rgb="FFFF0000"/>
      <name val="Janna LT"/>
    </font>
    <font>
      <sz val="14"/>
      <color rgb="FFFF0000"/>
      <name val="Janna LT"/>
    </font>
    <font>
      <sz val="14"/>
      <name val="Calibri"/>
      <family val="2"/>
    </font>
    <font>
      <b/>
      <u/>
      <sz val="14"/>
      <name val="Janna LT"/>
    </font>
    <font>
      <sz val="11"/>
      <name val="Janna LT"/>
    </font>
    <font>
      <sz val="11"/>
      <color theme="0"/>
      <name val="Janna LT"/>
    </font>
    <font>
      <sz val="14"/>
      <color theme="1"/>
      <name val="Calibri "/>
    </font>
    <font>
      <sz val="14"/>
      <name val="Calibri "/>
    </font>
    <font>
      <b/>
      <sz val="11"/>
      <color theme="1"/>
      <name val="Janna LT"/>
    </font>
    <font>
      <b/>
      <sz val="12"/>
      <name val="Janna LT"/>
    </font>
    <font>
      <b/>
      <sz val="12"/>
      <color theme="1"/>
      <name val="Janna LT"/>
    </font>
    <font>
      <b/>
      <sz val="12"/>
      <color theme="0"/>
      <name val="Janna LT"/>
    </font>
    <font>
      <b/>
      <sz val="14"/>
      <color theme="1"/>
      <name val="Janna LT"/>
    </font>
    <font>
      <sz val="12"/>
      <name val="Arial Nova"/>
      <family val="2"/>
    </font>
    <font>
      <sz val="16"/>
      <color theme="0"/>
      <name val="TheSansArabic Bold"/>
    </font>
    <font>
      <sz val="16"/>
      <color theme="1"/>
      <name val="TheSansArabic Bold"/>
    </font>
    <font>
      <b/>
      <sz val="14"/>
      <color rgb="FFFF0000"/>
      <name val="Janna LT"/>
    </font>
    <font>
      <sz val="11"/>
      <name val="Calibri"/>
      <family val="2"/>
    </font>
    <font>
      <b/>
      <sz val="9"/>
      <color theme="1"/>
      <name val="Calibri"/>
      <family val="2"/>
      <scheme val="minor"/>
    </font>
    <font>
      <sz val="12"/>
      <name val="Janna LT"/>
    </font>
    <font>
      <sz val="10"/>
      <name val="Verdana"/>
      <family val="2"/>
    </font>
    <font>
      <b/>
      <sz val="10"/>
      <name val="Verdana"/>
      <family val="2"/>
    </font>
    <font>
      <sz val="10"/>
      <color theme="0"/>
      <name val="Janna LT"/>
    </font>
    <font>
      <b/>
      <sz val="14"/>
      <name val="Calibri"/>
      <family val="2"/>
      <scheme val="minor"/>
    </font>
    <font>
      <sz val="10"/>
      <name val="Times New Roman"/>
      <family val="1"/>
    </font>
    <font>
      <sz val="10"/>
      <color theme="1"/>
      <name val="Times New Roman"/>
      <family val="1"/>
    </font>
    <font>
      <sz val="10"/>
      <color rgb="FFFF0000"/>
      <name val="TheSansArabic Bold"/>
    </font>
    <font>
      <sz val="13"/>
      <color theme="1"/>
      <name val="Calibri"/>
      <family val="2"/>
      <scheme val="minor"/>
    </font>
    <font>
      <sz val="13"/>
      <color theme="1"/>
      <name val="Sakkal Majalla"/>
    </font>
    <font>
      <b/>
      <sz val="14"/>
      <color theme="0"/>
      <name val="Calibri Light"/>
      <family val="2"/>
      <scheme val="major"/>
    </font>
    <font>
      <b/>
      <sz val="16"/>
      <color theme="0"/>
      <name val="Calibri Light"/>
      <family val="2"/>
      <scheme val="major"/>
    </font>
    <font>
      <sz val="14"/>
      <color theme="1"/>
      <name val="Calibri Light"/>
      <family val="2"/>
      <scheme val="major"/>
    </font>
    <font>
      <sz val="14"/>
      <name val="Calibri Light"/>
      <family val="2"/>
      <scheme val="major"/>
    </font>
    <font>
      <sz val="14"/>
      <color rgb="FFFF0000"/>
      <name val="Calibri Light"/>
      <family val="2"/>
      <scheme val="major"/>
    </font>
    <font>
      <sz val="12"/>
      <color theme="1"/>
      <name val="Calibri Light"/>
      <family val="2"/>
      <scheme val="major"/>
    </font>
    <font>
      <sz val="13"/>
      <color theme="1"/>
      <name val="Aptos Narrow"/>
      <family val="2"/>
    </font>
    <font>
      <b/>
      <sz val="12"/>
      <color rgb="FF002060"/>
      <name val="Calibri Light"/>
      <family val="2"/>
      <scheme val="major"/>
    </font>
    <font>
      <b/>
      <sz val="12"/>
      <name val="Calibri Light"/>
      <family val="2"/>
      <scheme val="major"/>
    </font>
    <font>
      <b/>
      <sz val="22"/>
      <color theme="0"/>
      <name val="Sakkal Majalla"/>
    </font>
    <font>
      <b/>
      <sz val="13"/>
      <color theme="1"/>
      <name val="Calibri"/>
      <family val="2"/>
      <scheme val="minor"/>
    </font>
    <font>
      <sz val="16"/>
      <color theme="0"/>
      <name val="Calibri Light"/>
      <family val="2"/>
      <scheme val="major"/>
    </font>
    <font>
      <b/>
      <sz val="13"/>
      <color theme="0"/>
      <name val="Calibri Light"/>
      <family val="2"/>
      <scheme val="major"/>
    </font>
    <font>
      <b/>
      <sz val="14"/>
      <color theme="1"/>
      <name val="Calibri Light"/>
      <family val="2"/>
      <scheme val="major"/>
    </font>
    <font>
      <sz val="12"/>
      <color theme="1"/>
      <name val="Arial"/>
      <family val="2"/>
    </font>
    <font>
      <b/>
      <sz val="20"/>
      <color rgb="FFFFFFFF"/>
      <name val="Gotham"/>
    </font>
    <font>
      <sz val="20"/>
      <color rgb="FFFFFFFF"/>
      <name val="Gotham"/>
    </font>
    <font>
      <b/>
      <sz val="10"/>
      <color rgb="FFFFFFFF"/>
      <name val="Gotham"/>
    </font>
    <font>
      <b/>
      <sz val="10"/>
      <color rgb="FF000000"/>
      <name val="Gotham"/>
    </font>
    <font>
      <b/>
      <sz val="9"/>
      <color rgb="FFFFFFFF"/>
      <name val="Gotham"/>
    </font>
    <font>
      <b/>
      <sz val="7"/>
      <name val="Gotham"/>
    </font>
    <font>
      <u/>
      <sz val="11"/>
      <name val="Calibri"/>
      <family val="2"/>
      <scheme val="minor"/>
    </font>
    <font>
      <sz val="11"/>
      <color rgb="FF0A2C52"/>
      <name val="Calibri"/>
      <family val="2"/>
      <scheme val="minor"/>
    </font>
    <font>
      <b/>
      <sz val="11"/>
      <color rgb="FF000000"/>
      <name val="Gotham"/>
    </font>
    <font>
      <b/>
      <sz val="12"/>
      <color rgb="FF000000"/>
      <name val="Gotham"/>
    </font>
    <font>
      <sz val="12"/>
      <name val="Calibri Light"/>
      <family val="2"/>
      <scheme val="major"/>
    </font>
    <font>
      <sz val="12"/>
      <color rgb="FF000000"/>
      <name val="Arial"/>
      <family val="2"/>
    </font>
    <font>
      <i/>
      <sz val="16"/>
      <color rgb="FF0F1115"/>
      <name val="Segoe UI"/>
      <family val="2"/>
    </font>
    <font>
      <b/>
      <sz val="24"/>
      <color rgb="FFFF0000"/>
      <name val="Calibri"/>
      <family val="2"/>
      <scheme val="minor"/>
    </font>
    <font>
      <b/>
      <sz val="11"/>
      <color rgb="FFFFFFFF"/>
      <name val="Arial"/>
      <family val="2"/>
    </font>
    <font>
      <sz val="11"/>
      <name val="Arial"/>
      <family val="2"/>
    </font>
    <font>
      <sz val="11"/>
      <color rgb="FF000000"/>
      <name val="Arial"/>
      <family val="2"/>
    </font>
    <font>
      <b/>
      <sz val="10"/>
      <color rgb="FFFFFFFF"/>
      <name val="Arial"/>
      <family val="2"/>
    </font>
    <font>
      <sz val="11"/>
      <color rgb="FF000000"/>
      <name val="Calibri"/>
      <family val="2"/>
    </font>
    <font>
      <sz val="9"/>
      <color rgb="FF000000"/>
      <name val="Arial"/>
      <family val="2"/>
    </font>
    <font>
      <sz val="9"/>
      <color rgb="FF000000"/>
      <name val="Calibri"/>
      <family val="2"/>
    </font>
    <font>
      <b/>
      <sz val="11"/>
      <color rgb="FF000000"/>
      <name val="Calibri"/>
      <family val="2"/>
    </font>
    <font>
      <b/>
      <sz val="11"/>
      <color rgb="FF00B050"/>
      <name val="Calibri"/>
      <family val="2"/>
    </font>
    <font>
      <b/>
      <sz val="9"/>
      <color rgb="FFFFFFFF"/>
      <name val="Arial"/>
      <family val="2"/>
    </font>
    <font>
      <b/>
      <sz val="11"/>
      <name val="Sakkal Majalla"/>
    </font>
    <font>
      <sz val="12"/>
      <color rgb="FF000000"/>
      <name val="Calibri"/>
      <family val="2"/>
    </font>
    <font>
      <sz val="10"/>
      <color rgb="FF000000"/>
      <name val="Calibri"/>
      <family val="2"/>
    </font>
    <font>
      <sz val="10"/>
      <color rgb="FF000000"/>
      <name val="Arial"/>
      <family val="2"/>
    </font>
    <font>
      <b/>
      <sz val="10"/>
      <color rgb="FF000000"/>
      <name val="Arial"/>
      <family val="2"/>
    </font>
    <font>
      <b/>
      <sz val="10"/>
      <color rgb="FF000000"/>
      <name val="Calibri"/>
      <family val="2"/>
    </font>
    <font>
      <sz val="9"/>
      <color rgb="FF000000"/>
      <name val="TheSansArabic Plain"/>
    </font>
    <font>
      <sz val="9"/>
      <color rgb="FF000000"/>
      <name val="Arial"/>
      <family val="2"/>
    </font>
    <font>
      <sz val="14"/>
      <color rgb="FF0070C0"/>
      <name val="Calibri Light"/>
      <family val="2"/>
      <scheme val="major"/>
    </font>
    <font>
      <b/>
      <sz val="10"/>
      <name val="Times New Roman"/>
      <family val="1"/>
    </font>
  </fonts>
  <fills count="48">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FFFFCC"/>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249977111117893"/>
        <bgColor indexed="64"/>
      </patternFill>
    </fill>
    <fill>
      <patternFill patternType="solid">
        <fgColor rgb="FFC00000"/>
        <bgColor indexed="64"/>
      </patternFill>
    </fill>
    <fill>
      <patternFill patternType="solid">
        <fgColor theme="9" tint="0.59999389629810485"/>
        <bgColor indexed="64"/>
      </patternFill>
    </fill>
    <fill>
      <patternFill patternType="solid">
        <fgColor theme="2"/>
        <bgColor indexed="64"/>
      </patternFill>
    </fill>
    <fill>
      <patternFill patternType="solid">
        <fgColor theme="0"/>
        <bgColor indexed="64"/>
      </patternFill>
    </fill>
    <fill>
      <patternFill patternType="solid">
        <fgColor rgb="FF00B0F0"/>
        <bgColor indexed="64"/>
      </patternFill>
    </fill>
    <fill>
      <patternFill patternType="solid">
        <fgColor indexed="9"/>
        <bgColor indexed="64"/>
      </patternFill>
    </fill>
    <fill>
      <patternFill patternType="solid">
        <fgColor rgb="FF52B3DD"/>
        <bgColor indexed="64"/>
      </patternFill>
    </fill>
    <fill>
      <patternFill patternType="solid">
        <fgColor rgb="FF8DC440"/>
        <bgColor indexed="64"/>
      </patternFill>
    </fill>
    <fill>
      <patternFill patternType="solid">
        <fgColor rgb="FF2C6682"/>
        <bgColor indexed="64"/>
      </patternFill>
    </fill>
    <fill>
      <patternFill patternType="solid">
        <fgColor rgb="FF92D050"/>
        <bgColor indexed="64"/>
      </patternFill>
    </fill>
    <fill>
      <patternFill patternType="solid">
        <fgColor rgb="FF7DCB73"/>
        <bgColor indexed="64"/>
      </patternFill>
    </fill>
    <fill>
      <patternFill patternType="solid">
        <fgColor rgb="FF266987"/>
        <bgColor indexed="64"/>
      </patternFill>
    </fill>
    <fill>
      <patternFill patternType="solid">
        <fgColor theme="0" tint="-0.14999847407452621"/>
        <bgColor indexed="64"/>
      </patternFill>
    </fill>
    <fill>
      <patternFill patternType="solid">
        <fgColor rgb="FFFFFFCC"/>
      </patternFill>
    </fill>
    <fill>
      <patternFill patternType="solid">
        <fgColor rgb="FF008000"/>
        <bgColor rgb="FF000000"/>
      </patternFill>
    </fill>
    <fill>
      <patternFill patternType="solid">
        <fgColor rgb="FF2C6682"/>
        <bgColor indexed="0"/>
      </patternFill>
    </fill>
    <fill>
      <patternFill patternType="solid">
        <fgColor rgb="FF008000"/>
        <bgColor indexed="64"/>
      </patternFill>
    </fill>
    <fill>
      <patternFill patternType="solid">
        <fgColor rgb="FF53B3DD"/>
        <bgColor indexed="64"/>
      </patternFill>
    </fill>
    <fill>
      <gradientFill degree="90">
        <stop position="0">
          <color rgb="FF53B3DD"/>
        </stop>
        <stop position="1">
          <color rgb="FF2C6682"/>
        </stop>
      </gradientFill>
    </fill>
    <fill>
      <gradientFill degree="90">
        <stop position="0">
          <color theme="0"/>
        </stop>
        <stop position="1">
          <color rgb="FF53B3DD"/>
        </stop>
      </gradientFill>
    </fill>
    <fill>
      <gradientFill degree="270">
        <stop position="0">
          <color theme="0"/>
        </stop>
        <stop position="1">
          <color rgb="FF53B3DD"/>
        </stop>
      </gradientFill>
    </fill>
    <fill>
      <gradientFill degree="180">
        <stop position="0">
          <color theme="0"/>
        </stop>
        <stop position="1">
          <color rgb="FF53B3DD"/>
        </stop>
      </gradientFill>
    </fill>
    <fill>
      <patternFill patternType="solid">
        <fgColor theme="4" tint="0.79998168889431442"/>
        <bgColor indexed="64"/>
      </patternFill>
    </fill>
    <fill>
      <patternFill patternType="solid">
        <fgColor rgb="FFDDEBF7"/>
        <bgColor indexed="64"/>
      </patternFill>
    </fill>
    <fill>
      <gradientFill degree="90">
        <stop position="0">
          <color theme="0" tint="-5.0965910824915313E-2"/>
        </stop>
        <stop position="1">
          <color theme="0" tint="-0.25098422193060094"/>
        </stop>
      </gradientFill>
    </fill>
    <fill>
      <gradientFill degree="90">
        <stop position="0">
          <color rgb="FF53B3DD"/>
        </stop>
        <stop position="1">
          <color theme="4" tint="0.59999389629810485"/>
        </stop>
      </gradientFill>
    </fill>
    <fill>
      <gradientFill>
        <stop position="0">
          <color rgb="FFA4D7EE"/>
        </stop>
        <stop position="1">
          <color theme="0"/>
        </stop>
      </gradientFill>
    </fill>
    <fill>
      <gradientFill>
        <stop position="0">
          <color rgb="FF53B3DD"/>
        </stop>
        <stop position="1">
          <color theme="0"/>
        </stop>
      </gradientFill>
    </fill>
    <fill>
      <patternFill patternType="solid">
        <fgColor rgb="FFEDF4F7"/>
        <bgColor indexed="64"/>
      </patternFill>
    </fill>
    <fill>
      <gradientFill degree="270">
        <stop position="0">
          <color rgb="FF53B3DD"/>
        </stop>
        <stop position="1">
          <color rgb="FF2C6682"/>
        </stop>
      </gradientFill>
    </fill>
    <fill>
      <gradientFill degree="90">
        <stop position="0">
          <color rgb="FF53B3DD"/>
        </stop>
        <stop position="1">
          <color theme="0"/>
        </stop>
      </gradientFill>
    </fill>
    <fill>
      <patternFill patternType="solid">
        <fgColor rgb="FF599595"/>
        <bgColor indexed="64"/>
      </patternFill>
    </fill>
    <fill>
      <patternFill patternType="solid">
        <fgColor rgb="FFD5FFFE"/>
        <bgColor indexed="64"/>
      </patternFill>
    </fill>
    <fill>
      <patternFill patternType="solid">
        <fgColor theme="5" tint="0.79998168889431442"/>
        <bgColor indexed="64"/>
      </patternFill>
    </fill>
    <fill>
      <patternFill patternType="solid">
        <fgColor theme="4" tint="-0.249977111117893"/>
        <bgColor indexed="64"/>
      </patternFill>
    </fill>
    <fill>
      <patternFill patternType="solid">
        <fgColor rgb="FFF2F2F2"/>
        <bgColor indexed="64"/>
      </patternFill>
    </fill>
    <fill>
      <patternFill patternType="solid">
        <fgColor theme="3"/>
        <bgColor indexed="64"/>
      </patternFill>
    </fill>
    <fill>
      <patternFill patternType="solid">
        <fgColor rgb="FF4472C4"/>
        <bgColor indexed="64"/>
      </patternFill>
    </fill>
    <fill>
      <patternFill patternType="solid">
        <fgColor rgb="FFE9EBF5"/>
        <bgColor indexed="64"/>
      </patternFill>
    </fill>
    <fill>
      <patternFill patternType="solid">
        <fgColor rgb="FFCFD5EA"/>
        <bgColor indexed="64"/>
      </patternFill>
    </fill>
  </fills>
  <borders count="586">
    <border>
      <left/>
      <right/>
      <top/>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top style="hair">
        <color indexed="64"/>
      </top>
      <bottom style="thin">
        <color indexed="64"/>
      </bottom>
      <diagonal/>
    </border>
    <border>
      <left/>
      <right/>
      <top style="hair">
        <color indexed="64"/>
      </top>
      <bottom style="hair">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thin">
        <color indexed="64"/>
      </right>
      <top style="thin">
        <color indexed="64"/>
      </top>
      <bottom/>
      <diagonal/>
    </border>
    <border>
      <left/>
      <right style="thin">
        <color indexed="64"/>
      </right>
      <top style="thin">
        <color auto="1"/>
      </top>
      <bottom style="thin">
        <color indexed="64"/>
      </bottom>
      <diagonal/>
    </border>
    <border>
      <left style="thin">
        <color auto="1"/>
      </left>
      <right/>
      <top style="thin">
        <color indexed="64"/>
      </top>
      <bottom style="thin">
        <color indexed="64"/>
      </bottom>
      <diagonal/>
    </border>
    <border>
      <left style="thin">
        <color auto="1"/>
      </left>
      <right style="thin">
        <color indexed="64"/>
      </right>
      <top style="thin">
        <color indexed="64"/>
      </top>
      <bottom style="thin">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bottom style="hair">
        <color indexed="64"/>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right style="hair">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style="medium">
        <color indexed="64"/>
      </right>
      <top/>
      <bottom style="double">
        <color indexed="64"/>
      </bottom>
      <diagonal/>
    </border>
    <border>
      <left style="hair">
        <color indexed="64"/>
      </left>
      <right/>
      <top/>
      <bottom style="double">
        <color indexed="64"/>
      </bottom>
      <diagonal/>
    </border>
    <border>
      <left style="thin">
        <color indexed="64"/>
      </left>
      <right style="hair">
        <color indexed="64"/>
      </right>
      <top/>
      <bottom style="double">
        <color indexed="64"/>
      </bottom>
      <diagonal/>
    </border>
    <border>
      <left/>
      <right style="hair">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bottom style="thin">
        <color auto="1"/>
      </bottom>
      <diagonal/>
    </border>
    <border>
      <left/>
      <right/>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bottom/>
      <diagonal/>
    </border>
    <border>
      <left style="thin">
        <color indexed="64"/>
      </left>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medium">
        <color indexed="64"/>
      </top>
      <bottom/>
      <diagonal/>
    </border>
    <border>
      <left/>
      <right style="medium">
        <color indexed="64"/>
      </right>
      <top style="medium">
        <color indexed="64"/>
      </top>
      <bottom/>
      <diagonal/>
    </border>
    <border>
      <left/>
      <right style="hair">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medium">
        <color auto="1"/>
      </right>
      <top/>
      <bottom/>
      <diagonal/>
    </border>
    <border>
      <left style="medium">
        <color auto="1"/>
      </left>
      <right/>
      <top/>
      <bottom/>
      <diagonal/>
    </border>
    <border>
      <left/>
      <right style="hair">
        <color indexed="64"/>
      </right>
      <top/>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indexed="64"/>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style="thin">
        <color indexed="64"/>
      </top>
      <bottom/>
      <diagonal/>
    </border>
    <border>
      <left/>
      <right style="thin">
        <color theme="0"/>
      </right>
      <top style="thin">
        <color indexed="64"/>
      </top>
      <bottom style="thin">
        <color theme="0"/>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thin">
        <color indexed="64"/>
      </top>
      <bottom/>
      <diagonal/>
    </border>
    <border>
      <left style="thin">
        <color theme="0"/>
      </left>
      <right/>
      <top style="hair">
        <color indexed="64"/>
      </top>
      <bottom style="hair">
        <color indexed="64"/>
      </bottom>
      <diagonal/>
    </border>
    <border>
      <left style="thin">
        <color indexed="64"/>
      </left>
      <right/>
      <top style="thin">
        <color theme="0"/>
      </top>
      <bottom style="thin">
        <color theme="0"/>
      </bottom>
      <diagonal/>
    </border>
    <border>
      <left style="thin">
        <color indexed="64"/>
      </left>
      <right/>
      <top style="thin">
        <color theme="0"/>
      </top>
      <bottom style="thin">
        <color indexed="64"/>
      </bottom>
      <diagonal/>
    </border>
    <border>
      <left/>
      <right style="thin">
        <color theme="0"/>
      </right>
      <top style="thin">
        <color theme="0"/>
      </top>
      <bottom style="thin">
        <color indexed="64"/>
      </bottom>
      <diagonal/>
    </border>
    <border>
      <left style="thin">
        <color theme="0"/>
      </left>
      <right/>
      <top style="thin">
        <color theme="0"/>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thin">
        <color theme="0"/>
      </bottom>
      <diagonal/>
    </border>
    <border>
      <left style="thin">
        <color theme="0"/>
      </left>
      <right/>
      <top style="thin">
        <color indexed="64"/>
      </top>
      <bottom style="hair">
        <color indexed="64"/>
      </bottom>
      <diagonal/>
    </border>
    <border>
      <left/>
      <right style="hair">
        <color indexed="64"/>
      </right>
      <top style="thin">
        <color theme="0"/>
      </top>
      <bottom style="hair">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right style="thin">
        <color indexed="64"/>
      </right>
      <top style="thin">
        <color theme="0"/>
      </top>
      <bottom style="thin">
        <color theme="0"/>
      </bottom>
      <diagonal/>
    </border>
    <border>
      <left style="hair">
        <color indexed="64"/>
      </left>
      <right style="hair">
        <color indexed="64"/>
      </right>
      <top/>
      <bottom style="thin">
        <color indexed="64"/>
      </bottom>
      <diagonal/>
    </border>
    <border>
      <left style="thin">
        <color theme="0"/>
      </left>
      <right style="thin">
        <color theme="0"/>
      </right>
      <top style="thin">
        <color indexed="64"/>
      </top>
      <bottom/>
      <diagonal/>
    </border>
    <border>
      <left style="thin">
        <color indexed="64"/>
      </left>
      <right style="thin">
        <color theme="0"/>
      </right>
      <top style="thin">
        <color theme="0"/>
      </top>
      <bottom style="thin">
        <color theme="0"/>
      </bottom>
      <diagonal/>
    </border>
    <border>
      <left style="thin">
        <color indexed="64"/>
      </left>
      <right/>
      <top style="thin">
        <color theme="0"/>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diagonalUp="1">
      <left style="thin">
        <color indexed="64"/>
      </left>
      <right style="thin">
        <color indexed="64"/>
      </right>
      <top style="thin">
        <color indexed="64"/>
      </top>
      <bottom style="thin">
        <color indexed="64"/>
      </bottom>
      <diagonal style="thin">
        <color theme="0"/>
      </diagonal>
    </border>
    <border diagonalUp="1">
      <left style="thin">
        <color indexed="64"/>
      </left>
      <right style="thin">
        <color indexed="64"/>
      </right>
      <top/>
      <bottom style="thin">
        <color indexed="64"/>
      </bottom>
      <diagonal style="thin">
        <color theme="0"/>
      </diagonal>
    </border>
    <border>
      <left style="thin">
        <color indexed="64"/>
      </left>
      <right/>
      <top/>
      <bottom style="thin">
        <color theme="0"/>
      </bottom>
      <diagonal/>
    </border>
    <border>
      <left/>
      <right style="thin">
        <color theme="0"/>
      </right>
      <top/>
      <bottom style="thin">
        <color theme="0"/>
      </bottom>
      <diagonal/>
    </border>
    <border>
      <left/>
      <right/>
      <top/>
      <bottom style="thin">
        <color theme="0"/>
      </bottom>
      <diagonal/>
    </border>
    <border>
      <left/>
      <right style="thin">
        <color theme="0"/>
      </right>
      <top style="thin">
        <color indexed="64"/>
      </top>
      <bottom/>
      <diagonal/>
    </border>
    <border>
      <left style="hair">
        <color indexed="64"/>
      </left>
      <right/>
      <top style="hair">
        <color indexed="64"/>
      </top>
      <bottom style="thin">
        <color indexed="64"/>
      </bottom>
      <diagonal/>
    </border>
    <border>
      <left style="hair">
        <color indexed="64"/>
      </left>
      <right style="thin">
        <color indexed="64"/>
      </right>
      <top style="hair">
        <color indexed="64"/>
      </top>
      <bottom/>
      <diagonal/>
    </border>
    <border>
      <left style="thin">
        <color indexed="64"/>
      </left>
      <right/>
      <top style="thin">
        <color theme="0"/>
      </top>
      <bottom/>
      <diagonal/>
    </border>
    <border>
      <left style="thin">
        <color indexed="64"/>
      </left>
      <right style="thin">
        <color theme="0"/>
      </right>
      <top style="thin">
        <color indexed="64"/>
      </top>
      <bottom/>
      <diagonal/>
    </border>
    <border>
      <left style="thin">
        <color theme="0"/>
      </left>
      <right style="thin">
        <color theme="0"/>
      </right>
      <top style="thin">
        <color theme="0"/>
      </top>
      <bottom style="thin">
        <color indexed="64"/>
      </bottom>
      <diagonal/>
    </border>
    <border>
      <left style="thin">
        <color theme="0"/>
      </left>
      <right style="thin">
        <color theme="0"/>
      </right>
      <top style="thin">
        <color indexed="64"/>
      </top>
      <bottom style="thin">
        <color indexed="64"/>
      </bottom>
      <diagonal/>
    </border>
    <border>
      <left/>
      <right/>
      <top style="thin">
        <color theme="0"/>
      </top>
      <bottom style="hair">
        <color indexed="64"/>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style="hair">
        <color indexed="64"/>
      </right>
      <top style="thin">
        <color theme="0"/>
      </top>
      <bottom/>
      <diagonal/>
    </border>
    <border>
      <left/>
      <right style="hair">
        <color indexed="64"/>
      </right>
      <top/>
      <bottom style="thin">
        <color auto="1"/>
      </bottom>
      <diagonal/>
    </border>
    <border>
      <left style="thin">
        <color auto="1"/>
      </left>
      <right style="dashed">
        <color auto="1"/>
      </right>
      <top style="thin">
        <color auto="1"/>
      </top>
      <bottom style="dashed">
        <color auto="1"/>
      </bottom>
      <diagonal/>
    </border>
    <border>
      <left style="dashed">
        <color auto="1"/>
      </left>
      <right style="dashed">
        <color auto="1"/>
      </right>
      <top style="thin">
        <color auto="1"/>
      </top>
      <bottom style="dashed">
        <color auto="1"/>
      </bottom>
      <diagonal/>
    </border>
    <border>
      <left style="dashed">
        <color auto="1"/>
      </left>
      <right style="thin">
        <color auto="1"/>
      </right>
      <top style="thin">
        <color auto="1"/>
      </top>
      <bottom style="dashed">
        <color auto="1"/>
      </bottom>
      <diagonal/>
    </border>
    <border>
      <left style="thin">
        <color auto="1"/>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thin">
        <color auto="1"/>
      </right>
      <top style="dashed">
        <color auto="1"/>
      </top>
      <bottom style="dashed">
        <color auto="1"/>
      </bottom>
      <diagonal/>
    </border>
    <border>
      <left style="thin">
        <color auto="1"/>
      </left>
      <right style="dashed">
        <color auto="1"/>
      </right>
      <top style="dashed">
        <color auto="1"/>
      </top>
      <bottom style="thin">
        <color auto="1"/>
      </bottom>
      <diagonal/>
    </border>
    <border>
      <left style="dashed">
        <color auto="1"/>
      </left>
      <right style="dashed">
        <color auto="1"/>
      </right>
      <top style="dashed">
        <color auto="1"/>
      </top>
      <bottom style="thin">
        <color auto="1"/>
      </bottom>
      <diagonal/>
    </border>
    <border>
      <left style="dashed">
        <color auto="1"/>
      </left>
      <right style="thin">
        <color auto="1"/>
      </right>
      <top style="dashed">
        <color auto="1"/>
      </top>
      <bottom style="thin">
        <color auto="1"/>
      </bottom>
      <diagonal/>
    </border>
    <border>
      <left style="thin">
        <color indexed="64"/>
      </left>
      <right style="thin">
        <color indexed="64"/>
      </right>
      <top/>
      <bottom/>
      <diagonal/>
    </border>
    <border>
      <left/>
      <right/>
      <top style="thin">
        <color indexed="64"/>
      </top>
      <bottom style="thin">
        <color theme="0"/>
      </bottom>
      <diagonal/>
    </border>
    <border>
      <left style="thin">
        <color theme="0"/>
      </left>
      <right style="thin">
        <color theme="0"/>
      </right>
      <top/>
      <bottom/>
      <diagonal/>
    </border>
    <border>
      <left style="thin">
        <color auto="1"/>
      </left>
      <right/>
      <top style="thin">
        <color indexed="64"/>
      </top>
      <bottom style="thin">
        <color indexed="64"/>
      </bottom>
      <diagonal/>
    </border>
    <border>
      <left style="thin">
        <color theme="0"/>
      </left>
      <right/>
      <top/>
      <bottom style="thin">
        <color indexed="64"/>
      </bottom>
      <diagonal/>
    </border>
    <border>
      <left style="thin">
        <color indexed="64"/>
      </left>
      <right style="hair">
        <color indexed="64"/>
      </right>
      <top style="hair">
        <color indexed="64"/>
      </top>
      <bottom/>
      <diagonal/>
    </border>
    <border>
      <left style="thin">
        <color indexed="64"/>
      </left>
      <right/>
      <top/>
      <bottom/>
      <diagonal/>
    </border>
    <border>
      <left style="thin">
        <color theme="0"/>
      </left>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right/>
      <top style="thin">
        <color indexed="64"/>
      </top>
      <bottom style="hair">
        <color auto="1"/>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indexed="64"/>
      </left>
      <right/>
      <top style="thin">
        <color indexed="64"/>
      </top>
      <bottom style="hair">
        <color indexed="64"/>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right style="thin">
        <color indexed="64"/>
      </right>
      <top style="thin">
        <color indexed="64"/>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theme="0"/>
      </left>
      <right/>
      <top style="hair">
        <color indexed="64"/>
      </top>
      <bottom/>
      <diagonal/>
    </border>
    <border>
      <left/>
      <right style="thin">
        <color indexed="64"/>
      </right>
      <top style="hair">
        <color indexed="64"/>
      </top>
      <bottom/>
      <diagonal/>
    </border>
    <border>
      <left/>
      <right/>
      <top style="hair">
        <color indexed="64"/>
      </top>
      <bottom/>
      <diagonal/>
    </border>
    <border>
      <left style="thin">
        <color rgb="FFB2B2B2"/>
      </left>
      <right style="thin">
        <color rgb="FFB2B2B2"/>
      </right>
      <top style="thin">
        <color rgb="FFB2B2B2"/>
      </top>
      <bottom style="thin">
        <color indexed="64"/>
      </bottom>
      <diagonal/>
    </border>
    <border>
      <left style="thin">
        <color indexed="64"/>
      </left>
      <right style="thin">
        <color indexed="8"/>
      </right>
      <top style="thin">
        <color indexed="64"/>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64"/>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style="thin">
        <color indexed="64"/>
      </left>
      <right style="thin">
        <color rgb="FFB2B2B2"/>
      </right>
      <top style="thin">
        <color rgb="FFB2B2B2"/>
      </top>
      <bottom style="thin">
        <color indexed="64"/>
      </bottom>
      <diagonal/>
    </border>
    <border>
      <left style="thin">
        <color rgb="FFB2B2B2"/>
      </left>
      <right style="thin">
        <color indexed="64"/>
      </right>
      <top style="thin">
        <color rgb="FFB2B2B2"/>
      </top>
      <bottom style="thin">
        <color indexed="64"/>
      </bottom>
      <diagonal/>
    </border>
    <border>
      <left style="thin">
        <color rgb="FFB2B2B2"/>
      </left>
      <right/>
      <top style="thin">
        <color rgb="FFB2B2B2"/>
      </top>
      <bottom style="thin">
        <color rgb="FFB2B2B2"/>
      </bottom>
      <diagonal/>
    </border>
    <border>
      <left style="thin">
        <color rgb="FFB2B2B2"/>
      </left>
      <right/>
      <top style="thin">
        <color rgb="FFB2B2B2"/>
      </top>
      <bottom style="thin">
        <color indexed="64"/>
      </bottom>
      <diagonal/>
    </border>
    <border>
      <left/>
      <right/>
      <top style="thin">
        <color indexed="64"/>
      </top>
      <bottom style="thin">
        <color theme="0"/>
      </bottom>
      <diagonal/>
    </border>
    <border>
      <left/>
      <right/>
      <top/>
      <bottom style="thin">
        <color indexed="64"/>
      </bottom>
      <diagonal/>
    </border>
    <border>
      <left/>
      <right style="thin">
        <color indexed="64"/>
      </right>
      <top style="thin">
        <color theme="0"/>
      </top>
      <bottom/>
      <diagonal/>
    </border>
    <border>
      <left/>
      <right style="thin">
        <color indexed="64"/>
      </right>
      <top/>
      <bottom style="thin">
        <color theme="0"/>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thin">
        <color indexed="64"/>
      </top>
      <bottom/>
      <diagonal/>
    </border>
    <border>
      <left style="dotted">
        <color indexed="64"/>
      </left>
      <right style="thick">
        <color rgb="FF53B3DD"/>
      </right>
      <top style="dotted">
        <color indexed="64"/>
      </top>
      <bottom style="dotted">
        <color indexed="64"/>
      </bottom>
      <diagonal/>
    </border>
    <border>
      <left/>
      <right style="thin">
        <color indexed="64"/>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diagonal/>
    </border>
    <border>
      <left style="dotted">
        <color indexed="64"/>
      </left>
      <right style="dotted">
        <color indexed="64"/>
      </right>
      <top style="medium">
        <color rgb="FF53B3DD"/>
      </top>
      <bottom style="dotted">
        <color indexed="64"/>
      </bottom>
      <diagonal/>
    </border>
    <border>
      <left style="thick">
        <color rgb="FF53B3DD"/>
      </left>
      <right/>
      <top/>
      <bottom/>
      <diagonal/>
    </border>
    <border>
      <left/>
      <right style="thick">
        <color rgb="FF53B3DD"/>
      </right>
      <top/>
      <bottom/>
      <diagonal/>
    </border>
    <border>
      <left style="thick">
        <color rgb="FF53B3DD"/>
      </left>
      <right style="dotted">
        <color indexed="64"/>
      </right>
      <top style="medium">
        <color rgb="FF53B3DD"/>
      </top>
      <bottom style="dotted">
        <color indexed="64"/>
      </bottom>
      <diagonal/>
    </border>
    <border>
      <left style="dotted">
        <color indexed="64"/>
      </left>
      <right style="thick">
        <color rgb="FF53B3DD"/>
      </right>
      <top style="medium">
        <color rgb="FF53B3DD"/>
      </top>
      <bottom style="dotted">
        <color indexed="64"/>
      </bottom>
      <diagonal/>
    </border>
    <border>
      <left style="thick">
        <color rgb="FF53B3DD"/>
      </left>
      <right style="dotted">
        <color indexed="64"/>
      </right>
      <top style="dotted">
        <color indexed="64"/>
      </top>
      <bottom style="dotted">
        <color indexed="64"/>
      </bottom>
      <diagonal/>
    </border>
    <border>
      <left/>
      <right style="medium">
        <color theme="0"/>
      </right>
      <top/>
      <bottom/>
      <diagonal/>
    </border>
    <border>
      <left/>
      <right/>
      <top style="medium">
        <color theme="0"/>
      </top>
      <bottom/>
      <diagonal/>
    </border>
    <border>
      <left style="hair">
        <color indexed="64"/>
      </left>
      <right style="medium">
        <color rgb="FF53B3DD"/>
      </right>
      <top style="hair">
        <color indexed="64"/>
      </top>
      <bottom style="hair">
        <color indexed="64"/>
      </bottom>
      <diagonal/>
    </border>
    <border>
      <left style="thin">
        <color rgb="FF53B3DD"/>
      </left>
      <right style="thin">
        <color rgb="FF53B3DD"/>
      </right>
      <top style="thin">
        <color rgb="FF53B3DD"/>
      </top>
      <bottom style="thin">
        <color rgb="FF53B3DD"/>
      </bottom>
      <diagonal/>
    </border>
    <border>
      <left/>
      <right style="medium">
        <color rgb="FF53B3DD"/>
      </right>
      <top/>
      <bottom/>
      <diagonal/>
    </border>
    <border>
      <left style="medium">
        <color rgb="FF53B3DD"/>
      </left>
      <right/>
      <top/>
      <bottom/>
      <diagonal/>
    </border>
    <border>
      <left style="medium">
        <color rgb="FF53B3DD"/>
      </left>
      <right/>
      <top style="thin">
        <color rgb="FF53B3DD"/>
      </top>
      <bottom style="thin">
        <color rgb="FF53B3DD"/>
      </bottom>
      <diagonal/>
    </border>
    <border>
      <left/>
      <right/>
      <top style="medium">
        <color rgb="FF53B3DD"/>
      </top>
      <bottom/>
      <diagonal/>
    </border>
    <border>
      <left style="medium">
        <color theme="0"/>
      </left>
      <right/>
      <top style="thin">
        <color indexed="64"/>
      </top>
      <bottom/>
      <diagonal/>
    </border>
    <border>
      <left style="medium">
        <color theme="0"/>
      </left>
      <right style="medium">
        <color theme="0"/>
      </right>
      <top/>
      <bottom style="thin">
        <color indexed="64"/>
      </bottom>
      <diagonal/>
    </border>
    <border>
      <left style="medium">
        <color theme="0"/>
      </left>
      <right/>
      <top/>
      <bottom style="thin">
        <color indexed="64"/>
      </bottom>
      <diagonal/>
    </border>
    <border>
      <left/>
      <right style="thin">
        <color rgb="FF53B3DD"/>
      </right>
      <top style="thin">
        <color rgb="FF53B3DD"/>
      </top>
      <bottom/>
      <diagonal/>
    </border>
    <border>
      <left/>
      <right style="thin">
        <color rgb="FF53B3DD"/>
      </right>
      <top/>
      <bottom/>
      <diagonal/>
    </border>
    <border>
      <left/>
      <right style="thin">
        <color rgb="FF53B3DD"/>
      </right>
      <top/>
      <bottom style="thin">
        <color rgb="FF53B3DD"/>
      </bottom>
      <diagonal/>
    </border>
    <border>
      <left style="thin">
        <color theme="0"/>
      </left>
      <right style="medium">
        <color rgb="FF53B3DD"/>
      </right>
      <top/>
      <bottom/>
      <diagonal/>
    </border>
    <border>
      <left style="thin">
        <color rgb="FF53B3DD"/>
      </left>
      <right style="thin">
        <color rgb="FF53B3DD"/>
      </right>
      <top style="thin">
        <color rgb="FF53B3DD"/>
      </top>
      <bottom/>
      <diagonal/>
    </border>
    <border>
      <left style="thin">
        <color rgb="FF53B3DD"/>
      </left>
      <right style="thin">
        <color rgb="FF53B3DD"/>
      </right>
      <top/>
      <bottom style="thin">
        <color rgb="FF53B3DD"/>
      </bottom>
      <diagonal/>
    </border>
    <border>
      <left style="thin">
        <color rgb="FF53B3DD"/>
      </left>
      <right/>
      <top/>
      <bottom style="thin">
        <color rgb="FF53B3DD"/>
      </bottom>
      <diagonal/>
    </border>
    <border>
      <left style="thin">
        <color rgb="FF53B3DD"/>
      </left>
      <right/>
      <top style="thin">
        <color rgb="FF53B3DD"/>
      </top>
      <bottom style="thin">
        <color rgb="FF53B3DD"/>
      </bottom>
      <diagonal/>
    </border>
    <border>
      <left style="thin">
        <color rgb="FF53B3DD"/>
      </left>
      <right/>
      <top style="thin">
        <color rgb="FF53B3DD"/>
      </top>
      <bottom/>
      <diagonal/>
    </border>
    <border>
      <left style="thin">
        <color theme="0"/>
      </left>
      <right style="medium">
        <color theme="0"/>
      </right>
      <top/>
      <bottom/>
      <diagonal/>
    </border>
    <border>
      <left/>
      <right/>
      <top style="thin">
        <color rgb="FF53B3DD"/>
      </top>
      <bottom style="thin">
        <color rgb="FF53B3DD"/>
      </bottom>
      <diagonal/>
    </border>
    <border>
      <left/>
      <right/>
      <top/>
      <bottom style="medium">
        <color theme="0"/>
      </bottom>
      <diagonal/>
    </border>
    <border>
      <left/>
      <right style="medium">
        <color rgb="FF53B3DD"/>
      </right>
      <top/>
      <bottom style="medium">
        <color theme="0"/>
      </bottom>
      <diagonal/>
    </border>
    <border>
      <left/>
      <right style="medium">
        <color rgb="FF53B3DD"/>
      </right>
      <top style="medium">
        <color theme="0"/>
      </top>
      <bottom style="medium">
        <color theme="0"/>
      </bottom>
      <diagonal/>
    </border>
    <border>
      <left/>
      <right/>
      <top style="thin">
        <color rgb="FF53B3DD"/>
      </top>
      <bottom/>
      <diagonal/>
    </border>
    <border>
      <left style="dashed">
        <color theme="0"/>
      </left>
      <right style="dashed">
        <color theme="0"/>
      </right>
      <top/>
      <bottom/>
      <diagonal/>
    </border>
    <border>
      <left style="dashed">
        <color theme="0"/>
      </left>
      <right/>
      <top/>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style="medium">
        <color theme="0"/>
      </bottom>
      <diagonal/>
    </border>
    <border>
      <left style="medium">
        <color rgb="FF53B3DD"/>
      </left>
      <right/>
      <top style="medium">
        <color theme="0"/>
      </top>
      <bottom style="medium">
        <color theme="0"/>
      </bottom>
      <diagonal/>
    </border>
    <border>
      <left style="medium">
        <color rgb="FF53B3DD"/>
      </left>
      <right/>
      <top style="medium">
        <color theme="0"/>
      </top>
      <bottom/>
      <diagonal/>
    </border>
    <border>
      <left/>
      <right/>
      <top/>
      <bottom style="thin">
        <color rgb="FF53B3DD"/>
      </bottom>
      <diagonal/>
    </border>
    <border>
      <left style="thin">
        <color theme="0"/>
      </left>
      <right/>
      <top/>
      <bottom style="thin">
        <color rgb="FF53B3DD"/>
      </bottom>
      <diagonal/>
    </border>
    <border>
      <left/>
      <right style="thin">
        <color theme="0"/>
      </right>
      <top/>
      <bottom style="thin">
        <color rgb="FF53B3DD"/>
      </bottom>
      <diagonal/>
    </border>
    <border>
      <left/>
      <right style="dashed">
        <color theme="0"/>
      </right>
      <top/>
      <bottom style="thin">
        <color rgb="FF53B3DD"/>
      </bottom>
      <diagonal/>
    </border>
    <border>
      <left style="thin">
        <color rgb="FF2C6682"/>
      </left>
      <right/>
      <top style="thin">
        <color rgb="FF53B3DD"/>
      </top>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theme="0"/>
      </left>
      <right style="thin">
        <color theme="0"/>
      </right>
      <top/>
      <bottom style="thin">
        <color rgb="FF53B3DD"/>
      </bottom>
      <diagonal/>
    </border>
    <border>
      <left/>
      <right/>
      <top style="medium">
        <color rgb="FF2C6682"/>
      </top>
      <bottom style="medium">
        <color theme="0"/>
      </bottom>
      <diagonal/>
    </border>
    <border>
      <left style="thin">
        <color rgb="FF53B3DD"/>
      </left>
      <right style="thin">
        <color rgb="FF53B3DD"/>
      </right>
      <top style="medium">
        <color rgb="FF53B3DD"/>
      </top>
      <bottom style="thin">
        <color rgb="FF53B3DD"/>
      </bottom>
      <diagonal/>
    </border>
    <border>
      <left style="thin">
        <color rgb="FF53B3DD"/>
      </left>
      <right/>
      <top/>
      <bottom/>
      <diagonal/>
    </border>
    <border>
      <left style="medium">
        <color theme="0"/>
      </left>
      <right/>
      <top style="medium">
        <color rgb="FF53B3DD"/>
      </top>
      <bottom/>
      <diagonal/>
    </border>
    <border>
      <left style="medium">
        <color rgb="FF53B3DD"/>
      </left>
      <right style="thin">
        <color indexed="64"/>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thin">
        <color indexed="64"/>
      </left>
      <right style="medium">
        <color rgb="FF53B3DD"/>
      </right>
      <top style="medium">
        <color rgb="FF53B3DD"/>
      </top>
      <bottom style="medium">
        <color rgb="FF53B3DD"/>
      </bottom>
      <diagonal/>
    </border>
    <border>
      <left/>
      <right style="dashed">
        <color theme="0"/>
      </right>
      <top/>
      <bottom/>
      <diagonal/>
    </border>
    <border>
      <left style="dashed">
        <color theme="0"/>
      </left>
      <right style="thin">
        <color rgb="FF53B3DD"/>
      </right>
      <top/>
      <bottom/>
      <diagonal/>
    </border>
    <border>
      <left style="medium">
        <color rgb="FF53B3DD"/>
      </left>
      <right style="medium">
        <color theme="0"/>
      </right>
      <top style="medium">
        <color theme="0"/>
      </top>
      <bottom/>
      <diagonal/>
    </border>
    <border>
      <left/>
      <right style="thin">
        <color indexed="64"/>
      </right>
      <top/>
      <bottom style="medium">
        <color theme="0"/>
      </bottom>
      <diagonal/>
    </border>
    <border>
      <left/>
      <right style="medium">
        <color theme="0"/>
      </right>
      <top style="medium">
        <color rgb="FF53B3DD"/>
      </top>
      <bottom/>
      <diagonal/>
    </border>
    <border>
      <left style="medium">
        <color theme="0" tint="-0.24994659260841701"/>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indexed="64"/>
      </left>
      <right/>
      <top style="medium">
        <color theme="0"/>
      </top>
      <bottom style="medium">
        <color theme="0"/>
      </bottom>
      <diagonal/>
    </border>
    <border>
      <left style="thin">
        <color indexed="64"/>
      </left>
      <right/>
      <top/>
      <bottom style="medium">
        <color theme="0"/>
      </bottom>
      <diagonal/>
    </border>
    <border>
      <left style="medium">
        <color theme="0"/>
      </left>
      <right style="medium">
        <color rgb="FF53B3DD"/>
      </right>
      <top/>
      <bottom style="medium">
        <color theme="0"/>
      </bottom>
      <diagonal/>
    </border>
    <border>
      <left/>
      <right/>
      <top/>
      <bottom style="medium">
        <color rgb="FF53B3DD"/>
      </bottom>
      <diagonal/>
    </border>
    <border>
      <left style="medium">
        <color theme="0"/>
      </left>
      <right style="medium">
        <color rgb="FF53B3DD"/>
      </right>
      <top style="medium">
        <color theme="0"/>
      </top>
      <bottom style="medium">
        <color theme="0"/>
      </bottom>
      <diagonal/>
    </border>
    <border>
      <left style="medium">
        <color theme="0"/>
      </left>
      <right style="medium">
        <color theme="0"/>
      </right>
      <top style="medium">
        <color theme="0"/>
      </top>
      <bottom style="medium">
        <color rgb="FF53B3DD"/>
      </bottom>
      <diagonal/>
    </border>
    <border>
      <left style="medium">
        <color indexed="64"/>
      </left>
      <right/>
      <top style="medium">
        <color indexed="64"/>
      </top>
      <bottom/>
      <diagonal/>
    </border>
    <border>
      <left/>
      <right/>
      <top style="thick">
        <color rgb="FF53B3DD"/>
      </top>
      <bottom/>
      <diagonal/>
    </border>
    <border>
      <left style="medium">
        <color rgb="FF2C6682"/>
      </left>
      <right/>
      <top style="medium">
        <color theme="0"/>
      </top>
      <bottom/>
      <diagonal/>
    </border>
    <border>
      <left/>
      <right style="medium">
        <color rgb="FF2C6682"/>
      </right>
      <top style="medium">
        <color theme="0"/>
      </top>
      <bottom/>
      <diagonal/>
    </border>
    <border>
      <left style="medium">
        <color rgb="FF2C6682"/>
      </left>
      <right/>
      <top style="hair">
        <color indexed="64"/>
      </top>
      <bottom style="hair">
        <color indexed="64"/>
      </bottom>
      <diagonal/>
    </border>
    <border>
      <left/>
      <right style="medium">
        <color rgb="FF2C6682"/>
      </right>
      <top style="hair">
        <color indexed="64"/>
      </top>
      <bottom style="hair">
        <color indexed="64"/>
      </bottom>
      <diagonal/>
    </border>
    <border>
      <left style="medium">
        <color rgb="FF53B3DD"/>
      </left>
      <right style="hair">
        <color rgb="FF53B3DD"/>
      </right>
      <top style="hair">
        <color auto="1"/>
      </top>
      <bottom style="medium">
        <color theme="0"/>
      </bottom>
      <diagonal/>
    </border>
    <border>
      <left style="medium">
        <color rgb="FF53B3DD"/>
      </left>
      <right style="hair">
        <color rgb="FF53B3DD"/>
      </right>
      <top style="medium">
        <color theme="0"/>
      </top>
      <bottom style="medium">
        <color theme="0"/>
      </bottom>
      <diagonal/>
    </border>
    <border>
      <left style="medium">
        <color rgb="FF2C6682"/>
      </left>
      <right style="thin">
        <color indexed="64"/>
      </right>
      <top/>
      <bottom style="medium">
        <color theme="0"/>
      </bottom>
      <diagonal/>
    </border>
    <border>
      <left/>
      <right style="medium">
        <color rgb="FF2C6682"/>
      </right>
      <top style="medium">
        <color theme="0" tint="-0.24994659260841701"/>
      </top>
      <bottom style="medium">
        <color theme="0" tint="-0.24994659260841701"/>
      </bottom>
      <diagonal/>
    </border>
    <border>
      <left style="medium">
        <color rgb="FF2C6682"/>
      </left>
      <right style="thin">
        <color indexed="64"/>
      </right>
      <top style="medium">
        <color theme="0"/>
      </top>
      <bottom style="medium">
        <color theme="0"/>
      </bottom>
      <diagonal/>
    </border>
    <border>
      <left style="medium">
        <color rgb="FF2C6682"/>
      </left>
      <right style="thin">
        <color theme="0" tint="-0.24994659260841701"/>
      </right>
      <top style="medium">
        <color rgb="FF53B3DD"/>
      </top>
      <bottom style="thin">
        <color theme="0" tint="-0.24994659260841701"/>
      </bottom>
      <diagonal/>
    </border>
    <border>
      <left style="thin">
        <color theme="0" tint="-0.24994659260841701"/>
      </left>
      <right style="thin">
        <color theme="0" tint="-0.24994659260841701"/>
      </right>
      <top style="medium">
        <color rgb="FF53B3DD"/>
      </top>
      <bottom style="thin">
        <color theme="0" tint="-0.24994659260841701"/>
      </bottom>
      <diagonal/>
    </border>
    <border>
      <left style="thin">
        <color theme="0" tint="-0.24994659260841701"/>
      </left>
      <right style="medium">
        <color rgb="FF2C6682"/>
      </right>
      <top style="medium">
        <color rgb="FF53B3DD"/>
      </top>
      <bottom style="thin">
        <color theme="0" tint="-0.24994659260841701"/>
      </bottom>
      <diagonal/>
    </border>
    <border>
      <left style="medium">
        <color rgb="FF2C668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2C6682"/>
      </right>
      <top style="thin">
        <color theme="0" tint="-0.24994659260841701"/>
      </top>
      <bottom style="thin">
        <color theme="0" tint="-0.24994659260841701"/>
      </bottom>
      <diagonal/>
    </border>
    <border>
      <left style="thin">
        <color theme="0" tint="-0.499984740745262"/>
      </left>
      <right style="thin">
        <color theme="0" tint="-0.499984740745262"/>
      </right>
      <top style="medium">
        <color theme="0"/>
      </top>
      <bottom style="medium">
        <color theme="0"/>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style="medium">
        <color theme="0"/>
      </top>
      <bottom/>
      <diagonal/>
    </border>
    <border>
      <left style="medium">
        <color theme="0"/>
      </left>
      <right style="medium">
        <color rgb="FF2C6682"/>
      </right>
      <top/>
      <bottom/>
      <diagonal/>
    </border>
    <border>
      <left style="medium">
        <color rgb="FF2C6682"/>
      </left>
      <right/>
      <top style="hair">
        <color indexed="64"/>
      </top>
      <bottom style="thin">
        <color rgb="FF53B3DD"/>
      </bottom>
      <diagonal/>
    </border>
    <border>
      <left style="medium">
        <color rgb="FF53B3DD"/>
      </left>
      <right style="hair">
        <color rgb="FF53B3DD"/>
      </right>
      <top style="medium">
        <color theme="0"/>
      </top>
      <bottom style="thin">
        <color rgb="FF53B3DD"/>
      </bottom>
      <diagonal/>
    </border>
    <border>
      <left/>
      <right style="medium">
        <color rgb="FF2C6682"/>
      </right>
      <top style="hair">
        <color indexed="64"/>
      </top>
      <bottom style="thin">
        <color rgb="FF53B3DD"/>
      </bottom>
      <diagonal/>
    </border>
    <border>
      <left style="medium">
        <color rgb="FF2C6682"/>
      </left>
      <right style="thin">
        <color theme="0" tint="-0.24994659260841701"/>
      </right>
      <top style="thin">
        <color theme="0" tint="-0.24994659260841701"/>
      </top>
      <bottom style="thin">
        <color rgb="FF53B3DD"/>
      </bottom>
      <diagonal/>
    </border>
    <border>
      <left style="thin">
        <color theme="0" tint="-0.24994659260841701"/>
      </left>
      <right style="thin">
        <color theme="0" tint="-0.24994659260841701"/>
      </right>
      <top style="thin">
        <color theme="0" tint="-0.24994659260841701"/>
      </top>
      <bottom style="thin">
        <color rgb="FF53B3DD"/>
      </bottom>
      <diagonal/>
    </border>
    <border>
      <left style="thin">
        <color theme="0" tint="-0.24994659260841701"/>
      </left>
      <right style="medium">
        <color rgb="FF2C6682"/>
      </right>
      <top style="thin">
        <color theme="0" tint="-0.24994659260841701"/>
      </top>
      <bottom style="thin">
        <color rgb="FF53B3DD"/>
      </bottom>
      <diagonal/>
    </border>
    <border>
      <left style="medium">
        <color rgb="FF2C6682"/>
      </left>
      <right style="thin">
        <color indexed="64"/>
      </right>
      <top style="medium">
        <color theme="0"/>
      </top>
      <bottom style="thin">
        <color rgb="FF53B3DD"/>
      </bottom>
      <diagonal/>
    </border>
    <border>
      <left style="thin">
        <color indexed="64"/>
      </left>
      <right/>
      <top style="medium">
        <color theme="0"/>
      </top>
      <bottom style="thin">
        <color rgb="FF53B3DD"/>
      </bottom>
      <diagonal/>
    </border>
    <border>
      <left style="medium">
        <color theme="0" tint="-0.24994659260841701"/>
      </left>
      <right/>
      <top style="medium">
        <color theme="0" tint="-0.24994659260841701"/>
      </top>
      <bottom style="thin">
        <color rgb="FF53B3DD"/>
      </bottom>
      <diagonal/>
    </border>
    <border>
      <left/>
      <right style="medium">
        <color theme="0" tint="-0.24994659260841701"/>
      </right>
      <top style="medium">
        <color theme="0" tint="-0.24994659260841701"/>
      </top>
      <bottom style="thin">
        <color rgb="FF53B3DD"/>
      </bottom>
      <diagonal/>
    </border>
    <border>
      <left/>
      <right style="thin">
        <color indexed="64"/>
      </right>
      <top style="medium">
        <color theme="0"/>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style="thin">
        <color rgb="FF2C6682"/>
      </right>
      <top style="thin">
        <color theme="0"/>
      </top>
      <bottom/>
      <diagonal/>
    </border>
    <border>
      <left style="thin">
        <color rgb="FF2C6682"/>
      </left>
      <right/>
      <top style="thin">
        <color rgb="FF53B3DD"/>
      </top>
      <bottom style="thin">
        <color rgb="FF53B3DD"/>
      </bottom>
      <diagonal/>
    </border>
    <border>
      <left style="thin">
        <color theme="0"/>
      </left>
      <right style="hair">
        <color theme="0" tint="-0.499984740745262"/>
      </right>
      <top style="medium">
        <color rgb="FF53B3DD"/>
      </top>
      <bottom/>
      <diagonal/>
    </border>
    <border>
      <left style="hair">
        <color theme="0" tint="-0.499984740745262"/>
      </left>
      <right style="hair">
        <color theme="0" tint="-0.499984740745262"/>
      </right>
      <top style="medium">
        <color rgb="FF53B3DD"/>
      </top>
      <bottom/>
      <diagonal/>
    </border>
    <border>
      <left style="hair">
        <color theme="0" tint="-0.499984740745262"/>
      </left>
      <right style="hair">
        <color theme="0" tint="-0.499984740745262"/>
      </right>
      <top/>
      <bottom style="hair">
        <color indexed="64"/>
      </bottom>
      <diagonal/>
    </border>
    <border>
      <left style="hair">
        <color theme="0" tint="-0.499984740745262"/>
      </left>
      <right style="medium">
        <color rgb="FF53B3DD"/>
      </right>
      <top/>
      <bottom style="hair">
        <color indexed="64"/>
      </bottom>
      <diagonal/>
    </border>
    <border>
      <left style="medium">
        <color rgb="FF53B3DD"/>
      </left>
      <right style="hair">
        <color theme="0" tint="-0.499984740745262"/>
      </right>
      <top style="hair">
        <color indexed="64"/>
      </top>
      <bottom style="hair">
        <color indexed="64"/>
      </bottom>
      <diagonal/>
    </border>
    <border>
      <left style="hair">
        <color theme="0" tint="-0.499984740745262"/>
      </left>
      <right style="hair">
        <color theme="0" tint="-0.499984740745262"/>
      </right>
      <top style="hair">
        <color indexed="64"/>
      </top>
      <bottom style="hair">
        <color indexed="64"/>
      </bottom>
      <diagonal/>
    </border>
    <border>
      <left style="hair">
        <color theme="0" tint="-0.499984740745262"/>
      </left>
      <right style="medium">
        <color rgb="FF53B3DD"/>
      </right>
      <top style="hair">
        <color indexed="64"/>
      </top>
      <bottom style="hair">
        <color indexed="64"/>
      </bottom>
      <diagonal/>
    </border>
    <border>
      <left/>
      <right style="hair">
        <color theme="0" tint="-0.499984740745262"/>
      </right>
      <top style="medium">
        <color rgb="FF53B3DD"/>
      </top>
      <bottom style="hair">
        <color indexed="64"/>
      </bottom>
      <diagonal/>
    </border>
    <border>
      <left style="hair">
        <color theme="0" tint="-0.499984740745262"/>
      </left>
      <right style="hair">
        <color indexed="64"/>
      </right>
      <top style="medium">
        <color rgb="FF53B3DD"/>
      </top>
      <bottom style="hair">
        <color indexed="64"/>
      </bottom>
      <diagonal/>
    </border>
    <border>
      <left/>
      <right style="hair">
        <color theme="0" tint="-0.499984740745262"/>
      </right>
      <top style="hair">
        <color indexed="64"/>
      </top>
      <bottom style="hair">
        <color indexed="64"/>
      </bottom>
      <diagonal/>
    </border>
    <border>
      <left style="hair">
        <color theme="0" tint="-0.499984740745262"/>
      </left>
      <right style="hair">
        <color indexed="64"/>
      </right>
      <top style="hair">
        <color indexed="64"/>
      </top>
      <bottom style="hair">
        <color indexed="64"/>
      </bottom>
      <diagonal/>
    </border>
    <border>
      <left/>
      <right style="medium">
        <color rgb="FF53B3DD"/>
      </right>
      <top/>
      <bottom style="hair">
        <color theme="0" tint="-0.499984740745262"/>
      </bottom>
      <diagonal/>
    </border>
    <border>
      <left style="hair">
        <color indexed="64"/>
      </left>
      <right style="medium">
        <color rgb="FF53B3DD"/>
      </right>
      <top/>
      <bottom style="hair">
        <color indexed="64"/>
      </bottom>
      <diagonal/>
    </border>
    <border>
      <left style="hair">
        <color theme="0" tint="-0.499984740745262"/>
      </left>
      <right style="hair">
        <color theme="0" tint="-0.499984740745262"/>
      </right>
      <top style="hair">
        <color indexed="64"/>
      </top>
      <bottom/>
      <diagonal/>
    </border>
    <border>
      <left style="hair">
        <color theme="0" tint="-0.499984740745262"/>
      </left>
      <right style="medium">
        <color rgb="FF53B3DD"/>
      </right>
      <top style="hair">
        <color indexed="64"/>
      </top>
      <bottom/>
      <diagonal/>
    </border>
    <border>
      <left/>
      <right style="hair">
        <color theme="0" tint="-0.499984740745262"/>
      </right>
      <top style="hair">
        <color indexed="64"/>
      </top>
      <bottom/>
      <diagonal/>
    </border>
    <border>
      <left style="hair">
        <color theme="0" tint="-0.499984740745262"/>
      </left>
      <right style="hair">
        <color indexed="64"/>
      </right>
      <top style="hair">
        <color indexed="64"/>
      </top>
      <bottom/>
      <diagonal/>
    </border>
    <border>
      <left style="hair">
        <color indexed="64"/>
      </left>
      <right style="medium">
        <color rgb="FF53B3DD"/>
      </right>
      <top style="hair">
        <color indexed="64"/>
      </top>
      <bottom/>
      <diagonal/>
    </border>
    <border>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right style="medium">
        <color rgb="FF53B3DD"/>
      </right>
      <top style="hair">
        <color theme="0" tint="-0.499984740745262"/>
      </top>
      <bottom style="thick">
        <color rgb="FF53B3DD"/>
      </bottom>
      <diagonal/>
    </border>
    <border>
      <left style="medium">
        <color rgb="FF53B3DD"/>
      </left>
      <right style="hair">
        <color theme="0" tint="-0.499984740745262"/>
      </right>
      <top style="hair">
        <color theme="0" tint="-0.499984740745262"/>
      </top>
      <bottom style="thick">
        <color rgb="FF53B3DD"/>
      </bottom>
      <diagonal/>
    </border>
    <border>
      <left style="hair">
        <color theme="0" tint="-0.499984740745262"/>
      </left>
      <right style="hair">
        <color theme="0" tint="-0.499984740745262"/>
      </right>
      <top style="hair">
        <color theme="0" tint="-0.499984740745262"/>
      </top>
      <bottom style="thick">
        <color rgb="FF53B3DD"/>
      </bottom>
      <diagonal/>
    </border>
    <border>
      <left style="hair">
        <color theme="0" tint="-0.499984740745262"/>
      </left>
      <right style="medium">
        <color rgb="FF53B3DD"/>
      </right>
      <top style="hair">
        <color theme="0" tint="-0.499984740745262"/>
      </top>
      <bottom style="thick">
        <color rgb="FF53B3DD"/>
      </bottom>
      <diagonal/>
    </border>
    <border>
      <left/>
      <right style="hair">
        <color theme="0" tint="-0.499984740745262"/>
      </right>
      <top style="hair">
        <color theme="0" tint="-0.499984740745262"/>
      </top>
      <bottom style="thick">
        <color rgb="FF53B3DD"/>
      </bottom>
      <diagonal/>
    </border>
    <border>
      <left style="hair">
        <color theme="0" tint="-0.499984740745262"/>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hair">
        <color indexed="64"/>
      </bottom>
      <diagonal/>
    </border>
    <border>
      <left style="hair">
        <color indexed="64"/>
      </left>
      <right style="medium">
        <color rgb="FF53B3DD"/>
      </right>
      <top style="hair">
        <color theme="0" tint="-0.499984740745262"/>
      </top>
      <bottom style="hair">
        <color indexed="64"/>
      </bottom>
      <diagonal/>
    </border>
    <border>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thick">
        <color rgb="FF53B3DD"/>
      </bottom>
      <diagonal/>
    </border>
    <border>
      <left style="thin">
        <color rgb="FF53B3DD"/>
      </left>
      <right style="thin">
        <color theme="0"/>
      </right>
      <top style="thin">
        <color theme="0"/>
      </top>
      <bottom style="thin">
        <color theme="0"/>
      </bottom>
      <diagonal/>
    </border>
    <border>
      <left style="thin">
        <color rgb="FF53B3DD"/>
      </left>
      <right/>
      <top/>
      <bottom style="thin">
        <color theme="0"/>
      </bottom>
      <diagonal/>
    </border>
    <border>
      <left style="thin">
        <color rgb="FF2C6682"/>
      </left>
      <right style="hair">
        <color rgb="FF53B3DD"/>
      </right>
      <top style="thin">
        <color rgb="FF53B3DD"/>
      </top>
      <bottom style="hair">
        <color rgb="FF53B3DD"/>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thin">
        <color rgb="FF2C6682"/>
      </left>
      <right style="hair">
        <color rgb="FF53B3DD"/>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hair">
        <color rgb="FF53B3DD"/>
      </left>
      <right style="hair">
        <color rgb="FF53B3DD"/>
      </right>
      <top style="hair">
        <color rgb="FF53B3DD"/>
      </top>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style="thin">
        <color rgb="FF2C6682"/>
      </left>
      <right style="hair">
        <color rgb="FF53B3DD"/>
      </right>
      <top style="hair">
        <color rgb="FF53B3DD"/>
      </top>
      <bottom style="thin">
        <color rgb="FF53B3DD"/>
      </bottom>
      <diagonal/>
    </border>
    <border>
      <left/>
      <right style="medium">
        <color theme="0"/>
      </right>
      <top style="thin">
        <color theme="0"/>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style="medium">
        <color theme="0"/>
      </right>
      <top style="medium">
        <color rgb="FF53B3DD"/>
      </top>
      <bottom/>
      <diagonal/>
    </border>
    <border>
      <left style="thin">
        <color rgb="FF53B3DD"/>
      </left>
      <right style="thin">
        <color theme="0"/>
      </right>
      <top/>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style="thin">
        <color rgb="FF53B3DD"/>
      </left>
      <right/>
      <top style="thin">
        <color theme="0"/>
      </top>
      <bottom/>
      <diagonal/>
    </border>
    <border>
      <left/>
      <right style="medium">
        <color rgb="FF53B3DD"/>
      </right>
      <top style="medium">
        <color theme="0"/>
      </top>
      <bottom style="medium">
        <color rgb="FF53B3DD"/>
      </bottom>
      <diagonal/>
    </border>
    <border>
      <left style="thin">
        <color indexed="64"/>
      </left>
      <right style="thin">
        <color rgb="FF53B3DD"/>
      </right>
      <top style="medium">
        <color rgb="FF53B3DD"/>
      </top>
      <bottom style="medium">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53B3DD"/>
      </left>
      <right style="hair">
        <color rgb="FF53B3DD"/>
      </right>
      <top style="hair">
        <color rgb="FF53B3DD"/>
      </top>
      <bottom style="thin">
        <color rgb="FF53B3DD"/>
      </bottom>
      <diagonal/>
    </border>
    <border>
      <left/>
      <right style="thin">
        <color rgb="FF53B3DD"/>
      </right>
      <top style="thin">
        <color rgb="FF53B3DD"/>
      </top>
      <bottom style="thin">
        <color rgb="FF53B3DD"/>
      </bottom>
      <diagonal/>
    </border>
    <border>
      <left style="thin">
        <color indexed="64"/>
      </left>
      <right style="thin">
        <color indexed="64"/>
      </right>
      <top style="medium">
        <color rgb="FF53B3DD"/>
      </top>
      <bottom/>
      <diagonal/>
    </border>
    <border>
      <left style="thin">
        <color indexed="64"/>
      </left>
      <right style="thin">
        <color rgb="FF53B3DD"/>
      </right>
      <top style="medium">
        <color rgb="FF53B3DD"/>
      </top>
      <bottom/>
      <diagonal/>
    </border>
    <border>
      <left style="thin">
        <color rgb="FF53B3DD"/>
      </left>
      <right style="hair">
        <color rgb="FF53B3DD"/>
      </right>
      <top/>
      <bottom style="hair">
        <color rgb="FF53B3DD"/>
      </bottom>
      <diagonal/>
    </border>
    <border>
      <left style="hair">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hair">
        <color rgb="FF53B3DD"/>
      </left>
      <right style="thin">
        <color rgb="FF53B3DD"/>
      </right>
      <top style="hair">
        <color rgb="FF53B3DD"/>
      </top>
      <bottom/>
      <diagonal/>
    </border>
    <border>
      <left/>
      <right style="thin">
        <color indexed="64"/>
      </right>
      <top style="thin">
        <color theme="0"/>
      </top>
      <bottom style="thin">
        <color indexed="64"/>
      </bottom>
      <diagonal/>
    </border>
    <border>
      <left style="thin">
        <color theme="0"/>
      </left>
      <right style="thin">
        <color theme="0"/>
      </right>
      <top style="thin">
        <color rgb="FF53B3DD"/>
      </top>
      <bottom style="thin">
        <color rgb="FF53B3DD"/>
      </bottom>
      <diagonal/>
    </border>
    <border>
      <left style="medium">
        <color theme="0"/>
      </left>
      <right/>
      <top style="medium">
        <color theme="0"/>
      </top>
      <bottom style="medium">
        <color rgb="FF53B3DD"/>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theme="0"/>
      </bottom>
      <diagonal/>
    </border>
    <border>
      <left style="thin">
        <color rgb="FF53B3DD"/>
      </left>
      <right style="thin">
        <color rgb="FF53B3DD"/>
      </right>
      <top style="thin">
        <color theme="0"/>
      </top>
      <bottom style="thin">
        <color rgb="FF53B3DD"/>
      </bottom>
      <diagonal/>
    </border>
    <border>
      <left style="double">
        <color theme="0"/>
      </left>
      <right/>
      <top style="thin">
        <color theme="0"/>
      </top>
      <bottom style="thin">
        <color theme="0"/>
      </bottom>
      <diagonal/>
    </border>
    <border>
      <left style="thin">
        <color rgb="FF53B3DD"/>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style="hair">
        <color rgb="FF53B3DD"/>
      </left>
      <right style="hair">
        <color indexed="64"/>
      </right>
      <top style="thin">
        <color rgb="FF53B3DD"/>
      </top>
      <bottom style="hair">
        <color rgb="FF53B3DD"/>
      </bottom>
      <diagonal/>
    </border>
    <border>
      <left style="hair">
        <color rgb="FF53B3DD"/>
      </left>
      <right style="hair">
        <color indexed="64"/>
      </right>
      <top style="hair">
        <color rgb="FF53B3DD"/>
      </top>
      <bottom style="hair">
        <color rgb="FF53B3DD"/>
      </bottom>
      <diagonal/>
    </border>
    <border>
      <left style="hair">
        <color rgb="FF53B3DD"/>
      </left>
      <right style="hair">
        <color indexed="64"/>
      </right>
      <top style="hair">
        <color rgb="FF53B3DD"/>
      </top>
      <bottom style="thin">
        <color rgb="FF53B3DD"/>
      </bottom>
      <diagonal/>
    </border>
    <border>
      <left style="thin">
        <color rgb="FF2C6682"/>
      </left>
      <right style="hair">
        <color rgb="FF2C6682"/>
      </right>
      <top style="thin">
        <color rgb="FF53B3DD"/>
      </top>
      <bottom style="hair">
        <color rgb="FF2C6682"/>
      </bottom>
      <diagonal/>
    </border>
    <border>
      <left style="thin">
        <color rgb="FF2C6682"/>
      </left>
      <right style="thin">
        <color indexed="64"/>
      </right>
      <top style="medium">
        <color rgb="FF53B3DD"/>
      </top>
      <bottom/>
      <diagonal/>
    </border>
    <border>
      <left/>
      <right/>
      <top style="thin">
        <color theme="0"/>
      </top>
      <bottom style="hair">
        <color rgb="FF53B3DD"/>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rgb="FF2C6682"/>
      </left>
      <right/>
      <top style="medium">
        <color rgb="FF2C6682"/>
      </top>
      <bottom style="medium">
        <color rgb="FF53B3DD"/>
      </bottom>
      <diagonal/>
    </border>
    <border>
      <left/>
      <right/>
      <top style="medium">
        <color rgb="FF2C6682"/>
      </top>
      <bottom style="medium">
        <color rgb="FF53B3DD"/>
      </bottom>
      <diagonal/>
    </border>
    <border>
      <left/>
      <right/>
      <top style="medium">
        <color rgb="FF2C6682"/>
      </top>
      <bottom/>
      <diagonal/>
    </border>
    <border>
      <left/>
      <right style="medium">
        <color rgb="FF2C6682"/>
      </right>
      <top style="medium">
        <color rgb="FF2C6682"/>
      </top>
      <bottom style="medium">
        <color theme="0"/>
      </bottom>
      <diagonal/>
    </border>
    <border>
      <left style="medium">
        <color rgb="FF2C6682"/>
      </left>
      <right/>
      <top style="medium">
        <color rgb="FF53B3DD"/>
      </top>
      <bottom style="medium">
        <color theme="0"/>
      </bottom>
      <diagonal/>
    </border>
    <border>
      <left style="medium">
        <color rgb="FF53B3DD"/>
      </left>
      <right style="medium">
        <color rgb="FF2C6682"/>
      </right>
      <top style="medium">
        <color theme="0"/>
      </top>
      <bottom/>
      <diagonal/>
    </border>
    <border>
      <left style="medium">
        <color rgb="FF2C6682"/>
      </left>
      <right style="medium">
        <color rgb="FF2C6682"/>
      </right>
      <top style="medium">
        <color theme="0"/>
      </top>
      <bottom style="medium">
        <color theme="0"/>
      </bottom>
      <diagonal/>
    </border>
    <border>
      <left/>
      <right style="medium">
        <color rgb="FF2C6682"/>
      </right>
      <top style="thick">
        <color rgb="FF53B3DD"/>
      </top>
      <bottom/>
      <diagonal/>
    </border>
    <border>
      <left/>
      <right style="medium">
        <color rgb="FF2C6682"/>
      </right>
      <top/>
      <bottom/>
      <diagonal/>
    </border>
    <border>
      <left style="medium">
        <color rgb="FF2C6682"/>
      </left>
      <right style="medium">
        <color rgb="FF2C6682"/>
      </right>
      <top style="medium">
        <color theme="0"/>
      </top>
      <bottom style="thin">
        <color rgb="FF53B3DD"/>
      </bottom>
      <diagonal/>
    </border>
    <border>
      <left/>
      <right style="medium">
        <color rgb="FF2C6682"/>
      </right>
      <top/>
      <bottom style="thin">
        <color rgb="FF53B3DD"/>
      </bottom>
      <diagonal/>
    </border>
    <border>
      <left style="medium">
        <color rgb="FF2C6682"/>
      </left>
      <right/>
      <top/>
      <bottom/>
      <diagonal/>
    </border>
    <border>
      <left style="medium">
        <color rgb="FF2C6682"/>
      </left>
      <right/>
      <top style="medium">
        <color rgb="FF2C6682"/>
      </top>
      <bottom style="medium">
        <color theme="0"/>
      </bottom>
      <diagonal/>
    </border>
    <border>
      <left style="medium">
        <color rgb="FF2C6682"/>
      </left>
      <right/>
      <top style="medium">
        <color theme="0"/>
      </top>
      <bottom style="medium">
        <color theme="0"/>
      </bottom>
      <diagonal/>
    </border>
    <border>
      <left style="medium">
        <color rgb="FF2C6682"/>
      </left>
      <right/>
      <top/>
      <bottom style="hair">
        <color theme="0" tint="-0.499984740745262"/>
      </bottom>
      <diagonal/>
    </border>
    <border>
      <left style="medium">
        <color rgb="FF2C6682"/>
      </left>
      <right/>
      <top style="hair">
        <color theme="0" tint="-0.499984740745262"/>
      </top>
      <bottom style="thick">
        <color rgb="FF53B3DD"/>
      </bottom>
      <diagonal/>
    </border>
    <border>
      <left style="medium">
        <color rgb="FF53B3DD"/>
      </left>
      <right style="medium">
        <color rgb="FF2C6682"/>
      </right>
      <top style="medium">
        <color theme="0"/>
      </top>
      <bottom style="medium">
        <color theme="0"/>
      </bottom>
      <diagonal/>
    </border>
    <border>
      <left style="medium">
        <color rgb="FF2C6682"/>
      </left>
      <right/>
      <top style="thin">
        <color theme="0"/>
      </top>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style="medium">
        <color rgb="FF2C6682"/>
      </left>
      <right style="thin">
        <color indexed="64"/>
      </right>
      <top style="medium">
        <color rgb="FF53B3DD"/>
      </top>
      <bottom style="medium">
        <color rgb="FF53B3DD"/>
      </bottom>
      <diagonal/>
    </border>
    <border>
      <left/>
      <right style="medium">
        <color rgb="FF2C6682"/>
      </right>
      <top/>
      <bottom style="thin">
        <color theme="0"/>
      </bottom>
      <diagonal/>
    </border>
    <border>
      <left style="medium">
        <color rgb="FF2C6682"/>
      </left>
      <right/>
      <top/>
      <bottom style="thin">
        <color rgb="FF53B3DD"/>
      </bottom>
      <diagonal/>
    </border>
    <border>
      <left style="medium">
        <color rgb="FF2C6682"/>
      </left>
      <right style="hair">
        <color rgb="FF53B3DD"/>
      </right>
      <top style="thin">
        <color rgb="FF53B3DD"/>
      </top>
      <bottom style="hair">
        <color rgb="FF53B3DD"/>
      </bottom>
      <diagonal/>
    </border>
    <border>
      <left style="medium">
        <color rgb="FF2C6682"/>
      </left>
      <right style="hair">
        <color rgb="FF53B3DD"/>
      </right>
      <top style="hair">
        <color rgb="FF53B3DD"/>
      </top>
      <bottom style="hair">
        <color rgb="FF53B3DD"/>
      </bottom>
      <diagonal/>
    </border>
    <border>
      <left style="medium">
        <color rgb="FF2C6682"/>
      </left>
      <right style="hair">
        <color rgb="FF53B3DD"/>
      </right>
      <top style="hair">
        <color rgb="FF53B3DD"/>
      </top>
      <bottom/>
      <diagonal/>
    </border>
    <border>
      <left style="medium">
        <color rgb="FF2C6682"/>
      </left>
      <right style="hair">
        <color rgb="FF53B3DD"/>
      </right>
      <top style="hair">
        <color rgb="FF53B3DD"/>
      </top>
      <bottom style="thin">
        <color rgb="FF53B3DD"/>
      </bottom>
      <diagonal/>
    </border>
    <border>
      <left style="medium">
        <color rgb="FF2C6682"/>
      </left>
      <right style="thin">
        <color rgb="FF53B3DD"/>
      </right>
      <top style="medium">
        <color rgb="FF53B3DD"/>
      </top>
      <bottom/>
      <diagonal/>
    </border>
    <border>
      <left/>
      <right style="medium">
        <color rgb="FF2C6682"/>
      </right>
      <top style="thin">
        <color rgb="FF53B3DD"/>
      </top>
      <bottom/>
      <diagonal/>
    </border>
    <border>
      <left style="medium">
        <color rgb="FF2C6682"/>
      </left>
      <right style="thin">
        <color rgb="FF53B3DD"/>
      </right>
      <top/>
      <bottom style="thin">
        <color rgb="FF53B3DD"/>
      </bottom>
      <diagonal/>
    </border>
    <border>
      <left/>
      <right style="medium">
        <color rgb="FF2C6682"/>
      </right>
      <top style="thin">
        <color rgb="FF53B3DD"/>
      </top>
      <bottom style="thin">
        <color rgb="FF53B3DD"/>
      </bottom>
      <diagonal/>
    </border>
    <border>
      <left/>
      <right style="medium">
        <color rgb="FF2C6682"/>
      </right>
      <top style="thin">
        <color theme="0"/>
      </top>
      <bottom style="hair">
        <color rgb="FF53B3DD"/>
      </bottom>
      <diagonal/>
    </border>
    <border>
      <left style="hair">
        <color rgb="FF53B3DD"/>
      </left>
      <right style="medium">
        <color rgb="FF2C6682"/>
      </right>
      <top style="hair">
        <color rgb="FF53B3DD"/>
      </top>
      <bottom style="hair">
        <color rgb="FF53B3DD"/>
      </bottom>
      <diagonal/>
    </border>
    <border>
      <left style="hair">
        <color rgb="FF53B3DD"/>
      </left>
      <right style="hair">
        <color rgb="FF53B3DD"/>
      </right>
      <top style="hair">
        <color rgb="FF53B3DD"/>
      </top>
      <bottom style="medium">
        <color rgb="FF2C6682"/>
      </bottom>
      <diagonal/>
    </border>
    <border>
      <left style="hair">
        <color rgb="FF53B3DD"/>
      </left>
      <right style="medium">
        <color rgb="FF2C6682"/>
      </right>
      <top style="hair">
        <color rgb="FF53B3DD"/>
      </top>
      <bottom style="medium">
        <color rgb="FF2C6682"/>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auto="1"/>
      </left>
      <right/>
      <top style="thin">
        <color indexed="64"/>
      </top>
      <bottom style="medium">
        <color auto="1"/>
      </bottom>
      <diagonal/>
    </border>
    <border>
      <left/>
      <right/>
      <top style="thin">
        <color indexed="64"/>
      </top>
      <bottom style="medium">
        <color auto="1"/>
      </bottom>
      <diagonal/>
    </border>
    <border>
      <left style="medium">
        <color indexed="64"/>
      </left>
      <right style="thin">
        <color indexed="64"/>
      </right>
      <top style="thin">
        <color indexed="64"/>
      </top>
      <bottom style="medium">
        <color indexed="64"/>
      </bottom>
      <diagonal/>
    </border>
    <border>
      <left/>
      <right style="medium">
        <color auto="1"/>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auto="1"/>
      </left>
      <right style="medium">
        <color auto="1"/>
      </right>
      <top/>
      <bottom style="thin">
        <color auto="1"/>
      </bottom>
      <diagonal/>
    </border>
    <border>
      <left style="thin">
        <color indexed="64"/>
      </left>
      <right style="thin">
        <color indexed="64"/>
      </right>
      <top style="double">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hair">
        <color rgb="FF53B3DD"/>
      </left>
      <right/>
      <top style="hair">
        <color rgb="FF53B3DD"/>
      </top>
      <bottom style="medium">
        <color rgb="FF2C6682"/>
      </bottom>
      <diagonal/>
    </border>
    <border>
      <left/>
      <right/>
      <top style="hair">
        <color rgb="FF53B3DD"/>
      </top>
      <bottom style="medium">
        <color rgb="FF2C6682"/>
      </bottom>
      <diagonal/>
    </border>
    <border>
      <left/>
      <right style="hair">
        <color rgb="FF53B3DD"/>
      </right>
      <top style="hair">
        <color rgb="FF53B3DD"/>
      </top>
      <bottom style="medium">
        <color rgb="FF2C6682"/>
      </bottom>
      <diagonal/>
    </border>
    <border>
      <left style="hair">
        <color rgb="FF53B3DD"/>
      </left>
      <right/>
      <top style="hair">
        <color rgb="FF53B3DD"/>
      </top>
      <bottom style="hair">
        <color rgb="FF53B3DD"/>
      </bottom>
      <diagonal/>
    </border>
    <border>
      <left/>
      <right/>
      <top style="hair">
        <color rgb="FF53B3DD"/>
      </top>
      <bottom style="hair">
        <color rgb="FF53B3DD"/>
      </bottom>
      <diagonal/>
    </border>
    <border>
      <left/>
      <right style="hair">
        <color rgb="FF53B3DD"/>
      </right>
      <top style="hair">
        <color rgb="FF53B3DD"/>
      </top>
      <bottom style="hair">
        <color rgb="FF53B3DD"/>
      </bottom>
      <diagonal/>
    </border>
    <border>
      <left style="medium">
        <color rgb="FF2C6682"/>
      </left>
      <right/>
      <top style="thin">
        <color rgb="FF53B3DD"/>
      </top>
      <bottom style="medium">
        <color rgb="FF53B3DD"/>
      </bottom>
      <diagonal/>
    </border>
    <border>
      <left/>
      <right/>
      <top style="thin">
        <color rgb="FF53B3DD"/>
      </top>
      <bottom style="medium">
        <color rgb="FF53B3DD"/>
      </bottom>
      <diagonal/>
    </border>
    <border>
      <left/>
      <right style="thin">
        <color rgb="FF53B3DD"/>
      </right>
      <top style="thin">
        <color rgb="FF53B3DD"/>
      </top>
      <bottom style="medium">
        <color rgb="FF53B3DD"/>
      </bottom>
      <diagonal/>
    </border>
    <border>
      <left style="medium">
        <color rgb="FF2C6682"/>
      </left>
      <right/>
      <top style="medium">
        <color rgb="FF53B3DD"/>
      </top>
      <bottom style="thin">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hair">
        <color auto="1"/>
      </left>
      <right style="hair">
        <color theme="0" tint="-0.499984740745262"/>
      </right>
      <top style="hair">
        <color indexed="64"/>
      </top>
      <bottom style="hair">
        <color indexed="64"/>
      </bottom>
      <diagonal/>
    </border>
    <border>
      <left style="hair">
        <color auto="1"/>
      </left>
      <right style="hair">
        <color theme="0" tint="-0.499984740745262"/>
      </right>
      <top style="medium">
        <color rgb="FF53B3DD"/>
      </top>
      <bottom style="hair">
        <color indexed="64"/>
      </bottom>
      <diagonal/>
    </border>
    <border>
      <left style="hair">
        <color auto="1"/>
      </left>
      <right style="hair">
        <color theme="0" tint="-0.499984740745262"/>
      </right>
      <top style="hair">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auto="1"/>
      </left>
      <right style="medium">
        <color indexed="64"/>
      </right>
      <top style="medium">
        <color indexed="64"/>
      </top>
      <bottom style="medium">
        <color indexed="64"/>
      </bottom>
      <diagonal/>
    </border>
    <border>
      <left style="thin">
        <color theme="0"/>
      </left>
      <right style="thin">
        <color indexed="64"/>
      </right>
      <top style="hair">
        <color indexed="64"/>
      </top>
      <bottom/>
      <diagonal/>
    </border>
    <border>
      <left style="medium">
        <color indexed="64"/>
      </left>
      <right/>
      <top style="hair">
        <color rgb="FF53B3DD"/>
      </top>
      <bottom style="hair">
        <color rgb="FF53B3DD"/>
      </bottom>
      <diagonal/>
    </border>
    <border>
      <left style="medium">
        <color indexed="64"/>
      </left>
      <right/>
      <top style="hair">
        <color rgb="FF53B3DD"/>
      </top>
      <bottom style="medium">
        <color indexed="64"/>
      </bottom>
      <diagonal/>
    </border>
    <border>
      <left style="medium">
        <color indexed="64"/>
      </left>
      <right/>
      <top/>
      <bottom style="hair">
        <color rgb="FF53B3DD"/>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thin">
        <color theme="0"/>
      </left>
      <right style="medium">
        <color theme="0"/>
      </right>
      <top/>
      <bottom style="thin">
        <color rgb="FF53B3DD"/>
      </bottom>
      <diagonal/>
    </border>
    <border>
      <left/>
      <right style="thin">
        <color rgb="FF53B3DD"/>
      </right>
      <top style="thin">
        <color theme="0"/>
      </top>
      <bottom/>
      <diagonal/>
    </border>
    <border>
      <left/>
      <right style="thin">
        <color rgb="FF53B3DD"/>
      </right>
      <top/>
      <bottom style="thin">
        <color theme="0"/>
      </bottom>
      <diagonal/>
    </border>
    <border>
      <left style="thin">
        <color indexed="64"/>
      </left>
      <right/>
      <top style="medium">
        <color rgb="FF53B3DD"/>
      </top>
      <bottom style="medium">
        <color rgb="FF53B3DD"/>
      </bottom>
      <diagonal/>
    </border>
    <border>
      <left style="medium">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hair">
        <color indexed="64"/>
      </left>
      <right/>
      <top style="medium">
        <color indexed="64"/>
      </top>
      <bottom style="double">
        <color indexed="64"/>
      </bottom>
      <diagonal/>
    </border>
    <border>
      <left style="thin">
        <color indexed="64"/>
      </left>
      <right style="hair">
        <color indexed="64"/>
      </right>
      <top style="medium">
        <color indexed="64"/>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thin">
        <color indexed="64"/>
      </left>
      <right/>
      <top style="hair">
        <color indexed="64"/>
      </top>
      <bottom/>
      <diagonal/>
    </border>
    <border>
      <left style="thin">
        <color indexed="64"/>
      </left>
      <right style="medium">
        <color indexed="64"/>
      </right>
      <top style="hair">
        <color indexed="64"/>
      </top>
      <bottom/>
      <diagonal/>
    </border>
    <border>
      <left style="medium">
        <color rgb="FF2C6682"/>
      </left>
      <right/>
      <top/>
      <bottom style="medium">
        <color rgb="FF53B3DD"/>
      </bottom>
      <diagonal/>
    </border>
    <border>
      <left/>
      <right style="thin">
        <color rgb="FF53B3DD"/>
      </right>
      <top/>
      <bottom style="medium">
        <color rgb="FF53B3DD"/>
      </bottom>
      <diagonal/>
    </border>
    <border>
      <left/>
      <right style="thin">
        <color indexed="64"/>
      </right>
      <top style="medium">
        <color rgb="FF53B3DD"/>
      </top>
      <bottom style="medium">
        <color rgb="FF53B3DD"/>
      </bottom>
      <diagonal/>
    </border>
    <border>
      <left/>
      <right/>
      <top style="medium">
        <color rgb="FF53B3DD"/>
      </top>
      <bottom style="medium">
        <color rgb="FF53B3DD"/>
      </bottom>
      <diagonal/>
    </border>
    <border>
      <left/>
      <right style="medium">
        <color rgb="FF53B3DD"/>
      </right>
      <top style="medium">
        <color rgb="FF53B3DD"/>
      </top>
      <bottom style="medium">
        <color rgb="FF53B3DD"/>
      </bottom>
      <diagonal/>
    </border>
    <border>
      <left/>
      <right style="hair">
        <color theme="0" tint="-0.499984740745262"/>
      </right>
      <top style="medium">
        <color rgb="FF53B3DD"/>
      </top>
      <bottom/>
      <diagonal/>
    </border>
    <border>
      <left style="hair">
        <color theme="0" tint="-0.499984740745262"/>
      </left>
      <right style="medium">
        <color rgb="FF53B3DD"/>
      </right>
      <top style="medium">
        <color rgb="FF53B3DD"/>
      </top>
      <bottom/>
      <diagonal/>
    </border>
    <border>
      <left style="medium">
        <color rgb="FF53B3DD"/>
      </left>
      <right/>
      <top/>
      <bottom style="medium">
        <color rgb="FF53B3DD"/>
      </bottom>
      <diagonal/>
    </border>
    <border>
      <left/>
      <right style="medium">
        <color rgb="FF53B3DD"/>
      </right>
      <top/>
      <bottom style="medium">
        <color rgb="FF53B3DD"/>
      </bottom>
      <diagonal/>
    </border>
    <border>
      <left style="medium">
        <color theme="0"/>
      </left>
      <right style="medium">
        <color theme="0"/>
      </right>
      <top style="medium">
        <color theme="0"/>
      </top>
      <bottom style="thin">
        <color indexed="64"/>
      </bottom>
      <diagonal/>
    </border>
    <border>
      <left style="medium">
        <color theme="0"/>
      </left>
      <right style="medium">
        <color theme="0"/>
      </right>
      <top style="thin">
        <color indexed="64"/>
      </top>
      <bottom style="medium">
        <color theme="0"/>
      </bottom>
      <diagonal/>
    </border>
    <border>
      <left style="medium">
        <color theme="0"/>
      </left>
      <right/>
      <top style="medium">
        <color theme="0"/>
      </top>
      <bottom style="thin">
        <color rgb="FF53B3DD"/>
      </bottom>
      <diagonal/>
    </border>
    <border>
      <left/>
      <right style="medium">
        <color theme="0"/>
      </right>
      <top style="medium">
        <color theme="0"/>
      </top>
      <bottom style="thin">
        <color rgb="FF53B3DD"/>
      </bottom>
      <diagonal/>
    </border>
    <border>
      <left style="hair">
        <color rgb="FF53B3DD"/>
      </left>
      <right style="medium">
        <color rgb="FF2C6682"/>
      </right>
      <top style="thin">
        <color rgb="FF53B3DD"/>
      </top>
      <bottom style="hair">
        <color rgb="FF53B3DD"/>
      </bottom>
      <diagonal/>
    </border>
    <border>
      <left style="hair">
        <color rgb="FF53B3DD"/>
      </left>
      <right style="medium">
        <color rgb="FF2C6682"/>
      </right>
      <top style="hair">
        <color rgb="FF53B3DD"/>
      </top>
      <bottom style="thin">
        <color rgb="FF53B3DD"/>
      </bottom>
      <diagonal/>
    </border>
    <border>
      <left style="hair">
        <color rgb="FF53B3DD"/>
      </left>
      <right/>
      <top style="hair">
        <color rgb="FF53B3DD"/>
      </top>
      <bottom style="thin">
        <color rgb="FF53B3DD"/>
      </bottom>
      <diagonal/>
    </border>
    <border>
      <left style="hair">
        <color indexed="64"/>
      </left>
      <right/>
      <top style="thin">
        <color theme="0"/>
      </top>
      <bottom style="hair">
        <color indexed="64"/>
      </bottom>
      <diagonal/>
    </border>
    <border>
      <left/>
      <right style="thin">
        <color indexed="64"/>
      </right>
      <top style="thin">
        <color theme="0"/>
      </top>
      <bottom style="hair">
        <color indexed="64"/>
      </bottom>
      <diagonal/>
    </border>
    <border>
      <left style="medium">
        <color rgb="FF2C6682"/>
      </left>
      <right/>
      <top style="thin">
        <color theme="0"/>
      </top>
      <bottom style="medium">
        <color indexed="64"/>
      </bottom>
      <diagonal/>
    </border>
    <border>
      <left/>
      <right/>
      <top style="thin">
        <color theme="0"/>
      </top>
      <bottom style="medium">
        <color indexed="64"/>
      </bottom>
      <diagonal/>
    </border>
    <border>
      <left/>
      <right style="thin">
        <color theme="0"/>
      </right>
      <top style="thin">
        <color theme="0"/>
      </top>
      <bottom style="medium">
        <color indexed="64"/>
      </bottom>
      <diagonal/>
    </border>
    <border>
      <left style="medium">
        <color rgb="FF2C6682"/>
      </left>
      <right/>
      <top style="medium">
        <color indexed="64"/>
      </top>
      <bottom/>
      <diagonal/>
    </border>
    <border>
      <left style="medium">
        <color rgb="FF2C6682"/>
      </left>
      <right/>
      <top/>
      <bottom style="medium">
        <color rgb="FF2C6682"/>
      </bottom>
      <diagonal/>
    </border>
    <border>
      <left/>
      <right/>
      <top/>
      <bottom style="medium">
        <color rgb="FF2C6682"/>
      </bottom>
      <diagonal/>
    </border>
    <border>
      <left/>
      <right style="medium">
        <color indexed="64"/>
      </right>
      <top/>
      <bottom style="medium">
        <color rgb="FF2C6682"/>
      </bottom>
      <diagonal/>
    </border>
    <border>
      <left style="medium">
        <color indexed="64"/>
      </left>
      <right/>
      <top/>
      <bottom style="medium">
        <color rgb="FF2C6682"/>
      </bottom>
      <diagonal/>
    </border>
    <border>
      <left style="medium">
        <color rgb="FF2C6682"/>
      </left>
      <right/>
      <top/>
      <bottom style="medium">
        <color indexed="64"/>
      </bottom>
      <diagonal/>
    </border>
    <border>
      <left style="thin">
        <color indexed="64"/>
      </left>
      <right style="thin">
        <color indexed="64"/>
      </right>
      <top style="hair">
        <color indexed="64"/>
      </top>
      <bottom style="hair">
        <color indexed="64"/>
      </bottom>
      <diagonal/>
    </border>
    <border>
      <left style="medium">
        <color theme="2" tint="-9.9948118533890809E-2"/>
      </left>
      <right/>
      <top style="medium">
        <color theme="0" tint="-0.24994659260841701"/>
      </top>
      <bottom style="medium">
        <color theme="0" tint="-0.24994659260841701"/>
      </bottom>
      <diagonal/>
    </border>
    <border>
      <left/>
      <right style="thin">
        <color indexed="64"/>
      </right>
      <top style="medium">
        <color theme="0" tint="-0.24994659260841701"/>
      </top>
      <bottom style="medium">
        <color theme="0" tint="-0.24994659260841701"/>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thick">
        <color rgb="FFFFFFFF"/>
      </bottom>
      <diagonal/>
    </border>
    <border>
      <left style="thin">
        <color indexed="64"/>
      </left>
      <right style="dashed">
        <color indexed="64"/>
      </right>
      <top style="thin">
        <color indexed="64"/>
      </top>
      <bottom style="thin">
        <color indexed="64"/>
      </bottom>
      <diagonal/>
    </border>
    <border>
      <left style="dashed">
        <color indexed="64"/>
      </left>
      <right/>
      <top/>
      <bottom style="dashed">
        <color indexed="64"/>
      </bottom>
      <diagonal/>
    </border>
    <border>
      <left style="thin">
        <color indexed="64"/>
      </left>
      <right/>
      <top/>
      <bottom style="thick">
        <color indexed="64"/>
      </bottom>
      <diagonal/>
    </border>
    <border>
      <left style="thick">
        <color indexed="64"/>
      </left>
      <right/>
      <top/>
      <bottom style="thick">
        <color indexed="64"/>
      </bottom>
      <diagonal/>
    </border>
    <border>
      <left style="thin">
        <color indexed="64"/>
      </left>
      <right style="thick">
        <color indexed="64"/>
      </right>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bottom/>
      <diagonal/>
    </border>
    <border>
      <left style="thick">
        <color indexed="64"/>
      </left>
      <right/>
      <top/>
      <bottom/>
      <diagonal/>
    </border>
    <border>
      <left/>
      <right/>
      <top style="thick">
        <color indexed="64"/>
      </top>
      <bottom style="thin">
        <color auto="1"/>
      </bottom>
      <diagonal/>
    </border>
    <border>
      <left style="thick">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ck">
        <color indexed="64"/>
      </right>
      <top style="thick">
        <color indexed="64"/>
      </top>
      <bottom style="thin">
        <color indexed="64"/>
      </bottom>
      <diagonal/>
    </border>
    <border>
      <left style="thin">
        <color indexed="64"/>
      </left>
      <right style="thick">
        <color indexed="64"/>
      </right>
      <top style="thick">
        <color indexed="64"/>
      </top>
      <bottom/>
      <diagonal/>
    </border>
    <border>
      <left style="thin">
        <color indexed="64"/>
      </left>
      <right style="thin">
        <color indexed="64"/>
      </right>
      <top style="thick">
        <color indexed="64"/>
      </top>
      <bottom/>
      <diagonal/>
    </border>
    <border>
      <left style="thick">
        <color indexed="64"/>
      </left>
      <right style="thin">
        <color indexed="64"/>
      </right>
      <top style="thick">
        <color indexed="64"/>
      </top>
      <bottom/>
      <diagonal/>
    </border>
    <border>
      <left/>
      <right style="hair">
        <color rgb="FF53B3DD"/>
      </right>
      <top style="thin">
        <color rgb="FF53B3DD"/>
      </top>
      <bottom style="hair">
        <color rgb="FF53B3DD"/>
      </bottom>
      <diagonal/>
    </border>
    <border>
      <left style="hair">
        <color rgb="FF53B3DD"/>
      </left>
      <right/>
      <top style="thin">
        <color rgb="FF53B3DD"/>
      </top>
      <bottom style="hair">
        <color rgb="FF53B3DD"/>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style="medium">
        <color rgb="FF53B3DD"/>
      </left>
      <right/>
      <top style="medium">
        <color rgb="FF53B3DD"/>
      </top>
      <bottom style="medium">
        <color rgb="FF53B3DD"/>
      </bottom>
      <diagonal/>
    </border>
    <border>
      <left style="medium">
        <color rgb="FF53B3DD"/>
      </left>
      <right/>
      <top style="hair">
        <color indexed="64"/>
      </top>
      <bottom style="hair">
        <color indexed="64"/>
      </bottom>
      <diagonal/>
    </border>
    <border>
      <left/>
      <right style="medium">
        <color rgb="FF53B3DD"/>
      </right>
      <top style="hair">
        <color indexed="64"/>
      </top>
      <bottom style="hair">
        <color indexed="64"/>
      </bottom>
      <diagonal/>
    </border>
    <border>
      <left style="thin">
        <color indexed="64"/>
      </left>
      <right/>
      <top style="medium">
        <color indexed="64"/>
      </top>
      <bottom style="hair">
        <color indexed="64"/>
      </bottom>
      <diagonal/>
    </border>
    <border>
      <left/>
      <right/>
      <top style="hair">
        <color rgb="FF53B3DD"/>
      </top>
      <bottom style="thin">
        <color rgb="FF53B3DD"/>
      </bottom>
      <diagonal/>
    </border>
    <border>
      <left/>
      <right style="hair">
        <color rgb="FF53B3DD"/>
      </right>
      <top style="hair">
        <color rgb="FF53B3DD"/>
      </top>
      <bottom style="thin">
        <color rgb="FF53B3DD"/>
      </bottom>
      <diagonal/>
    </border>
    <border>
      <left style="hair">
        <color rgb="FF53B3DD"/>
      </left>
      <right/>
      <top style="hair">
        <color indexed="64"/>
      </top>
      <bottom style="hair">
        <color indexed="64"/>
      </bottom>
      <diagonal/>
    </border>
    <border>
      <left style="hair">
        <color rgb="FF53B3DD"/>
      </left>
      <right/>
      <top style="hair">
        <color indexed="64"/>
      </top>
      <bottom style="thin">
        <color rgb="FF53B3DD"/>
      </bottom>
      <diagonal/>
    </border>
    <border>
      <left/>
      <right style="medium">
        <color rgb="FF53B3DD"/>
      </right>
      <top style="hair">
        <color indexed="64"/>
      </top>
      <bottom style="thin">
        <color rgb="FF53B3DD"/>
      </bottom>
      <diagonal/>
    </border>
    <border>
      <left style="medium">
        <color rgb="FF53B3DD"/>
      </left>
      <right style="medium">
        <color rgb="FF53B3DD"/>
      </right>
      <top style="medium">
        <color rgb="FF53B3DD"/>
      </top>
      <bottom style="hair">
        <color theme="1"/>
      </bottom>
      <diagonal/>
    </border>
    <border>
      <left style="medium">
        <color rgb="FF53B3DD"/>
      </left>
      <right style="medium">
        <color rgb="FF53B3DD"/>
      </right>
      <top style="hair">
        <color theme="1"/>
      </top>
      <bottom style="hair">
        <color theme="1"/>
      </bottom>
      <diagonal/>
    </border>
    <border>
      <left style="medium">
        <color rgb="FF53B3DD"/>
      </left>
      <right style="medium">
        <color rgb="FF53B3DD"/>
      </right>
      <top style="hair">
        <color theme="1"/>
      </top>
      <bottom style="hair">
        <color indexed="64"/>
      </bottom>
      <diagonal/>
    </border>
    <border>
      <left style="medium">
        <color rgb="FF53B3DD"/>
      </left>
      <right style="hair">
        <color theme="0" tint="-0.499984740745262"/>
      </right>
      <top style="medium">
        <color rgb="FF53B3DD"/>
      </top>
      <bottom style="hair">
        <color theme="1"/>
      </bottom>
      <diagonal/>
    </border>
    <border>
      <left style="medium">
        <color rgb="FF53B3DD"/>
      </left>
      <right style="hair">
        <color theme="0" tint="-0.499984740745262"/>
      </right>
      <top style="hair">
        <color theme="1"/>
      </top>
      <bottom style="hair">
        <color theme="1"/>
      </bottom>
      <diagonal/>
    </border>
    <border>
      <left style="medium">
        <color rgb="FF53B3DD"/>
      </left>
      <right style="hair">
        <color theme="0" tint="-0.499984740745262"/>
      </right>
      <top style="hair">
        <color theme="1"/>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auto="1"/>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hair">
        <color indexed="64"/>
      </left>
      <right/>
      <top style="thin">
        <color indexed="64"/>
      </top>
      <bottom style="hair">
        <color indexed="64"/>
      </bottom>
      <diagonal/>
    </border>
    <border>
      <left style="hair">
        <color indexed="64"/>
      </left>
      <right style="thin">
        <color auto="1"/>
      </right>
      <top style="thin">
        <color indexed="64"/>
      </top>
      <bottom style="hair">
        <color indexed="64"/>
      </bottom>
      <diagonal/>
    </border>
    <border>
      <left style="medium">
        <color indexed="64"/>
      </left>
      <right style="medium">
        <color indexed="64"/>
      </right>
      <top style="thin">
        <color indexed="64"/>
      </top>
      <bottom style="thin">
        <color indexed="64"/>
      </bottom>
      <diagonal/>
    </border>
    <border>
      <left style="medium">
        <color rgb="FF2C6682"/>
      </left>
      <right/>
      <top style="hair">
        <color theme="0" tint="-0.499984740745262"/>
      </top>
      <bottom style="hair">
        <color theme="0" tint="-0.499984740745262"/>
      </bottom>
      <diagonal/>
    </border>
    <border>
      <left/>
      <right style="medium">
        <color rgb="FF53B3DD"/>
      </right>
      <top style="hair">
        <color theme="0" tint="-0.499984740745262"/>
      </top>
      <bottom style="hair">
        <color theme="0" tint="-0.499984740745262"/>
      </bottom>
      <diagonal/>
    </border>
    <border>
      <left style="hair">
        <color indexed="64"/>
      </left>
      <right style="thin">
        <color indexed="64"/>
      </right>
      <top style="thin">
        <color theme="0"/>
      </top>
      <bottom/>
      <diagonal/>
    </border>
    <border>
      <left style="hair">
        <color indexed="64"/>
      </left>
      <right style="thin">
        <color indexed="64"/>
      </right>
      <top/>
      <bottom style="hair">
        <color indexed="64"/>
      </bottom>
      <diagonal/>
    </border>
    <border>
      <left style="thin">
        <color rgb="FF276690"/>
      </left>
      <right style="thin">
        <color rgb="FF276690"/>
      </right>
      <top style="thin">
        <color rgb="FF276690"/>
      </top>
      <bottom style="thin">
        <color rgb="FF276690"/>
      </bottom>
      <diagonal/>
    </border>
    <border>
      <left style="thin">
        <color rgb="FF000000"/>
      </left>
      <right style="thin">
        <color rgb="FF000000"/>
      </right>
      <top style="thin">
        <color rgb="FF000000"/>
      </top>
      <bottom style="thin">
        <color rgb="FF000000"/>
      </bottom>
      <diagonal/>
    </border>
    <border>
      <left style="thin">
        <color rgb="FF276690"/>
      </left>
      <right style="thin">
        <color rgb="FF276690"/>
      </right>
      <top style="thin">
        <color rgb="FF276690"/>
      </top>
      <bottom/>
      <diagonal/>
    </border>
  </borders>
  <cellStyleXfs count="41">
    <xf numFmtId="0" fontId="0" fillId="0" borderId="0"/>
    <xf numFmtId="43"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4" fillId="0" borderId="0"/>
    <xf numFmtId="9" fontId="14" fillId="0" borderId="0" applyFont="0" applyFill="0" applyBorder="0" applyAlignment="0" applyProtection="0"/>
    <xf numFmtId="0" fontId="25" fillId="0" borderId="0"/>
    <xf numFmtId="0" fontId="1" fillId="0" borderId="0"/>
    <xf numFmtId="0" fontId="14" fillId="0" borderId="0"/>
    <xf numFmtId="0" fontId="62" fillId="0" borderId="0"/>
    <xf numFmtId="0" fontId="1" fillId="21" borderId="153" applyNumberFormat="0" applyFont="0" applyAlignment="0" applyProtection="0"/>
    <xf numFmtId="0" fontId="14" fillId="0" borderId="0"/>
    <xf numFmtId="188" fontId="139" fillId="0" borderId="0" applyFont="0" applyFill="0" applyBorder="0" applyAlignment="0" applyProtection="0"/>
    <xf numFmtId="43" fontId="14" fillId="0" borderId="0" applyFont="0" applyFill="0" applyBorder="0" applyAlignment="0" applyProtection="0"/>
    <xf numFmtId="190" fontId="1" fillId="0" borderId="0" applyFont="0" applyFill="0" applyBorder="0" applyAlignment="0" applyProtection="0"/>
    <xf numFmtId="0" fontId="14" fillId="0" borderId="0"/>
    <xf numFmtId="164" fontId="1" fillId="0" borderId="0" applyFont="0" applyFill="0" applyBorder="0" applyAlignment="0" applyProtection="0"/>
    <xf numFmtId="164" fontId="1" fillId="0" borderId="0" applyFont="0" applyFill="0" applyBorder="0" applyAlignment="0" applyProtection="0"/>
    <xf numFmtId="0" fontId="14" fillId="0" borderId="0"/>
    <xf numFmtId="190" fontId="1" fillId="0" borderId="0" applyFont="0" applyFill="0" applyBorder="0" applyAlignment="0" applyProtection="0"/>
    <xf numFmtId="0" fontId="162" fillId="0" borderId="0">
      <alignment vertical="center"/>
    </xf>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4" fillId="0" borderId="0"/>
  </cellStyleXfs>
  <cellXfs count="2189">
    <xf numFmtId="0" fontId="0" fillId="0" borderId="0" xfId="0"/>
    <xf numFmtId="17" fontId="0" fillId="0" borderId="0" xfId="0" applyNumberFormat="1"/>
    <xf numFmtId="0" fontId="2" fillId="0" borderId="11" xfId="0" applyFont="1" applyBorder="1" applyAlignment="1">
      <alignment horizontal="center"/>
    </xf>
    <xf numFmtId="0" fontId="5"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2" fillId="0" borderId="0" xfId="0" applyFont="1" applyAlignment="1">
      <alignment horizontal="center" vertical="center"/>
    </xf>
    <xf numFmtId="9" fontId="10" fillId="0" borderId="26" xfId="0" applyNumberFormat="1" applyFont="1" applyBorder="1" applyAlignment="1">
      <alignment horizontal="center" vertical="center"/>
    </xf>
    <xf numFmtId="0" fontId="2" fillId="5" borderId="26" xfId="0" applyFont="1" applyFill="1" applyBorder="1" applyAlignment="1">
      <alignment horizontal="center" vertical="center"/>
    </xf>
    <xf numFmtId="0" fontId="2" fillId="0" borderId="0" xfId="0" applyFont="1" applyAlignment="1">
      <alignment horizontal="left" indent="1"/>
    </xf>
    <xf numFmtId="0" fontId="0" fillId="10" borderId="25" xfId="0" applyFill="1" applyBorder="1"/>
    <xf numFmtId="0" fontId="0" fillId="10" borderId="2" xfId="0" applyFill="1" applyBorder="1"/>
    <xf numFmtId="0" fontId="0" fillId="10" borderId="24" xfId="0" applyFill="1" applyBorder="1"/>
    <xf numFmtId="0" fontId="11" fillId="0" borderId="0" xfId="0" applyFont="1"/>
    <xf numFmtId="9" fontId="0" fillId="0" borderId="0" xfId="2" applyFont="1" applyFill="1" applyBorder="1" applyAlignment="1">
      <alignment horizontal="center"/>
    </xf>
    <xf numFmtId="0" fontId="2" fillId="0" borderId="0" xfId="0" applyFont="1" applyAlignment="1">
      <alignment vertical="center"/>
    </xf>
    <xf numFmtId="9" fontId="2" fillId="0" borderId="0" xfId="2" applyFont="1" applyFill="1" applyBorder="1" applyAlignment="1">
      <alignment horizontal="center" vertical="center"/>
    </xf>
    <xf numFmtId="0" fontId="2" fillId="0" borderId="0" xfId="0" applyFont="1" applyAlignment="1">
      <alignment horizontal="center" vertical="center" wrapText="1"/>
    </xf>
    <xf numFmtId="0" fontId="2" fillId="0" borderId="0" xfId="0" applyFont="1"/>
    <xf numFmtId="0" fontId="4" fillId="0" borderId="0" xfId="0" applyFont="1"/>
    <xf numFmtId="10" fontId="0" fillId="0" borderId="0" xfId="2" applyNumberFormat="1" applyFont="1" applyFill="1" applyBorder="1" applyAlignment="1">
      <alignment horizontal="center"/>
    </xf>
    <xf numFmtId="37" fontId="0" fillId="0" borderId="0" xfId="0" applyNumberFormat="1"/>
    <xf numFmtId="0" fontId="2" fillId="5" borderId="11" xfId="0" applyFont="1" applyFill="1" applyBorder="1" applyAlignment="1">
      <alignment horizontal="center"/>
    </xf>
    <xf numFmtId="0" fontId="2" fillId="5" borderId="26" xfId="0" applyFont="1" applyFill="1" applyBorder="1" applyAlignment="1">
      <alignment horizontal="center"/>
    </xf>
    <xf numFmtId="0" fontId="6" fillId="0" borderId="8" xfId="0" applyFont="1" applyBorder="1"/>
    <xf numFmtId="0" fontId="12" fillId="0" borderId="12" xfId="0" applyFont="1" applyBorder="1" applyAlignment="1">
      <alignment horizontal="center"/>
    </xf>
    <xf numFmtId="0" fontId="6" fillId="0" borderId="1" xfId="0" applyFont="1" applyBorder="1" applyAlignment="1">
      <alignment horizontal="center"/>
    </xf>
    <xf numFmtId="0" fontId="6" fillId="0" borderId="23" xfId="0" applyFont="1" applyBorder="1" applyAlignment="1">
      <alignment horizontal="center"/>
    </xf>
    <xf numFmtId="0" fontId="6" fillId="0" borderId="17" xfId="0" applyFont="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170" fontId="7" fillId="0" borderId="0" xfId="0" applyNumberFormat="1" applyFont="1"/>
    <xf numFmtId="0" fontId="7" fillId="0" borderId="0" xfId="0" applyFont="1" applyAlignment="1">
      <alignment horizontal="center"/>
    </xf>
    <xf numFmtId="166" fontId="7" fillId="0" borderId="0" xfId="2" applyNumberFormat="1" applyFont="1" applyAlignment="1">
      <alignment horizontal="center"/>
    </xf>
    <xf numFmtId="170" fontId="9" fillId="0" borderId="0" xfId="0" applyNumberFormat="1" applyFont="1"/>
    <xf numFmtId="0" fontId="7" fillId="0" borderId="0" xfId="0" applyFont="1"/>
    <xf numFmtId="0" fontId="6" fillId="4" borderId="17" xfId="0" applyFont="1" applyFill="1" applyBorder="1" applyAlignment="1">
      <alignment horizontal="center"/>
    </xf>
    <xf numFmtId="170" fontId="7" fillId="4" borderId="0" xfId="0" applyNumberFormat="1" applyFont="1" applyFill="1"/>
    <xf numFmtId="17" fontId="0" fillId="4" borderId="21" xfId="0" applyNumberFormat="1" applyFill="1" applyBorder="1"/>
    <xf numFmtId="17" fontId="0" fillId="4" borderId="22" xfId="0" applyNumberFormat="1" applyFill="1" applyBorder="1"/>
    <xf numFmtId="17" fontId="6" fillId="0" borderId="5" xfId="0" applyNumberFormat="1" applyFont="1" applyBorder="1" applyAlignment="1">
      <alignment horizontal="center"/>
    </xf>
    <xf numFmtId="0" fontId="2" fillId="0" borderId="54" xfId="0" applyFont="1" applyBorder="1" applyAlignment="1">
      <alignment horizontal="center"/>
    </xf>
    <xf numFmtId="0" fontId="0" fillId="5" borderId="0" xfId="0" applyFill="1" applyAlignment="1">
      <alignment vertical="center"/>
    </xf>
    <xf numFmtId="0" fontId="0" fillId="0" borderId="0" xfId="0" applyAlignment="1">
      <alignment horizontal="center" vertical="center"/>
    </xf>
    <xf numFmtId="0" fontId="0" fillId="6" borderId="0" xfId="0" applyFill="1" applyAlignment="1">
      <alignment vertical="center"/>
    </xf>
    <xf numFmtId="0" fontId="0" fillId="0" borderId="26" xfId="0" applyBorder="1"/>
    <xf numFmtId="172" fontId="7" fillId="0" borderId="0" xfId="0" applyNumberFormat="1" applyFont="1"/>
    <xf numFmtId="170" fontId="0" fillId="0" borderId="0" xfId="0" applyNumberFormat="1"/>
    <xf numFmtId="168" fontId="0" fillId="0" borderId="0" xfId="0" applyNumberFormat="1"/>
    <xf numFmtId="168" fontId="6" fillId="0" borderId="8" xfId="0" applyNumberFormat="1" applyFont="1" applyBorder="1"/>
    <xf numFmtId="168" fontId="6" fillId="0" borderId="23" xfId="0" applyNumberFormat="1" applyFont="1" applyBorder="1" applyAlignment="1">
      <alignment horizontal="center"/>
    </xf>
    <xf numFmtId="168" fontId="7" fillId="0" borderId="0" xfId="0" applyNumberFormat="1" applyFont="1"/>
    <xf numFmtId="165" fontId="0" fillId="4" borderId="0" xfId="1" applyNumberFormat="1" applyFont="1" applyFill="1"/>
    <xf numFmtId="174" fontId="17" fillId="0" borderId="0" xfId="4" applyNumberFormat="1" applyFont="1" applyAlignment="1">
      <alignment horizontal="center" vertical="center" wrapText="1"/>
    </xf>
    <xf numFmtId="174" fontId="19" fillId="0" borderId="0" xfId="4" applyNumberFormat="1" applyFont="1" applyAlignment="1">
      <alignment horizontal="center" vertical="center" wrapText="1"/>
    </xf>
    <xf numFmtId="14" fontId="19" fillId="0" borderId="0" xfId="4" applyNumberFormat="1" applyFont="1" applyAlignment="1">
      <alignment horizontal="center" vertical="center" wrapText="1"/>
    </xf>
    <xf numFmtId="175" fontId="19" fillId="0" borderId="0" xfId="4" applyNumberFormat="1" applyFont="1" applyAlignment="1">
      <alignment horizontal="center" vertical="center" wrapText="1"/>
    </xf>
    <xf numFmtId="174" fontId="18" fillId="0" borderId="0" xfId="4" applyNumberFormat="1" applyFont="1" applyAlignment="1">
      <alignment horizontal="center" vertical="center" wrapText="1"/>
    </xf>
    <xf numFmtId="1" fontId="20" fillId="0" borderId="0" xfId="4" applyNumberFormat="1" applyFont="1" applyAlignment="1">
      <alignment horizontal="center" vertical="center" wrapText="1"/>
    </xf>
    <xf numFmtId="174" fontId="18" fillId="0" borderId="0" xfId="4" applyNumberFormat="1" applyFont="1" applyAlignment="1">
      <alignment vertical="center" wrapText="1"/>
    </xf>
    <xf numFmtId="174" fontId="15" fillId="0" borderId="0" xfId="4" applyNumberFormat="1" applyFont="1" applyAlignment="1">
      <alignment horizontal="center" vertical="center" wrapText="1"/>
    </xf>
    <xf numFmtId="174" fontId="22" fillId="0" borderId="0" xfId="4" applyNumberFormat="1" applyFont="1" applyAlignment="1">
      <alignment horizontal="left" vertical="center" wrapText="1"/>
    </xf>
    <xf numFmtId="174" fontId="23" fillId="0" borderId="0" xfId="4" applyNumberFormat="1" applyFont="1" applyAlignment="1">
      <alignment horizontal="center" vertical="center" wrapText="1"/>
    </xf>
    <xf numFmtId="14" fontId="19" fillId="0" borderId="26" xfId="4" applyNumberFormat="1" applyFont="1" applyBorder="1" applyAlignment="1">
      <alignment horizontal="center" vertical="center" wrapText="1"/>
    </xf>
    <xf numFmtId="174" fontId="17" fillId="0" borderId="26" xfId="4" applyNumberFormat="1" applyFont="1" applyBorder="1" applyAlignment="1">
      <alignment horizontal="center" vertical="center" wrapText="1"/>
    </xf>
    <xf numFmtId="1" fontId="20" fillId="0" borderId="26" xfId="4" applyNumberFormat="1" applyFont="1" applyBorder="1" applyAlignment="1">
      <alignment horizontal="center" vertical="center" wrapText="1"/>
    </xf>
    <xf numFmtId="174" fontId="22" fillId="0" borderId="26" xfId="4" applyNumberFormat="1" applyFont="1" applyBorder="1" applyAlignment="1">
      <alignment horizontal="left" vertical="center" wrapText="1"/>
    </xf>
    <xf numFmtId="174" fontId="19" fillId="0" borderId="26" xfId="4" applyNumberFormat="1" applyFont="1" applyBorder="1" applyAlignment="1">
      <alignment horizontal="center" vertical="center" wrapText="1"/>
    </xf>
    <xf numFmtId="175" fontId="19" fillId="0" borderId="26" xfId="4" applyNumberFormat="1" applyFont="1" applyBorder="1" applyAlignment="1">
      <alignment horizontal="center" vertical="center" wrapText="1"/>
    </xf>
    <xf numFmtId="174" fontId="23" fillId="0" borderId="26" xfId="4" applyNumberFormat="1" applyFont="1" applyBorder="1" applyAlignment="1">
      <alignment horizontal="center" vertical="center" wrapText="1"/>
    </xf>
    <xf numFmtId="0" fontId="27" fillId="16" borderId="81" xfId="0" applyFont="1" applyFill="1" applyBorder="1" applyAlignment="1">
      <alignment horizontal="center" vertical="center" wrapText="1"/>
    </xf>
    <xf numFmtId="0" fontId="34" fillId="0" borderId="0" xfId="0" applyFont="1" applyAlignment="1">
      <alignment vertical="center"/>
    </xf>
    <xf numFmtId="0" fontId="35" fillId="14" borderId="87" xfId="0" applyFont="1" applyFill="1" applyBorder="1" applyAlignment="1">
      <alignment horizontal="left" vertical="center"/>
    </xf>
    <xf numFmtId="0" fontId="0" fillId="0" borderId="0" xfId="0" applyAlignment="1">
      <alignment wrapText="1"/>
    </xf>
    <xf numFmtId="0" fontId="27" fillId="16" borderId="83" xfId="0" applyFont="1" applyFill="1" applyBorder="1" applyAlignment="1">
      <alignment horizontal="center" vertical="center" wrapText="1"/>
    </xf>
    <xf numFmtId="9" fontId="0" fillId="0" borderId="118" xfId="0" applyNumberFormat="1" applyBorder="1" applyAlignment="1">
      <alignment horizontal="center" vertical="center"/>
    </xf>
    <xf numFmtId="9" fontId="0" fillId="0" borderId="119" xfId="0" applyNumberFormat="1" applyBorder="1" applyAlignment="1">
      <alignment horizontal="center" vertical="center" wrapText="1"/>
    </xf>
    <xf numFmtId="0" fontId="27" fillId="14" borderId="88" xfId="0" applyFont="1" applyFill="1" applyBorder="1" applyAlignment="1">
      <alignment horizontal="center" vertical="center" wrapText="1"/>
    </xf>
    <xf numFmtId="0" fontId="27" fillId="14" borderId="89" xfId="0" applyFont="1" applyFill="1" applyBorder="1" applyAlignment="1">
      <alignment horizontal="center" vertical="center" wrapText="1"/>
    </xf>
    <xf numFmtId="0" fontId="49" fillId="0" borderId="0" xfId="0" applyFont="1"/>
    <xf numFmtId="0" fontId="49" fillId="0" borderId="0" xfId="0" applyFont="1" applyAlignment="1">
      <alignment horizontal="left" vertical="top"/>
    </xf>
    <xf numFmtId="0" fontId="50" fillId="0" borderId="0" xfId="0" applyFont="1" applyAlignment="1">
      <alignment horizontal="left" vertical="top" wrapText="1"/>
    </xf>
    <xf numFmtId="0" fontId="50" fillId="0" borderId="0" xfId="0" applyFont="1" applyAlignment="1">
      <alignment horizontal="left" vertical="top"/>
    </xf>
    <xf numFmtId="0" fontId="51" fillId="0" borderId="0" xfId="0" applyFont="1" applyAlignment="1">
      <alignment vertical="center"/>
    </xf>
    <xf numFmtId="0" fontId="52" fillId="0" borderId="0" xfId="0" applyFont="1" applyAlignment="1">
      <alignment vertical="center"/>
    </xf>
    <xf numFmtId="0" fontId="53" fillId="0" borderId="0" xfId="0" applyFont="1" applyAlignment="1">
      <alignment horizontal="center" vertical="center"/>
    </xf>
    <xf numFmtId="0" fontId="54" fillId="0" borderId="0" xfId="0" applyFont="1" applyAlignment="1">
      <alignment vertical="center"/>
    </xf>
    <xf numFmtId="0" fontId="51" fillId="0" borderId="0" xfId="0" applyFont="1" applyAlignment="1">
      <alignment horizontal="center" vertical="center"/>
    </xf>
    <xf numFmtId="0" fontId="55" fillId="20" borderId="86" xfId="0" applyFont="1" applyFill="1" applyBorder="1" applyAlignment="1">
      <alignment horizontal="center" vertical="center" wrapText="1"/>
    </xf>
    <xf numFmtId="168" fontId="55" fillId="20" borderId="86" xfId="0" applyNumberFormat="1" applyFont="1" applyFill="1" applyBorder="1" applyAlignment="1">
      <alignment horizontal="center" vertical="center" wrapText="1"/>
    </xf>
    <xf numFmtId="0" fontId="52" fillId="0" borderId="0" xfId="0" applyFont="1"/>
    <xf numFmtId="0" fontId="29" fillId="18" borderId="0" xfId="0" applyFont="1" applyFill="1" applyAlignment="1">
      <alignment horizontal="center" vertical="center"/>
    </xf>
    <xf numFmtId="15" fontId="29" fillId="18" borderId="0" xfId="0" applyNumberFormat="1" applyFont="1" applyFill="1" applyAlignment="1">
      <alignment horizontal="center" vertical="center"/>
    </xf>
    <xf numFmtId="0" fontId="33" fillId="16" borderId="37" xfId="0" applyFont="1" applyFill="1" applyBorder="1" applyAlignment="1">
      <alignment horizontal="center" vertical="center"/>
    </xf>
    <xf numFmtId="0" fontId="27" fillId="16" borderId="37" xfId="0" applyFont="1" applyFill="1" applyBorder="1" applyAlignment="1">
      <alignment horizontal="right" vertical="center"/>
    </xf>
    <xf numFmtId="0" fontId="59" fillId="0" borderId="34" xfId="0" applyFont="1" applyBorder="1" applyAlignment="1">
      <alignment horizontal="center" vertical="center"/>
    </xf>
    <xf numFmtId="0" fontId="27" fillId="16" borderId="150" xfId="0" applyFont="1" applyFill="1" applyBorder="1" applyAlignment="1">
      <alignment horizontal="right" vertical="center"/>
    </xf>
    <xf numFmtId="0" fontId="59" fillId="0" borderId="65" xfId="0" applyFont="1" applyBorder="1" applyAlignment="1">
      <alignment horizontal="center" vertical="center"/>
    </xf>
    <xf numFmtId="0" fontId="27" fillId="16" borderId="155" xfId="0" applyFont="1" applyFill="1" applyBorder="1" applyAlignment="1">
      <alignment horizontal="right" vertical="center"/>
    </xf>
    <xf numFmtId="0" fontId="59" fillId="0" borderId="156" xfId="0" applyFont="1" applyBorder="1" applyAlignment="1">
      <alignment horizontal="center" vertical="center"/>
    </xf>
    <xf numFmtId="1" fontId="48" fillId="0" borderId="158" xfId="0" applyNumberFormat="1" applyFont="1" applyBorder="1" applyAlignment="1">
      <alignment horizontal="center" vertical="center"/>
    </xf>
    <xf numFmtId="0" fontId="27" fillId="16" borderId="162" xfId="0" applyFont="1" applyFill="1" applyBorder="1" applyAlignment="1">
      <alignment horizontal="center" vertical="center" wrapText="1"/>
    </xf>
    <xf numFmtId="15" fontId="63" fillId="4" borderId="153" xfId="10" applyNumberFormat="1" applyFont="1" applyFill="1" applyAlignment="1" applyProtection="1">
      <alignment horizontal="center" vertical="center"/>
      <protection locked="0"/>
    </xf>
    <xf numFmtId="0" fontId="63" fillId="4" borderId="153" xfId="10" applyFont="1" applyFill="1" applyAlignment="1" applyProtection="1">
      <alignment vertical="center" shrinkToFit="1"/>
      <protection locked="0"/>
    </xf>
    <xf numFmtId="179" fontId="64" fillId="4" borderId="153" xfId="10" applyNumberFormat="1" applyFont="1" applyFill="1" applyAlignment="1" applyProtection="1">
      <alignment horizontal="right" vertical="center"/>
      <protection locked="0"/>
    </xf>
    <xf numFmtId="0" fontId="63" fillId="4" borderId="153" xfId="10" applyFont="1" applyFill="1" applyAlignment="1" applyProtection="1">
      <alignment horizontal="center" vertical="center"/>
      <protection locked="0"/>
    </xf>
    <xf numFmtId="15" fontId="63" fillId="4" borderId="167" xfId="10" applyNumberFormat="1" applyFont="1" applyFill="1" applyBorder="1" applyAlignment="1" applyProtection="1">
      <alignment horizontal="center" vertical="center"/>
      <protection locked="0"/>
    </xf>
    <xf numFmtId="0" fontId="63" fillId="4" borderId="167" xfId="10" applyFont="1" applyFill="1" applyBorder="1" applyAlignment="1" applyProtection="1">
      <alignment vertical="center" shrinkToFit="1"/>
      <protection locked="0"/>
    </xf>
    <xf numFmtId="180" fontId="63" fillId="4" borderId="167" xfId="10" applyNumberFormat="1" applyFont="1" applyFill="1" applyBorder="1" applyAlignment="1" applyProtection="1">
      <alignment horizontal="right" vertical="center"/>
      <protection locked="0"/>
    </xf>
    <xf numFmtId="0" fontId="63" fillId="4" borderId="167" xfId="10" applyFont="1" applyFill="1" applyBorder="1" applyAlignment="1" applyProtection="1">
      <alignment horizontal="center" vertical="center"/>
      <protection locked="0"/>
    </xf>
    <xf numFmtId="0" fontId="65" fillId="23" borderId="168" xfId="9" applyFont="1" applyFill="1" applyBorder="1" applyAlignment="1">
      <alignment horizontal="center" vertical="center"/>
    </xf>
    <xf numFmtId="0" fontId="65" fillId="23" borderId="169" xfId="9" applyFont="1" applyFill="1" applyBorder="1" applyAlignment="1">
      <alignment horizontal="center" vertical="center" wrapText="1"/>
    </xf>
    <xf numFmtId="0" fontId="65" fillId="23" borderId="169" xfId="9" applyFont="1" applyFill="1" applyBorder="1" applyAlignment="1">
      <alignment horizontal="center" vertical="center"/>
    </xf>
    <xf numFmtId="0" fontId="65" fillId="23" borderId="170" xfId="9" applyFont="1" applyFill="1" applyBorder="1" applyAlignment="1">
      <alignment horizontal="center" vertical="center" wrapText="1"/>
    </xf>
    <xf numFmtId="0" fontId="63" fillId="4" borderId="171" xfId="10" applyFont="1" applyFill="1" applyBorder="1" applyAlignment="1" applyProtection="1">
      <alignment horizontal="center" vertical="center"/>
      <protection locked="0"/>
    </xf>
    <xf numFmtId="179" fontId="64" fillId="4" borderId="172" xfId="10" applyNumberFormat="1" applyFont="1" applyFill="1" applyBorder="1" applyAlignment="1" applyProtection="1">
      <alignment horizontal="right" vertical="center"/>
      <protection locked="0"/>
    </xf>
    <xf numFmtId="0" fontId="63" fillId="4" borderId="173" xfId="10" applyFont="1" applyFill="1" applyBorder="1" applyAlignment="1" applyProtection="1">
      <alignment horizontal="center" vertical="center"/>
      <protection locked="0"/>
    </xf>
    <xf numFmtId="180" fontId="63" fillId="4" borderId="174" xfId="10" applyNumberFormat="1" applyFont="1" applyFill="1" applyBorder="1" applyAlignment="1" applyProtection="1">
      <alignment horizontal="right" vertical="center"/>
      <protection locked="0"/>
    </xf>
    <xf numFmtId="0" fontId="63" fillId="4" borderId="175" xfId="10" applyFont="1" applyFill="1" applyBorder="1" applyAlignment="1" applyProtection="1">
      <alignment horizontal="center" vertical="center"/>
      <protection locked="0"/>
    </xf>
    <xf numFmtId="0" fontId="63" fillId="4" borderId="176" xfId="10" applyFont="1" applyFill="1" applyBorder="1" applyAlignment="1" applyProtection="1">
      <alignment horizontal="center" vertical="center"/>
      <protection locked="0"/>
    </xf>
    <xf numFmtId="15" fontId="63" fillId="4" borderId="175" xfId="10" applyNumberFormat="1" applyFont="1" applyFill="1" applyBorder="1" applyAlignment="1" applyProtection="1">
      <alignment horizontal="center" vertical="center"/>
      <protection locked="0"/>
    </xf>
    <xf numFmtId="179" fontId="64" fillId="4" borderId="172" xfId="10" applyNumberFormat="1" applyFont="1" applyFill="1" applyBorder="1" applyAlignment="1" applyProtection="1">
      <alignment horizontal="center" vertical="center"/>
      <protection locked="0"/>
    </xf>
    <xf numFmtId="0" fontId="63" fillId="4" borderId="171" xfId="10" quotePrefix="1" applyFont="1" applyFill="1" applyBorder="1" applyAlignment="1" applyProtection="1">
      <alignment horizontal="center" vertical="center"/>
      <protection locked="0"/>
    </xf>
    <xf numFmtId="0" fontId="63" fillId="4" borderId="153" xfId="10" quotePrefix="1" applyFont="1" applyFill="1" applyAlignment="1" applyProtection="1">
      <alignment vertical="center" shrinkToFit="1"/>
      <protection locked="0"/>
    </xf>
    <xf numFmtId="179" fontId="64" fillId="4" borderId="153" xfId="10" quotePrefix="1" applyNumberFormat="1" applyFont="1" applyFill="1" applyAlignment="1" applyProtection="1">
      <alignment horizontal="right" vertical="center"/>
      <protection locked="0"/>
    </xf>
    <xf numFmtId="0" fontId="63" fillId="4" borderId="153" xfId="10" quotePrefix="1" applyFont="1" applyFill="1" applyAlignment="1" applyProtection="1">
      <alignment horizontal="center" vertical="center"/>
      <protection locked="0"/>
    </xf>
    <xf numFmtId="0" fontId="63" fillId="4" borderId="175" xfId="10" quotePrefix="1" applyFont="1" applyFill="1" applyBorder="1" applyAlignment="1" applyProtection="1">
      <alignment horizontal="center" vertical="center"/>
      <protection locked="0"/>
    </xf>
    <xf numFmtId="179" fontId="64" fillId="4" borderId="172" xfId="10" quotePrefix="1" applyNumberFormat="1" applyFont="1" applyFill="1" applyBorder="1" applyAlignment="1" applyProtection="1">
      <alignment horizontal="right" vertical="center"/>
      <protection locked="0"/>
    </xf>
    <xf numFmtId="0" fontId="0" fillId="0" borderId="55" xfId="0" quotePrefix="1" applyBorder="1" applyAlignment="1">
      <alignment horizontal="center" vertical="center"/>
    </xf>
    <xf numFmtId="15" fontId="0" fillId="0" borderId="0" xfId="0" applyNumberFormat="1"/>
    <xf numFmtId="0" fontId="53" fillId="14" borderId="86" xfId="0" quotePrefix="1" applyFont="1" applyFill="1" applyBorder="1" applyAlignment="1">
      <alignment horizontal="center" vertical="center" wrapText="1"/>
    </xf>
    <xf numFmtId="168" fontId="55" fillId="20" borderId="16" xfId="0" applyNumberFormat="1" applyFont="1" applyFill="1" applyBorder="1" applyAlignment="1">
      <alignment horizontal="center" vertical="center" wrapText="1"/>
    </xf>
    <xf numFmtId="0" fontId="53" fillId="14" borderId="86" xfId="0" applyFont="1" applyFill="1" applyBorder="1" applyAlignment="1">
      <alignment horizontal="center" vertical="center" wrapText="1"/>
    </xf>
    <xf numFmtId="0" fontId="0" fillId="0" borderId="16" xfId="0" applyBorder="1" applyAlignment="1">
      <alignment horizontal="center" vertical="center"/>
    </xf>
    <xf numFmtId="1" fontId="66" fillId="20" borderId="16" xfId="0" applyNumberFormat="1" applyFont="1" applyFill="1" applyBorder="1" applyAlignment="1">
      <alignment horizontal="center" vertical="center" wrapText="1"/>
    </xf>
    <xf numFmtId="0" fontId="27" fillId="14" borderId="0" xfId="0" applyFont="1" applyFill="1" applyAlignment="1">
      <alignment horizontal="center" vertical="center" wrapText="1"/>
    </xf>
    <xf numFmtId="167" fontId="32" fillId="13" borderId="97" xfId="0" applyNumberFormat="1" applyFont="1" applyFill="1" applyBorder="1" applyAlignment="1">
      <alignment horizontal="center" vertical="center" wrapText="1"/>
    </xf>
    <xf numFmtId="167" fontId="68" fillId="13" borderId="97" xfId="0" applyNumberFormat="1" applyFont="1" applyFill="1" applyBorder="1" applyAlignment="1">
      <alignment horizontal="center" vertical="center" wrapText="1"/>
    </xf>
    <xf numFmtId="0" fontId="32" fillId="13" borderId="97" xfId="0" applyFont="1" applyFill="1" applyBorder="1" applyAlignment="1">
      <alignment horizontal="left" vertical="top" wrapText="1"/>
    </xf>
    <xf numFmtId="0" fontId="31" fillId="13" borderId="196" xfId="0" applyFont="1" applyFill="1" applyBorder="1" applyAlignment="1">
      <alignment horizontal="left" vertical="center" wrapText="1"/>
    </xf>
    <xf numFmtId="1" fontId="31" fillId="13" borderId="196" xfId="0" applyNumberFormat="1" applyFont="1" applyFill="1" applyBorder="1" applyAlignment="1">
      <alignment horizontal="center" vertical="center" wrapText="1"/>
    </xf>
    <xf numFmtId="0" fontId="31" fillId="13" borderId="196" xfId="0" quotePrefix="1" applyFont="1" applyFill="1" applyBorder="1" applyAlignment="1">
      <alignment horizontal="center" vertical="center" wrapText="1"/>
    </xf>
    <xf numFmtId="0" fontId="27" fillId="14" borderId="197" xfId="0" applyFont="1" applyFill="1" applyBorder="1" applyAlignment="1">
      <alignment horizontal="center" vertical="center" wrapText="1"/>
    </xf>
    <xf numFmtId="0" fontId="27" fillId="14" borderId="198" xfId="0" applyFont="1" applyFill="1" applyBorder="1" applyAlignment="1">
      <alignment horizontal="center" vertical="center" wrapText="1"/>
    </xf>
    <xf numFmtId="0" fontId="31" fillId="13" borderId="199" xfId="0" quotePrefix="1" applyFont="1" applyFill="1" applyBorder="1" applyAlignment="1">
      <alignment horizontal="center" vertical="center" wrapText="1"/>
    </xf>
    <xf numFmtId="177" fontId="31" fillId="13" borderId="200" xfId="0" applyNumberFormat="1" applyFont="1" applyFill="1" applyBorder="1" applyAlignment="1">
      <alignment horizontal="center" vertical="center" wrapText="1"/>
    </xf>
    <xf numFmtId="0" fontId="30" fillId="13" borderId="201" xfId="0" quotePrefix="1" applyFont="1" applyFill="1" applyBorder="1" applyAlignment="1">
      <alignment horizontal="center" vertical="center" wrapText="1"/>
    </xf>
    <xf numFmtId="177" fontId="30" fillId="13" borderId="191" xfId="0" applyNumberFormat="1" applyFont="1" applyFill="1" applyBorder="1" applyAlignment="1">
      <alignment horizontal="center" vertical="center" wrapText="1"/>
    </xf>
    <xf numFmtId="0" fontId="0" fillId="0" borderId="263" xfId="0" applyBorder="1"/>
    <xf numFmtId="0" fontId="0" fillId="0" borderId="66" xfId="0" applyBorder="1"/>
    <xf numFmtId="0" fontId="0" fillId="0" borderId="67" xfId="0" applyBorder="1"/>
    <xf numFmtId="0" fontId="0" fillId="0" borderId="73" xfId="0" applyBorder="1"/>
    <xf numFmtId="0" fontId="0" fillId="0" borderId="72" xfId="0" applyBorder="1"/>
    <xf numFmtId="0" fontId="81" fillId="14" borderId="121" xfId="0" applyFont="1" applyFill="1" applyBorder="1" applyAlignment="1">
      <alignment horizontal="center" vertical="center" wrapText="1"/>
    </xf>
    <xf numFmtId="0" fontId="81" fillId="14" borderId="304" xfId="0" applyFont="1" applyFill="1" applyBorder="1" applyAlignment="1">
      <alignment horizontal="center" vertical="center" wrapText="1"/>
    </xf>
    <xf numFmtId="0" fontId="81" fillId="14" borderId="305" xfId="0" applyFont="1" applyFill="1" applyBorder="1" applyAlignment="1">
      <alignment horizontal="center" vertical="center" wrapText="1"/>
    </xf>
    <xf numFmtId="0" fontId="81" fillId="14" borderId="147" xfId="0" applyFont="1" applyFill="1" applyBorder="1" applyAlignment="1">
      <alignment horizontal="center" vertical="center" wrapText="1"/>
    </xf>
    <xf numFmtId="0" fontId="81" fillId="14" borderId="80" xfId="0" applyFont="1" applyFill="1" applyBorder="1" applyAlignment="1">
      <alignment horizontal="center" vertical="center" wrapText="1"/>
    </xf>
    <xf numFmtId="0" fontId="47" fillId="32" borderId="322" xfId="0" applyFont="1" applyFill="1" applyBorder="1" applyAlignment="1">
      <alignment horizontal="center" vertical="center"/>
    </xf>
    <xf numFmtId="165" fontId="47" fillId="32" borderId="323" xfId="0" applyNumberFormat="1" applyFont="1" applyFill="1" applyBorder="1" applyAlignment="1">
      <alignment vertical="center"/>
    </xf>
    <xf numFmtId="0" fontId="69" fillId="27" borderId="363" xfId="0" applyFont="1" applyFill="1" applyBorder="1" applyAlignment="1">
      <alignment horizontal="centerContinuous" vertical="center"/>
    </xf>
    <xf numFmtId="0" fontId="69" fillId="27" borderId="340" xfId="0" applyFont="1" applyFill="1" applyBorder="1" applyAlignment="1">
      <alignment horizontal="centerContinuous" vertical="center"/>
    </xf>
    <xf numFmtId="0" fontId="69" fillId="27" borderId="341" xfId="0" applyFont="1" applyFill="1" applyBorder="1" applyAlignment="1">
      <alignment horizontal="centerContinuous" vertical="center"/>
    </xf>
    <xf numFmtId="0" fontId="69" fillId="0" borderId="364" xfId="0" applyFont="1" applyBorder="1" applyAlignment="1" applyProtection="1">
      <alignment horizontal="center" vertical="center"/>
      <protection locked="0"/>
    </xf>
    <xf numFmtId="0" fontId="69" fillId="0" borderId="343" xfId="0" applyFont="1" applyBorder="1" applyAlignment="1" applyProtection="1">
      <alignment horizontal="center" vertical="center"/>
      <protection locked="0"/>
    </xf>
    <xf numFmtId="0" fontId="69" fillId="0" borderId="344" xfId="0" applyFont="1" applyBorder="1" applyAlignment="1" applyProtection="1">
      <alignment horizontal="center" vertical="center" wrapText="1"/>
      <protection locked="0"/>
    </xf>
    <xf numFmtId="0" fontId="69" fillId="2" borderId="344" xfId="0" applyFont="1" applyFill="1" applyBorder="1" applyAlignment="1">
      <alignment horizontal="center" vertical="center"/>
    </xf>
    <xf numFmtId="38" fontId="69" fillId="0" borderId="343" xfId="0" applyNumberFormat="1" applyFont="1" applyBorder="1" applyAlignment="1" applyProtection="1">
      <alignment horizontal="center" vertical="center"/>
      <protection locked="0"/>
    </xf>
    <xf numFmtId="10" fontId="69" fillId="2" borderId="344" xfId="2" applyNumberFormat="1" applyFont="1" applyFill="1" applyBorder="1" applyAlignment="1">
      <alignment horizontal="center" vertical="center"/>
    </xf>
    <xf numFmtId="38" fontId="69" fillId="0" borderId="364" xfId="0" applyNumberFormat="1" applyFont="1" applyBorder="1" applyAlignment="1">
      <alignment horizontal="center" vertical="center"/>
    </xf>
    <xf numFmtId="38" fontId="69" fillId="2" borderId="343" xfId="0" applyNumberFormat="1" applyFont="1" applyFill="1" applyBorder="1" applyAlignment="1">
      <alignment horizontal="center" vertical="center"/>
    </xf>
    <xf numFmtId="0" fontId="90" fillId="27" borderId="366" xfId="0" applyFont="1" applyFill="1" applyBorder="1" applyAlignment="1">
      <alignment horizontal="centerContinuous" vertical="center"/>
    </xf>
    <xf numFmtId="0" fontId="90" fillId="27" borderId="367" xfId="0" applyFont="1" applyFill="1" applyBorder="1" applyAlignment="1">
      <alignment horizontal="centerContinuous" vertical="center"/>
    </xf>
    <xf numFmtId="0" fontId="89" fillId="27" borderId="386" xfId="0" applyFont="1" applyFill="1" applyBorder="1" applyAlignment="1">
      <alignment horizontal="centerContinuous" vertical="center"/>
    </xf>
    <xf numFmtId="0" fontId="69" fillId="27" borderId="339" xfId="0" applyFont="1" applyFill="1" applyBorder="1" applyAlignment="1">
      <alignment horizontal="centerContinuous" vertical="center"/>
    </xf>
    <xf numFmtId="38" fontId="69" fillId="0" borderId="345" xfId="0" applyNumberFormat="1" applyFont="1" applyBorder="1" applyAlignment="1" applyProtection="1">
      <alignment horizontal="center" vertical="center"/>
      <protection locked="0"/>
    </xf>
    <xf numFmtId="0" fontId="69" fillId="0" borderId="345" xfId="0" applyFont="1" applyBorder="1" applyAlignment="1" applyProtection="1">
      <alignment horizontal="center" vertical="center"/>
      <protection locked="0"/>
    </xf>
    <xf numFmtId="0" fontId="84" fillId="37" borderId="239" xfId="0" applyFont="1" applyFill="1" applyBorder="1" applyAlignment="1">
      <alignment horizontal="centerContinuous" vertical="center"/>
    </xf>
    <xf numFmtId="0" fontId="84" fillId="37" borderId="227" xfId="0" applyFont="1" applyFill="1" applyBorder="1" applyAlignment="1">
      <alignment horizontal="centerContinuous" vertical="center"/>
    </xf>
    <xf numFmtId="0" fontId="84" fillId="37" borderId="213" xfId="0" applyFont="1" applyFill="1" applyBorder="1" applyAlignment="1">
      <alignment horizontal="centerContinuous" vertical="center"/>
    </xf>
    <xf numFmtId="0" fontId="102" fillId="0" borderId="0" xfId="4" applyFont="1"/>
    <xf numFmtId="0" fontId="106" fillId="0" borderId="0" xfId="4" applyFont="1"/>
    <xf numFmtId="166" fontId="102" fillId="0" borderId="0" xfId="4" applyNumberFormat="1" applyFont="1"/>
    <xf numFmtId="10" fontId="102" fillId="0" borderId="0" xfId="4" applyNumberFormat="1" applyFont="1"/>
    <xf numFmtId="166" fontId="102" fillId="0" borderId="0" xfId="5" applyNumberFormat="1" applyFont="1" applyProtection="1"/>
    <xf numFmtId="2" fontId="102" fillId="0" borderId="183" xfId="5" applyNumberFormat="1" applyFont="1" applyBorder="1" applyAlignment="1" applyProtection="1">
      <alignment horizontal="center" vertical="center"/>
    </xf>
    <xf numFmtId="0" fontId="102" fillId="0" borderId="0" xfId="4" applyFont="1" applyAlignment="1">
      <alignment horizontal="center" vertical="center"/>
    </xf>
    <xf numFmtId="0" fontId="102" fillId="13" borderId="0" xfId="4" applyFont="1" applyFill="1"/>
    <xf numFmtId="0" fontId="102" fillId="0" borderId="0" xfId="4" applyFont="1" applyAlignment="1">
      <alignment vertical="center"/>
    </xf>
    <xf numFmtId="0" fontId="106" fillId="13" borderId="0" xfId="4" applyFont="1" applyFill="1" applyAlignment="1">
      <alignment vertical="center" wrapText="1"/>
    </xf>
    <xf numFmtId="0" fontId="106" fillId="13" borderId="0" xfId="4" applyFont="1" applyFill="1" applyAlignment="1">
      <alignment horizontal="left" vertical="center" wrapText="1"/>
    </xf>
    <xf numFmtId="0" fontId="106" fillId="0" borderId="0" xfId="11" applyFont="1" applyAlignment="1">
      <alignment vertical="center" wrapText="1"/>
    </xf>
    <xf numFmtId="0" fontId="102" fillId="0" borderId="0" xfId="4" applyFont="1" applyAlignment="1">
      <alignment vertical="center" wrapText="1"/>
    </xf>
    <xf numFmtId="0" fontId="106" fillId="0" borderId="0" xfId="11" applyFont="1" applyAlignment="1">
      <alignment horizontal="left" vertical="center" wrapText="1"/>
    </xf>
    <xf numFmtId="0" fontId="84" fillId="26" borderId="415" xfId="0" applyFont="1" applyFill="1" applyBorder="1" applyAlignment="1">
      <alignment horizontal="centerContinuous" vertical="center"/>
    </xf>
    <xf numFmtId="0" fontId="47" fillId="32" borderId="417" xfId="0" applyFont="1" applyFill="1" applyBorder="1" applyAlignment="1">
      <alignment horizontal="center" vertical="center"/>
    </xf>
    <xf numFmtId="0" fontId="0" fillId="0" borderId="391" xfId="0" applyBorder="1"/>
    <xf numFmtId="0" fontId="0" fillId="0" borderId="392" xfId="0" applyBorder="1"/>
    <xf numFmtId="0" fontId="0" fillId="0" borderId="393" xfId="0" applyBorder="1"/>
    <xf numFmtId="0" fontId="111" fillId="0" borderId="0" xfId="0" applyFont="1"/>
    <xf numFmtId="0" fontId="112" fillId="0" borderId="0" xfId="0" applyFont="1"/>
    <xf numFmtId="9" fontId="111" fillId="0" borderId="0" xfId="2" applyFont="1" applyProtection="1"/>
    <xf numFmtId="0" fontId="111" fillId="0" borderId="0" xfId="2" applyNumberFormat="1" applyFont="1" applyProtection="1"/>
    <xf numFmtId="0" fontId="116" fillId="25" borderId="8" xfId="11" applyFont="1" applyFill="1" applyBorder="1" applyAlignment="1">
      <alignment horizontal="center" vertical="center"/>
    </xf>
    <xf numFmtId="0" fontId="116" fillId="25" borderId="438" xfId="11" applyFont="1" applyFill="1" applyBorder="1" applyAlignment="1">
      <alignment horizontal="center" vertical="center" wrapText="1"/>
    </xf>
    <xf numFmtId="0" fontId="116" fillId="25" borderId="439" xfId="11" applyFont="1" applyFill="1" applyBorder="1" applyAlignment="1">
      <alignment horizontal="center" vertical="center" wrapText="1"/>
    </xf>
    <xf numFmtId="0" fontId="117" fillId="0" borderId="0" xfId="0" applyFont="1" applyAlignment="1">
      <alignment vertical="center"/>
    </xf>
    <xf numFmtId="9" fontId="120" fillId="0" borderId="16" xfId="11" applyNumberFormat="1" applyFont="1" applyBorder="1" applyAlignment="1" applyProtection="1">
      <alignment horizontal="center" vertical="center"/>
      <protection locked="0"/>
    </xf>
    <xf numFmtId="9" fontId="120" fillId="0" borderId="77" xfId="11" applyNumberFormat="1" applyFont="1" applyBorder="1" applyAlignment="1" applyProtection="1">
      <alignment horizontal="center" vertical="center"/>
      <protection locked="0"/>
    </xf>
    <xf numFmtId="9" fontId="120" fillId="0" borderId="449" xfId="11" applyNumberFormat="1" applyFont="1" applyBorder="1" applyAlignment="1" applyProtection="1">
      <alignment horizontal="center" vertical="center"/>
      <protection locked="0"/>
    </xf>
    <xf numFmtId="0" fontId="117" fillId="39" borderId="0" xfId="0" applyFont="1" applyFill="1" applyAlignment="1">
      <alignment horizontal="center" vertical="center" wrapText="1"/>
    </xf>
    <xf numFmtId="0" fontId="112" fillId="0" borderId="0" xfId="11" applyFont="1" applyAlignment="1">
      <alignment vertical="center" wrapText="1"/>
    </xf>
    <xf numFmtId="0" fontId="124" fillId="0" borderId="394" xfId="11" applyFont="1" applyBorder="1" applyAlignment="1" applyProtection="1">
      <alignment horizontal="center" vertical="center"/>
      <protection locked="0"/>
    </xf>
    <xf numFmtId="1" fontId="111" fillId="0" borderId="0" xfId="0" applyNumberFormat="1" applyFont="1"/>
    <xf numFmtId="0" fontId="117" fillId="39" borderId="183" xfId="0" applyFont="1" applyFill="1" applyBorder="1" applyAlignment="1">
      <alignment horizontal="center" vertical="center" wrapText="1"/>
    </xf>
    <xf numFmtId="0" fontId="111" fillId="13" borderId="0" xfId="0" applyFont="1" applyFill="1"/>
    <xf numFmtId="0" fontId="111" fillId="0" borderId="0" xfId="0" applyFont="1" applyAlignment="1">
      <alignment horizontal="center" vertical="center"/>
    </xf>
    <xf numFmtId="0" fontId="112" fillId="0" borderId="0" xfId="11" applyFont="1" applyAlignment="1">
      <alignment horizontal="center" vertical="center" wrapText="1"/>
    </xf>
    <xf numFmtId="0" fontId="111" fillId="0" borderId="183" xfId="0" applyFont="1" applyBorder="1" applyAlignment="1">
      <alignment horizontal="center" vertical="center"/>
    </xf>
    <xf numFmtId="10" fontId="111" fillId="0" borderId="183" xfId="0" applyNumberFormat="1" applyFont="1" applyBorder="1" applyAlignment="1">
      <alignment horizontal="center" vertical="center"/>
    </xf>
    <xf numFmtId="0" fontId="111" fillId="0" borderId="0" xfId="0" applyFont="1" applyAlignment="1">
      <alignment vertical="center"/>
    </xf>
    <xf numFmtId="0" fontId="111" fillId="0" borderId="0" xfId="0" applyFont="1" applyAlignment="1">
      <alignment vertical="center" wrapText="1"/>
    </xf>
    <xf numFmtId="0" fontId="111" fillId="0" borderId="98" xfId="0" applyFont="1" applyBorder="1" applyAlignment="1">
      <alignment horizontal="center" vertical="center"/>
    </xf>
    <xf numFmtId="10" fontId="111" fillId="0" borderId="98" xfId="0" applyNumberFormat="1" applyFont="1" applyBorder="1" applyAlignment="1">
      <alignment horizontal="center" vertical="center"/>
    </xf>
    <xf numFmtId="0" fontId="112" fillId="0" borderId="0" xfId="11" applyFont="1" applyAlignment="1">
      <alignment vertical="top" wrapText="1"/>
    </xf>
    <xf numFmtId="0" fontId="111" fillId="0" borderId="450" xfId="0" applyFont="1" applyBorder="1" applyAlignment="1">
      <alignment horizontal="center" vertical="center"/>
    </xf>
    <xf numFmtId="9" fontId="111" fillId="0" borderId="450" xfId="2" applyFont="1" applyFill="1" applyBorder="1" applyAlignment="1" applyProtection="1">
      <alignment horizontal="center" vertical="center"/>
    </xf>
    <xf numFmtId="0" fontId="111" fillId="0" borderId="0" xfId="0" applyFont="1" applyAlignment="1">
      <alignment horizontal="right" vertical="center"/>
    </xf>
    <xf numFmtId="2" fontId="111" fillId="0" borderId="0" xfId="0" applyNumberFormat="1" applyFont="1" applyAlignment="1">
      <alignment vertical="center"/>
    </xf>
    <xf numFmtId="0" fontId="125" fillId="0" borderId="0" xfId="11" applyFont="1" applyAlignment="1">
      <alignment horizontal="center" vertical="center" wrapText="1"/>
    </xf>
    <xf numFmtId="0" fontId="126" fillId="0" borderId="0" xfId="11" applyFont="1" applyAlignment="1">
      <alignment horizontal="center" vertical="center" wrapText="1"/>
    </xf>
    <xf numFmtId="2" fontId="111" fillId="2" borderId="0" xfId="0" applyNumberFormat="1" applyFont="1" applyFill="1" applyAlignment="1">
      <alignment vertical="center"/>
    </xf>
    <xf numFmtId="0" fontId="124" fillId="0" borderId="98" xfId="11" applyFont="1" applyBorder="1" applyAlignment="1" applyProtection="1">
      <alignment horizontal="center" vertical="center"/>
      <protection locked="0"/>
    </xf>
    <xf numFmtId="0" fontId="124" fillId="0" borderId="87" xfId="11" applyFont="1" applyBorder="1" applyAlignment="1" applyProtection="1">
      <alignment horizontal="center" vertical="center"/>
      <protection locked="0"/>
    </xf>
    <xf numFmtId="184" fontId="111" fillId="0" borderId="0" xfId="0" applyNumberFormat="1" applyFont="1"/>
    <xf numFmtId="0" fontId="112" fillId="0" borderId="0" xfId="11" applyFont="1" applyAlignment="1">
      <alignment horizontal="left" vertical="center" wrapText="1"/>
    </xf>
    <xf numFmtId="0" fontId="124" fillId="0" borderId="6" xfId="11" applyFont="1" applyBorder="1" applyAlignment="1" applyProtection="1">
      <alignment horizontal="center" vertical="center"/>
      <protection locked="0"/>
    </xf>
    <xf numFmtId="0" fontId="124" fillId="0" borderId="455" xfId="11" applyFont="1" applyBorder="1" applyAlignment="1" applyProtection="1">
      <alignment horizontal="center" vertical="center"/>
      <protection locked="0"/>
    </xf>
    <xf numFmtId="0" fontId="124" fillId="0" borderId="454" xfId="11" applyFont="1" applyBorder="1" applyAlignment="1" applyProtection="1">
      <alignment horizontal="center" vertical="center"/>
      <protection locked="0"/>
    </xf>
    <xf numFmtId="0" fontId="124" fillId="0" borderId="7" xfId="11" applyFont="1" applyBorder="1" applyAlignment="1" applyProtection="1">
      <alignment horizontal="center" vertical="center"/>
      <protection locked="0"/>
    </xf>
    <xf numFmtId="0" fontId="127" fillId="0" borderId="0" xfId="11" applyFont="1" applyAlignment="1" applyProtection="1">
      <alignment horizontal="center" vertical="center"/>
      <protection locked="0"/>
    </xf>
    <xf numFmtId="0" fontId="131" fillId="0" borderId="88" xfId="0" applyFont="1" applyBorder="1" applyAlignment="1">
      <alignment vertical="center" wrapText="1"/>
    </xf>
    <xf numFmtId="0" fontId="132" fillId="0" borderId="88" xfId="0" applyFont="1" applyBorder="1" applyAlignment="1">
      <alignment vertical="center" wrapText="1"/>
    </xf>
    <xf numFmtId="0" fontId="132" fillId="0" borderId="88" xfId="0" applyFont="1" applyBorder="1" applyAlignment="1">
      <alignment vertical="center"/>
    </xf>
    <xf numFmtId="0" fontId="131" fillId="0" borderId="0" xfId="0" applyFont="1" applyAlignment="1">
      <alignment vertical="center" wrapText="1"/>
    </xf>
    <xf numFmtId="0" fontId="133" fillId="0" borderId="0" xfId="0" applyFont="1" applyAlignment="1">
      <alignment vertical="top" wrapText="1"/>
    </xf>
    <xf numFmtId="0" fontId="111" fillId="0" borderId="0" xfId="0" applyFont="1" applyAlignment="1">
      <alignment vertical="top" wrapText="1"/>
    </xf>
    <xf numFmtId="0" fontId="134" fillId="0" borderId="0" xfId="0" applyFont="1" applyAlignment="1">
      <alignment vertical="center" wrapText="1"/>
    </xf>
    <xf numFmtId="0" fontId="55" fillId="20" borderId="86" xfId="0" applyFont="1" applyFill="1" applyBorder="1" applyAlignment="1">
      <alignment horizontal="left" vertical="center" wrapText="1"/>
    </xf>
    <xf numFmtId="0" fontId="0" fillId="10" borderId="90" xfId="0" applyFill="1" applyBorder="1"/>
    <xf numFmtId="0" fontId="0" fillId="10" borderId="91" xfId="0" applyFill="1" applyBorder="1"/>
    <xf numFmtId="165" fontId="2" fillId="40" borderId="308" xfId="1" applyNumberFormat="1" applyFont="1" applyFill="1" applyBorder="1" applyAlignment="1" applyProtection="1">
      <alignment vertical="center"/>
    </xf>
    <xf numFmtId="0" fontId="99" fillId="26" borderId="224" xfId="0" applyFont="1" applyFill="1" applyBorder="1" applyAlignment="1">
      <alignment horizontal="centerContinuous" vertical="center" wrapText="1"/>
    </xf>
    <xf numFmtId="0" fontId="84" fillId="26" borderId="224" xfId="0" applyFont="1" applyFill="1" applyBorder="1" applyAlignment="1">
      <alignment horizontal="centerContinuous" vertical="center"/>
    </xf>
    <xf numFmtId="0" fontId="84" fillId="26" borderId="0" xfId="0" applyFont="1" applyFill="1" applyAlignment="1">
      <alignment horizontal="centerContinuous" vertical="center"/>
    </xf>
    <xf numFmtId="186" fontId="19" fillId="0" borderId="0" xfId="4" applyNumberFormat="1" applyFont="1" applyAlignment="1">
      <alignment horizontal="center" vertical="center" wrapText="1"/>
    </xf>
    <xf numFmtId="0" fontId="56" fillId="0" borderId="145" xfId="0" applyFont="1" applyBorder="1" applyAlignment="1">
      <alignment horizontal="center"/>
    </xf>
    <xf numFmtId="0" fontId="56" fillId="0" borderId="151" xfId="0" applyFont="1" applyBorder="1" applyAlignment="1">
      <alignment horizontal="center"/>
    </xf>
    <xf numFmtId="15" fontId="0" fillId="0" borderId="73" xfId="0" applyNumberFormat="1" applyBorder="1" applyAlignment="1">
      <alignment horizontal="center"/>
    </xf>
    <xf numFmtId="15" fontId="0" fillId="0" borderId="0" xfId="0" applyNumberFormat="1" applyAlignment="1">
      <alignment horizontal="center"/>
    </xf>
    <xf numFmtId="0" fontId="0" fillId="0" borderId="398" xfId="0" applyBorder="1" applyAlignment="1">
      <alignment horizontal="center"/>
    </xf>
    <xf numFmtId="0" fontId="42" fillId="14" borderId="263" xfId="0" applyFont="1" applyFill="1" applyBorder="1" applyAlignment="1">
      <alignment horizontal="center" vertical="center" wrapText="1"/>
    </xf>
    <xf numFmtId="0" fontId="42" fillId="14" borderId="472" xfId="0" applyFont="1" applyFill="1" applyBorder="1" applyAlignment="1">
      <alignment horizontal="center" vertical="center" wrapText="1"/>
    </xf>
    <xf numFmtId="0" fontId="0" fillId="0" borderId="390" xfId="0" applyBorder="1" applyAlignment="1">
      <alignment horizontal="center" vertical="center"/>
    </xf>
    <xf numFmtId="0" fontId="69" fillId="27" borderId="481" xfId="0" quotePrefix="1" applyFont="1" applyFill="1" applyBorder="1" applyAlignment="1">
      <alignment horizontal="center" vertical="center" wrapText="1"/>
    </xf>
    <xf numFmtId="0" fontId="69" fillId="27" borderId="482" xfId="0" quotePrefix="1" applyFont="1" applyFill="1" applyBorder="1" applyAlignment="1">
      <alignment horizontal="center" vertical="center" wrapText="1"/>
    </xf>
    <xf numFmtId="0" fontId="69" fillId="27" borderId="483" xfId="0" quotePrefix="1" applyFont="1" applyFill="1" applyBorder="1" applyAlignment="1">
      <alignment horizontal="center" vertical="center" wrapText="1"/>
    </xf>
    <xf numFmtId="167" fontId="0" fillId="0" borderId="34" xfId="0" applyNumberFormat="1" applyBorder="1"/>
    <xf numFmtId="0" fontId="69" fillId="27" borderId="482" xfId="0" quotePrefix="1" applyFont="1" applyFill="1" applyBorder="1" applyAlignment="1">
      <alignment vertical="center" wrapText="1"/>
    </xf>
    <xf numFmtId="9" fontId="0" fillId="0" borderId="34" xfId="2" applyFont="1" applyBorder="1" applyAlignment="1"/>
    <xf numFmtId="2" fontId="0" fillId="0" borderId="34" xfId="0" applyNumberFormat="1" applyBorder="1"/>
    <xf numFmtId="0" fontId="2" fillId="0" borderId="263" xfId="0" applyFont="1" applyBorder="1"/>
    <xf numFmtId="0" fontId="2" fillId="0" borderId="66" xfId="0" applyFont="1" applyBorder="1"/>
    <xf numFmtId="0" fontId="2" fillId="0" borderId="67" xfId="0" applyFont="1" applyBorder="1"/>
    <xf numFmtId="0" fontId="0" fillId="20" borderId="444" xfId="0" applyFill="1" applyBorder="1" applyAlignment="1">
      <alignment horizontal="center" vertical="center"/>
    </xf>
    <xf numFmtId="0" fontId="0" fillId="0" borderId="23" xfId="0" applyBorder="1" applyAlignment="1">
      <alignment horizontal="center" vertical="center"/>
    </xf>
    <xf numFmtId="0" fontId="56" fillId="16" borderId="183" xfId="0" applyFont="1" applyFill="1" applyBorder="1" applyAlignment="1">
      <alignment wrapText="1"/>
    </xf>
    <xf numFmtId="0" fontId="56" fillId="16" borderId="148" xfId="0" applyFont="1" applyFill="1" applyBorder="1" applyAlignment="1">
      <alignment wrapText="1"/>
    </xf>
    <xf numFmtId="0" fontId="56" fillId="16" borderId="390" xfId="0" applyFont="1" applyFill="1" applyBorder="1" applyAlignment="1">
      <alignment wrapText="1"/>
    </xf>
    <xf numFmtId="0" fontId="56" fillId="16" borderId="394" xfId="0" applyFont="1" applyFill="1" applyBorder="1" applyAlignment="1">
      <alignment wrapText="1"/>
    </xf>
    <xf numFmtId="0" fontId="56" fillId="16" borderId="73" xfId="0" applyFont="1" applyFill="1" applyBorder="1" applyAlignment="1">
      <alignment wrapText="1"/>
    </xf>
    <xf numFmtId="0" fontId="56" fillId="16" borderId="0" xfId="0" applyFont="1" applyFill="1" applyAlignment="1">
      <alignment wrapText="1"/>
    </xf>
    <xf numFmtId="0" fontId="56" fillId="16" borderId="72" xfId="0" applyFont="1" applyFill="1" applyBorder="1" applyAlignment="1">
      <alignment wrapText="1"/>
    </xf>
    <xf numFmtId="15" fontId="0" fillId="0" borderId="0" xfId="0" applyNumberFormat="1" applyAlignment="1">
      <alignment wrapText="1"/>
    </xf>
    <xf numFmtId="0" fontId="0" fillId="41" borderId="0" xfId="0" applyFill="1" applyAlignment="1">
      <alignment wrapText="1"/>
    </xf>
    <xf numFmtId="187" fontId="0" fillId="0" borderId="391" xfId="0" applyNumberFormat="1" applyBorder="1" applyAlignment="1">
      <alignment wrapText="1"/>
    </xf>
    <xf numFmtId="187" fontId="0" fillId="0" borderId="392" xfId="0" applyNumberFormat="1" applyBorder="1" applyAlignment="1">
      <alignment wrapText="1"/>
    </xf>
    <xf numFmtId="185" fontId="0" fillId="0" borderId="392" xfId="0" applyNumberFormat="1" applyBorder="1" applyAlignment="1">
      <alignment wrapText="1"/>
    </xf>
    <xf numFmtId="185" fontId="0" fillId="0" borderId="393" xfId="0" applyNumberFormat="1" applyBorder="1" applyAlignment="1">
      <alignment wrapText="1"/>
    </xf>
    <xf numFmtId="37" fontId="0" fillId="0" borderId="391" xfId="0" applyNumberFormat="1" applyBorder="1" applyAlignment="1">
      <alignment wrapText="1"/>
    </xf>
    <xf numFmtId="37" fontId="0" fillId="0" borderId="392" xfId="0" applyNumberFormat="1" applyBorder="1" applyAlignment="1">
      <alignment wrapText="1"/>
    </xf>
    <xf numFmtId="38" fontId="0" fillId="0" borderId="392" xfId="0" applyNumberFormat="1" applyBorder="1" applyAlignment="1">
      <alignment wrapText="1"/>
    </xf>
    <xf numFmtId="38" fontId="0" fillId="0" borderId="393" xfId="0" applyNumberFormat="1" applyBorder="1" applyAlignment="1">
      <alignment wrapText="1"/>
    </xf>
    <xf numFmtId="10" fontId="0" fillId="0" borderId="391" xfId="0" applyNumberFormat="1" applyBorder="1" applyAlignment="1">
      <alignment wrapText="1"/>
    </xf>
    <xf numFmtId="10" fontId="0" fillId="0" borderId="392" xfId="0" applyNumberFormat="1" applyBorder="1" applyAlignment="1">
      <alignment wrapText="1"/>
    </xf>
    <xf numFmtId="0" fontId="0" fillId="0" borderId="392" xfId="0" applyBorder="1" applyAlignment="1">
      <alignment wrapText="1"/>
    </xf>
    <xf numFmtId="10" fontId="0" fillId="0" borderId="393" xfId="0" applyNumberFormat="1" applyBorder="1" applyAlignment="1">
      <alignment wrapText="1"/>
    </xf>
    <xf numFmtId="0" fontId="0" fillId="0" borderId="391" xfId="0" applyBorder="1" applyAlignment="1">
      <alignment wrapText="1"/>
    </xf>
    <xf numFmtId="0" fontId="0" fillId="0" borderId="393" xfId="0" applyBorder="1" applyAlignment="1">
      <alignment wrapText="1"/>
    </xf>
    <xf numFmtId="15" fontId="0" fillId="0" borderId="391" xfId="0" applyNumberFormat="1" applyBorder="1" applyAlignment="1">
      <alignment wrapText="1"/>
    </xf>
    <xf numFmtId="15" fontId="0" fillId="0" borderId="392" xfId="0" applyNumberFormat="1" applyBorder="1" applyAlignment="1">
      <alignment wrapText="1"/>
    </xf>
    <xf numFmtId="37" fontId="79" fillId="0" borderId="392" xfId="0" applyNumberFormat="1" applyFont="1" applyBorder="1" applyAlignment="1">
      <alignment wrapText="1"/>
    </xf>
    <xf numFmtId="15" fontId="79" fillId="0" borderId="392" xfId="0" applyNumberFormat="1" applyFont="1" applyBorder="1" applyAlignment="1">
      <alignment wrapText="1"/>
    </xf>
    <xf numFmtId="37" fontId="79" fillId="0" borderId="393" xfId="0" applyNumberFormat="1" applyFont="1" applyBorder="1" applyAlignment="1">
      <alignment wrapText="1"/>
    </xf>
    <xf numFmtId="1" fontId="0" fillId="0" borderId="391" xfId="0" applyNumberFormat="1" applyBorder="1" applyAlignment="1">
      <alignment wrapText="1"/>
    </xf>
    <xf numFmtId="1" fontId="0" fillId="0" borderId="392" xfId="0" applyNumberFormat="1" applyBorder="1" applyAlignment="1">
      <alignment wrapText="1"/>
    </xf>
    <xf numFmtId="38" fontId="0" fillId="0" borderId="391" xfId="0" applyNumberFormat="1" applyBorder="1" applyAlignment="1">
      <alignment wrapText="1"/>
    </xf>
    <xf numFmtId="9" fontId="0" fillId="0" borderId="392" xfId="2" applyFont="1" applyBorder="1" applyAlignment="1">
      <alignment wrapText="1"/>
    </xf>
    <xf numFmtId="0" fontId="70" fillId="11" borderId="478" xfId="0" applyFont="1" applyFill="1" applyBorder="1" applyAlignment="1">
      <alignment horizontal="left" vertical="center"/>
    </xf>
    <xf numFmtId="0" fontId="70" fillId="11" borderId="479" xfId="0" applyFont="1" applyFill="1" applyBorder="1" applyAlignment="1">
      <alignment horizontal="left" vertical="center"/>
    </xf>
    <xf numFmtId="0" fontId="69" fillId="29" borderId="408" xfId="0" applyFont="1" applyFill="1" applyBorder="1" applyAlignment="1">
      <alignment horizontal="center" vertical="center" wrapText="1"/>
    </xf>
    <xf numFmtId="0" fontId="69" fillId="29" borderId="411" xfId="0" applyFont="1" applyFill="1" applyBorder="1" applyAlignment="1">
      <alignment horizontal="center" vertical="center" wrapText="1"/>
    </xf>
    <xf numFmtId="0" fontId="69" fillId="29" borderId="269" xfId="0" applyFont="1" applyFill="1" applyBorder="1" applyAlignment="1">
      <alignment horizontal="center" vertical="center" wrapText="1"/>
    </xf>
    <xf numFmtId="0" fontId="69" fillId="29" borderId="270" xfId="0" applyFont="1" applyFill="1" applyBorder="1" applyAlignment="1">
      <alignment horizontal="center" vertical="center" wrapText="1"/>
    </xf>
    <xf numFmtId="0" fontId="69" fillId="29" borderId="287" xfId="0" applyFont="1" applyFill="1" applyBorder="1" applyAlignment="1">
      <alignment horizontal="center" vertical="center" wrapText="1"/>
    </xf>
    <xf numFmtId="0" fontId="97" fillId="30" borderId="274" xfId="0" applyFont="1" applyFill="1" applyBorder="1" applyAlignment="1">
      <alignment horizontal="center" vertical="center" wrapText="1"/>
    </xf>
    <xf numFmtId="0" fontId="97" fillId="2" borderId="277" xfId="0" applyFont="1" applyFill="1" applyBorder="1" applyAlignment="1">
      <alignment horizontal="center" vertical="center" wrapText="1"/>
    </xf>
    <xf numFmtId="0" fontId="97" fillId="30" borderId="277" xfId="0" applyFont="1" applyFill="1" applyBorder="1" applyAlignment="1">
      <alignment horizontal="center" vertical="center" wrapText="1"/>
    </xf>
    <xf numFmtId="0" fontId="97" fillId="2" borderId="289" xfId="0" applyFont="1" applyFill="1" applyBorder="1" applyAlignment="1">
      <alignment horizontal="center" vertical="center" wrapText="1"/>
    </xf>
    <xf numFmtId="0" fontId="97" fillId="30" borderId="275" xfId="0" applyFont="1" applyFill="1" applyBorder="1" applyAlignment="1">
      <alignment horizontal="center" vertical="center" wrapText="1"/>
    </xf>
    <xf numFmtId="0" fontId="97" fillId="2" borderId="278" xfId="0" applyFont="1" applyFill="1" applyBorder="1" applyAlignment="1">
      <alignment horizontal="center" vertical="center" wrapText="1"/>
    </xf>
    <xf numFmtId="0" fontId="97" fillId="30" borderId="278" xfId="0" applyFont="1" applyFill="1" applyBorder="1" applyAlignment="1">
      <alignment horizontal="center" vertical="center" wrapText="1"/>
    </xf>
    <xf numFmtId="0" fontId="97" fillId="2" borderId="290" xfId="0" applyFont="1" applyFill="1" applyBorder="1" applyAlignment="1">
      <alignment horizontal="center" vertical="center" wrapText="1"/>
    </xf>
    <xf numFmtId="0" fontId="69" fillId="29" borderId="224" xfId="0" applyFont="1" applyFill="1" applyBorder="1" applyAlignment="1">
      <alignment horizontal="center" vertical="center" wrapText="1"/>
    </xf>
    <xf numFmtId="0" fontId="69" fillId="29" borderId="188" xfId="0" applyFont="1" applyFill="1" applyBorder="1" applyAlignment="1">
      <alignment horizontal="center" vertical="center" wrapText="1"/>
    </xf>
    <xf numFmtId="0" fontId="69" fillId="29" borderId="297" xfId="0" applyFont="1" applyFill="1" applyBorder="1" applyAlignment="1">
      <alignment horizontal="center" vertical="center" wrapText="1"/>
    </xf>
    <xf numFmtId="0" fontId="69" fillId="29" borderId="280" xfId="0" applyFont="1" applyFill="1" applyBorder="1" applyAlignment="1">
      <alignment horizontal="center" vertical="center" wrapText="1"/>
    </xf>
    <xf numFmtId="0" fontId="69" fillId="29" borderId="299" xfId="0" applyFont="1" applyFill="1" applyBorder="1" applyAlignment="1">
      <alignment horizontal="center" vertical="center" wrapText="1"/>
    </xf>
    <xf numFmtId="0" fontId="135" fillId="28" borderId="363" xfId="0" applyFont="1" applyFill="1" applyBorder="1" applyAlignment="1">
      <alignment horizontal="center" vertical="center" wrapText="1"/>
    </xf>
    <xf numFmtId="0" fontId="135" fillId="28" borderId="340" xfId="0" applyFont="1" applyFill="1" applyBorder="1" applyAlignment="1">
      <alignment horizontal="center" vertical="center" wrapText="1"/>
    </xf>
    <xf numFmtId="0" fontId="135" fillId="28" borderId="341" xfId="0" applyFont="1" applyFill="1" applyBorder="1" applyAlignment="1">
      <alignment horizontal="center" vertical="center" wrapText="1"/>
    </xf>
    <xf numFmtId="0" fontId="84" fillId="37" borderId="207" xfId="0" applyFont="1" applyFill="1" applyBorder="1" applyAlignment="1">
      <alignment horizontal="centerContinuous" vertical="center"/>
    </xf>
    <xf numFmtId="0" fontId="81" fillId="37" borderId="0" xfId="0" applyFont="1" applyFill="1" applyAlignment="1">
      <alignment horizontal="centerContinuous" vertical="center"/>
    </xf>
    <xf numFmtId="0" fontId="84" fillId="37" borderId="0" xfId="0" applyFont="1" applyFill="1" applyAlignment="1">
      <alignment horizontal="centerContinuous" vertical="center"/>
    </xf>
    <xf numFmtId="0" fontId="81" fillId="37" borderId="410" xfId="0" applyFont="1" applyFill="1" applyBorder="1" applyAlignment="1">
      <alignment horizontal="centerContinuous" vertical="center"/>
    </xf>
    <xf numFmtId="0" fontId="69" fillId="28" borderId="208" xfId="0" applyFont="1" applyFill="1" applyBorder="1" applyAlignment="1">
      <alignment horizontal="center" vertical="center" wrapText="1"/>
    </xf>
    <xf numFmtId="0" fontId="69" fillId="28" borderId="223" xfId="0" applyFont="1" applyFill="1" applyBorder="1" applyAlignment="1">
      <alignment horizontal="center" vertical="center" wrapText="1"/>
    </xf>
    <xf numFmtId="0" fontId="69" fillId="28" borderId="432" xfId="0" applyFont="1" applyFill="1" applyBorder="1" applyAlignment="1">
      <alignment horizontal="center" vertical="center" wrapText="1"/>
    </xf>
    <xf numFmtId="0" fontId="89" fillId="27" borderId="422" xfId="0" applyFont="1" applyFill="1" applyBorder="1" applyAlignment="1">
      <alignment horizontal="centerContinuous" vertical="center"/>
    </xf>
    <xf numFmtId="0" fontId="90" fillId="27" borderId="248" xfId="0" applyFont="1" applyFill="1" applyBorder="1" applyAlignment="1">
      <alignment horizontal="centerContinuous" vertical="center"/>
    </xf>
    <xf numFmtId="0" fontId="90" fillId="27" borderId="361" xfId="0" applyFont="1" applyFill="1" applyBorder="1" applyAlignment="1">
      <alignment horizontal="centerContinuous" vertical="center"/>
    </xf>
    <xf numFmtId="0" fontId="90" fillId="27" borderId="487" xfId="0" applyFont="1" applyFill="1" applyBorder="1" applyAlignment="1">
      <alignment horizontal="centerContinuous" vertical="center"/>
    </xf>
    <xf numFmtId="0" fontId="69" fillId="28" borderId="147" xfId="0" applyFont="1" applyFill="1" applyBorder="1" applyAlignment="1">
      <alignment horizontal="centerContinuous"/>
    </xf>
    <xf numFmtId="0" fontId="81" fillId="25" borderId="242" xfId="0" applyFont="1" applyFill="1" applyBorder="1" applyAlignment="1">
      <alignment horizontal="center" vertical="center" wrapText="1"/>
    </xf>
    <xf numFmtId="0" fontId="69" fillId="28" borderId="229" xfId="0" applyFont="1" applyFill="1" applyBorder="1" applyAlignment="1">
      <alignment horizontal="centerContinuous"/>
    </xf>
    <xf numFmtId="0" fontId="69" fillId="28" borderId="0" xfId="0" applyFont="1" applyFill="1" applyAlignment="1">
      <alignment horizontal="centerContinuous"/>
    </xf>
    <xf numFmtId="0" fontId="69" fillId="28" borderId="250" xfId="0" applyFont="1" applyFill="1" applyBorder="1" applyAlignment="1">
      <alignment horizontal="centerContinuous"/>
    </xf>
    <xf numFmtId="0" fontId="81" fillId="25" borderId="240" xfId="0" applyFont="1" applyFill="1" applyBorder="1" applyAlignment="1">
      <alignment horizontal="center" vertical="center" wrapText="1"/>
    </xf>
    <xf numFmtId="0" fontId="90" fillId="27" borderId="249" xfId="0" applyFont="1" applyFill="1" applyBorder="1" applyAlignment="1">
      <alignment horizontal="centerContinuous" vertical="center"/>
    </xf>
    <xf numFmtId="0" fontId="89" fillId="27" borderId="0" xfId="0" applyFont="1" applyFill="1" applyAlignment="1">
      <alignment horizontal="centerContinuous" vertical="center"/>
    </xf>
    <xf numFmtId="0" fontId="84" fillId="26" borderId="187" xfId="0" applyFont="1" applyFill="1" applyBorder="1" applyAlignment="1">
      <alignment horizontal="centerContinuous" vertical="center"/>
    </xf>
    <xf numFmtId="0" fontId="71" fillId="26" borderId="233" xfId="0" applyFont="1" applyFill="1" applyBorder="1" applyAlignment="1">
      <alignment horizontal="centerContinuous" vertical="center"/>
    </xf>
    <xf numFmtId="0" fontId="73" fillId="26" borderId="233" xfId="0" applyFont="1" applyFill="1" applyBorder="1" applyAlignment="1">
      <alignment horizontal="centerContinuous" vertical="center"/>
    </xf>
    <xf numFmtId="0" fontId="71" fillId="26" borderId="418" xfId="0" applyFont="1" applyFill="1" applyBorder="1" applyAlignment="1">
      <alignment horizontal="centerContinuous" vertical="center"/>
    </xf>
    <xf numFmtId="0" fontId="69" fillId="38" borderId="252" xfId="0" applyFont="1" applyFill="1" applyBorder="1" applyAlignment="1">
      <alignment horizontal="center" vertical="center" wrapText="1"/>
    </xf>
    <xf numFmtId="0" fontId="69" fillId="38" borderId="185" xfId="0" applyFont="1" applyFill="1" applyBorder="1" applyAlignment="1">
      <alignment horizontal="center" vertical="center" wrapText="1"/>
    </xf>
    <xf numFmtId="0" fontId="69" fillId="38" borderId="284" xfId="0" applyFont="1" applyFill="1" applyBorder="1" applyAlignment="1">
      <alignment horizontal="center" vertical="center" wrapText="1"/>
    </xf>
    <xf numFmtId="0" fontId="89" fillId="0" borderId="502" xfId="0" applyFont="1" applyBorder="1" applyAlignment="1">
      <alignment horizontal="center" vertical="center" wrapText="1"/>
    </xf>
    <xf numFmtId="0" fontId="81" fillId="14" borderId="0" xfId="0" applyFont="1" applyFill="1" applyAlignment="1">
      <alignment horizontal="center" vertical="center" wrapText="1"/>
    </xf>
    <xf numFmtId="0" fontId="56" fillId="16" borderId="90" xfId="0" applyFont="1" applyFill="1" applyBorder="1" applyAlignment="1">
      <alignment wrapText="1"/>
    </xf>
    <xf numFmtId="43" fontId="0" fillId="0" borderId="392" xfId="1" applyFont="1" applyBorder="1" applyAlignment="1">
      <alignment wrapText="1"/>
    </xf>
    <xf numFmtId="10" fontId="0" fillId="0" borderId="392" xfId="2" applyNumberFormat="1" applyFont="1" applyBorder="1" applyAlignment="1">
      <alignment wrapText="1"/>
    </xf>
    <xf numFmtId="0" fontId="90" fillId="0" borderId="462" xfId="0" applyFont="1" applyBorder="1" applyAlignment="1">
      <alignment horizontal="center" vertical="center"/>
    </xf>
    <xf numFmtId="185" fontId="83" fillId="0" borderId="340" xfId="0" applyNumberFormat="1" applyFont="1" applyBorder="1" applyAlignment="1">
      <alignment horizontal="center" vertical="center"/>
    </xf>
    <xf numFmtId="0" fontId="90" fillId="0" borderId="340" xfId="0" applyFont="1" applyBorder="1" applyAlignment="1">
      <alignment horizontal="center" vertical="center" wrapText="1"/>
    </xf>
    <xf numFmtId="0" fontId="90" fillId="0" borderId="340" xfId="0" applyFont="1" applyBorder="1" applyAlignment="1">
      <alignment horizontal="center" vertical="center"/>
    </xf>
    <xf numFmtId="185" fontId="90" fillId="0" borderId="340" xfId="0" applyNumberFormat="1" applyFont="1" applyBorder="1" applyAlignment="1">
      <alignment horizontal="center" vertical="center"/>
    </xf>
    <xf numFmtId="1" fontId="90" fillId="0" borderId="434" xfId="0" applyNumberFormat="1" applyFont="1" applyBorder="1" applyAlignment="1">
      <alignment horizontal="center" vertical="center"/>
    </xf>
    <xf numFmtId="0" fontId="90" fillId="0" borderId="434" xfId="0" applyFont="1" applyBorder="1" applyAlignment="1">
      <alignment horizontal="center" vertical="center"/>
    </xf>
    <xf numFmtId="0" fontId="90" fillId="0" borderId="459" xfId="0" applyFont="1" applyBorder="1" applyAlignment="1">
      <alignment horizontal="center" vertical="center"/>
    </xf>
    <xf numFmtId="185" fontId="90" fillId="0" borderId="435" xfId="0" applyNumberFormat="1" applyFont="1" applyBorder="1" applyAlignment="1">
      <alignment horizontal="center" vertical="center"/>
    </xf>
    <xf numFmtId="0" fontId="90" fillId="0" borderId="435" xfId="0" applyFont="1" applyBorder="1" applyAlignment="1">
      <alignment horizontal="center" vertical="center"/>
    </xf>
    <xf numFmtId="0" fontId="90" fillId="0" borderId="436" xfId="0" applyFont="1" applyBorder="1" applyAlignment="1">
      <alignment horizontal="center" vertical="center"/>
    </xf>
    <xf numFmtId="0" fontId="91" fillId="16" borderId="419" xfId="0" applyFont="1" applyFill="1" applyBorder="1" applyAlignment="1">
      <alignment vertical="center"/>
    </xf>
    <xf numFmtId="0" fontId="93" fillId="16" borderId="93" xfId="0" applyFont="1" applyFill="1" applyBorder="1" applyAlignment="1">
      <alignment vertical="center"/>
    </xf>
    <xf numFmtId="0" fontId="93" fillId="16" borderId="420" xfId="0" applyFont="1" applyFill="1" applyBorder="1" applyAlignment="1">
      <alignment vertical="center"/>
    </xf>
    <xf numFmtId="0" fontId="84" fillId="26" borderId="265" xfId="0" applyFont="1" applyFill="1" applyBorder="1" applyAlignment="1">
      <alignment horizontal="centerContinuous" vertical="center"/>
    </xf>
    <xf numFmtId="0" fontId="84" fillId="26" borderId="203" xfId="0" applyFont="1" applyFill="1" applyBorder="1" applyAlignment="1">
      <alignment horizontal="centerContinuous" vertical="center"/>
    </xf>
    <xf numFmtId="0" fontId="84" fillId="26" borderId="193" xfId="0" applyFont="1" applyFill="1" applyBorder="1" applyAlignment="1">
      <alignment horizontal="centerContinuous" vertical="center"/>
    </xf>
    <xf numFmtId="0" fontId="84" fillId="26" borderId="194" xfId="0" applyFont="1" applyFill="1" applyBorder="1" applyAlignment="1">
      <alignment horizontal="centerContinuous" vertical="center"/>
    </xf>
    <xf numFmtId="0" fontId="84" fillId="26" borderId="188" xfId="0" applyFont="1" applyFill="1" applyBorder="1" applyAlignment="1">
      <alignment horizontal="centerContinuous" vertical="center"/>
    </xf>
    <xf numFmtId="0" fontId="84" fillId="26" borderId="421" xfId="0" applyFont="1" applyFill="1" applyBorder="1" applyAlignment="1">
      <alignment horizontal="centerContinuous" vertical="center"/>
    </xf>
    <xf numFmtId="0" fontId="0" fillId="0" borderId="410" xfId="0" applyBorder="1"/>
    <xf numFmtId="174" fontId="69" fillId="0" borderId="337" xfId="0" applyNumberFormat="1" applyFont="1" applyBorder="1" applyAlignment="1">
      <alignment horizontal="center"/>
    </xf>
    <xf numFmtId="174" fontId="69" fillId="0" borderId="337" xfId="0" applyNumberFormat="1" applyFont="1" applyBorder="1" applyAlignment="1">
      <alignment horizontal="center" vertical="center"/>
    </xf>
    <xf numFmtId="174" fontId="69" fillId="0" borderId="382" xfId="0" applyNumberFormat="1" applyFont="1" applyBorder="1" applyAlignment="1">
      <alignment horizontal="center" vertical="center"/>
    </xf>
    <xf numFmtId="174" fontId="0" fillId="0" borderId="410" xfId="0" applyNumberFormat="1" applyBorder="1"/>
    <xf numFmtId="174" fontId="89" fillId="11" borderId="385" xfId="1" applyNumberFormat="1" applyFont="1" applyFill="1" applyBorder="1" applyAlignment="1" applyProtection="1">
      <alignment horizontal="center" vertical="center"/>
    </xf>
    <xf numFmtId="174" fontId="69" fillId="0" borderId="340" xfId="0" applyNumberFormat="1" applyFont="1" applyBorder="1" applyAlignment="1">
      <alignment horizontal="center"/>
    </xf>
    <xf numFmtId="174" fontId="69" fillId="0" borderId="340" xfId="0" applyNumberFormat="1" applyFont="1" applyBorder="1" applyAlignment="1">
      <alignment horizontal="center" vertical="center"/>
    </xf>
    <xf numFmtId="174" fontId="69" fillId="0" borderId="383" xfId="0" applyNumberFormat="1" applyFont="1" applyBorder="1" applyAlignment="1">
      <alignment horizontal="center" vertical="center"/>
    </xf>
    <xf numFmtId="174" fontId="70" fillId="27" borderId="217" xfId="1" applyNumberFormat="1" applyFont="1" applyFill="1" applyBorder="1" applyAlignment="1" applyProtection="1">
      <alignment horizontal="center"/>
    </xf>
    <xf numFmtId="0" fontId="84" fillId="26" borderId="379" xfId="0" applyFont="1" applyFill="1" applyBorder="1" applyAlignment="1">
      <alignment horizontal="centerContinuous" vertical="center"/>
    </xf>
    <xf numFmtId="0" fontId="81" fillId="26" borderId="373" xfId="0" applyFont="1" applyFill="1" applyBorder="1" applyAlignment="1">
      <alignment horizontal="centerContinuous" vertical="center"/>
    </xf>
    <xf numFmtId="0" fontId="81" fillId="26" borderId="380" xfId="0" applyFont="1" applyFill="1" applyBorder="1" applyAlignment="1">
      <alignment horizontal="centerContinuous" vertical="center"/>
    </xf>
    <xf numFmtId="0" fontId="81" fillId="26" borderId="381" xfId="0" applyFont="1" applyFill="1" applyBorder="1" applyAlignment="1">
      <alignment horizontal="centerContinuous" vertical="center"/>
    </xf>
    <xf numFmtId="0" fontId="81" fillId="26" borderId="223" xfId="0" applyFont="1" applyFill="1" applyBorder="1" applyAlignment="1">
      <alignment horizontal="centerContinuous" vertical="center"/>
    </xf>
    <xf numFmtId="0" fontId="81" fillId="26" borderId="365" xfId="0" applyFont="1" applyFill="1" applyBorder="1" applyAlignment="1">
      <alignment horizontal="center" vertical="center"/>
    </xf>
    <xf numFmtId="37" fontId="89" fillId="0" borderId="0" xfId="1" applyNumberFormat="1" applyFont="1" applyFill="1" applyBorder="1" applyAlignment="1" applyProtection="1">
      <alignment horizontal="center" vertical="center"/>
    </xf>
    <xf numFmtId="37" fontId="90" fillId="0" borderId="225" xfId="0" applyNumberFormat="1" applyFont="1" applyBorder="1" applyAlignment="1">
      <alignment horizontal="center" vertical="center"/>
    </xf>
    <xf numFmtId="0" fontId="74" fillId="0" borderId="0" xfId="0" applyFont="1" applyAlignment="1">
      <alignment vertical="center"/>
    </xf>
    <xf numFmtId="0" fontId="72" fillId="0" borderId="283" xfId="0" applyFont="1" applyBorder="1" applyAlignment="1">
      <alignment vertical="center"/>
    </xf>
    <xf numFmtId="37" fontId="72" fillId="0" borderId="186" xfId="0" applyNumberFormat="1" applyFont="1" applyBorder="1" applyAlignment="1">
      <alignment vertical="center"/>
    </xf>
    <xf numFmtId="37" fontId="74" fillId="0" borderId="259" xfId="0" applyNumberFormat="1" applyFont="1" applyBorder="1" applyAlignment="1">
      <alignment vertical="center"/>
    </xf>
    <xf numFmtId="37" fontId="90" fillId="0" borderId="226" xfId="0" applyNumberFormat="1" applyFont="1" applyBorder="1" applyAlignment="1">
      <alignment horizontal="center" vertical="center"/>
    </xf>
    <xf numFmtId="165" fontId="74" fillId="0" borderId="0" xfId="0" applyNumberFormat="1" applyFont="1" applyAlignment="1">
      <alignment vertical="center"/>
    </xf>
    <xf numFmtId="37" fontId="0" fillId="0" borderId="261" xfId="0" applyNumberFormat="1" applyBorder="1" applyAlignment="1">
      <alignment vertical="center"/>
    </xf>
    <xf numFmtId="174" fontId="70" fillId="27" borderId="205" xfId="1" applyNumberFormat="1" applyFont="1" applyFill="1" applyBorder="1" applyAlignment="1" applyProtection="1">
      <alignment horizontal="center"/>
    </xf>
    <xf numFmtId="174" fontId="70" fillId="27" borderId="220" xfId="1" applyNumberFormat="1" applyFont="1" applyFill="1" applyBorder="1" applyAlignment="1" applyProtection="1">
      <alignment horizontal="center"/>
    </xf>
    <xf numFmtId="0" fontId="72" fillId="0" borderId="189" xfId="0" applyFont="1" applyBorder="1" applyAlignment="1">
      <alignment vertical="center"/>
    </xf>
    <xf numFmtId="167" fontId="90" fillId="0" borderId="226" xfId="0" applyNumberFormat="1" applyFont="1" applyBorder="1" applyAlignment="1">
      <alignment horizontal="center" vertical="center"/>
    </xf>
    <xf numFmtId="37" fontId="72" fillId="0" borderId="184" xfId="0" applyNumberFormat="1" applyFont="1" applyBorder="1" applyAlignment="1">
      <alignment vertical="center"/>
    </xf>
    <xf numFmtId="167" fontId="2" fillId="0" borderId="261" xfId="0" applyNumberFormat="1" applyFont="1" applyBorder="1" applyAlignment="1">
      <alignment vertical="center"/>
    </xf>
    <xf numFmtId="174" fontId="69" fillId="0" borderId="343" xfId="0" applyNumberFormat="1" applyFont="1" applyBorder="1" applyAlignment="1">
      <alignment horizontal="center"/>
    </xf>
    <xf numFmtId="174" fontId="69" fillId="0" borderId="343" xfId="0" applyNumberFormat="1" applyFont="1" applyBorder="1" applyAlignment="1">
      <alignment horizontal="center" vertical="center"/>
    </xf>
    <xf numFmtId="174" fontId="69" fillId="0" borderId="384" xfId="0" applyNumberFormat="1" applyFont="1" applyBorder="1" applyAlignment="1">
      <alignment horizontal="center" vertical="center"/>
    </xf>
    <xf numFmtId="9" fontId="89" fillId="0" borderId="0" xfId="2" applyFont="1" applyFill="1" applyBorder="1" applyAlignment="1" applyProtection="1">
      <alignment horizontal="center" vertical="center"/>
    </xf>
    <xf numFmtId="37" fontId="0" fillId="0" borderId="187" xfId="0" applyNumberFormat="1" applyBorder="1" applyAlignment="1">
      <alignment vertical="center"/>
    </xf>
    <xf numFmtId="9" fontId="89" fillId="0" borderId="260" xfId="2" applyFont="1" applyFill="1" applyBorder="1" applyAlignment="1" applyProtection="1">
      <alignment horizontal="center" vertical="center"/>
    </xf>
    <xf numFmtId="38" fontId="90" fillId="0" borderId="360" xfId="0" applyNumberFormat="1" applyFont="1" applyBorder="1" applyAlignment="1">
      <alignment horizontal="center" vertical="center"/>
    </xf>
    <xf numFmtId="0" fontId="72" fillId="0" borderId="262" xfId="0" applyFont="1" applyBorder="1" applyAlignment="1">
      <alignment vertical="center"/>
    </xf>
    <xf numFmtId="0" fontId="74" fillId="0" borderId="262" xfId="0" applyFont="1" applyBorder="1" applyAlignment="1">
      <alignment vertical="center"/>
    </xf>
    <xf numFmtId="38" fontId="0" fillId="0" borderId="262" xfId="0" applyNumberFormat="1" applyBorder="1" applyAlignment="1">
      <alignment vertical="center"/>
    </xf>
    <xf numFmtId="38" fontId="0" fillId="0" borderId="374" xfId="0" applyNumberFormat="1" applyBorder="1" applyAlignment="1">
      <alignment vertical="center"/>
    </xf>
    <xf numFmtId="0" fontId="69" fillId="0" borderId="362" xfId="0" applyFont="1" applyBorder="1" applyAlignment="1">
      <alignment horizontal="centerContinuous" vertical="center" wrapText="1"/>
    </xf>
    <xf numFmtId="0" fontId="69" fillId="0" borderId="337" xfId="0" applyFont="1" applyBorder="1" applyAlignment="1">
      <alignment horizontal="centerContinuous" vertical="center" wrapText="1"/>
    </xf>
    <xf numFmtId="0" fontId="69" fillId="0" borderId="337" xfId="0" applyFont="1" applyBorder="1" applyAlignment="1">
      <alignment horizontal="centerContinuous" vertical="center"/>
    </xf>
    <xf numFmtId="0" fontId="69" fillId="0" borderId="338" xfId="0" applyFont="1" applyBorder="1" applyAlignment="1">
      <alignment horizontal="centerContinuous" vertical="center" wrapText="1"/>
    </xf>
    <xf numFmtId="0" fontId="70" fillId="27" borderId="94" xfId="0" applyFont="1" applyFill="1" applyBorder="1" applyAlignment="1">
      <alignment horizontal="center" vertical="center" wrapText="1"/>
    </xf>
    <xf numFmtId="0" fontId="70" fillId="27" borderId="92" xfId="0" applyFont="1" applyFill="1" applyBorder="1" applyAlignment="1">
      <alignment horizontal="center" vertical="center" wrapText="1"/>
    </xf>
    <xf numFmtId="0" fontId="70" fillId="27" borderId="83" xfId="0" applyFont="1" applyFill="1" applyBorder="1" applyAlignment="1">
      <alignment horizontal="center" vertical="center" wrapText="1"/>
    </xf>
    <xf numFmtId="1" fontId="69" fillId="0" borderId="364" xfId="0" applyNumberFormat="1" applyFont="1" applyBorder="1" applyAlignment="1">
      <alignment horizontal="center" vertical="center"/>
    </xf>
    <xf numFmtId="0" fontId="69" fillId="0" borderId="343" xfId="0" applyFont="1" applyBorder="1" applyAlignment="1">
      <alignment horizontal="center" vertical="center"/>
    </xf>
    <xf numFmtId="1" fontId="69" fillId="0" borderId="343" xfId="0" applyNumberFormat="1" applyFont="1" applyBorder="1" applyAlignment="1">
      <alignment horizontal="center" vertical="center"/>
    </xf>
    <xf numFmtId="0" fontId="69" fillId="0" borderId="371" xfId="0" applyFont="1" applyBorder="1" applyAlignment="1">
      <alignment horizontal="center" vertical="center"/>
    </xf>
    <xf numFmtId="1" fontId="69" fillId="0" borderId="244" xfId="0" applyNumberFormat="1" applyFont="1" applyBorder="1" applyAlignment="1">
      <alignment horizontal="center" vertical="center"/>
    </xf>
    <xf numFmtId="0" fontId="69" fillId="0" borderId="244" xfId="0" applyFont="1" applyBorder="1" applyAlignment="1">
      <alignment horizontal="center" vertical="center"/>
    </xf>
    <xf numFmtId="1" fontId="74" fillId="0" borderId="0" xfId="0" applyNumberFormat="1" applyFont="1" applyAlignment="1">
      <alignment horizontal="center"/>
    </xf>
    <xf numFmtId="0" fontId="69" fillId="27" borderId="220" xfId="0" applyFont="1" applyFill="1" applyBorder="1" applyAlignment="1">
      <alignment horizontal="centerContinuous" vertical="center"/>
    </xf>
    <xf numFmtId="0" fontId="69" fillId="27" borderId="223" xfId="0" applyFont="1" applyFill="1" applyBorder="1" applyAlignment="1">
      <alignment horizontal="centerContinuous" vertical="center"/>
    </xf>
    <xf numFmtId="0" fontId="70" fillId="28" borderId="368" xfId="0" applyFont="1" applyFill="1" applyBorder="1" applyAlignment="1">
      <alignment horizontal="left" vertical="center" wrapText="1"/>
    </xf>
    <xf numFmtId="0" fontId="69" fillId="28" borderId="369" xfId="0" applyFont="1" applyFill="1" applyBorder="1" applyAlignment="1">
      <alignment horizontal="center" vertical="center"/>
    </xf>
    <xf numFmtId="0" fontId="69" fillId="28" borderId="370" xfId="0" applyFont="1" applyFill="1" applyBorder="1" applyAlignment="1">
      <alignment horizontal="center" vertical="center"/>
    </xf>
    <xf numFmtId="0" fontId="135" fillId="29" borderId="363" xfId="0" applyFont="1" applyFill="1" applyBorder="1" applyAlignment="1">
      <alignment horizontal="left" vertical="center" wrapText="1"/>
    </xf>
    <xf numFmtId="0" fontId="69" fillId="0" borderId="340" xfId="0" applyFont="1" applyBorder="1" applyAlignment="1">
      <alignment horizontal="center" vertical="center"/>
    </xf>
    <xf numFmtId="0" fontId="69" fillId="0" borderId="341" xfId="0" applyFont="1" applyBorder="1" applyAlignment="1">
      <alignment horizontal="center" vertical="center"/>
    </xf>
    <xf numFmtId="0" fontId="69" fillId="27" borderId="426" xfId="0" applyFont="1" applyFill="1" applyBorder="1" applyAlignment="1">
      <alignment horizontal="centerContinuous" vertical="center"/>
    </xf>
    <xf numFmtId="38" fontId="69" fillId="0" borderId="428" xfId="0" applyNumberFormat="1" applyFont="1" applyBorder="1" applyAlignment="1">
      <alignment horizontal="center" vertical="center"/>
    </xf>
    <xf numFmtId="38" fontId="69" fillId="0" borderId="343" xfId="0" applyNumberFormat="1" applyFont="1" applyBorder="1" applyAlignment="1">
      <alignment horizontal="center" vertical="center"/>
    </xf>
    <xf numFmtId="10" fontId="69" fillId="2" borderId="344" xfId="2" applyNumberFormat="1" applyFont="1" applyFill="1" applyBorder="1" applyAlignment="1" applyProtection="1">
      <alignment horizontal="center" vertical="center"/>
    </xf>
    <xf numFmtId="0" fontId="135" fillId="29" borderId="364" xfId="0" applyFont="1" applyFill="1" applyBorder="1" applyAlignment="1">
      <alignment horizontal="left" vertical="center" wrapText="1"/>
    </xf>
    <xf numFmtId="0" fontId="69" fillId="0" borderId="344" xfId="0" applyFont="1" applyBorder="1" applyAlignment="1">
      <alignment horizontal="center" vertical="center"/>
    </xf>
    <xf numFmtId="0" fontId="69" fillId="0" borderId="428" xfId="0" applyFont="1" applyBorder="1" applyAlignment="1">
      <alignment horizontal="center" vertical="center"/>
    </xf>
    <xf numFmtId="0" fontId="69" fillId="0" borderId="364" xfId="0" applyFont="1" applyBorder="1" applyAlignment="1">
      <alignment horizontal="center" vertical="center"/>
    </xf>
    <xf numFmtId="0" fontId="69" fillId="0" borderId="344" xfId="0" applyFont="1" applyBorder="1" applyAlignment="1">
      <alignment horizontal="center" vertical="center" wrapText="1"/>
    </xf>
    <xf numFmtId="0" fontId="69" fillId="0" borderId="220" xfId="0" applyFont="1" applyBorder="1" applyAlignment="1">
      <alignment horizontal="center" vertical="center"/>
    </xf>
    <xf numFmtId="0" fontId="69" fillId="0" borderId="223" xfId="0" applyFont="1" applyBorder="1" applyAlignment="1">
      <alignment horizontal="center" vertical="center"/>
    </xf>
    <xf numFmtId="0" fontId="69" fillId="0" borderId="365" xfId="0" applyFont="1" applyBorder="1" applyAlignment="1">
      <alignment horizontal="center" vertical="center"/>
    </xf>
    <xf numFmtId="0" fontId="91" fillId="16" borderId="378" xfId="0" applyFont="1" applyFill="1" applyBorder="1" applyAlignment="1">
      <alignment vertical="center"/>
    </xf>
    <xf numFmtId="0" fontId="84" fillId="16" borderId="122" xfId="0" applyFont="1" applyFill="1" applyBorder="1" applyAlignment="1">
      <alignment horizontal="centerContinuous" vertical="center"/>
    </xf>
    <xf numFmtId="0" fontId="84" fillId="16" borderId="423" xfId="0" applyFont="1" applyFill="1" applyBorder="1" applyAlignment="1">
      <alignment horizontal="centerContinuous" vertical="center"/>
    </xf>
    <xf numFmtId="0" fontId="73" fillId="26" borderId="133" xfId="0" applyFont="1" applyFill="1" applyBorder="1" applyAlignment="1">
      <alignment horizontal="centerContinuous" vertical="center"/>
    </xf>
    <xf numFmtId="0" fontId="81" fillId="26" borderId="122" xfId="0" applyFont="1" applyFill="1" applyBorder="1" applyAlignment="1">
      <alignment horizontal="centerContinuous" vertical="center"/>
    </xf>
    <xf numFmtId="0" fontId="81" fillId="26" borderId="423" xfId="0" applyFont="1" applyFill="1" applyBorder="1" applyAlignment="1">
      <alignment horizontal="centerContinuous" vertical="center"/>
    </xf>
    <xf numFmtId="0" fontId="69" fillId="27" borderId="387" xfId="0" quotePrefix="1" applyFont="1" applyFill="1" applyBorder="1" applyAlignment="1">
      <alignment horizontal="center" vertical="center" wrapText="1"/>
    </xf>
    <xf numFmtId="0" fontId="69" fillId="27" borderId="387" xfId="0" applyFont="1" applyFill="1" applyBorder="1" applyAlignment="1">
      <alignment horizontal="center" vertical="center" wrapText="1"/>
    </xf>
    <xf numFmtId="0" fontId="69" fillId="27" borderId="433" xfId="0" applyFont="1" applyFill="1" applyBorder="1" applyAlignment="1">
      <alignment horizontal="center" vertical="center" wrapText="1"/>
    </xf>
    <xf numFmtId="0" fontId="73" fillId="16" borderId="404" xfId="0" applyFont="1" applyFill="1" applyBorder="1" applyAlignment="1">
      <alignment horizontal="centerContinuous" vertical="center"/>
    </xf>
    <xf numFmtId="0" fontId="8" fillId="16" borderId="404" xfId="0" applyFont="1" applyFill="1" applyBorder="1" applyAlignment="1">
      <alignment vertical="center"/>
    </xf>
    <xf numFmtId="15" fontId="8" fillId="16" borderId="404" xfId="0" applyNumberFormat="1" applyFont="1" applyFill="1" applyBorder="1" applyAlignment="1">
      <alignment vertical="center"/>
    </xf>
    <xf numFmtId="0" fontId="74" fillId="16" borderId="404" xfId="0" applyFont="1" applyFill="1" applyBorder="1" applyAlignment="1">
      <alignment vertical="center"/>
    </xf>
    <xf numFmtId="0" fontId="95" fillId="16" borderId="404" xfId="0" applyFont="1" applyFill="1" applyBorder="1" applyAlignment="1">
      <alignment vertical="center"/>
    </xf>
    <xf numFmtId="15" fontId="95" fillId="16" borderId="243" xfId="0" applyNumberFormat="1" applyFont="1" applyFill="1" applyBorder="1" applyAlignment="1">
      <alignment vertical="center"/>
    </xf>
    <xf numFmtId="15" fontId="95" fillId="0" borderId="405" xfId="0" applyNumberFormat="1" applyFont="1" applyBorder="1" applyAlignment="1">
      <alignment vertical="center"/>
    </xf>
    <xf numFmtId="0" fontId="84" fillId="26" borderId="406" xfId="0" applyFont="1" applyFill="1" applyBorder="1" applyAlignment="1">
      <alignment horizontal="centerContinuous" vertical="center"/>
    </xf>
    <xf numFmtId="0" fontId="99" fillId="26" borderId="230" xfId="0" applyFont="1" applyFill="1" applyBorder="1" applyAlignment="1">
      <alignment horizontal="centerContinuous" vertical="top" wrapText="1"/>
    </xf>
    <xf numFmtId="0" fontId="99" fillId="26" borderId="231" xfId="0" applyFont="1" applyFill="1" applyBorder="1" applyAlignment="1">
      <alignment horizontal="centerContinuous" vertical="top" wrapText="1"/>
    </xf>
    <xf numFmtId="0" fontId="84" fillId="26" borderId="246" xfId="0" applyFont="1" applyFill="1" applyBorder="1" applyAlignment="1">
      <alignment horizontal="centerContinuous" vertical="center"/>
    </xf>
    <xf numFmtId="0" fontId="99" fillId="26" borderId="209" xfId="0" applyFont="1" applyFill="1" applyBorder="1" applyAlignment="1">
      <alignment horizontal="centerContinuous" vertical="center" wrapText="1"/>
    </xf>
    <xf numFmtId="0" fontId="99" fillId="26" borderId="254" xfId="0" applyFont="1" applyFill="1" applyBorder="1" applyAlignment="1">
      <alignment horizontal="centerContinuous" vertical="center" wrapText="1"/>
    </xf>
    <xf numFmtId="0" fontId="84" fillId="26" borderId="232" xfId="0" applyFont="1" applyFill="1" applyBorder="1" applyAlignment="1">
      <alignment horizontal="centerContinuous" vertical="center"/>
    </xf>
    <xf numFmtId="0" fontId="99" fillId="26" borderId="230" xfId="0" applyFont="1" applyFill="1" applyBorder="1" applyAlignment="1">
      <alignment horizontal="centerContinuous" vertical="center" wrapText="1"/>
    </xf>
    <xf numFmtId="0" fontId="100" fillId="26" borderId="234" xfId="0" applyFont="1" applyFill="1" applyBorder="1" applyAlignment="1">
      <alignment horizontal="centerContinuous" vertical="center"/>
    </xf>
    <xf numFmtId="0" fontId="84" fillId="26" borderId="234" xfId="0" applyFont="1" applyFill="1" applyBorder="1" applyAlignment="1">
      <alignment horizontal="centerContinuous" vertical="center"/>
    </xf>
    <xf numFmtId="0" fontId="100" fillId="0" borderId="407" xfId="0" applyFont="1" applyBorder="1" applyAlignment="1">
      <alignment horizontal="centerContinuous" vertical="center"/>
    </xf>
    <xf numFmtId="0" fontId="85" fillId="0" borderId="0" xfId="0" applyFont="1" applyAlignment="1">
      <alignment vertical="center"/>
    </xf>
    <xf numFmtId="0" fontId="89" fillId="2" borderId="265" xfId="0" applyFont="1" applyFill="1" applyBorder="1" applyAlignment="1">
      <alignment horizontal="centerContinuous" vertical="center" wrapText="1"/>
    </xf>
    <xf numFmtId="0" fontId="69" fillId="2" borderId="203" xfId="0" applyFont="1" applyFill="1" applyBorder="1" applyAlignment="1">
      <alignment horizontal="centerContinuous" vertical="center"/>
    </xf>
    <xf numFmtId="0" fontId="47" fillId="2" borderId="203" xfId="0" applyFont="1" applyFill="1" applyBorder="1" applyAlignment="1">
      <alignment horizontal="centerContinuous" vertical="center"/>
    </xf>
    <xf numFmtId="0" fontId="47" fillId="2" borderId="266" xfId="0" applyFont="1" applyFill="1" applyBorder="1" applyAlignment="1">
      <alignment horizontal="centerContinuous" vertical="center"/>
    </xf>
    <xf numFmtId="167" fontId="70" fillId="31" borderId="275" xfId="0" applyNumberFormat="1" applyFont="1" applyFill="1" applyBorder="1" applyAlignment="1">
      <alignment horizontal="center" vertical="center"/>
    </xf>
    <xf numFmtId="173" fontId="70" fillId="31" borderId="275" xfId="0" applyNumberFormat="1" applyFont="1" applyFill="1" applyBorder="1" applyAlignment="1">
      <alignment horizontal="center" vertical="center"/>
    </xf>
    <xf numFmtId="167" fontId="70" fillId="31" borderId="276" xfId="0" applyNumberFormat="1" applyFont="1" applyFill="1" applyBorder="1" applyAlignment="1">
      <alignment horizontal="center" vertical="center"/>
    </xf>
    <xf numFmtId="10" fontId="69" fillId="2" borderId="281" xfId="0" applyNumberFormat="1" applyFont="1" applyFill="1" applyBorder="1" applyAlignment="1">
      <alignment horizontal="center" vertical="center"/>
    </xf>
    <xf numFmtId="178" fontId="77" fillId="2" borderId="284" xfId="0" applyNumberFormat="1" applyFont="1" applyFill="1" applyBorder="1" applyAlignment="1">
      <alignment horizontal="center" vertical="center"/>
    </xf>
    <xf numFmtId="167" fontId="70" fillId="2" borderId="278" xfId="0" applyNumberFormat="1" applyFont="1" applyFill="1" applyBorder="1" applyAlignment="1">
      <alignment horizontal="center" vertical="center"/>
    </xf>
    <xf numFmtId="173" fontId="70" fillId="2" borderId="278" xfId="0" applyNumberFormat="1" applyFont="1" applyFill="1" applyBorder="1" applyAlignment="1">
      <alignment horizontal="center" vertical="center"/>
    </xf>
    <xf numFmtId="167" fontId="70" fillId="2" borderId="279" xfId="0" applyNumberFormat="1" applyFont="1" applyFill="1" applyBorder="1" applyAlignment="1">
      <alignment horizontal="center" vertical="center"/>
    </xf>
    <xf numFmtId="10" fontId="69" fillId="2" borderId="282" xfId="0" applyNumberFormat="1" applyFont="1" applyFill="1" applyBorder="1" applyAlignment="1">
      <alignment horizontal="center" vertical="center"/>
    </xf>
    <xf numFmtId="0" fontId="87" fillId="24" borderId="285" xfId="0" applyFont="1" applyFill="1" applyBorder="1" applyAlignment="1">
      <alignment horizontal="center" vertical="center" wrapText="1"/>
    </xf>
    <xf numFmtId="167" fontId="70" fillId="31" borderId="278" xfId="0" applyNumberFormat="1" applyFont="1" applyFill="1" applyBorder="1" applyAlignment="1">
      <alignment horizontal="center" vertical="center"/>
    </xf>
    <xf numFmtId="173" fontId="70" fillId="31" borderId="278" xfId="0" applyNumberFormat="1" applyFont="1" applyFill="1" applyBorder="1" applyAlignment="1">
      <alignment horizontal="center" vertical="center"/>
    </xf>
    <xf numFmtId="167" fontId="70" fillId="31" borderId="279" xfId="0" applyNumberFormat="1" applyFont="1" applyFill="1" applyBorder="1" applyAlignment="1">
      <alignment horizontal="center" vertical="center"/>
    </xf>
    <xf numFmtId="178" fontId="70" fillId="2" borderId="282" xfId="0" applyNumberFormat="1" applyFont="1" applyFill="1" applyBorder="1" applyAlignment="1">
      <alignment horizontal="center" vertical="center"/>
    </xf>
    <xf numFmtId="167" fontId="70" fillId="2" borderId="290" xfId="0" applyNumberFormat="1" applyFont="1" applyFill="1" applyBorder="1" applyAlignment="1">
      <alignment horizontal="center" vertical="center"/>
    </xf>
    <xf numFmtId="173" fontId="70" fillId="2" borderId="290" xfId="0" applyNumberFormat="1" applyFont="1" applyFill="1" applyBorder="1" applyAlignment="1">
      <alignment horizontal="center" vertical="center"/>
    </xf>
    <xf numFmtId="169" fontId="70" fillId="2" borderId="291" xfId="0" applyNumberFormat="1" applyFont="1" applyFill="1" applyBorder="1" applyAlignment="1">
      <alignment horizontal="center" vertical="center"/>
    </xf>
    <xf numFmtId="0" fontId="87" fillId="24" borderId="301" xfId="0" applyFont="1" applyFill="1" applyBorder="1" applyAlignment="1">
      <alignment horizontal="center" vertical="center" wrapText="1"/>
    </xf>
    <xf numFmtId="0" fontId="0" fillId="0" borderId="413" xfId="0" applyBorder="1"/>
    <xf numFmtId="0" fontId="91" fillId="16" borderId="414" xfId="0" applyFont="1" applyFill="1" applyBorder="1" applyAlignment="1">
      <alignment horizontal="left" vertical="center"/>
    </xf>
    <xf numFmtId="0" fontId="93" fillId="16" borderId="243" xfId="0" applyFont="1" applyFill="1" applyBorder="1" applyAlignment="1">
      <alignment horizontal="left" vertical="center"/>
    </xf>
    <xf numFmtId="0" fontId="93" fillId="16" borderId="405" xfId="0" applyFont="1" applyFill="1" applyBorder="1" applyAlignment="1">
      <alignment horizontal="left" vertical="center"/>
    </xf>
    <xf numFmtId="0" fontId="94" fillId="0" borderId="0" xfId="0" applyFont="1" applyAlignment="1">
      <alignment vertical="center"/>
    </xf>
    <xf numFmtId="0" fontId="94" fillId="0" borderId="0" xfId="0" applyFont="1" applyAlignment="1">
      <alignment horizontal="center"/>
    </xf>
    <xf numFmtId="0" fontId="94" fillId="0" borderId="0" xfId="0" applyFont="1"/>
    <xf numFmtId="0" fontId="99" fillId="26" borderId="188" xfId="0" applyFont="1" applyFill="1" applyBorder="1" applyAlignment="1">
      <alignment horizontal="centerContinuous" vertical="center" wrapText="1"/>
    </xf>
    <xf numFmtId="0" fontId="84" fillId="26" borderId="266" xfId="0" applyFont="1" applyFill="1" applyBorder="1" applyAlignment="1">
      <alignment horizontal="centerContinuous" vertical="center"/>
    </xf>
    <xf numFmtId="0" fontId="92" fillId="0" borderId="0" xfId="0" applyFont="1" applyAlignment="1">
      <alignment horizontal="center" vertical="center"/>
    </xf>
    <xf numFmtId="0" fontId="85" fillId="0" borderId="0" xfId="0" applyFont="1"/>
    <xf numFmtId="0" fontId="89" fillId="0" borderId="247" xfId="0" applyFont="1" applyBorder="1" applyAlignment="1">
      <alignment horizontal="centerContinuous" vertical="center" wrapText="1"/>
    </xf>
    <xf numFmtId="0" fontId="89" fillId="0" borderId="248" xfId="0" applyFont="1" applyBorder="1" applyAlignment="1">
      <alignment horizontal="centerContinuous" vertical="center" wrapText="1"/>
    </xf>
    <xf numFmtId="0" fontId="89" fillId="0" borderId="249" xfId="0" applyFont="1" applyBorder="1" applyAlignment="1">
      <alignment horizontal="centerContinuous" vertical="center" wrapText="1"/>
    </xf>
    <xf numFmtId="0" fontId="74" fillId="0" borderId="410" xfId="0" applyFont="1" applyBorder="1" applyAlignment="1">
      <alignment vertical="center"/>
    </xf>
    <xf numFmtId="0" fontId="74" fillId="0" borderId="0" xfId="0" applyFont="1"/>
    <xf numFmtId="0" fontId="40" fillId="14" borderId="505" xfId="0" applyFont="1" applyFill="1" applyBorder="1" applyAlignment="1">
      <alignment horizontal="center" vertical="center" wrapText="1"/>
    </xf>
    <xf numFmtId="0" fontId="40" fillId="14" borderId="506" xfId="0" applyFont="1" applyFill="1" applyBorder="1" applyAlignment="1">
      <alignment horizontal="center" vertical="center" wrapText="1"/>
    </xf>
    <xf numFmtId="0" fontId="40" fillId="14" borderId="305" xfId="0" applyFont="1" applyFill="1" applyBorder="1" applyAlignment="1">
      <alignment horizontal="center" vertical="center" wrapText="1"/>
    </xf>
    <xf numFmtId="0" fontId="40" fillId="14" borderId="147" xfId="0" applyFont="1" applyFill="1" applyBorder="1" applyAlignment="1">
      <alignment horizontal="center" vertical="center" wrapText="1"/>
    </xf>
    <xf numFmtId="166" fontId="40" fillId="14" borderId="147" xfId="0" applyNumberFormat="1" applyFont="1" applyFill="1" applyBorder="1" applyAlignment="1">
      <alignment horizontal="center" vertical="center" wrapText="1"/>
    </xf>
    <xf numFmtId="0" fontId="40" fillId="14" borderId="216" xfId="0" applyFont="1" applyFill="1" applyBorder="1" applyAlignment="1">
      <alignment horizontal="center" vertical="center" wrapText="1"/>
    </xf>
    <xf numFmtId="0" fontId="81" fillId="14" borderId="85" xfId="0" applyFont="1" applyFill="1" applyBorder="1" applyAlignment="1">
      <alignment horizontal="center" vertical="center" wrapText="1"/>
    </xf>
    <xf numFmtId="166" fontId="79" fillId="2" borderId="311" xfId="2" applyNumberFormat="1" applyFont="1" applyFill="1" applyBorder="1" applyAlignment="1" applyProtection="1">
      <alignment horizontal="center" vertical="center"/>
    </xf>
    <xf numFmtId="166" fontId="79" fillId="2" borderId="312" xfId="2" applyNumberFormat="1" applyFont="1" applyFill="1" applyBorder="1" applyAlignment="1" applyProtection="1">
      <alignment horizontal="center" vertical="center"/>
    </xf>
    <xf numFmtId="166" fontId="78" fillId="2" borderId="28" xfId="2" applyNumberFormat="1" applyFont="1" applyFill="1" applyBorder="1" applyAlignment="1" applyProtection="1">
      <alignment horizontal="center" vertical="center"/>
    </xf>
    <xf numFmtId="2" fontId="79" fillId="2" borderId="316" xfId="2" applyNumberFormat="1" applyFont="1" applyFill="1" applyBorder="1" applyAlignment="1" applyProtection="1">
      <alignment horizontal="center" vertical="center"/>
    </xf>
    <xf numFmtId="166" fontId="78" fillId="2" borderId="307" xfId="2" applyNumberFormat="1" applyFont="1" applyFill="1" applyBorder="1" applyAlignment="1" applyProtection="1">
      <alignment horizontal="center" vertical="center"/>
    </xf>
    <xf numFmtId="165" fontId="79" fillId="0" borderId="470" xfId="1" applyNumberFormat="1" applyFont="1" applyFill="1" applyBorder="1" applyAlignment="1" applyProtection="1">
      <alignment horizontal="center" vertical="center"/>
    </xf>
    <xf numFmtId="166" fontId="79" fillId="2" borderId="306" xfId="2" applyNumberFormat="1" applyFont="1" applyFill="1" applyBorder="1" applyAlignment="1" applyProtection="1">
      <alignment horizontal="center" vertical="center"/>
    </xf>
    <xf numFmtId="166" fontId="79" fillId="2" borderId="307" xfId="2" applyNumberFormat="1" applyFont="1" applyFill="1" applyBorder="1" applyAlignment="1" applyProtection="1">
      <alignment horizontal="center" vertical="center"/>
    </xf>
    <xf numFmtId="0" fontId="0" fillId="0" borderId="410" xfId="0" applyBorder="1" applyAlignment="1">
      <alignment vertical="center"/>
    </xf>
    <xf numFmtId="165" fontId="79" fillId="0" borderId="38" xfId="1" applyNumberFormat="1" applyFont="1" applyFill="1" applyBorder="1" applyAlignment="1" applyProtection="1">
      <alignment horizontal="center" vertical="center"/>
    </xf>
    <xf numFmtId="165" fontId="79" fillId="0" borderId="34" xfId="1" applyNumberFormat="1" applyFont="1" applyFill="1" applyBorder="1" applyAlignment="1" applyProtection="1">
      <alignment horizontal="center" vertical="center"/>
    </xf>
    <xf numFmtId="166" fontId="79" fillId="2" borderId="313" xfId="2" applyNumberFormat="1" applyFont="1" applyFill="1" applyBorder="1" applyAlignment="1" applyProtection="1">
      <alignment horizontal="center" vertical="center"/>
    </xf>
    <xf numFmtId="166" fontId="79" fillId="2" borderId="314" xfId="2" applyNumberFormat="1" applyFont="1" applyFill="1" applyBorder="1" applyAlignment="1" applyProtection="1">
      <alignment horizontal="center" vertical="center"/>
    </xf>
    <xf numFmtId="166" fontId="78" fillId="2" borderId="34" xfId="2" applyNumberFormat="1" applyFont="1" applyFill="1" applyBorder="1" applyAlignment="1" applyProtection="1">
      <alignment horizontal="center" vertical="center"/>
    </xf>
    <xf numFmtId="2" fontId="79" fillId="2" borderId="204" xfId="2" applyNumberFormat="1" applyFont="1" applyFill="1" applyBorder="1" applyAlignment="1" applyProtection="1">
      <alignment horizontal="center" vertical="center"/>
    </xf>
    <xf numFmtId="166" fontId="78" fillId="2" borderId="310" xfId="2" applyNumberFormat="1" applyFont="1" applyFill="1" applyBorder="1" applyAlignment="1" applyProtection="1">
      <alignment horizontal="center" vertical="center"/>
    </xf>
    <xf numFmtId="165" fontId="79" fillId="0" borderId="469" xfId="1" applyNumberFormat="1" applyFont="1" applyFill="1" applyBorder="1" applyAlignment="1" applyProtection="1">
      <alignment horizontal="center" vertical="center"/>
    </xf>
    <xf numFmtId="166" fontId="79" fillId="2" borderId="309" xfId="2" applyNumberFormat="1" applyFont="1" applyFill="1" applyBorder="1" applyAlignment="1" applyProtection="1">
      <alignment horizontal="center" vertical="center"/>
    </xf>
    <xf numFmtId="166" fontId="79" fillId="2" borderId="310" xfId="2" applyNumberFormat="1" applyFont="1" applyFill="1" applyBorder="1" applyAlignment="1" applyProtection="1">
      <alignment horizontal="center" vertical="center"/>
    </xf>
    <xf numFmtId="3" fontId="40" fillId="0" borderId="0" xfId="0" applyNumberFormat="1" applyFont="1" applyAlignment="1">
      <alignment vertical="center"/>
    </xf>
    <xf numFmtId="3" fontId="40" fillId="0" borderId="0" xfId="0" applyNumberFormat="1" applyFont="1" applyAlignment="1">
      <alignment horizontal="center" vertical="center"/>
    </xf>
    <xf numFmtId="43" fontId="0" fillId="0" borderId="0" xfId="1" applyFont="1" applyProtection="1"/>
    <xf numFmtId="165" fontId="79" fillId="0" borderId="471" xfId="1" applyNumberFormat="1" applyFont="1" applyFill="1" applyBorder="1" applyAlignment="1" applyProtection="1">
      <alignment horizontal="center" vertical="center"/>
    </xf>
    <xf numFmtId="43" fontId="0" fillId="0" borderId="0" xfId="0" applyNumberFormat="1"/>
    <xf numFmtId="166" fontId="78" fillId="2" borderId="19" xfId="2" applyNumberFormat="1" applyFont="1" applyFill="1" applyBorder="1" applyAlignment="1" applyProtection="1">
      <alignment horizontal="center" vertical="center"/>
    </xf>
    <xf numFmtId="165" fontId="79" fillId="0" borderId="309" xfId="1" applyNumberFormat="1" applyFont="1" applyFill="1" applyBorder="1" applyAlignment="1" applyProtection="1">
      <alignment horizontal="center" vertical="center"/>
    </xf>
    <xf numFmtId="10" fontId="0" fillId="0" borderId="0" xfId="0" applyNumberFormat="1" applyAlignment="1">
      <alignment horizontal="center" vertical="center"/>
    </xf>
    <xf numFmtId="166" fontId="78" fillId="2" borderId="166" xfId="0" applyNumberFormat="1" applyFont="1" applyFill="1" applyBorder="1" applyAlignment="1">
      <alignment vertical="center"/>
    </xf>
    <xf numFmtId="165" fontId="79" fillId="0" borderId="64" xfId="1" applyNumberFormat="1" applyFont="1" applyFill="1" applyBorder="1" applyAlignment="1" applyProtection="1">
      <alignment horizontal="center" vertical="center"/>
    </xf>
    <xf numFmtId="165" fontId="79" fillId="0" borderId="65" xfId="1" applyNumberFormat="1" applyFont="1" applyFill="1" applyBorder="1" applyAlignment="1" applyProtection="1">
      <alignment horizontal="center" vertical="center"/>
    </xf>
    <xf numFmtId="166" fontId="79" fillId="2" borderId="319" xfId="2" applyNumberFormat="1" applyFont="1" applyFill="1" applyBorder="1" applyAlignment="1" applyProtection="1">
      <alignment horizontal="center" vertical="center"/>
    </xf>
    <xf numFmtId="166" fontId="79" fillId="2" borderId="320" xfId="2" applyNumberFormat="1" applyFont="1" applyFill="1" applyBorder="1" applyAlignment="1" applyProtection="1">
      <alignment horizontal="center" vertical="center"/>
    </xf>
    <xf numFmtId="166" fontId="78" fillId="2" borderId="65" xfId="0" applyNumberFormat="1" applyFont="1" applyFill="1" applyBorder="1" applyAlignment="1">
      <alignment vertical="center"/>
    </xf>
    <xf numFmtId="2" fontId="79" fillId="2" borderId="321" xfId="2" applyNumberFormat="1" applyFont="1" applyFill="1" applyBorder="1" applyAlignment="1" applyProtection="1">
      <alignment horizontal="center" vertical="center"/>
    </xf>
    <xf numFmtId="166" fontId="79" fillId="2" borderId="317" xfId="2" applyNumberFormat="1" applyFont="1" applyFill="1" applyBorder="1" applyAlignment="1" applyProtection="1">
      <alignment horizontal="center" vertical="center"/>
    </xf>
    <xf numFmtId="166" fontId="79" fillId="2" borderId="318" xfId="0" applyNumberFormat="1" applyFont="1" applyFill="1" applyBorder="1" applyAlignment="1">
      <alignment vertical="center"/>
    </xf>
    <xf numFmtId="166" fontId="101" fillId="32" borderId="322" xfId="0" applyNumberFormat="1" applyFont="1" applyFill="1" applyBorder="1" applyAlignment="1">
      <alignment horizontal="center" vertical="center"/>
    </xf>
    <xf numFmtId="165" fontId="76" fillId="32" borderId="325" xfId="0" applyNumberFormat="1" applyFont="1" applyFill="1" applyBorder="1" applyAlignment="1">
      <alignment vertical="center"/>
    </xf>
    <xf numFmtId="165" fontId="76" fillId="32" borderId="327" xfId="0" applyNumberFormat="1" applyFont="1" applyFill="1" applyBorder="1" applyAlignment="1">
      <alignment vertical="center"/>
    </xf>
    <xf numFmtId="165" fontId="47" fillId="32" borderId="328" xfId="0" applyNumberFormat="1" applyFont="1" applyFill="1" applyBorder="1" applyAlignment="1">
      <alignment vertical="center"/>
    </xf>
    <xf numFmtId="10" fontId="76" fillId="32" borderId="328" xfId="2" applyNumberFormat="1" applyFont="1" applyFill="1" applyBorder="1" applyAlignment="1" applyProtection="1">
      <alignment horizontal="center" vertical="center"/>
    </xf>
    <xf numFmtId="10" fontId="76" fillId="32" borderId="329" xfId="2" applyNumberFormat="1" applyFont="1" applyFill="1" applyBorder="1" applyAlignment="1" applyProtection="1">
      <alignment horizontal="center" vertical="center"/>
    </xf>
    <xf numFmtId="10" fontId="101" fillId="32" borderId="330" xfId="0" applyNumberFormat="1" applyFont="1" applyFill="1" applyBorder="1" applyAlignment="1">
      <alignment horizontal="center" vertical="center"/>
    </xf>
    <xf numFmtId="2" fontId="76" fillId="32" borderId="331" xfId="2" applyNumberFormat="1" applyFont="1" applyFill="1" applyBorder="1" applyAlignment="1" applyProtection="1">
      <alignment horizontal="center" vertical="center"/>
    </xf>
    <xf numFmtId="165" fontId="47" fillId="32" borderId="322" xfId="0" applyNumberFormat="1" applyFont="1" applyFill="1" applyBorder="1" applyAlignment="1">
      <alignment vertical="center"/>
    </xf>
    <xf numFmtId="166" fontId="101" fillId="32" borderId="324" xfId="0" applyNumberFormat="1" applyFont="1" applyFill="1" applyBorder="1" applyAlignment="1">
      <alignment horizontal="center" vertical="center"/>
    </xf>
    <xf numFmtId="165" fontId="76" fillId="32" borderId="322" xfId="0" applyNumberFormat="1" applyFont="1" applyFill="1" applyBorder="1" applyAlignment="1">
      <alignment vertical="center"/>
    </xf>
    <xf numFmtId="10" fontId="76" fillId="32" borderId="326" xfId="2" applyNumberFormat="1" applyFont="1" applyFill="1" applyBorder="1" applyAlignment="1" applyProtection="1">
      <alignment horizontal="center" vertical="center"/>
    </xf>
    <xf numFmtId="10" fontId="76" fillId="32" borderId="327" xfId="0" applyNumberFormat="1" applyFont="1" applyFill="1" applyBorder="1" applyAlignment="1">
      <alignment horizontal="center" vertical="center"/>
    </xf>
    <xf numFmtId="165" fontId="76" fillId="32" borderId="332" xfId="1" applyNumberFormat="1" applyFont="1" applyFill="1" applyBorder="1" applyAlignment="1" applyProtection="1">
      <alignment vertical="center"/>
    </xf>
    <xf numFmtId="165" fontId="76" fillId="32" borderId="333" xfId="1" applyNumberFormat="1" applyFont="1" applyFill="1" applyBorder="1" applyAlignment="1" applyProtection="1">
      <alignment vertical="center"/>
    </xf>
    <xf numFmtId="0" fontId="47" fillId="0" borderId="0" xfId="0" applyFont="1"/>
    <xf numFmtId="0" fontId="47" fillId="0" borderId="410" xfId="0" applyFont="1" applyBorder="1"/>
    <xf numFmtId="0" fontId="47" fillId="0" borderId="0" xfId="0" applyFont="1" applyAlignment="1">
      <alignment vertical="center"/>
    </xf>
    <xf numFmtId="0" fontId="74" fillId="0" borderId="413" xfId="0" applyFont="1" applyBorder="1" applyAlignment="1">
      <alignment vertical="center"/>
    </xf>
    <xf numFmtId="0" fontId="74" fillId="0" borderId="507" xfId="0" applyFont="1" applyBorder="1" applyAlignment="1">
      <alignment vertical="center"/>
    </xf>
    <xf numFmtId="0" fontId="74" fillId="0" borderId="260" xfId="0" applyFont="1" applyBorder="1" applyAlignment="1">
      <alignment vertical="center"/>
    </xf>
    <xf numFmtId="0" fontId="74" fillId="0" borderId="508" xfId="0" applyFont="1" applyBorder="1" applyAlignment="1">
      <alignment vertical="center"/>
    </xf>
    <xf numFmtId="0" fontId="75" fillId="15" borderId="0" xfId="0" applyFont="1" applyFill="1" applyAlignment="1">
      <alignment horizontal="center" vertical="center"/>
    </xf>
    <xf numFmtId="0" fontId="0" fillId="2" borderId="0" xfId="0" applyFill="1"/>
    <xf numFmtId="0" fontId="0" fillId="2" borderId="410" xfId="0" applyFill="1" applyBorder="1"/>
    <xf numFmtId="0" fontId="80" fillId="0" borderId="413" xfId="0" applyFont="1" applyBorder="1" applyAlignment="1">
      <alignment vertical="center"/>
    </xf>
    <xf numFmtId="0" fontId="80" fillId="0" borderId="0" xfId="0" applyFont="1" applyAlignment="1">
      <alignment vertical="center"/>
    </xf>
    <xf numFmtId="0" fontId="0" fillId="2" borderId="245" xfId="0" applyFill="1" applyBorder="1"/>
    <xf numFmtId="0" fontId="75" fillId="16" borderId="0" xfId="0" applyFont="1" applyFill="1" applyAlignment="1">
      <alignment horizontal="center" vertical="center"/>
    </xf>
    <xf numFmtId="0" fontId="75" fillId="14" borderId="0" xfId="0" applyFont="1" applyFill="1" applyAlignment="1">
      <alignment horizontal="center" vertical="center"/>
    </xf>
    <xf numFmtId="0" fontId="74" fillId="16" borderId="0" xfId="0" applyFont="1" applyFill="1"/>
    <xf numFmtId="0" fontId="74" fillId="0" borderId="0" xfId="0" applyFont="1" applyAlignment="1">
      <alignment horizontal="center" vertical="center"/>
    </xf>
    <xf numFmtId="0" fontId="74" fillId="0" borderId="245" xfId="0" applyFont="1" applyBorder="1" applyAlignment="1">
      <alignment vertical="center"/>
    </xf>
    <xf numFmtId="165" fontId="47" fillId="0" borderId="0" xfId="1" applyNumberFormat="1" applyFont="1" applyBorder="1" applyAlignment="1" applyProtection="1">
      <alignment vertical="center"/>
    </xf>
    <xf numFmtId="0" fontId="74" fillId="0" borderId="335" xfId="0" applyFont="1" applyBorder="1" applyAlignment="1">
      <alignment vertical="center"/>
    </xf>
    <xf numFmtId="0" fontId="90" fillId="0" borderId="0" xfId="0" applyFont="1"/>
    <xf numFmtId="0" fontId="90" fillId="0" borderId="0" xfId="0" applyFont="1" applyAlignment="1">
      <alignment vertical="center"/>
    </xf>
    <xf numFmtId="0" fontId="86" fillId="0" borderId="0" xfId="0" applyFont="1"/>
    <xf numFmtId="0" fontId="86" fillId="0" borderId="0" xfId="0" applyFont="1" applyAlignment="1">
      <alignment vertical="center"/>
    </xf>
    <xf numFmtId="0" fontId="0" fillId="0" borderId="0" xfId="0" applyAlignment="1">
      <alignment horizontal="center" wrapText="1"/>
    </xf>
    <xf numFmtId="0" fontId="0" fillId="0" borderId="0" xfId="0" applyAlignment="1">
      <alignment horizontal="center" vertical="center" wrapText="1"/>
    </xf>
    <xf numFmtId="14" fontId="0" fillId="0" borderId="0" xfId="0" applyNumberFormat="1"/>
    <xf numFmtId="0" fontId="96" fillId="28" borderId="340" xfId="0" applyFont="1" applyFill="1" applyBorder="1" applyAlignment="1">
      <alignment horizontal="center" vertical="center" wrapText="1"/>
    </xf>
    <xf numFmtId="0" fontId="69" fillId="0" borderId="460" xfId="0" applyFont="1" applyBorder="1" applyAlignment="1">
      <alignment horizontal="center" vertical="center"/>
    </xf>
    <xf numFmtId="0" fontId="69" fillId="0" borderId="515" xfId="0" applyFont="1" applyBorder="1" applyAlignment="1">
      <alignment horizontal="center" vertical="center"/>
    </xf>
    <xf numFmtId="0" fontId="83" fillId="0" borderId="362" xfId="0" applyFont="1" applyBorder="1" applyAlignment="1">
      <alignment horizontal="center" vertical="center"/>
    </xf>
    <xf numFmtId="2" fontId="83" fillId="0" borderId="337" xfId="0" applyNumberFormat="1" applyFont="1" applyBorder="1" applyAlignment="1">
      <alignment horizontal="center" vertical="center"/>
    </xf>
    <xf numFmtId="0" fontId="83" fillId="0" borderId="363" xfId="0" applyFont="1" applyBorder="1" applyAlignment="1">
      <alignment horizontal="center" vertical="center"/>
    </xf>
    <xf numFmtId="2" fontId="83" fillId="0" borderId="340" xfId="0" applyNumberFormat="1" applyFont="1" applyBorder="1" applyAlignment="1">
      <alignment horizontal="center" vertical="center"/>
    </xf>
    <xf numFmtId="0" fontId="83" fillId="0" borderId="364" xfId="0" applyFont="1" applyBorder="1" applyAlignment="1">
      <alignment horizontal="center" vertical="center"/>
    </xf>
    <xf numFmtId="2" fontId="83" fillId="0" borderId="343" xfId="0" applyNumberFormat="1" applyFont="1" applyBorder="1" applyAlignment="1">
      <alignment horizontal="center" vertical="center"/>
    </xf>
    <xf numFmtId="0" fontId="0" fillId="0" borderId="521" xfId="0" applyBorder="1"/>
    <xf numFmtId="0" fontId="0" fillId="0" borderId="522" xfId="0" applyBorder="1"/>
    <xf numFmtId="0" fontId="0" fillId="0" borderId="523" xfId="0" applyBorder="1"/>
    <xf numFmtId="0" fontId="0" fillId="0" borderId="524" xfId="0" applyBorder="1"/>
    <xf numFmtId="0" fontId="0" fillId="0" borderId="525" xfId="0" applyBorder="1"/>
    <xf numFmtId="43" fontId="74" fillId="9" borderId="0" xfId="1" applyFont="1" applyFill="1" applyBorder="1" applyAlignment="1">
      <alignment horizontal="center" vertical="center" wrapText="1"/>
    </xf>
    <xf numFmtId="43" fontId="74" fillId="9" borderId="0" xfId="1" applyFont="1" applyFill="1" applyAlignment="1">
      <alignment horizontal="center" vertical="center" wrapText="1"/>
    </xf>
    <xf numFmtId="0" fontId="137" fillId="0" borderId="0" xfId="0" applyFont="1" applyAlignment="1">
      <alignment horizontal="center" vertical="center" wrapText="1"/>
    </xf>
    <xf numFmtId="0" fontId="7" fillId="0" borderId="0" xfId="0" applyFont="1" applyAlignment="1">
      <alignment horizontal="center" vertical="center" wrapText="1"/>
    </xf>
    <xf numFmtId="0" fontId="141" fillId="0" borderId="0" xfId="0" applyFont="1"/>
    <xf numFmtId="0" fontId="141" fillId="0" borderId="0" xfId="0" applyFont="1" applyAlignment="1">
      <alignment vertical="top"/>
    </xf>
    <xf numFmtId="0" fontId="141" fillId="0" borderId="0" xfId="0" applyFont="1" applyAlignment="1">
      <alignment horizontal="left"/>
    </xf>
    <xf numFmtId="0" fontId="142" fillId="0" borderId="0" xfId="0" applyFont="1"/>
    <xf numFmtId="0" fontId="143" fillId="0" borderId="0" xfId="0" applyFont="1"/>
    <xf numFmtId="0" fontId="141" fillId="0" borderId="0" xfId="0" applyFont="1" applyAlignment="1">
      <alignment vertical="center"/>
    </xf>
    <xf numFmtId="0" fontId="142" fillId="0" borderId="0" xfId="0" applyFont="1" applyAlignment="1">
      <alignment vertical="center"/>
    </xf>
    <xf numFmtId="0" fontId="143" fillId="0" borderId="0" xfId="0" applyFont="1" applyAlignment="1">
      <alignment vertical="center"/>
    </xf>
    <xf numFmtId="0" fontId="143" fillId="0" borderId="0" xfId="0" applyFont="1" applyAlignment="1">
      <alignment horizontal="left" vertical="top"/>
    </xf>
    <xf numFmtId="0" fontId="144" fillId="0" borderId="0" xfId="0" applyFont="1" applyAlignment="1">
      <alignment horizontal="left" vertical="top"/>
    </xf>
    <xf numFmtId="0" fontId="145" fillId="0" borderId="0" xfId="0" applyFont="1" applyAlignment="1">
      <alignment vertical="top"/>
    </xf>
    <xf numFmtId="0" fontId="146" fillId="0" borderId="0" xfId="0" applyFont="1" applyAlignment="1">
      <alignment vertical="top"/>
    </xf>
    <xf numFmtId="0" fontId="143" fillId="0" borderId="0" xfId="0" applyFont="1" applyAlignment="1">
      <alignment vertical="top"/>
    </xf>
    <xf numFmtId="0" fontId="147" fillId="0" borderId="0" xfId="0" applyFont="1" applyAlignment="1">
      <alignment horizontal="left" vertical="top" readingOrder="1"/>
    </xf>
    <xf numFmtId="0" fontId="147" fillId="0" borderId="530" xfId="0" applyFont="1" applyBorder="1" applyAlignment="1">
      <alignment horizontal="left" vertical="top" readingOrder="1"/>
    </xf>
    <xf numFmtId="0" fontId="147" fillId="0" borderId="531" xfId="0" applyFont="1" applyBorder="1" applyAlignment="1">
      <alignment horizontal="left" vertical="top" readingOrder="1"/>
    </xf>
    <xf numFmtId="0" fontId="147" fillId="0" borderId="532" xfId="0" applyFont="1" applyBorder="1" applyAlignment="1">
      <alignment horizontal="left" vertical="top" readingOrder="1"/>
    </xf>
    <xf numFmtId="0" fontId="148" fillId="0" borderId="0" xfId="0" applyFont="1"/>
    <xf numFmtId="0" fontId="141" fillId="0" borderId="0" xfId="0" quotePrefix="1" applyFont="1" applyAlignment="1">
      <alignment vertical="center"/>
    </xf>
    <xf numFmtId="0" fontId="86" fillId="0" borderId="533" xfId="0" applyFont="1" applyBorder="1" applyAlignment="1">
      <alignment horizontal="center" vertical="center"/>
    </xf>
    <xf numFmtId="0" fontId="149" fillId="0" borderId="183" xfId="0" applyFont="1" applyBorder="1" applyAlignment="1">
      <alignment horizontal="center" vertical="center" wrapText="1"/>
    </xf>
    <xf numFmtId="0" fontId="150" fillId="0" borderId="183" xfId="0" applyFont="1" applyBorder="1" applyAlignment="1">
      <alignment vertical="top" wrapText="1"/>
    </xf>
    <xf numFmtId="0" fontId="150" fillId="0" borderId="183" xfId="0" applyFont="1" applyBorder="1" applyAlignment="1">
      <alignment horizontal="left" vertical="top" wrapText="1"/>
    </xf>
    <xf numFmtId="0" fontId="150" fillId="0" borderId="183" xfId="0" applyFont="1" applyBorder="1" applyAlignment="1">
      <alignment horizontal="center" vertical="top" wrapText="1"/>
    </xf>
    <xf numFmtId="49" fontId="151" fillId="0" borderId="140" xfId="7" applyNumberFormat="1" applyFont="1" applyBorder="1" applyAlignment="1">
      <alignment horizontal="center" vertical="center"/>
    </xf>
    <xf numFmtId="168" fontId="150" fillId="0" borderId="183" xfId="0" applyNumberFormat="1" applyFont="1" applyBorder="1" applyAlignment="1">
      <alignment vertical="top" wrapText="1"/>
    </xf>
    <xf numFmtId="0" fontId="86" fillId="0" borderId="138" xfId="0" applyFont="1" applyBorder="1" applyAlignment="1">
      <alignment horizontal="center" vertical="center"/>
    </xf>
    <xf numFmtId="49" fontId="151" fillId="0" borderId="534" xfId="7" applyNumberFormat="1" applyFont="1" applyBorder="1" applyAlignment="1">
      <alignment horizontal="center" vertical="center"/>
    </xf>
    <xf numFmtId="0" fontId="140" fillId="0" borderId="533" xfId="0" applyFont="1" applyBorder="1" applyAlignment="1">
      <alignment horizontal="center" vertical="center"/>
    </xf>
    <xf numFmtId="49" fontId="152" fillId="0" borderId="140" xfId="7" applyNumberFormat="1" applyFont="1" applyBorder="1" applyAlignment="1">
      <alignment horizontal="center" vertical="center"/>
    </xf>
    <xf numFmtId="0" fontId="153" fillId="0" borderId="0" xfId="0" applyFont="1" applyAlignment="1">
      <alignment vertical="center"/>
    </xf>
    <xf numFmtId="0" fontId="153" fillId="0" borderId="0" xfId="0" applyFont="1" applyAlignment="1">
      <alignment vertical="center" wrapText="1"/>
    </xf>
    <xf numFmtId="0" fontId="150" fillId="0" borderId="183" xfId="0" applyFont="1" applyBorder="1" applyAlignment="1" applyProtection="1">
      <alignment vertical="top" wrapText="1"/>
      <protection locked="0"/>
    </xf>
    <xf numFmtId="0" fontId="154" fillId="14" borderId="7" xfId="0" quotePrefix="1" applyFont="1" applyFill="1" applyBorder="1" applyAlignment="1">
      <alignment horizontal="center" vertical="center" wrapText="1"/>
    </xf>
    <xf numFmtId="0" fontId="154" fillId="14" borderId="6" xfId="0" quotePrefix="1" applyFont="1" applyFill="1" applyBorder="1" applyAlignment="1">
      <alignment horizontal="center" vertical="center" wrapText="1"/>
    </xf>
    <xf numFmtId="0" fontId="154" fillId="14" borderId="444" xfId="0" quotePrefix="1" applyFont="1" applyFill="1" applyBorder="1" applyAlignment="1">
      <alignment horizontal="center" vertical="center" wrapText="1"/>
    </xf>
    <xf numFmtId="0" fontId="154" fillId="14" borderId="535" xfId="0" quotePrefix="1" applyFont="1" applyFill="1" applyBorder="1" applyAlignment="1">
      <alignment horizontal="center" vertical="center" wrapText="1"/>
    </xf>
    <xf numFmtId="0" fontId="154" fillId="14" borderId="536" xfId="0" quotePrefix="1" applyFont="1" applyFill="1" applyBorder="1" applyAlignment="1">
      <alignment horizontal="center" vertical="center" wrapText="1"/>
    </xf>
    <xf numFmtId="0" fontId="154" fillId="14" borderId="537" xfId="0" quotePrefix="1" applyFont="1" applyFill="1" applyBorder="1" applyAlignment="1">
      <alignment horizontal="center" vertical="center" wrapText="1"/>
    </xf>
    <xf numFmtId="0" fontId="154" fillId="14" borderId="538" xfId="0" quotePrefix="1" applyFont="1" applyFill="1" applyBorder="1" applyAlignment="1">
      <alignment horizontal="center" vertical="center" wrapText="1"/>
    </xf>
    <xf numFmtId="0" fontId="154" fillId="14" borderId="539" xfId="0" quotePrefix="1" applyFont="1" applyFill="1" applyBorder="1" applyAlignment="1">
      <alignment horizontal="center" vertical="center" wrapText="1"/>
    </xf>
    <xf numFmtId="0" fontId="154" fillId="14" borderId="540" xfId="0" quotePrefix="1" applyFont="1" applyFill="1" applyBorder="1" applyAlignment="1">
      <alignment horizontal="center" vertical="center" wrapText="1"/>
    </xf>
    <xf numFmtId="0" fontId="154" fillId="14" borderId="541" xfId="0" quotePrefix="1" applyFont="1" applyFill="1" applyBorder="1" applyAlignment="1">
      <alignment horizontal="center" vertical="center" wrapText="1"/>
    </xf>
    <xf numFmtId="0" fontId="154" fillId="14" borderId="151" xfId="0" quotePrefix="1" applyFont="1" applyFill="1" applyBorder="1" applyAlignment="1">
      <alignment horizontal="center" vertical="center" wrapText="1"/>
    </xf>
    <xf numFmtId="0" fontId="154" fillId="14" borderId="542" xfId="0" quotePrefix="1" applyFont="1" applyFill="1" applyBorder="1" applyAlignment="1">
      <alignment horizontal="center" vertical="center" wrapText="1"/>
    </xf>
    <xf numFmtId="0" fontId="155" fillId="0" borderId="0" xfId="0" applyFont="1" applyAlignment="1">
      <alignment vertical="center"/>
    </xf>
    <xf numFmtId="0" fontId="156" fillId="0" borderId="178" xfId="0" quotePrefix="1" applyFont="1" applyBorder="1" applyAlignment="1">
      <alignment vertical="center"/>
    </xf>
    <xf numFmtId="0" fontId="156" fillId="0" borderId="0" xfId="0" applyFont="1" applyAlignment="1">
      <alignment horizontal="center" vertical="center"/>
    </xf>
    <xf numFmtId="0" fontId="156" fillId="0" borderId="178" xfId="0" applyFont="1" applyBorder="1" applyAlignment="1">
      <alignment horizontal="center" vertical="center"/>
    </xf>
    <xf numFmtId="0" fontId="142" fillId="0" borderId="0" xfId="0" applyFont="1" applyAlignment="1">
      <alignment horizontal="left" vertical="top"/>
    </xf>
    <xf numFmtId="0" fontId="142" fillId="0" borderId="0" xfId="0" applyFont="1" applyAlignment="1">
      <alignment vertical="top"/>
    </xf>
    <xf numFmtId="0" fontId="142" fillId="0" borderId="90" xfId="0" applyFont="1" applyBorder="1" applyAlignment="1">
      <alignment vertical="top"/>
    </xf>
    <xf numFmtId="0" fontId="142" fillId="0" borderId="178" xfId="0" applyFont="1" applyBorder="1" applyAlignment="1">
      <alignment horizontal="left" vertical="top"/>
    </xf>
    <xf numFmtId="0" fontId="157" fillId="0" borderId="90" xfId="0" applyFont="1" applyBorder="1" applyAlignment="1">
      <alignment horizontal="left" vertical="top"/>
    </xf>
    <xf numFmtId="0" fontId="142" fillId="0" borderId="90" xfId="0" applyFont="1" applyBorder="1" applyAlignment="1">
      <alignment horizontal="left" vertical="top"/>
    </xf>
    <xf numFmtId="0" fontId="157" fillId="0" borderId="0" xfId="0" applyFont="1" applyAlignment="1">
      <alignment horizontal="left" vertical="top"/>
    </xf>
    <xf numFmtId="0" fontId="157" fillId="0" borderId="0" xfId="0" applyFont="1" applyAlignment="1">
      <alignment horizontal="left" vertical="top" wrapText="1"/>
    </xf>
    <xf numFmtId="0" fontId="142" fillId="0" borderId="88" xfId="0" applyFont="1" applyBorder="1" applyAlignment="1">
      <alignment horizontal="left" vertical="top"/>
    </xf>
    <xf numFmtId="0" fontId="157" fillId="0" borderId="178" xfId="0" applyFont="1" applyBorder="1" applyAlignment="1">
      <alignment horizontal="left" vertical="top"/>
    </xf>
    <xf numFmtId="38" fontId="37" fillId="2" borderId="477" xfId="0" applyNumberFormat="1" applyFont="1" applyFill="1" applyBorder="1" applyAlignment="1">
      <alignment horizontal="center" vertical="center"/>
    </xf>
    <xf numFmtId="0" fontId="54" fillId="0" borderId="0" xfId="0" applyFont="1" applyAlignment="1">
      <alignment horizontal="center" vertical="center"/>
    </xf>
    <xf numFmtId="0" fontId="158" fillId="20" borderId="86" xfId="0" applyFont="1" applyFill="1" applyBorder="1" applyAlignment="1">
      <alignment horizontal="center" vertical="center" wrapText="1"/>
    </xf>
    <xf numFmtId="0" fontId="159" fillId="16" borderId="162" xfId="0" applyFont="1" applyFill="1" applyBorder="1" applyAlignment="1">
      <alignment horizontal="center" vertical="center" wrapText="1"/>
    </xf>
    <xf numFmtId="4" fontId="0" fillId="0" borderId="0" xfId="0" applyNumberFormat="1"/>
    <xf numFmtId="165" fontId="0" fillId="36" borderId="308" xfId="1" applyNumberFormat="1" applyFont="1" applyFill="1" applyBorder="1" applyAlignment="1" applyProtection="1">
      <alignment vertical="center"/>
    </xf>
    <xf numFmtId="0" fontId="0" fillId="36" borderId="0" xfId="0" applyFill="1"/>
    <xf numFmtId="0" fontId="2" fillId="40" borderId="0" xfId="0" applyFont="1" applyFill="1"/>
    <xf numFmtId="10" fontId="2" fillId="40" borderId="308" xfId="2" applyNumberFormat="1" applyFont="1" applyFill="1" applyBorder="1" applyAlignment="1" applyProtection="1">
      <alignment horizontal="center" vertical="center"/>
    </xf>
    <xf numFmtId="10" fontId="0" fillId="36" borderId="308" xfId="2" applyNumberFormat="1" applyFont="1" applyFill="1" applyBorder="1" applyAlignment="1" applyProtection="1">
      <alignment horizontal="center" vertical="center"/>
    </xf>
    <xf numFmtId="9" fontId="47" fillId="32" borderId="323" xfId="2" applyFont="1" applyFill="1" applyBorder="1" applyAlignment="1">
      <alignment horizontal="center" vertical="center"/>
    </xf>
    <xf numFmtId="0" fontId="35" fillId="18" borderId="0" xfId="0" applyFont="1" applyFill="1" applyAlignment="1">
      <alignment horizontal="center" vertical="center"/>
    </xf>
    <xf numFmtId="0" fontId="102" fillId="0" borderId="148" xfId="4" applyFont="1" applyBorder="1" applyAlignment="1">
      <alignment horizontal="center" vertical="center"/>
    </xf>
    <xf numFmtId="10" fontId="0" fillId="0" borderId="0" xfId="2" applyNumberFormat="1" applyFont="1"/>
    <xf numFmtId="43" fontId="79" fillId="0" borderId="32" xfId="1" applyFont="1" applyFill="1" applyBorder="1" applyAlignment="1" applyProtection="1">
      <alignment horizontal="center" vertical="center"/>
    </xf>
    <xf numFmtId="43" fontId="79" fillId="0" borderId="28" xfId="1" applyFont="1" applyFill="1" applyBorder="1" applyAlignment="1" applyProtection="1">
      <alignment horizontal="center" vertical="center"/>
    </xf>
    <xf numFmtId="43" fontId="79" fillId="0" borderId="64" xfId="1" applyFont="1" applyFill="1" applyBorder="1" applyAlignment="1" applyProtection="1">
      <alignment horizontal="center" vertical="center"/>
    </xf>
    <xf numFmtId="43" fontId="79" fillId="0" borderId="65" xfId="1" applyFont="1" applyFill="1" applyBorder="1" applyAlignment="1" applyProtection="1">
      <alignment horizontal="center" vertical="center"/>
    </xf>
    <xf numFmtId="15" fontId="142" fillId="0" borderId="0" xfId="0" applyNumberFormat="1" applyFont="1" applyAlignment="1">
      <alignment horizontal="left" vertical="top"/>
    </xf>
    <xf numFmtId="0" fontId="161" fillId="0" borderId="0" xfId="0" applyFont="1" applyAlignment="1">
      <alignment horizontal="center" vertical="center" wrapText="1"/>
    </xf>
    <xf numFmtId="0" fontId="161" fillId="0" borderId="0" xfId="0" applyFont="1" applyAlignment="1">
      <alignment horizontal="center" vertical="center"/>
    </xf>
    <xf numFmtId="0" fontId="97" fillId="36" borderId="362" xfId="0" applyFont="1" applyFill="1" applyBorder="1" applyAlignment="1">
      <alignment horizontal="center" vertical="center" wrapText="1"/>
    </xf>
    <xf numFmtId="167" fontId="82" fillId="36" borderId="337" xfId="0" applyNumberFormat="1" applyFont="1" applyFill="1" applyBorder="1" applyAlignment="1">
      <alignment horizontal="center" vertical="center" wrapText="1"/>
    </xf>
    <xf numFmtId="177" fontId="96" fillId="36" borderId="513" xfId="0" applyNumberFormat="1" applyFont="1" applyFill="1" applyBorder="1" applyAlignment="1">
      <alignment horizontal="center" vertical="center" wrapText="1"/>
    </xf>
    <xf numFmtId="0" fontId="97" fillId="36" borderId="363" xfId="0" applyFont="1" applyFill="1" applyBorder="1" applyAlignment="1">
      <alignment horizontal="center" vertical="center" wrapText="1"/>
    </xf>
    <xf numFmtId="167" fontId="82" fillId="36" borderId="340" xfId="0" applyNumberFormat="1" applyFont="1" applyFill="1" applyBorder="1" applyAlignment="1">
      <alignment horizontal="center" vertical="center" wrapText="1"/>
    </xf>
    <xf numFmtId="177" fontId="96" fillId="36" borderId="434" xfId="0" applyNumberFormat="1" applyFont="1" applyFill="1" applyBorder="1" applyAlignment="1">
      <alignment horizontal="center" vertical="center" wrapText="1"/>
    </xf>
    <xf numFmtId="0" fontId="0" fillId="2" borderId="221" xfId="0" applyFill="1" applyBorder="1" applyAlignment="1">
      <alignment vertical="center"/>
    </xf>
    <xf numFmtId="0" fontId="0" fillId="2" borderId="0" xfId="0" applyFill="1" applyAlignment="1">
      <alignment vertical="center"/>
    </xf>
    <xf numFmtId="0" fontId="0" fillId="2" borderId="410" xfId="0" applyFill="1" applyBorder="1" applyAlignment="1">
      <alignment vertical="center"/>
    </xf>
    <xf numFmtId="43" fontId="0" fillId="0" borderId="0" xfId="1" applyFont="1"/>
    <xf numFmtId="191" fontId="0" fillId="0" borderId="0" xfId="0" applyNumberFormat="1"/>
    <xf numFmtId="164" fontId="0" fillId="0" borderId="0" xfId="0" applyNumberFormat="1"/>
    <xf numFmtId="9" fontId="0" fillId="0" borderId="0" xfId="0" applyNumberFormat="1"/>
    <xf numFmtId="0" fontId="0" fillId="0" borderId="183" xfId="0" quotePrefix="1" applyBorder="1" applyAlignment="1">
      <alignment horizontal="center" vertical="center"/>
    </xf>
    <xf numFmtId="43" fontId="0" fillId="0" borderId="183" xfId="1" quotePrefix="1" applyFont="1" applyBorder="1" applyAlignment="1">
      <alignment horizontal="center" vertical="center"/>
    </xf>
    <xf numFmtId="0" fontId="46" fillId="16" borderId="183" xfId="0" applyFont="1" applyFill="1" applyBorder="1" applyAlignment="1">
      <alignment horizontal="center" vertical="center" wrapText="1"/>
    </xf>
    <xf numFmtId="0" fontId="107" fillId="2" borderId="396" xfId="4" applyFont="1" applyFill="1" applyBorder="1" applyAlignment="1">
      <alignment horizontal="center" vertical="top"/>
    </xf>
    <xf numFmtId="0" fontId="102" fillId="13" borderId="392" xfId="4" applyFont="1" applyFill="1" applyBorder="1"/>
    <xf numFmtId="0" fontId="102" fillId="13" borderId="72" xfId="4" applyFont="1" applyFill="1" applyBorder="1"/>
    <xf numFmtId="0" fontId="106" fillId="0" borderId="183" xfId="4" applyFont="1" applyBorder="1" applyAlignment="1">
      <alignment horizontal="center" vertical="center"/>
    </xf>
    <xf numFmtId="0" fontId="102" fillId="0" borderId="183" xfId="4" applyFont="1" applyBorder="1" applyAlignment="1">
      <alignment horizontal="center" vertical="center"/>
    </xf>
    <xf numFmtId="0" fontId="104" fillId="0" borderId="0" xfId="4" applyFont="1"/>
    <xf numFmtId="0" fontId="102" fillId="0" borderId="390" xfId="11" applyFont="1" applyBorder="1" applyAlignment="1">
      <alignment horizontal="center" vertical="center" wrapText="1"/>
    </xf>
    <xf numFmtId="0" fontId="72" fillId="13" borderId="73" xfId="11" applyFont="1" applyFill="1" applyBorder="1" applyAlignment="1">
      <alignment horizontal="center" vertical="center"/>
    </xf>
    <xf numFmtId="0" fontId="105" fillId="11" borderId="438" xfId="4" applyFont="1" applyFill="1" applyBorder="1" applyAlignment="1">
      <alignment vertical="center" wrapText="1"/>
    </xf>
    <xf numFmtId="0" fontId="102" fillId="11" borderId="444" xfId="4" applyFont="1" applyFill="1" applyBorder="1" applyAlignment="1">
      <alignment vertical="center"/>
    </xf>
    <xf numFmtId="0" fontId="102" fillId="0" borderId="6" xfId="4" applyFont="1" applyBorder="1"/>
    <xf numFmtId="0" fontId="102" fillId="0" borderId="443" xfId="4" applyFont="1" applyBorder="1" applyAlignment="1" applyProtection="1">
      <alignment vertical="center" wrapText="1"/>
      <protection locked="0"/>
    </xf>
    <xf numFmtId="0" fontId="107" fillId="0" borderId="0" xfId="4" applyFont="1"/>
    <xf numFmtId="0" fontId="109" fillId="0" borderId="0" xfId="4" applyFont="1"/>
    <xf numFmtId="0" fontId="104" fillId="13" borderId="0" xfId="4" applyFont="1" applyFill="1"/>
    <xf numFmtId="15" fontId="0" fillId="0" borderId="440" xfId="0" applyNumberFormat="1" applyBorder="1" applyAlignment="1">
      <alignment horizontal="center"/>
    </xf>
    <xf numFmtId="15" fontId="0" fillId="0" borderId="472" xfId="0" applyNumberFormat="1" applyBorder="1" applyAlignment="1">
      <alignment horizontal="center"/>
    </xf>
    <xf numFmtId="0" fontId="0" fillId="0" borderId="440" xfId="0" applyBorder="1" applyAlignment="1">
      <alignment horizontal="center"/>
    </xf>
    <xf numFmtId="17" fontId="58" fillId="0" borderId="34" xfId="0" applyNumberFormat="1" applyFont="1" applyBorder="1" applyAlignment="1">
      <alignment horizontal="center" vertical="center" textRotation="90"/>
    </xf>
    <xf numFmtId="0" fontId="48" fillId="0" borderId="0" xfId="0" applyFont="1" applyAlignment="1">
      <alignment vertical="center"/>
    </xf>
    <xf numFmtId="43" fontId="0" fillId="0" borderId="0" xfId="1" applyFont="1" applyAlignment="1">
      <alignment vertical="center"/>
    </xf>
    <xf numFmtId="43" fontId="2" fillId="0" borderId="0" xfId="1" applyFont="1" applyAlignment="1">
      <alignment horizontal="center" vertical="center"/>
    </xf>
    <xf numFmtId="0" fontId="0" fillId="0" borderId="183" xfId="0" quotePrefix="1" applyBorder="1" applyAlignment="1">
      <alignment vertical="center"/>
    </xf>
    <xf numFmtId="43" fontId="0" fillId="0" borderId="183" xfId="1" quotePrefix="1" applyFont="1" applyBorder="1" applyAlignment="1">
      <alignment vertical="center"/>
    </xf>
    <xf numFmtId="0" fontId="0" fillId="0" borderId="183" xfId="0" applyBorder="1" applyAlignment="1">
      <alignment vertical="center"/>
    </xf>
    <xf numFmtId="43" fontId="0" fillId="0" borderId="183" xfId="1" applyFont="1" applyBorder="1" applyAlignment="1">
      <alignment vertical="center"/>
    </xf>
    <xf numFmtId="0" fontId="0" fillId="0" borderId="183" xfId="0" applyBorder="1" applyAlignment="1">
      <alignment horizontal="center" vertical="center"/>
    </xf>
    <xf numFmtId="15" fontId="0" fillId="0" borderId="0" xfId="0" applyNumberFormat="1" applyAlignment="1">
      <alignment vertical="center"/>
    </xf>
    <xf numFmtId="4" fontId="0" fillId="0" borderId="0" xfId="0" applyNumberFormat="1" applyAlignment="1">
      <alignment vertical="center"/>
    </xf>
    <xf numFmtId="0" fontId="4" fillId="0" borderId="0" xfId="0" applyFont="1" applyAlignment="1">
      <alignment horizontal="center" vertical="center"/>
    </xf>
    <xf numFmtId="10" fontId="0" fillId="0" borderId="0" xfId="0" applyNumberFormat="1"/>
    <xf numFmtId="43" fontId="7" fillId="0" borderId="0" xfId="1" applyFont="1" applyAlignment="1">
      <alignment horizontal="center" vertical="center" wrapText="1"/>
    </xf>
    <xf numFmtId="1" fontId="7" fillId="0" borderId="0" xfId="0" applyNumberFormat="1" applyFont="1" applyAlignment="1">
      <alignment wrapText="1"/>
    </xf>
    <xf numFmtId="0" fontId="7" fillId="0" borderId="0" xfId="0" applyFont="1" applyAlignment="1">
      <alignment wrapText="1"/>
    </xf>
    <xf numFmtId="4" fontId="0" fillId="0" borderId="0" xfId="0" applyNumberFormat="1" applyAlignment="1">
      <alignment wrapText="1"/>
    </xf>
    <xf numFmtId="9" fontId="0" fillId="0" borderId="0" xfId="0" applyNumberFormat="1" applyAlignment="1">
      <alignment wrapText="1"/>
    </xf>
    <xf numFmtId="10" fontId="0" fillId="0" borderId="0" xfId="0" applyNumberFormat="1" applyAlignment="1">
      <alignment wrapText="1"/>
    </xf>
    <xf numFmtId="0" fontId="0" fillId="0" borderId="0" xfId="0" applyAlignment="1">
      <alignment vertical="center" wrapText="1"/>
    </xf>
    <xf numFmtId="15" fontId="0" fillId="0" borderId="0" xfId="0" applyNumberFormat="1" applyAlignment="1">
      <alignment vertical="center" wrapText="1"/>
    </xf>
    <xf numFmtId="193" fontId="7" fillId="0" borderId="0" xfId="1" applyNumberFormat="1" applyFont="1" applyAlignment="1">
      <alignment horizontal="center" vertical="center" wrapText="1"/>
    </xf>
    <xf numFmtId="194" fontId="7" fillId="0" borderId="0" xfId="1" applyNumberFormat="1" applyFont="1" applyAlignment="1">
      <alignment horizontal="center" vertical="center" wrapText="1"/>
    </xf>
    <xf numFmtId="192" fontId="0" fillId="0" borderId="0" xfId="1" applyNumberFormat="1" applyFont="1"/>
    <xf numFmtId="166" fontId="0" fillId="0" borderId="183" xfId="2" quotePrefix="1" applyNumberFormat="1" applyFont="1" applyBorder="1" applyAlignment="1">
      <alignment horizontal="center" vertical="center"/>
    </xf>
    <xf numFmtId="174" fontId="165" fillId="0" borderId="26" xfId="4" applyNumberFormat="1" applyFont="1" applyBorder="1" applyAlignment="1">
      <alignment horizontal="center" vertical="center" wrapText="1"/>
    </xf>
    <xf numFmtId="1" fontId="166" fillId="0" borderId="26" xfId="4" applyNumberFormat="1" applyFont="1" applyBorder="1" applyAlignment="1">
      <alignment horizontal="center" vertical="center" wrapText="1"/>
    </xf>
    <xf numFmtId="174" fontId="165" fillId="0" borderId="26" xfId="4" applyNumberFormat="1" applyFont="1" applyBorder="1" applyAlignment="1">
      <alignment horizontal="left" vertical="center" wrapText="1"/>
    </xf>
    <xf numFmtId="14" fontId="165" fillId="0" borderId="26" xfId="4" applyNumberFormat="1" applyFont="1" applyBorder="1" applyAlignment="1">
      <alignment horizontal="center" vertical="center" wrapText="1"/>
    </xf>
    <xf numFmtId="175" fontId="165" fillId="0" borderId="26" xfId="4" applyNumberFormat="1" applyFont="1" applyBorder="1" applyAlignment="1">
      <alignment horizontal="center" vertical="center" wrapText="1"/>
    </xf>
    <xf numFmtId="174" fontId="166" fillId="0" borderId="26" xfId="4" applyNumberFormat="1" applyFont="1" applyBorder="1" applyAlignment="1">
      <alignment horizontal="center" vertical="center" wrapText="1"/>
    </xf>
    <xf numFmtId="174" fontId="165" fillId="0" borderId="0" xfId="4" applyNumberFormat="1" applyFont="1" applyAlignment="1">
      <alignment horizontal="center" vertical="center" wrapText="1"/>
    </xf>
    <xf numFmtId="192" fontId="167" fillId="0" borderId="0" xfId="0" applyNumberFormat="1" applyFont="1"/>
    <xf numFmtId="0" fontId="33" fillId="17" borderId="98" xfId="0" applyFont="1" applyFill="1" applyBorder="1" applyAlignment="1">
      <alignment horizontal="center" vertical="center"/>
    </xf>
    <xf numFmtId="0" fontId="33" fillId="17" borderId="145" xfId="0" applyFont="1" applyFill="1" applyBorder="1" applyAlignment="1">
      <alignment horizontal="center" vertical="center"/>
    </xf>
    <xf numFmtId="0" fontId="33" fillId="16" borderId="86" xfId="0" applyFont="1" applyFill="1" applyBorder="1" applyAlignment="1">
      <alignment horizontal="center" vertical="center"/>
    </xf>
    <xf numFmtId="0" fontId="6" fillId="0" borderId="47" xfId="0" applyFont="1" applyBorder="1" applyAlignment="1">
      <alignment horizontal="center" vertical="center" wrapText="1"/>
    </xf>
    <xf numFmtId="0" fontId="6" fillId="0" borderId="48" xfId="0" applyFont="1" applyBorder="1" applyAlignment="1">
      <alignment horizontal="center" vertical="center" wrapText="1"/>
    </xf>
    <xf numFmtId="0" fontId="6" fillId="0" borderId="49" xfId="0" applyFont="1" applyBorder="1" applyAlignment="1">
      <alignment horizontal="center" vertical="center" wrapText="1"/>
    </xf>
    <xf numFmtId="0" fontId="6" fillId="0" borderId="50" xfId="0" applyFont="1" applyBorder="1" applyAlignment="1">
      <alignment horizontal="center" vertical="center" wrapText="1"/>
    </xf>
    <xf numFmtId="0" fontId="6" fillId="0" borderId="51" xfId="0" applyFont="1" applyBorder="1" applyAlignment="1">
      <alignment horizontal="center" vertical="center" wrapText="1"/>
    </xf>
    <xf numFmtId="0" fontId="6" fillId="0" borderId="52" xfId="0" applyFont="1" applyBorder="1" applyAlignment="1">
      <alignment horizontal="center" vertical="center" wrapText="1"/>
    </xf>
    <xf numFmtId="0" fontId="6" fillId="0" borderId="53" xfId="0" applyFont="1" applyBorder="1" applyAlignment="1">
      <alignment horizontal="center" vertical="center" wrapText="1"/>
    </xf>
    <xf numFmtId="170" fontId="7" fillId="2" borderId="28" xfId="0" applyNumberFormat="1" applyFont="1" applyFill="1" applyBorder="1" applyAlignment="1">
      <alignment vertical="center"/>
    </xf>
    <xf numFmtId="0" fontId="7" fillId="2" borderId="33" xfId="0" applyFont="1" applyFill="1" applyBorder="1" applyAlignment="1">
      <alignment horizontal="center" vertical="center"/>
    </xf>
    <xf numFmtId="0" fontId="7" fillId="4" borderId="34" xfId="0" applyFont="1" applyFill="1" applyBorder="1" applyAlignment="1" applyProtection="1">
      <alignment horizontal="center" vertical="center"/>
      <protection locked="0"/>
    </xf>
    <xf numFmtId="0" fontId="7" fillId="4" borderId="35" xfId="0" applyFont="1" applyFill="1" applyBorder="1" applyAlignment="1" applyProtection="1">
      <alignment horizontal="center" vertical="center"/>
      <protection locked="0"/>
    </xf>
    <xf numFmtId="170" fontId="7" fillId="0" borderId="34" xfId="0" applyNumberFormat="1" applyFont="1" applyBorder="1" applyAlignment="1" applyProtection="1">
      <alignment vertical="center"/>
      <protection locked="0"/>
    </xf>
    <xf numFmtId="170" fontId="7" fillId="2" borderId="36" xfId="0" applyNumberFormat="1" applyFont="1" applyFill="1" applyBorder="1" applyAlignment="1">
      <alignment vertical="center"/>
    </xf>
    <xf numFmtId="167" fontId="7" fillId="0" borderId="37" xfId="0" applyNumberFormat="1" applyFont="1" applyBorder="1" applyAlignment="1" applyProtection="1">
      <alignment horizontal="center" vertical="center"/>
      <protection locked="0"/>
    </xf>
    <xf numFmtId="167" fontId="7" fillId="0" borderId="35" xfId="0" applyNumberFormat="1" applyFont="1" applyBorder="1" applyAlignment="1" applyProtection="1">
      <alignment horizontal="center" vertical="center"/>
      <protection locked="0"/>
    </xf>
    <xf numFmtId="167" fontId="7" fillId="0" borderId="33" xfId="0" applyNumberFormat="1" applyFont="1" applyBorder="1" applyAlignment="1" applyProtection="1">
      <alignment horizontal="center" vertical="center"/>
      <protection locked="0"/>
    </xf>
    <xf numFmtId="0" fontId="7" fillId="0" borderId="34" xfId="0" applyFont="1" applyBorder="1" applyAlignment="1" applyProtection="1">
      <alignment horizontal="center" vertical="center"/>
      <protection locked="0"/>
    </xf>
    <xf numFmtId="167" fontId="7" fillId="0" borderId="34" xfId="0" applyNumberFormat="1" applyFont="1" applyBorder="1" applyAlignment="1" applyProtection="1">
      <alignment horizontal="center" vertical="center"/>
      <protection locked="0"/>
    </xf>
    <xf numFmtId="0" fontId="7" fillId="2" borderId="13" xfId="0" applyFont="1" applyFill="1" applyBorder="1" applyAlignment="1">
      <alignment horizontal="center" vertical="center"/>
    </xf>
    <xf numFmtId="167" fontId="7" fillId="0" borderId="38" xfId="0" applyNumberFormat="1" applyFont="1" applyBorder="1" applyAlignment="1" applyProtection="1">
      <alignment horizontal="center" vertical="center"/>
      <protection locked="0"/>
    </xf>
    <xf numFmtId="167" fontId="7" fillId="0" borderId="36" xfId="0" applyNumberFormat="1" applyFont="1" applyBorder="1" applyAlignment="1" applyProtection="1">
      <alignment horizontal="center" vertical="center"/>
      <protection locked="0"/>
    </xf>
    <xf numFmtId="0" fontId="7" fillId="2" borderId="39" xfId="0" applyFont="1" applyFill="1" applyBorder="1" applyAlignment="1">
      <alignment horizontal="center" vertical="center"/>
    </xf>
    <xf numFmtId="166" fontId="7" fillId="2" borderId="34" xfId="2" applyNumberFormat="1" applyFont="1" applyFill="1" applyBorder="1" applyAlignment="1">
      <alignment horizontal="center" vertical="center"/>
    </xf>
    <xf numFmtId="1" fontId="7" fillId="2" borderId="34" xfId="0" applyNumberFormat="1" applyFont="1" applyFill="1" applyBorder="1" applyAlignment="1">
      <alignment horizontal="center" vertical="center"/>
    </xf>
    <xf numFmtId="0" fontId="2" fillId="3" borderId="0" xfId="0" applyFont="1" applyFill="1" applyAlignment="1">
      <alignment vertical="center"/>
    </xf>
    <xf numFmtId="170" fontId="7" fillId="0" borderId="33" xfId="0" applyNumberFormat="1" applyFont="1" applyBorder="1" applyAlignment="1" applyProtection="1">
      <alignment vertical="center"/>
      <protection locked="0"/>
    </xf>
    <xf numFmtId="170" fontId="7" fillId="2" borderId="34" xfId="0" applyNumberFormat="1" applyFont="1" applyFill="1" applyBorder="1" applyAlignment="1">
      <alignment vertical="center"/>
    </xf>
    <xf numFmtId="0" fontId="7" fillId="2" borderId="496" xfId="0" applyFont="1" applyFill="1" applyBorder="1" applyAlignment="1">
      <alignment horizontal="center" vertical="center"/>
    </xf>
    <xf numFmtId="0" fontId="7" fillId="4" borderId="65" xfId="0" applyFont="1" applyFill="1" applyBorder="1" applyAlignment="1" applyProtection="1">
      <alignment horizontal="center" vertical="center"/>
      <protection locked="0"/>
    </xf>
    <xf numFmtId="0" fontId="7" fillId="4" borderId="497" xfId="0" applyFont="1" applyFill="1" applyBorder="1" applyAlignment="1" applyProtection="1">
      <alignment horizontal="center" vertical="center"/>
      <protection locked="0"/>
    </xf>
    <xf numFmtId="170" fontId="7" fillId="0" borderId="496" xfId="0" applyNumberFormat="1" applyFont="1" applyBorder="1" applyAlignment="1" applyProtection="1">
      <alignment vertical="center"/>
      <protection locked="0"/>
    </xf>
    <xf numFmtId="170" fontId="7" fillId="2" borderId="65" xfId="0" applyNumberFormat="1" applyFont="1" applyFill="1" applyBorder="1" applyAlignment="1">
      <alignment vertical="center"/>
    </xf>
    <xf numFmtId="170" fontId="7" fillId="0" borderId="65" xfId="0" applyNumberFormat="1" applyFont="1" applyBorder="1" applyAlignment="1" applyProtection="1">
      <alignment vertical="center"/>
      <protection locked="0"/>
    </xf>
    <xf numFmtId="170" fontId="7" fillId="2" borderId="63" xfId="0" applyNumberFormat="1" applyFont="1" applyFill="1" applyBorder="1" applyAlignment="1">
      <alignment vertical="center"/>
    </xf>
    <xf numFmtId="167" fontId="7" fillId="0" borderId="150" xfId="0" applyNumberFormat="1" applyFont="1" applyBorder="1" applyAlignment="1" applyProtection="1">
      <alignment horizontal="center" vertical="center"/>
      <protection locked="0"/>
    </xf>
    <xf numFmtId="167" fontId="7" fillId="0" borderId="497" xfId="0" applyNumberFormat="1" applyFont="1" applyBorder="1" applyAlignment="1" applyProtection="1">
      <alignment horizontal="center" vertical="center"/>
      <protection locked="0"/>
    </xf>
    <xf numFmtId="167" fontId="7" fillId="0" borderId="496" xfId="0" applyNumberFormat="1" applyFont="1" applyBorder="1" applyAlignment="1" applyProtection="1">
      <alignment horizontal="center" vertical="center"/>
      <protection locked="0"/>
    </xf>
    <xf numFmtId="0" fontId="7" fillId="0" borderId="65" xfId="0" applyFont="1" applyBorder="1" applyAlignment="1" applyProtection="1">
      <alignment horizontal="center" vertical="center"/>
      <protection locked="0"/>
    </xf>
    <xf numFmtId="167" fontId="7" fillId="0" borderId="65" xfId="0" applyNumberFormat="1" applyFont="1" applyBorder="1" applyAlignment="1" applyProtection="1">
      <alignment horizontal="center" vertical="center"/>
      <protection locked="0"/>
    </xf>
    <xf numFmtId="0" fontId="7" fillId="2" borderId="498" xfId="0" applyFont="1" applyFill="1" applyBorder="1" applyAlignment="1">
      <alignment horizontal="center" vertical="center"/>
    </xf>
    <xf numFmtId="167" fontId="7" fillId="0" borderId="64" xfId="0" applyNumberFormat="1" applyFont="1" applyBorder="1" applyAlignment="1" applyProtection="1">
      <alignment horizontal="center" vertical="center"/>
      <protection locked="0"/>
    </xf>
    <xf numFmtId="167" fontId="7" fillId="0" borderId="63" xfId="0" applyNumberFormat="1" applyFont="1" applyBorder="1" applyAlignment="1" applyProtection="1">
      <alignment horizontal="center" vertical="center"/>
      <protection locked="0"/>
    </xf>
    <xf numFmtId="0" fontId="7" fillId="2" borderId="499" xfId="0" applyFont="1" applyFill="1" applyBorder="1" applyAlignment="1">
      <alignment horizontal="center" vertical="center"/>
    </xf>
    <xf numFmtId="166" fontId="7" fillId="2" borderId="65" xfId="2" applyNumberFormat="1" applyFont="1" applyFill="1" applyBorder="1" applyAlignment="1">
      <alignment horizontal="center" vertical="center"/>
    </xf>
    <xf numFmtId="1" fontId="7" fillId="2" borderId="65" xfId="0" applyNumberFormat="1" applyFont="1" applyFill="1" applyBorder="1" applyAlignment="1">
      <alignment horizontal="center" vertical="center"/>
    </xf>
    <xf numFmtId="0" fontId="7" fillId="20" borderId="40" xfId="0" applyFont="1" applyFill="1" applyBorder="1" applyAlignment="1">
      <alignment horizontal="center" vertical="center"/>
    </xf>
    <xf numFmtId="0" fontId="7" fillId="20" borderId="41" xfId="0" applyFont="1" applyFill="1" applyBorder="1" applyAlignment="1">
      <alignment vertical="center"/>
    </xf>
    <xf numFmtId="0" fontId="6" fillId="20" borderId="42" xfId="0" applyFont="1" applyFill="1" applyBorder="1" applyAlignment="1">
      <alignment horizontal="right" vertical="center"/>
    </xf>
    <xf numFmtId="170" fontId="7" fillId="20" borderId="40" xfId="0" applyNumberFormat="1" applyFont="1" applyFill="1" applyBorder="1" applyAlignment="1" applyProtection="1">
      <alignment vertical="center"/>
      <protection locked="0"/>
    </xf>
    <xf numFmtId="170" fontId="7" fillId="20" borderId="41" xfId="0" applyNumberFormat="1" applyFont="1" applyFill="1" applyBorder="1" applyAlignment="1">
      <alignment vertical="center"/>
    </xf>
    <xf numFmtId="170" fontId="7" fillId="20" borderId="41" xfId="0" applyNumberFormat="1" applyFont="1" applyFill="1" applyBorder="1" applyAlignment="1" applyProtection="1">
      <alignment vertical="center"/>
      <protection locked="0"/>
    </xf>
    <xf numFmtId="170" fontId="7" fillId="20" borderId="43" xfId="0" applyNumberFormat="1" applyFont="1" applyFill="1" applyBorder="1" applyAlignment="1">
      <alignment vertical="center"/>
    </xf>
    <xf numFmtId="167" fontId="7" fillId="20" borderId="44" xfId="0" applyNumberFormat="1" applyFont="1" applyFill="1" applyBorder="1" applyAlignment="1">
      <alignment horizontal="center" vertical="center"/>
    </xf>
    <xf numFmtId="167" fontId="7" fillId="20" borderId="42" xfId="0" applyNumberFormat="1" applyFont="1" applyFill="1" applyBorder="1" applyAlignment="1">
      <alignment horizontal="center" vertical="center"/>
    </xf>
    <xf numFmtId="167" fontId="7" fillId="20" borderId="40" xfId="0" applyNumberFormat="1" applyFont="1" applyFill="1" applyBorder="1" applyAlignment="1">
      <alignment horizontal="center" vertical="center"/>
    </xf>
    <xf numFmtId="0" fontId="7" fillId="20" borderId="41" xfId="0" applyFont="1" applyFill="1" applyBorder="1" applyAlignment="1">
      <alignment horizontal="center" vertical="center"/>
    </xf>
    <xf numFmtId="0" fontId="7" fillId="20" borderId="46" xfId="0" applyFont="1" applyFill="1" applyBorder="1" applyAlignment="1">
      <alignment horizontal="center" vertical="center"/>
    </xf>
    <xf numFmtId="0" fontId="7" fillId="20" borderId="42" xfId="0" applyFont="1" applyFill="1" applyBorder="1" applyAlignment="1">
      <alignment vertical="center"/>
    </xf>
    <xf numFmtId="167" fontId="7" fillId="20" borderId="45" xfId="0" applyNumberFormat="1" applyFont="1" applyFill="1" applyBorder="1" applyAlignment="1">
      <alignment horizontal="center" vertical="center"/>
    </xf>
    <xf numFmtId="0" fontId="7" fillId="20" borderId="43" xfId="0" applyFont="1" applyFill="1" applyBorder="1" applyAlignment="1">
      <alignment vertical="center"/>
    </xf>
    <xf numFmtId="166" fontId="7" fillId="20" borderId="41" xfId="2" applyNumberFormat="1" applyFont="1" applyFill="1" applyBorder="1" applyAlignment="1">
      <alignment horizontal="center" vertical="center"/>
    </xf>
    <xf numFmtId="1" fontId="7" fillId="20" borderId="41" xfId="0" applyNumberFormat="1" applyFont="1" applyFill="1" applyBorder="1" applyAlignment="1">
      <alignment horizontal="center" vertical="center"/>
    </xf>
    <xf numFmtId="174" fontId="165" fillId="3" borderId="26" xfId="4" applyNumberFormat="1" applyFont="1" applyFill="1" applyBorder="1" applyAlignment="1">
      <alignment horizontal="center" vertical="center" wrapText="1"/>
    </xf>
    <xf numFmtId="1" fontId="166" fillId="3" borderId="26" xfId="4" applyNumberFormat="1" applyFont="1" applyFill="1" applyBorder="1" applyAlignment="1">
      <alignment horizontal="center" vertical="center" wrapText="1"/>
    </xf>
    <xf numFmtId="14" fontId="165" fillId="3" borderId="26" xfId="4" applyNumberFormat="1" applyFont="1" applyFill="1" applyBorder="1" applyAlignment="1">
      <alignment horizontal="center" vertical="center" wrapText="1"/>
    </xf>
    <xf numFmtId="175" fontId="165" fillId="3" borderId="26" xfId="4" applyNumberFormat="1" applyFont="1" applyFill="1" applyBorder="1" applyAlignment="1">
      <alignment horizontal="center" vertical="center" wrapText="1"/>
    </xf>
    <xf numFmtId="174" fontId="166" fillId="3" borderId="26" xfId="4" applyNumberFormat="1" applyFont="1" applyFill="1" applyBorder="1" applyAlignment="1">
      <alignment horizontal="center" vertical="center" wrapText="1"/>
    </xf>
    <xf numFmtId="0" fontId="43" fillId="0" borderId="136" xfId="0" applyFont="1" applyBorder="1" applyAlignment="1">
      <alignment horizontal="center"/>
    </xf>
    <xf numFmtId="9" fontId="44" fillId="0" borderId="137" xfId="2" applyFont="1" applyBorder="1" applyAlignment="1">
      <alignment horizontal="center"/>
    </xf>
    <xf numFmtId="0" fontId="2" fillId="0" borderId="139" xfId="0" applyFont="1" applyBorder="1" applyAlignment="1">
      <alignment horizontal="center"/>
    </xf>
    <xf numFmtId="15" fontId="2" fillId="0" borderId="140" xfId="0" applyNumberFormat="1" applyFont="1" applyBorder="1" applyAlignment="1">
      <alignment horizontal="center"/>
    </xf>
    <xf numFmtId="0" fontId="0" fillId="0" borderId="140" xfId="0" applyBorder="1" applyAlignment="1">
      <alignment horizontal="center"/>
    </xf>
    <xf numFmtId="0" fontId="0" fillId="0" borderId="141" xfId="0" applyBorder="1" applyAlignment="1">
      <alignment horizontal="center"/>
    </xf>
    <xf numFmtId="0" fontId="2" fillId="0" borderId="140" xfId="0" applyFont="1" applyBorder="1" applyAlignment="1">
      <alignment horizontal="center"/>
    </xf>
    <xf numFmtId="0" fontId="2" fillId="0" borderId="142" xfId="0" applyFont="1" applyBorder="1" applyAlignment="1">
      <alignment horizontal="center"/>
    </xf>
    <xf numFmtId="0" fontId="2" fillId="0" borderId="143" xfId="0" applyFont="1" applyBorder="1" applyAlignment="1">
      <alignment horizontal="center"/>
    </xf>
    <xf numFmtId="0" fontId="0" fillId="0" borderId="143" xfId="0" applyBorder="1" applyAlignment="1">
      <alignment horizontal="center"/>
    </xf>
    <xf numFmtId="0" fontId="0" fillId="0" borderId="144" xfId="0" applyBorder="1" applyAlignment="1">
      <alignment horizontal="center"/>
    </xf>
    <xf numFmtId="2" fontId="0" fillId="0" borderId="35" xfId="0" applyNumberFormat="1" applyBorder="1"/>
    <xf numFmtId="167" fontId="0" fillId="0" borderId="41" xfId="0" applyNumberFormat="1" applyBorder="1" applyAlignment="1">
      <alignment horizontal="center" vertical="center"/>
    </xf>
    <xf numFmtId="9" fontId="0" fillId="0" borderId="41" xfId="0" applyNumberFormat="1" applyBorder="1" applyAlignment="1">
      <alignment horizontal="center" vertical="center"/>
    </xf>
    <xf numFmtId="2" fontId="0" fillId="0" borderId="41" xfId="0" applyNumberFormat="1" applyBorder="1" applyAlignment="1">
      <alignment horizontal="center" vertical="center"/>
    </xf>
    <xf numFmtId="2" fontId="0" fillId="0" borderId="42" xfId="0" applyNumberFormat="1" applyBorder="1" applyAlignment="1">
      <alignment horizontal="center" vertical="center"/>
    </xf>
    <xf numFmtId="4" fontId="2" fillId="0" borderId="0" xfId="0" applyNumberFormat="1" applyFont="1" applyAlignment="1">
      <alignment horizontal="center"/>
    </xf>
    <xf numFmtId="165" fontId="0" fillId="11" borderId="112" xfId="3" applyNumberFormat="1" applyFont="1" applyFill="1" applyBorder="1" applyAlignment="1">
      <alignment horizontal="center" vertical="center"/>
    </xf>
    <xf numFmtId="164" fontId="0" fillId="0" borderId="0" xfId="0" applyNumberFormat="1" applyAlignment="1">
      <alignment vertical="center"/>
    </xf>
    <xf numFmtId="43" fontId="0" fillId="0" borderId="0" xfId="0" applyNumberFormat="1" applyAlignment="1">
      <alignment vertical="center"/>
    </xf>
    <xf numFmtId="168" fontId="2" fillId="0" borderId="0" xfId="0" applyNumberFormat="1" applyFont="1" applyAlignment="1">
      <alignment horizontal="left" indent="1"/>
    </xf>
    <xf numFmtId="168" fontId="2" fillId="0" borderId="0" xfId="0" applyNumberFormat="1" applyFont="1" applyAlignment="1">
      <alignment vertical="center"/>
    </xf>
    <xf numFmtId="168" fontId="2" fillId="0" borderId="0" xfId="0" applyNumberFormat="1" applyFont="1" applyAlignment="1">
      <alignment horizontal="center" vertical="center" wrapText="1"/>
    </xf>
    <xf numFmtId="168" fontId="2" fillId="0" borderId="0" xfId="0" applyNumberFormat="1" applyFont="1" applyAlignment="1">
      <alignment horizontal="center"/>
    </xf>
    <xf numFmtId="0" fontId="44" fillId="0" borderId="138" xfId="0" applyFont="1" applyBorder="1" applyAlignment="1">
      <alignment horizontal="center"/>
    </xf>
    <xf numFmtId="165" fontId="0" fillId="11" borderId="34" xfId="3" applyNumberFormat="1" applyFont="1" applyFill="1" applyBorder="1"/>
    <xf numFmtId="165" fontId="0" fillId="11" borderId="28" xfId="3" applyNumberFormat="1" applyFont="1" applyFill="1" applyBorder="1" applyAlignment="1">
      <alignment horizontal="center" vertical="center"/>
    </xf>
    <xf numFmtId="165" fontId="0" fillId="11" borderId="58" xfId="3" applyNumberFormat="1" applyFont="1" applyFill="1" applyBorder="1" applyAlignment="1">
      <alignment horizontal="center" vertical="center"/>
    </xf>
    <xf numFmtId="165" fontId="0" fillId="11" borderId="28" xfId="3" applyNumberFormat="1" applyFont="1" applyFill="1" applyBorder="1"/>
    <xf numFmtId="165" fontId="0" fillId="11" borderId="34" xfId="3" applyNumberFormat="1" applyFont="1" applyFill="1" applyBorder="1" applyAlignment="1">
      <alignment horizontal="center" vertical="center"/>
    </xf>
    <xf numFmtId="165" fontId="0" fillId="11" borderId="71" xfId="3" applyNumberFormat="1" applyFont="1" applyFill="1" applyBorder="1" applyAlignment="1">
      <alignment horizontal="center" vertical="center"/>
    </xf>
    <xf numFmtId="165" fontId="0" fillId="11" borderId="58" xfId="3" applyNumberFormat="1" applyFont="1" applyFill="1" applyBorder="1"/>
    <xf numFmtId="165" fontId="40" fillId="16" borderId="70" xfId="27" applyNumberFormat="1" applyFont="1" applyFill="1" applyBorder="1"/>
    <xf numFmtId="165" fontId="0" fillId="11" borderId="70" xfId="3" applyNumberFormat="1" applyFont="1" applyFill="1" applyBorder="1" applyAlignment="1">
      <alignment horizontal="center" vertical="center"/>
    </xf>
    <xf numFmtId="165" fontId="40" fillId="16" borderId="71" xfId="27" applyNumberFormat="1" applyFont="1" applyFill="1" applyBorder="1"/>
    <xf numFmtId="0" fontId="40" fillId="16" borderId="80" xfId="0" applyFont="1" applyFill="1" applyBorder="1" applyAlignment="1">
      <alignment horizontal="centerContinuous"/>
    </xf>
    <xf numFmtId="0" fontId="27" fillId="12" borderId="80" xfId="0" applyFont="1" applyFill="1" applyBorder="1" applyAlignment="1">
      <alignment horizontal="center" vertical="center" wrapText="1"/>
    </xf>
    <xf numFmtId="0" fontId="28" fillId="16" borderId="81" xfId="0" applyFont="1" applyFill="1" applyBorder="1" applyAlignment="1">
      <alignment horizontal="center" vertical="center" wrapText="1"/>
    </xf>
    <xf numFmtId="0" fontId="28" fillId="16" borderId="82" xfId="0" applyFont="1" applyFill="1" applyBorder="1" applyAlignment="1">
      <alignment horizontal="center" vertical="center" wrapText="1"/>
    </xf>
    <xf numFmtId="165" fontId="0" fillId="0" borderId="0" xfId="0" applyNumberFormat="1"/>
    <xf numFmtId="0" fontId="0" fillId="0" borderId="82" xfId="0" applyBorder="1"/>
    <xf numFmtId="171" fontId="0" fillId="0" borderId="118" xfId="0" applyNumberFormat="1" applyBorder="1" applyAlignment="1">
      <alignment horizontal="center" vertical="center"/>
    </xf>
    <xf numFmtId="0" fontId="2" fillId="0" borderId="139" xfId="0" applyFont="1" applyBorder="1"/>
    <xf numFmtId="0" fontId="2" fillId="0" borderId="140" xfId="0" applyFont="1" applyBorder="1"/>
    <xf numFmtId="0" fontId="0" fillId="0" borderId="140" xfId="0" applyBorder="1"/>
    <xf numFmtId="0" fontId="0" fillId="0" borderId="141" xfId="0" applyBorder="1"/>
    <xf numFmtId="0" fontId="2" fillId="0" borderId="142" xfId="0" applyFont="1" applyBorder="1"/>
    <xf numFmtId="0" fontId="2" fillId="0" borderId="143" xfId="0" applyFont="1" applyBorder="1"/>
    <xf numFmtId="0" fontId="0" fillId="0" borderId="143" xfId="0" applyBorder="1"/>
    <xf numFmtId="0" fontId="0" fillId="0" borderId="144" xfId="0" applyBorder="1"/>
    <xf numFmtId="0" fontId="45" fillId="16" borderId="83" xfId="0" applyFont="1" applyFill="1" applyBorder="1" applyAlignment="1">
      <alignment horizontal="center" vertical="center" wrapText="1"/>
    </xf>
    <xf numFmtId="0" fontId="26" fillId="16" borderId="113" xfId="0" applyFont="1" applyFill="1" applyBorder="1" applyAlignment="1">
      <alignment vertical="center"/>
    </xf>
    <xf numFmtId="0" fontId="26" fillId="16" borderId="110" xfId="0" applyFont="1" applyFill="1" applyBorder="1" applyAlignment="1">
      <alignment vertical="center"/>
    </xf>
    <xf numFmtId="0" fontId="27" fillId="17" borderId="80" xfId="0" applyFont="1" applyFill="1" applyBorder="1" applyAlignment="1">
      <alignment horizontal="center" vertical="center" wrapText="1"/>
    </xf>
    <xf numFmtId="9" fontId="0" fillId="0" borderId="0" xfId="2" applyFont="1" applyAlignment="1">
      <alignment vertical="center"/>
    </xf>
    <xf numFmtId="37" fontId="39" fillId="9" borderId="58" xfId="16" applyNumberFormat="1" applyFont="1" applyFill="1" applyBorder="1" applyAlignment="1" applyProtection="1">
      <alignment horizontal="center" vertical="center"/>
      <protection locked="0"/>
    </xf>
    <xf numFmtId="37" fontId="39" fillId="9" borderId="36" xfId="16" applyNumberFormat="1" applyFont="1" applyFill="1" applyBorder="1" applyAlignment="1" applyProtection="1">
      <alignment horizontal="center" vertical="center"/>
      <protection locked="0"/>
    </xf>
    <xf numFmtId="37" fontId="39" fillId="9" borderId="34" xfId="16" applyNumberFormat="1" applyFont="1" applyFill="1" applyBorder="1" applyAlignment="1" applyProtection="1">
      <alignment horizontal="center" vertical="center"/>
      <protection locked="0"/>
    </xf>
    <xf numFmtId="37" fontId="34" fillId="9" borderId="58" xfId="16" applyNumberFormat="1" applyFont="1" applyFill="1" applyBorder="1" applyAlignment="1" applyProtection="1">
      <alignment horizontal="center" vertical="center"/>
      <protection locked="0"/>
    </xf>
    <xf numFmtId="37" fontId="34" fillId="9" borderId="36" xfId="16" applyNumberFormat="1" applyFont="1" applyFill="1" applyBorder="1" applyAlignment="1" applyProtection="1">
      <alignment horizontal="center" vertical="center"/>
      <protection locked="0"/>
    </xf>
    <xf numFmtId="37" fontId="34" fillId="9" borderId="34" xfId="16" applyNumberFormat="1" applyFont="1" applyFill="1" applyBorder="1" applyAlignment="1" applyProtection="1">
      <alignment horizontal="center" vertical="center"/>
      <protection locked="0"/>
    </xf>
    <xf numFmtId="0" fontId="44" fillId="0" borderId="138" xfId="0" applyFont="1" applyBorder="1" applyAlignment="1">
      <alignment horizontal="center" vertical="center"/>
    </xf>
    <xf numFmtId="0" fontId="169" fillId="0" borderId="183" xfId="0" applyFont="1" applyBorder="1" applyAlignment="1">
      <alignment horizontal="center" vertical="top"/>
    </xf>
    <xf numFmtId="0" fontId="170" fillId="0" borderId="183" xfId="0" applyFont="1" applyBorder="1" applyAlignment="1">
      <alignment horizontal="center" vertical="top"/>
    </xf>
    <xf numFmtId="0" fontId="170" fillId="0" borderId="183" xfId="18" applyFont="1" applyBorder="1" applyAlignment="1">
      <alignment horizontal="left" vertical="top" wrapText="1"/>
    </xf>
    <xf numFmtId="0" fontId="169" fillId="0" borderId="183" xfId="0" applyFont="1" applyBorder="1" applyAlignment="1">
      <alignment horizontal="center" vertical="center"/>
    </xf>
    <xf numFmtId="0" fontId="169" fillId="0" borderId="183" xfId="0" applyFont="1" applyBorder="1" applyAlignment="1">
      <alignment vertical="center" wrapText="1"/>
    </xf>
    <xf numFmtId="0" fontId="0" fillId="0" borderId="183" xfId="0" quotePrefix="1" applyBorder="1" applyAlignment="1">
      <alignment horizontal="left" vertical="center"/>
    </xf>
    <xf numFmtId="170" fontId="102" fillId="0" borderId="27" xfId="0" applyNumberFormat="1" applyFont="1" applyBorder="1" applyAlignment="1" applyProtection="1">
      <alignment vertical="center"/>
      <protection locked="0"/>
    </xf>
    <xf numFmtId="0" fontId="102" fillId="4" borderId="34" xfId="0" applyFont="1" applyFill="1" applyBorder="1" applyAlignment="1" applyProtection="1">
      <alignment horizontal="center" vertical="center"/>
      <protection locked="0"/>
    </xf>
    <xf numFmtId="0" fontId="102" fillId="2" borderId="27" xfId="0" applyFont="1" applyFill="1" applyBorder="1" applyAlignment="1">
      <alignment horizontal="center" vertical="center"/>
    </xf>
    <xf numFmtId="0" fontId="102" fillId="4" borderId="35" xfId="0" applyFont="1" applyFill="1" applyBorder="1" applyAlignment="1" applyProtection="1">
      <alignment horizontal="center" vertical="center"/>
      <protection locked="0"/>
    </xf>
    <xf numFmtId="170" fontId="102" fillId="2" borderId="28" xfId="0" applyNumberFormat="1" applyFont="1" applyFill="1" applyBorder="1" applyAlignment="1">
      <alignment vertical="center"/>
    </xf>
    <xf numFmtId="170" fontId="102" fillId="2" borderId="34" xfId="0" applyNumberFormat="1" applyFont="1" applyFill="1" applyBorder="1" applyAlignment="1">
      <alignment vertical="center"/>
    </xf>
    <xf numFmtId="170" fontId="102" fillId="0" borderId="34" xfId="0" applyNumberFormat="1" applyFont="1" applyBorder="1" applyAlignment="1" applyProtection="1">
      <alignment vertical="center"/>
      <protection locked="0"/>
    </xf>
    <xf numFmtId="170" fontId="102" fillId="2" borderId="36" xfId="0" applyNumberFormat="1" applyFont="1" applyFill="1" applyBorder="1" applyAlignment="1">
      <alignment vertical="center"/>
    </xf>
    <xf numFmtId="167" fontId="102" fillId="0" borderId="31" xfId="0" applyNumberFormat="1" applyFont="1" applyBorder="1" applyAlignment="1" applyProtection="1">
      <alignment horizontal="center" vertical="center"/>
      <protection locked="0"/>
    </xf>
    <xf numFmtId="167" fontId="102" fillId="0" borderId="29" xfId="0" applyNumberFormat="1" applyFont="1" applyBorder="1" applyAlignment="1" applyProtection="1">
      <alignment horizontal="center" vertical="center"/>
      <protection locked="0"/>
    </xf>
    <xf numFmtId="167" fontId="102" fillId="0" borderId="33" xfId="0" applyNumberFormat="1" applyFont="1" applyBorder="1" applyAlignment="1" applyProtection="1">
      <alignment horizontal="center" vertical="center"/>
      <protection locked="0"/>
    </xf>
    <xf numFmtId="0" fontId="102" fillId="0" borderId="28" xfId="0" applyFont="1" applyBorder="1" applyAlignment="1" applyProtection="1">
      <alignment horizontal="center" vertical="center"/>
      <protection locked="0"/>
    </xf>
    <xf numFmtId="167" fontId="102" fillId="0" borderId="28" xfId="0" applyNumberFormat="1" applyFont="1" applyBorder="1" applyAlignment="1" applyProtection="1">
      <alignment horizontal="center" vertical="center"/>
      <protection locked="0"/>
    </xf>
    <xf numFmtId="0" fontId="102" fillId="2" borderId="13" xfId="0" applyFont="1" applyFill="1" applyBorder="1" applyAlignment="1">
      <alignment horizontal="center" vertical="center"/>
    </xf>
    <xf numFmtId="167" fontId="102" fillId="0" borderId="27" xfId="0" applyNumberFormat="1" applyFont="1" applyBorder="1" applyAlignment="1" applyProtection="1">
      <alignment horizontal="center" vertical="center"/>
      <protection locked="0"/>
    </xf>
    <xf numFmtId="167" fontId="102" fillId="0" borderId="32" xfId="0" applyNumberFormat="1" applyFont="1" applyBorder="1" applyAlignment="1" applyProtection="1">
      <alignment horizontal="center" vertical="center"/>
      <protection locked="0"/>
    </xf>
    <xf numFmtId="167" fontId="102" fillId="0" borderId="30" xfId="0" applyNumberFormat="1" applyFont="1" applyBorder="1" applyAlignment="1" applyProtection="1">
      <alignment horizontal="center" vertical="center"/>
      <protection locked="0"/>
    </xf>
    <xf numFmtId="0" fontId="102" fillId="2" borderId="39" xfId="0" applyFont="1" applyFill="1" applyBorder="1" applyAlignment="1">
      <alignment horizontal="center" vertical="center"/>
    </xf>
    <xf numFmtId="170" fontId="102" fillId="0" borderId="28" xfId="0" applyNumberFormat="1" applyFont="1" applyBorder="1" applyAlignment="1" applyProtection="1">
      <alignment vertical="center"/>
      <protection locked="0"/>
    </xf>
    <xf numFmtId="166" fontId="102" fillId="2" borderId="34" xfId="2" applyNumberFormat="1" applyFont="1" applyFill="1" applyBorder="1" applyAlignment="1">
      <alignment horizontal="center" vertical="center"/>
    </xf>
    <xf numFmtId="1" fontId="102" fillId="2" borderId="34" xfId="0" applyNumberFormat="1" applyFont="1" applyFill="1" applyBorder="1" applyAlignment="1">
      <alignment horizontal="center" vertical="center"/>
    </xf>
    <xf numFmtId="0" fontId="79" fillId="0" borderId="8" xfId="0" applyFont="1" applyBorder="1" applyAlignment="1">
      <alignment horizontal="center" vertical="center"/>
    </xf>
    <xf numFmtId="0" fontId="102" fillId="2" borderId="33" xfId="0" applyFont="1" applyFill="1" applyBorder="1" applyAlignment="1">
      <alignment horizontal="center" vertical="center"/>
    </xf>
    <xf numFmtId="0" fontId="102" fillId="0" borderId="34" xfId="0" applyFont="1" applyBorder="1" applyAlignment="1" applyProtection="1">
      <alignment horizontal="center" vertical="center"/>
      <protection locked="0"/>
    </xf>
    <xf numFmtId="167" fontId="102" fillId="0" borderId="34" xfId="0" applyNumberFormat="1" applyFont="1" applyBorder="1" applyAlignment="1" applyProtection="1">
      <alignment horizontal="center" vertical="center"/>
      <protection locked="0"/>
    </xf>
    <xf numFmtId="167" fontId="102" fillId="0" borderId="35" xfId="0" applyNumberFormat="1" applyFont="1" applyBorder="1" applyAlignment="1" applyProtection="1">
      <alignment horizontal="center" vertical="center"/>
      <protection locked="0"/>
    </xf>
    <xf numFmtId="167" fontId="102" fillId="0" borderId="38" xfId="0" applyNumberFormat="1" applyFont="1" applyBorder="1" applyAlignment="1" applyProtection="1">
      <alignment horizontal="center" vertical="center"/>
      <protection locked="0"/>
    </xf>
    <xf numFmtId="167" fontId="102" fillId="0" borderId="36" xfId="0" applyNumberFormat="1" applyFont="1" applyBorder="1" applyAlignment="1" applyProtection="1">
      <alignment horizontal="center" vertical="center"/>
      <protection locked="0"/>
    </xf>
    <xf numFmtId="0" fontId="79" fillId="0" borderId="390" xfId="0" applyFont="1" applyBorder="1" applyAlignment="1">
      <alignment horizontal="center" vertical="center"/>
    </xf>
    <xf numFmtId="167" fontId="102" fillId="11" borderId="33" xfId="0" applyNumberFormat="1" applyFont="1" applyFill="1" applyBorder="1" applyAlignment="1" applyProtection="1">
      <alignment horizontal="center" vertical="center"/>
      <protection locked="0"/>
    </xf>
    <xf numFmtId="167" fontId="102" fillId="11" borderId="35" xfId="0" applyNumberFormat="1" applyFont="1" applyFill="1" applyBorder="1" applyAlignment="1" applyProtection="1">
      <alignment horizontal="center" vertical="center"/>
      <protection locked="0"/>
    </xf>
    <xf numFmtId="167" fontId="102" fillId="11" borderId="38" xfId="0" applyNumberFormat="1" applyFont="1" applyFill="1" applyBorder="1" applyAlignment="1" applyProtection="1">
      <alignment horizontal="center" vertical="center"/>
      <protection locked="0"/>
    </xf>
    <xf numFmtId="167" fontId="102" fillId="11" borderId="36" xfId="0" applyNumberFormat="1" applyFont="1" applyFill="1" applyBorder="1" applyAlignment="1" applyProtection="1">
      <alignment horizontal="center" vertical="center"/>
      <protection locked="0"/>
    </xf>
    <xf numFmtId="170" fontId="7" fillId="0" borderId="27" xfId="0" applyNumberFormat="1" applyFont="1" applyBorder="1" applyAlignment="1" applyProtection="1">
      <alignment vertical="center"/>
      <protection locked="0"/>
    </xf>
    <xf numFmtId="0" fontId="171" fillId="13" borderId="97" xfId="0" applyFont="1" applyFill="1" applyBorder="1" applyAlignment="1">
      <alignment horizontal="left" vertical="top" wrapText="1"/>
    </xf>
    <xf numFmtId="1" fontId="0" fillId="0" borderId="183" xfId="0" applyNumberFormat="1" applyBorder="1" applyAlignment="1">
      <alignment horizontal="center" vertical="center"/>
    </xf>
    <xf numFmtId="170" fontId="6" fillId="11" borderId="0" xfId="0" applyNumberFormat="1" applyFont="1" applyFill="1"/>
    <xf numFmtId="0" fontId="81" fillId="14" borderId="265" xfId="0" applyFont="1" applyFill="1" applyBorder="1" applyAlignment="1">
      <alignment horizontal="center" vertical="center" wrapText="1"/>
    </xf>
    <xf numFmtId="0" fontId="81" fillId="14" borderId="194" xfId="0" applyFont="1" applyFill="1" applyBorder="1" applyAlignment="1">
      <alignment horizontal="center" vertical="center" wrapText="1"/>
    </xf>
    <xf numFmtId="0" fontId="81" fillId="14" borderId="413" xfId="0" applyFont="1" applyFill="1" applyBorder="1" applyAlignment="1">
      <alignment horizontal="center" vertical="center" wrapText="1"/>
    </xf>
    <xf numFmtId="0" fontId="81" fillId="14" borderId="202" xfId="0" applyFont="1" applyFill="1" applyBorder="1" applyAlignment="1">
      <alignment horizontal="center" vertical="center" wrapText="1"/>
    </xf>
    <xf numFmtId="15" fontId="70" fillId="11" borderId="480" xfId="0" applyNumberFormat="1" applyFont="1" applyFill="1" applyBorder="1" applyAlignment="1">
      <alignment horizontal="left" vertical="center"/>
    </xf>
    <xf numFmtId="0" fontId="59" fillId="0" borderId="36" xfId="0" applyFont="1" applyBorder="1" applyAlignment="1">
      <alignment horizontal="center" vertical="center"/>
    </xf>
    <xf numFmtId="0" fontId="59" fillId="0" borderId="38" xfId="0" applyFont="1" applyBorder="1" applyAlignment="1">
      <alignment horizontal="center" vertical="center"/>
    </xf>
    <xf numFmtId="17" fontId="58" fillId="0" borderId="65" xfId="0" applyNumberFormat="1" applyFont="1" applyBorder="1" applyAlignment="1">
      <alignment horizontal="center" vertical="center" textRotation="90"/>
    </xf>
    <xf numFmtId="0" fontId="59" fillId="0" borderId="28" xfId="0" applyFont="1" applyBorder="1" applyAlignment="1">
      <alignment horizontal="center" vertical="center"/>
    </xf>
    <xf numFmtId="1" fontId="59" fillId="0" borderId="28" xfId="0" applyNumberFormat="1" applyFont="1" applyBorder="1" applyAlignment="1">
      <alignment horizontal="center" vertical="center"/>
    </xf>
    <xf numFmtId="1" fontId="0" fillId="0" borderId="0" xfId="0" applyNumberFormat="1" applyAlignment="1">
      <alignment horizontal="center" vertical="center"/>
    </xf>
    <xf numFmtId="40" fontId="7" fillId="0" borderId="0" xfId="0" applyNumberFormat="1" applyFont="1" applyAlignment="1">
      <alignment horizontal="center"/>
    </xf>
    <xf numFmtId="164" fontId="2" fillId="0" borderId="0" xfId="0" applyNumberFormat="1" applyFont="1"/>
    <xf numFmtId="191" fontId="7" fillId="0" borderId="0" xfId="0" applyNumberFormat="1" applyFont="1" applyAlignment="1">
      <alignment horizontal="center"/>
    </xf>
    <xf numFmtId="165" fontId="2" fillId="40" borderId="557" xfId="1" applyNumberFormat="1" applyFont="1" applyFill="1" applyBorder="1" applyAlignment="1" applyProtection="1">
      <alignment vertical="center"/>
    </xf>
    <xf numFmtId="165" fontId="0" fillId="36" borderId="557" xfId="1" applyNumberFormat="1" applyFont="1" applyFill="1" applyBorder="1" applyAlignment="1" applyProtection="1">
      <alignment vertical="center"/>
    </xf>
    <xf numFmtId="165" fontId="79" fillId="0" borderId="565" xfId="1" applyNumberFormat="1" applyFont="1" applyFill="1" applyBorder="1" applyAlignment="1" applyProtection="1">
      <alignment horizontal="center" vertical="center"/>
    </xf>
    <xf numFmtId="165" fontId="79" fillId="0" borderId="566" xfId="1" applyNumberFormat="1" applyFont="1" applyFill="1" applyBorder="1" applyAlignment="1" applyProtection="1">
      <alignment horizontal="center" vertical="center"/>
    </xf>
    <xf numFmtId="165" fontId="79" fillId="0" borderId="567" xfId="1" applyNumberFormat="1" applyFont="1" applyFill="1" applyBorder="1" applyAlignment="1" applyProtection="1">
      <alignment horizontal="center" vertical="center"/>
    </xf>
    <xf numFmtId="165" fontId="79" fillId="0" borderId="568" xfId="1" applyNumberFormat="1" applyFont="1" applyFill="1" applyBorder="1" applyAlignment="1" applyProtection="1">
      <alignment horizontal="center" vertical="center"/>
    </xf>
    <xf numFmtId="165" fontId="79" fillId="0" borderId="569" xfId="1" applyNumberFormat="1" applyFont="1" applyFill="1" applyBorder="1" applyAlignment="1" applyProtection="1">
      <alignment horizontal="center" vertical="center"/>
    </xf>
    <xf numFmtId="165" fontId="79" fillId="0" borderId="570" xfId="1" applyNumberFormat="1" applyFont="1" applyFill="1" applyBorder="1" applyAlignment="1" applyProtection="1">
      <alignment horizontal="center" vertical="center"/>
    </xf>
    <xf numFmtId="166" fontId="78" fillId="2" borderId="57" xfId="2" applyNumberFormat="1" applyFont="1" applyFill="1" applyBorder="1" applyAlignment="1" applyProtection="1">
      <alignment horizontal="center" vertical="center"/>
    </xf>
    <xf numFmtId="166" fontId="78" fillId="2" borderId="166" xfId="2" applyNumberFormat="1" applyFont="1" applyFill="1" applyBorder="1" applyAlignment="1" applyProtection="1">
      <alignment horizontal="center" vertical="center"/>
    </xf>
    <xf numFmtId="0" fontId="172" fillId="0" borderId="0" xfId="0" applyFont="1" applyAlignment="1">
      <alignment horizontal="center" vertical="center" wrapText="1"/>
    </xf>
    <xf numFmtId="168" fontId="172" fillId="0" borderId="0" xfId="0" applyNumberFormat="1" applyFont="1" applyAlignment="1">
      <alignment horizontal="center" vertical="center" wrapText="1"/>
    </xf>
    <xf numFmtId="43" fontId="172" fillId="0" borderId="0" xfId="1" applyFont="1" applyAlignment="1">
      <alignment horizontal="center" vertical="center" wrapText="1"/>
    </xf>
    <xf numFmtId="43" fontId="172" fillId="0" borderId="0" xfId="1" applyFont="1" applyFill="1" applyAlignment="1">
      <alignment horizontal="center" vertical="center" wrapText="1"/>
    </xf>
    <xf numFmtId="4" fontId="172" fillId="0" borderId="0" xfId="1" applyNumberFormat="1" applyFont="1" applyFill="1" applyAlignment="1">
      <alignment horizontal="center" vertical="center" wrapText="1"/>
    </xf>
    <xf numFmtId="9" fontId="172" fillId="0" borderId="0" xfId="2" applyFont="1" applyFill="1" applyAlignment="1">
      <alignment horizontal="right" vertical="center" wrapText="1"/>
    </xf>
    <xf numFmtId="43" fontId="172" fillId="0" borderId="0" xfId="1" applyFont="1" applyFill="1" applyAlignment="1">
      <alignment horizontal="right" vertical="center" wrapText="1"/>
    </xf>
    <xf numFmtId="4" fontId="172" fillId="0" borderId="0" xfId="1" applyNumberFormat="1" applyFont="1" applyFill="1" applyAlignment="1">
      <alignment horizontal="right" vertical="center" wrapText="1"/>
    </xf>
    <xf numFmtId="0" fontId="172" fillId="0" borderId="0" xfId="0" applyFont="1" applyAlignment="1">
      <alignment vertical="center" wrapText="1"/>
    </xf>
    <xf numFmtId="0" fontId="172" fillId="0" borderId="0" xfId="0" applyFont="1" applyAlignment="1">
      <alignment horizontal="left" vertical="center" wrapText="1"/>
    </xf>
    <xf numFmtId="0" fontId="173" fillId="0" borderId="0" xfId="0" applyFont="1" applyAlignment="1">
      <alignment horizontal="center" vertical="center" wrapText="1"/>
    </xf>
    <xf numFmtId="168" fontId="173" fillId="0" borderId="0" xfId="0" applyNumberFormat="1" applyFont="1" applyAlignment="1">
      <alignment horizontal="center" vertical="center" wrapText="1"/>
    </xf>
    <xf numFmtId="43" fontId="173" fillId="0" borderId="0" xfId="1" applyFont="1" applyAlignment="1">
      <alignment horizontal="center" vertical="center" wrapText="1"/>
    </xf>
    <xf numFmtId="10" fontId="174" fillId="42" borderId="16" xfId="2" applyNumberFormat="1" applyFont="1" applyFill="1" applyBorder="1" applyAlignment="1">
      <alignment horizontal="center" vertical="center" wrapText="1"/>
    </xf>
    <xf numFmtId="4" fontId="175" fillId="42" borderId="16" xfId="1" applyNumberFormat="1" applyFont="1" applyFill="1" applyBorder="1" applyAlignment="1">
      <alignment horizontal="center" vertical="center" wrapText="1"/>
    </xf>
    <xf numFmtId="0" fontId="176" fillId="4" borderId="183" xfId="0" applyFont="1" applyFill="1" applyBorder="1" applyAlignment="1">
      <alignment horizontal="center" vertical="center" wrapText="1"/>
    </xf>
    <xf numFmtId="0" fontId="176" fillId="0" borderId="0" xfId="0" applyFont="1" applyAlignment="1">
      <alignment horizontal="center" vertical="center" wrapText="1"/>
    </xf>
    <xf numFmtId="49" fontId="177" fillId="5" borderId="527" xfId="1" applyNumberFormat="1" applyFont="1" applyFill="1" applyBorder="1" applyAlignment="1">
      <alignment vertical="center" wrapText="1"/>
    </xf>
    <xf numFmtId="43" fontId="176" fillId="5" borderId="527" xfId="1" applyFont="1" applyFill="1" applyBorder="1" applyAlignment="1">
      <alignment vertical="center"/>
    </xf>
    <xf numFmtId="9" fontId="177" fillId="5" borderId="527" xfId="2" applyFont="1" applyFill="1" applyBorder="1" applyAlignment="1">
      <alignment horizontal="right" vertical="center" wrapText="1"/>
    </xf>
    <xf numFmtId="43" fontId="177" fillId="5" borderId="527" xfId="1" applyFont="1" applyFill="1" applyBorder="1" applyAlignment="1">
      <alignment horizontal="right" vertical="center" wrapText="1"/>
    </xf>
    <xf numFmtId="43" fontId="178" fillId="5" borderId="527" xfId="1" applyFont="1" applyFill="1" applyBorder="1" applyAlignment="1">
      <alignment horizontal="right" vertical="center" wrapText="1"/>
    </xf>
    <xf numFmtId="43" fontId="176" fillId="5" borderId="527" xfId="1" applyFont="1" applyFill="1" applyBorder="1" applyAlignment="1">
      <alignment horizontal="center" vertical="center" wrapText="1"/>
    </xf>
    <xf numFmtId="0" fontId="177" fillId="5" borderId="527" xfId="1" applyNumberFormat="1" applyFont="1" applyFill="1" applyBorder="1" applyAlignment="1">
      <alignment vertical="center" wrapText="1"/>
    </xf>
    <xf numFmtId="0" fontId="177" fillId="5" borderId="527" xfId="1" applyNumberFormat="1" applyFont="1" applyFill="1" applyBorder="1" applyAlignment="1">
      <alignment vertical="center" shrinkToFit="1"/>
    </xf>
    <xf numFmtId="195" fontId="177" fillId="5" borderId="571" xfId="1" applyNumberFormat="1" applyFont="1" applyFill="1" applyBorder="1" applyAlignment="1">
      <alignment horizontal="center" vertical="center" wrapText="1"/>
    </xf>
    <xf numFmtId="49" fontId="177" fillId="5" borderId="527" xfId="1" applyNumberFormat="1" applyFont="1" applyFill="1" applyBorder="1" applyAlignment="1">
      <alignment horizontal="left" vertical="center" wrapText="1"/>
    </xf>
    <xf numFmtId="0" fontId="176" fillId="0" borderId="15" xfId="0" applyFont="1" applyBorder="1" applyAlignment="1">
      <alignment horizontal="center" vertical="center" wrapText="1"/>
    </xf>
    <xf numFmtId="10" fontId="176" fillId="0" borderId="0" xfId="2" applyNumberFormat="1" applyFont="1" applyAlignment="1">
      <alignment horizontal="center" vertical="center" wrapText="1"/>
    </xf>
    <xf numFmtId="43" fontId="176" fillId="0" borderId="0" xfId="0" applyNumberFormat="1" applyFont="1" applyAlignment="1">
      <alignment horizontal="center" vertical="center" wrapText="1"/>
    </xf>
    <xf numFmtId="43" fontId="176" fillId="5" borderId="571" xfId="1" applyFont="1" applyFill="1" applyBorder="1" applyAlignment="1">
      <alignment horizontal="center" vertical="center" wrapText="1"/>
    </xf>
    <xf numFmtId="0" fontId="177" fillId="5" borderId="571" xfId="1" applyNumberFormat="1" applyFont="1" applyFill="1" applyBorder="1" applyAlignment="1">
      <alignment horizontal="center" vertical="center" shrinkToFit="1"/>
    </xf>
    <xf numFmtId="49" fontId="177" fillId="5" borderId="571" xfId="1" applyNumberFormat="1" applyFont="1" applyFill="1" applyBorder="1" applyAlignment="1">
      <alignment horizontal="left" vertical="center" wrapText="1"/>
    </xf>
    <xf numFmtId="0" fontId="177" fillId="5" borderId="527" xfId="1" applyNumberFormat="1" applyFont="1" applyFill="1" applyBorder="1" applyAlignment="1">
      <alignment horizontal="center" vertical="center" shrinkToFit="1"/>
    </xf>
    <xf numFmtId="49" fontId="177" fillId="5" borderId="571" xfId="1" applyNumberFormat="1" applyFont="1" applyFill="1" applyBorder="1" applyAlignment="1">
      <alignment vertical="center" wrapText="1"/>
    </xf>
    <xf numFmtId="0" fontId="179" fillId="0" borderId="0" xfId="0" applyFont="1" applyAlignment="1">
      <alignment horizontal="center" vertical="center" wrapText="1"/>
    </xf>
    <xf numFmtId="43" fontId="179" fillId="0" borderId="0" xfId="1" applyFont="1" applyBorder="1" applyAlignment="1">
      <alignment horizontal="center" vertical="center" wrapText="1"/>
    </xf>
    <xf numFmtId="49" fontId="180" fillId="0" borderId="0" xfId="0" applyNumberFormat="1" applyFont="1" applyAlignment="1">
      <alignment horizontal="center" vertical="center" wrapText="1"/>
    </xf>
    <xf numFmtId="2" fontId="180" fillId="0" borderId="0" xfId="0" applyNumberFormat="1" applyFont="1" applyAlignment="1">
      <alignment horizontal="center" vertical="center" wrapText="1"/>
    </xf>
    <xf numFmtId="4" fontId="180" fillId="0" borderId="0" xfId="0" applyNumberFormat="1" applyFont="1" applyAlignment="1">
      <alignment horizontal="center" vertical="center" wrapText="1"/>
    </xf>
    <xf numFmtId="0" fontId="180" fillId="0" borderId="0" xfId="0" applyFont="1" applyAlignment="1">
      <alignment horizontal="center" vertical="center" wrapText="1"/>
    </xf>
    <xf numFmtId="43" fontId="172" fillId="0" borderId="91" xfId="1" applyFont="1" applyFill="1" applyBorder="1" applyAlignment="1">
      <alignment horizontal="center" vertical="center" wrapText="1"/>
    </xf>
    <xf numFmtId="4" fontId="172" fillId="0" borderId="91" xfId="1" applyNumberFormat="1" applyFont="1" applyFill="1" applyBorder="1" applyAlignment="1">
      <alignment horizontal="center" vertical="center" wrapText="1"/>
    </xf>
    <xf numFmtId="9" fontId="172" fillId="0" borderId="90" xfId="2" applyFont="1" applyFill="1" applyBorder="1" applyAlignment="1">
      <alignment horizontal="right" vertical="center" wrapText="1"/>
    </xf>
    <xf numFmtId="43" fontId="172" fillId="0" borderId="90" xfId="1" applyFont="1" applyFill="1" applyBorder="1" applyAlignment="1">
      <alignment horizontal="right" vertical="center" wrapText="1"/>
    </xf>
    <xf numFmtId="4" fontId="172" fillId="0" borderId="90" xfId="1" applyNumberFormat="1" applyFont="1" applyFill="1" applyBorder="1" applyAlignment="1">
      <alignment horizontal="right" vertical="center" wrapText="1"/>
    </xf>
    <xf numFmtId="0" fontId="172" fillId="0" borderId="90" xfId="0" applyFont="1" applyBorder="1" applyAlignment="1">
      <alignment horizontal="center" vertical="center" wrapText="1"/>
    </xf>
    <xf numFmtId="0" fontId="172" fillId="0" borderId="90" xfId="0" applyFont="1" applyBorder="1" applyAlignment="1">
      <alignment vertical="center" wrapText="1"/>
    </xf>
    <xf numFmtId="0" fontId="172" fillId="0" borderId="90" xfId="0" applyFont="1" applyBorder="1" applyAlignment="1">
      <alignment horizontal="left" vertical="center" wrapText="1"/>
    </xf>
    <xf numFmtId="0" fontId="172" fillId="0" borderId="148" xfId="0" applyFont="1" applyBorder="1" applyAlignment="1">
      <alignment horizontal="left" vertical="center" wrapText="1"/>
    </xf>
    <xf numFmtId="189" fontId="138" fillId="42" borderId="183" xfId="0" applyNumberFormat="1" applyFont="1" applyFill="1" applyBorder="1" applyAlignment="1">
      <alignment horizontal="center" vertical="center" wrapText="1"/>
    </xf>
    <xf numFmtId="168" fontId="138" fillId="42" borderId="148" xfId="0" applyNumberFormat="1" applyFont="1" applyFill="1" applyBorder="1" applyAlignment="1">
      <alignment horizontal="center" vertical="center" wrapText="1"/>
    </xf>
    <xf numFmtId="0" fontId="138" fillId="42" borderId="148" xfId="0" applyFont="1" applyFill="1" applyBorder="1" applyAlignment="1">
      <alignment horizontal="center" vertical="center" wrapText="1"/>
    </xf>
    <xf numFmtId="0" fontId="138" fillId="42" borderId="90" xfId="0" applyFont="1" applyFill="1" applyBorder="1" applyAlignment="1">
      <alignment horizontal="center" vertical="center" wrapText="1"/>
    </xf>
    <xf numFmtId="4" fontId="138" fillId="42" borderId="183" xfId="0" applyNumberFormat="1" applyFont="1" applyFill="1" applyBorder="1" applyAlignment="1">
      <alignment horizontal="center" vertical="center" wrapText="1"/>
    </xf>
    <xf numFmtId="4" fontId="138" fillId="42" borderId="148" xfId="0" applyNumberFormat="1" applyFont="1" applyFill="1" applyBorder="1" applyAlignment="1">
      <alignment horizontal="center" vertical="center" wrapText="1"/>
    </xf>
    <xf numFmtId="4" fontId="138" fillId="42" borderId="183" xfId="0" applyNumberFormat="1" applyFont="1" applyFill="1" applyBorder="1" applyAlignment="1">
      <alignment horizontal="center" vertical="center"/>
    </xf>
    <xf numFmtId="4" fontId="138" fillId="42" borderId="91" xfId="0" applyNumberFormat="1" applyFont="1" applyFill="1" applyBorder="1" applyAlignment="1">
      <alignment vertical="center"/>
    </xf>
    <xf numFmtId="0" fontId="138" fillId="42" borderId="148" xfId="0" applyFont="1" applyFill="1" applyBorder="1" applyAlignment="1">
      <alignment vertical="center" wrapText="1"/>
    </xf>
    <xf numFmtId="0" fontId="138" fillId="42" borderId="183" xfId="0" applyFont="1" applyFill="1" applyBorder="1" applyAlignment="1">
      <alignment horizontal="center" vertical="center" wrapText="1"/>
    </xf>
    <xf numFmtId="0" fontId="184" fillId="0" borderId="0" xfId="0" applyFont="1" applyAlignment="1">
      <alignment horizontal="center" vertical="center" wrapText="1"/>
    </xf>
    <xf numFmtId="49" fontId="185" fillId="42" borderId="16" xfId="1" applyNumberFormat="1" applyFont="1" applyFill="1" applyBorder="1" applyAlignment="1">
      <alignment horizontal="center" vertical="center" wrapText="1"/>
    </xf>
    <xf numFmtId="43" fontId="175" fillId="42" borderId="78" xfId="1" applyFont="1" applyFill="1" applyBorder="1" applyAlignment="1">
      <alignment horizontal="center" vertical="center"/>
    </xf>
    <xf numFmtId="43" fontId="185" fillId="42" borderId="178" xfId="1" applyFont="1" applyFill="1" applyBorder="1" applyAlignment="1">
      <alignment horizontal="center" vertical="center" wrapText="1"/>
    </xf>
    <xf numFmtId="0" fontId="185" fillId="42" borderId="77" xfId="0" applyFont="1" applyFill="1" applyBorder="1" applyAlignment="1">
      <alignment vertical="center" wrapText="1"/>
    </xf>
    <xf numFmtId="49" fontId="185" fillId="42" borderId="16" xfId="0" applyNumberFormat="1" applyFont="1" applyFill="1" applyBorder="1" applyAlignment="1">
      <alignment vertical="center" wrapText="1"/>
    </xf>
    <xf numFmtId="195" fontId="177" fillId="5" borderId="527" xfId="1" applyNumberFormat="1" applyFont="1" applyFill="1" applyBorder="1" applyAlignment="1">
      <alignment vertical="center" wrapText="1"/>
    </xf>
    <xf numFmtId="49" fontId="176" fillId="0" borderId="91" xfId="1" applyNumberFormat="1" applyFont="1" applyFill="1" applyBorder="1" applyAlignment="1">
      <alignment horizontal="center" vertical="center" wrapText="1"/>
    </xf>
    <xf numFmtId="43" fontId="177" fillId="0" borderId="91" xfId="1" applyFont="1" applyFill="1" applyBorder="1" applyAlignment="1">
      <alignment horizontal="center" vertical="center"/>
    </xf>
    <xf numFmtId="9" fontId="177" fillId="0" borderId="90" xfId="2" applyFont="1" applyFill="1" applyBorder="1" applyAlignment="1">
      <alignment horizontal="center" vertical="center" wrapText="1"/>
    </xf>
    <xf numFmtId="4" fontId="177" fillId="0" borderId="90" xfId="1" applyNumberFormat="1" applyFont="1" applyFill="1" applyBorder="1" applyAlignment="1">
      <alignment horizontal="center" vertical="center" wrapText="1"/>
    </xf>
    <xf numFmtId="43" fontId="178" fillId="0" borderId="90" xfId="1" applyFont="1" applyFill="1" applyBorder="1" applyAlignment="1">
      <alignment horizontal="center" vertical="center" wrapText="1"/>
    </xf>
    <xf numFmtId="0" fontId="176" fillId="0" borderId="90" xfId="0" applyFont="1" applyBorder="1" applyAlignment="1">
      <alignment horizontal="center" vertical="center" wrapText="1"/>
    </xf>
    <xf numFmtId="49" fontId="176" fillId="0" borderId="90" xfId="0" applyNumberFormat="1" applyFont="1" applyBorder="1" applyAlignment="1">
      <alignment horizontal="center" vertical="center" wrapText="1"/>
    </xf>
    <xf numFmtId="195" fontId="176" fillId="0" borderId="90" xfId="0" applyNumberFormat="1" applyFont="1" applyBorder="1" applyAlignment="1">
      <alignment vertical="center" wrapText="1"/>
    </xf>
    <xf numFmtId="0" fontId="176" fillId="0" borderId="90" xfId="0" applyFont="1" applyBorder="1" applyAlignment="1">
      <alignment vertical="center" wrapText="1"/>
    </xf>
    <xf numFmtId="49" fontId="176" fillId="0" borderId="148" xfId="0" applyNumberFormat="1" applyFont="1" applyBorder="1" applyAlignment="1">
      <alignment vertical="center" wrapText="1"/>
    </xf>
    <xf numFmtId="49" fontId="186" fillId="42" borderId="183" xfId="0" applyNumberFormat="1" applyFont="1" applyFill="1" applyBorder="1" applyAlignment="1">
      <alignment horizontal="center" vertical="center" wrapText="1"/>
    </xf>
    <xf numFmtId="168" fontId="186" fillId="42" borderId="148" xfId="0" applyNumberFormat="1" applyFont="1" applyFill="1" applyBorder="1" applyAlignment="1">
      <alignment horizontal="center" vertical="center" wrapText="1"/>
    </xf>
    <xf numFmtId="0" fontId="186" fillId="42" borderId="148" xfId="0" applyFont="1" applyFill="1" applyBorder="1" applyAlignment="1">
      <alignment horizontal="center" vertical="center" wrapText="1"/>
    </xf>
    <xf numFmtId="195" fontId="174" fillId="42" borderId="90" xfId="0" applyNumberFormat="1" applyFont="1" applyFill="1" applyBorder="1" applyAlignment="1">
      <alignment vertical="center" wrapText="1"/>
    </xf>
    <xf numFmtId="49" fontId="186" fillId="42" borderId="183" xfId="2" applyNumberFormat="1" applyFont="1" applyFill="1" applyBorder="1" applyAlignment="1">
      <alignment horizontal="center" vertical="center" wrapText="1"/>
    </xf>
    <xf numFmtId="4" fontId="186" fillId="42" borderId="148" xfId="0" applyNumberFormat="1" applyFont="1" applyFill="1" applyBorder="1" applyAlignment="1">
      <alignment horizontal="center" vertical="center" wrapText="1"/>
    </xf>
    <xf numFmtId="4" fontId="186" fillId="42" borderId="183" xfId="1" applyNumberFormat="1" applyFont="1" applyFill="1" applyBorder="1" applyAlignment="1">
      <alignment horizontal="center" vertical="center"/>
    </xf>
    <xf numFmtId="49" fontId="186" fillId="42" borderId="183" xfId="0" applyNumberFormat="1" applyFont="1" applyFill="1" applyBorder="1" applyAlignment="1">
      <alignment horizontal="center" vertical="center"/>
    </xf>
    <xf numFmtId="49" fontId="187" fillId="0" borderId="0" xfId="0" applyNumberFormat="1" applyFont="1" applyAlignment="1">
      <alignment horizontal="center" vertical="center" wrapText="1"/>
    </xf>
    <xf numFmtId="15" fontId="74" fillId="3" borderId="183" xfId="0" applyNumberFormat="1" applyFont="1" applyFill="1" applyBorder="1" applyAlignment="1">
      <alignment horizontal="center"/>
    </xf>
    <xf numFmtId="15" fontId="74" fillId="3" borderId="183" xfId="0" applyNumberFormat="1" applyFont="1" applyFill="1" applyBorder="1" applyAlignment="1">
      <alignment horizontal="center" vertical="center"/>
    </xf>
    <xf numFmtId="0" fontId="7" fillId="3" borderId="183" xfId="0" applyFont="1" applyFill="1" applyBorder="1" applyAlignment="1">
      <alignment horizontal="center" vertical="center" wrapText="1"/>
    </xf>
    <xf numFmtId="0" fontId="2" fillId="40" borderId="308" xfId="1" applyNumberFormat="1" applyFont="1" applyFill="1" applyBorder="1" applyAlignment="1" applyProtection="1">
      <alignment vertical="center"/>
    </xf>
    <xf numFmtId="4" fontId="0" fillId="4" borderId="0" xfId="0" applyNumberFormat="1" applyFill="1"/>
    <xf numFmtId="10" fontId="7" fillId="0" borderId="0" xfId="2" applyNumberFormat="1" applyFont="1" applyAlignment="1">
      <alignment horizontal="center"/>
    </xf>
    <xf numFmtId="0" fontId="0" fillId="4" borderId="0" xfId="0" applyFill="1"/>
    <xf numFmtId="10" fontId="83" fillId="2" borderId="298" xfId="2" applyNumberFormat="1" applyFont="1" applyFill="1" applyBorder="1" applyAlignment="1">
      <alignment horizontal="center" vertical="center"/>
    </xf>
    <xf numFmtId="0" fontId="113" fillId="43" borderId="0" xfId="0" applyFont="1" applyFill="1" applyAlignment="1">
      <alignment vertical="center"/>
    </xf>
    <xf numFmtId="0" fontId="194" fillId="25" borderId="8" xfId="11" applyFont="1" applyFill="1" applyBorder="1" applyAlignment="1">
      <alignment horizontal="center" vertical="center"/>
    </xf>
    <xf numFmtId="0" fontId="118" fillId="43" borderId="448" xfId="11" applyFont="1" applyFill="1" applyBorder="1" applyAlignment="1">
      <alignment horizontal="center" vertical="center"/>
    </xf>
    <xf numFmtId="0" fontId="119" fillId="43" borderId="77" xfId="11" applyFont="1" applyFill="1" applyBorder="1" applyAlignment="1">
      <alignment horizontal="left" vertical="center" wrapText="1"/>
    </xf>
    <xf numFmtId="0" fontId="119" fillId="43" borderId="178" xfId="11" applyFont="1" applyFill="1" applyBorder="1" applyAlignment="1">
      <alignment horizontal="left" vertical="center" wrapText="1"/>
    </xf>
    <xf numFmtId="0" fontId="119" fillId="43" borderId="78" xfId="11" applyFont="1" applyFill="1" applyBorder="1" applyAlignment="1">
      <alignment horizontal="left" vertical="center" wrapText="1"/>
    </xf>
    <xf numFmtId="0" fontId="121" fillId="43" borderId="0" xfId="0" applyFont="1" applyFill="1" applyAlignment="1">
      <alignment vertical="center"/>
    </xf>
    <xf numFmtId="0" fontId="122" fillId="43" borderId="448" xfId="11" applyFont="1" applyFill="1" applyBorder="1" applyAlignment="1">
      <alignment horizontal="center" vertical="center"/>
    </xf>
    <xf numFmtId="0" fontId="123" fillId="43" borderId="77" xfId="11" applyFont="1" applyFill="1" applyBorder="1" applyAlignment="1">
      <alignment horizontal="left" vertical="center" wrapText="1"/>
    </xf>
    <xf numFmtId="0" fontId="123" fillId="43" borderId="178" xfId="11" applyFont="1" applyFill="1" applyBorder="1" applyAlignment="1">
      <alignment horizontal="left" vertical="center" wrapText="1"/>
    </xf>
    <xf numFmtId="0" fontId="123" fillId="43" borderId="78" xfId="11" applyFont="1" applyFill="1" applyBorder="1" applyAlignment="1">
      <alignment horizontal="left" vertical="center" wrapText="1"/>
    </xf>
    <xf numFmtId="0" fontId="118" fillId="43" borderId="390" xfId="11" applyFont="1" applyFill="1" applyBorder="1" applyAlignment="1">
      <alignment horizontal="center" vertical="center"/>
    </xf>
    <xf numFmtId="0" fontId="118" fillId="43" borderId="453" xfId="11" applyFont="1" applyFill="1" applyBorder="1" applyAlignment="1">
      <alignment horizontal="center" vertical="center"/>
    </xf>
    <xf numFmtId="0" fontId="118" fillId="43" borderId="444" xfId="11" applyFont="1" applyFill="1" applyBorder="1" applyAlignment="1">
      <alignment horizontal="center" vertical="center"/>
    </xf>
    <xf numFmtId="0" fontId="127" fillId="43" borderId="0" xfId="11" applyFont="1" applyFill="1" applyAlignment="1">
      <alignment horizontal="center"/>
    </xf>
    <xf numFmtId="0" fontId="113" fillId="43" borderId="0" xfId="0" applyFont="1" applyFill="1"/>
    <xf numFmtId="0" fontId="113" fillId="43" borderId="0" xfId="0" applyFont="1" applyFill="1" applyAlignment="1">
      <alignment horizontal="center"/>
    </xf>
    <xf numFmtId="0" fontId="128" fillId="43" borderId="0" xfId="0" applyFont="1" applyFill="1" applyAlignment="1">
      <alignment vertical="center" wrapText="1"/>
    </xf>
    <xf numFmtId="0" fontId="116" fillId="43" borderId="0" xfId="0" applyFont="1" applyFill="1" applyAlignment="1">
      <alignment vertical="center" wrapText="1"/>
    </xf>
    <xf numFmtId="0" fontId="128" fillId="43" borderId="0" xfId="0" applyFont="1" applyFill="1" applyAlignment="1">
      <alignment horizontal="right" vertical="center" wrapText="1"/>
    </xf>
    <xf numFmtId="0" fontId="116" fillId="43" borderId="0" xfId="0" applyFont="1" applyFill="1" applyAlignment="1">
      <alignment horizontal="left" vertical="center" wrapText="1"/>
    </xf>
    <xf numFmtId="43" fontId="177" fillId="5" borderId="527" xfId="1" applyFont="1" applyFill="1" applyBorder="1" applyAlignment="1">
      <alignment horizontal="center" vertical="center" wrapText="1"/>
    </xf>
    <xf numFmtId="13" fontId="39" fillId="0" borderId="34" xfId="16" applyNumberFormat="1" applyFont="1" applyFill="1" applyBorder="1" applyAlignment="1" applyProtection="1">
      <alignment vertical="top"/>
      <protection locked="0"/>
    </xf>
    <xf numFmtId="37" fontId="39" fillId="0" borderId="34" xfId="16" applyNumberFormat="1" applyFont="1" applyFill="1" applyBorder="1" applyAlignment="1" applyProtection="1">
      <alignment horizontal="center" vertical="top"/>
      <protection locked="0"/>
    </xf>
    <xf numFmtId="37" fontId="39" fillId="0" borderId="36" xfId="16" applyNumberFormat="1" applyFont="1" applyFill="1" applyBorder="1" applyAlignment="1" applyProtection="1">
      <alignment horizontal="center" vertical="top"/>
      <protection locked="0"/>
    </xf>
    <xf numFmtId="37" fontId="39" fillId="0" borderId="58" xfId="16" applyNumberFormat="1" applyFont="1" applyFill="1" applyBorder="1" applyAlignment="1" applyProtection="1">
      <alignment horizontal="center" vertical="top"/>
      <protection locked="0"/>
    </xf>
    <xf numFmtId="37" fontId="39" fillId="0" borderId="65" xfId="16" applyNumberFormat="1" applyFont="1" applyFill="1" applyBorder="1" applyAlignment="1" applyProtection="1">
      <alignment horizontal="center" vertical="top"/>
      <protection locked="0"/>
    </xf>
    <xf numFmtId="37" fontId="39" fillId="0" borderId="63" xfId="16" applyNumberFormat="1" applyFont="1" applyFill="1" applyBorder="1" applyAlignment="1" applyProtection="1">
      <alignment horizontal="center" vertical="top"/>
      <protection locked="0"/>
    </xf>
    <xf numFmtId="37" fontId="39" fillId="0" borderId="125" xfId="16" applyNumberFormat="1" applyFont="1" applyFill="1" applyBorder="1" applyAlignment="1" applyProtection="1">
      <alignment horizontal="center" vertical="top"/>
      <protection locked="0"/>
    </xf>
    <xf numFmtId="37" fontId="39" fillId="0" borderId="70" xfId="16" applyNumberFormat="1" applyFont="1" applyFill="1" applyBorder="1" applyAlignment="1" applyProtection="1">
      <alignment horizontal="center" vertical="top"/>
      <protection locked="0"/>
    </xf>
    <xf numFmtId="37" fontId="39" fillId="0" borderId="124" xfId="16" applyNumberFormat="1" applyFont="1" applyFill="1" applyBorder="1" applyAlignment="1" applyProtection="1">
      <alignment horizontal="center" vertical="top"/>
      <protection locked="0"/>
    </xf>
    <xf numFmtId="37" fontId="39" fillId="0" borderId="71" xfId="16" applyNumberFormat="1" applyFont="1" applyFill="1" applyBorder="1" applyAlignment="1" applyProtection="1">
      <alignment horizontal="center" vertical="top"/>
      <protection locked="0"/>
    </xf>
    <xf numFmtId="13" fontId="39" fillId="0" borderId="36" xfId="16" applyNumberFormat="1" applyFont="1" applyFill="1" applyBorder="1" applyAlignment="1" applyProtection="1">
      <protection locked="0"/>
    </xf>
    <xf numFmtId="13" fontId="39" fillId="0" borderId="19" xfId="16" applyNumberFormat="1" applyFont="1" applyFill="1" applyBorder="1" applyAlignment="1" applyProtection="1">
      <protection locked="0"/>
    </xf>
    <xf numFmtId="13" fontId="39" fillId="0" borderId="38" xfId="16" applyNumberFormat="1" applyFont="1" applyFill="1" applyBorder="1" applyAlignment="1" applyProtection="1">
      <protection locked="0"/>
    </xf>
    <xf numFmtId="165" fontId="2" fillId="40" borderId="308" xfId="1" applyNumberFormat="1" applyFont="1" applyFill="1" applyBorder="1" applyAlignment="1" applyProtection="1">
      <alignment horizontal="right" vertical="center"/>
    </xf>
    <xf numFmtId="165" fontId="0" fillId="36" borderId="308" xfId="1" applyNumberFormat="1" applyFont="1" applyFill="1" applyBorder="1" applyAlignment="1" applyProtection="1">
      <alignment horizontal="center" vertical="center"/>
    </xf>
    <xf numFmtId="174" fontId="165" fillId="11" borderId="26" xfId="4" applyNumberFormat="1" applyFont="1" applyFill="1" applyBorder="1" applyAlignment="1">
      <alignment horizontal="center" vertical="center" wrapText="1"/>
    </xf>
    <xf numFmtId="1" fontId="166" fillId="11" borderId="26" xfId="4" applyNumberFormat="1" applyFont="1" applyFill="1" applyBorder="1" applyAlignment="1">
      <alignment horizontal="center" vertical="center" wrapText="1"/>
    </xf>
    <xf numFmtId="175" fontId="165" fillId="11" borderId="26" xfId="4" applyNumberFormat="1" applyFont="1" applyFill="1" applyBorder="1" applyAlignment="1">
      <alignment horizontal="center" vertical="center" wrapText="1"/>
    </xf>
    <xf numFmtId="174" fontId="166" fillId="11" borderId="26" xfId="4" applyNumberFormat="1" applyFont="1" applyFill="1" applyBorder="1" applyAlignment="1">
      <alignment horizontal="center" vertical="center" wrapText="1"/>
    </xf>
    <xf numFmtId="0" fontId="195" fillId="0" borderId="0" xfId="18" applyFont="1" applyAlignment="1">
      <alignment horizontal="left" vertical="top" wrapText="1"/>
    </xf>
    <xf numFmtId="0" fontId="79" fillId="0" borderId="183" xfId="0" applyFont="1" applyBorder="1" applyAlignment="1">
      <alignment horizontal="center" vertical="top"/>
    </xf>
    <xf numFmtId="3" fontId="1" fillId="0" borderId="183" xfId="0" applyNumberFormat="1" applyFont="1" applyBorder="1" applyAlignment="1">
      <alignment horizontal="center" vertical="center"/>
    </xf>
    <xf numFmtId="174" fontId="79" fillId="0" borderId="26" xfId="4" applyNumberFormat="1" applyFont="1" applyBorder="1" applyAlignment="1">
      <alignment horizontal="center" vertical="center" wrapText="1"/>
    </xf>
    <xf numFmtId="174" fontId="79" fillId="11" borderId="573" xfId="4" applyNumberFormat="1" applyFont="1" applyFill="1" applyBorder="1" applyAlignment="1">
      <alignment horizontal="center" vertical="center" wrapText="1"/>
    </xf>
    <xf numFmtId="0" fontId="196" fillId="11" borderId="572" xfId="0" applyFont="1" applyFill="1" applyBorder="1" applyAlignment="1">
      <alignment horizontal="center" vertical="center" wrapText="1" readingOrder="1"/>
    </xf>
    <xf numFmtId="174" fontId="79" fillId="11" borderId="575" xfId="4" applyNumberFormat="1" applyFont="1" applyFill="1" applyBorder="1" applyAlignment="1">
      <alignment horizontal="center" vertical="center" wrapText="1"/>
    </xf>
    <xf numFmtId="174" fontId="79" fillId="11" borderId="574" xfId="4" applyNumberFormat="1" applyFont="1" applyFill="1" applyBorder="1" applyAlignment="1">
      <alignment horizontal="center" vertical="center" wrapText="1"/>
    </xf>
    <xf numFmtId="14" fontId="79" fillId="11" borderId="573" xfId="4" applyNumberFormat="1" applyFont="1" applyFill="1" applyBorder="1" applyAlignment="1">
      <alignment horizontal="center" vertical="center" wrapText="1"/>
    </xf>
    <xf numFmtId="14" fontId="79" fillId="11" borderId="574" xfId="4" applyNumberFormat="1" applyFont="1" applyFill="1" applyBorder="1" applyAlignment="1">
      <alignment horizontal="center" vertical="center" wrapText="1"/>
    </xf>
    <xf numFmtId="0" fontId="79" fillId="0" borderId="183" xfId="18" applyFont="1" applyBorder="1" applyAlignment="1">
      <alignment horizontal="left" vertical="top" wrapText="1"/>
    </xf>
    <xf numFmtId="3" fontId="79" fillId="0" borderId="183" xfId="0" applyNumberFormat="1" applyFont="1" applyBorder="1" applyAlignment="1">
      <alignment horizontal="center" vertical="center"/>
    </xf>
    <xf numFmtId="168" fontId="196" fillId="11" borderId="572" xfId="0" applyNumberFormat="1" applyFont="1" applyFill="1" applyBorder="1" applyAlignment="1">
      <alignment horizontal="center" vertical="center" wrapText="1" readingOrder="1"/>
    </xf>
    <xf numFmtId="174" fontId="79" fillId="11" borderId="26" xfId="4" applyNumberFormat="1" applyFont="1" applyFill="1" applyBorder="1" applyAlignment="1">
      <alignment horizontal="center" vertical="center" wrapText="1"/>
    </xf>
    <xf numFmtId="0" fontId="1" fillId="0" borderId="183" xfId="0" applyFont="1" applyBorder="1" applyAlignment="1">
      <alignment horizontal="justify" vertical="top" wrapText="1"/>
    </xf>
    <xf numFmtId="0" fontId="1" fillId="0" borderId="183" xfId="0" applyFont="1" applyBorder="1" applyAlignment="1">
      <alignment horizontal="center" vertical="top"/>
    </xf>
    <xf numFmtId="0" fontId="196" fillId="11" borderId="572" xfId="0" applyFont="1" applyFill="1" applyBorder="1" applyAlignment="1">
      <alignment horizontal="center" vertical="center" readingOrder="1"/>
    </xf>
    <xf numFmtId="37" fontId="34" fillId="0" borderId="60" xfId="16" applyNumberFormat="1" applyFont="1" applyFill="1" applyBorder="1" applyAlignment="1" applyProtection="1">
      <alignment horizontal="center" vertical="center"/>
      <protection locked="0"/>
    </xf>
    <xf numFmtId="37" fontId="34" fillId="0" borderId="576" xfId="16" applyNumberFormat="1" applyFont="1" applyFill="1" applyBorder="1" applyAlignment="1" applyProtection="1">
      <alignment horizontal="center" vertical="center"/>
      <protection locked="0"/>
    </xf>
    <xf numFmtId="37" fontId="34" fillId="0" borderId="577" xfId="16" applyNumberFormat="1" applyFont="1" applyFill="1" applyBorder="1" applyAlignment="1" applyProtection="1">
      <alignment horizontal="center" vertical="center"/>
      <protection locked="0"/>
    </xf>
    <xf numFmtId="1" fontId="59" fillId="0" borderId="34" xfId="0" applyNumberFormat="1" applyFont="1" applyBorder="1" applyAlignment="1">
      <alignment horizontal="center" vertical="center"/>
    </xf>
    <xf numFmtId="0" fontId="124" fillId="0" borderId="572" xfId="11" applyFont="1" applyBorder="1" applyAlignment="1" applyProtection="1">
      <alignment horizontal="center" vertical="center"/>
      <protection locked="0"/>
    </xf>
    <xf numFmtId="0" fontId="124" fillId="0" borderId="573" xfId="11" applyFont="1" applyBorder="1" applyAlignment="1" applyProtection="1">
      <alignment horizontal="center" vertical="center"/>
      <protection locked="0"/>
    </xf>
    <xf numFmtId="15" fontId="0" fillId="11" borderId="572" xfId="0" applyNumberFormat="1" applyFill="1" applyBorder="1" applyAlignment="1">
      <alignment horizontal="center"/>
    </xf>
    <xf numFmtId="3" fontId="0" fillId="0" borderId="183" xfId="0" applyNumberFormat="1" applyBorder="1" applyAlignment="1">
      <alignment horizontal="center" vertical="center"/>
    </xf>
    <xf numFmtId="0" fontId="176" fillId="4" borderId="572" xfId="0" applyFont="1" applyFill="1" applyBorder="1" applyAlignment="1">
      <alignment horizontal="center" vertical="center" wrapText="1"/>
    </xf>
    <xf numFmtId="49" fontId="177" fillId="5" borderId="571" xfId="1" applyNumberFormat="1" applyFont="1" applyFill="1" applyBorder="1" applyAlignment="1">
      <alignment horizontal="center" vertical="center" wrapText="1"/>
    </xf>
    <xf numFmtId="43" fontId="178" fillId="5" borderId="571" xfId="1" applyFont="1" applyFill="1" applyBorder="1" applyAlignment="1">
      <alignment horizontal="center" vertical="center" wrapText="1"/>
    </xf>
    <xf numFmtId="43" fontId="177" fillId="5" borderId="571" xfId="1" applyFont="1" applyFill="1" applyBorder="1" applyAlignment="1">
      <alignment horizontal="center" vertical="center" wrapText="1"/>
    </xf>
    <xf numFmtId="9" fontId="177" fillId="5" borderId="571" xfId="2" applyFont="1" applyFill="1" applyBorder="1" applyAlignment="1">
      <alignment horizontal="center" vertical="center" wrapText="1"/>
    </xf>
    <xf numFmtId="49" fontId="177" fillId="5" borderId="527" xfId="1" applyNumberFormat="1" applyFont="1" applyFill="1" applyBorder="1" applyAlignment="1">
      <alignment horizontal="center" vertical="center" wrapText="1"/>
    </xf>
    <xf numFmtId="0" fontId="177" fillId="5" borderId="527" xfId="1" applyNumberFormat="1" applyFont="1" applyFill="1" applyBorder="1" applyAlignment="1">
      <alignment horizontal="center" vertical="center" wrapText="1"/>
    </xf>
    <xf numFmtId="43" fontId="178" fillId="5" borderId="527" xfId="1" applyFont="1" applyFill="1" applyBorder="1" applyAlignment="1">
      <alignment horizontal="center" vertical="center" wrapText="1"/>
    </xf>
    <xf numFmtId="9" fontId="177" fillId="5" borderId="527" xfId="2" applyFont="1" applyFill="1" applyBorder="1" applyAlignment="1">
      <alignment horizontal="center" vertical="center" wrapText="1"/>
    </xf>
    <xf numFmtId="43" fontId="176" fillId="5" borderId="527" xfId="1" applyFont="1" applyFill="1" applyBorder="1" applyAlignment="1">
      <alignment horizontal="center" vertical="center"/>
    </xf>
    <xf numFmtId="165" fontId="79" fillId="0" borderId="319" xfId="1" applyNumberFormat="1" applyFont="1" applyFill="1" applyBorder="1" applyAlignment="1" applyProtection="1">
      <alignment horizontal="center" vertical="center"/>
    </xf>
    <xf numFmtId="15" fontId="0" fillId="0" borderId="140" xfId="0" applyNumberFormat="1" applyBorder="1" applyAlignment="1">
      <alignment horizontal="center"/>
    </xf>
    <xf numFmtId="9" fontId="0" fillId="0" borderId="140" xfId="2" applyFont="1" applyBorder="1" applyAlignment="1">
      <alignment horizontal="center"/>
    </xf>
    <xf numFmtId="9" fontId="107" fillId="0" borderId="572" xfId="5" applyFont="1" applyBorder="1" applyAlignment="1" applyProtection="1">
      <alignment horizontal="center" vertical="center" wrapText="1"/>
    </xf>
    <xf numFmtId="0" fontId="104" fillId="0" borderId="572" xfId="11" applyFont="1" applyBorder="1" applyAlignment="1">
      <alignment horizontal="center" vertical="center" wrapText="1"/>
    </xf>
    <xf numFmtId="9" fontId="107" fillId="0" borderId="572" xfId="5" applyFont="1" applyFill="1" applyBorder="1" applyAlignment="1" applyProtection="1">
      <alignment horizontal="center" wrapText="1"/>
    </xf>
    <xf numFmtId="0" fontId="177" fillId="5" borderId="571" xfId="1" applyNumberFormat="1" applyFont="1" applyFill="1" applyBorder="1" applyAlignment="1">
      <alignment horizontal="left" vertical="center" wrapText="1"/>
    </xf>
    <xf numFmtId="0" fontId="177" fillId="5" borderId="527" xfId="1" applyNumberFormat="1" applyFont="1" applyFill="1" applyBorder="1" applyAlignment="1">
      <alignment horizontal="left" vertical="center" wrapText="1"/>
    </xf>
    <xf numFmtId="0" fontId="199" fillId="5" borderId="527" xfId="1" applyNumberFormat="1" applyFont="1" applyFill="1" applyBorder="1" applyAlignment="1">
      <alignment horizontal="left" vertical="center" wrapText="1"/>
    </xf>
    <xf numFmtId="0" fontId="147" fillId="0" borderId="533" xfId="0" applyFont="1" applyBorder="1" applyAlignment="1">
      <alignment horizontal="center" vertical="center"/>
    </xf>
    <xf numFmtId="0" fontId="164" fillId="0" borderId="572" xfId="0" applyFont="1" applyBorder="1" applyAlignment="1">
      <alignment horizontal="center" vertical="center" wrapText="1"/>
    </xf>
    <xf numFmtId="0" fontId="201" fillId="0" borderId="0" xfId="0" applyFont="1" applyAlignment="1">
      <alignment horizontal="center" vertical="center"/>
    </xf>
    <xf numFmtId="0" fontId="143" fillId="0" borderId="572" xfId="0" applyFont="1" applyBorder="1" applyAlignment="1">
      <alignment horizontal="center" vertical="center" wrapText="1"/>
    </xf>
    <xf numFmtId="168" fontId="143" fillId="0" borderId="572" xfId="0" applyNumberFormat="1" applyFont="1" applyBorder="1" applyAlignment="1">
      <alignment horizontal="center" vertical="center" wrapText="1"/>
    </xf>
    <xf numFmtId="0" fontId="149" fillId="0" borderId="573" xfId="0" applyFont="1" applyBorder="1" applyAlignment="1">
      <alignment horizontal="center" vertical="center" wrapText="1"/>
    </xf>
    <xf numFmtId="0" fontId="86" fillId="0" borderId="98" xfId="0" applyFont="1" applyBorder="1" applyAlignment="1">
      <alignment horizontal="center" vertical="center"/>
    </xf>
    <xf numFmtId="0" fontId="150" fillId="0" borderId="98" xfId="0" applyFont="1" applyBorder="1" applyAlignment="1">
      <alignment horizontal="center" vertical="center" wrapText="1"/>
    </xf>
    <xf numFmtId="0" fontId="150" fillId="0" borderId="98" xfId="0" applyFont="1" applyBorder="1" applyAlignment="1">
      <alignment horizontal="center" vertical="top" wrapText="1"/>
    </xf>
    <xf numFmtId="0" fontId="200" fillId="0" borderId="572" xfId="0" applyFont="1" applyBorder="1" applyAlignment="1">
      <alignment horizontal="center" vertical="center" wrapText="1"/>
    </xf>
    <xf numFmtId="0" fontId="200" fillId="0" borderId="572" xfId="0" applyFont="1" applyBorder="1" applyAlignment="1">
      <alignment horizontal="center" vertical="center"/>
    </xf>
    <xf numFmtId="0" fontId="188" fillId="0" borderId="572" xfId="0" applyFont="1" applyBorder="1" applyAlignment="1">
      <alignment horizontal="center" vertical="center" wrapText="1"/>
    </xf>
    <xf numFmtId="0" fontId="188" fillId="0" borderId="572" xfId="0" applyFont="1" applyBorder="1" applyAlignment="1">
      <alignment horizontal="center" vertical="center"/>
    </xf>
    <xf numFmtId="15" fontId="142" fillId="0" borderId="572" xfId="0" applyNumberFormat="1" applyFont="1" applyBorder="1" applyAlignment="1">
      <alignment horizontal="center" vertical="center"/>
    </xf>
    <xf numFmtId="165" fontId="0" fillId="11" borderId="36" xfId="3" applyNumberFormat="1" applyFont="1" applyFill="1" applyBorder="1"/>
    <xf numFmtId="165" fontId="0" fillId="11" borderId="581" xfId="3" applyNumberFormat="1" applyFont="1" applyFill="1" applyBorder="1"/>
    <xf numFmtId="165" fontId="0" fillId="11" borderId="582" xfId="3" applyNumberFormat="1" applyFont="1" applyFill="1" applyBorder="1"/>
    <xf numFmtId="15" fontId="2" fillId="0" borderId="140" xfId="0" applyNumberFormat="1" applyFont="1" applyBorder="1"/>
    <xf numFmtId="15" fontId="0" fillId="0" borderId="140" xfId="0" applyNumberFormat="1" applyBorder="1"/>
    <xf numFmtId="0" fontId="188" fillId="0" borderId="0" xfId="0" applyFont="1" applyAlignment="1">
      <alignment horizontal="center" vertical="center"/>
    </xf>
    <xf numFmtId="15" fontId="142" fillId="0" borderId="0" xfId="0" applyNumberFormat="1" applyFont="1" applyAlignment="1">
      <alignment horizontal="center" vertical="center"/>
    </xf>
    <xf numFmtId="0" fontId="149" fillId="0" borderId="572" xfId="0" applyFont="1" applyBorder="1" applyAlignment="1">
      <alignment horizontal="center" vertical="center" wrapText="1"/>
    </xf>
    <xf numFmtId="0" fontId="149" fillId="0" borderId="98" xfId="0" applyFont="1" applyBorder="1" applyAlignment="1">
      <alignment horizontal="center" vertical="center" wrapText="1"/>
    </xf>
    <xf numFmtId="0" fontId="188" fillId="0" borderId="98" xfId="0" applyFont="1" applyBorder="1" applyAlignment="1">
      <alignment horizontal="center" vertical="center" wrapText="1"/>
    </xf>
    <xf numFmtId="0" fontId="203" fillId="45" borderId="16" xfId="0" applyFont="1" applyFill="1" applyBorder="1" applyAlignment="1">
      <alignment horizontal="center" vertical="center" wrapText="1" readingOrder="2"/>
    </xf>
    <xf numFmtId="0" fontId="204" fillId="46" borderId="16" xfId="0" applyFont="1" applyFill="1" applyBorder="1" applyAlignment="1">
      <alignment horizontal="center" vertical="center" wrapText="1" readingOrder="2"/>
    </xf>
    <xf numFmtId="0" fontId="205" fillId="46" borderId="16" xfId="0" applyFont="1" applyFill="1" applyBorder="1" applyAlignment="1">
      <alignment horizontal="center" vertical="center" wrapText="1" readingOrder="2"/>
    </xf>
    <xf numFmtId="0" fontId="206" fillId="45" borderId="16" xfId="0" applyFont="1" applyFill="1" applyBorder="1" applyAlignment="1">
      <alignment vertical="center" wrapText="1" readingOrder="1"/>
    </xf>
    <xf numFmtId="0" fontId="206" fillId="45" borderId="16" xfId="0" applyFont="1" applyFill="1" applyBorder="1" applyAlignment="1">
      <alignment horizontal="center" vertical="center" wrapText="1" readingOrder="1"/>
    </xf>
    <xf numFmtId="0" fontId="56" fillId="0" borderId="263" xfId="0" applyFont="1" applyBorder="1" applyAlignment="1">
      <alignment horizontal="center" vertical="center"/>
    </xf>
    <xf numFmtId="0" fontId="56" fillId="0" borderId="66" xfId="0" applyFont="1" applyBorder="1" applyAlignment="1">
      <alignment horizontal="center" vertical="center"/>
    </xf>
    <xf numFmtId="0" fontId="56" fillId="0" borderId="67" xfId="0" applyFont="1" applyBorder="1" applyAlignment="1">
      <alignment horizontal="center" vertical="center"/>
    </xf>
    <xf numFmtId="0" fontId="203" fillId="45" borderId="572" xfId="0" applyFont="1" applyFill="1" applyBorder="1" applyAlignment="1">
      <alignment horizontal="center" vertical="center" wrapText="1" readingOrder="2"/>
    </xf>
    <xf numFmtId="196" fontId="207" fillId="47" borderId="572" xfId="0" applyNumberFormat="1" applyFont="1" applyFill="1" applyBorder="1" applyAlignment="1">
      <alignment horizontal="center" vertical="center" wrapText="1" readingOrder="2"/>
    </xf>
    <xf numFmtId="0" fontId="207" fillId="47" borderId="572" xfId="0" applyFont="1" applyFill="1" applyBorder="1" applyAlignment="1">
      <alignment horizontal="center" vertical="center" wrapText="1" readingOrder="2"/>
    </xf>
    <xf numFmtId="0" fontId="208" fillId="46" borderId="572" xfId="0" applyFont="1" applyFill="1" applyBorder="1" applyAlignment="1">
      <alignment horizontal="center" vertical="center" wrapText="1" readingOrder="2"/>
    </xf>
    <xf numFmtId="10" fontId="208" fillId="46" borderId="572" xfId="2" applyNumberFormat="1" applyFont="1" applyFill="1" applyBorder="1" applyAlignment="1">
      <alignment horizontal="center" vertical="center" wrapText="1" readingOrder="2"/>
    </xf>
    <xf numFmtId="0" fontId="56" fillId="0" borderId="73" xfId="0" applyFont="1" applyBorder="1" applyAlignment="1">
      <alignment horizontal="center" vertical="center"/>
    </xf>
    <xf numFmtId="0" fontId="56" fillId="0" borderId="0" xfId="0" applyFont="1" applyAlignment="1">
      <alignment horizontal="center" vertical="center"/>
    </xf>
    <xf numFmtId="0" fontId="56" fillId="0" borderId="72" xfId="0" applyFont="1" applyBorder="1" applyAlignment="1">
      <alignment horizontal="center" vertical="center"/>
    </xf>
    <xf numFmtId="0" fontId="205" fillId="46" borderId="572" xfId="0" applyFont="1" applyFill="1" applyBorder="1" applyAlignment="1">
      <alignment horizontal="center" vertical="center" wrapText="1" readingOrder="2"/>
    </xf>
    <xf numFmtId="37" fontId="207" fillId="46" borderId="572" xfId="0" applyNumberFormat="1" applyFont="1" applyFill="1" applyBorder="1" applyAlignment="1">
      <alignment horizontal="center" vertical="center" wrapText="1" readingOrder="2"/>
    </xf>
    <xf numFmtId="10" fontId="210" fillId="47" borderId="572" xfId="0" applyNumberFormat="1" applyFont="1" applyFill="1" applyBorder="1" applyAlignment="1">
      <alignment horizontal="center" vertical="center" wrapText="1" readingOrder="2"/>
    </xf>
    <xf numFmtId="10" fontId="211" fillId="47" borderId="572" xfId="0" applyNumberFormat="1" applyFont="1" applyFill="1" applyBorder="1" applyAlignment="1">
      <alignment horizontal="center" vertical="center" wrapText="1" readingOrder="2"/>
    </xf>
    <xf numFmtId="3" fontId="0" fillId="0" borderId="0" xfId="0" applyNumberFormat="1" applyAlignment="1">
      <alignment horizontal="center" vertical="center"/>
    </xf>
    <xf numFmtId="0" fontId="212" fillId="45" borderId="16" xfId="0" applyFont="1" applyFill="1" applyBorder="1" applyAlignment="1">
      <alignment horizontal="center" vertical="center" wrapText="1" readingOrder="1"/>
    </xf>
    <xf numFmtId="0" fontId="56" fillId="0" borderId="391" xfId="0" applyFont="1" applyBorder="1" applyAlignment="1">
      <alignment horizontal="center" vertical="center"/>
    </xf>
    <xf numFmtId="0" fontId="56" fillId="0" borderId="392" xfId="0" applyFont="1" applyBorder="1" applyAlignment="1">
      <alignment horizontal="center" vertical="center"/>
    </xf>
    <xf numFmtId="0" fontId="56" fillId="0" borderId="393" xfId="0" applyFont="1" applyBorder="1" applyAlignment="1">
      <alignment horizontal="center" vertical="center"/>
    </xf>
    <xf numFmtId="4" fontId="214" fillId="0" borderId="583" xfId="0" applyNumberFormat="1" applyFont="1" applyBorder="1" applyAlignment="1">
      <alignment horizontal="center" vertical="center" wrapText="1" readingOrder="1"/>
    </xf>
    <xf numFmtId="10" fontId="215" fillId="11" borderId="572" xfId="0" applyNumberFormat="1" applyFont="1" applyFill="1" applyBorder="1" applyAlignment="1">
      <alignment horizontal="center" vertical="center" wrapText="1" readingOrder="1"/>
    </xf>
    <xf numFmtId="0" fontId="0" fillId="0" borderId="73" xfId="0" applyBorder="1" applyAlignment="1">
      <alignment horizontal="center" vertical="center"/>
    </xf>
    <xf numFmtId="0" fontId="0" fillId="0" borderId="72" xfId="0" applyBorder="1" applyAlignment="1">
      <alignment horizontal="center" vertical="center"/>
    </xf>
    <xf numFmtId="165" fontId="209" fillId="46" borderId="572" xfId="1" applyNumberFormat="1" applyFont="1" applyFill="1" applyBorder="1" applyAlignment="1">
      <alignment horizontal="center" vertical="center" wrapText="1" readingOrder="2"/>
    </xf>
    <xf numFmtId="165" fontId="208" fillId="46" borderId="572" xfId="1" applyNumberFormat="1" applyFont="1" applyFill="1" applyBorder="1" applyAlignment="1">
      <alignment horizontal="center" vertical="center" wrapText="1" readingOrder="2"/>
    </xf>
    <xf numFmtId="9" fontId="208" fillId="46" borderId="572" xfId="2" applyFont="1" applyFill="1" applyBorder="1" applyAlignment="1">
      <alignment horizontal="center" vertical="center" wrapText="1" readingOrder="2"/>
    </xf>
    <xf numFmtId="0" fontId="208" fillId="0" borderId="572" xfId="0" applyFont="1" applyBorder="1" applyAlignment="1">
      <alignment horizontal="center" vertical="center" wrapText="1" readingOrder="2"/>
    </xf>
    <xf numFmtId="165" fontId="209" fillId="0" borderId="572" xfId="1" applyNumberFormat="1" applyFont="1" applyBorder="1" applyAlignment="1">
      <alignment horizontal="center" vertical="center" wrapText="1" readingOrder="2"/>
    </xf>
    <xf numFmtId="165" fontId="208" fillId="0" borderId="572" xfId="1" applyNumberFormat="1" applyFont="1" applyBorder="1" applyAlignment="1">
      <alignment horizontal="center" vertical="center" wrapText="1" readingOrder="2"/>
    </xf>
    <xf numFmtId="9" fontId="208" fillId="0" borderId="572" xfId="2" applyFont="1" applyBorder="1" applyAlignment="1">
      <alignment horizontal="center" vertical="center" wrapText="1" readingOrder="2"/>
    </xf>
    <xf numFmtId="3" fontId="215" fillId="11" borderId="572" xfId="0" applyNumberFormat="1" applyFont="1" applyFill="1" applyBorder="1" applyAlignment="1">
      <alignment horizontal="center" vertical="center" wrapText="1" readingOrder="1"/>
    </xf>
    <xf numFmtId="0" fontId="0" fillId="0" borderId="391" xfId="0" applyBorder="1" applyAlignment="1">
      <alignment horizontal="center" vertical="center"/>
    </xf>
    <xf numFmtId="0" fontId="0" fillId="0" borderId="393" xfId="0" applyBorder="1" applyAlignment="1">
      <alignment horizontal="center" vertical="center"/>
    </xf>
    <xf numFmtId="197" fontId="208" fillId="46" borderId="572" xfId="1" applyNumberFormat="1" applyFont="1" applyFill="1" applyBorder="1" applyAlignment="1">
      <alignment horizontal="center" vertical="center" wrapText="1" readingOrder="2"/>
    </xf>
    <xf numFmtId="0" fontId="0" fillId="0" borderId="263" xfId="0" applyBorder="1" applyAlignment="1">
      <alignment horizontal="center" vertical="center"/>
    </xf>
    <xf numFmtId="0" fontId="0" fillId="0" borderId="67" xfId="0" applyBorder="1" applyAlignment="1">
      <alignment horizontal="center" vertical="center"/>
    </xf>
    <xf numFmtId="0" fontId="0" fillId="0" borderId="66" xfId="0" applyBorder="1" applyAlignment="1">
      <alignment horizontal="center" vertical="center"/>
    </xf>
    <xf numFmtId="0" fontId="0" fillId="0" borderId="572" xfId="0" applyBorder="1" applyAlignment="1">
      <alignment horizontal="center" vertical="center"/>
    </xf>
    <xf numFmtId="15" fontId="209" fillId="46" borderId="572" xfId="0" applyNumberFormat="1" applyFont="1" applyFill="1" applyBorder="1" applyAlignment="1">
      <alignment horizontal="center" vertical="center" wrapText="1" readingOrder="1"/>
    </xf>
    <xf numFmtId="14" fontId="0" fillId="0" borderId="0" xfId="0" applyNumberFormat="1" applyAlignment="1">
      <alignment horizontal="center" vertical="center"/>
    </xf>
    <xf numFmtId="15" fontId="209" fillId="0" borderId="572" xfId="0" applyNumberFormat="1" applyFont="1" applyBorder="1" applyAlignment="1">
      <alignment horizontal="center" vertical="center" wrapText="1" readingOrder="1"/>
    </xf>
    <xf numFmtId="0" fontId="217" fillId="46" borderId="572" xfId="0" applyFont="1" applyFill="1" applyBorder="1" applyAlignment="1">
      <alignment horizontal="center" vertical="center" wrapText="1" readingOrder="2"/>
    </xf>
    <xf numFmtId="165" fontId="218" fillId="46" borderId="572" xfId="1" applyNumberFormat="1" applyFont="1" applyFill="1" applyBorder="1" applyAlignment="1">
      <alignment horizontal="center" vertical="center" wrapText="1" readingOrder="2"/>
    </xf>
    <xf numFmtId="165" fontId="209" fillId="46" borderId="572" xfId="1" applyNumberFormat="1" applyFont="1" applyFill="1" applyBorder="1" applyAlignment="1">
      <alignment vertical="center" wrapText="1" readingOrder="2"/>
    </xf>
    <xf numFmtId="0" fontId="208" fillId="46" borderId="572" xfId="0" applyFont="1" applyFill="1" applyBorder="1" applyAlignment="1">
      <alignment horizontal="right" vertical="center" wrapText="1" readingOrder="2"/>
    </xf>
    <xf numFmtId="0" fontId="0" fillId="0" borderId="392" xfId="0" applyBorder="1" applyAlignment="1">
      <alignment horizontal="center" vertical="center"/>
    </xf>
    <xf numFmtId="15" fontId="0" fillId="0" borderId="0" xfId="0" applyNumberFormat="1" applyAlignment="1">
      <alignment horizontal="center" vertical="center"/>
    </xf>
    <xf numFmtId="8" fontId="0" fillId="0" borderId="0" xfId="0" applyNumberFormat="1" applyAlignment="1">
      <alignment horizontal="center" vertical="center"/>
    </xf>
    <xf numFmtId="9" fontId="0" fillId="0" borderId="0" xfId="0" applyNumberFormat="1" applyAlignment="1">
      <alignment horizontal="center" vertical="center"/>
    </xf>
    <xf numFmtId="3" fontId="2" fillId="40" borderId="308" xfId="1" applyNumberFormat="1" applyFont="1" applyFill="1" applyBorder="1" applyAlignment="1" applyProtection="1">
      <alignment vertical="center"/>
    </xf>
    <xf numFmtId="0" fontId="219" fillId="46" borderId="584" xfId="0" applyFont="1" applyFill="1" applyBorder="1" applyAlignment="1">
      <alignment horizontal="center" vertical="center" wrapText="1" readingOrder="1"/>
    </xf>
    <xf numFmtId="0" fontId="219" fillId="0" borderId="584" xfId="0" applyFont="1" applyBorder="1" applyAlignment="1">
      <alignment horizontal="center" vertical="center" wrapText="1" readingOrder="1"/>
    </xf>
    <xf numFmtId="0" fontId="220" fillId="46" borderId="584" xfId="0" applyFont="1" applyFill="1" applyBorder="1" applyAlignment="1">
      <alignment horizontal="center" vertical="center" wrapText="1" readingOrder="1"/>
    </xf>
    <xf numFmtId="0" fontId="220" fillId="0" borderId="584" xfId="0" applyFont="1" applyBorder="1" applyAlignment="1">
      <alignment horizontal="center" vertical="center" wrapText="1" readingOrder="1"/>
    </xf>
    <xf numFmtId="0" fontId="209" fillId="46" borderId="572" xfId="1" applyNumberFormat="1" applyFont="1" applyFill="1" applyBorder="1" applyAlignment="1">
      <alignment horizontal="center" vertical="center" wrapText="1" readingOrder="2"/>
    </xf>
    <xf numFmtId="0" fontId="209" fillId="0" borderId="572" xfId="1" applyNumberFormat="1" applyFont="1" applyBorder="1" applyAlignment="1">
      <alignment horizontal="center" vertical="center" wrapText="1" readingOrder="2"/>
    </xf>
    <xf numFmtId="0" fontId="209" fillId="46" borderId="572" xfId="2" applyNumberFormat="1" applyFont="1" applyFill="1" applyBorder="1" applyAlignment="1">
      <alignment horizontal="center" vertical="center" wrapText="1" readingOrder="2"/>
    </xf>
    <xf numFmtId="0" fontId="209" fillId="0" borderId="572" xfId="2" applyNumberFormat="1" applyFont="1" applyBorder="1" applyAlignment="1">
      <alignment horizontal="center" vertical="center" wrapText="1" readingOrder="2"/>
    </xf>
    <xf numFmtId="4" fontId="214" fillId="0" borderId="585" xfId="0" applyNumberFormat="1" applyFont="1" applyBorder="1" applyAlignment="1">
      <alignment horizontal="center" vertical="center" wrapText="1" readingOrder="1"/>
    </xf>
    <xf numFmtId="10" fontId="215" fillId="11" borderId="98" xfId="0" applyNumberFormat="1" applyFont="1" applyFill="1" applyBorder="1" applyAlignment="1">
      <alignment horizontal="center" vertical="center" wrapText="1" readingOrder="1"/>
    </xf>
    <xf numFmtId="15" fontId="209" fillId="11" borderId="572" xfId="0" applyNumberFormat="1" applyFont="1" applyFill="1" applyBorder="1" applyAlignment="1">
      <alignment horizontal="center" vertical="center" wrapText="1" readingOrder="1"/>
    </xf>
    <xf numFmtId="43" fontId="177" fillId="5" borderId="527" xfId="1" applyFont="1" applyFill="1" applyBorder="1" applyAlignment="1">
      <alignment horizontal="center" vertical="center"/>
    </xf>
    <xf numFmtId="168" fontId="55" fillId="20" borderId="572" xfId="0" applyNumberFormat="1" applyFont="1" applyFill="1" applyBorder="1" applyAlignment="1">
      <alignment horizontal="center" vertical="center" wrapText="1"/>
    </xf>
    <xf numFmtId="0" fontId="55" fillId="20" borderId="572" xfId="0" applyFont="1" applyFill="1" applyBorder="1" applyAlignment="1">
      <alignment horizontal="left" vertical="center" wrapText="1"/>
    </xf>
    <xf numFmtId="0" fontId="55" fillId="20" borderId="572" xfId="0" applyFont="1" applyFill="1" applyBorder="1" applyAlignment="1">
      <alignment horizontal="center" vertical="center" wrapText="1"/>
    </xf>
    <xf numFmtId="3" fontId="0" fillId="36" borderId="308" xfId="1" applyNumberFormat="1" applyFont="1" applyFill="1" applyBorder="1" applyAlignment="1" applyProtection="1">
      <alignment vertical="center"/>
    </xf>
    <xf numFmtId="43" fontId="221" fillId="5" borderId="527" xfId="1" applyFont="1" applyFill="1" applyBorder="1" applyAlignment="1">
      <alignment horizontal="center" vertical="center" wrapText="1"/>
    </xf>
    <xf numFmtId="49" fontId="221" fillId="5" borderId="527" xfId="1" applyNumberFormat="1" applyFont="1" applyFill="1" applyBorder="1" applyAlignment="1">
      <alignment horizontal="center" vertical="center" wrapText="1"/>
    </xf>
    <xf numFmtId="49" fontId="221" fillId="5" borderId="527" xfId="1" applyNumberFormat="1" applyFont="1" applyFill="1" applyBorder="1" applyAlignment="1">
      <alignment horizontal="left" vertical="center" wrapText="1"/>
    </xf>
    <xf numFmtId="195" fontId="221" fillId="3" borderId="571" xfId="1" applyNumberFormat="1" applyFont="1" applyFill="1" applyBorder="1" applyAlignment="1">
      <alignment horizontal="center" vertical="center" wrapText="1"/>
    </xf>
    <xf numFmtId="0" fontId="221" fillId="5" borderId="527" xfId="1" applyNumberFormat="1" applyFont="1" applyFill="1" applyBorder="1" applyAlignment="1">
      <alignment horizontal="center" vertical="center" shrinkToFit="1"/>
    </xf>
    <xf numFmtId="9" fontId="221" fillId="5" borderId="527" xfId="2" applyFont="1" applyFill="1" applyBorder="1" applyAlignment="1">
      <alignment horizontal="center" vertical="center" wrapText="1"/>
    </xf>
    <xf numFmtId="43" fontId="221" fillId="5" borderId="527" xfId="1" applyFont="1" applyFill="1" applyBorder="1" applyAlignment="1">
      <alignment horizontal="center" vertical="center"/>
    </xf>
    <xf numFmtId="0" fontId="221" fillId="5" borderId="527" xfId="1" applyNumberFormat="1" applyFont="1" applyFill="1" applyBorder="1" applyAlignment="1">
      <alignment horizontal="center" vertical="center" wrapText="1"/>
    </xf>
    <xf numFmtId="195" fontId="221" fillId="5" borderId="571" xfId="1" applyNumberFormat="1" applyFont="1" applyFill="1" applyBorder="1" applyAlignment="1">
      <alignment horizontal="center" vertical="center" wrapText="1"/>
    </xf>
    <xf numFmtId="0" fontId="209" fillId="46" borderId="584" xfId="0" applyFont="1" applyFill="1" applyBorder="1" applyAlignment="1">
      <alignment horizontal="center" vertical="center" wrapText="1" readingOrder="1"/>
    </xf>
    <xf numFmtId="0" fontId="209" fillId="0" borderId="584" xfId="0" applyFont="1" applyBorder="1" applyAlignment="1">
      <alignment horizontal="center" vertical="center" wrapText="1" readingOrder="1"/>
    </xf>
    <xf numFmtId="195" fontId="177" fillId="3" borderId="571" xfId="1" applyNumberFormat="1" applyFont="1" applyFill="1" applyBorder="1" applyAlignment="1">
      <alignment horizontal="center" vertical="center" wrapText="1"/>
    </xf>
    <xf numFmtId="0" fontId="177" fillId="3" borderId="527" xfId="1" applyNumberFormat="1" applyFont="1" applyFill="1" applyBorder="1" applyAlignment="1">
      <alignment horizontal="center" vertical="center" wrapText="1"/>
    </xf>
    <xf numFmtId="0" fontId="177" fillId="3" borderId="527" xfId="1" applyNumberFormat="1" applyFont="1" applyFill="1" applyBorder="1" applyAlignment="1">
      <alignment horizontal="left" vertical="center" wrapText="1"/>
    </xf>
    <xf numFmtId="0" fontId="221" fillId="5" borderId="527" xfId="1" applyNumberFormat="1" applyFont="1" applyFill="1" applyBorder="1" applyAlignment="1">
      <alignment horizontal="left" vertical="center" wrapText="1"/>
    </xf>
    <xf numFmtId="0" fontId="221" fillId="3" borderId="527" xfId="1" applyNumberFormat="1" applyFont="1" applyFill="1" applyBorder="1" applyAlignment="1">
      <alignment horizontal="left" vertical="center" wrapText="1"/>
    </xf>
    <xf numFmtId="0" fontId="36" fillId="16" borderId="105" xfId="0" applyFont="1" applyFill="1" applyBorder="1" applyAlignment="1">
      <alignment horizontal="center" vertical="center" wrapText="1"/>
    </xf>
    <xf numFmtId="0" fontId="36" fillId="16" borderId="96" xfId="0" applyFont="1" applyFill="1" applyBorder="1" applyAlignment="1">
      <alignment horizontal="center" vertical="center" wrapText="1"/>
    </xf>
    <xf numFmtId="0" fontId="37" fillId="0" borderId="95" xfId="0" applyFont="1" applyBorder="1" applyAlignment="1" applyProtection="1">
      <alignment horizontal="center" vertical="center" wrapText="1"/>
      <protection locked="0"/>
    </xf>
    <xf numFmtId="0" fontId="37" fillId="0" borderId="88" xfId="0" applyFont="1" applyBorder="1" applyAlignment="1" applyProtection="1">
      <alignment horizontal="center" vertical="center" wrapText="1"/>
      <protection locked="0"/>
    </xf>
    <xf numFmtId="0" fontId="37" fillId="0" borderId="89" xfId="0" applyFont="1" applyBorder="1" applyAlignment="1" applyProtection="1">
      <alignment horizontal="center" vertical="center" wrapText="1"/>
      <protection locked="0"/>
    </xf>
    <xf numFmtId="0" fontId="36" fillId="16" borderId="100" xfId="0" applyFont="1" applyFill="1" applyBorder="1" applyAlignment="1">
      <alignment horizontal="center" vertical="center" wrapText="1"/>
    </xf>
    <xf numFmtId="0" fontId="36" fillId="16" borderId="85" xfId="0" applyFont="1" applyFill="1" applyBorder="1" applyAlignment="1">
      <alignment horizontal="center" vertical="center" wrapText="1"/>
    </xf>
    <xf numFmtId="0" fontId="37" fillId="0" borderId="95" xfId="0" applyFont="1" applyBorder="1" applyAlignment="1" applyProtection="1">
      <alignment horizontal="center" vertical="center"/>
      <protection locked="0"/>
    </xf>
    <xf numFmtId="0" fontId="37" fillId="0" borderId="88" xfId="0" applyFont="1" applyBorder="1" applyAlignment="1" applyProtection="1">
      <alignment horizontal="center" vertical="center"/>
      <protection locked="0"/>
    </xf>
    <xf numFmtId="0" fontId="37" fillId="0" borderId="89" xfId="0" applyFont="1" applyBorder="1" applyAlignment="1" applyProtection="1">
      <alignment horizontal="center" vertical="center"/>
      <protection locked="0"/>
    </xf>
    <xf numFmtId="0" fontId="37" fillId="0" borderId="152" xfId="0" applyFont="1" applyBorder="1" applyAlignment="1" applyProtection="1">
      <alignment horizontal="center" vertical="center"/>
      <protection locked="0"/>
    </xf>
    <xf numFmtId="0" fontId="37" fillId="0" borderId="90" xfId="0" applyFont="1" applyBorder="1" applyAlignment="1" applyProtection="1">
      <alignment horizontal="center" vertical="center"/>
      <protection locked="0"/>
    </xf>
    <xf numFmtId="0" fontId="37" fillId="0" borderId="91" xfId="0" applyFont="1" applyBorder="1" applyAlignment="1" applyProtection="1">
      <alignment horizontal="center" vertical="center"/>
      <protection locked="0"/>
    </xf>
    <xf numFmtId="0" fontId="36" fillId="16" borderId="101" xfId="0" applyFont="1" applyFill="1" applyBorder="1" applyAlignment="1">
      <alignment horizontal="center" vertical="center" wrapText="1"/>
    </xf>
    <xf numFmtId="0" fontId="36" fillId="16" borderId="102" xfId="0" applyFont="1" applyFill="1" applyBorder="1" applyAlignment="1">
      <alignment horizontal="center" vertical="center" wrapText="1"/>
    </xf>
    <xf numFmtId="167" fontId="37" fillId="2" borderId="131" xfId="0" applyNumberFormat="1" applyFont="1" applyFill="1" applyBorder="1" applyAlignment="1" applyProtection="1">
      <alignment horizontal="center" vertical="center"/>
      <protection locked="0"/>
    </xf>
    <xf numFmtId="167" fontId="37" fillId="2" borderId="0" xfId="0" applyNumberFormat="1" applyFont="1" applyFill="1" applyAlignment="1" applyProtection="1">
      <alignment horizontal="center" vertical="center"/>
      <protection locked="0"/>
    </xf>
    <xf numFmtId="167" fontId="37" fillId="2" borderId="15" xfId="0" applyNumberFormat="1" applyFont="1" applyFill="1" applyBorder="1" applyAlignment="1" applyProtection="1">
      <alignment horizontal="center" vertical="center"/>
      <protection locked="0"/>
    </xf>
    <xf numFmtId="167" fontId="37" fillId="2" borderId="131" xfId="0" applyNumberFormat="1" applyFont="1" applyFill="1" applyBorder="1" applyAlignment="1">
      <alignment horizontal="center" vertical="center"/>
    </xf>
    <xf numFmtId="167" fontId="37" fillId="2" borderId="0" xfId="0" applyNumberFormat="1" applyFont="1" applyFill="1" applyAlignment="1">
      <alignment horizontal="center" vertical="center"/>
    </xf>
    <xf numFmtId="167" fontId="37" fillId="2" borderId="15" xfId="0" applyNumberFormat="1" applyFont="1" applyFill="1" applyBorder="1" applyAlignment="1">
      <alignment horizontal="center" vertical="center"/>
    </xf>
    <xf numFmtId="169" fontId="37" fillId="2" borderId="149" xfId="0" applyNumberFormat="1" applyFont="1" applyFill="1" applyBorder="1" applyAlignment="1">
      <alignment horizontal="center" vertical="center"/>
    </xf>
    <xf numFmtId="169" fontId="37" fillId="2" borderId="56" xfId="0" applyNumberFormat="1" applyFont="1" applyFill="1" applyBorder="1" applyAlignment="1">
      <alignment horizontal="center" vertical="center"/>
    </xf>
    <xf numFmtId="169" fontId="37" fillId="2" borderId="78" xfId="0" applyNumberFormat="1" applyFont="1" applyFill="1" applyBorder="1" applyAlignment="1">
      <alignment horizontal="center" vertical="center"/>
    </xf>
    <xf numFmtId="173" fontId="38" fillId="2" borderId="131" xfId="0" applyNumberFormat="1" applyFont="1" applyFill="1" applyBorder="1" applyAlignment="1" applyProtection="1">
      <alignment horizontal="center" vertical="center"/>
      <protection locked="0"/>
    </xf>
    <xf numFmtId="173" fontId="38" fillId="2" borderId="0" xfId="0" applyNumberFormat="1" applyFont="1" applyFill="1" applyAlignment="1" applyProtection="1">
      <alignment horizontal="center" vertical="center"/>
      <protection locked="0"/>
    </xf>
    <xf numFmtId="173" fontId="38" fillId="2" borderId="15" xfId="0" applyNumberFormat="1" applyFont="1" applyFill="1" applyBorder="1" applyAlignment="1" applyProtection="1">
      <alignment horizontal="center" vertical="center"/>
      <protection locked="0"/>
    </xf>
    <xf numFmtId="0" fontId="35" fillId="16" borderId="56" xfId="0" applyFont="1" applyFill="1" applyBorder="1" applyAlignment="1">
      <alignment horizontal="center" vertical="center"/>
    </xf>
    <xf numFmtId="0" fontId="42" fillId="14" borderId="263" xfId="0" applyFont="1" applyFill="1" applyBorder="1" applyAlignment="1">
      <alignment horizontal="center" vertical="center" wrapText="1"/>
    </xf>
    <xf numFmtId="0" fontId="42" fillId="14" borderId="67" xfId="0" applyFont="1" applyFill="1" applyBorder="1" applyAlignment="1">
      <alignment horizontal="center" vertical="center" wrapText="1"/>
    </xf>
    <xf numFmtId="0" fontId="56" fillId="16" borderId="8" xfId="0" applyFont="1" applyFill="1" applyBorder="1" applyAlignment="1">
      <alignment horizontal="center"/>
    </xf>
    <xf numFmtId="0" fontId="56" fillId="16" borderId="9" xfId="0" applyFont="1" applyFill="1" applyBorder="1" applyAlignment="1">
      <alignment horizontal="center"/>
    </xf>
    <xf numFmtId="0" fontId="0" fillId="0" borderId="440" xfId="0" applyBorder="1" applyAlignment="1">
      <alignment horizontal="center" vertical="center"/>
    </xf>
    <xf numFmtId="0" fontId="0" fillId="0" borderId="441" xfId="0" applyBorder="1" applyAlignment="1">
      <alignment horizontal="center" vertical="center"/>
    </xf>
    <xf numFmtId="0" fontId="0" fillId="0" borderId="447" xfId="0" applyBorder="1" applyAlignment="1">
      <alignment horizontal="center" vertical="center"/>
    </xf>
    <xf numFmtId="0" fontId="56" fillId="16" borderId="390" xfId="0" applyFont="1" applyFill="1" applyBorder="1" applyAlignment="1">
      <alignment horizontal="center"/>
    </xf>
    <xf numFmtId="0" fontId="56" fillId="16" borderId="148" xfId="0" applyFont="1" applyFill="1" applyBorder="1" applyAlignment="1">
      <alignment horizontal="center"/>
    </xf>
    <xf numFmtId="0" fontId="56" fillId="16" borderId="444" xfId="0" applyFont="1" applyFill="1" applyBorder="1" applyAlignment="1">
      <alignment horizontal="center"/>
    </xf>
    <xf numFmtId="0" fontId="56" fillId="16" borderId="456" xfId="0" applyFont="1" applyFill="1" applyBorder="1" applyAlignment="1">
      <alignment horizontal="center"/>
    </xf>
    <xf numFmtId="0" fontId="56" fillId="16" borderId="473" xfId="0" applyFont="1" applyFill="1" applyBorder="1" applyAlignment="1">
      <alignment horizontal="center"/>
    </xf>
    <xf numFmtId="0" fontId="56" fillId="16" borderId="474" xfId="0" applyFont="1" applyFill="1" applyBorder="1" applyAlignment="1">
      <alignment horizontal="center"/>
    </xf>
    <xf numFmtId="0" fontId="56" fillId="16" borderId="394" xfId="0" applyFont="1" applyFill="1" applyBorder="1" applyAlignment="1">
      <alignment horizontal="center"/>
    </xf>
    <xf numFmtId="0" fontId="56" fillId="16" borderId="453" xfId="0" applyFont="1" applyFill="1" applyBorder="1" applyAlignment="1">
      <alignment horizontal="center"/>
    </xf>
    <xf numFmtId="0" fontId="56" fillId="16" borderId="475" xfId="0" applyFont="1" applyFill="1" applyBorder="1" applyAlignment="1">
      <alignment horizontal="center"/>
    </xf>
    <xf numFmtId="0" fontId="56" fillId="16" borderId="395" xfId="0" applyFont="1" applyFill="1" applyBorder="1" applyAlignment="1">
      <alignment horizontal="center"/>
    </xf>
    <xf numFmtId="0" fontId="56" fillId="16" borderId="476" xfId="0" applyFont="1" applyFill="1" applyBorder="1" applyAlignment="1">
      <alignment horizontal="center"/>
    </xf>
    <xf numFmtId="0" fontId="56" fillId="16" borderId="7" xfId="0" applyFont="1" applyFill="1" applyBorder="1" applyAlignment="1">
      <alignment horizontal="center"/>
    </xf>
    <xf numFmtId="0" fontId="0" fillId="0" borderId="416" xfId="0" applyBorder="1" applyAlignment="1">
      <alignment horizontal="right" vertical="center"/>
    </xf>
    <xf numFmtId="0" fontId="0" fillId="0" borderId="315" xfId="0" applyBorder="1" applyAlignment="1">
      <alignment horizontal="right" vertical="center"/>
    </xf>
    <xf numFmtId="0" fontId="88" fillId="34" borderId="245" xfId="0" applyFont="1" applyFill="1" applyBorder="1" applyAlignment="1">
      <alignment horizontal="right" vertical="center"/>
    </xf>
    <xf numFmtId="0" fontId="88" fillId="34" borderId="0" xfId="0" applyFont="1" applyFill="1" applyAlignment="1">
      <alignment horizontal="right" vertical="center"/>
    </xf>
    <xf numFmtId="0" fontId="69" fillId="27" borderId="500" xfId="0" applyFont="1" applyFill="1" applyBorder="1" applyAlignment="1">
      <alignment horizontal="center"/>
    </xf>
    <xf numFmtId="0" fontId="69" fillId="27" borderId="501" xfId="0" applyFont="1" applyFill="1" applyBorder="1" applyAlignment="1">
      <alignment horizontal="center"/>
    </xf>
    <xf numFmtId="0" fontId="89" fillId="11" borderId="426" xfId="0" applyFont="1" applyFill="1" applyBorder="1" applyAlignment="1">
      <alignment horizontal="right"/>
    </xf>
    <xf numFmtId="0" fontId="89" fillId="11" borderId="340" xfId="0" applyFont="1" applyFill="1" applyBorder="1" applyAlignment="1">
      <alignment horizontal="right"/>
    </xf>
    <xf numFmtId="0" fontId="89" fillId="11" borderId="427" xfId="0" applyFont="1" applyFill="1" applyBorder="1" applyAlignment="1">
      <alignment horizontal="right"/>
    </xf>
    <xf numFmtId="0" fontId="89" fillId="11" borderId="342" xfId="0" applyFont="1" applyFill="1" applyBorder="1" applyAlignment="1">
      <alignment horizontal="right"/>
    </xf>
    <xf numFmtId="0" fontId="89" fillId="11" borderId="425" xfId="0" applyFont="1" applyFill="1" applyBorder="1" applyAlignment="1">
      <alignment horizontal="right" vertical="center"/>
    </xf>
    <xf numFmtId="0" fontId="89" fillId="11" borderId="337" xfId="0" applyFont="1" applyFill="1" applyBorder="1" applyAlignment="1">
      <alignment horizontal="right" vertical="center"/>
    </xf>
    <xf numFmtId="0" fontId="89" fillId="11" borderId="426" xfId="0" applyFont="1" applyFill="1" applyBorder="1" applyAlignment="1">
      <alignment horizontal="right" vertical="center"/>
    </xf>
    <xf numFmtId="0" fontId="89" fillId="11" borderId="340" xfId="0" applyFont="1" applyFill="1" applyBorder="1" applyAlignment="1">
      <alignment horizontal="right" vertical="center"/>
    </xf>
    <xf numFmtId="0" fontId="89" fillId="11" borderId="425" xfId="0" applyFont="1" applyFill="1" applyBorder="1" applyAlignment="1">
      <alignment horizontal="right"/>
    </xf>
    <xf numFmtId="0" fontId="89" fillId="11" borderId="337" xfId="0" applyFont="1" applyFill="1" applyBorder="1" applyAlignment="1">
      <alignment horizontal="right"/>
    </xf>
    <xf numFmtId="0" fontId="88" fillId="0" borderId="357" xfId="0" applyFont="1" applyBorder="1" applyAlignment="1">
      <alignment vertical="center" wrapText="1"/>
    </xf>
    <xf numFmtId="0" fontId="88" fillId="0" borderId="358" xfId="0" applyFont="1" applyBorder="1" applyAlignment="1">
      <alignment vertical="center" wrapText="1"/>
    </xf>
    <xf numFmtId="0" fontId="88" fillId="0" borderId="359" xfId="0" applyFont="1" applyBorder="1" applyAlignment="1">
      <alignment vertical="center" wrapText="1"/>
    </xf>
    <xf numFmtId="0" fontId="88" fillId="0" borderId="302" xfId="0" applyFont="1" applyBorder="1" applyAlignment="1">
      <alignment vertical="center" wrapText="1"/>
    </xf>
    <xf numFmtId="181" fontId="88" fillId="34" borderId="221" xfId="0" applyNumberFormat="1" applyFont="1" applyFill="1" applyBorder="1" applyAlignment="1">
      <alignment horizontal="left" vertical="center" wrapText="1" indent="2"/>
    </xf>
    <xf numFmtId="181" fontId="88" fillId="34" borderId="227" xfId="0" applyNumberFormat="1" applyFont="1" applyFill="1" applyBorder="1" applyAlignment="1">
      <alignment horizontal="left" vertical="center" wrapText="1" indent="2"/>
    </xf>
    <xf numFmtId="0" fontId="69" fillId="28" borderId="0" xfId="0" applyFont="1" applyFill="1" applyAlignment="1">
      <alignment horizontal="center" vertical="center" wrapText="1"/>
    </xf>
    <xf numFmtId="0" fontId="69" fillId="28" borderId="215" xfId="0" applyFont="1" applyFill="1" applyBorder="1" applyAlignment="1">
      <alignment horizontal="center" vertical="center" wrapText="1"/>
    </xf>
    <xf numFmtId="181" fontId="88" fillId="34" borderId="245" xfId="0" applyNumberFormat="1" applyFont="1" applyFill="1" applyBorder="1" applyAlignment="1">
      <alignment horizontal="left" vertical="center" wrapText="1" indent="2"/>
    </xf>
    <xf numFmtId="181" fontId="88" fillId="34" borderId="0" xfId="0" applyNumberFormat="1" applyFont="1" applyFill="1" applyAlignment="1">
      <alignment horizontal="left" vertical="center" wrapText="1" indent="2"/>
    </xf>
    <xf numFmtId="0" fontId="0" fillId="0" borderId="579" xfId="0" applyBorder="1" applyAlignment="1">
      <alignment horizontal="right" vertical="center"/>
    </xf>
    <xf numFmtId="0" fontId="0" fillId="0" borderId="580" xfId="0" applyBorder="1" applyAlignment="1">
      <alignment horizontal="right" vertical="center"/>
    </xf>
    <xf numFmtId="167" fontId="82" fillId="36" borderId="460" xfId="0" applyNumberFormat="1" applyFont="1" applyFill="1" applyBorder="1" applyAlignment="1">
      <alignment horizontal="left" vertical="center" wrapText="1"/>
    </xf>
    <xf numFmtId="167" fontId="82" fillId="36" borderId="462" xfId="0" applyNumberFormat="1" applyFont="1" applyFill="1" applyBorder="1" applyAlignment="1">
      <alignment horizontal="left" vertical="center" wrapText="1"/>
    </xf>
    <xf numFmtId="0" fontId="89" fillId="35" borderId="485" xfId="0" applyFont="1" applyFill="1" applyBorder="1" applyAlignment="1">
      <alignment horizontal="center" vertical="center"/>
    </xf>
    <xf numFmtId="0" fontId="89" fillId="35" borderId="214" xfId="0" applyFont="1" applyFill="1" applyBorder="1" applyAlignment="1">
      <alignment horizontal="center" vertical="center"/>
    </xf>
    <xf numFmtId="0" fontId="89" fillId="35" borderId="486" xfId="0" applyFont="1" applyFill="1" applyBorder="1" applyAlignment="1">
      <alignment horizontal="center" vertical="center"/>
    </xf>
    <xf numFmtId="167" fontId="89" fillId="0" borderId="0" xfId="0" applyNumberFormat="1" applyFont="1" applyAlignment="1">
      <alignment horizontal="center" vertical="center"/>
    </xf>
    <xf numFmtId="167" fontId="89" fillId="0" borderId="214" xfId="0" applyNumberFormat="1" applyFont="1" applyBorder="1" applyAlignment="1">
      <alignment horizontal="center" vertical="center"/>
    </xf>
    <xf numFmtId="0" fontId="89" fillId="0" borderId="0" xfId="0" applyFont="1" applyAlignment="1">
      <alignment horizontal="center" vertical="center"/>
    </xf>
    <xf numFmtId="0" fontId="89" fillId="35" borderId="215" xfId="0" applyFont="1" applyFill="1" applyBorder="1" applyAlignment="1">
      <alignment horizontal="center" vertical="center"/>
    </xf>
    <xf numFmtId="0" fontId="69" fillId="27" borderId="61" xfId="0" applyFont="1" applyFill="1" applyBorder="1" applyAlignment="1">
      <alignment horizontal="center"/>
    </xf>
    <xf numFmtId="0" fontId="69" fillId="27" borderId="0" xfId="0" applyFont="1" applyFill="1" applyAlignment="1">
      <alignment horizontal="center"/>
    </xf>
    <xf numFmtId="0" fontId="69" fillId="27" borderId="410" xfId="0" applyFont="1" applyFill="1" applyBorder="1" applyAlignment="1">
      <alignment horizontal="center"/>
    </xf>
    <xf numFmtId="167" fontId="89" fillId="0" borderId="0" xfId="1" applyNumberFormat="1" applyFont="1" applyFill="1" applyBorder="1" applyAlignment="1" applyProtection="1">
      <alignment horizontal="center" vertical="center"/>
    </xf>
    <xf numFmtId="167" fontId="89" fillId="0" borderId="206" xfId="1" applyNumberFormat="1" applyFont="1" applyFill="1" applyBorder="1" applyAlignment="1" applyProtection="1">
      <alignment horizontal="center" vertical="center"/>
    </xf>
    <xf numFmtId="0" fontId="135" fillId="34" borderId="245" xfId="0" applyFont="1" applyFill="1" applyBorder="1" applyAlignment="1">
      <alignment horizontal="left" vertical="center" indent="1"/>
    </xf>
    <xf numFmtId="0" fontId="135" fillId="34" borderId="214" xfId="0" applyFont="1" applyFill="1" applyBorder="1" applyAlignment="1">
      <alignment horizontal="left" vertical="center" indent="1"/>
    </xf>
    <xf numFmtId="174" fontId="69" fillId="0" borderId="363" xfId="0" applyNumberFormat="1" applyFont="1" applyBorder="1" applyAlignment="1">
      <alignment horizontal="center" vertical="center"/>
    </xf>
    <xf numFmtId="174" fontId="69" fillId="0" borderId="340" xfId="0" applyNumberFormat="1" applyFont="1" applyBorder="1" applyAlignment="1">
      <alignment horizontal="center" vertical="center"/>
    </xf>
    <xf numFmtId="174" fontId="69" fillId="0" borderId="364" xfId="0" applyNumberFormat="1" applyFont="1" applyBorder="1" applyAlignment="1">
      <alignment horizontal="center" vertical="center"/>
    </xf>
    <xf numFmtId="174" fontId="69" fillId="0" borderId="343" xfId="0" applyNumberFormat="1" applyFont="1" applyBorder="1" applyAlignment="1">
      <alignment horizontal="center" vertical="center"/>
    </xf>
    <xf numFmtId="167" fontId="89" fillId="11" borderId="337" xfId="1" applyNumberFormat="1" applyFont="1" applyFill="1" applyBorder="1" applyAlignment="1" applyProtection="1">
      <alignment horizontal="center"/>
    </xf>
    <xf numFmtId="167" fontId="89" fillId="11" borderId="338" xfId="1" applyNumberFormat="1" applyFont="1" applyFill="1" applyBorder="1" applyAlignment="1" applyProtection="1">
      <alignment horizontal="center"/>
    </xf>
    <xf numFmtId="0" fontId="84" fillId="37" borderId="463" xfId="0" applyFont="1" applyFill="1" applyBorder="1" applyAlignment="1">
      <alignment horizontal="center" vertical="center"/>
    </xf>
    <xf numFmtId="0" fontId="84" fillId="37" borderId="464" xfId="0" applyFont="1" applyFill="1" applyBorder="1" applyAlignment="1">
      <alignment horizontal="center" vertical="center"/>
    </xf>
    <xf numFmtId="0" fontId="84" fillId="37" borderId="465" xfId="0" applyFont="1" applyFill="1" applyBorder="1" applyAlignment="1">
      <alignment horizontal="center" vertical="center"/>
    </xf>
    <xf numFmtId="0" fontId="89" fillId="27" borderId="466" xfId="0" applyFont="1" applyFill="1" applyBorder="1" applyAlignment="1">
      <alignment horizontal="center" vertical="center"/>
    </xf>
    <xf numFmtId="0" fontId="89" fillId="27" borderId="467" xfId="0" applyFont="1" applyFill="1" applyBorder="1" applyAlignment="1">
      <alignment horizontal="center" vertical="center"/>
    </xf>
    <xf numFmtId="0" fontId="89" fillId="27" borderId="468" xfId="0" applyFont="1" applyFill="1" applyBorder="1" applyAlignment="1">
      <alignment horizontal="center" vertical="center"/>
    </xf>
    <xf numFmtId="0" fontId="69" fillId="28" borderId="376" xfId="0" applyFont="1" applyFill="1" applyBorder="1" applyAlignment="1">
      <alignment horizontal="center" vertical="center" wrapText="1"/>
    </xf>
    <xf numFmtId="0" fontId="69" fillId="28" borderId="377" xfId="0" applyFont="1" applyFill="1" applyBorder="1" applyAlignment="1">
      <alignment horizontal="center" vertical="center" wrapText="1"/>
    </xf>
    <xf numFmtId="0" fontId="89" fillId="11" borderId="428" xfId="0" applyFont="1" applyFill="1" applyBorder="1" applyAlignment="1">
      <alignment horizontal="right" vertical="center"/>
    </xf>
    <xf numFmtId="0" fontId="89" fillId="11" borderId="343" xfId="0" applyFont="1" applyFill="1" applyBorder="1" applyAlignment="1">
      <alignment horizontal="right" vertical="center"/>
    </xf>
    <xf numFmtId="0" fontId="69" fillId="28" borderId="147" xfId="0" applyFont="1" applyFill="1" applyBorder="1" applyAlignment="1">
      <alignment horizontal="center" vertical="center" wrapText="1"/>
    </xf>
    <xf numFmtId="0" fontId="69" fillId="28" borderId="242" xfId="0" applyFont="1" applyFill="1" applyBorder="1" applyAlignment="1">
      <alignment horizontal="center" vertical="center" wrapText="1"/>
    </xf>
    <xf numFmtId="0" fontId="69" fillId="28" borderId="147" xfId="0" applyFont="1" applyFill="1" applyBorder="1" applyAlignment="1">
      <alignment horizontal="center" vertical="center"/>
    </xf>
    <xf numFmtId="0" fontId="69" fillId="28" borderId="242" xfId="0" applyFont="1" applyFill="1" applyBorder="1" applyAlignment="1">
      <alignment horizontal="center" vertical="center"/>
    </xf>
    <xf numFmtId="0" fontId="69" fillId="28" borderId="131" xfId="0" applyFont="1" applyFill="1" applyBorder="1" applyAlignment="1">
      <alignment horizontal="center" vertical="center" wrapText="1"/>
    </xf>
    <xf numFmtId="0" fontId="69" fillId="28" borderId="236" xfId="0" applyFont="1" applyFill="1" applyBorder="1" applyAlignment="1">
      <alignment horizontal="center" vertical="center" wrapText="1"/>
    </xf>
    <xf numFmtId="0" fontId="69" fillId="28" borderId="228" xfId="0" applyFont="1" applyFill="1" applyBorder="1" applyAlignment="1">
      <alignment horizontal="center" vertical="center"/>
    </xf>
    <xf numFmtId="0" fontId="69" fillId="28" borderId="240" xfId="0" applyFont="1" applyFill="1" applyBorder="1" applyAlignment="1">
      <alignment horizontal="center" vertical="center"/>
    </xf>
    <xf numFmtId="0" fontId="136" fillId="0" borderId="264" xfId="0" applyFont="1" applyBorder="1" applyAlignment="1">
      <alignment horizontal="left" vertical="center" wrapText="1"/>
    </xf>
    <xf numFmtId="0" fontId="136" fillId="0" borderId="409" xfId="0" applyFont="1" applyBorder="1" applyAlignment="1">
      <alignment horizontal="left" vertical="center" wrapText="1"/>
    </xf>
    <xf numFmtId="0" fontId="136" fillId="0" borderId="0" xfId="0" applyFont="1" applyAlignment="1">
      <alignment horizontal="left" vertical="center" wrapText="1"/>
    </xf>
    <xf numFmtId="0" fontId="136" fillId="0" borderId="410" xfId="0" applyFont="1" applyBorder="1" applyAlignment="1">
      <alignment horizontal="left" vertical="center" wrapText="1"/>
    </xf>
    <xf numFmtId="0" fontId="136" fillId="0" borderId="235" xfId="0" applyFont="1" applyBorder="1" applyAlignment="1">
      <alignment horizontal="left" vertical="center" wrapText="1"/>
    </xf>
    <xf numFmtId="0" fontId="136" fillId="0" borderId="412" xfId="0" applyFont="1" applyBorder="1" applyAlignment="1">
      <alignment horizontal="left" vertical="center" wrapText="1"/>
    </xf>
    <xf numFmtId="0" fontId="135" fillId="34" borderId="219" xfId="0" applyFont="1" applyFill="1" applyBorder="1" applyAlignment="1">
      <alignment horizontal="left" vertical="center" indent="1"/>
    </xf>
    <xf numFmtId="0" fontId="135" fillId="34" borderId="215" xfId="0" applyFont="1" applyFill="1" applyBorder="1" applyAlignment="1">
      <alignment horizontal="left" vertical="center" indent="1"/>
    </xf>
    <xf numFmtId="0" fontId="135" fillId="34" borderId="221" xfId="0" applyFont="1" applyFill="1" applyBorder="1" applyAlignment="1">
      <alignment horizontal="left" vertical="center" indent="1"/>
    </xf>
    <xf numFmtId="0" fontId="135" fillId="34" borderId="213" xfId="0" applyFont="1" applyFill="1" applyBorder="1" applyAlignment="1">
      <alignment horizontal="left" vertical="center" indent="1"/>
    </xf>
    <xf numFmtId="0" fontId="96" fillId="34" borderId="245" xfId="0" applyFont="1" applyFill="1" applyBorder="1" applyAlignment="1">
      <alignment horizontal="left" vertical="center" wrapText="1" indent="1"/>
    </xf>
    <xf numFmtId="0" fontId="96" fillId="34" borderId="214" xfId="0" applyFont="1" applyFill="1" applyBorder="1" applyAlignment="1">
      <alignment horizontal="left" vertical="center" wrapText="1" indent="1"/>
    </xf>
    <xf numFmtId="0" fontId="97" fillId="33" borderId="350" xfId="0" applyFont="1" applyFill="1" applyBorder="1" applyAlignment="1">
      <alignment horizontal="center" vertical="center"/>
    </xf>
    <xf numFmtId="0" fontId="97" fillId="33" borderId="242" xfId="0" applyFont="1" applyFill="1" applyBorder="1" applyAlignment="1">
      <alignment horizontal="center" vertical="center"/>
    </xf>
    <xf numFmtId="0" fontId="97" fillId="33" borderId="355" xfId="0" applyFont="1" applyFill="1" applyBorder="1" applyAlignment="1">
      <alignment horizontal="center" vertical="center"/>
    </xf>
    <xf numFmtId="0" fontId="97" fillId="33" borderId="484" xfId="0" applyFont="1" applyFill="1" applyBorder="1" applyAlignment="1">
      <alignment horizontal="center" vertical="center"/>
    </xf>
    <xf numFmtId="0" fontId="89" fillId="27" borderId="203" xfId="0" applyFont="1" applyFill="1" applyBorder="1" applyAlignment="1">
      <alignment horizontal="center" vertical="center"/>
    </xf>
    <xf numFmtId="0" fontId="89" fillId="27" borderId="266" xfId="0" applyFont="1" applyFill="1" applyBorder="1" applyAlignment="1">
      <alignment horizontal="center" vertical="center"/>
    </xf>
    <xf numFmtId="0" fontId="90" fillId="0" borderId="457" xfId="0" applyFont="1" applyBorder="1" applyAlignment="1">
      <alignment horizontal="left" vertical="center"/>
    </xf>
    <xf numFmtId="0" fontId="90" fillId="0" borderId="458" xfId="0" applyFont="1" applyBorder="1" applyAlignment="1">
      <alignment horizontal="left" vertical="center"/>
    </xf>
    <xf numFmtId="0" fontId="90" fillId="0" borderId="459" xfId="0" applyFont="1" applyBorder="1" applyAlignment="1">
      <alignment horizontal="left" vertical="center"/>
    </xf>
    <xf numFmtId="0" fontId="69" fillId="33" borderId="351" xfId="0" applyFont="1" applyFill="1" applyBorder="1" applyAlignment="1">
      <alignment horizontal="center" vertical="center"/>
    </xf>
    <xf numFmtId="0" fontId="69" fillId="33" borderId="352" xfId="0" applyFont="1" applyFill="1" applyBorder="1" applyAlignment="1">
      <alignment horizontal="center" vertical="center"/>
    </xf>
    <xf numFmtId="0" fontId="69" fillId="33" borderId="92" xfId="0" applyFont="1" applyFill="1" applyBorder="1" applyAlignment="1">
      <alignment horizontal="center" vertical="center" wrapText="1"/>
    </xf>
    <xf numFmtId="0" fontId="69" fillId="33" borderId="222" xfId="0" applyFont="1" applyFill="1" applyBorder="1" applyAlignment="1">
      <alignment horizontal="center" vertical="center" wrapText="1"/>
    </xf>
    <xf numFmtId="0" fontId="69" fillId="33" borderId="81" xfId="0" applyFont="1" applyFill="1" applyBorder="1" applyAlignment="1">
      <alignment horizontal="center" vertical="center" wrapText="1"/>
    </xf>
    <xf numFmtId="0" fontId="69" fillId="33" borderId="147" xfId="0" applyFont="1" applyFill="1" applyBorder="1" applyAlignment="1">
      <alignment horizontal="center" vertical="center" wrapText="1"/>
    </xf>
    <xf numFmtId="181" fontId="88" fillId="34" borderId="207" xfId="0" applyNumberFormat="1" applyFont="1" applyFill="1" applyBorder="1" applyAlignment="1">
      <alignment horizontal="left" vertical="center" wrapText="1" indent="2"/>
    </xf>
    <xf numFmtId="0" fontId="84" fillId="26" borderId="220" xfId="0" applyFont="1" applyFill="1" applyBorder="1" applyAlignment="1">
      <alignment horizontal="center" vertical="center" wrapText="1"/>
    </xf>
    <xf numFmtId="0" fontId="84" fillId="26" borderId="223" xfId="0" applyFont="1" applyFill="1" applyBorder="1" applyAlignment="1">
      <alignment horizontal="center" vertical="center" wrapText="1"/>
    </xf>
    <xf numFmtId="0" fontId="84" fillId="26" borderId="365" xfId="0" applyFont="1" applyFill="1" applyBorder="1" applyAlignment="1">
      <alignment horizontal="center" vertical="center" wrapText="1"/>
    </xf>
    <xf numFmtId="0" fontId="88" fillId="34" borderId="207" xfId="0" applyFont="1" applyFill="1" applyBorder="1" applyAlignment="1">
      <alignment horizontal="left" vertical="center" indent="2"/>
    </xf>
    <xf numFmtId="0" fontId="88" fillId="34" borderId="0" xfId="0" applyFont="1" applyFill="1" applyAlignment="1">
      <alignment horizontal="left" vertical="center" indent="2"/>
    </xf>
    <xf numFmtId="0" fontId="90" fillId="0" borderId="460" xfId="0" applyFont="1" applyBorder="1" applyAlignment="1">
      <alignment horizontal="left" vertical="center"/>
    </xf>
    <xf numFmtId="0" fontId="90" fillId="0" borderId="461" xfId="0" applyFont="1" applyBorder="1" applyAlignment="1">
      <alignment horizontal="left" vertical="center"/>
    </xf>
    <xf numFmtId="0" fontId="90" fillId="0" borderId="462" xfId="0" applyFont="1" applyBorder="1" applyAlignment="1">
      <alignment horizontal="left" vertical="center"/>
    </xf>
    <xf numFmtId="0" fontId="97" fillId="33" borderId="354" xfId="0" applyFont="1" applyFill="1" applyBorder="1" applyAlignment="1">
      <alignment horizontal="center" vertical="center"/>
    </xf>
    <xf numFmtId="0" fontId="97" fillId="33" borderId="349" xfId="0" applyFont="1" applyFill="1" applyBorder="1" applyAlignment="1">
      <alignment horizontal="center" vertical="center"/>
    </xf>
    <xf numFmtId="0" fontId="97" fillId="33" borderId="133" xfId="0" applyFont="1" applyFill="1" applyBorder="1" applyAlignment="1">
      <alignment horizontal="center" vertical="center"/>
    </xf>
    <xf numFmtId="0" fontId="97" fillId="33" borderId="121" xfId="0" applyFont="1" applyFill="1" applyBorder="1" applyAlignment="1">
      <alignment horizontal="center" vertical="center"/>
    </xf>
    <xf numFmtId="181" fontId="69" fillId="28" borderId="413" xfId="0" applyNumberFormat="1" applyFont="1" applyFill="1" applyBorder="1" applyAlignment="1">
      <alignment horizontal="center" vertical="center"/>
    </xf>
    <xf numFmtId="181" fontId="69" fillId="28" borderId="132" xfId="0" applyNumberFormat="1" applyFont="1" applyFill="1" applyBorder="1" applyAlignment="1">
      <alignment horizontal="center" vertical="center"/>
    </xf>
    <xf numFmtId="181" fontId="69" fillId="28" borderId="424" xfId="0" applyNumberFormat="1" applyFont="1" applyFill="1" applyBorder="1" applyAlignment="1">
      <alignment horizontal="center" vertical="center"/>
    </xf>
    <xf numFmtId="181" fontId="69" fillId="28" borderId="237" xfId="0" applyNumberFormat="1" applyFont="1" applyFill="1" applyBorder="1" applyAlignment="1">
      <alignment horizontal="center" vertical="center"/>
    </xf>
    <xf numFmtId="0" fontId="69" fillId="2" borderId="425" xfId="0" applyFont="1" applyFill="1" applyBorder="1" applyAlignment="1">
      <alignment horizontal="center" vertical="center"/>
    </xf>
    <xf numFmtId="0" fontId="69" fillId="2" borderId="337" xfId="0" applyFont="1" applyFill="1" applyBorder="1" applyAlignment="1">
      <alignment horizontal="center" vertical="center"/>
    </xf>
    <xf numFmtId="0" fontId="69" fillId="2" borderId="338" xfId="0" applyFont="1" applyFill="1" applyBorder="1" applyAlignment="1">
      <alignment horizontal="center" vertical="center"/>
    </xf>
    <xf numFmtId="0" fontId="69" fillId="2" borderId="362" xfId="0" applyFont="1" applyFill="1" applyBorder="1" applyAlignment="1">
      <alignment horizontal="center" vertical="center"/>
    </xf>
    <xf numFmtId="38" fontId="102" fillId="0" borderId="343" xfId="0" applyNumberFormat="1" applyFont="1" applyBorder="1" applyAlignment="1">
      <alignment horizontal="center" vertical="center"/>
    </xf>
    <xf numFmtId="0" fontId="102" fillId="0" borderId="344" xfId="0" applyFont="1" applyBorder="1" applyAlignment="1">
      <alignment horizontal="center" vertical="center"/>
    </xf>
    <xf numFmtId="0" fontId="69" fillId="27" borderId="220" xfId="0" applyFont="1" applyFill="1" applyBorder="1" applyAlignment="1">
      <alignment horizontal="center" vertical="center"/>
    </xf>
    <xf numFmtId="0" fontId="69" fillId="27" borderId="223" xfId="0" applyFont="1" applyFill="1" applyBorder="1" applyAlignment="1">
      <alignment horizontal="center" vertical="center"/>
    </xf>
    <xf numFmtId="167" fontId="70" fillId="27" borderId="303" xfId="1" applyNumberFormat="1" applyFont="1" applyFill="1" applyBorder="1" applyAlignment="1" applyProtection="1">
      <alignment horizontal="center"/>
    </xf>
    <xf numFmtId="167" fontId="70" fillId="27" borderId="223" xfId="1" applyNumberFormat="1" applyFont="1" applyFill="1" applyBorder="1" applyAlignment="1" applyProtection="1">
      <alignment horizontal="center"/>
    </xf>
    <xf numFmtId="167" fontId="70" fillId="27" borderId="365" xfId="1" applyNumberFormat="1" applyFont="1" applyFill="1" applyBorder="1" applyAlignment="1" applyProtection="1">
      <alignment horizontal="center"/>
    </xf>
    <xf numFmtId="0" fontId="69" fillId="28" borderId="375" xfId="0" applyFont="1" applyFill="1" applyBorder="1" applyAlignment="1">
      <alignment horizontal="center" vertical="center" wrapText="1"/>
    </xf>
    <xf numFmtId="0" fontId="69" fillId="28" borderId="218" xfId="0" applyFont="1" applyFill="1" applyBorder="1" applyAlignment="1">
      <alignment horizontal="center" vertical="center" wrapText="1"/>
    </xf>
    <xf numFmtId="0" fontId="81" fillId="14" borderId="178" xfId="0" applyFont="1" applyFill="1" applyBorder="1" applyAlignment="1">
      <alignment horizontal="center" vertical="center" wrapText="1"/>
    </xf>
    <xf numFmtId="0" fontId="81" fillId="14" borderId="88" xfId="0" applyFont="1" applyFill="1" applyBorder="1" applyAlignment="1">
      <alignment horizontal="center" vertical="center" wrapText="1"/>
    </xf>
    <xf numFmtId="0" fontId="89" fillId="0" borderId="247" xfId="0" applyFont="1" applyBorder="1" applyAlignment="1">
      <alignment horizontal="center" vertical="center" wrapText="1"/>
    </xf>
    <xf numFmtId="0" fontId="89" fillId="0" borderId="248" xfId="0" applyFont="1" applyBorder="1" applyAlignment="1">
      <alignment horizontal="center" vertical="center" wrapText="1"/>
    </xf>
    <xf numFmtId="0" fontId="89" fillId="0" borderId="249" xfId="0" applyFont="1" applyBorder="1" applyAlignment="1">
      <alignment horizontal="center" vertical="center" wrapText="1"/>
    </xf>
    <xf numFmtId="0" fontId="81" fillId="14" borderId="211" xfId="0" applyFont="1" applyFill="1" applyBorder="1" applyAlignment="1">
      <alignment horizontal="center" vertical="center" wrapText="1"/>
    </xf>
    <xf numFmtId="0" fontId="81" fillId="14" borderId="190" xfId="0" applyFont="1" applyFill="1" applyBorder="1" applyAlignment="1">
      <alignment horizontal="center" vertical="center" wrapText="1"/>
    </xf>
    <xf numFmtId="37" fontId="89" fillId="0" borderId="255" xfId="1" applyNumberFormat="1" applyFont="1" applyFill="1" applyBorder="1" applyAlignment="1" applyProtection="1">
      <alignment horizontal="center" vertical="center"/>
    </xf>
    <xf numFmtId="37" fontId="89" fillId="0" borderId="272" xfId="1" applyNumberFormat="1" applyFont="1" applyFill="1" applyBorder="1" applyAlignment="1" applyProtection="1">
      <alignment horizontal="center" vertical="center"/>
    </xf>
    <xf numFmtId="0" fontId="69" fillId="29" borderId="273" xfId="0" applyFont="1" applyFill="1" applyBorder="1" applyAlignment="1">
      <alignment horizontal="center" vertical="center" wrapText="1"/>
    </xf>
    <xf numFmtId="0" fontId="69" fillId="29" borderId="257" xfId="0" applyFont="1" applyFill="1" applyBorder="1" applyAlignment="1">
      <alignment horizontal="center" vertical="center" wrapText="1"/>
    </xf>
    <xf numFmtId="0" fontId="69" fillId="29" borderId="292" xfId="0" applyFont="1" applyFill="1" applyBorder="1" applyAlignment="1">
      <alignment horizontal="center" vertical="center" wrapText="1"/>
    </xf>
    <xf numFmtId="0" fontId="69" fillId="29" borderId="293" xfId="0" applyFont="1" applyFill="1" applyBorder="1" applyAlignment="1">
      <alignment horizontal="center" vertical="center" wrapText="1"/>
    </xf>
    <xf numFmtId="37" fontId="89" fillId="0" borderId="256" xfId="1" applyNumberFormat="1" applyFont="1" applyFill="1" applyBorder="1" applyAlignment="1" applyProtection="1">
      <alignment horizontal="center" vertical="center"/>
    </xf>
    <xf numFmtId="38" fontId="89" fillId="0" borderId="294" xfId="0" applyNumberFormat="1" applyFont="1" applyBorder="1" applyAlignment="1">
      <alignment horizontal="center" vertical="center"/>
    </xf>
    <xf numFmtId="38" fontId="89" fillId="0" borderId="295" xfId="0" applyNumberFormat="1" applyFont="1" applyBorder="1" applyAlignment="1">
      <alignment horizontal="center" vertical="center"/>
    </xf>
    <xf numFmtId="0" fontId="69" fillId="29" borderId="253" xfId="0" applyFont="1" applyFill="1" applyBorder="1" applyAlignment="1">
      <alignment horizontal="center" vertical="center" wrapText="1"/>
    </xf>
    <xf numFmtId="0" fontId="69" fillId="29" borderId="258" xfId="0" applyFont="1" applyFill="1" applyBorder="1" applyAlignment="1">
      <alignment horizontal="center" vertical="center" wrapText="1"/>
    </xf>
    <xf numFmtId="0" fontId="69" fillId="29" borderId="192" xfId="0" applyFont="1" applyFill="1" applyBorder="1" applyAlignment="1">
      <alignment horizontal="center" vertical="center" wrapText="1"/>
    </xf>
    <xf numFmtId="39" fontId="89" fillId="0" borderId="255" xfId="1" applyNumberFormat="1" applyFont="1" applyFill="1" applyBorder="1" applyAlignment="1" applyProtection="1">
      <alignment horizontal="center" vertical="center"/>
    </xf>
    <xf numFmtId="39" fontId="89" fillId="0" borderId="272" xfId="1" applyNumberFormat="1" applyFont="1" applyFill="1" applyBorder="1" applyAlignment="1" applyProtection="1">
      <alignment horizontal="center" vertical="center"/>
    </xf>
    <xf numFmtId="38" fontId="37" fillId="0" borderId="528" xfId="0" applyNumberFormat="1" applyFont="1" applyBorder="1" applyAlignment="1" applyProtection="1">
      <alignment horizontal="center" vertical="center"/>
      <protection locked="0"/>
    </xf>
    <xf numFmtId="38" fontId="37" fillId="0" borderId="529" xfId="0" applyNumberFormat="1" applyFont="1" applyBorder="1" applyAlignment="1" applyProtection="1">
      <alignment horizontal="center" vertical="center"/>
      <protection locked="0"/>
    </xf>
    <xf numFmtId="0" fontId="69" fillId="29" borderId="296" xfId="0" applyFont="1" applyFill="1" applyBorder="1" applyAlignment="1">
      <alignment horizontal="center" vertical="center" wrapText="1"/>
    </xf>
    <xf numFmtId="0" fontId="69" fillId="29" borderId="271" xfId="0" applyFont="1" applyFill="1" applyBorder="1" applyAlignment="1">
      <alignment horizontal="center" vertical="center" wrapText="1"/>
    </xf>
    <xf numFmtId="0" fontId="91" fillId="16" borderId="402" xfId="0" applyFont="1" applyFill="1" applyBorder="1" applyAlignment="1" applyProtection="1">
      <alignment horizontal="left" vertical="center"/>
      <protection locked="0"/>
    </xf>
    <xf numFmtId="0" fontId="91" fillId="16" borderId="403" xfId="0" applyFont="1" applyFill="1" applyBorder="1" applyAlignment="1" applyProtection="1">
      <alignment horizontal="left" vertical="center"/>
      <protection locked="0"/>
    </xf>
    <xf numFmtId="0" fontId="89" fillId="27" borderId="93" xfId="0" applyFont="1" applyFill="1" applyBorder="1" applyAlignment="1">
      <alignment horizontal="center" vertical="center"/>
    </xf>
    <xf numFmtId="0" fontId="89" fillId="27" borderId="346" xfId="0" applyFont="1" applyFill="1" applyBorder="1" applyAlignment="1">
      <alignment horizontal="center" vertical="center"/>
    </xf>
    <xf numFmtId="0" fontId="97" fillId="33" borderId="236" xfId="0" applyFont="1" applyFill="1" applyBorder="1" applyAlignment="1">
      <alignment horizontal="center" vertical="center"/>
    </xf>
    <xf numFmtId="0" fontId="97" fillId="33" borderId="237" xfId="0" applyFont="1" applyFill="1" applyBorder="1" applyAlignment="1">
      <alignment horizontal="center" vertical="center"/>
    </xf>
    <xf numFmtId="0" fontId="97" fillId="33" borderId="353" xfId="0" applyFont="1" applyFill="1" applyBorder="1" applyAlignment="1">
      <alignment horizontal="center" vertical="center"/>
    </xf>
    <xf numFmtId="0" fontId="97" fillId="33" borderId="356" xfId="0" applyFont="1" applyFill="1" applyBorder="1" applyAlignment="1">
      <alignment horizontal="center" vertical="center"/>
    </xf>
    <xf numFmtId="0" fontId="69" fillId="28" borderId="413" xfId="0" applyFont="1" applyFill="1" applyBorder="1" applyAlignment="1">
      <alignment horizontal="center" vertical="center"/>
    </xf>
    <xf numFmtId="0" fontId="69" fillId="28" borderId="250" xfId="0" applyFont="1" applyFill="1" applyBorder="1" applyAlignment="1">
      <alignment horizontal="center" vertical="center"/>
    </xf>
    <xf numFmtId="0" fontId="69" fillId="28" borderId="424" xfId="0" applyFont="1" applyFill="1" applyBorder="1" applyAlignment="1">
      <alignment horizontal="center" vertical="center"/>
    </xf>
    <xf numFmtId="0" fontId="69" fillId="28" borderId="238" xfId="0" applyFont="1" applyFill="1" applyBorder="1" applyAlignment="1">
      <alignment horizontal="center" vertical="center"/>
    </xf>
    <xf numFmtId="0" fontId="84" fillId="26" borderId="193" xfId="0" applyFont="1" applyFill="1" applyBorder="1" applyAlignment="1">
      <alignment horizontal="center" vertical="center"/>
    </xf>
    <xf numFmtId="0" fontId="84" fillId="26" borderId="203" xfId="0" applyFont="1" applyFill="1" applyBorder="1" applyAlignment="1">
      <alignment horizontal="center" vertical="center"/>
    </xf>
    <xf numFmtId="0" fontId="89" fillId="0" borderId="503" xfId="0" applyFont="1" applyBorder="1" applyAlignment="1">
      <alignment horizontal="center" vertical="center" wrapText="1"/>
    </xf>
    <xf numFmtId="0" fontId="89" fillId="0" borderId="504" xfId="0" applyFont="1" applyBorder="1" applyAlignment="1">
      <alignment horizontal="center" vertical="center" wrapText="1"/>
    </xf>
    <xf numFmtId="0" fontId="69" fillId="28" borderId="251" xfId="0" applyFont="1" applyFill="1" applyBorder="1" applyAlignment="1">
      <alignment horizontal="center" vertical="center" wrapText="1"/>
    </xf>
    <xf numFmtId="0" fontId="69" fillId="28" borderId="241" xfId="0" applyFont="1" applyFill="1" applyBorder="1" applyAlignment="1">
      <alignment horizontal="center" vertical="center" wrapText="1"/>
    </xf>
    <xf numFmtId="0" fontId="69" fillId="28" borderId="228" xfId="0" applyFont="1" applyFill="1" applyBorder="1" applyAlignment="1">
      <alignment horizontal="center" vertical="center" wrapText="1"/>
    </xf>
    <xf numFmtId="0" fontId="69" fillId="28" borderId="240" xfId="0" applyFont="1" applyFill="1" applyBorder="1" applyAlignment="1">
      <alignment horizontal="center" vertical="center" wrapText="1"/>
    </xf>
    <xf numFmtId="0" fontId="69" fillId="33" borderId="349" xfId="0" applyFont="1" applyFill="1" applyBorder="1" applyAlignment="1">
      <alignment horizontal="center" vertical="center"/>
    </xf>
    <xf numFmtId="0" fontId="69" fillId="33" borderId="132" xfId="0" applyFont="1" applyFill="1" applyBorder="1" applyAlignment="1">
      <alignment horizontal="center" vertical="center"/>
    </xf>
    <xf numFmtId="0" fontId="69" fillId="33" borderId="347" xfId="0" applyFont="1" applyFill="1" applyBorder="1" applyAlignment="1">
      <alignment horizontal="center" vertical="center"/>
    </xf>
    <xf numFmtId="0" fontId="69" fillId="33" borderId="348" xfId="0" applyFont="1" applyFill="1" applyBorder="1" applyAlignment="1">
      <alignment horizontal="center" vertical="center"/>
    </xf>
    <xf numFmtId="0" fontId="69" fillId="33" borderId="334" xfId="0" applyFont="1" applyFill="1" applyBorder="1" applyAlignment="1">
      <alignment horizontal="center" vertical="center"/>
    </xf>
    <xf numFmtId="0" fontId="69" fillId="33" borderId="80" xfId="0" applyFont="1" applyFill="1" applyBorder="1" applyAlignment="1">
      <alignment horizontal="center" vertical="center"/>
    </xf>
    <xf numFmtId="0" fontId="69" fillId="33" borderId="350" xfId="0" applyFont="1" applyFill="1" applyBorder="1" applyAlignment="1">
      <alignment horizontal="center" vertical="center" wrapText="1"/>
    </xf>
    <xf numFmtId="0" fontId="69" fillId="33" borderId="350" xfId="0" applyFont="1" applyFill="1" applyBorder="1" applyAlignment="1">
      <alignment horizontal="center" vertical="center"/>
    </xf>
    <xf numFmtId="0" fontId="69" fillId="33" borderId="147" xfId="0" applyFont="1" applyFill="1" applyBorder="1" applyAlignment="1">
      <alignment horizontal="center" vertical="center"/>
    </xf>
    <xf numFmtId="0" fontId="69" fillId="29" borderId="194" xfId="0" applyFont="1" applyFill="1" applyBorder="1" applyAlignment="1">
      <alignment horizontal="center" vertical="center" wrapText="1"/>
    </xf>
    <xf numFmtId="0" fontId="69" fillId="29" borderId="300" xfId="0" applyFont="1" applyFill="1" applyBorder="1" applyAlignment="1">
      <alignment horizontal="center" vertical="center" wrapText="1"/>
    </xf>
    <xf numFmtId="0" fontId="69" fillId="29" borderId="202" xfId="0" applyFont="1" applyFill="1" applyBorder="1" applyAlignment="1">
      <alignment horizontal="center" vertical="center" wrapText="1"/>
    </xf>
    <xf numFmtId="0" fontId="69" fillId="29" borderId="283" xfId="0" applyFont="1" applyFill="1" applyBorder="1" applyAlignment="1">
      <alignment horizontal="center" vertical="center" wrapText="1"/>
    </xf>
    <xf numFmtId="0" fontId="81" fillId="14" borderId="509" xfId="0" applyFont="1" applyFill="1" applyBorder="1" applyAlignment="1">
      <alignment horizontal="center" vertical="center" wrapText="1"/>
    </xf>
    <xf numFmtId="0" fontId="81" fillId="14" borderId="510" xfId="0" applyFont="1" applyFill="1" applyBorder="1" applyAlignment="1">
      <alignment horizontal="center" vertical="center" wrapText="1"/>
    </xf>
    <xf numFmtId="3" fontId="83" fillId="0" borderId="340" xfId="0" applyNumberFormat="1" applyFont="1" applyBorder="1" applyAlignment="1">
      <alignment horizontal="center" vertical="center"/>
    </xf>
    <xf numFmtId="3" fontId="83" fillId="0" borderId="343" xfId="0" applyNumberFormat="1" applyFont="1" applyBorder="1" applyAlignment="1">
      <alignment horizontal="center" vertical="center"/>
    </xf>
    <xf numFmtId="3" fontId="83" fillId="0" borderId="337" xfId="0" applyNumberFormat="1" applyFont="1" applyBorder="1" applyAlignment="1">
      <alignment horizontal="center" vertical="center"/>
    </xf>
    <xf numFmtId="0" fontId="83" fillId="0" borderId="337" xfId="0" applyFont="1" applyBorder="1" applyAlignment="1">
      <alignment horizontal="center" vertical="center"/>
    </xf>
    <xf numFmtId="0" fontId="83" fillId="0" borderId="340" xfId="0" applyFont="1" applyBorder="1" applyAlignment="1">
      <alignment horizontal="center" vertical="center"/>
    </xf>
    <xf numFmtId="15" fontId="83" fillId="0" borderId="337" xfId="0" applyNumberFormat="1" applyFont="1" applyBorder="1" applyAlignment="1">
      <alignment horizontal="center" vertical="center"/>
    </xf>
    <xf numFmtId="15" fontId="83" fillId="0" borderId="340" xfId="0" applyNumberFormat="1" applyFont="1" applyBorder="1" applyAlignment="1">
      <alignment horizontal="center" vertical="center"/>
    </xf>
    <xf numFmtId="0" fontId="83" fillId="0" borderId="513" xfId="0" applyFont="1" applyBorder="1" applyAlignment="1">
      <alignment horizontal="center" vertical="center"/>
    </xf>
    <xf numFmtId="0" fontId="83" fillId="0" borderId="434" xfId="0" applyFont="1" applyBorder="1" applyAlignment="1">
      <alignment horizontal="center" vertical="center"/>
    </xf>
    <xf numFmtId="15" fontId="83" fillId="0" borderId="343" xfId="0" applyNumberFormat="1" applyFont="1" applyBorder="1" applyAlignment="1">
      <alignment horizontal="center" vertical="center"/>
    </xf>
    <xf numFmtId="0" fontId="83" fillId="0" borderId="343" xfId="0" applyFont="1" applyBorder="1" applyAlignment="1">
      <alignment horizontal="center" vertical="center"/>
    </xf>
    <xf numFmtId="0" fontId="81" fillId="26" borderId="518" xfId="0" applyFont="1" applyFill="1" applyBorder="1" applyAlignment="1">
      <alignment horizontal="center" vertical="center"/>
    </xf>
    <xf numFmtId="0" fontId="81" fillId="26" borderId="519" xfId="0" applyFont="1" applyFill="1" applyBorder="1" applyAlignment="1">
      <alignment horizontal="center" vertical="center"/>
    </xf>
    <xf numFmtId="0" fontId="89" fillId="36" borderId="425" xfId="0" applyFont="1" applyFill="1" applyBorder="1" applyAlignment="1">
      <alignment horizontal="center" vertical="center"/>
    </xf>
    <xf numFmtId="0" fontId="89" fillId="36" borderId="337" xfId="0" applyFont="1" applyFill="1" applyBorder="1" applyAlignment="1">
      <alignment horizontal="center" vertical="center"/>
    </xf>
    <xf numFmtId="0" fontId="89" fillId="36" borderId="338" xfId="0" applyFont="1" applyFill="1" applyBorder="1" applyAlignment="1">
      <alignment horizontal="center" vertical="center"/>
    </xf>
    <xf numFmtId="0" fontId="89" fillId="36" borderId="426" xfId="0" applyFont="1" applyFill="1" applyBorder="1" applyAlignment="1">
      <alignment horizontal="center" vertical="center"/>
    </xf>
    <xf numFmtId="0" fontId="89" fillId="36" borderId="340" xfId="0" applyFont="1" applyFill="1" applyBorder="1" applyAlignment="1">
      <alignment horizontal="center" vertical="center"/>
    </xf>
    <xf numFmtId="0" fontId="89" fillId="36" borderId="341" xfId="0" applyFont="1" applyFill="1" applyBorder="1" applyAlignment="1">
      <alignment horizontal="center" vertical="center"/>
    </xf>
    <xf numFmtId="0" fontId="69" fillId="28" borderId="429" xfId="0" applyFont="1" applyFill="1" applyBorder="1" applyAlignment="1">
      <alignment horizontal="center" vertical="center"/>
    </xf>
    <xf numFmtId="0" fontId="69" fillId="28" borderId="375" xfId="0" applyFont="1" applyFill="1" applyBorder="1" applyAlignment="1">
      <alignment horizontal="center" vertical="center"/>
    </xf>
    <xf numFmtId="0" fontId="69" fillId="28" borderId="431" xfId="0" applyFont="1" applyFill="1" applyBorder="1" applyAlignment="1">
      <alignment horizontal="center" vertical="center"/>
    </xf>
    <xf numFmtId="0" fontId="69" fillId="28" borderId="218" xfId="0" applyFont="1" applyFill="1" applyBorder="1" applyAlignment="1">
      <alignment horizontal="center" vertical="center"/>
    </xf>
    <xf numFmtId="0" fontId="89" fillId="36" borderId="362" xfId="0" applyFont="1" applyFill="1" applyBorder="1" applyAlignment="1">
      <alignment horizontal="center" vertical="center"/>
    </xf>
    <xf numFmtId="0" fontId="89" fillId="36" borderId="363" xfId="0" applyFont="1" applyFill="1" applyBorder="1" applyAlignment="1">
      <alignment horizontal="center" vertical="center"/>
    </xf>
    <xf numFmtId="0" fontId="69" fillId="2" borderId="343" xfId="0" applyFont="1" applyFill="1" applyBorder="1" applyAlignment="1">
      <alignment horizontal="center" vertical="center"/>
    </xf>
    <xf numFmtId="0" fontId="69" fillId="2" borderId="344" xfId="0" applyFont="1" applyFill="1" applyBorder="1" applyAlignment="1">
      <alignment horizontal="center" vertical="center"/>
    </xf>
    <xf numFmtId="0" fontId="84" fillId="37" borderId="0" xfId="0" applyFont="1" applyFill="1" applyAlignment="1">
      <alignment horizontal="center" vertical="center" wrapText="1"/>
    </xf>
    <xf numFmtId="0" fontId="69" fillId="27" borderId="387" xfId="0" quotePrefix="1" applyFont="1" applyFill="1" applyBorder="1" applyAlignment="1">
      <alignment horizontal="center" vertical="center" wrapText="1"/>
    </xf>
    <xf numFmtId="0" fontId="69" fillId="36" borderId="363" xfId="0" applyFont="1" applyFill="1" applyBorder="1" applyAlignment="1">
      <alignment horizontal="center" vertical="center" wrapText="1"/>
    </xf>
    <xf numFmtId="0" fontId="69" fillId="36" borderId="340" xfId="0" applyFont="1" applyFill="1" applyBorder="1" applyAlignment="1">
      <alignment horizontal="center" vertical="center" wrapText="1"/>
    </xf>
    <xf numFmtId="0" fontId="69" fillId="36" borderId="341" xfId="0" applyFont="1" applyFill="1" applyBorder="1" applyAlignment="1">
      <alignment horizontal="center" vertical="center" wrapText="1"/>
    </xf>
    <xf numFmtId="0" fontId="81" fillId="26" borderId="520" xfId="0" applyFont="1" applyFill="1" applyBorder="1" applyAlignment="1">
      <alignment horizontal="center" vertical="center"/>
    </xf>
    <xf numFmtId="0" fontId="90" fillId="0" borderId="340" xfId="0" applyFont="1" applyBorder="1" applyAlignment="1">
      <alignment horizontal="left" vertical="center" wrapText="1"/>
    </xf>
    <xf numFmtId="0" fontId="83" fillId="0" borderId="363" xfId="0" applyFont="1" applyBorder="1" applyAlignment="1">
      <alignment horizontal="center" vertical="center"/>
    </xf>
    <xf numFmtId="0" fontId="83" fillId="0" borderId="364" xfId="0" applyFont="1" applyBorder="1" applyAlignment="1">
      <alignment horizontal="center" vertical="center"/>
    </xf>
    <xf numFmtId="167" fontId="83" fillId="0" borderId="340" xfId="0" applyNumberFormat="1" applyFont="1" applyBorder="1" applyAlignment="1">
      <alignment horizontal="center" vertical="center"/>
    </xf>
    <xf numFmtId="167" fontId="83" fillId="0" borderId="343" xfId="0" applyNumberFormat="1" applyFont="1" applyBorder="1" applyAlignment="1">
      <alignment horizontal="center" vertical="center"/>
    </xf>
    <xf numFmtId="0" fontId="69" fillId="28" borderId="245" xfId="0" applyFont="1" applyFill="1" applyBorder="1" applyAlignment="1">
      <alignment horizontal="center" vertical="center"/>
    </xf>
    <xf numFmtId="0" fontId="69" fillId="28" borderId="0" xfId="0" applyFont="1" applyFill="1" applyAlignment="1">
      <alignment horizontal="center" vertical="center"/>
    </xf>
    <xf numFmtId="0" fontId="84" fillId="37" borderId="221" xfId="0" applyFont="1" applyFill="1" applyBorder="1" applyAlignment="1">
      <alignment horizontal="center" vertical="center"/>
    </xf>
    <xf numFmtId="0" fontId="84" fillId="37" borderId="227" xfId="0" applyFont="1" applyFill="1" applyBorder="1" applyAlignment="1">
      <alignment horizontal="center" vertical="center"/>
    </xf>
    <xf numFmtId="0" fontId="84" fillId="37" borderId="430" xfId="0" applyFont="1" applyFill="1" applyBorder="1" applyAlignment="1">
      <alignment horizontal="center" vertical="center"/>
    </xf>
    <xf numFmtId="0" fontId="84" fillId="37" borderId="219" xfId="0" applyFont="1" applyFill="1" applyBorder="1" applyAlignment="1">
      <alignment horizontal="center" vertical="center"/>
    </xf>
    <xf numFmtId="0" fontId="84" fillId="37" borderId="235" xfId="0" applyFont="1" applyFill="1" applyBorder="1" applyAlignment="1">
      <alignment horizontal="center" vertical="center"/>
    </xf>
    <xf numFmtId="0" fontId="84" fillId="37" borderId="412" xfId="0" applyFont="1" applyFill="1" applyBorder="1" applyAlignment="1">
      <alignment horizontal="center" vertical="center"/>
    </xf>
    <xf numFmtId="0" fontId="69" fillId="27" borderId="245" xfId="0" applyFont="1" applyFill="1" applyBorder="1" applyAlignment="1">
      <alignment horizontal="center" vertical="center" wrapText="1"/>
    </xf>
    <xf numFmtId="0" fontId="69" fillId="27" borderId="219" xfId="0" applyFont="1" applyFill="1" applyBorder="1" applyAlignment="1">
      <alignment horizontal="center" vertical="center" wrapText="1"/>
    </xf>
    <xf numFmtId="0" fontId="83" fillId="0" borderId="362" xfId="0" applyFont="1" applyBorder="1" applyAlignment="1">
      <alignment horizontal="center" vertical="center"/>
    </xf>
    <xf numFmtId="0" fontId="83" fillId="0" borderId="514" xfId="0" applyFont="1" applyBorder="1" applyAlignment="1">
      <alignment horizontal="center" vertical="center"/>
    </xf>
    <xf numFmtId="0" fontId="69" fillId="27" borderId="0" xfId="0" applyFont="1" applyFill="1" applyAlignment="1">
      <alignment horizontal="center" vertical="center" wrapText="1"/>
    </xf>
    <xf numFmtId="0" fontId="69" fillId="27" borderId="235" xfId="0" applyFont="1" applyFill="1" applyBorder="1" applyAlignment="1">
      <alignment horizontal="center" vertical="center" wrapText="1"/>
    </xf>
    <xf numFmtId="0" fontId="69" fillId="27" borderId="410" xfId="0" applyFont="1" applyFill="1" applyBorder="1" applyAlignment="1">
      <alignment horizontal="center" vertical="center" wrapText="1"/>
    </xf>
    <xf numFmtId="0" fontId="69" fillId="27" borderId="412" xfId="0" applyFont="1" applyFill="1" applyBorder="1" applyAlignment="1">
      <alignment horizontal="center" vertical="center" wrapText="1"/>
    </xf>
    <xf numFmtId="0" fontId="83" fillId="0" borderId="337" xfId="0" applyFont="1" applyBorder="1" applyAlignment="1">
      <alignment horizontal="left" vertical="center" wrapText="1" indent="1"/>
    </xf>
    <xf numFmtId="0" fontId="83" fillId="0" borderId="340" xfId="0" applyFont="1" applyBorder="1" applyAlignment="1">
      <alignment horizontal="left" vertical="center" wrapText="1" indent="1"/>
    </xf>
    <xf numFmtId="167" fontId="83" fillId="0" borderId="337" xfId="0" applyNumberFormat="1" applyFont="1" applyBorder="1" applyAlignment="1">
      <alignment horizontal="center" vertical="center"/>
    </xf>
    <xf numFmtId="0" fontId="83" fillId="0" borderId="343" xfId="0" applyFont="1" applyBorder="1" applyAlignment="1">
      <alignment horizontal="left" vertical="center" wrapText="1" indent="1"/>
    </xf>
    <xf numFmtId="0" fontId="69" fillId="38" borderId="511" xfId="0" applyFont="1" applyFill="1" applyBorder="1" applyAlignment="1">
      <alignment horizontal="center" vertical="center" wrapText="1"/>
    </xf>
    <xf numFmtId="0" fontId="69" fillId="38" borderId="512" xfId="0" applyFont="1" applyFill="1" applyBorder="1" applyAlignment="1">
      <alignment horizontal="center" vertical="center" wrapText="1"/>
    </xf>
    <xf numFmtId="167" fontId="82" fillId="36" borderId="553" xfId="0" applyNumberFormat="1" applyFont="1" applyFill="1" applyBorder="1" applyAlignment="1">
      <alignment horizontal="left" vertical="center" wrapText="1"/>
    </xf>
    <xf numFmtId="167" fontId="82" fillId="36" borderId="552" xfId="0" applyNumberFormat="1" applyFont="1" applyFill="1" applyBorder="1" applyAlignment="1">
      <alignment horizontal="left" vertical="center" wrapText="1"/>
    </xf>
    <xf numFmtId="0" fontId="83" fillId="0" borderId="337" xfId="0" applyFont="1" applyBorder="1" applyAlignment="1">
      <alignment horizontal="left" vertical="center" indent="1"/>
    </xf>
    <xf numFmtId="0" fontId="83" fillId="0" borderId="460" xfId="0" applyFont="1" applyBorder="1" applyAlignment="1">
      <alignment horizontal="left" vertical="center" indent="1"/>
    </xf>
    <xf numFmtId="0" fontId="83" fillId="0" borderId="461" xfId="0" applyFont="1" applyBorder="1" applyAlignment="1">
      <alignment horizontal="left" vertical="center" indent="1"/>
    </xf>
    <xf numFmtId="0" fontId="83" fillId="0" borderId="462" xfId="0" applyFont="1" applyBorder="1" applyAlignment="1">
      <alignment horizontal="left" vertical="center" indent="1"/>
    </xf>
    <xf numFmtId="0" fontId="83" fillId="0" borderId="515" xfId="0" applyFont="1" applyBorder="1" applyAlignment="1">
      <alignment horizontal="left" vertical="center" indent="1"/>
    </xf>
    <xf numFmtId="0" fontId="83" fillId="0" borderId="560" xfId="0" applyFont="1" applyBorder="1" applyAlignment="1">
      <alignment horizontal="left" vertical="center" indent="1"/>
    </xf>
    <xf numFmtId="0" fontId="83" fillId="0" borderId="561" xfId="0" applyFont="1" applyBorder="1" applyAlignment="1">
      <alignment horizontal="left" vertical="center" indent="1"/>
    </xf>
    <xf numFmtId="0" fontId="69" fillId="27" borderId="227" xfId="0" applyFont="1" applyFill="1" applyBorder="1" applyAlignment="1">
      <alignment horizontal="center" vertical="center" wrapText="1"/>
    </xf>
    <xf numFmtId="174" fontId="69" fillId="0" borderId="362" xfId="0" applyNumberFormat="1" applyFont="1" applyBorder="1" applyAlignment="1">
      <alignment horizontal="center" vertical="center"/>
    </xf>
    <xf numFmtId="174" fontId="69" fillId="0" borderId="337" xfId="0" applyNumberFormat="1" applyFont="1" applyBorder="1" applyAlignment="1">
      <alignment horizontal="center" vertical="center"/>
    </xf>
    <xf numFmtId="0" fontId="90" fillId="0" borderId="460" xfId="0" applyFont="1" applyBorder="1" applyAlignment="1">
      <alignment horizontal="left" vertical="center" wrapText="1"/>
    </xf>
    <xf numFmtId="0" fontId="90" fillId="0" borderId="461" xfId="0" applyFont="1" applyBorder="1" applyAlignment="1">
      <alignment horizontal="left" vertical="center" wrapText="1"/>
    </xf>
    <xf numFmtId="0" fontId="90" fillId="0" borderId="462" xfId="0" applyFont="1" applyBorder="1" applyAlignment="1">
      <alignment horizontal="left" vertical="center" wrapText="1"/>
    </xf>
    <xf numFmtId="0" fontId="69" fillId="2" borderId="267" xfId="0" applyFont="1" applyFill="1" applyBorder="1" applyAlignment="1">
      <alignment horizontal="center" vertical="center" wrapText="1"/>
    </xf>
    <xf numFmtId="0" fontId="69" fillId="2" borderId="558" xfId="0" applyFont="1" applyFill="1" applyBorder="1" applyAlignment="1">
      <alignment horizontal="center" vertical="center" wrapText="1"/>
    </xf>
    <xf numFmtId="0" fontId="98" fillId="2" borderId="562" xfId="0" applyFont="1" applyFill="1" applyBorder="1" applyAlignment="1">
      <alignment horizontal="center" vertical="center" wrapText="1"/>
    </xf>
    <xf numFmtId="0" fontId="98" fillId="2" borderId="268" xfId="0" applyFont="1" applyFill="1" applyBorder="1" applyAlignment="1">
      <alignment horizontal="center" vertical="center" wrapText="1"/>
    </xf>
    <xf numFmtId="0" fontId="69" fillId="2" borderId="563" xfId="0" applyFont="1" applyFill="1" applyBorder="1" applyAlignment="1">
      <alignment horizontal="center" vertical="center" wrapText="1"/>
    </xf>
    <xf numFmtId="0" fontId="69" fillId="2" borderId="288" xfId="0" applyFont="1" applyFill="1" applyBorder="1" applyAlignment="1">
      <alignment horizontal="center" vertical="center" wrapText="1"/>
    </xf>
    <xf numFmtId="0" fontId="69" fillId="2" borderId="286" xfId="0" applyFont="1" applyFill="1" applyBorder="1" applyAlignment="1">
      <alignment horizontal="center" vertical="center" wrapText="1"/>
    </xf>
    <xf numFmtId="0" fontId="69" fillId="2" borderId="564" xfId="0" applyFont="1" applyFill="1" applyBorder="1" applyAlignment="1">
      <alignment horizontal="center" vertical="center" wrapText="1"/>
    </xf>
    <xf numFmtId="0" fontId="81" fillId="14" borderId="265" xfId="0" applyFont="1" applyFill="1" applyBorder="1" applyAlignment="1">
      <alignment horizontal="center" vertical="center" wrapText="1"/>
    </xf>
    <xf numFmtId="0" fontId="81" fillId="14" borderId="194" xfId="0" applyFont="1" applyFill="1" applyBorder="1" applyAlignment="1">
      <alignment horizontal="center" vertical="center" wrapText="1"/>
    </xf>
    <xf numFmtId="0" fontId="81" fillId="14" borderId="413" xfId="0" applyFont="1" applyFill="1" applyBorder="1" applyAlignment="1">
      <alignment horizontal="center" vertical="center" wrapText="1"/>
    </xf>
    <xf numFmtId="0" fontId="81" fillId="14" borderId="202" xfId="0" applyFont="1" applyFill="1" applyBorder="1" applyAlignment="1">
      <alignment horizontal="center" vertical="center" wrapText="1"/>
    </xf>
    <xf numFmtId="0" fontId="89" fillId="0" borderId="556" xfId="0" applyFont="1" applyBorder="1" applyAlignment="1">
      <alignment horizontal="center" vertical="center" wrapText="1"/>
    </xf>
    <xf numFmtId="0" fontId="89" fillId="0" borderId="502" xfId="0" applyFont="1" applyBorder="1" applyAlignment="1">
      <alignment horizontal="center" vertical="center" wrapText="1"/>
    </xf>
    <xf numFmtId="3" fontId="168" fillId="0" borderId="559" xfId="0" applyNumberFormat="1" applyFont="1" applyBorder="1" applyAlignment="1">
      <alignment horizontal="center" vertical="center"/>
    </xf>
    <xf numFmtId="3" fontId="168" fillId="0" borderId="483" xfId="0" applyNumberFormat="1" applyFont="1" applyBorder="1" applyAlignment="1">
      <alignment horizontal="center" vertical="center"/>
    </xf>
    <xf numFmtId="0" fontId="85" fillId="0" borderId="0" xfId="0" applyFont="1" applyAlignment="1">
      <alignment horizontal="center" vertical="center" wrapText="1"/>
    </xf>
    <xf numFmtId="0" fontId="85" fillId="0" borderId="224" xfId="0" applyFont="1" applyBorder="1" applyAlignment="1">
      <alignment horizontal="center" vertical="center" wrapText="1"/>
    </xf>
    <xf numFmtId="0" fontId="0" fillId="0" borderId="263" xfId="0" applyBorder="1" applyAlignment="1">
      <alignment horizontal="left" vertical="center" wrapText="1"/>
    </xf>
    <xf numFmtId="0" fontId="0" fillId="0" borderId="66" xfId="0" applyBorder="1" applyAlignment="1">
      <alignment horizontal="left" vertical="center" wrapText="1"/>
    </xf>
    <xf numFmtId="0" fontId="0" fillId="0" borderId="67" xfId="0" applyBorder="1" applyAlignment="1">
      <alignment horizontal="left" vertical="center" wrapText="1"/>
    </xf>
    <xf numFmtId="0" fontId="0" fillId="0" borderId="73" xfId="0" applyBorder="1" applyAlignment="1">
      <alignment horizontal="left" vertical="center" wrapText="1"/>
    </xf>
    <xf numFmtId="0" fontId="0" fillId="0" borderId="0" xfId="0" applyAlignment="1">
      <alignment horizontal="left" vertical="center" wrapText="1"/>
    </xf>
    <xf numFmtId="0" fontId="0" fillId="0" borderId="72" xfId="0" applyBorder="1" applyAlignment="1">
      <alignment horizontal="left" vertical="center" wrapText="1"/>
    </xf>
    <xf numFmtId="0" fontId="0" fillId="0" borderId="391" xfId="0" applyBorder="1" applyAlignment="1">
      <alignment horizontal="left" vertical="center" wrapText="1"/>
    </xf>
    <xf numFmtId="0" fontId="0" fillId="0" borderId="392" xfId="0" applyBorder="1" applyAlignment="1">
      <alignment horizontal="left" vertical="center" wrapText="1"/>
    </xf>
    <xf numFmtId="0" fontId="0" fillId="0" borderId="393" xfId="0" applyBorder="1" applyAlignment="1">
      <alignment horizontal="left" vertical="center" wrapText="1"/>
    </xf>
    <xf numFmtId="0" fontId="81" fillId="14" borderId="212" xfId="0" applyFont="1" applyFill="1" applyBorder="1" applyAlignment="1">
      <alignment horizontal="center" vertical="center" wrapText="1"/>
    </xf>
    <xf numFmtId="0" fontId="81" fillId="14" borderId="210" xfId="0" applyFont="1" applyFill="1" applyBorder="1" applyAlignment="1">
      <alignment horizontal="center" vertical="center" wrapText="1"/>
    </xf>
    <xf numFmtId="0" fontId="70" fillId="0" borderId="247" xfId="0" applyFont="1" applyBorder="1" applyAlignment="1">
      <alignment horizontal="center" vertical="center" wrapText="1"/>
    </xf>
    <xf numFmtId="0" fontId="70" fillId="0" borderId="248" xfId="0" applyFont="1" applyBorder="1" applyAlignment="1">
      <alignment horizontal="center" vertical="center" wrapText="1"/>
    </xf>
    <xf numFmtId="0" fontId="84" fillId="26" borderId="195" xfId="0" applyFont="1" applyFill="1" applyBorder="1" applyAlignment="1">
      <alignment horizontal="center" vertical="center"/>
    </xf>
    <xf numFmtId="0" fontId="84" fillId="26" borderId="0" xfId="0" applyFont="1" applyFill="1" applyAlignment="1">
      <alignment horizontal="center" vertical="center"/>
    </xf>
    <xf numFmtId="165" fontId="2" fillId="40" borderId="557" xfId="1" applyNumberFormat="1" applyFont="1" applyFill="1" applyBorder="1" applyAlignment="1" applyProtection="1">
      <alignment horizontal="center" vertical="center"/>
    </xf>
    <xf numFmtId="165" fontId="2" fillId="40" borderId="558" xfId="1" applyNumberFormat="1" applyFont="1" applyFill="1" applyBorder="1" applyAlignment="1" applyProtection="1">
      <alignment horizontal="center" vertical="center"/>
    </xf>
    <xf numFmtId="165" fontId="2" fillId="36" borderId="557" xfId="1" applyNumberFormat="1" applyFont="1" applyFill="1" applyBorder="1" applyAlignment="1" applyProtection="1">
      <alignment horizontal="center" vertical="center"/>
    </xf>
    <xf numFmtId="165" fontId="2" fillId="36" borderId="558" xfId="1" applyNumberFormat="1" applyFont="1" applyFill="1" applyBorder="1" applyAlignment="1" applyProtection="1">
      <alignment horizontal="center" vertical="center"/>
    </xf>
    <xf numFmtId="0" fontId="84" fillId="26" borderId="526" xfId="0" quotePrefix="1" applyFont="1" applyFill="1" applyBorder="1" applyAlignment="1">
      <alignment horizontal="center" vertical="center" wrapText="1"/>
    </xf>
    <xf numFmtId="0" fontId="84" fillId="26" borderId="392" xfId="0" quotePrefix="1" applyFont="1" applyFill="1" applyBorder="1" applyAlignment="1">
      <alignment horizontal="center" vertical="center" wrapText="1"/>
    </xf>
    <xf numFmtId="15" fontId="35" fillId="18" borderId="0" xfId="0" applyNumberFormat="1" applyFont="1" applyFill="1" applyAlignment="1">
      <alignment horizontal="center" vertical="center"/>
    </xf>
    <xf numFmtId="0" fontId="73" fillId="26" borderId="526" xfId="0" quotePrefix="1" applyFont="1" applyFill="1" applyBorder="1" applyAlignment="1">
      <alignment horizontal="center" vertical="center" wrapText="1"/>
    </xf>
    <xf numFmtId="0" fontId="73" fillId="26" borderId="392" xfId="0" applyFont="1" applyFill="1" applyBorder="1" applyAlignment="1">
      <alignment horizontal="center" vertical="center" wrapText="1"/>
    </xf>
    <xf numFmtId="0" fontId="84" fillId="26" borderId="392" xfId="0" applyFont="1" applyFill="1" applyBorder="1" applyAlignment="1">
      <alignment horizontal="center" vertical="center" wrapText="1"/>
    </xf>
    <xf numFmtId="0" fontId="187" fillId="0" borderId="148" xfId="0" applyFont="1" applyBorder="1" applyAlignment="1">
      <alignment horizontal="center" vertical="center" wrapText="1"/>
    </xf>
    <xf numFmtId="0" fontId="187" fillId="0" borderId="90" xfId="0" applyFont="1" applyBorder="1" applyAlignment="1">
      <alignment horizontal="center" vertical="center" wrapText="1"/>
    </xf>
    <xf numFmtId="49" fontId="187" fillId="0" borderId="90" xfId="0" applyNumberFormat="1" applyFont="1" applyBorder="1" applyAlignment="1">
      <alignment horizontal="center" vertical="center" wrapText="1"/>
    </xf>
    <xf numFmtId="0" fontId="187" fillId="0" borderId="91" xfId="0" applyFont="1" applyBorder="1" applyAlignment="1">
      <alignment horizontal="center" vertical="center" wrapText="1"/>
    </xf>
    <xf numFmtId="49" fontId="183" fillId="42" borderId="148" xfId="0" applyNumberFormat="1" applyFont="1" applyFill="1" applyBorder="1" applyAlignment="1">
      <alignment horizontal="center" vertical="center" wrapText="1"/>
    </xf>
    <xf numFmtId="0" fontId="183" fillId="42" borderId="90" xfId="0" applyFont="1" applyFill="1" applyBorder="1" applyAlignment="1">
      <alignment horizontal="center" vertical="center" wrapText="1"/>
    </xf>
    <xf numFmtId="4" fontId="186" fillId="42" borderId="148" xfId="0" applyNumberFormat="1" applyFont="1" applyFill="1" applyBorder="1" applyAlignment="1">
      <alignment horizontal="center" vertical="center" wrapText="1"/>
    </xf>
    <xf numFmtId="4" fontId="186" fillId="42" borderId="90" xfId="0" applyNumberFormat="1" applyFont="1" applyFill="1" applyBorder="1" applyAlignment="1">
      <alignment horizontal="center" vertical="center" wrapText="1"/>
    </xf>
    <xf numFmtId="0" fontId="186" fillId="42" borderId="148" xfId="0" applyFont="1" applyFill="1" applyBorder="1" applyAlignment="1">
      <alignment horizontal="center" vertical="center" wrapText="1"/>
    </xf>
    <xf numFmtId="0" fontId="186" fillId="42" borderId="90" xfId="0" applyFont="1" applyFill="1" applyBorder="1" applyAlignment="1">
      <alignment horizontal="center" vertical="center" wrapText="1"/>
    </xf>
    <xf numFmtId="0" fontId="174" fillId="42" borderId="91" xfId="0" applyFont="1" applyFill="1" applyBorder="1" applyAlignment="1">
      <alignment horizontal="center" vertical="center" wrapText="1"/>
    </xf>
    <xf numFmtId="168" fontId="186" fillId="42" borderId="148" xfId="0" applyNumberFormat="1" applyFont="1" applyFill="1" applyBorder="1" applyAlignment="1">
      <alignment horizontal="center" vertical="center" wrapText="1"/>
    </xf>
    <xf numFmtId="168" fontId="186" fillId="42" borderId="90" xfId="0" applyNumberFormat="1" applyFont="1" applyFill="1" applyBorder="1" applyAlignment="1">
      <alignment horizontal="center" vertical="center" wrapText="1"/>
    </xf>
    <xf numFmtId="168" fontId="186" fillId="42" borderId="91" xfId="0" applyNumberFormat="1" applyFont="1" applyFill="1" applyBorder="1" applyAlignment="1">
      <alignment horizontal="center" vertical="center" wrapText="1"/>
    </xf>
    <xf numFmtId="49" fontId="182" fillId="20" borderId="98" xfId="1" applyNumberFormat="1" applyFont="1" applyFill="1" applyBorder="1" applyAlignment="1">
      <alignment horizontal="center" vertical="center"/>
    </xf>
    <xf numFmtId="49" fontId="182" fillId="20" borderId="571" xfId="1" applyNumberFormat="1" applyFont="1" applyFill="1" applyBorder="1" applyAlignment="1">
      <alignment horizontal="center" vertical="center"/>
    </xf>
    <xf numFmtId="49" fontId="181" fillId="20" borderId="98" xfId="0" applyNumberFormat="1" applyFont="1" applyFill="1" applyBorder="1" applyAlignment="1">
      <alignment horizontal="center" vertical="center" wrapText="1"/>
    </xf>
    <xf numFmtId="49" fontId="181" fillId="20" borderId="571" xfId="0" applyNumberFormat="1" applyFont="1" applyFill="1" applyBorder="1" applyAlignment="1">
      <alignment horizontal="center" vertical="center" wrapText="1"/>
    </xf>
    <xf numFmtId="0" fontId="175" fillId="42" borderId="116" xfId="0" applyFont="1" applyFill="1" applyBorder="1" applyAlignment="1">
      <alignment horizontal="center" vertical="center" wrapText="1"/>
    </xf>
    <xf numFmtId="0" fontId="175" fillId="42" borderId="18" xfId="0" applyFont="1" applyFill="1" applyBorder="1" applyAlignment="1">
      <alignment horizontal="center" vertical="center" wrapText="1"/>
    </xf>
    <xf numFmtId="0" fontId="181" fillId="20" borderId="98" xfId="0" applyFont="1" applyFill="1" applyBorder="1" applyAlignment="1">
      <alignment horizontal="center" vertical="center" wrapText="1"/>
    </xf>
    <xf numFmtId="0" fontId="181" fillId="20" borderId="571" xfId="0" applyFont="1" applyFill="1" applyBorder="1" applyAlignment="1">
      <alignment horizontal="center" vertical="center" wrapText="1"/>
    </xf>
    <xf numFmtId="195" fontId="181" fillId="20" borderId="98" xfId="0" applyNumberFormat="1" applyFont="1" applyFill="1" applyBorder="1" applyAlignment="1">
      <alignment horizontal="center" vertical="center" wrapText="1"/>
    </xf>
    <xf numFmtId="195" fontId="181" fillId="20" borderId="571" xfId="0" applyNumberFormat="1" applyFont="1" applyFill="1" applyBorder="1" applyAlignment="1">
      <alignment horizontal="center" vertical="center" wrapText="1"/>
    </xf>
    <xf numFmtId="43" fontId="182" fillId="20" borderId="98" xfId="1" applyFont="1" applyFill="1" applyBorder="1" applyAlignment="1">
      <alignment horizontal="center" vertical="center" wrapText="1"/>
    </xf>
    <xf numFmtId="43" fontId="182" fillId="20" borderId="571" xfId="1" applyFont="1" applyFill="1" applyBorder="1" applyAlignment="1">
      <alignment horizontal="center" vertical="center" wrapText="1"/>
    </xf>
    <xf numFmtId="4" fontId="182" fillId="20" borderId="98" xfId="0" applyNumberFormat="1" applyFont="1" applyFill="1" applyBorder="1" applyAlignment="1">
      <alignment horizontal="center" vertical="center" wrapText="1"/>
    </xf>
    <xf numFmtId="4" fontId="182" fillId="20" borderId="571" xfId="0" applyNumberFormat="1" applyFont="1" applyFill="1" applyBorder="1" applyAlignment="1">
      <alignment horizontal="center" vertical="center" wrapText="1"/>
    </xf>
    <xf numFmtId="9" fontId="182" fillId="20" borderId="98" xfId="2" applyFont="1" applyFill="1" applyBorder="1" applyAlignment="1">
      <alignment horizontal="center" vertical="center" wrapText="1"/>
    </xf>
    <xf numFmtId="9" fontId="182" fillId="20" borderId="571" xfId="2" applyFont="1" applyFill="1" applyBorder="1" applyAlignment="1">
      <alignment horizontal="center" vertical="center" wrapText="1"/>
    </xf>
    <xf numFmtId="0" fontId="189" fillId="16" borderId="263" xfId="0" applyFont="1" applyFill="1" applyBorder="1" applyAlignment="1">
      <alignment horizontal="center" vertical="center" wrapText="1"/>
    </xf>
    <xf numFmtId="0" fontId="189" fillId="16" borderId="66" xfId="0" applyFont="1" applyFill="1" applyBorder="1" applyAlignment="1">
      <alignment horizontal="center" vertical="center" wrapText="1"/>
    </xf>
    <xf numFmtId="0" fontId="190" fillId="16" borderId="66" xfId="0" applyFont="1" applyFill="1" applyBorder="1" applyAlignment="1">
      <alignment horizontal="center" vertical="center" wrapText="1"/>
    </xf>
    <xf numFmtId="0" fontId="190" fillId="16" borderId="66" xfId="0" applyFont="1" applyFill="1" applyBorder="1" applyAlignment="1">
      <alignment horizontal="center" vertical="center"/>
    </xf>
    <xf numFmtId="0" fontId="190" fillId="16" borderId="67" xfId="0" applyFont="1" applyFill="1" applyBorder="1" applyAlignment="1">
      <alignment horizontal="center" vertical="center"/>
    </xf>
    <xf numFmtId="0" fontId="190" fillId="16" borderId="73" xfId="0" applyFont="1" applyFill="1" applyBorder="1" applyAlignment="1">
      <alignment horizontal="center" vertical="center" wrapText="1"/>
    </xf>
    <xf numFmtId="0" fontId="190" fillId="16" borderId="0" xfId="0" applyFont="1" applyFill="1" applyAlignment="1">
      <alignment horizontal="center" vertical="center" wrapText="1"/>
    </xf>
    <xf numFmtId="0" fontId="190" fillId="16" borderId="0" xfId="0" applyFont="1" applyFill="1" applyAlignment="1">
      <alignment horizontal="center" vertical="center"/>
    </xf>
    <xf numFmtId="0" fontId="190" fillId="16" borderId="72" xfId="0" applyFont="1" applyFill="1" applyBorder="1" applyAlignment="1">
      <alignment horizontal="center" vertical="center"/>
    </xf>
    <xf numFmtId="0" fontId="190" fillId="16" borderId="391" xfId="0" applyFont="1" applyFill="1" applyBorder="1" applyAlignment="1">
      <alignment horizontal="center" vertical="center" wrapText="1"/>
    </xf>
    <xf numFmtId="0" fontId="190" fillId="16" borderId="392" xfId="0" applyFont="1" applyFill="1" applyBorder="1" applyAlignment="1">
      <alignment horizontal="center" vertical="center" wrapText="1"/>
    </xf>
    <xf numFmtId="0" fontId="190" fillId="16" borderId="392" xfId="0" applyFont="1" applyFill="1" applyBorder="1" applyAlignment="1">
      <alignment horizontal="center" vertical="center"/>
    </xf>
    <xf numFmtId="0" fontId="190" fillId="16" borderId="393" xfId="0" applyFont="1" applyFill="1" applyBorder="1" applyAlignment="1">
      <alignment horizontal="center" vertical="center"/>
    </xf>
    <xf numFmtId="0" fontId="113" fillId="43" borderId="66" xfId="0" applyFont="1" applyFill="1" applyBorder="1" applyAlignment="1">
      <alignment vertical="center"/>
    </xf>
    <xf numFmtId="0" fontId="191" fillId="16" borderId="400" xfId="0" applyFont="1" applyFill="1" applyBorder="1" applyAlignment="1">
      <alignment horizontal="center" vertical="center" wrapText="1"/>
    </xf>
    <xf numFmtId="0" fontId="191" fillId="16" borderId="398" xfId="0" applyFont="1" applyFill="1" applyBorder="1" applyAlignment="1">
      <alignment horizontal="center" vertical="center" wrapText="1"/>
    </xf>
    <xf numFmtId="0" fontId="191" fillId="16" borderId="399" xfId="0" applyFont="1" applyFill="1" applyBorder="1" applyAlignment="1">
      <alignment horizontal="center" vertical="center" wrapText="1"/>
    </xf>
    <xf numFmtId="0" fontId="198" fillId="0" borderId="400" xfId="0" applyFont="1" applyBorder="1" applyAlignment="1" applyProtection="1">
      <alignment horizontal="center" vertical="center"/>
      <protection locked="0"/>
    </xf>
    <xf numFmtId="0" fontId="192" fillId="0" borderId="398" xfId="0" applyFont="1" applyBorder="1" applyAlignment="1" applyProtection="1">
      <alignment horizontal="center" vertical="center"/>
      <protection locked="0"/>
    </xf>
    <xf numFmtId="0" fontId="192" fillId="0" borderId="399" xfId="0" applyFont="1" applyBorder="1" applyAlignment="1" applyProtection="1">
      <alignment horizontal="center" vertical="center"/>
      <protection locked="0"/>
    </xf>
    <xf numFmtId="0" fontId="192" fillId="0" borderId="400" xfId="1" applyNumberFormat="1" applyFont="1" applyBorder="1" applyAlignment="1" applyProtection="1">
      <alignment horizontal="center" vertical="center" wrapText="1"/>
      <protection locked="0"/>
    </xf>
    <xf numFmtId="0" fontId="192" fillId="0" borderId="398" xfId="1" applyNumberFormat="1" applyFont="1" applyBorder="1" applyAlignment="1" applyProtection="1">
      <alignment horizontal="center" vertical="center" wrapText="1"/>
      <protection locked="0"/>
    </xf>
    <xf numFmtId="0" fontId="192" fillId="0" borderId="399" xfId="1" applyNumberFormat="1" applyFont="1" applyBorder="1" applyAlignment="1" applyProtection="1">
      <alignment horizontal="center" vertical="center" wrapText="1"/>
      <protection locked="0"/>
    </xf>
    <xf numFmtId="183" fontId="192" fillId="0" borderId="400" xfId="0" applyNumberFormat="1" applyFont="1" applyBorder="1" applyAlignment="1" applyProtection="1">
      <alignment horizontal="center" vertical="center"/>
      <protection locked="0"/>
    </xf>
    <xf numFmtId="183" fontId="192" fillId="0" borderId="398" xfId="0" applyNumberFormat="1" applyFont="1" applyBorder="1" applyAlignment="1" applyProtection="1">
      <alignment horizontal="center" vertical="center"/>
      <protection locked="0"/>
    </xf>
    <xf numFmtId="183" fontId="192" fillId="0" borderId="399" xfId="0" applyNumberFormat="1" applyFont="1" applyBorder="1" applyAlignment="1" applyProtection="1">
      <alignment horizontal="center" vertical="center"/>
      <protection locked="0"/>
    </xf>
    <xf numFmtId="0" fontId="191" fillId="16" borderId="437" xfId="0" applyFont="1" applyFill="1" applyBorder="1" applyAlignment="1">
      <alignment horizontal="center" vertical="center"/>
    </xf>
    <xf numFmtId="0" fontId="191" fillId="16" borderId="3" xfId="0" applyFont="1" applyFill="1" applyBorder="1" applyAlignment="1">
      <alignment horizontal="center" vertical="center"/>
    </xf>
    <xf numFmtId="0" fontId="114" fillId="0" borderId="8" xfId="0" applyFont="1" applyBorder="1" applyAlignment="1">
      <alignment horizontal="center" vertical="center" wrapText="1"/>
    </xf>
    <xf numFmtId="0" fontId="114" fillId="0" borderId="438" xfId="0" applyFont="1" applyBorder="1" applyAlignment="1">
      <alignment horizontal="center" vertical="center" wrapText="1"/>
    </xf>
    <xf numFmtId="0" fontId="114" fillId="0" borderId="439" xfId="0" applyFont="1" applyBorder="1" applyAlignment="1">
      <alignment horizontal="center" vertical="center" wrapText="1"/>
    </xf>
    <xf numFmtId="0" fontId="114" fillId="0" borderId="12" xfId="0" applyFont="1" applyBorder="1" applyAlignment="1">
      <alignment horizontal="left" vertical="center" wrapText="1"/>
    </xf>
    <xf numFmtId="0" fontId="114" fillId="0" borderId="438" xfId="0" applyFont="1" applyBorder="1" applyAlignment="1">
      <alignment horizontal="left" vertical="center" wrapText="1"/>
    </xf>
    <xf numFmtId="0" fontId="114" fillId="0" borderId="439" xfId="0" applyFont="1" applyBorder="1" applyAlignment="1">
      <alignment horizontal="left" vertical="center" wrapText="1"/>
    </xf>
    <xf numFmtId="0" fontId="115" fillId="0" borderId="4" xfId="0" applyFont="1" applyBorder="1" applyAlignment="1">
      <alignment horizontal="center" vertical="center"/>
    </xf>
    <xf numFmtId="0" fontId="115" fillId="0" borderId="54" xfId="0" applyFont="1" applyBorder="1" applyAlignment="1">
      <alignment horizontal="center" vertical="center"/>
    </xf>
    <xf numFmtId="0" fontId="191" fillId="16" borderId="388" xfId="0" applyFont="1" applyFill="1" applyBorder="1" applyAlignment="1">
      <alignment horizontal="center" vertical="center"/>
    </xf>
    <xf numFmtId="0" fontId="191" fillId="16" borderId="575" xfId="0" applyFont="1" applyFill="1" applyBorder="1" applyAlignment="1">
      <alignment horizontal="center" vertical="center"/>
    </xf>
    <xf numFmtId="0" fontId="114" fillId="0" borderId="390" xfId="0" applyFont="1" applyBorder="1" applyAlignment="1">
      <alignment horizontal="center" vertical="center" wrapText="1"/>
    </xf>
    <xf numFmtId="0" fontId="114" fillId="0" borderId="572" xfId="0" applyFont="1" applyBorder="1" applyAlignment="1">
      <alignment horizontal="center" vertical="center" wrapText="1"/>
    </xf>
    <xf numFmtId="0" fontId="114" fillId="0" borderId="394" xfId="0" applyFont="1" applyBorder="1" applyAlignment="1">
      <alignment horizontal="center" vertical="center" wrapText="1"/>
    </xf>
    <xf numFmtId="0" fontId="114" fillId="0" borderId="574" xfId="0" applyFont="1" applyBorder="1" applyAlignment="1">
      <alignment horizontal="left" vertical="center" wrapText="1"/>
    </xf>
    <xf numFmtId="0" fontId="114" fillId="0" borderId="572" xfId="0" applyFont="1" applyBorder="1" applyAlignment="1">
      <alignment horizontal="left" vertical="center" wrapText="1"/>
    </xf>
    <xf numFmtId="0" fontId="114" fillId="0" borderId="394" xfId="0" applyFont="1" applyBorder="1" applyAlignment="1">
      <alignment horizontal="left" vertical="center" wrapText="1"/>
    </xf>
    <xf numFmtId="0" fontId="115" fillId="0" borderId="389" xfId="0" applyFont="1" applyBorder="1" applyAlignment="1">
      <alignment horizontal="center" vertical="center"/>
    </xf>
    <xf numFmtId="0" fontId="115" fillId="0" borderId="578" xfId="0" applyFont="1" applyBorder="1" applyAlignment="1">
      <alignment horizontal="center" vertical="center"/>
    </xf>
    <xf numFmtId="0" fontId="192" fillId="43" borderId="0" xfId="0" applyFont="1" applyFill="1" applyAlignment="1">
      <alignment horizontal="center" vertical="top"/>
    </xf>
    <xf numFmtId="0" fontId="191" fillId="16" borderId="400" xfId="0" applyFont="1" applyFill="1" applyBorder="1" applyAlignment="1">
      <alignment horizontal="center" vertical="center"/>
    </xf>
    <xf numFmtId="0" fontId="191" fillId="16" borderId="398" xfId="0" applyFont="1" applyFill="1" applyBorder="1" applyAlignment="1">
      <alignment horizontal="center" vertical="center"/>
    </xf>
    <xf numFmtId="0" fontId="191" fillId="16" borderId="399" xfId="0" applyFont="1" applyFill="1" applyBorder="1" applyAlignment="1">
      <alignment horizontal="center" vertical="center"/>
    </xf>
    <xf numFmtId="0" fontId="197" fillId="0" borderId="400" xfId="0" applyFont="1" applyBorder="1" applyAlignment="1" applyProtection="1">
      <alignment horizontal="center" vertical="center" wrapText="1"/>
      <protection locked="0"/>
    </xf>
    <xf numFmtId="0" fontId="192" fillId="0" borderId="398" xfId="0" applyFont="1" applyBorder="1" applyAlignment="1" applyProtection="1">
      <alignment horizontal="center" vertical="center" wrapText="1"/>
      <protection locked="0"/>
    </xf>
    <xf numFmtId="0" fontId="192" fillId="0" borderId="399" xfId="0" applyFont="1" applyBorder="1" applyAlignment="1" applyProtection="1">
      <alignment horizontal="center" vertical="center" wrapText="1"/>
      <protection locked="0"/>
    </xf>
    <xf numFmtId="0" fontId="192" fillId="0" borderId="400" xfId="0" applyFont="1" applyBorder="1" applyAlignment="1" applyProtection="1">
      <alignment horizontal="center" vertical="center" wrapText="1"/>
      <protection locked="0"/>
    </xf>
    <xf numFmtId="0" fontId="113" fillId="43" borderId="398" xfId="0" applyFont="1" applyFill="1" applyBorder="1" applyAlignment="1">
      <alignment horizontal="center"/>
    </xf>
    <xf numFmtId="0" fontId="113" fillId="43" borderId="66" xfId="0" applyFont="1" applyFill="1" applyBorder="1" applyAlignment="1">
      <alignment horizontal="center"/>
    </xf>
    <xf numFmtId="0" fontId="119" fillId="43" borderId="573" xfId="11" applyFont="1" applyFill="1" applyBorder="1" applyAlignment="1">
      <alignment horizontal="left" vertical="center" wrapText="1"/>
    </xf>
    <xf numFmtId="0" fontId="119" fillId="43" borderId="575" xfId="11" applyFont="1" applyFill="1" applyBorder="1" applyAlignment="1">
      <alignment horizontal="left" vertical="center" wrapText="1"/>
    </xf>
    <xf numFmtId="0" fontId="119" fillId="43" borderId="574" xfId="11" applyFont="1" applyFill="1" applyBorder="1" applyAlignment="1">
      <alignment horizontal="left" vertical="center" wrapText="1"/>
    </xf>
    <xf numFmtId="0" fontId="117" fillId="39" borderId="98" xfId="0" applyFont="1" applyFill="1" applyBorder="1" applyAlignment="1">
      <alignment horizontal="center" vertical="center" wrapText="1"/>
    </xf>
    <xf numFmtId="0" fontId="117" fillId="39" borderId="16" xfId="0" applyFont="1" applyFill="1" applyBorder="1" applyAlignment="1">
      <alignment horizontal="center" vertical="center" wrapText="1"/>
    </xf>
    <xf numFmtId="0" fontId="117" fillId="39" borderId="148" xfId="0" applyFont="1" applyFill="1" applyBorder="1" applyAlignment="1">
      <alignment horizontal="center" vertical="center" wrapText="1"/>
    </xf>
    <xf numFmtId="0" fontId="117" fillId="39" borderId="91" xfId="0" applyFont="1" applyFill="1" applyBorder="1" applyAlignment="1">
      <alignment horizontal="center" vertical="center" wrapText="1"/>
    </xf>
    <xf numFmtId="0" fontId="119" fillId="43" borderId="573" xfId="11" applyFont="1" applyFill="1" applyBorder="1" applyAlignment="1">
      <alignment vertical="center" wrapText="1"/>
    </xf>
    <xf numFmtId="0" fontId="119" fillId="43" borderId="575" xfId="11" applyFont="1" applyFill="1" applyBorder="1" applyAlignment="1">
      <alignment vertical="center" wrapText="1"/>
    </xf>
    <xf numFmtId="0" fontId="119" fillId="43" borderId="574" xfId="11" applyFont="1" applyFill="1" applyBorder="1" applyAlignment="1">
      <alignment vertical="center" wrapText="1"/>
    </xf>
    <xf numFmtId="0" fontId="191" fillId="16" borderId="442" xfId="0" applyFont="1" applyFill="1" applyBorder="1" applyAlignment="1">
      <alignment horizontal="center" vertical="center"/>
    </xf>
    <xf numFmtId="0" fontId="191" fillId="16" borderId="443" xfId="0" applyFont="1" applyFill="1" applyBorder="1" applyAlignment="1">
      <alignment horizontal="center" vertical="center"/>
    </xf>
    <xf numFmtId="0" fontId="114" fillId="0" borderId="444" xfId="0" applyFont="1" applyBorder="1" applyAlignment="1">
      <alignment horizontal="center" vertical="center" wrapText="1"/>
    </xf>
    <xf numFmtId="0" fontId="114" fillId="0" borderId="6" xfId="0" applyFont="1" applyBorder="1" applyAlignment="1">
      <alignment horizontal="center" vertical="center" wrapText="1"/>
    </xf>
    <xf numFmtId="0" fontId="114" fillId="0" borderId="7" xfId="0" applyFont="1" applyBorder="1" applyAlignment="1">
      <alignment horizontal="center" vertical="center" wrapText="1"/>
    </xf>
    <xf numFmtId="0" fontId="114" fillId="0" borderId="17" xfId="0" applyFont="1" applyBorder="1" applyAlignment="1">
      <alignment horizontal="left" vertical="center" wrapText="1"/>
    </xf>
    <xf numFmtId="0" fontId="114" fillId="0" borderId="6" xfId="0" applyFont="1" applyBorder="1" applyAlignment="1">
      <alignment horizontal="left" vertical="center" wrapText="1"/>
    </xf>
    <xf numFmtId="0" fontId="114" fillId="0" borderId="7" xfId="0" applyFont="1" applyBorder="1" applyAlignment="1">
      <alignment horizontal="left" vertical="center" wrapText="1"/>
    </xf>
    <xf numFmtId="0" fontId="115" fillId="0" borderId="445" xfId="0" applyFont="1" applyBorder="1" applyAlignment="1">
      <alignment horizontal="center" vertical="center"/>
    </xf>
    <xf numFmtId="0" fontId="115" fillId="0" borderId="446" xfId="0" applyFont="1" applyBorder="1" applyAlignment="1">
      <alignment horizontal="center" vertical="center"/>
    </xf>
    <xf numFmtId="0" fontId="113" fillId="43" borderId="392" xfId="0" applyFont="1" applyFill="1" applyBorder="1" applyAlignment="1">
      <alignment horizontal="center"/>
    </xf>
    <xf numFmtId="0" fontId="115" fillId="25" borderId="9" xfId="0" applyFont="1" applyFill="1" applyBorder="1" applyAlignment="1">
      <alignment horizontal="center" vertical="center"/>
    </xf>
    <xf numFmtId="0" fontId="115" fillId="25" borderId="3" xfId="0" applyFont="1" applyFill="1" applyBorder="1" applyAlignment="1">
      <alignment horizontal="center" vertical="center"/>
    </xf>
    <xf numFmtId="0" fontId="115" fillId="25" borderId="12" xfId="0" applyFont="1" applyFill="1" applyBorder="1" applyAlignment="1">
      <alignment horizontal="center" vertical="center"/>
    </xf>
    <xf numFmtId="0" fontId="193" fillId="16" borderId="440" xfId="0" applyFont="1" applyFill="1" applyBorder="1" applyAlignment="1">
      <alignment horizontal="center" vertical="center" textRotation="90"/>
    </xf>
    <xf numFmtId="0" fontId="193" fillId="16" borderId="441" xfId="0" applyFont="1" applyFill="1" applyBorder="1" applyAlignment="1">
      <alignment horizontal="center" vertical="center" textRotation="90"/>
    </xf>
    <xf numFmtId="0" fontId="193" fillId="16" borderId="447" xfId="0" applyFont="1" applyFill="1" applyBorder="1" applyAlignment="1">
      <alignment horizontal="center" vertical="center" textRotation="90"/>
    </xf>
    <xf numFmtId="166" fontId="115" fillId="0" borderId="263" xfId="0" applyNumberFormat="1" applyFont="1" applyBorder="1" applyAlignment="1">
      <alignment horizontal="center" vertical="center"/>
    </xf>
    <xf numFmtId="0" fontId="115" fillId="0" borderId="67" xfId="0" applyFont="1" applyBorder="1" applyAlignment="1">
      <alignment horizontal="center" vertical="center"/>
    </xf>
    <xf numFmtId="0" fontId="115" fillId="0" borderId="73" xfId="0" applyFont="1" applyBorder="1" applyAlignment="1">
      <alignment horizontal="center" vertical="center"/>
    </xf>
    <xf numFmtId="0" fontId="115" fillId="0" borderId="72" xfId="0" applyFont="1" applyBorder="1" applyAlignment="1">
      <alignment horizontal="center" vertical="center"/>
    </xf>
    <xf numFmtId="0" fontId="115" fillId="0" borderId="391" xfId="0" applyFont="1" applyBorder="1" applyAlignment="1">
      <alignment horizontal="center" vertical="center"/>
    </xf>
    <xf numFmtId="0" fontId="115" fillId="0" borderId="393" xfId="0" applyFont="1" applyBorder="1" applyAlignment="1">
      <alignment horizontal="center" vertical="center"/>
    </xf>
    <xf numFmtId="2" fontId="115" fillId="0" borderId="389" xfId="0" applyNumberFormat="1" applyFont="1" applyBorder="1" applyAlignment="1">
      <alignment horizontal="center" vertical="center"/>
    </xf>
    <xf numFmtId="2" fontId="115" fillId="0" borderId="578" xfId="0" applyNumberFormat="1" applyFont="1" applyBorder="1" applyAlignment="1">
      <alignment horizontal="center" vertical="center"/>
    </xf>
    <xf numFmtId="0" fontId="117" fillId="39" borderId="183" xfId="0" applyFont="1" applyFill="1" applyBorder="1" applyAlignment="1">
      <alignment horizontal="center" vertical="center"/>
    </xf>
    <xf numFmtId="0" fontId="119" fillId="43" borderId="573" xfId="11" applyFont="1" applyFill="1" applyBorder="1" applyAlignment="1">
      <alignment horizontal="left" vertical="top" wrapText="1"/>
    </xf>
    <xf numFmtId="0" fontId="119" fillId="43" borderId="575" xfId="11" applyFont="1" applyFill="1" applyBorder="1" applyAlignment="1">
      <alignment horizontal="left" vertical="top" wrapText="1"/>
    </xf>
    <xf numFmtId="0" fontId="119" fillId="43" borderId="574" xfId="11" applyFont="1" applyFill="1" applyBorder="1" applyAlignment="1">
      <alignment horizontal="left" vertical="top" wrapText="1"/>
    </xf>
    <xf numFmtId="0" fontId="117" fillId="39" borderId="98" xfId="0" applyFont="1" applyFill="1" applyBorder="1" applyAlignment="1">
      <alignment horizontal="center" vertical="center"/>
    </xf>
    <xf numFmtId="0" fontId="117" fillId="39" borderId="450" xfId="0" applyFont="1" applyFill="1" applyBorder="1" applyAlignment="1">
      <alignment horizontal="center" vertical="center"/>
    </xf>
    <xf numFmtId="2" fontId="111" fillId="2" borderId="73" xfId="0" applyNumberFormat="1" applyFont="1" applyFill="1" applyBorder="1" applyAlignment="1">
      <alignment horizontal="right" vertical="center"/>
    </xf>
    <xf numFmtId="2" fontId="111" fillId="2" borderId="0" xfId="0" applyNumberFormat="1" applyFont="1" applyFill="1" applyAlignment="1">
      <alignment horizontal="right" vertical="center"/>
    </xf>
    <xf numFmtId="2" fontId="111" fillId="2" borderId="391" xfId="0" applyNumberFormat="1" applyFont="1" applyFill="1" applyBorder="1" applyAlignment="1">
      <alignment horizontal="right" vertical="center"/>
    </xf>
    <xf numFmtId="2" fontId="111" fillId="2" borderId="392" xfId="0" applyNumberFormat="1" applyFont="1" applyFill="1" applyBorder="1" applyAlignment="1">
      <alignment horizontal="right" vertical="center"/>
    </xf>
    <xf numFmtId="2" fontId="111" fillId="2" borderId="451" xfId="0" applyNumberFormat="1" applyFont="1" applyFill="1" applyBorder="1" applyAlignment="1">
      <alignment horizontal="left" vertical="center"/>
    </xf>
    <xf numFmtId="2" fontId="111" fillId="2" borderId="15" xfId="0" applyNumberFormat="1" applyFont="1" applyFill="1" applyBorder="1" applyAlignment="1">
      <alignment horizontal="left" vertical="center"/>
    </xf>
    <xf numFmtId="2" fontId="111" fillId="2" borderId="452" xfId="0" applyNumberFormat="1" applyFont="1" applyFill="1" applyBorder="1" applyAlignment="1">
      <alignment horizontal="left" vertical="center"/>
    </xf>
    <xf numFmtId="0" fontId="117" fillId="39" borderId="263" xfId="0" applyFont="1" applyFill="1" applyBorder="1" applyAlignment="1">
      <alignment horizontal="center" vertical="center"/>
    </xf>
    <xf numFmtId="0" fontId="117" fillId="39" borderId="66" xfId="0" applyFont="1" applyFill="1" applyBorder="1" applyAlignment="1">
      <alignment horizontal="center" vertical="center"/>
    </xf>
    <xf numFmtId="0" fontId="117" fillId="39" borderId="67" xfId="0" applyFont="1" applyFill="1" applyBorder="1" applyAlignment="1">
      <alignment vertical="center"/>
    </xf>
    <xf numFmtId="0" fontId="117" fillId="39" borderId="400" xfId="0" applyFont="1" applyFill="1" applyBorder="1" applyAlignment="1">
      <alignment horizontal="center" vertical="center"/>
    </xf>
    <xf numFmtId="0" fontId="117" fillId="39" borderId="398" xfId="0" applyFont="1" applyFill="1" applyBorder="1" applyAlignment="1">
      <alignment horizontal="center" vertical="center"/>
    </xf>
    <xf numFmtId="0" fontId="117" fillId="39" borderId="401" xfId="0" applyFont="1" applyFill="1" applyBorder="1" applyAlignment="1">
      <alignment horizontal="center" vertical="center"/>
    </xf>
    <xf numFmtId="0" fontId="111" fillId="13" borderId="391" xfId="0" applyFont="1" applyFill="1" applyBorder="1" applyAlignment="1">
      <alignment horizontal="center" vertical="center"/>
    </xf>
    <xf numFmtId="0" fontId="111" fillId="0" borderId="392" xfId="0" applyFont="1" applyBorder="1" applyAlignment="1">
      <alignment horizontal="center" vertical="center"/>
    </xf>
    <xf numFmtId="0" fontId="111" fillId="0" borderId="393" xfId="0" applyFont="1" applyBorder="1" applyAlignment="1">
      <alignment vertical="center"/>
    </xf>
    <xf numFmtId="0" fontId="119" fillId="43" borderId="454" xfId="11" applyFont="1" applyFill="1" applyBorder="1" applyAlignment="1">
      <alignment horizontal="left" vertical="center" wrapText="1"/>
    </xf>
    <xf numFmtId="0" fontId="119" fillId="43" borderId="392" xfId="11" applyFont="1" applyFill="1" applyBorder="1" applyAlignment="1">
      <alignment horizontal="left" vertical="center" wrapText="1"/>
    </xf>
    <xf numFmtId="0" fontId="119" fillId="43" borderId="452" xfId="11" applyFont="1" applyFill="1" applyBorder="1" applyAlignment="1">
      <alignment horizontal="left" vertical="center" wrapText="1"/>
    </xf>
    <xf numFmtId="0" fontId="119" fillId="43" borderId="456" xfId="11" applyFont="1" applyFill="1" applyBorder="1" applyAlignment="1">
      <alignment vertical="center" wrapText="1"/>
    </xf>
    <xf numFmtId="0" fontId="119" fillId="43" borderId="443" xfId="11" applyFont="1" applyFill="1" applyBorder="1" applyAlignment="1">
      <alignment vertical="center" wrapText="1"/>
    </xf>
    <xf numFmtId="0" fontId="119" fillId="43" borderId="17" xfId="11" applyFont="1" applyFill="1" applyBorder="1" applyAlignment="1">
      <alignment vertical="center" wrapText="1"/>
    </xf>
    <xf numFmtId="0" fontId="119" fillId="43" borderId="0" xfId="11" applyFont="1" applyFill="1" applyAlignment="1">
      <alignment horizontal="center" vertical="top"/>
    </xf>
    <xf numFmtId="0" fontId="127" fillId="43" borderId="0" xfId="11" applyFont="1" applyFill="1" applyAlignment="1">
      <alignment horizontal="center"/>
    </xf>
    <xf numFmtId="0" fontId="129" fillId="25" borderId="400" xfId="0" applyFont="1" applyFill="1" applyBorder="1" applyAlignment="1">
      <alignment horizontal="center" vertical="center" wrapText="1"/>
    </xf>
    <xf numFmtId="0" fontId="129" fillId="25" borderId="398" xfId="0" applyFont="1" applyFill="1" applyBorder="1" applyAlignment="1">
      <alignment horizontal="center" vertical="center" wrapText="1"/>
    </xf>
    <xf numFmtId="0" fontId="129" fillId="25" borderId="399" xfId="0" applyFont="1" applyFill="1" applyBorder="1" applyAlignment="1">
      <alignment horizontal="center" vertical="center" wrapText="1"/>
    </xf>
    <xf numFmtId="166" fontId="129" fillId="25" borderId="400" xfId="2" applyNumberFormat="1" applyFont="1" applyFill="1" applyBorder="1" applyAlignment="1" applyProtection="1">
      <alignment horizontal="center" vertical="distributed" wrapText="1"/>
    </xf>
    <xf numFmtId="166" fontId="130" fillId="25" borderId="398" xfId="0" applyNumberFormat="1" applyFont="1" applyFill="1" applyBorder="1" applyAlignment="1">
      <alignment horizontal="center" vertical="distributed" wrapText="1"/>
    </xf>
    <xf numFmtId="166" fontId="130" fillId="25" borderId="399" xfId="0" applyNumberFormat="1" applyFont="1" applyFill="1" applyBorder="1" applyAlignment="1">
      <alignment horizontal="center" vertical="distributed" wrapText="1"/>
    </xf>
    <xf numFmtId="0" fontId="112" fillId="2" borderId="0" xfId="11" applyFont="1" applyFill="1" applyAlignment="1">
      <alignment vertical="center" wrapText="1"/>
    </xf>
    <xf numFmtId="0" fontId="112" fillId="2" borderId="0" xfId="11" applyFont="1" applyFill="1" applyAlignment="1">
      <alignment horizontal="left" vertical="center" wrapText="1"/>
    </xf>
    <xf numFmtId="0" fontId="111" fillId="2" borderId="0" xfId="0" applyFont="1" applyFill="1" applyAlignment="1">
      <alignment horizontal="left" vertical="center" wrapText="1"/>
    </xf>
    <xf numFmtId="0" fontId="128" fillId="25" borderId="400" xfId="0" applyFont="1" applyFill="1" applyBorder="1" applyAlignment="1">
      <alignment horizontal="right" vertical="center" wrapText="1"/>
    </xf>
    <xf numFmtId="0" fontId="128" fillId="25" borderId="398" xfId="0" applyFont="1" applyFill="1" applyBorder="1" applyAlignment="1">
      <alignment horizontal="right" vertical="center" wrapText="1"/>
    </xf>
    <xf numFmtId="0" fontId="116" fillId="0" borderId="398" xfId="0" applyFont="1" applyBorder="1" applyAlignment="1" applyProtection="1">
      <alignment horizontal="left" vertical="center" wrapText="1"/>
      <protection locked="0"/>
    </xf>
    <xf numFmtId="0" fontId="116" fillId="0" borderId="399" xfId="0" applyFont="1" applyBorder="1" applyAlignment="1" applyProtection="1">
      <alignment horizontal="left" vertical="center" wrapText="1"/>
      <protection locked="0"/>
    </xf>
    <xf numFmtId="0" fontId="112" fillId="2" borderId="0" xfId="11" applyFont="1" applyFill="1" applyAlignment="1">
      <alignment horizontal="left" vertical="top" wrapText="1"/>
    </xf>
    <xf numFmtId="0" fontId="118" fillId="43" borderId="572" xfId="0" applyFont="1" applyFill="1" applyBorder="1" applyAlignment="1">
      <alignment horizontal="left" vertical="center" wrapText="1"/>
    </xf>
    <xf numFmtId="0" fontId="118" fillId="43" borderId="572" xfId="0" applyFont="1" applyFill="1" applyBorder="1" applyAlignment="1">
      <alignment horizontal="left" vertical="center"/>
    </xf>
    <xf numFmtId="0" fontId="0" fillId="11" borderId="115" xfId="0" applyFill="1" applyBorder="1" applyAlignment="1">
      <alignment horizontal="center"/>
    </xf>
    <xf numFmtId="0" fontId="0" fillId="11" borderId="130" xfId="0" applyFill="1" applyBorder="1" applyAlignment="1">
      <alignment horizontal="center"/>
    </xf>
    <xf numFmtId="0" fontId="0" fillId="11" borderId="107" xfId="0" applyFill="1" applyBorder="1" applyAlignment="1">
      <alignment horizontal="center"/>
    </xf>
    <xf numFmtId="167" fontId="0" fillId="11" borderId="36" xfId="3" applyNumberFormat="1" applyFont="1" applyFill="1" applyBorder="1" applyAlignment="1">
      <alignment horizontal="center"/>
    </xf>
    <xf numFmtId="167" fontId="0" fillId="11" borderId="19" xfId="3" applyNumberFormat="1" applyFont="1" applyFill="1" applyBorder="1" applyAlignment="1">
      <alignment horizontal="center"/>
    </xf>
    <xf numFmtId="167" fontId="0" fillId="11" borderId="14" xfId="3" applyNumberFormat="1" applyFont="1" applyFill="1" applyBorder="1" applyAlignment="1">
      <alignment horizontal="center"/>
    </xf>
    <xf numFmtId="0" fontId="27" fillId="16" borderId="116" xfId="0" applyFont="1" applyFill="1" applyBorder="1" applyAlignment="1">
      <alignment horizontal="center"/>
    </xf>
    <xf numFmtId="0" fontId="27" fillId="16" borderId="18" xfId="0" applyFont="1" applyFill="1" applyBorder="1" applyAlignment="1">
      <alignment horizontal="center"/>
    </xf>
    <xf numFmtId="0" fontId="27" fillId="16" borderId="117" xfId="0" applyFont="1" applyFill="1" applyBorder="1" applyAlignment="1">
      <alignment horizontal="center"/>
    </xf>
    <xf numFmtId="167" fontId="40" fillId="16" borderId="124" xfId="27" applyNumberFormat="1" applyFont="1" applyFill="1" applyBorder="1" applyAlignment="1">
      <alignment horizontal="center"/>
    </xf>
    <xf numFmtId="167" fontId="40" fillId="16" borderId="18" xfId="27" applyNumberFormat="1" applyFont="1" applyFill="1" applyBorder="1" applyAlignment="1">
      <alignment horizontal="center"/>
    </xf>
    <xf numFmtId="167" fontId="40" fillId="16" borderId="104" xfId="27" applyNumberFormat="1" applyFont="1" applyFill="1" applyBorder="1" applyAlignment="1">
      <alignment horizontal="center"/>
    </xf>
    <xf numFmtId="0" fontId="26" fillId="16" borderId="83" xfId="0" applyFont="1" applyFill="1" applyBorder="1" applyAlignment="1">
      <alignment horizontal="center" vertical="center"/>
    </xf>
    <xf numFmtId="0" fontId="26" fillId="16" borderId="84" xfId="0" applyFont="1" applyFill="1" applyBorder="1" applyAlignment="1">
      <alignment horizontal="center" vertical="center"/>
    </xf>
    <xf numFmtId="0" fontId="27" fillId="16" borderId="80" xfId="0" applyFont="1" applyFill="1" applyBorder="1" applyAlignment="1">
      <alignment horizontal="center" vertical="center" wrapText="1"/>
    </xf>
    <xf numFmtId="0" fontId="27" fillId="16" borderId="92" xfId="0" applyFont="1" applyFill="1" applyBorder="1" applyAlignment="1">
      <alignment horizontal="center" vertical="center" wrapText="1"/>
    </xf>
    <xf numFmtId="0" fontId="27" fillId="16" borderId="93" xfId="0" applyFont="1" applyFill="1" applyBorder="1" applyAlignment="1">
      <alignment horizontal="center" vertical="center" wrapText="1"/>
    </xf>
    <xf numFmtId="0" fontId="27" fillId="16" borderId="179" xfId="0" applyFont="1" applyFill="1" applyBorder="1" applyAlignment="1">
      <alignment horizontal="center" vertical="center" wrapText="1"/>
    </xf>
    <xf numFmtId="0" fontId="27" fillId="16" borderId="133" xfId="0" applyFont="1" applyFill="1" applyBorder="1" applyAlignment="1">
      <alignment horizontal="center" vertical="center" wrapText="1"/>
    </xf>
    <xf numFmtId="0" fontId="27" fillId="16" borderId="122" xfId="0" applyFont="1" applyFill="1" applyBorder="1" applyAlignment="1">
      <alignment horizontal="center" vertical="center" wrapText="1"/>
    </xf>
    <xf numFmtId="0" fontId="27" fillId="16" borderId="180" xfId="0" applyFont="1" applyFill="1" applyBorder="1" applyAlignment="1">
      <alignment horizontal="center" vertical="center" wrapText="1"/>
    </xf>
    <xf numFmtId="0" fontId="41" fillId="16" borderId="114" xfId="0" applyFont="1" applyFill="1" applyBorder="1" applyAlignment="1">
      <alignment horizontal="center" vertical="center"/>
    </xf>
    <xf numFmtId="0" fontId="41" fillId="16" borderId="85" xfId="0" applyFont="1" applyFill="1" applyBorder="1" applyAlignment="1">
      <alignment horizontal="center" vertical="center"/>
    </xf>
    <xf numFmtId="0" fontId="41" fillId="16" borderId="80" xfId="0" applyFont="1" applyFill="1" applyBorder="1" applyAlignment="1">
      <alignment horizontal="center" vertical="center"/>
    </xf>
    <xf numFmtId="0" fontId="26" fillId="16" borderId="105" xfId="0" applyFont="1" applyFill="1" applyBorder="1" applyAlignment="1">
      <alignment horizontal="center" vertical="center"/>
    </xf>
    <xf numFmtId="0" fontId="26" fillId="16" borderId="177" xfId="0" applyFont="1" applyFill="1" applyBorder="1" applyAlignment="1">
      <alignment horizontal="center" vertical="center"/>
    </xf>
    <xf numFmtId="0" fontId="26" fillId="16" borderId="96" xfId="0" applyFont="1" applyFill="1" applyBorder="1" applyAlignment="1">
      <alignment horizontal="center" vertical="center"/>
    </xf>
    <xf numFmtId="167" fontId="0" fillId="11" borderId="516" xfId="3" applyNumberFormat="1" applyFont="1" applyFill="1" applyBorder="1" applyAlignment="1">
      <alignment horizontal="center"/>
    </xf>
    <xf numFmtId="167" fontId="0" fillId="11" borderId="130" xfId="3" applyNumberFormat="1" applyFont="1" applyFill="1" applyBorder="1" applyAlignment="1">
      <alignment horizontal="center"/>
    </xf>
    <xf numFmtId="167" fontId="0" fillId="11" borderId="517" xfId="3" applyNumberFormat="1" applyFont="1" applyFill="1" applyBorder="1" applyAlignment="1">
      <alignment horizontal="center"/>
    </xf>
    <xf numFmtId="0" fontId="27" fillId="16" borderId="83" xfId="0" applyFont="1" applyFill="1" applyBorder="1" applyAlignment="1">
      <alignment horizontal="center" vertical="center" wrapText="1"/>
    </xf>
    <xf numFmtId="0" fontId="27" fillId="16" borderId="111" xfId="0" applyFont="1" applyFill="1" applyBorder="1" applyAlignment="1">
      <alignment horizontal="center" vertical="center" wrapText="1"/>
    </xf>
    <xf numFmtId="0" fontId="28" fillId="16" borderId="80" xfId="0" applyFont="1" applyFill="1" applyBorder="1" applyAlignment="1">
      <alignment horizontal="center" vertical="center" wrapText="1"/>
    </xf>
    <xf numFmtId="0" fontId="42" fillId="16" borderId="126" xfId="0" applyFont="1" applyFill="1" applyBorder="1" applyAlignment="1">
      <alignment horizontal="center"/>
    </xf>
    <xf numFmtId="0" fontId="42" fillId="16" borderId="134" xfId="0" applyFont="1" applyFill="1" applyBorder="1" applyAlignment="1">
      <alignment horizontal="center"/>
    </xf>
    <xf numFmtId="0" fontId="42" fillId="16" borderId="151" xfId="0" applyFont="1" applyFill="1" applyBorder="1" applyAlignment="1">
      <alignment horizontal="center"/>
    </xf>
    <xf numFmtId="0" fontId="42" fillId="16" borderId="74" xfId="0" applyFont="1" applyFill="1" applyBorder="1" applyAlignment="1">
      <alignment horizontal="center"/>
    </xf>
    <xf numFmtId="0" fontId="42" fillId="16" borderId="77" xfId="0" applyFont="1" applyFill="1" applyBorder="1" applyAlignment="1">
      <alignment horizontal="center"/>
    </xf>
    <xf numFmtId="0" fontId="42" fillId="16" borderId="135" xfId="0" applyFont="1" applyFill="1" applyBorder="1" applyAlignment="1">
      <alignment horizontal="center"/>
    </xf>
    <xf numFmtId="0" fontId="26" fillId="16" borderId="108" xfId="0" applyFont="1" applyFill="1" applyBorder="1" applyAlignment="1">
      <alignment horizontal="center" vertical="center"/>
    </xf>
    <xf numFmtId="0" fontId="26" fillId="16" borderId="109" xfId="0" applyFont="1" applyFill="1" applyBorder="1" applyAlignment="1">
      <alignment horizontal="center" vertical="center"/>
    </xf>
    <xf numFmtId="0" fontId="26" fillId="16" borderId="113" xfId="0" applyFont="1" applyFill="1" applyBorder="1" applyAlignment="1">
      <alignment horizontal="center" vertical="center"/>
    </xf>
    <xf numFmtId="0" fontId="26" fillId="16" borderId="110" xfId="0" applyFont="1" applyFill="1" applyBorder="1" applyAlignment="1">
      <alignment horizontal="center" vertical="center"/>
    </xf>
    <xf numFmtId="0" fontId="27" fillId="16" borderId="80" xfId="0" applyFont="1" applyFill="1" applyBorder="1" applyAlignment="1">
      <alignment horizontal="center" vertical="center"/>
    </xf>
    <xf numFmtId="0" fontId="26" fillId="16" borderId="127" xfId="0" applyFont="1" applyFill="1" applyBorder="1" applyAlignment="1">
      <alignment horizontal="center" vertical="center"/>
    </xf>
    <xf numFmtId="0" fontId="26" fillId="16" borderId="123" xfId="0" applyFont="1" applyFill="1" applyBorder="1" applyAlignment="1">
      <alignment horizontal="center" vertical="center"/>
    </xf>
    <xf numFmtId="0" fontId="27" fillId="16" borderId="92" xfId="0" applyFont="1" applyFill="1" applyBorder="1" applyAlignment="1">
      <alignment horizontal="center" vertical="center"/>
    </xf>
    <xf numFmtId="0" fontId="27" fillId="16" borderId="94" xfId="0" applyFont="1" applyFill="1" applyBorder="1" applyAlignment="1">
      <alignment horizontal="center" vertical="center"/>
    </xf>
    <xf numFmtId="0" fontId="27" fillId="16" borderId="131" xfId="0" applyFont="1" applyFill="1" applyBorder="1" applyAlignment="1">
      <alignment horizontal="center" vertical="center"/>
    </xf>
    <xf numFmtId="0" fontId="27" fillId="16" borderId="132" xfId="0" applyFont="1" applyFill="1" applyBorder="1" applyAlignment="1">
      <alignment horizontal="center" vertical="center"/>
    </xf>
    <xf numFmtId="0" fontId="27" fillId="16" borderId="133" xfId="0" applyFont="1" applyFill="1" applyBorder="1" applyAlignment="1">
      <alignment horizontal="center" vertical="center"/>
    </xf>
    <xf numFmtId="0" fontId="27" fillId="16" borderId="121" xfId="0" applyFont="1" applyFill="1" applyBorder="1" applyAlignment="1">
      <alignment horizontal="center" vertical="center"/>
    </xf>
    <xf numFmtId="0" fontId="27" fillId="16" borderId="128" xfId="0" applyFont="1" applyFill="1" applyBorder="1" applyAlignment="1">
      <alignment horizontal="center" vertical="center"/>
    </xf>
    <xf numFmtId="0" fontId="27" fillId="16" borderId="129" xfId="0" applyFont="1" applyFill="1" applyBorder="1" applyAlignment="1">
      <alignment horizontal="center" vertical="center"/>
    </xf>
    <xf numFmtId="0" fontId="27" fillId="16" borderId="109" xfId="0" applyFont="1" applyFill="1" applyBorder="1" applyAlignment="1">
      <alignment horizontal="center" vertical="center"/>
    </xf>
    <xf numFmtId="0" fontId="27" fillId="16" borderId="128" xfId="0" applyFont="1" applyFill="1" applyBorder="1" applyAlignment="1">
      <alignment horizontal="center" vertical="center" wrapText="1"/>
    </xf>
    <xf numFmtId="0" fontId="27" fillId="16" borderId="129" xfId="0" applyFont="1" applyFill="1" applyBorder="1" applyAlignment="1">
      <alignment horizontal="center" vertical="center" wrapText="1"/>
    </xf>
    <xf numFmtId="0" fontId="27" fillId="16" borderId="109" xfId="0" applyFont="1" applyFill="1" applyBorder="1" applyAlignment="1">
      <alignment horizontal="center" vertical="center" wrapText="1"/>
    </xf>
    <xf numFmtId="0" fontId="26" fillId="16" borderId="111" xfId="0" applyFont="1" applyFill="1" applyBorder="1" applyAlignment="1">
      <alignment horizontal="center" vertical="center"/>
    </xf>
    <xf numFmtId="0" fontId="104" fillId="11" borderId="73" xfId="4" applyFont="1" applyFill="1" applyBorder="1" applyAlignment="1">
      <alignment horizontal="center" vertical="center"/>
    </xf>
    <xf numFmtId="0" fontId="14" fillId="0" borderId="0" xfId="4"/>
    <xf numFmtId="0" fontId="14" fillId="0" borderId="72" xfId="4" applyBorder="1"/>
    <xf numFmtId="0" fontId="102" fillId="0" borderId="456" xfId="4" applyFont="1" applyBorder="1" applyAlignment="1" applyProtection="1">
      <alignment horizontal="left" vertical="center" wrapText="1"/>
      <protection locked="0"/>
    </xf>
    <xf numFmtId="0" fontId="102" fillId="0" borderId="443" xfId="4" applyFont="1" applyBorder="1" applyAlignment="1" applyProtection="1">
      <alignment horizontal="left" vertical="center" wrapText="1"/>
      <protection locked="0"/>
    </xf>
    <xf numFmtId="0" fontId="102" fillId="0" borderId="17" xfId="4" applyFont="1" applyBorder="1" applyAlignment="1" applyProtection="1">
      <alignment horizontal="left" vertical="center" wrapText="1"/>
      <protection locked="0"/>
    </xf>
    <xf numFmtId="0" fontId="102" fillId="0" borderId="443" xfId="4" applyFont="1" applyBorder="1" applyAlignment="1" applyProtection="1">
      <alignment horizontal="center" vertical="center" wrapText="1"/>
      <protection locked="0"/>
    </xf>
    <xf numFmtId="0" fontId="102" fillId="0" borderId="17" xfId="4" applyFont="1" applyBorder="1" applyAlignment="1" applyProtection="1">
      <alignment horizontal="center" vertical="center" wrapText="1"/>
      <protection locked="0"/>
    </xf>
    <xf numFmtId="0" fontId="104" fillId="11" borderId="456" xfId="4" applyFont="1" applyFill="1" applyBorder="1" applyAlignment="1" applyProtection="1">
      <alignment horizontal="center" vertical="center" wrapText="1"/>
      <protection locked="0"/>
    </xf>
    <xf numFmtId="0" fontId="104" fillId="11" borderId="443" xfId="4" applyFont="1" applyFill="1" applyBorder="1" applyAlignment="1" applyProtection="1">
      <alignment horizontal="center" vertical="center" wrapText="1"/>
      <protection locked="0"/>
    </xf>
    <xf numFmtId="0" fontId="104" fillId="11" borderId="17" xfId="4" applyFont="1" applyFill="1" applyBorder="1" applyAlignment="1" applyProtection="1">
      <alignment horizontal="center" vertical="center" wrapText="1"/>
      <protection locked="0"/>
    </xf>
    <xf numFmtId="0" fontId="102" fillId="0" borderId="6" xfId="11" applyFont="1" applyBorder="1" applyAlignment="1" applyProtection="1">
      <alignment horizontal="center" vertical="center"/>
      <protection locked="0"/>
    </xf>
    <xf numFmtId="9" fontId="76" fillId="0" borderId="456" xfId="5" applyFont="1" applyBorder="1" applyAlignment="1" applyProtection="1">
      <alignment horizontal="center" vertical="center"/>
    </xf>
    <xf numFmtId="9" fontId="76" fillId="0" borderId="443" xfId="5" applyFont="1" applyBorder="1" applyAlignment="1" applyProtection="1">
      <alignment horizontal="center" vertical="center"/>
    </xf>
    <xf numFmtId="9" fontId="76" fillId="0" borderId="445" xfId="5" applyFont="1" applyBorder="1" applyAlignment="1" applyProtection="1">
      <alignment horizontal="center" vertical="center"/>
    </xf>
    <xf numFmtId="0" fontId="10" fillId="11" borderId="572" xfId="4" applyFont="1" applyFill="1" applyBorder="1" applyAlignment="1">
      <alignment horizontal="center" vertical="center"/>
    </xf>
    <xf numFmtId="0" fontId="45" fillId="15" borderId="572" xfId="4" applyFont="1" applyFill="1" applyBorder="1" applyAlignment="1">
      <alignment horizontal="center" vertical="center" wrapText="1"/>
    </xf>
    <xf numFmtId="0" fontId="27" fillId="15" borderId="572" xfId="4" applyFont="1" applyFill="1" applyBorder="1" applyAlignment="1">
      <alignment horizontal="center" vertical="center" wrapText="1"/>
    </xf>
    <xf numFmtId="0" fontId="27" fillId="15" borderId="394" xfId="4" applyFont="1" applyFill="1" applyBorder="1" applyAlignment="1">
      <alignment horizontal="center" vertical="center" wrapText="1"/>
    </xf>
    <xf numFmtId="0" fontId="102" fillId="11" borderId="391" xfId="4" applyFont="1" applyFill="1" applyBorder="1"/>
    <xf numFmtId="0" fontId="102" fillId="0" borderId="392" xfId="4" applyFont="1" applyBorder="1"/>
    <xf numFmtId="0" fontId="102" fillId="0" borderId="393" xfId="4" applyFont="1" applyBorder="1"/>
    <xf numFmtId="0" fontId="21" fillId="16" borderId="263" xfId="4" applyFont="1" applyFill="1" applyBorder="1" applyAlignment="1">
      <alignment horizontal="center" vertical="center" wrapText="1"/>
    </xf>
    <xf numFmtId="0" fontId="21" fillId="16" borderId="66" xfId="4" applyFont="1" applyFill="1" applyBorder="1" applyAlignment="1">
      <alignment horizontal="center" vertical="center" wrapText="1"/>
    </xf>
    <xf numFmtId="0" fontId="21" fillId="16" borderId="67" xfId="4" applyFont="1" applyFill="1" applyBorder="1" applyAlignment="1">
      <alignment horizontal="center" vertical="center" wrapText="1"/>
    </xf>
    <xf numFmtId="0" fontId="102" fillId="0" borderId="388" xfId="4" applyFont="1" applyBorder="1" applyAlignment="1">
      <alignment horizontal="center" vertical="center"/>
    </xf>
    <xf numFmtId="0" fontId="102" fillId="0" borderId="91" xfId="4" applyFont="1" applyBorder="1" applyAlignment="1">
      <alignment horizontal="center" vertical="center"/>
    </xf>
    <xf numFmtId="0" fontId="106" fillId="2" borderId="148" xfId="4" applyFont="1" applyFill="1" applyBorder="1" applyAlignment="1">
      <alignment horizontal="center" vertical="center" wrapText="1"/>
    </xf>
    <xf numFmtId="0" fontId="106" fillId="2" borderId="90" xfId="4" applyFont="1" applyFill="1" applyBorder="1" applyAlignment="1">
      <alignment horizontal="center" vertical="center" wrapText="1"/>
    </xf>
    <xf numFmtId="0" fontId="106" fillId="2" borderId="91" xfId="4" applyFont="1" applyFill="1" applyBorder="1" applyAlignment="1">
      <alignment horizontal="center" vertical="center" wrapText="1"/>
    </xf>
    <xf numFmtId="0" fontId="106" fillId="2" borderId="389" xfId="4" applyFont="1" applyFill="1" applyBorder="1" applyAlignment="1">
      <alignment horizontal="center" vertical="center" wrapText="1"/>
    </xf>
    <xf numFmtId="0" fontId="102" fillId="11" borderId="73" xfId="4" applyFont="1" applyFill="1" applyBorder="1"/>
    <xf numFmtId="0" fontId="102" fillId="0" borderId="0" xfId="4" applyFont="1"/>
    <xf numFmtId="0" fontId="102" fillId="0" borderId="72" xfId="4" applyFont="1" applyBorder="1"/>
    <xf numFmtId="0" fontId="6" fillId="17" borderId="390" xfId="11" applyFont="1" applyFill="1" applyBorder="1" applyAlignment="1">
      <alignment horizontal="center" vertical="center"/>
    </xf>
    <xf numFmtId="0" fontId="81" fillId="14" borderId="572" xfId="4" applyFont="1" applyFill="1" applyBorder="1" applyAlignment="1">
      <alignment horizontal="center" vertical="center"/>
    </xf>
    <xf numFmtId="0" fontId="163" fillId="17" borderId="572" xfId="11" applyFont="1" applyFill="1" applyBorder="1" applyAlignment="1">
      <alignment horizontal="center" vertical="center"/>
    </xf>
    <xf numFmtId="0" fontId="103" fillId="14" borderId="263" xfId="4" applyFont="1" applyFill="1" applyBorder="1" applyAlignment="1">
      <alignment horizontal="center" vertical="center" wrapText="1"/>
    </xf>
    <xf numFmtId="0" fontId="103" fillId="14" borderId="66" xfId="4" applyFont="1" applyFill="1" applyBorder="1" applyAlignment="1">
      <alignment horizontal="center" vertical="center" wrapText="1"/>
    </xf>
    <xf numFmtId="0" fontId="103" fillId="14" borderId="67" xfId="4" applyFont="1" applyFill="1" applyBorder="1" applyAlignment="1">
      <alignment horizontal="center" vertical="center" wrapText="1"/>
    </xf>
    <xf numFmtId="0" fontId="104" fillId="11" borderId="437" xfId="4" applyFont="1" applyFill="1" applyBorder="1" applyAlignment="1">
      <alignment horizontal="left" vertical="center" wrapText="1"/>
    </xf>
    <xf numFmtId="0" fontId="104" fillId="11" borderId="3" xfId="4" applyFont="1" applyFill="1" applyBorder="1" applyAlignment="1">
      <alignment horizontal="left" vertical="center" wrapText="1"/>
    </xf>
    <xf numFmtId="0" fontId="104" fillId="11" borderId="12" xfId="4" applyFont="1" applyFill="1" applyBorder="1" applyAlignment="1">
      <alignment horizontal="left" vertical="center" wrapText="1"/>
    </xf>
    <xf numFmtId="15" fontId="104" fillId="11" borderId="9" xfId="4" applyNumberFormat="1" applyFont="1" applyFill="1" applyBorder="1" applyAlignment="1" applyProtection="1">
      <alignment horizontal="center" vertical="center" wrapText="1"/>
      <protection locked="0"/>
    </xf>
    <xf numFmtId="15" fontId="104" fillId="11" borderId="3" xfId="4" applyNumberFormat="1" applyFont="1" applyFill="1" applyBorder="1" applyAlignment="1" applyProtection="1">
      <alignment horizontal="center" vertical="center" wrapText="1"/>
      <protection locked="0"/>
    </xf>
    <xf numFmtId="15" fontId="104" fillId="11" borderId="12" xfId="4" applyNumberFormat="1" applyFont="1" applyFill="1" applyBorder="1" applyAlignment="1" applyProtection="1">
      <alignment horizontal="center" vertical="center" wrapText="1"/>
      <protection locked="0"/>
    </xf>
    <xf numFmtId="0" fontId="104" fillId="11" borderId="390" xfId="4" applyFont="1" applyFill="1" applyBorder="1" applyAlignment="1">
      <alignment horizontal="left" vertical="center" wrapText="1"/>
    </xf>
    <xf numFmtId="0" fontId="102" fillId="0" borderId="183" xfId="4" applyFont="1" applyBorder="1" applyAlignment="1">
      <alignment horizontal="left" wrapText="1"/>
    </xf>
    <xf numFmtId="0" fontId="102" fillId="0" borderId="148" xfId="4" applyFont="1" applyBorder="1" applyAlignment="1" applyProtection="1">
      <alignment horizontal="center" vertical="center"/>
      <protection locked="0"/>
    </xf>
    <xf numFmtId="0" fontId="102" fillId="0" borderId="90" xfId="4" applyFont="1" applyBorder="1" applyAlignment="1" applyProtection="1">
      <alignment horizontal="center" vertical="center"/>
      <protection locked="0"/>
    </xf>
    <xf numFmtId="0" fontId="102" fillId="0" borderId="91" xfId="4" applyFont="1" applyBorder="1" applyAlignment="1" applyProtection="1">
      <alignment horizontal="center" vertical="center"/>
      <protection locked="0"/>
    </xf>
    <xf numFmtId="0" fontId="104" fillId="11" borderId="183" xfId="4" applyFont="1" applyFill="1" applyBorder="1" applyAlignment="1">
      <alignment horizontal="left" vertical="center" wrapText="1"/>
    </xf>
    <xf numFmtId="0" fontId="104" fillId="11" borderId="91" xfId="4" applyFont="1" applyFill="1" applyBorder="1" applyAlignment="1">
      <alignment horizontal="left" vertical="center" wrapText="1"/>
    </xf>
    <xf numFmtId="0" fontId="102" fillId="0" borderId="148" xfId="4" applyFont="1" applyBorder="1" applyAlignment="1">
      <alignment horizontal="center" vertical="center" wrapText="1"/>
    </xf>
    <xf numFmtId="0" fontId="102" fillId="0" borderId="90" xfId="4" applyFont="1" applyBorder="1" applyAlignment="1">
      <alignment horizontal="center" vertical="center" wrapText="1"/>
    </xf>
    <xf numFmtId="0" fontId="102" fillId="0" borderId="91" xfId="4" applyFont="1" applyBorder="1" applyAlignment="1">
      <alignment horizontal="center" vertical="center" wrapText="1"/>
    </xf>
    <xf numFmtId="0" fontId="104" fillId="11" borderId="148" xfId="4" applyFont="1" applyFill="1" applyBorder="1" applyAlignment="1">
      <alignment horizontal="left" vertical="center" wrapText="1"/>
    </xf>
    <xf numFmtId="182" fontId="102" fillId="0" borderId="148" xfId="4" applyNumberFormat="1" applyFont="1" applyBorder="1" applyAlignment="1" applyProtection="1">
      <alignment horizontal="center" vertical="center"/>
      <protection locked="0"/>
    </xf>
    <xf numFmtId="182" fontId="102" fillId="0" borderId="90" xfId="4" applyNumberFormat="1" applyFont="1" applyBorder="1" applyAlignment="1" applyProtection="1">
      <alignment horizontal="center" vertical="center"/>
      <protection locked="0"/>
    </xf>
    <xf numFmtId="182" fontId="102" fillId="0" borderId="389" xfId="4" applyNumberFormat="1" applyFont="1" applyBorder="1" applyAlignment="1" applyProtection="1">
      <alignment horizontal="center" vertical="center"/>
      <protection locked="0"/>
    </xf>
    <xf numFmtId="0" fontId="104" fillId="0" borderId="9" xfId="4" applyFont="1" applyBorder="1" applyAlignment="1" applyProtection="1">
      <alignment horizontal="center" vertical="center"/>
      <protection locked="0"/>
    </xf>
    <xf numFmtId="0" fontId="104" fillId="0" borderId="3" xfId="4" applyFont="1" applyBorder="1" applyAlignment="1" applyProtection="1">
      <alignment horizontal="center" vertical="center"/>
      <protection locked="0"/>
    </xf>
    <xf numFmtId="0" fontId="104" fillId="0" borderId="4" xfId="4" applyFont="1" applyBorder="1" applyAlignment="1" applyProtection="1">
      <alignment horizontal="center" vertical="center"/>
      <protection locked="0"/>
    </xf>
    <xf numFmtId="0" fontId="104" fillId="11" borderId="9" xfId="4" applyFont="1" applyFill="1" applyBorder="1" applyAlignment="1">
      <alignment horizontal="center" vertical="center"/>
    </xf>
    <xf numFmtId="0" fontId="104" fillId="11" borderId="3" xfId="4" applyFont="1" applyFill="1" applyBorder="1" applyAlignment="1">
      <alignment horizontal="center" vertical="center"/>
    </xf>
    <xf numFmtId="0" fontId="104" fillId="11" borderId="12" xfId="4" applyFont="1" applyFill="1" applyBorder="1" applyAlignment="1">
      <alignment horizontal="center" vertical="center"/>
    </xf>
    <xf numFmtId="0" fontId="102" fillId="0" borderId="148" xfId="4" applyFont="1" applyBorder="1" applyAlignment="1">
      <alignment horizontal="center" vertical="center"/>
    </xf>
    <xf numFmtId="0" fontId="102" fillId="0" borderId="88" xfId="4" applyFont="1" applyBorder="1" applyAlignment="1">
      <alignment horizontal="center" vertical="center"/>
    </xf>
    <xf numFmtId="0" fontId="106" fillId="0" borderId="572" xfId="11" applyFont="1" applyBorder="1" applyAlignment="1">
      <alignment horizontal="left" vertical="center" wrapText="1"/>
    </xf>
    <xf numFmtId="0" fontId="102" fillId="0" borderId="572" xfId="4" applyFont="1" applyBorder="1" applyAlignment="1">
      <alignment vertical="center" wrapText="1"/>
    </xf>
    <xf numFmtId="0" fontId="102" fillId="0" borderId="572" xfId="11" applyFont="1" applyBorder="1" applyAlignment="1" applyProtection="1">
      <alignment horizontal="center" vertical="center"/>
      <protection locked="0"/>
    </xf>
    <xf numFmtId="0" fontId="102" fillId="0" borderId="394" xfId="11" applyFont="1" applyBorder="1" applyAlignment="1" applyProtection="1">
      <alignment horizontal="center" vertical="center"/>
      <protection locked="0"/>
    </xf>
    <xf numFmtId="0" fontId="106" fillId="13" borderId="572" xfId="4" applyFont="1" applyFill="1" applyBorder="1" applyAlignment="1">
      <alignment horizontal="left" vertical="center" wrapText="1"/>
    </xf>
    <xf numFmtId="0" fontId="56" fillId="16" borderId="263" xfId="4" applyFont="1" applyFill="1" applyBorder="1" applyAlignment="1">
      <alignment horizontal="center" vertical="top" wrapText="1"/>
    </xf>
    <xf numFmtId="0" fontId="56" fillId="16" borderId="66" xfId="4" applyFont="1" applyFill="1" applyBorder="1" applyAlignment="1">
      <alignment horizontal="center" vertical="top" wrapText="1"/>
    </xf>
    <xf numFmtId="0" fontId="56" fillId="16" borderId="67" xfId="4" applyFont="1" applyFill="1" applyBorder="1" applyAlignment="1">
      <alignment horizontal="center" vertical="top" wrapText="1"/>
    </xf>
    <xf numFmtId="0" fontId="106" fillId="0" borderId="395" xfId="4" applyFont="1" applyBorder="1" applyAlignment="1">
      <alignment horizontal="center" vertical="center"/>
    </xf>
    <xf numFmtId="0" fontId="106" fillId="0" borderId="396" xfId="4" applyFont="1" applyBorder="1" applyAlignment="1">
      <alignment horizontal="center" vertical="center"/>
    </xf>
    <xf numFmtId="0" fontId="107" fillId="2" borderId="396" xfId="4" applyFont="1" applyFill="1" applyBorder="1" applyAlignment="1">
      <alignment horizontal="center" vertical="center"/>
    </xf>
    <xf numFmtId="0" fontId="107" fillId="0" borderId="396" xfId="4" applyFont="1" applyBorder="1" applyAlignment="1">
      <alignment horizontal="center" vertical="center"/>
    </xf>
    <xf numFmtId="0" fontId="107" fillId="2" borderId="397" xfId="4" applyFont="1" applyFill="1" applyBorder="1" applyAlignment="1">
      <alignment horizontal="center" vertical="center"/>
    </xf>
    <xf numFmtId="0" fontId="107" fillId="2" borderId="398" xfId="4" applyFont="1" applyFill="1" applyBorder="1" applyAlignment="1">
      <alignment horizontal="center" vertical="center"/>
    </xf>
    <xf numFmtId="0" fontId="107" fillId="2" borderId="399" xfId="4" applyFont="1" applyFill="1" applyBorder="1" applyAlignment="1">
      <alignment horizontal="center" vertical="center"/>
    </xf>
    <xf numFmtId="0" fontId="15" fillId="0" borderId="395" xfId="4" applyFont="1" applyBorder="1" applyAlignment="1">
      <alignment horizontal="center" vertical="center" wrapText="1"/>
    </xf>
    <xf numFmtId="0" fontId="102" fillId="0" borderId="396" xfId="4" applyFont="1" applyBorder="1" applyAlignment="1">
      <alignment horizontal="center" vertical="center"/>
    </xf>
    <xf numFmtId="182" fontId="15" fillId="0" borderId="397" xfId="4" applyNumberFormat="1" applyFont="1" applyBorder="1" applyAlignment="1" applyProtection="1">
      <alignment horizontal="center" vertical="center" wrapText="1"/>
      <protection locked="0"/>
    </xf>
    <xf numFmtId="0" fontId="15" fillId="0" borderId="398" xfId="4" applyFont="1" applyBorder="1" applyAlignment="1" applyProtection="1">
      <alignment horizontal="center" vertical="center" wrapText="1"/>
      <protection locked="0"/>
    </xf>
    <xf numFmtId="0" fontId="15" fillId="0" borderId="399" xfId="4" applyFont="1" applyBorder="1" applyAlignment="1" applyProtection="1">
      <alignment horizontal="center" vertical="center" wrapText="1"/>
      <protection locked="0"/>
    </xf>
    <xf numFmtId="0" fontId="15" fillId="0" borderId="400" xfId="4" applyFont="1" applyBorder="1" applyAlignment="1">
      <alignment horizontal="center" vertical="center" wrapText="1"/>
    </xf>
    <xf numFmtId="0" fontId="15" fillId="0" borderId="398" xfId="4" applyFont="1" applyBorder="1" applyAlignment="1">
      <alignment horizontal="center" vertical="center" wrapText="1"/>
    </xf>
    <xf numFmtId="0" fontId="33" fillId="16" borderId="86" xfId="0" applyFont="1" applyFill="1" applyBorder="1" applyAlignment="1">
      <alignment horizontal="center" vertical="center"/>
    </xf>
    <xf numFmtId="0" fontId="46" fillId="16" borderId="0" xfId="0" applyFont="1" applyFill="1" applyAlignment="1">
      <alignment horizontal="center" vertical="center"/>
    </xf>
    <xf numFmtId="0" fontId="46" fillId="16" borderId="15" xfId="0" applyFont="1" applyFill="1" applyBorder="1" applyAlignment="1">
      <alignment horizontal="center" vertical="center"/>
    </xf>
    <xf numFmtId="0" fontId="46" fillId="16" borderId="56" xfId="0" applyFont="1" applyFill="1" applyBorder="1" applyAlignment="1">
      <alignment horizontal="center" vertical="center"/>
    </xf>
    <xf numFmtId="0" fontId="46" fillId="16" borderId="78" xfId="0" applyFont="1" applyFill="1" applyBorder="1" applyAlignment="1">
      <alignment horizontal="center" vertical="center"/>
    </xf>
    <xf numFmtId="0" fontId="34" fillId="0" borderId="69" xfId="0" applyFont="1" applyBorder="1" applyAlignment="1">
      <alignment horizontal="left" vertical="center"/>
    </xf>
    <xf numFmtId="0" fontId="34" fillId="0" borderId="70" xfId="0" applyFont="1" applyBorder="1" applyAlignment="1">
      <alignment horizontal="left" vertical="center"/>
    </xf>
    <xf numFmtId="0" fontId="39" fillId="0" borderId="37" xfId="0" applyFont="1" applyBorder="1" applyAlignment="1">
      <alignment horizontal="left" vertical="center"/>
    </xf>
    <xf numFmtId="0" fontId="39" fillId="0" borderId="34" xfId="0" applyFont="1" applyBorder="1" applyAlignment="1">
      <alignment horizontal="left" vertical="center"/>
    </xf>
    <xf numFmtId="0" fontId="39" fillId="0" borderId="59" xfId="0" applyFont="1" applyBorder="1" applyAlignment="1">
      <alignment horizontal="left" vertical="center"/>
    </xf>
    <xf numFmtId="0" fontId="39" fillId="0" borderId="60" xfId="0" applyFont="1" applyBorder="1" applyAlignment="1">
      <alignment horizontal="left" vertical="center"/>
    </xf>
    <xf numFmtId="0" fontId="39" fillId="9" borderId="13" xfId="0" applyFont="1" applyFill="1" applyBorder="1" applyAlignment="1">
      <alignment horizontal="left" vertical="center"/>
    </xf>
    <xf numFmtId="0" fontId="39" fillId="9" borderId="38" xfId="0" applyFont="1" applyFill="1" applyBorder="1" applyAlignment="1">
      <alignment horizontal="left" vertical="center"/>
    </xf>
    <xf numFmtId="0" fontId="33" fillId="17" borderId="145" xfId="0" applyFont="1" applyFill="1" applyBorder="1" applyAlignment="1">
      <alignment horizontal="center" vertical="center"/>
    </xf>
    <xf numFmtId="0" fontId="33" fillId="17" borderId="16" xfId="0" applyFont="1" applyFill="1" applyBorder="1" applyAlignment="1">
      <alignment horizontal="center" vertical="center"/>
    </xf>
    <xf numFmtId="0" fontId="39" fillId="9" borderId="37" xfId="0" applyFont="1" applyFill="1" applyBorder="1" applyAlignment="1">
      <alignment horizontal="left" vertical="center"/>
    </xf>
    <xf numFmtId="0" fontId="39" fillId="9" borderId="34" xfId="0" applyFont="1" applyFill="1" applyBorder="1" applyAlignment="1">
      <alignment horizontal="left" vertical="center"/>
    </xf>
    <xf numFmtId="0" fontId="33" fillId="17" borderId="98" xfId="0" applyFont="1" applyFill="1" applyBorder="1" applyAlignment="1">
      <alignment horizontal="center" vertical="center"/>
    </xf>
    <xf numFmtId="0" fontId="154" fillId="15" borderId="551" xfId="0" quotePrefix="1" applyFont="1" applyFill="1" applyBorder="1" applyAlignment="1">
      <alignment horizontal="center" vertical="center"/>
    </xf>
    <xf numFmtId="0" fontId="154" fillId="15" borderId="550" xfId="0" quotePrefix="1" applyFont="1" applyFill="1" applyBorder="1" applyAlignment="1">
      <alignment horizontal="center" vertical="center"/>
    </xf>
    <xf numFmtId="0" fontId="154" fillId="15" borderId="549" xfId="0" quotePrefix="1" applyFont="1" applyFill="1" applyBorder="1" applyAlignment="1">
      <alignment horizontal="center" vertical="center"/>
    </xf>
    <xf numFmtId="0" fontId="154" fillId="14" borderId="474" xfId="0" quotePrefix="1" applyFont="1" applyFill="1" applyBorder="1" applyAlignment="1">
      <alignment horizontal="center" vertical="center" wrapText="1"/>
    </xf>
    <xf numFmtId="0" fontId="154" fillId="14" borderId="475" xfId="0" quotePrefix="1" applyFont="1" applyFill="1" applyBorder="1" applyAlignment="1">
      <alignment horizontal="center" vertical="center" wrapText="1"/>
    </xf>
    <xf numFmtId="0" fontId="154" fillId="19" borderId="8" xfId="0" applyFont="1" applyFill="1" applyBorder="1" applyAlignment="1">
      <alignment horizontal="center" vertical="center"/>
    </xf>
    <xf numFmtId="0" fontId="154" fillId="19" borderId="438" xfId="0" applyFont="1" applyFill="1" applyBorder="1" applyAlignment="1">
      <alignment horizontal="center" vertical="center"/>
    </xf>
    <xf numFmtId="0" fontId="154" fillId="19" borderId="439" xfId="0" applyFont="1" applyFill="1" applyBorder="1" applyAlignment="1">
      <alignment horizontal="center" vertical="center"/>
    </xf>
    <xf numFmtId="168" fontId="157" fillId="0" borderId="0" xfId="0" applyNumberFormat="1" applyFont="1" applyAlignment="1">
      <alignment horizontal="left" vertical="top"/>
    </xf>
    <xf numFmtId="0" fontId="157" fillId="0" borderId="0" xfId="0" applyFont="1" applyAlignment="1">
      <alignment horizontal="left" vertical="top"/>
    </xf>
    <xf numFmtId="0" fontId="154" fillId="19" borderId="544" xfId="0" applyFont="1" applyFill="1" applyBorder="1" applyAlignment="1">
      <alignment horizontal="center" vertical="center"/>
    </xf>
    <xf numFmtId="0" fontId="154" fillId="19" borderId="543" xfId="0" applyFont="1" applyFill="1" applyBorder="1" applyAlignment="1">
      <alignment horizontal="center" vertical="center"/>
    </xf>
    <xf numFmtId="0" fontId="154" fillId="19" borderId="548" xfId="0" applyFont="1" applyFill="1" applyBorder="1" applyAlignment="1">
      <alignment horizontal="center" vertical="center"/>
    </xf>
    <xf numFmtId="0" fontId="154" fillId="19" borderId="547" xfId="0" applyFont="1" applyFill="1" applyBorder="1" applyAlignment="1">
      <alignment horizontal="center" vertical="center"/>
    </xf>
    <xf numFmtId="0" fontId="154" fillId="19" borderId="546" xfId="0" applyFont="1" applyFill="1" applyBorder="1" applyAlignment="1">
      <alignment horizontal="center" vertical="center"/>
    </xf>
    <xf numFmtId="0" fontId="154" fillId="19" borderId="545" xfId="0" applyFont="1" applyFill="1" applyBorder="1" applyAlignment="1">
      <alignment horizontal="center" vertical="center"/>
    </xf>
    <xf numFmtId="0" fontId="154" fillId="19" borderId="547" xfId="0" quotePrefix="1" applyFont="1" applyFill="1" applyBorder="1" applyAlignment="1">
      <alignment horizontal="center" vertical="center"/>
    </xf>
    <xf numFmtId="0" fontId="154" fillId="19" borderId="546" xfId="0" quotePrefix="1" applyFont="1" applyFill="1" applyBorder="1" applyAlignment="1">
      <alignment horizontal="center" vertical="center"/>
    </xf>
    <xf numFmtId="0" fontId="154" fillId="19" borderId="545" xfId="0" quotePrefix="1" applyFont="1" applyFill="1" applyBorder="1" applyAlignment="1">
      <alignment horizontal="center" vertical="center"/>
    </xf>
    <xf numFmtId="0" fontId="154" fillId="14" borderId="473" xfId="0" quotePrefix="1" applyFont="1" applyFill="1" applyBorder="1" applyAlignment="1">
      <alignment horizontal="center" vertical="center" wrapText="1"/>
    </xf>
    <xf numFmtId="0" fontId="154" fillId="14" borderId="453" xfId="0" quotePrefix="1" applyFont="1" applyFill="1" applyBorder="1" applyAlignment="1">
      <alignment horizontal="center" vertical="center" wrapText="1"/>
    </xf>
    <xf numFmtId="0" fontId="61" fillId="16" borderId="151" xfId="0" applyFont="1" applyFill="1" applyBorder="1" applyAlignment="1">
      <alignment horizontal="center" vertical="center"/>
    </xf>
    <xf numFmtId="0" fontId="61" fillId="16" borderId="0" xfId="0" applyFont="1" applyFill="1" applyAlignment="1">
      <alignment horizontal="center" vertical="center"/>
    </xf>
    <xf numFmtId="37" fontId="38" fillId="0" borderId="99" xfId="1" applyNumberFormat="1" applyFont="1" applyFill="1" applyBorder="1" applyAlignment="1" applyProtection="1">
      <alignment horizontal="center" vertical="center"/>
      <protection locked="0"/>
    </xf>
    <xf numFmtId="37" fontId="38" fillId="0" borderId="38" xfId="1" applyNumberFormat="1" applyFont="1" applyFill="1" applyBorder="1" applyAlignment="1" applyProtection="1">
      <alignment horizontal="center" vertical="center"/>
      <protection locked="0"/>
    </xf>
    <xf numFmtId="38" fontId="37" fillId="0" borderId="164" xfId="0" applyNumberFormat="1" applyFont="1" applyBorder="1" applyAlignment="1">
      <alignment horizontal="center" vertical="center"/>
    </xf>
    <xf numFmtId="38" fontId="37" fillId="0" borderId="166" xfId="0" applyNumberFormat="1" applyFont="1" applyBorder="1" applyAlignment="1">
      <alignment horizontal="center" vertical="center"/>
    </xf>
    <xf numFmtId="37" fontId="38" fillId="2" borderId="106" xfId="1" applyNumberFormat="1" applyFont="1" applyFill="1" applyBorder="1" applyAlignment="1" applyProtection="1">
      <alignment horizontal="center" vertical="center"/>
    </xf>
    <xf numFmtId="37" fontId="38" fillId="2" borderId="68" xfId="1" applyNumberFormat="1" applyFont="1" applyFill="1" applyBorder="1" applyAlignment="1" applyProtection="1">
      <alignment horizontal="center" vertical="center"/>
    </xf>
    <xf numFmtId="37" fontId="57" fillId="2" borderId="99" xfId="1" applyNumberFormat="1" applyFont="1" applyFill="1" applyBorder="1" applyAlignment="1" applyProtection="1">
      <alignment horizontal="center" vertical="center"/>
    </xf>
    <xf numFmtId="37" fontId="57" fillId="2" borderId="14" xfId="1" applyNumberFormat="1" applyFont="1" applyFill="1" applyBorder="1" applyAlignment="1" applyProtection="1">
      <alignment horizontal="center" vertical="center"/>
    </xf>
    <xf numFmtId="37" fontId="38" fillId="0" borderId="14" xfId="1" applyNumberFormat="1" applyFont="1" applyFill="1" applyBorder="1" applyAlignment="1" applyProtection="1">
      <alignment horizontal="center" vertical="center"/>
      <protection locked="0"/>
    </xf>
    <xf numFmtId="38" fontId="37" fillId="2" borderId="164" xfId="0" applyNumberFormat="1" applyFont="1" applyFill="1" applyBorder="1" applyAlignment="1">
      <alignment horizontal="center" vertical="center"/>
    </xf>
    <xf numFmtId="38" fontId="37" fillId="2" borderId="165" xfId="0" applyNumberFormat="1" applyFont="1" applyFill="1" applyBorder="1" applyAlignment="1">
      <alignment horizontal="center" vertical="center"/>
    </xf>
    <xf numFmtId="0" fontId="36" fillId="16" borderId="87" xfId="0" applyFont="1" applyFill="1" applyBorder="1" applyAlignment="1">
      <alignment horizontal="center" vertical="center" wrapText="1"/>
    </xf>
    <xf numFmtId="0" fontId="36" fillId="16" borderId="88" xfId="0" applyFont="1" applyFill="1" applyBorder="1" applyAlignment="1">
      <alignment horizontal="center" vertical="center" wrapText="1"/>
    </xf>
    <xf numFmtId="9" fontId="38" fillId="0" borderId="106" xfId="2" applyFont="1" applyFill="1" applyBorder="1" applyAlignment="1" applyProtection="1">
      <alignment horizontal="center" vertical="center"/>
      <protection locked="0"/>
    </xf>
    <xf numFmtId="9" fontId="38" fillId="0" borderId="75" xfId="2" applyFont="1" applyFill="1" applyBorder="1" applyAlignment="1" applyProtection="1">
      <alignment horizontal="center" vertical="center"/>
      <protection locked="0"/>
    </xf>
    <xf numFmtId="0" fontId="35" fillId="14" borderId="151" xfId="0" applyFont="1" applyFill="1" applyBorder="1" applyAlignment="1">
      <alignment horizontal="center" vertical="center"/>
    </xf>
    <xf numFmtId="0" fontId="35" fillId="14" borderId="0" xfId="0" applyFont="1" applyFill="1" applyAlignment="1">
      <alignment horizontal="center" vertical="center"/>
    </xf>
    <xf numFmtId="0" fontId="28" fillId="16" borderId="87" xfId="0" applyFont="1" applyFill="1" applyBorder="1" applyAlignment="1">
      <alignment horizontal="center" vertical="center" wrapText="1"/>
    </xf>
    <xf numFmtId="0" fontId="28" fillId="16" borderId="120" xfId="0" applyFont="1" applyFill="1" applyBorder="1" applyAlignment="1">
      <alignment horizontal="center" vertical="center" wrapText="1"/>
    </xf>
    <xf numFmtId="167" fontId="47" fillId="2" borderId="75" xfId="0" applyNumberFormat="1" applyFont="1" applyFill="1" applyBorder="1" applyAlignment="1">
      <alignment horizontal="center" vertical="center"/>
    </xf>
    <xf numFmtId="167" fontId="47" fillId="2" borderId="14" xfId="0" applyNumberFormat="1" applyFont="1" applyFill="1" applyBorder="1" applyAlignment="1">
      <alignment horizontal="center" vertical="center"/>
    </xf>
    <xf numFmtId="37" fontId="38" fillId="2" borderId="99" xfId="1" applyNumberFormat="1" applyFont="1" applyFill="1" applyBorder="1" applyAlignment="1" applyProtection="1">
      <alignment horizontal="center" vertical="center"/>
    </xf>
    <xf numFmtId="37" fontId="38" fillId="2" borderId="14" xfId="1" applyNumberFormat="1" applyFont="1" applyFill="1" applyBorder="1" applyAlignment="1" applyProtection="1">
      <alignment horizontal="center" vertical="center"/>
    </xf>
    <xf numFmtId="37" fontId="38" fillId="0" borderId="106" xfId="1" applyNumberFormat="1" applyFont="1" applyFill="1" applyBorder="1" applyAlignment="1" applyProtection="1">
      <alignment horizontal="center" vertical="center"/>
    </xf>
    <xf numFmtId="37" fontId="38" fillId="0" borderId="68" xfId="1" applyNumberFormat="1" applyFont="1" applyFill="1" applyBorder="1" applyAlignment="1" applyProtection="1">
      <alignment horizontal="center" vertical="center"/>
    </xf>
    <xf numFmtId="37" fontId="38" fillId="2" borderId="75" xfId="1" applyNumberFormat="1" applyFont="1" applyFill="1" applyBorder="1" applyAlignment="1" applyProtection="1">
      <alignment horizontal="center" vertical="center"/>
    </xf>
    <xf numFmtId="0" fontId="6" fillId="0" borderId="488" xfId="0" applyFont="1" applyBorder="1" applyAlignment="1">
      <alignment horizontal="center" vertical="center"/>
    </xf>
    <xf numFmtId="0" fontId="6" fillId="0" borderId="489" xfId="0" applyFont="1" applyBorder="1" applyAlignment="1">
      <alignment horizontal="center" vertical="center"/>
    </xf>
    <xf numFmtId="0" fontId="6" fillId="0" borderId="490" xfId="0" applyFont="1" applyBorder="1" applyAlignment="1">
      <alignment horizontal="center" vertical="center"/>
    </xf>
    <xf numFmtId="0" fontId="6" fillId="0" borderId="491" xfId="0" applyFont="1" applyBorder="1" applyAlignment="1">
      <alignment horizontal="center" vertical="center"/>
    </xf>
    <xf numFmtId="0" fontId="6" fillId="0" borderId="492" xfId="0" applyFont="1" applyBorder="1" applyAlignment="1">
      <alignment horizontal="center" vertical="center"/>
    </xf>
    <xf numFmtId="0" fontId="6" fillId="0" borderId="493" xfId="0" applyFont="1" applyBorder="1" applyAlignment="1">
      <alignment horizontal="center" vertical="center"/>
    </xf>
    <xf numFmtId="0" fontId="6" fillId="0" borderId="494" xfId="0" applyFont="1" applyBorder="1" applyAlignment="1">
      <alignment horizontal="center" vertical="center"/>
    </xf>
    <xf numFmtId="0" fontId="6" fillId="0" borderId="495" xfId="0" applyFont="1" applyBorder="1" applyAlignment="1">
      <alignment horizontal="center" vertical="center"/>
    </xf>
    <xf numFmtId="37" fontId="38" fillId="0" borderId="106" xfId="1" applyNumberFormat="1" applyFont="1" applyFill="1" applyBorder="1" applyAlignment="1" applyProtection="1">
      <alignment horizontal="center" vertical="center"/>
      <protection locked="0"/>
    </xf>
    <xf numFmtId="37" fontId="38" fillId="0" borderId="75" xfId="1" applyNumberFormat="1" applyFont="1" applyFill="1" applyBorder="1" applyAlignment="1" applyProtection="1">
      <alignment horizontal="center" vertical="center"/>
      <protection locked="0"/>
    </xf>
    <xf numFmtId="0" fontId="36" fillId="16" borderId="126" xfId="0" applyFont="1" applyFill="1" applyBorder="1" applyAlignment="1">
      <alignment horizontal="center" vertical="center" wrapText="1"/>
    </xf>
    <xf numFmtId="0" fontId="36" fillId="16" borderId="94" xfId="0" applyFont="1" applyFill="1" applyBorder="1" applyAlignment="1">
      <alignment horizontal="center" vertical="center" wrapText="1"/>
    </xf>
    <xf numFmtId="38" fontId="37" fillId="0" borderId="165" xfId="0" applyNumberFormat="1" applyFont="1" applyBorder="1" applyAlignment="1">
      <alignment horizontal="center" vertical="center"/>
    </xf>
    <xf numFmtId="37" fontId="38" fillId="0" borderId="99" xfId="1" applyNumberFormat="1" applyFont="1" applyFill="1" applyBorder="1" applyAlignment="1" applyProtection="1">
      <alignment horizontal="center" vertical="center"/>
    </xf>
    <xf numFmtId="37" fontId="38" fillId="0" borderId="14" xfId="1" applyNumberFormat="1" applyFont="1" applyFill="1" applyBorder="1" applyAlignment="1" applyProtection="1">
      <alignment horizontal="center" vertical="center"/>
    </xf>
    <xf numFmtId="9" fontId="38" fillId="0" borderId="99" xfId="2" applyFont="1" applyFill="1" applyBorder="1" applyAlignment="1" applyProtection="1">
      <alignment horizontal="center" vertical="center"/>
      <protection locked="0"/>
    </xf>
    <xf numFmtId="9" fontId="38" fillId="0" borderId="14" xfId="2" applyFont="1" applyFill="1" applyBorder="1" applyAlignment="1" applyProtection="1">
      <alignment horizontal="center" vertical="center"/>
      <protection locked="0"/>
    </xf>
    <xf numFmtId="166" fontId="38" fillId="2" borderId="164" xfId="2" applyNumberFormat="1" applyFont="1" applyFill="1" applyBorder="1" applyAlignment="1" applyProtection="1">
      <alignment horizontal="center" vertical="center"/>
    </xf>
    <xf numFmtId="166" fontId="38" fillId="2" borderId="165" xfId="2" applyNumberFormat="1" applyFont="1" applyFill="1" applyBorder="1" applyAlignment="1" applyProtection="1">
      <alignment horizontal="center" vertical="center"/>
    </xf>
    <xf numFmtId="10" fontId="47" fillId="2" borderId="14" xfId="2" applyNumberFormat="1" applyFont="1" applyFill="1" applyBorder="1" applyAlignment="1">
      <alignment horizontal="center" vertical="center"/>
    </xf>
    <xf numFmtId="10" fontId="47" fillId="2" borderId="165" xfId="2" applyNumberFormat="1" applyFont="1" applyFill="1" applyBorder="1" applyAlignment="1">
      <alignment horizontal="center" vertical="center"/>
    </xf>
    <xf numFmtId="0" fontId="28" fillId="16" borderId="151" xfId="0" applyFont="1" applyFill="1" applyBorder="1" applyAlignment="1">
      <alignment horizontal="center" vertical="center" wrapText="1"/>
    </xf>
    <xf numFmtId="0" fontId="79" fillId="0" borderId="183" xfId="0" applyFont="1" applyBorder="1" applyAlignment="1">
      <alignment vertical="center"/>
    </xf>
    <xf numFmtId="0" fontId="79" fillId="0" borderId="394" xfId="0" applyFont="1" applyBorder="1" applyAlignment="1">
      <alignment vertical="center"/>
    </xf>
    <xf numFmtId="0" fontId="0" fillId="0" borderId="183" xfId="0" applyBorder="1" applyAlignment="1">
      <alignment vertical="center"/>
    </xf>
    <xf numFmtId="0" fontId="0" fillId="0" borderId="394" xfId="0" applyBorder="1" applyAlignment="1">
      <alignment vertical="center"/>
    </xf>
    <xf numFmtId="0" fontId="6" fillId="0" borderId="263" xfId="0" applyFont="1" applyBorder="1" applyAlignment="1">
      <alignment horizontal="center" vertical="center" wrapText="1"/>
    </xf>
    <xf numFmtId="0" fontId="6" fillId="0" borderId="73" xfId="0" applyFont="1" applyBorder="1" applyAlignment="1">
      <alignment horizontal="center" vertical="center" wrapText="1"/>
    </xf>
    <xf numFmtId="0" fontId="6" fillId="0" borderId="67" xfId="0" applyFont="1" applyBorder="1" applyAlignment="1">
      <alignment horizontal="center" vertical="center" wrapText="1"/>
    </xf>
    <xf numFmtId="0" fontId="6" fillId="0" borderId="391" xfId="0" applyFont="1" applyBorder="1" applyAlignment="1">
      <alignment horizontal="center" vertical="center" wrapText="1"/>
    </xf>
    <xf numFmtId="0" fontId="6" fillId="0" borderId="393" xfId="0" applyFont="1" applyBorder="1" applyAlignment="1">
      <alignment horizontal="center" vertical="center" wrapText="1"/>
    </xf>
    <xf numFmtId="0" fontId="79" fillId="0" borderId="438" xfId="0" applyFont="1" applyBorder="1" applyAlignment="1">
      <alignment vertical="center"/>
    </xf>
    <xf numFmtId="0" fontId="79" fillId="0" borderId="439" xfId="0" applyFont="1" applyBorder="1" applyAlignment="1">
      <alignment vertical="center"/>
    </xf>
    <xf numFmtId="0" fontId="0" fillId="20" borderId="6" xfId="0" applyFill="1" applyBorder="1" applyAlignment="1">
      <alignment vertical="center"/>
    </xf>
    <xf numFmtId="0" fontId="0" fillId="20" borderId="7" xfId="0" applyFill="1" applyBorder="1" applyAlignment="1">
      <alignment vertical="center"/>
    </xf>
    <xf numFmtId="0" fontId="46" fillId="16" borderId="87" xfId="0" applyFont="1" applyFill="1" applyBorder="1" applyAlignment="1">
      <alignment horizontal="center" vertical="center" wrapText="1"/>
    </xf>
    <xf numFmtId="0" fontId="46" fillId="16" borderId="77" xfId="0" applyFont="1" applyFill="1" applyBorder="1" applyAlignment="1">
      <alignment horizontal="center" vertical="center" wrapText="1"/>
    </xf>
    <xf numFmtId="37" fontId="38" fillId="2" borderId="88" xfId="1" applyNumberFormat="1" applyFont="1" applyFill="1" applyBorder="1" applyAlignment="1" applyProtection="1">
      <alignment horizontal="center" vertical="center"/>
      <protection locked="0"/>
    </xf>
    <xf numFmtId="37" fontId="38" fillId="2" borderId="89" xfId="1" applyNumberFormat="1" applyFont="1" applyFill="1" applyBorder="1" applyAlignment="1" applyProtection="1">
      <alignment horizontal="center" vertical="center"/>
      <protection locked="0"/>
    </xf>
    <xf numFmtId="37" fontId="38" fillId="2" borderId="178" xfId="1" applyNumberFormat="1" applyFont="1" applyFill="1" applyBorder="1" applyAlignment="1" applyProtection="1">
      <alignment horizontal="center" vertical="center"/>
      <protection locked="0"/>
    </xf>
    <xf numFmtId="37" fontId="38" fillId="2" borderId="78" xfId="1" applyNumberFormat="1" applyFont="1" applyFill="1" applyBorder="1" applyAlignment="1" applyProtection="1">
      <alignment horizontal="center" vertical="center"/>
      <protection locked="0"/>
    </xf>
    <xf numFmtId="0" fontId="35" fillId="16" borderId="73" xfId="0" applyFont="1" applyFill="1" applyBorder="1" applyAlignment="1">
      <alignment horizontal="center" vertical="center"/>
    </xf>
    <xf numFmtId="0" fontId="35" fillId="16" borderId="0" xfId="0" applyFont="1" applyFill="1" applyAlignment="1">
      <alignment horizontal="center" vertical="center"/>
    </xf>
    <xf numFmtId="174" fontId="21" fillId="16" borderId="26" xfId="4" applyNumberFormat="1" applyFont="1" applyFill="1" applyBorder="1" applyAlignment="1">
      <alignment horizontal="center" vertical="center" wrapText="1"/>
    </xf>
    <xf numFmtId="1" fontId="21" fillId="16" borderId="26" xfId="4" applyNumberFormat="1" applyFont="1" applyFill="1" applyBorder="1" applyAlignment="1">
      <alignment horizontal="center" vertical="center" wrapText="1"/>
    </xf>
    <xf numFmtId="174" fontId="21" fillId="16" borderId="76" xfId="4" applyNumberFormat="1" applyFont="1" applyFill="1" applyBorder="1" applyAlignment="1">
      <alignment horizontal="center" vertical="center" wrapText="1"/>
    </xf>
    <xf numFmtId="174" fontId="21" fillId="16" borderId="79" xfId="4" applyNumberFormat="1" applyFont="1" applyFill="1" applyBorder="1" applyAlignment="1">
      <alignment horizontal="center" vertical="center" wrapText="1"/>
    </xf>
    <xf numFmtId="174" fontId="21" fillId="16" borderId="16" xfId="4" applyNumberFormat="1" applyFont="1" applyFill="1" applyBorder="1" applyAlignment="1">
      <alignment horizontal="center" vertical="center" wrapText="1"/>
    </xf>
    <xf numFmtId="49" fontId="21" fillId="16" borderId="26" xfId="4" applyNumberFormat="1" applyFont="1" applyFill="1" applyBorder="1" applyAlignment="1">
      <alignment horizontal="center" vertical="center" wrapText="1"/>
    </xf>
    <xf numFmtId="14" fontId="21" fillId="16" borderId="26" xfId="4" applyNumberFormat="1" applyFont="1" applyFill="1" applyBorder="1" applyAlignment="1">
      <alignment horizontal="center" vertical="center" wrapText="1"/>
    </xf>
    <xf numFmtId="175" fontId="21" fillId="16" borderId="26" xfId="4" applyNumberFormat="1" applyFont="1" applyFill="1" applyBorder="1" applyAlignment="1">
      <alignment horizontal="center" vertical="center" wrapText="1"/>
    </xf>
    <xf numFmtId="0" fontId="21" fillId="16" borderId="26" xfId="4" applyFont="1" applyFill="1" applyBorder="1" applyAlignment="1">
      <alignment horizontal="center" vertical="center" wrapText="1"/>
    </xf>
    <xf numFmtId="174" fontId="18" fillId="0" borderId="0" xfId="4" applyNumberFormat="1" applyFont="1" applyAlignment="1">
      <alignment horizontal="center" vertical="center" wrapText="1"/>
    </xf>
    <xf numFmtId="174" fontId="24" fillId="0" borderId="56" xfId="4" applyNumberFormat="1" applyFont="1" applyBorder="1" applyAlignment="1">
      <alignment horizontal="center" vertical="center" wrapText="1"/>
    </xf>
    <xf numFmtId="176" fontId="21" fillId="16" borderId="26" xfId="4" applyNumberFormat="1" applyFont="1" applyFill="1" applyBorder="1" applyAlignment="1">
      <alignment horizontal="center" vertical="center" wrapText="1"/>
    </xf>
    <xf numFmtId="14" fontId="21" fillId="16" borderId="98" xfId="4" applyNumberFormat="1" applyFont="1" applyFill="1" applyBorder="1" applyAlignment="1">
      <alignment horizontal="center" vertical="center" wrapText="1"/>
    </xf>
    <xf numFmtId="0" fontId="21" fillId="16" borderId="98" xfId="4" applyFont="1" applyFill="1" applyBorder="1" applyAlignment="1">
      <alignment horizontal="center" vertical="center" wrapText="1"/>
    </xf>
    <xf numFmtId="0" fontId="21" fillId="16" borderId="26" xfId="4" applyFont="1" applyFill="1" applyBorder="1" applyAlignment="1">
      <alignment horizontal="center" vertical="center" textRotation="90" wrapText="1"/>
    </xf>
    <xf numFmtId="0" fontId="160" fillId="0" borderId="159" xfId="0" applyFont="1" applyBorder="1" applyAlignment="1">
      <alignment horizontal="center" vertical="center"/>
    </xf>
    <xf numFmtId="0" fontId="159" fillId="16" borderId="81" xfId="0" applyFont="1" applyFill="1" applyBorder="1" applyAlignment="1">
      <alignment horizontal="center" vertical="center" wrapText="1"/>
    </xf>
    <xf numFmtId="0" fontId="48" fillId="0" borderId="159" xfId="0" applyFont="1" applyBorder="1" applyAlignment="1">
      <alignment horizontal="center" vertical="center"/>
    </xf>
    <xf numFmtId="177" fontId="60" fillId="22" borderId="181" xfId="8" applyNumberFormat="1" applyFont="1" applyFill="1" applyBorder="1" applyAlignment="1">
      <alignment horizontal="center" vertical="center"/>
    </xf>
    <xf numFmtId="177" fontId="60" fillId="22" borderId="182" xfId="8" applyNumberFormat="1" applyFont="1" applyFill="1" applyBorder="1" applyAlignment="1">
      <alignment horizontal="center" vertical="center"/>
    </xf>
    <xf numFmtId="0" fontId="48" fillId="0" borderId="160" xfId="0" applyFont="1" applyBorder="1" applyAlignment="1">
      <alignment horizontal="center" vertical="center"/>
    </xf>
    <xf numFmtId="0" fontId="35" fillId="16" borderId="157" xfId="0" applyFont="1" applyFill="1" applyBorder="1" applyAlignment="1">
      <alignment horizontal="center" vertical="center"/>
    </xf>
    <xf numFmtId="0" fontId="35" fillId="16" borderId="154" xfId="0" applyFont="1" applyFill="1" applyBorder="1" applyAlignment="1">
      <alignment horizontal="center" vertical="center"/>
    </xf>
    <xf numFmtId="0" fontId="27" fillId="16" borderId="81" xfId="0" applyFont="1" applyFill="1" applyBorder="1" applyAlignment="1">
      <alignment horizontal="center" vertical="center" wrapText="1"/>
    </xf>
    <xf numFmtId="0" fontId="27" fillId="16" borderId="103" xfId="0" applyFont="1" applyFill="1" applyBorder="1" applyAlignment="1">
      <alignment horizontal="center" vertical="center" wrapText="1"/>
    </xf>
    <xf numFmtId="0" fontId="27" fillId="16" borderId="102" xfId="0" applyFont="1" applyFill="1" applyBorder="1" applyAlignment="1">
      <alignment horizontal="center" vertical="center" wrapText="1"/>
    </xf>
    <xf numFmtId="0" fontId="41" fillId="16" borderId="120" xfId="0" applyFont="1" applyFill="1" applyBorder="1" applyAlignment="1">
      <alignment horizontal="center" vertical="center"/>
    </xf>
    <xf numFmtId="0" fontId="41" fillId="16" borderId="122" xfId="0" applyFont="1" applyFill="1" applyBorder="1" applyAlignment="1">
      <alignment horizontal="center" vertical="center"/>
    </xf>
    <xf numFmtId="177" fontId="60" fillId="22" borderId="159" xfId="8" applyNumberFormat="1" applyFont="1" applyFill="1" applyBorder="1" applyAlignment="1">
      <alignment horizontal="center" vertical="center"/>
    </xf>
    <xf numFmtId="0" fontId="27" fillId="16" borderId="163" xfId="0" applyFont="1" applyFill="1" applyBorder="1" applyAlignment="1">
      <alignment horizontal="center" vertical="center" wrapText="1"/>
    </xf>
    <xf numFmtId="0" fontId="41" fillId="16" borderId="105" xfId="0" applyFont="1" applyFill="1" applyBorder="1" applyAlignment="1">
      <alignment horizontal="center" vertical="center"/>
    </xf>
    <xf numFmtId="0" fontId="41" fillId="16" borderId="146" xfId="0" applyFont="1" applyFill="1" applyBorder="1" applyAlignment="1">
      <alignment horizontal="center" vertical="center"/>
    </xf>
    <xf numFmtId="0" fontId="41" fillId="16" borderId="161" xfId="0" applyFont="1" applyFill="1" applyBorder="1" applyAlignment="1">
      <alignment horizontal="center" vertical="center"/>
    </xf>
    <xf numFmtId="17" fontId="29" fillId="12" borderId="0" xfId="0" applyNumberFormat="1" applyFont="1" applyFill="1" applyAlignment="1">
      <alignment horizontal="center" vertical="center"/>
    </xf>
    <xf numFmtId="17" fontId="29" fillId="17" borderId="0" xfId="0" applyNumberFormat="1" applyFont="1" applyFill="1" applyAlignment="1">
      <alignment horizontal="center" vertical="center"/>
    </xf>
    <xf numFmtId="0" fontId="29" fillId="17" borderId="131" xfId="0" applyFont="1" applyFill="1" applyBorder="1" applyAlignment="1">
      <alignment horizontal="center" vertical="center"/>
    </xf>
    <xf numFmtId="0" fontId="29" fillId="17" borderId="0" xfId="0" applyFont="1" applyFill="1" applyAlignment="1">
      <alignment horizontal="center" vertical="center"/>
    </xf>
    <xf numFmtId="0" fontId="35" fillId="16" borderId="62" xfId="0" applyFont="1" applyFill="1" applyBorder="1" applyAlignment="1">
      <alignment horizontal="center" vertical="center"/>
    </xf>
    <xf numFmtId="0" fontId="35" fillId="16" borderId="57" xfId="0" applyFont="1" applyFill="1" applyBorder="1" applyAlignment="1">
      <alignment horizontal="center" vertical="center"/>
    </xf>
    <xf numFmtId="0" fontId="35" fillId="16" borderId="554" xfId="0" applyFont="1" applyFill="1" applyBorder="1" applyAlignment="1">
      <alignment horizontal="center" vertical="center"/>
    </xf>
    <xf numFmtId="0" fontId="35" fillId="16" borderId="555" xfId="0" applyFont="1" applyFill="1" applyBorder="1" applyAlignment="1">
      <alignment horizontal="center" vertical="center"/>
    </xf>
    <xf numFmtId="0" fontId="41" fillId="16" borderId="177" xfId="0" applyFont="1" applyFill="1" applyBorder="1" applyAlignment="1">
      <alignment horizontal="center" vertical="center"/>
    </xf>
    <xf numFmtId="0" fontId="33" fillId="16" borderId="101" xfId="0" applyFont="1" applyFill="1" applyBorder="1" applyAlignment="1">
      <alignment horizontal="center" vertical="center" wrapText="1"/>
    </xf>
    <xf numFmtId="0" fontId="33" fillId="16" borderId="372" xfId="0" applyFont="1" applyFill="1" applyBorder="1" applyAlignment="1">
      <alignment horizontal="center" vertical="center" wrapText="1"/>
    </xf>
    <xf numFmtId="0" fontId="48" fillId="0" borderId="181" xfId="0" applyFont="1" applyBorder="1" applyAlignment="1">
      <alignment horizontal="center" vertical="center"/>
    </xf>
    <xf numFmtId="0" fontId="48" fillId="0" borderId="91" xfId="0" applyFont="1" applyBorder="1" applyAlignment="1">
      <alignment horizontal="center" vertical="center"/>
    </xf>
    <xf numFmtId="0" fontId="67" fillId="0" borderId="77" xfId="0" applyFont="1" applyBorder="1" applyAlignment="1">
      <alignment horizontal="center" vertical="center"/>
    </xf>
    <xf numFmtId="0" fontId="67" fillId="0" borderId="178" xfId="0" applyFont="1" applyBorder="1" applyAlignment="1">
      <alignment horizontal="center" vertical="center"/>
    </xf>
    <xf numFmtId="0" fontId="27" fillId="16" borderId="162" xfId="0" applyFont="1" applyFill="1" applyBorder="1" applyAlignment="1">
      <alignment horizontal="center" vertical="center" wrapText="1"/>
    </xf>
    <xf numFmtId="0" fontId="67" fillId="0" borderId="148" xfId="0" applyFont="1" applyBorder="1" applyAlignment="1">
      <alignment horizontal="center" vertical="center"/>
    </xf>
    <xf numFmtId="0" fontId="67" fillId="0" borderId="90" xfId="0" applyFont="1" applyBorder="1" applyAlignment="1">
      <alignment horizontal="center" vertical="center"/>
    </xf>
    <xf numFmtId="0" fontId="55" fillId="0" borderId="148" xfId="0" applyFont="1" applyBorder="1" applyAlignment="1">
      <alignment horizontal="left" vertical="center" wrapText="1"/>
    </xf>
    <xf numFmtId="0" fontId="55" fillId="0" borderId="91" xfId="0" applyFont="1" applyBorder="1" applyAlignment="1">
      <alignment horizontal="left" vertical="center" wrapText="1"/>
    </xf>
    <xf numFmtId="0" fontId="53" fillId="19" borderId="151" xfId="0" applyFont="1" applyFill="1" applyBorder="1" applyAlignment="1">
      <alignment horizontal="center" vertical="center"/>
    </xf>
    <xf numFmtId="0" fontId="53" fillId="19" borderId="0" xfId="0" applyFont="1" applyFill="1" applyAlignment="1">
      <alignment horizontal="center" vertical="center"/>
    </xf>
    <xf numFmtId="0" fontId="55" fillId="0" borderId="573" xfId="0" applyFont="1" applyBorder="1" applyAlignment="1">
      <alignment horizontal="left" vertical="center" wrapText="1"/>
    </xf>
    <xf numFmtId="0" fontId="55" fillId="0" borderId="574" xfId="0" applyFont="1" applyBorder="1" applyAlignment="1">
      <alignment horizontal="left" vertical="center" wrapText="1"/>
    </xf>
    <xf numFmtId="0" fontId="53" fillId="14" borderId="148" xfId="0" quotePrefix="1" applyFont="1" applyFill="1" applyBorder="1" applyAlignment="1">
      <alignment horizontal="center" vertical="center" wrapText="1"/>
    </xf>
    <xf numFmtId="0" fontId="53" fillId="14" borderId="91" xfId="0" quotePrefix="1" applyFont="1" applyFill="1" applyBorder="1" applyAlignment="1">
      <alignment horizontal="center" vertical="center" wrapText="1"/>
    </xf>
    <xf numFmtId="0" fontId="46" fillId="26" borderId="187" xfId="0" applyFont="1" applyFill="1" applyBorder="1" applyAlignment="1">
      <alignment horizontal="center" vertical="center" wrapText="1"/>
    </xf>
    <xf numFmtId="0" fontId="46" fillId="26" borderId="188" xfId="0" applyFont="1" applyFill="1" applyBorder="1" applyAlignment="1">
      <alignment horizontal="center" vertical="center" wrapText="1"/>
    </xf>
    <xf numFmtId="0" fontId="46" fillId="26" borderId="189" xfId="0" applyFont="1" applyFill="1" applyBorder="1" applyAlignment="1">
      <alignment horizontal="center" vertical="center" wrapText="1"/>
    </xf>
    <xf numFmtId="0" fontId="69" fillId="2" borderId="336" xfId="0" applyFont="1" applyFill="1" applyBorder="1" applyAlignment="1">
      <alignment horizontal="center" vertical="center"/>
    </xf>
    <xf numFmtId="0" fontId="89" fillId="36" borderId="336" xfId="0" applyFont="1" applyFill="1" applyBorder="1" applyAlignment="1">
      <alignment horizontal="center" vertical="center"/>
    </xf>
    <xf numFmtId="0" fontId="89" fillId="36" borderId="339" xfId="0" applyFont="1" applyFill="1" applyBorder="1" applyAlignment="1">
      <alignment horizontal="center" vertical="center"/>
    </xf>
    <xf numFmtId="17" fontId="13" fillId="4" borderId="20" xfId="0" applyNumberFormat="1" applyFont="1" applyFill="1" applyBorder="1" applyAlignment="1">
      <alignment horizontal="center"/>
    </xf>
    <xf numFmtId="17" fontId="13" fillId="4" borderId="21" xfId="0" applyNumberFormat="1" applyFont="1" applyFill="1" applyBorder="1" applyAlignment="1">
      <alignment horizontal="center"/>
    </xf>
    <xf numFmtId="17" fontId="13" fillId="4" borderId="22" xfId="0" applyNumberFormat="1" applyFont="1" applyFill="1" applyBorder="1" applyAlignment="1">
      <alignment horizontal="center"/>
    </xf>
    <xf numFmtId="0" fontId="8" fillId="8" borderId="10" xfId="0" applyFont="1" applyFill="1" applyBorder="1" applyAlignment="1">
      <alignment horizontal="center"/>
    </xf>
    <xf numFmtId="0" fontId="8" fillId="8" borderId="2" xfId="0" applyFont="1" applyFill="1" applyBorder="1" applyAlignment="1">
      <alignment horizontal="center"/>
    </xf>
    <xf numFmtId="0" fontId="6" fillId="0" borderId="9" xfId="0" applyFont="1" applyBorder="1" applyAlignment="1">
      <alignment horizontal="center"/>
    </xf>
    <xf numFmtId="0" fontId="6" fillId="0" borderId="4" xfId="0" applyFont="1" applyBorder="1" applyAlignment="1">
      <alignment horizontal="center"/>
    </xf>
    <xf numFmtId="0" fontId="8" fillId="12" borderId="9" xfId="0" applyFont="1" applyFill="1" applyBorder="1" applyAlignment="1">
      <alignment horizontal="center"/>
    </xf>
    <xf numFmtId="0" fontId="8" fillId="12" borderId="3" xfId="0" applyFont="1" applyFill="1" applyBorder="1" applyAlignment="1">
      <alignment horizontal="center"/>
    </xf>
    <xf numFmtId="0" fontId="6" fillId="5" borderId="9" xfId="0" applyFont="1" applyFill="1" applyBorder="1" applyAlignment="1">
      <alignment horizontal="center"/>
    </xf>
    <xf numFmtId="0" fontId="6" fillId="5" borderId="3" xfId="0" applyFont="1" applyFill="1" applyBorder="1" applyAlignment="1">
      <alignment horizontal="center"/>
    </xf>
    <xf numFmtId="0" fontId="6" fillId="5" borderId="12" xfId="0" applyFont="1" applyFill="1" applyBorder="1" applyAlignment="1">
      <alignment horizontal="center"/>
    </xf>
    <xf numFmtId="0" fontId="6" fillId="6" borderId="9" xfId="0" applyFont="1" applyFill="1" applyBorder="1" applyAlignment="1">
      <alignment horizontal="center"/>
    </xf>
    <xf numFmtId="0" fontId="6" fillId="6" borderId="3" xfId="0" applyFont="1" applyFill="1" applyBorder="1" applyAlignment="1">
      <alignment horizontal="center"/>
    </xf>
    <xf numFmtId="0" fontId="8" fillId="7" borderId="9" xfId="0" applyFont="1" applyFill="1" applyBorder="1" applyAlignment="1">
      <alignment horizontal="center"/>
    </xf>
    <xf numFmtId="0" fontId="8" fillId="7" borderId="3" xfId="0" applyFont="1" applyFill="1" applyBorder="1" applyAlignment="1">
      <alignment horizontal="center"/>
    </xf>
    <xf numFmtId="0" fontId="81" fillId="26" borderId="392" xfId="0" applyFont="1" applyFill="1" applyBorder="1" applyAlignment="1">
      <alignment horizontal="center" vertical="center"/>
    </xf>
    <xf numFmtId="49" fontId="181" fillId="20" borderId="16" xfId="0" applyNumberFormat="1" applyFont="1" applyFill="1" applyBorder="1" applyAlignment="1">
      <alignment horizontal="center" vertical="center" wrapText="1"/>
    </xf>
    <xf numFmtId="0" fontId="175" fillId="42" borderId="104" xfId="0" applyFont="1" applyFill="1" applyBorder="1" applyAlignment="1">
      <alignment horizontal="center" vertical="center" wrapText="1"/>
    </xf>
    <xf numFmtId="0" fontId="138" fillId="42" borderId="148" xfId="0" applyFont="1" applyFill="1" applyBorder="1" applyAlignment="1">
      <alignment horizontal="left" vertical="center" wrapText="1"/>
    </xf>
    <xf numFmtId="0" fontId="138" fillId="42" borderId="90" xfId="0" applyFont="1" applyFill="1" applyBorder="1" applyAlignment="1">
      <alignment horizontal="left" vertical="center" wrapText="1"/>
    </xf>
    <xf numFmtId="168" fontId="138" fillId="42" borderId="148" xfId="0" applyNumberFormat="1" applyFont="1" applyFill="1" applyBorder="1" applyAlignment="1">
      <alignment horizontal="center" vertical="center" wrapText="1"/>
    </xf>
    <xf numFmtId="168" fontId="138" fillId="42" borderId="90" xfId="0" applyNumberFormat="1" applyFont="1" applyFill="1" applyBorder="1" applyAlignment="1">
      <alignment horizontal="center" vertical="center" wrapText="1"/>
    </xf>
    <xf numFmtId="168" fontId="138" fillId="42" borderId="91" xfId="0" applyNumberFormat="1" applyFont="1" applyFill="1" applyBorder="1" applyAlignment="1">
      <alignment horizontal="center" vertical="center" wrapText="1"/>
    </xf>
    <xf numFmtId="0" fontId="181" fillId="20" borderId="16" xfId="0" applyFont="1" applyFill="1" applyBorder="1" applyAlignment="1">
      <alignment horizontal="center" vertical="center" wrapText="1"/>
    </xf>
    <xf numFmtId="195" fontId="181" fillId="20" borderId="16" xfId="0" applyNumberFormat="1" applyFont="1" applyFill="1" applyBorder="1" applyAlignment="1">
      <alignment horizontal="center" vertical="center" wrapText="1"/>
    </xf>
    <xf numFmtId="43" fontId="182" fillId="20" borderId="16" xfId="1" applyFont="1" applyFill="1" applyBorder="1" applyAlignment="1">
      <alignment horizontal="center" vertical="center" wrapText="1"/>
    </xf>
    <xf numFmtId="4" fontId="182" fillId="20" borderId="16" xfId="0" applyNumberFormat="1" applyFont="1" applyFill="1" applyBorder="1" applyAlignment="1">
      <alignment horizontal="center" vertical="center" wrapText="1"/>
    </xf>
    <xf numFmtId="9" fontId="182" fillId="20" borderId="16" xfId="2" applyFont="1" applyFill="1" applyBorder="1" applyAlignment="1">
      <alignment horizontal="center" vertical="center" wrapText="1"/>
    </xf>
    <xf numFmtId="49" fontId="182" fillId="20" borderId="16" xfId="1" applyNumberFormat="1" applyFont="1" applyFill="1" applyBorder="1" applyAlignment="1">
      <alignment horizontal="center" vertical="center"/>
    </xf>
    <xf numFmtId="0" fontId="184" fillId="0" borderId="148" xfId="0" applyFont="1" applyBorder="1" applyAlignment="1">
      <alignment horizontal="center" vertical="center" wrapText="1"/>
    </xf>
    <xf numFmtId="0" fontId="184" fillId="0" borderId="90" xfId="0" applyFont="1" applyBorder="1" applyAlignment="1">
      <alignment horizontal="center" vertical="center" wrapText="1"/>
    </xf>
    <xf numFmtId="0" fontId="184" fillId="0" borderId="91" xfId="0" applyFont="1" applyBorder="1" applyAlignment="1">
      <alignment horizontal="center" vertical="center" wrapText="1"/>
    </xf>
    <xf numFmtId="0" fontId="183" fillId="42" borderId="91" xfId="0" applyFont="1" applyFill="1" applyBorder="1" applyAlignment="1">
      <alignment horizontal="center" vertical="center" wrapText="1"/>
    </xf>
    <xf numFmtId="4" fontId="138" fillId="42" borderId="90" xfId="0" applyNumberFormat="1" applyFont="1" applyFill="1" applyBorder="1" applyAlignment="1">
      <alignment horizontal="center" vertical="center"/>
    </xf>
    <xf numFmtId="4" fontId="138" fillId="42" borderId="91" xfId="0" applyNumberFormat="1" applyFont="1" applyFill="1" applyBorder="1" applyAlignment="1">
      <alignment horizontal="center" vertical="center"/>
    </xf>
    <xf numFmtId="4" fontId="138" fillId="42" borderId="148" xfId="0" applyNumberFormat="1" applyFont="1" applyFill="1" applyBorder="1" applyAlignment="1">
      <alignment horizontal="center" vertical="center" wrapText="1"/>
    </xf>
    <xf numFmtId="4" fontId="138" fillId="42" borderId="90" xfId="0" applyNumberFormat="1" applyFont="1" applyFill="1" applyBorder="1" applyAlignment="1">
      <alignment horizontal="center" vertical="center" wrapText="1"/>
    </xf>
    <xf numFmtId="0" fontId="138" fillId="42" borderId="148" xfId="0" applyFont="1" applyFill="1" applyBorder="1" applyAlignment="1">
      <alignment horizontal="center" vertical="center" wrapText="1"/>
    </xf>
    <xf numFmtId="0" fontId="138" fillId="42" borderId="90" xfId="0" applyFont="1" applyFill="1" applyBorder="1" applyAlignment="1">
      <alignment horizontal="center" vertical="center" wrapText="1"/>
    </xf>
    <xf numFmtId="0" fontId="138" fillId="42" borderId="91" xfId="0" applyFont="1" applyFill="1" applyBorder="1" applyAlignment="1">
      <alignment horizontal="center" vertical="center" wrapText="1"/>
    </xf>
    <xf numFmtId="0" fontId="0" fillId="0" borderId="572" xfId="0" applyBorder="1" applyAlignment="1">
      <alignment horizontal="center" vertical="center"/>
    </xf>
    <xf numFmtId="0" fontId="206" fillId="45" borderId="16" xfId="0" applyFont="1" applyFill="1" applyBorder="1" applyAlignment="1">
      <alignment horizontal="center" vertical="center" wrapText="1" readingOrder="1"/>
    </xf>
    <xf numFmtId="0" fontId="213" fillId="0" borderId="388" xfId="40" applyFont="1" applyBorder="1" applyAlignment="1">
      <alignment horizontal="center" vertical="center" wrapText="1"/>
    </xf>
    <xf numFmtId="0" fontId="213" fillId="0" borderId="574" xfId="40" applyFont="1" applyBorder="1" applyAlignment="1">
      <alignment horizontal="center" vertical="center" wrapText="1"/>
    </xf>
    <xf numFmtId="2" fontId="213" fillId="0" borderId="388" xfId="40" quotePrefix="1" applyNumberFormat="1" applyFont="1" applyBorder="1" applyAlignment="1">
      <alignment horizontal="center" vertical="center"/>
    </xf>
    <xf numFmtId="2" fontId="213" fillId="0" borderId="574" xfId="40" quotePrefix="1" applyNumberFormat="1" applyFont="1" applyBorder="1" applyAlignment="1">
      <alignment horizontal="center" vertical="center"/>
    </xf>
    <xf numFmtId="0" fontId="202" fillId="0" borderId="400" xfId="0" applyFont="1" applyBorder="1" applyAlignment="1">
      <alignment horizontal="center" vertical="center"/>
    </xf>
    <xf numFmtId="0" fontId="202" fillId="0" borderId="398" xfId="0" applyFont="1" applyBorder="1" applyAlignment="1">
      <alignment horizontal="center" vertical="center"/>
    </xf>
    <xf numFmtId="0" fontId="202" fillId="0" borderId="399" xfId="0" applyFont="1" applyBorder="1" applyAlignment="1">
      <alignment horizontal="center" vertical="center"/>
    </xf>
    <xf numFmtId="0" fontId="73" fillId="44" borderId="453" xfId="0" applyFont="1" applyFill="1" applyBorder="1" applyAlignment="1">
      <alignment horizontal="center" vertical="center"/>
    </xf>
    <xf numFmtId="0" fontId="73" fillId="44" borderId="455" xfId="0" applyFont="1" applyFill="1" applyBorder="1" applyAlignment="1">
      <alignment horizontal="center" vertical="center"/>
    </xf>
    <xf numFmtId="0" fontId="73" fillId="44" borderId="475" xfId="0" applyFont="1" applyFill="1" applyBorder="1" applyAlignment="1">
      <alignment horizontal="center" vertical="center"/>
    </xf>
    <xf numFmtId="0" fontId="73" fillId="44" borderId="391" xfId="0" applyFont="1" applyFill="1" applyBorder="1" applyAlignment="1">
      <alignment horizontal="center" vertical="center"/>
    </xf>
    <xf numFmtId="0" fontId="73" fillId="44" borderId="392" xfId="0" applyFont="1" applyFill="1" applyBorder="1" applyAlignment="1">
      <alignment horizontal="center" vertical="center"/>
    </xf>
    <xf numFmtId="0" fontId="73" fillId="44" borderId="393" xfId="0" applyFont="1" applyFill="1" applyBorder="1" applyAlignment="1">
      <alignment horizontal="center" vertical="center"/>
    </xf>
    <xf numFmtId="0" fontId="73" fillId="44" borderId="400" xfId="0" applyFont="1" applyFill="1" applyBorder="1" applyAlignment="1">
      <alignment horizontal="center" vertical="center"/>
    </xf>
    <xf numFmtId="0" fontId="73" fillId="44" borderId="398" xfId="0" applyFont="1" applyFill="1" applyBorder="1" applyAlignment="1">
      <alignment horizontal="center" vertical="center"/>
    </xf>
    <xf numFmtId="0" fontId="73" fillId="44" borderId="399" xfId="0" applyFont="1" applyFill="1" applyBorder="1" applyAlignment="1">
      <alignment horizontal="center" vertical="center"/>
    </xf>
    <xf numFmtId="0" fontId="208" fillId="46" borderId="573" xfId="0" applyFont="1" applyFill="1" applyBorder="1" applyAlignment="1">
      <alignment horizontal="center" vertical="center" wrapText="1" readingOrder="2"/>
    </xf>
    <xf numFmtId="0" fontId="208" fillId="46" borderId="574" xfId="0" applyFont="1" applyFill="1" applyBorder="1" applyAlignment="1">
      <alignment horizontal="center" vertical="center" wrapText="1" readingOrder="2"/>
    </xf>
    <xf numFmtId="165" fontId="208" fillId="46" borderId="573" xfId="1" applyNumberFormat="1" applyFont="1" applyFill="1" applyBorder="1" applyAlignment="1">
      <alignment horizontal="center" vertical="center" wrapText="1" readingOrder="2"/>
    </xf>
    <xf numFmtId="165" fontId="208" fillId="46" borderId="575" xfId="1" applyNumberFormat="1" applyFont="1" applyFill="1" applyBorder="1" applyAlignment="1">
      <alignment horizontal="center" vertical="center" wrapText="1" readingOrder="2"/>
    </xf>
    <xf numFmtId="165" fontId="208" fillId="46" borderId="574" xfId="1" applyNumberFormat="1" applyFont="1" applyFill="1" applyBorder="1" applyAlignment="1">
      <alignment horizontal="center" vertical="center" wrapText="1" readingOrder="2"/>
    </xf>
    <xf numFmtId="0" fontId="216" fillId="11" borderId="572" xfId="0" applyFont="1" applyFill="1" applyBorder="1" applyAlignment="1">
      <alignment horizontal="center" vertical="center" wrapText="1" readingOrder="1"/>
    </xf>
    <xf numFmtId="0" fontId="73" fillId="44" borderId="395" xfId="0" applyFont="1" applyFill="1" applyBorder="1" applyAlignment="1">
      <alignment horizontal="center" vertical="center"/>
    </xf>
    <xf numFmtId="0" fontId="73" fillId="44" borderId="396" xfId="0" applyFont="1" applyFill="1" applyBorder="1" applyAlignment="1">
      <alignment horizontal="center" vertical="center"/>
    </xf>
    <xf numFmtId="0" fontId="73" fillId="44" borderId="476" xfId="0" applyFont="1" applyFill="1" applyBorder="1" applyAlignment="1">
      <alignment horizontal="center" vertical="center"/>
    </xf>
    <xf numFmtId="0" fontId="208" fillId="46" borderId="572" xfId="0" applyFont="1" applyFill="1" applyBorder="1" applyAlignment="1">
      <alignment horizontal="center" vertical="center" wrapText="1" readingOrder="2"/>
    </xf>
    <xf numFmtId="0" fontId="208" fillId="0" borderId="572" xfId="0" applyFont="1" applyBorder="1" applyAlignment="1">
      <alignment horizontal="center" vertical="center" wrapText="1" readingOrder="2"/>
    </xf>
    <xf numFmtId="0" fontId="208" fillId="11" borderId="573" xfId="0" applyFont="1" applyFill="1" applyBorder="1" applyAlignment="1">
      <alignment horizontal="center" vertical="center" wrapText="1" readingOrder="2"/>
    </xf>
    <xf numFmtId="0" fontId="208" fillId="11" borderId="574" xfId="0" applyFont="1" applyFill="1" applyBorder="1" applyAlignment="1">
      <alignment horizontal="center" vertical="center" wrapText="1" readingOrder="2"/>
    </xf>
    <xf numFmtId="9" fontId="208" fillId="46" borderId="9" xfId="2" applyFont="1" applyFill="1" applyBorder="1" applyAlignment="1">
      <alignment horizontal="center" vertical="center" wrapText="1" readingOrder="2"/>
    </xf>
    <xf numFmtId="9" fontId="208" fillId="46" borderId="3" xfId="2" applyFont="1" applyFill="1" applyBorder="1" applyAlignment="1">
      <alignment horizontal="center" vertical="center" wrapText="1" readingOrder="2"/>
    </xf>
    <xf numFmtId="9" fontId="208" fillId="46" borderId="12" xfId="2" applyFont="1" applyFill="1" applyBorder="1" applyAlignment="1">
      <alignment horizontal="center" vertical="center" wrapText="1" readingOrder="2"/>
    </xf>
    <xf numFmtId="0" fontId="0" fillId="0" borderId="26" xfId="0" applyBorder="1"/>
    <xf numFmtId="0" fontId="2" fillId="5" borderId="26" xfId="0" applyFont="1" applyFill="1" applyBorder="1" applyAlignment="1">
      <alignment horizontal="center"/>
    </xf>
    <xf numFmtId="0" fontId="3" fillId="9" borderId="25" xfId="0" applyFont="1" applyFill="1" applyBorder="1" applyAlignment="1">
      <alignment horizontal="center" vertical="center"/>
    </xf>
    <xf numFmtId="0" fontId="3" fillId="9" borderId="2" xfId="0" applyFont="1" applyFill="1" applyBorder="1" applyAlignment="1">
      <alignment horizontal="center" vertical="center"/>
    </xf>
    <xf numFmtId="0" fontId="3" fillId="9" borderId="24" xfId="0" applyFont="1" applyFill="1" applyBorder="1" applyAlignment="1">
      <alignment horizontal="center" vertical="center"/>
    </xf>
    <xf numFmtId="0" fontId="0" fillId="0" borderId="26" xfId="0" applyBorder="1" applyAlignment="1">
      <alignment horizontal="left" vertical="center"/>
    </xf>
    <xf numFmtId="0" fontId="55" fillId="0" borderId="573" xfId="0" applyFont="1" applyBorder="1" applyAlignment="1">
      <alignment horizontal="center" vertical="center" wrapText="1"/>
    </xf>
    <xf numFmtId="0" fontId="55" fillId="0" borderId="574" xfId="0" applyFont="1" applyBorder="1" applyAlignment="1">
      <alignment horizontal="center" vertical="center" wrapText="1"/>
    </xf>
  </cellXfs>
  <cellStyles count="41">
    <cellStyle name="Comma" xfId="1" builtinId="3"/>
    <cellStyle name="Comma 14" xfId="12" xr:uid="{B22BF633-7744-4004-86D2-7A1646B589CC}"/>
    <cellStyle name="Comma 2" xfId="16" xr:uid="{E7D168BB-5D32-4850-AC53-6AB227D14306}"/>
    <cellStyle name="Comma 2 2" xfId="3" xr:uid="{00000000-0005-0000-0000-000001000000}"/>
    <cellStyle name="Comma 2 2 2" xfId="17" xr:uid="{1DDCF60F-C4F3-4A32-97A6-4E950E774DB8}"/>
    <cellStyle name="Comma 2 2 2 2" xfId="25" xr:uid="{BDFABDB5-0F45-43A9-BC1B-4F02D1FBE61B}"/>
    <cellStyle name="Comma 2 2 2 2 2" xfId="37" xr:uid="{701B95EA-4E7F-4E26-819F-58E8DD74C216}"/>
    <cellStyle name="Comma 2 2 2 3" xfId="32" xr:uid="{81493CE4-840C-440E-BA5E-52D7FD87EA42}"/>
    <cellStyle name="Comma 2 2 3" xfId="22" xr:uid="{D44A97B1-A744-456D-A35D-76F8C0EF76D3}"/>
    <cellStyle name="Comma 2 2 3 2" xfId="34" xr:uid="{B5CF8035-8FEE-439B-9633-6DD54E70E304}"/>
    <cellStyle name="Comma 2 2 4" xfId="29" xr:uid="{02F0A2DA-C8A1-4A57-B6C7-BCC316C44C25}"/>
    <cellStyle name="Comma 2 2 5" xfId="28" xr:uid="{C7E613D6-CAE1-470D-AA19-CE9142DABFB9}"/>
    <cellStyle name="Comma 2 3" xfId="24" xr:uid="{BE0F14C5-8323-4119-8E58-531F246785C4}"/>
    <cellStyle name="Comma 2 3 2" xfId="36" xr:uid="{A614ACBE-7EA4-4BEB-937F-314529F76808}"/>
    <cellStyle name="Comma 2 4" xfId="27" xr:uid="{6F86A660-62AB-43CA-9015-5F1CA3D30B69}"/>
    <cellStyle name="Comma 2 4 2" xfId="39" xr:uid="{34BD8590-9C69-4639-9350-004DCF3EADB2}"/>
    <cellStyle name="Comma 2 5" xfId="31" xr:uid="{CF28769F-7FA6-4927-8BF1-5524471522E2}"/>
    <cellStyle name="Comma 3" xfId="19" xr:uid="{DF5AF497-9448-4A8D-88D8-3B6FAF2E9E06}"/>
    <cellStyle name="Comma 4" xfId="14" xr:uid="{680EB3DA-7B39-4E07-93E9-80E84467126D}"/>
    <cellStyle name="Comma 5" xfId="13" xr:uid="{D5C3B73E-7E06-451D-B1FB-2E9F2C587BB8}"/>
    <cellStyle name="Comma 5 2" xfId="23" xr:uid="{EE608B03-C00F-4D07-8A87-E5A28B17838F}"/>
    <cellStyle name="Comma 5 2 2" xfId="35" xr:uid="{333EDD87-F831-4362-8B00-E562CD394117}"/>
    <cellStyle name="Comma 5 3" xfId="30" xr:uid="{074748F6-BD7E-4291-81EE-B288B47CB6B3}"/>
    <cellStyle name="Comma 6" xfId="21" xr:uid="{6E5F7F8B-5A10-436E-90F0-D5697BA9B152}"/>
    <cellStyle name="Comma 6 2" xfId="26" xr:uid="{FA17E31C-2E57-45A6-BAD0-6EB88DC72898}"/>
    <cellStyle name="Comma 6 2 2" xfId="38" xr:uid="{26AFA7C9-9F1B-4D8D-AEAB-14167B72B340}"/>
    <cellStyle name="Comma 6 3" xfId="33" xr:uid="{40D01792-F2C8-4BC8-9D3B-1EF7880F4306}"/>
    <cellStyle name="Normal" xfId="0" builtinId="0"/>
    <cellStyle name="Normal 14 2" xfId="8" xr:uid="{96CB12B8-117B-497C-88C0-C26C1A7D90BC}"/>
    <cellStyle name="Normal 2" xfId="4" xr:uid="{00000000-0005-0000-0000-000003000000}"/>
    <cellStyle name="Normal 2 2" xfId="7" xr:uid="{9664BBB4-8329-44D2-A34A-767090296628}"/>
    <cellStyle name="Normal 2 2 2 2" xfId="40" xr:uid="{B9966E65-01E8-4B43-ABEA-3E8A6936EDBF}"/>
    <cellStyle name="Normal 3" xfId="6" xr:uid="{AE2D16F6-A001-47A9-927A-6868E6133E71}"/>
    <cellStyle name="Normal 3 2" xfId="18" xr:uid="{45C671E8-0148-4F25-ABCC-768765DA4D50}"/>
    <cellStyle name="Normal 3 3" xfId="15" xr:uid="{D16D9C43-4B4F-4A0B-9A4C-1E23CADA0D28}"/>
    <cellStyle name="Normal 4" xfId="20" xr:uid="{E67F7BF4-4827-456D-B237-D74404DE7646}"/>
    <cellStyle name="Normal_Sheet2" xfId="9" xr:uid="{AED3348E-368E-4194-A74D-F347A488AC2C}"/>
    <cellStyle name="Normal_Weekly Inspection on 28.1.2008" xfId="11" xr:uid="{1552527B-BDFF-4A73-8A4A-78F5E1A3B656}"/>
    <cellStyle name="Note 2" xfId="10" xr:uid="{8B4DB7D3-BD18-4ACE-9066-BA63943FD7BC}"/>
    <cellStyle name="Percent" xfId="2" builtinId="5"/>
    <cellStyle name="Percent 2" xfId="5" xr:uid="{00000000-0005-0000-0000-000006000000}"/>
  </cellStyles>
  <dxfs count="48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ndense val="0"/>
        <extend val="0"/>
        <color indexed="10"/>
      </font>
    </dxf>
    <dxf>
      <font>
        <b val="0"/>
        <i val="0"/>
        <condense val="0"/>
        <extend val="0"/>
        <color indexed="17"/>
      </font>
    </dxf>
    <dxf>
      <font>
        <b val="0"/>
        <i val="0"/>
        <condense val="0"/>
        <extend val="0"/>
        <color indexed="1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lor rgb="FF00B050"/>
      </font>
      <numFmt numFmtId="198" formatCode="#,##0;[Red]#,##0"/>
    </dxf>
    <dxf>
      <font>
        <b/>
        <i val="0"/>
        <color rgb="FF00B050"/>
      </font>
      <numFmt numFmtId="198" formatCode="#,##0;[Red]#,##0"/>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tint="-0.24994659260841701"/>
        </patternFill>
      </fill>
    </dxf>
    <dxf>
      <fill>
        <patternFill>
          <bgColor theme="7" tint="-0.24994659260841701"/>
        </patternFill>
      </fill>
    </dxf>
    <dxf>
      <fill>
        <patternFill>
          <bgColor rgb="FFBF8F00"/>
        </patternFill>
      </fill>
    </dxf>
    <dxf>
      <fill>
        <patternFill>
          <bgColor indexed="44"/>
        </patternFill>
      </fill>
    </dxf>
    <dxf>
      <fill>
        <patternFill>
          <bgColor indexed="29"/>
        </patternFill>
      </fill>
    </dxf>
    <dxf>
      <fill>
        <patternFill>
          <bgColor theme="7" tint="-0.24994659260841701"/>
        </patternFill>
      </fill>
    </dxf>
    <dxf>
      <fill>
        <patternFill>
          <bgColor theme="7" tint="-0.24994659260841701"/>
        </patternFill>
      </fill>
    </dxf>
    <dxf>
      <fill>
        <patternFill>
          <bgColor indexed="44"/>
        </patternFill>
      </fill>
    </dxf>
    <dxf>
      <fill>
        <patternFill>
          <bgColor indexed="29"/>
        </patternFill>
      </fill>
    </dxf>
    <dxf>
      <fill>
        <patternFill>
          <bgColor theme="7" tint="-0.24994659260841701"/>
        </patternFill>
      </fill>
    </dxf>
    <dxf>
      <fill>
        <patternFill>
          <bgColor indexed="44"/>
        </patternFill>
      </fill>
    </dxf>
    <dxf>
      <fill>
        <patternFill>
          <bgColor indexed="29"/>
        </patternFill>
      </fill>
    </dxf>
    <dxf>
      <fill>
        <patternFill>
          <bgColor rgb="FFBF8F00"/>
        </patternFill>
      </fill>
    </dxf>
    <dxf>
      <font>
        <color rgb="FF006100"/>
      </font>
      <fill>
        <patternFill>
          <bgColor rgb="FFC6EFCE"/>
        </patternFill>
      </fill>
    </dxf>
    <dxf>
      <font>
        <color rgb="FF9C0006"/>
      </font>
      <fill>
        <patternFill>
          <bgColor rgb="FFFFC7CE"/>
        </patternFill>
      </fill>
    </dxf>
    <dxf>
      <font>
        <color indexed="9"/>
      </font>
      <fill>
        <patternFill>
          <bgColor indexed="9"/>
        </patternFill>
      </fill>
    </dxf>
    <dxf>
      <fill>
        <patternFill>
          <bgColor indexed="8"/>
        </patternFill>
      </fill>
    </dxf>
    <dxf>
      <font>
        <color indexed="9"/>
      </font>
      <fill>
        <patternFill>
          <bgColor indexed="9"/>
        </patternFill>
      </fill>
    </dxf>
    <dxf>
      <font>
        <color indexed="9"/>
      </font>
      <fill>
        <patternFill>
          <bgColor indexed="9"/>
        </patternFill>
      </fill>
    </dxf>
    <dxf>
      <font>
        <color rgb="FF8DC440"/>
      </font>
      <fill>
        <patternFill>
          <bgColor rgb="FF8DC440"/>
        </patternFill>
      </fill>
    </dxf>
    <dxf>
      <font>
        <b/>
        <color rgb="FFFFFFFF"/>
      </font>
      <fill>
        <patternFill>
          <bgColor rgb="FF8DC440"/>
        </patternFill>
      </fill>
    </dxf>
    <dxf>
      <font>
        <b/>
        <color rgb="FFFFFFFF"/>
      </font>
      <fill>
        <patternFill>
          <bgColor rgb="FF8DC440"/>
        </patternFill>
      </fill>
    </dxf>
    <dxf>
      <font>
        <b/>
        <color rgb="FFFFFFFF"/>
      </font>
      <fill>
        <patternFill>
          <bgColor rgb="FF8DC440"/>
        </patternFill>
      </fill>
    </dxf>
    <dxf>
      <font>
        <b/>
        <color rgb="FFFFFFFF"/>
      </font>
      <fill>
        <patternFill>
          <bgColor rgb="FF8DC44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indexed="10"/>
      </font>
    </dxf>
    <dxf>
      <font>
        <b val="0"/>
        <i val="0"/>
        <condense val="0"/>
        <extend val="0"/>
        <color indexed="10"/>
      </font>
    </dxf>
    <dxf>
      <font>
        <b val="0"/>
        <i val="0"/>
        <condense val="0"/>
        <extend val="0"/>
        <color indexed="17"/>
      </font>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color rgb="FFC00000"/>
      </font>
    </dxf>
    <dxf>
      <font>
        <b/>
        <i val="0"/>
        <color rgb="FF00B050"/>
      </font>
    </dxf>
    <dxf>
      <font>
        <b/>
        <i val="0"/>
        <color rgb="FFFF0000"/>
      </font>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lor rgb="FF00B050"/>
      </font>
    </dxf>
    <dxf>
      <font>
        <b/>
        <i val="0"/>
        <color rgb="FFFF0000"/>
      </font>
    </dxf>
    <dxf>
      <font>
        <b/>
        <i val="0"/>
        <condense val="0"/>
        <extend val="0"/>
        <color indexed="9"/>
      </font>
      <fill>
        <patternFill>
          <bgColor indexed="17"/>
        </patternFill>
      </fill>
    </dxf>
    <dxf>
      <font>
        <b/>
        <i val="0"/>
        <condense val="0"/>
        <extend val="0"/>
        <color auto="1"/>
      </font>
      <fill>
        <patternFill>
          <bgColor indexed="51"/>
        </patternFill>
      </fill>
    </dxf>
    <dxf>
      <font>
        <b/>
        <i val="0"/>
        <condense val="0"/>
        <extend val="0"/>
        <color indexed="9"/>
      </font>
      <fill>
        <patternFill>
          <bgColor indexed="10"/>
        </patternFill>
      </fill>
    </dxf>
    <dxf>
      <fill>
        <patternFill>
          <bgColor indexed="29"/>
        </patternFill>
      </fill>
    </dxf>
    <dxf>
      <fill>
        <patternFill>
          <bgColor theme="7" tint="-0.24994659260841701"/>
        </patternFill>
      </fill>
    </dxf>
    <dxf>
      <fill>
        <patternFill>
          <bgColor indexed="44"/>
        </patternFill>
      </fill>
    </dxf>
    <dxf>
      <font>
        <b/>
        <i val="0"/>
        <color rgb="FF00B050"/>
      </font>
      <numFmt numFmtId="198" formatCode="#,##0;[Red]#,##0"/>
    </dxf>
    <dxf>
      <font>
        <b/>
        <i val="0"/>
        <color rgb="FFFF0000"/>
      </font>
      <fill>
        <patternFill patternType="solid">
          <bgColor theme="0" tint="-4.9989318521683403E-2"/>
        </patternFill>
      </fill>
    </dxf>
    <dxf>
      <font>
        <b/>
        <i val="0"/>
        <color auto="1"/>
      </font>
      <fill>
        <patternFill>
          <bgColor theme="0" tint="-4.9989318521683403E-2"/>
        </patternFill>
      </fill>
    </dxf>
    <dxf>
      <font>
        <b/>
        <i val="0"/>
        <color rgb="FF008000"/>
      </font>
      <fill>
        <patternFill>
          <bgColor theme="0" tint="-4.9989318521683403E-2"/>
        </patternFill>
      </fill>
    </dxf>
    <dxf>
      <font>
        <color rgb="FF008000"/>
      </font>
      <fill>
        <patternFill>
          <bgColor theme="0" tint="-4.9989318521683403E-2"/>
        </patternFill>
      </fill>
    </dxf>
    <dxf>
      <font>
        <color rgb="FFFF0000"/>
      </font>
      <fill>
        <patternFill patternType="solid">
          <bgColor theme="0" tint="-4.9989318521683403E-2"/>
        </patternFill>
      </fill>
    </dxf>
    <dxf>
      <font>
        <color auto="1"/>
      </font>
      <fill>
        <patternFill>
          <bgColor theme="0" tint="-4.9989318521683403E-2"/>
        </patternFill>
      </fill>
    </dxf>
    <dxf>
      <font>
        <color rgb="FFC00000"/>
      </font>
    </dxf>
    <dxf>
      <fill>
        <patternFill>
          <bgColor rgb="FFFF0000"/>
        </patternFill>
      </fill>
    </dxf>
  </dxfs>
  <tableStyles count="0" defaultTableStyle="TableStyleMedium2" defaultPivotStyle="PivotStyleLight16"/>
  <colors>
    <mruColors>
      <color rgb="FFFFFFCC"/>
      <color rgb="FF3D88AA"/>
      <color rgb="FFEDF4F7"/>
      <color rgb="FF008000"/>
      <color rgb="FFD5FFFE"/>
      <color rgb="FF2C6682"/>
      <color rgb="FF53B3DD"/>
      <color rgb="FFD1E4EB"/>
      <color rgb="FFFF5050"/>
      <color rgb="FFFFD0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externalLink" Target="externalLinks/externalLink22.xml"/><Relationship Id="rId50" Type="http://schemas.openxmlformats.org/officeDocument/2006/relationships/externalLink" Target="externalLinks/externalLink25.xml"/><Relationship Id="rId55" Type="http://schemas.openxmlformats.org/officeDocument/2006/relationships/externalLink" Target="externalLinks/externalLink30.xml"/><Relationship Id="rId63" Type="http://schemas.openxmlformats.org/officeDocument/2006/relationships/styles" Target="styles.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3" Type="http://schemas.openxmlformats.org/officeDocument/2006/relationships/externalLink" Target="externalLinks/externalLink28.xml"/><Relationship Id="rId58" Type="http://schemas.openxmlformats.org/officeDocument/2006/relationships/externalLink" Target="externalLinks/externalLink33.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externalLink" Target="externalLinks/externalLink3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externalLink" Target="externalLinks/externalLink23.xml"/><Relationship Id="rId56" Type="http://schemas.openxmlformats.org/officeDocument/2006/relationships/externalLink" Target="externalLinks/externalLink31.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externalLink" Target="externalLinks/externalLink21.xml"/><Relationship Id="rId59" Type="http://schemas.openxmlformats.org/officeDocument/2006/relationships/externalLink" Target="externalLinks/externalLink34.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externalLink" Target="externalLinks/externalLink16.xml"/><Relationship Id="rId54" Type="http://schemas.openxmlformats.org/officeDocument/2006/relationships/externalLink" Target="externalLinks/externalLink29.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externalLink" Target="externalLinks/externalLink24.xml"/><Relationship Id="rId57" Type="http://schemas.openxmlformats.org/officeDocument/2006/relationships/externalLink" Target="externalLinks/externalLink32.xml"/><Relationship Id="rId10" Type="http://schemas.openxmlformats.org/officeDocument/2006/relationships/worksheet" Target="worksheets/sheet10.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52" Type="http://schemas.openxmlformats.org/officeDocument/2006/relationships/externalLink" Target="externalLinks/externalLink27.xml"/><Relationship Id="rId60" Type="http://schemas.openxmlformats.org/officeDocument/2006/relationships/externalLink" Target="externalLinks/externalLink35.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Codes!$E$43:$E$50</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2-7F20-45AE-B30F-3B9980D61E1D}"/>
            </c:ext>
          </c:extLst>
        </c:ser>
        <c:ser>
          <c:idx val="3"/>
          <c:order val="1"/>
          <c:tx>
            <c:strRef>
              <c:f>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Codes!$F$43:$F$50</c:f>
              <c:numCache>
                <c:formatCode>0%</c:formatCode>
                <c:ptCount val="8"/>
                <c:pt idx="0">
                  <c:v>0.98294404991584916</c:v>
                </c:pt>
                <c:pt idx="1">
                  <c:v>0.98621288764136106</c:v>
                </c:pt>
                <c:pt idx="2">
                  <c:v>1.075</c:v>
                </c:pt>
                <c:pt idx="3">
                  <c:v>1.7058823529411764</c:v>
                </c:pt>
                <c:pt idx="4">
                  <c:v>1</c:v>
                </c:pt>
                <c:pt idx="5">
                  <c:v>2.6342913966872404E-2</c:v>
                </c:pt>
                <c:pt idx="6">
                  <c:v>0.75499999999999945</c:v>
                </c:pt>
                <c:pt idx="7">
                  <c:v>0</c:v>
                </c:pt>
              </c:numCache>
            </c:numRef>
          </c:val>
          <c:extLst>
            <c:ext xmlns:c16="http://schemas.microsoft.com/office/drawing/2014/chart" uri="{C3380CC4-5D6E-409C-BE32-E72D297353CC}">
              <c16:uniqueId val="{00000003-7F20-45AE-B30F-3B9980D61E1D}"/>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2209187307072005"/>
          <c:h val="0.81666096292648382"/>
        </c:manualLayout>
      </c:layout>
      <c:lineChart>
        <c:grouping val="standard"/>
        <c:varyColors val="0"/>
        <c:ser>
          <c:idx val="0"/>
          <c:order val="0"/>
          <c:tx>
            <c:strRef>
              <c:f>'Physical-Chart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Data'!$A$4:$A$25</c:f>
              <c:numCache>
                <c:formatCode>mmm\-yy</c:formatCode>
                <c:ptCount val="22"/>
                <c:pt idx="0">
                  <c:v>45991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numCache>
            </c:numRef>
          </c:cat>
          <c:val>
            <c:numRef>
              <c:f>'Physical-Chart Data'!$D$4:$D$25</c:f>
              <c:numCache>
                <c:formatCode>0.0%</c:formatCode>
                <c:ptCount val="22"/>
                <c:pt idx="0">
                  <c:v>3.7453694544313382E-3</c:v>
                </c:pt>
                <c:pt idx="1">
                  <c:v>5.1111672044807988E-2</c:v>
                </c:pt>
                <c:pt idx="2">
                  <c:v>0.10421541673204576</c:v>
                </c:pt>
                <c:pt idx="3">
                  <c:v>0.15383985646161508</c:v>
                </c:pt>
                <c:pt idx="4">
                  <c:v>0.29526336974096234</c:v>
                </c:pt>
                <c:pt idx="5">
                  <c:v>0.485376685927917</c:v>
                </c:pt>
                <c:pt idx="6">
                  <c:v>0.61895470763605109</c:v>
                </c:pt>
                <c:pt idx="7">
                  <c:v>0.74530123276550164</c:v>
                </c:pt>
                <c:pt idx="8">
                  <c:v>0.89655548809190821</c:v>
                </c:pt>
                <c:pt idx="9">
                  <c:v>0.93960335923482574</c:v>
                </c:pt>
                <c:pt idx="10">
                  <c:v>0.99999317783341635</c:v>
                </c:pt>
              </c:numCache>
            </c:numRef>
          </c:val>
          <c:smooth val="0"/>
          <c:extLst>
            <c:ext xmlns:c16="http://schemas.microsoft.com/office/drawing/2014/chart" uri="{C3380CC4-5D6E-409C-BE32-E72D297353CC}">
              <c16:uniqueId val="{00000000-6C07-46C7-8A10-8C170C5B548D}"/>
            </c:ext>
          </c:extLst>
        </c:ser>
        <c:ser>
          <c:idx val="1"/>
          <c:order val="1"/>
          <c:tx>
            <c:strRef>
              <c:f>'Physical-Chart Data'!$E$2:$F$2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07-46C7-8A10-8C170C5B548D}"/>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C07-46C7-8A10-8C170C5B548D}"/>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C07-46C7-8A10-8C170C5B548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Data'!$A$4:$A$25</c:f>
              <c:numCache>
                <c:formatCode>mmm\-yy</c:formatCode>
                <c:ptCount val="22"/>
                <c:pt idx="0">
                  <c:v>45991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numCache>
            </c:numRef>
          </c:cat>
          <c:val>
            <c:numRef>
              <c:f>'Physical-Chart Data'!$G$4:$G$25</c:f>
              <c:numCache>
                <c:formatCode>0.0%</c:formatCode>
                <c:ptCount val="22"/>
              </c:numCache>
            </c:numRef>
          </c:val>
          <c:smooth val="0"/>
          <c:extLst>
            <c:ext xmlns:c16="http://schemas.microsoft.com/office/drawing/2014/chart" uri="{C3380CC4-5D6E-409C-BE32-E72D297353CC}">
              <c16:uniqueId val="{00000004-6C07-46C7-8A10-8C170C5B548D}"/>
            </c:ext>
          </c:extLst>
        </c:ser>
        <c:ser>
          <c:idx val="2"/>
          <c:order val="2"/>
          <c:tx>
            <c:strRef>
              <c:f>'Physical-Chart Data'!$H$2:$I$2</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C07-46C7-8A10-8C170C5B548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Data'!$A$4:$A$25</c:f>
              <c:numCache>
                <c:formatCode>mmm\-yy</c:formatCode>
                <c:ptCount val="22"/>
                <c:pt idx="0">
                  <c:v>45991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numCache>
            </c:numRef>
          </c:cat>
          <c:val>
            <c:numRef>
              <c:f>'Physical-Chart Data'!$J$4:$J$25</c:f>
              <c:numCache>
                <c:formatCode>0.0%</c:formatCode>
                <c:ptCount val="22"/>
                <c:pt idx="0">
                  <c:v>4.2229211152877933E-3</c:v>
                </c:pt>
                <c:pt idx="1">
                  <c:v>4.2085945654620996E-2</c:v>
                </c:pt>
                <c:pt idx="2">
                  <c:v>0.10192316875993478</c:v>
                </c:pt>
                <c:pt idx="3" formatCode="0.00%">
                  <c:v>0.17312612139363218</c:v>
                </c:pt>
                <c:pt idx="4" formatCode="0.00%">
                  <c:v>0.33445671676410993</c:v>
                </c:pt>
                <c:pt idx="5" formatCode="0.00%">
                  <c:v>0.486106657752369</c:v>
                </c:pt>
                <c:pt idx="6" formatCode="0.00%">
                  <c:v>0.57381925351853247</c:v>
                </c:pt>
                <c:pt idx="7" formatCode="0.00%">
                  <c:v>0.65951931014251508</c:v>
                </c:pt>
                <c:pt idx="8" formatCode="0.00%">
                  <c:v>0.78394880646195619</c:v>
                </c:pt>
                <c:pt idx="9" formatCode="0.00%">
                  <c:v>0.90238844052094069</c:v>
                </c:pt>
                <c:pt idx="10" formatCode="0.00%">
                  <c:v>0.98015431740812242</c:v>
                </c:pt>
              </c:numCache>
            </c:numRef>
          </c:val>
          <c:smooth val="0"/>
          <c:extLst>
            <c:ext xmlns:c16="http://schemas.microsoft.com/office/drawing/2014/chart" uri="{C3380CC4-5D6E-409C-BE32-E72D297353CC}">
              <c16:uniqueId val="{00000006-6C07-46C7-8A10-8C170C5B548D}"/>
            </c:ext>
          </c:extLst>
        </c:ser>
        <c:ser>
          <c:idx val="3"/>
          <c:order val="3"/>
          <c:tx>
            <c:strRef>
              <c:f>'Physical-Chart Data'!$K$2:$L$2</c:f>
              <c:strCache>
                <c:ptCount val="1"/>
                <c:pt idx="0">
                  <c:v>Forecast </c:v>
                </c:pt>
              </c:strCache>
            </c:strRef>
          </c:tx>
          <c:spPr>
            <a:ln w="34925" cap="rnd">
              <a:solidFill>
                <a:srgbClr val="C00000"/>
              </a:solidFill>
              <a:prstDash val="dashDot"/>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f>'Physical-Chart Data'!$A$4:$A$25</c:f>
              <c:numCache>
                <c:formatCode>mmm\-yy</c:formatCode>
                <c:ptCount val="22"/>
                <c:pt idx="0">
                  <c:v>45991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numCache>
            </c:numRef>
          </c:cat>
          <c:val>
            <c:numRef>
              <c:f>'Physical-Chart Data'!$M$4:$M$25</c:f>
              <c:numCache>
                <c:formatCode>0.0%</c:formatCode>
                <c:ptCount val="22"/>
                <c:pt idx="8">
                  <c:v>0.64062873087235039</c:v>
                </c:pt>
                <c:pt idx="9">
                  <c:v>0.7428043197958808</c:v>
                </c:pt>
                <c:pt idx="10">
                  <c:v>0.82619166194800142</c:v>
                </c:pt>
                <c:pt idx="11">
                  <c:v>0.86988763891636711</c:v>
                </c:pt>
                <c:pt idx="12">
                  <c:v>0.9119121850717351</c:v>
                </c:pt>
                <c:pt idx="13">
                  <c:v>0.95242903241211341</c:v>
                </c:pt>
                <c:pt idx="14">
                  <c:v>0.99160191293551003</c:v>
                </c:pt>
                <c:pt idx="15">
                  <c:v>0.99999317783341635</c:v>
                </c:pt>
              </c:numCache>
            </c:numRef>
          </c:val>
          <c:smooth val="0"/>
          <c:extLst>
            <c:ext xmlns:c16="http://schemas.microsoft.com/office/drawing/2014/chart" uri="{C3380CC4-5D6E-409C-BE32-E72D297353CC}">
              <c16:uniqueId val="{00000009-6C07-46C7-8A10-8C170C5B548D}"/>
            </c:ext>
          </c:extLst>
        </c:ser>
        <c:dLbls>
          <c:showLegendKey val="0"/>
          <c:showVal val="0"/>
          <c:showCatName val="0"/>
          <c:showSerName val="0"/>
          <c:showPercent val="0"/>
          <c:showBubbleSize val="0"/>
        </c:dLbls>
        <c:marker val="1"/>
        <c:smooth val="0"/>
        <c:axId val="409233360"/>
        <c:axId val="409235712"/>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3970015961153428"/>
          <c:h val="4.6956544141641902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val>
            <c:numRef>
              <c:f>'Invoice Log'!$F$9:$F$20</c:f>
              <c:numCache>
                <c:formatCode>#,##0.00_);[Red]\(#,##0.00\)_)</c:formatCode>
                <c:ptCount val="12"/>
                <c:pt idx="0">
                  <c:v>281548.46000000002</c:v>
                </c:pt>
                <c:pt idx="1">
                  <c:v>3060385.14</c:v>
                </c:pt>
                <c:pt idx="2">
                  <c:v>3339046.68</c:v>
                </c:pt>
                <c:pt idx="3">
                  <c:v>2061406.25</c:v>
                </c:pt>
                <c:pt idx="4">
                  <c:v>1945438.68</c:v>
                </c:pt>
              </c:numCache>
            </c:numRef>
          </c:val>
          <c:extLst>
            <c:ext xmlns:c16="http://schemas.microsoft.com/office/drawing/2014/chart" uri="{C3380CC4-5D6E-409C-BE32-E72D297353CC}">
              <c16:uniqueId val="{00000000-5A0B-435D-A78E-4706F6949513}"/>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rgbClr val="53B3DD"/>
            </a:solidFill>
            <a:ln>
              <a:solidFill>
                <a:schemeClr val="accent1"/>
              </a:solidFill>
            </a:ln>
            <a:effectLst/>
          </c:spPr>
          <c:invertIfNegative val="0"/>
          <c:cat>
            <c:strRef>
              <c:f>'Weekly Progress Report'!$T$76:$T$81</c:f>
              <c:strCache>
                <c:ptCount val="6"/>
                <c:pt idx="0">
                  <c:v>Contract Value (SR)</c:v>
                </c:pt>
                <c:pt idx="1">
                  <c:v>Planned Value (SR)</c:v>
                </c:pt>
                <c:pt idx="2">
                  <c:v>Earned Value (SR)</c:v>
                </c:pt>
                <c:pt idx="3">
                  <c:v>Submitted  (SAR)</c:v>
                </c:pt>
                <c:pt idx="4">
                  <c:v>PM Approved (SAR)</c:v>
                </c:pt>
                <c:pt idx="5">
                  <c:v>Total Paid  (SAR)</c:v>
                </c:pt>
              </c:strCache>
            </c:strRef>
          </c:cat>
          <c:val>
            <c:numRef>
              <c:f>'Weekly Progress Report'!$U$76:$U$81</c:f>
              <c:numCache>
                <c:formatCode>_(* #,##0_);_(* \(#,##0\);_(* "-"??_);_(@_)</c:formatCode>
                <c:ptCount val="6"/>
                <c:pt idx="0" formatCode="#,##0_);\(#,##0\)">
                  <c:v>16496855.869999999</c:v>
                </c:pt>
                <c:pt idx="1">
                  <c:v>16421870.229999999</c:v>
                </c:pt>
                <c:pt idx="2">
                  <c:v>16195460.059999999</c:v>
                </c:pt>
                <c:pt idx="3" formatCode="#,##0_);\(#,##0\)">
                  <c:v>10687825.210000001</c:v>
                </c:pt>
                <c:pt idx="4" formatCode="#,##0_);\(#,##0\)">
                  <c:v>0</c:v>
                </c:pt>
                <c:pt idx="5" formatCode="#,##0_);\(#,##0\)">
                  <c:v>281548.46000000002</c:v>
                </c:pt>
              </c:numCache>
            </c:numRef>
          </c:val>
          <c:extLst>
            <c:ext xmlns:c16="http://schemas.microsoft.com/office/drawing/2014/chart" uri="{C3380CC4-5D6E-409C-BE32-E72D297353CC}">
              <c16:uniqueId val="{00000000-F43C-4C06-9E90-C92A35A67CD6}"/>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en-US"/>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en-US"/>
          </a:p>
        </c:txPr>
        <c:crossAx val="903829064"/>
        <c:crosses val="autoZero"/>
        <c:auto val="1"/>
        <c:lblAlgn val="ctr"/>
        <c:lblOffset val="100"/>
        <c:tickMarkSkip val="1"/>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Manpower!$B$10:$Z$10</c:f>
              <c:numCache>
                <c:formatCode>mmm\-yy</c:formatCode>
                <c:ptCount val="25"/>
                <c:pt idx="0">
                  <c:v>45664</c:v>
                </c:pt>
                <c:pt idx="1">
                  <c:v>45716</c:v>
                </c:pt>
                <c:pt idx="2">
                  <c:v>45747</c:v>
                </c:pt>
                <c:pt idx="3">
                  <c:v>45777</c:v>
                </c:pt>
                <c:pt idx="4">
                  <c:v>45808</c:v>
                </c:pt>
                <c:pt idx="5">
                  <c:v>45838</c:v>
                </c:pt>
                <c:pt idx="6">
                  <c:v>45869</c:v>
                </c:pt>
                <c:pt idx="7">
                  <c:v>45900</c:v>
                </c:pt>
                <c:pt idx="8">
                  <c:v>45930</c:v>
                </c:pt>
                <c:pt idx="9">
                  <c:v>45961</c:v>
                </c:pt>
                <c:pt idx="10">
                  <c:v>45991</c:v>
                </c:pt>
                <c:pt idx="11">
                  <c:v>46022</c:v>
                </c:pt>
                <c:pt idx="12">
                  <c:v>46053</c:v>
                </c:pt>
                <c:pt idx="13">
                  <c:v>46081</c:v>
                </c:pt>
                <c:pt idx="14">
                  <c:v>46112</c:v>
                </c:pt>
                <c:pt idx="15">
                  <c:v>46142</c:v>
                </c:pt>
                <c:pt idx="16">
                  <c:v>46173</c:v>
                </c:pt>
                <c:pt idx="17">
                  <c:v>46203</c:v>
                </c:pt>
                <c:pt idx="18">
                  <c:v>46234</c:v>
                </c:pt>
                <c:pt idx="19">
                  <c:v>46265</c:v>
                </c:pt>
                <c:pt idx="20">
                  <c:v>46295</c:v>
                </c:pt>
              </c:numCache>
            </c:numRef>
          </c:cat>
          <c:val>
            <c:numRef>
              <c:f>Manpower!$B$11:$Z$11</c:f>
              <c:numCache>
                <c:formatCode>General</c:formatCode>
                <c:ptCount val="25"/>
                <c:pt idx="10">
                  <c:v>0</c:v>
                </c:pt>
                <c:pt idx="11">
                  <c:v>3</c:v>
                </c:pt>
                <c:pt idx="12">
                  <c:v>32</c:v>
                </c:pt>
                <c:pt idx="13">
                  <c:v>49</c:v>
                </c:pt>
                <c:pt idx="14">
                  <c:v>61</c:v>
                </c:pt>
                <c:pt idx="15">
                  <c:v>89</c:v>
                </c:pt>
                <c:pt idx="16">
                  <c:v>92</c:v>
                </c:pt>
                <c:pt idx="17">
                  <c:v>81</c:v>
                </c:pt>
                <c:pt idx="18" formatCode="0">
                  <c:v>76</c:v>
                </c:pt>
                <c:pt idx="19" formatCode="0">
                  <c:v>57</c:v>
                </c:pt>
                <c:pt idx="20" formatCode="0">
                  <c:v>34</c:v>
                </c:pt>
              </c:numCache>
            </c:numRef>
          </c:val>
          <c:extLst>
            <c:ext xmlns:c16="http://schemas.microsoft.com/office/drawing/2014/chart" uri="{C3380CC4-5D6E-409C-BE32-E72D297353CC}">
              <c16:uniqueId val="{00000000-1D22-4C43-894D-E738F3AE3B26}"/>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Manpower!$B$10:$Z$10</c:f>
              <c:numCache>
                <c:formatCode>mmm\-yy</c:formatCode>
                <c:ptCount val="25"/>
                <c:pt idx="0">
                  <c:v>45664</c:v>
                </c:pt>
                <c:pt idx="1">
                  <c:v>45716</c:v>
                </c:pt>
                <c:pt idx="2">
                  <c:v>45747</c:v>
                </c:pt>
                <c:pt idx="3">
                  <c:v>45777</c:v>
                </c:pt>
                <c:pt idx="4">
                  <c:v>45808</c:v>
                </c:pt>
                <c:pt idx="5">
                  <c:v>45838</c:v>
                </c:pt>
                <c:pt idx="6">
                  <c:v>45869</c:v>
                </c:pt>
                <c:pt idx="7">
                  <c:v>45900</c:v>
                </c:pt>
                <c:pt idx="8">
                  <c:v>45930</c:v>
                </c:pt>
                <c:pt idx="9">
                  <c:v>45961</c:v>
                </c:pt>
                <c:pt idx="10">
                  <c:v>45991</c:v>
                </c:pt>
                <c:pt idx="11">
                  <c:v>46022</c:v>
                </c:pt>
                <c:pt idx="12">
                  <c:v>46053</c:v>
                </c:pt>
                <c:pt idx="13">
                  <c:v>46081</c:v>
                </c:pt>
                <c:pt idx="14">
                  <c:v>46112</c:v>
                </c:pt>
                <c:pt idx="15">
                  <c:v>46142</c:v>
                </c:pt>
                <c:pt idx="16">
                  <c:v>46173</c:v>
                </c:pt>
                <c:pt idx="17">
                  <c:v>46203</c:v>
                </c:pt>
                <c:pt idx="18">
                  <c:v>46234</c:v>
                </c:pt>
                <c:pt idx="19">
                  <c:v>46265</c:v>
                </c:pt>
                <c:pt idx="20">
                  <c:v>46295</c:v>
                </c:pt>
              </c:numCache>
            </c:numRef>
          </c:cat>
          <c:val>
            <c:numRef>
              <c:f>Manpower!$B$13:$Z$13</c:f>
              <c:numCache>
                <c:formatCode>General</c:formatCode>
                <c:ptCount val="25"/>
                <c:pt idx="10">
                  <c:v>15</c:v>
                </c:pt>
                <c:pt idx="11">
                  <c:v>21</c:v>
                </c:pt>
                <c:pt idx="12">
                  <c:v>22</c:v>
                </c:pt>
                <c:pt idx="13">
                  <c:v>30</c:v>
                </c:pt>
                <c:pt idx="14">
                  <c:v>35</c:v>
                </c:pt>
                <c:pt idx="15">
                  <c:v>51</c:v>
                </c:pt>
                <c:pt idx="16">
                  <c:v>54</c:v>
                </c:pt>
                <c:pt idx="17">
                  <c:v>67</c:v>
                </c:pt>
                <c:pt idx="18">
                  <c:v>57</c:v>
                </c:pt>
                <c:pt idx="19">
                  <c:v>63</c:v>
                </c:pt>
                <c:pt idx="20">
                  <c:v>58</c:v>
                </c:pt>
              </c:numCache>
            </c:numRef>
          </c:val>
          <c:extLst>
            <c:ext xmlns:c16="http://schemas.microsoft.com/office/drawing/2014/chart" uri="{C3380CC4-5D6E-409C-BE32-E72D297353CC}">
              <c16:uniqueId val="{00000001-1D22-4C43-894D-E738F3AE3B26}"/>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Manpower!$B$10:$Z$10</c:f>
              <c:numCache>
                <c:formatCode>mmm\-yy</c:formatCode>
                <c:ptCount val="25"/>
                <c:pt idx="0">
                  <c:v>45664</c:v>
                </c:pt>
                <c:pt idx="1">
                  <c:v>45716</c:v>
                </c:pt>
                <c:pt idx="2">
                  <c:v>45747</c:v>
                </c:pt>
                <c:pt idx="3">
                  <c:v>45777</c:v>
                </c:pt>
                <c:pt idx="4">
                  <c:v>45808</c:v>
                </c:pt>
                <c:pt idx="5">
                  <c:v>45838</c:v>
                </c:pt>
                <c:pt idx="6">
                  <c:v>45869</c:v>
                </c:pt>
                <c:pt idx="7">
                  <c:v>45900</c:v>
                </c:pt>
                <c:pt idx="8">
                  <c:v>45930</c:v>
                </c:pt>
                <c:pt idx="9">
                  <c:v>45961</c:v>
                </c:pt>
                <c:pt idx="10">
                  <c:v>45991</c:v>
                </c:pt>
                <c:pt idx="11">
                  <c:v>46022</c:v>
                </c:pt>
                <c:pt idx="12">
                  <c:v>46053</c:v>
                </c:pt>
                <c:pt idx="13">
                  <c:v>46081</c:v>
                </c:pt>
                <c:pt idx="14">
                  <c:v>46112</c:v>
                </c:pt>
                <c:pt idx="15">
                  <c:v>46142</c:v>
                </c:pt>
                <c:pt idx="16">
                  <c:v>46173</c:v>
                </c:pt>
                <c:pt idx="17">
                  <c:v>46203</c:v>
                </c:pt>
                <c:pt idx="18">
                  <c:v>46234</c:v>
                </c:pt>
                <c:pt idx="19">
                  <c:v>46265</c:v>
                </c:pt>
                <c:pt idx="20">
                  <c:v>46295</c:v>
                </c:pt>
              </c:numCache>
            </c:numRef>
          </c:cat>
          <c:val>
            <c:numRef>
              <c:f>Manpower!$B$15:$Z$15</c:f>
              <c:numCache>
                <c:formatCode>General</c:formatCode>
                <c:ptCount val="25"/>
                <c:pt idx="10">
                  <c:v>0</c:v>
                </c:pt>
                <c:pt idx="11">
                  <c:v>18</c:v>
                </c:pt>
                <c:pt idx="12">
                  <c:v>17</c:v>
                </c:pt>
                <c:pt idx="13">
                  <c:v>40</c:v>
                </c:pt>
                <c:pt idx="14">
                  <c:v>53</c:v>
                </c:pt>
                <c:pt idx="15">
                  <c:v>75</c:v>
                </c:pt>
                <c:pt idx="16">
                  <c:v>82</c:v>
                </c:pt>
                <c:pt idx="17">
                  <c:v>85</c:v>
                </c:pt>
                <c:pt idx="18">
                  <c:v>81</c:v>
                </c:pt>
                <c:pt idx="19">
                  <c:v>75</c:v>
                </c:pt>
                <c:pt idx="20">
                  <c:v>72</c:v>
                </c:pt>
              </c:numCache>
            </c:numRef>
          </c:val>
          <c:extLst>
            <c:ext xmlns:c16="http://schemas.microsoft.com/office/drawing/2014/chart" uri="{C3380CC4-5D6E-409C-BE32-E72D297353CC}">
              <c16:uniqueId val="{00000002-1D22-4C43-894D-E738F3AE3B26}"/>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years"/>
        <c:minorUnit val="1"/>
        <c:minor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Pt>
            <c:idx val="0"/>
            <c:bubble3D val="0"/>
            <c:spPr>
              <a:solidFill>
                <a:srgbClr val="3D88AA"/>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73-438B-B435-9F8BA21F36DD}"/>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F-2073-438B-B435-9F8BA21F36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'Weekly Progress Report'!$AG$64:$AG$65</c:f>
              <c:strCache>
                <c:ptCount val="2"/>
                <c:pt idx="0">
                  <c:v>Proactive</c:v>
                </c:pt>
                <c:pt idx="1">
                  <c:v>Reactive</c:v>
                </c:pt>
              </c:strCache>
            </c:strRef>
          </c:cat>
          <c:val>
            <c:numRef>
              <c:f>'Weekly Progress Report'!$AH$64:$AH$65</c:f>
              <c:numCache>
                <c:formatCode>#,##0_ ;[Red]\-#,##0\ </c:formatCode>
                <c:ptCount val="2"/>
                <c:pt idx="0">
                  <c:v>44</c:v>
                </c:pt>
                <c:pt idx="1">
                  <c:v>0</c:v>
                </c:pt>
              </c:numCache>
            </c:numRef>
          </c:val>
          <c:extLst>
            <c:ext xmlns:c16="http://schemas.microsoft.com/office/drawing/2014/chart" uri="{C3380CC4-5D6E-409C-BE32-E72D297353CC}">
              <c16:uniqueId val="{00000000-2073-438B-B435-9F8BA21F36D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Report'!$X$64</c:f>
              <c:strCache>
                <c:ptCount val="1"/>
                <c:pt idx="0">
                  <c:v>Total Hours Worked</c:v>
                </c:pt>
              </c:strCache>
            </c:strRef>
          </c:tx>
          <c:spPr>
            <a:solidFill>
              <a:srgbClr val="2C6682"/>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Report'!$Y$64,'Weekly Progress Report'!$AD$64)</c15:sqref>
                  </c15:fullRef>
                </c:ext>
              </c:extLst>
              <c:f>'Weekly Progress Report'!$AD$64</c:f>
              <c:numCache>
                <c:formatCode>#,##0_ ;[Red]\-#,##0\ </c:formatCode>
                <c:ptCount val="1"/>
                <c:pt idx="0">
                  <c:v>143630</c:v>
                </c:pt>
              </c:numCache>
            </c:numRef>
          </c:val>
          <c:extLst>
            <c:ext xmlns:c16="http://schemas.microsoft.com/office/drawing/2014/chart" uri="{C3380CC4-5D6E-409C-BE32-E72D297353CC}">
              <c16:uniqueId val="{00000000-55A8-4857-BD2C-07C963126922}"/>
            </c:ext>
          </c:extLst>
        </c:ser>
        <c:ser>
          <c:idx val="1"/>
          <c:order val="1"/>
          <c:tx>
            <c:strRef>
              <c:f>'Weekly Progress Report'!$X$65</c:f>
              <c:strCache>
                <c:ptCount val="1"/>
                <c:pt idx="0">
                  <c:v>Safe Hours Worked</c:v>
                </c:pt>
              </c:strCache>
            </c:strRef>
          </c:tx>
          <c:spPr>
            <a:solidFill>
              <a:srgbClr val="92D050"/>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Report'!$Y$65,'Weekly Progress Report'!$AD$65)</c15:sqref>
                  </c15:fullRef>
                </c:ext>
              </c:extLst>
              <c:f>'Weekly Progress Report'!$AD$65</c:f>
              <c:numCache>
                <c:formatCode>#,##0_ ;[Red]\-#,##0\ </c:formatCode>
                <c:ptCount val="1"/>
                <c:pt idx="0">
                  <c:v>143630</c:v>
                </c:pt>
              </c:numCache>
            </c:numRef>
          </c:val>
          <c:extLst>
            <c:ext xmlns:c16="http://schemas.microsoft.com/office/drawing/2014/chart" uri="{C3380CC4-5D6E-409C-BE32-E72D297353CC}">
              <c16:uniqueId val="{00000001-55A8-4857-BD2C-07C963126922}"/>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Earned Value - Cost</a:t>
            </a:r>
          </a:p>
        </c:rich>
      </c:tx>
      <c:layout>
        <c:manualLayout>
          <c:xMode val="edge"/>
          <c:yMode val="edge"/>
          <c:x val="5.7210955179445702E-2"/>
          <c:y val="3.7384552163208712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4115687137540394"/>
          <c:h val="0.81666096292648382"/>
        </c:manualLayout>
      </c:layout>
      <c:lineChart>
        <c:grouping val="standard"/>
        <c:varyColors val="0"/>
        <c:ser>
          <c:idx val="0"/>
          <c:order val="0"/>
          <c:tx>
            <c:strRef>
              <c:f>'EV-Chart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45991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numCache>
            </c:numRef>
          </c:cat>
          <c:val>
            <c:numRef>
              <c:f>'EV-Chart Data'!$D$4:$D$25</c:f>
              <c:numCache>
                <c:formatCode>0.0%</c:formatCode>
                <c:ptCount val="22"/>
                <c:pt idx="0">
                  <c:v>0</c:v>
                </c:pt>
                <c:pt idx="1">
                  <c:v>1.0474723278860437E-4</c:v>
                </c:pt>
                <c:pt idx="2">
                  <c:v>5.393662514181452E-2</c:v>
                </c:pt>
                <c:pt idx="3">
                  <c:v>8.3638474055042433E-2</c:v>
                </c:pt>
                <c:pt idx="4">
                  <c:v>0.25131010040316254</c:v>
                </c:pt>
                <c:pt idx="5">
                  <c:v>0.5408368298253633</c:v>
                </c:pt>
                <c:pt idx="6">
                  <c:v>0.68210039914969611</c:v>
                </c:pt>
                <c:pt idx="7">
                  <c:v>0.81392192258259921</c:v>
                </c:pt>
                <c:pt idx="8">
                  <c:v>0.89484656617157743</c:v>
                </c:pt>
                <c:pt idx="9">
                  <c:v>0.93656602448884207</c:v>
                </c:pt>
                <c:pt idx="10">
                  <c:v>1.000000001212352</c:v>
                </c:pt>
              </c:numCache>
            </c:numRef>
          </c:val>
          <c:smooth val="0"/>
          <c:extLst>
            <c:ext xmlns:c16="http://schemas.microsoft.com/office/drawing/2014/chart" uri="{C3380CC4-5D6E-409C-BE32-E72D297353CC}">
              <c16:uniqueId val="{00000000-EADE-4873-91A9-158D8033627D}"/>
            </c:ext>
          </c:extLst>
        </c:ser>
        <c:ser>
          <c:idx val="1"/>
          <c:order val="1"/>
          <c:tx>
            <c:strRef>
              <c:f>'EV-Chart Data'!$E$2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DE-4873-91A9-158D8033627D}"/>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DE-4873-91A9-158D8033627D}"/>
                </c:ext>
              </c:extLst>
            </c:dLbl>
            <c:dLbl>
              <c:idx val="17"/>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DE-4873-91A9-158D8033627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45991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numCache>
            </c:numRef>
          </c:cat>
          <c:val>
            <c:numRef>
              <c:f>'EV-Chart Data'!$G$4:$G$25</c:f>
              <c:numCache>
                <c:formatCode>0.0%</c:formatCode>
                <c:ptCount val="22"/>
              </c:numCache>
            </c:numRef>
          </c:val>
          <c:smooth val="0"/>
          <c:extLst>
            <c:ext xmlns:c16="http://schemas.microsoft.com/office/drawing/2014/chart" uri="{C3380CC4-5D6E-409C-BE32-E72D297353CC}">
              <c16:uniqueId val="{00000004-EADE-4873-91A9-158D8033627D}"/>
            </c:ext>
          </c:extLst>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DE-4873-91A9-158D8033627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45991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numCache>
            </c:numRef>
          </c:cat>
          <c:val>
            <c:numRef>
              <c:f>'EV-Chart Data'!$J$4:$J$25</c:f>
              <c:numCache>
                <c:formatCode>0.0%</c:formatCode>
                <c:ptCount val="22"/>
                <c:pt idx="1">
                  <c:v>7.8560424591453285E-5</c:v>
                </c:pt>
                <c:pt idx="2" formatCode="0.00%">
                  <c:v>6.2142983446145578E-2</c:v>
                </c:pt>
                <c:pt idx="3" formatCode="0.00%">
                  <c:v>0.12072344318872132</c:v>
                </c:pt>
                <c:pt idx="4" formatCode="0.00%">
                  <c:v>0.24032370022800434</c:v>
                </c:pt>
                <c:pt idx="5" formatCode="0.00%">
                  <c:v>0.51982743790538732</c:v>
                </c:pt>
                <c:pt idx="6" formatCode="0.00%">
                  <c:v>0.64583379323157508</c:v>
                </c:pt>
                <c:pt idx="7" formatCode="0.00%">
                  <c:v>0.74617267326125047</c:v>
                </c:pt>
                <c:pt idx="8" formatCode="0.00%">
                  <c:v>0.8390142591929115</c:v>
                </c:pt>
                <c:pt idx="9" formatCode="0.00%">
                  <c:v>0.92082909847333116</c:v>
                </c:pt>
                <c:pt idx="10" formatCode="0.00%">
                  <c:v>0.98173010707370634</c:v>
                </c:pt>
              </c:numCache>
            </c:numRef>
          </c:val>
          <c:smooth val="0"/>
          <c:extLst>
            <c:ext xmlns:c16="http://schemas.microsoft.com/office/drawing/2014/chart" uri="{C3380CC4-5D6E-409C-BE32-E72D297353CC}">
              <c16:uniqueId val="{00000006-EADE-4873-91A9-158D8033627D}"/>
            </c:ext>
          </c:extLst>
        </c:ser>
        <c:ser>
          <c:idx val="3"/>
          <c:order val="3"/>
          <c:tx>
            <c:strRef>
              <c:f>'EV-Chart Data'!$N$2</c:f>
              <c:strCache>
                <c:ptCount val="1"/>
                <c:pt idx="0">
                  <c:v>Forecast </c:v>
                </c:pt>
              </c:strCache>
            </c:strRef>
          </c:tx>
          <c:spPr>
            <a:ln w="34925" cap="rnd">
              <a:solidFill>
                <a:srgbClr val="C00000"/>
              </a:solidFill>
              <a:prstDash val="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dLbls>
            <c:dLbl>
              <c:idx val="13"/>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ADE-4873-91A9-158D8033627D}"/>
                </c:ext>
              </c:extLst>
            </c:dLbl>
            <c:dLbl>
              <c:idx val="19"/>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ADE-4873-91A9-158D8033627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Data'!$A$4:$A$25</c:f>
              <c:numCache>
                <c:formatCode>mmm\-yy</c:formatCode>
                <c:ptCount val="22"/>
                <c:pt idx="0">
                  <c:v>45991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numCache>
            </c:numRef>
          </c:cat>
          <c:val>
            <c:numRef>
              <c:f>'EV-Chart Data'!$P$4:$P$25</c:f>
              <c:numCache>
                <c:formatCode>0.0%</c:formatCode>
                <c:ptCount val="22"/>
                <c:pt idx="8">
                  <c:v>0.71916645983179872</c:v>
                </c:pt>
                <c:pt idx="9">
                  <c:v>0.76551071093950296</c:v>
                </c:pt>
                <c:pt idx="10">
                  <c:v>0.84060365054350639</c:v>
                </c:pt>
                <c:pt idx="11">
                  <c:v>0.87100798059043461</c:v>
                </c:pt>
                <c:pt idx="12">
                  <c:v>0.91520623246520016</c:v>
                </c:pt>
                <c:pt idx="13">
                  <c:v>0.94797789604253579</c:v>
                </c:pt>
                <c:pt idx="14">
                  <c:v>0.99780642260991803</c:v>
                </c:pt>
                <c:pt idx="15">
                  <c:v>1.000000001212352</c:v>
                </c:pt>
              </c:numCache>
            </c:numRef>
          </c:val>
          <c:smooth val="0"/>
          <c:extLst>
            <c:ext xmlns:c16="http://schemas.microsoft.com/office/drawing/2014/chart" uri="{C3380CC4-5D6E-409C-BE32-E72D297353CC}">
              <c16:uniqueId val="{00000009-EADE-4873-91A9-158D8033627D}"/>
            </c:ext>
          </c:extLst>
        </c:ser>
        <c:ser>
          <c:idx val="4"/>
          <c:order val="4"/>
          <c:tx>
            <c:v>Gross Paid Value</c:v>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cat>
            <c:numRef>
              <c:f>'EV-Chart Data'!$A$4:$A$25</c:f>
              <c:numCache>
                <c:formatCode>mmm\-yy</c:formatCode>
                <c:ptCount val="22"/>
                <c:pt idx="0">
                  <c:v>45991</c:v>
                </c:pt>
                <c:pt idx="1">
                  <c:v>46022</c:v>
                </c:pt>
                <c:pt idx="2">
                  <c:v>46053</c:v>
                </c:pt>
                <c:pt idx="3">
                  <c:v>46081</c:v>
                </c:pt>
                <c:pt idx="4">
                  <c:v>46112</c:v>
                </c:pt>
                <c:pt idx="5">
                  <c:v>46142</c:v>
                </c:pt>
                <c:pt idx="6">
                  <c:v>46173</c:v>
                </c:pt>
                <c:pt idx="7">
                  <c:v>46203</c:v>
                </c:pt>
                <c:pt idx="8">
                  <c:v>46234</c:v>
                </c:pt>
                <c:pt idx="9">
                  <c:v>46265</c:v>
                </c:pt>
                <c:pt idx="10">
                  <c:v>46295</c:v>
                </c:pt>
                <c:pt idx="11">
                  <c:v>46326</c:v>
                </c:pt>
                <c:pt idx="12">
                  <c:v>46356</c:v>
                </c:pt>
                <c:pt idx="13">
                  <c:v>46387</c:v>
                </c:pt>
                <c:pt idx="14">
                  <c:v>46418</c:v>
                </c:pt>
                <c:pt idx="15">
                  <c:v>46446</c:v>
                </c:pt>
                <c:pt idx="16">
                  <c:v>46477</c:v>
                </c:pt>
                <c:pt idx="17">
                  <c:v>46507</c:v>
                </c:pt>
                <c:pt idx="18">
                  <c:v>46538</c:v>
                </c:pt>
                <c:pt idx="19">
                  <c:v>46568</c:v>
                </c:pt>
                <c:pt idx="20">
                  <c:v>46599</c:v>
                </c:pt>
                <c:pt idx="21">
                  <c:v>46630</c:v>
                </c:pt>
              </c:numCache>
            </c:numRef>
          </c:cat>
          <c:val>
            <c:numRef>
              <c:f>'EV-Chart Data'!$M$4:$M$24</c:f>
              <c:numCache>
                <c:formatCode>0.0%</c:formatCode>
                <c:ptCount val="21"/>
                <c:pt idx="0">
                  <c:v>0.10000002515630879</c:v>
                </c:pt>
                <c:pt idx="1">
                  <c:v>0.10000002515630879</c:v>
                </c:pt>
                <c:pt idx="2" formatCode="0.00%">
                  <c:v>0.10000002515630879</c:v>
                </c:pt>
                <c:pt idx="3" formatCode="0.00%">
                  <c:v>0.1170668203420108</c:v>
                </c:pt>
                <c:pt idx="4" formatCode="0.00%">
                  <c:v>0.1170668203420108</c:v>
                </c:pt>
                <c:pt idx="5" formatCode="0.00%">
                  <c:v>0.1170668203420108</c:v>
                </c:pt>
                <c:pt idx="6" formatCode="0.00%">
                  <c:v>0.30258005800541676</c:v>
                </c:pt>
                <c:pt idx="7" formatCode="0.00%">
                  <c:v>0.30258005800541676</c:v>
                </c:pt>
                <c:pt idx="8" formatCode="0.00%">
                  <c:v>0.62994261600461265</c:v>
                </c:pt>
                <c:pt idx="9" formatCode="0.00%">
                  <c:v>0.74787046223720244</c:v>
                </c:pt>
              </c:numCache>
            </c:numRef>
          </c:val>
          <c:smooth val="0"/>
          <c:extLst>
            <c:ext xmlns:c16="http://schemas.microsoft.com/office/drawing/2014/chart" uri="{C3380CC4-5D6E-409C-BE32-E72D297353CC}">
              <c16:uniqueId val="{0000000A-EADE-4873-91A9-158D8033627D}"/>
            </c:ext>
          </c:extLst>
        </c:ser>
        <c:dLbls>
          <c:showLegendKey val="0"/>
          <c:showVal val="0"/>
          <c:showCatName val="0"/>
          <c:showSerName val="0"/>
          <c:showPercent val="0"/>
          <c:showBubbleSize val="0"/>
        </c:dLbls>
        <c:marker val="1"/>
        <c:smooth val="0"/>
        <c:axId val="409233360"/>
        <c:axId val="409235712"/>
      </c:lineChart>
      <c:cat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6173758531353335"/>
          <c:h val="4.727954207072836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paperSize="8" orientation="landscape"/>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'Weekly Progress Report'!$K$11</c:f>
              <c:strCache>
                <c:ptCount val="1"/>
                <c:pt idx="0">
                  <c:v>Revised Planned %</c:v>
                </c:pt>
              </c:strCache>
            </c:strRef>
          </c:tx>
          <c:spPr>
            <a:solidFill>
              <a:srgbClr val="53B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Report'!$A$12:$A$28</c:f>
              <c:strCache>
                <c:ptCount val="15"/>
                <c:pt idx="0">
                  <c:v>  Mobilization</c:v>
                </c:pt>
                <c:pt idx="1">
                  <c:v>  Engineering Phase</c:v>
                </c:pt>
                <c:pt idx="2">
                  <c:v>  Procurment</c:v>
                </c:pt>
                <c:pt idx="3">
                  <c:v>  Construction phase</c:v>
                </c:pt>
                <c:pt idx="4">
                  <c:v>    site general works</c:v>
                </c:pt>
                <c:pt idx="5">
                  <c:v>    Hunger -1</c:v>
                </c:pt>
                <c:pt idx="6">
                  <c:v>    Hunger-2</c:v>
                </c:pt>
                <c:pt idx="7">
                  <c:v>    Sephtic Tank</c:v>
                </c:pt>
                <c:pt idx="8">
                  <c:v>    Mosque -elec room-Toilets Works</c:v>
                </c:pt>
                <c:pt idx="9">
                  <c:v>    GRB Tank</c:v>
                </c:pt>
                <c:pt idx="10">
                  <c:v>    Pump room</c:v>
                </c:pt>
                <c:pt idx="11">
                  <c:v>    External WORKS-MEP</c:v>
                </c:pt>
                <c:pt idx="12">
                  <c:v>    External Works landscape</c:v>
                </c:pt>
                <c:pt idx="13">
                  <c:v>  Testing and comissiong</c:v>
                </c:pt>
                <c:pt idx="14">
                  <c:v>  Close Out</c:v>
                </c:pt>
              </c:strCache>
            </c:strRef>
          </c:cat>
          <c:val>
            <c:numRef>
              <c:f>'Weekly Progress Report'!$K$12:$K$28</c:f>
              <c:numCache>
                <c:formatCode>0.0%</c:formatCode>
                <c:ptCount val="17"/>
                <c:pt idx="0">
                  <c:v>0</c:v>
                </c:pt>
                <c:pt idx="1">
                  <c:v>1</c:v>
                </c:pt>
                <c:pt idx="2">
                  <c:v>1</c:v>
                </c:pt>
                <c:pt idx="3">
                  <c:v>1</c:v>
                </c:pt>
                <c:pt idx="4">
                  <c:v>1</c:v>
                </c:pt>
                <c:pt idx="5">
                  <c:v>1</c:v>
                </c:pt>
                <c:pt idx="6">
                  <c:v>1</c:v>
                </c:pt>
                <c:pt idx="7">
                  <c:v>1</c:v>
                </c:pt>
                <c:pt idx="8">
                  <c:v>1</c:v>
                </c:pt>
                <c:pt idx="9">
                  <c:v>1</c:v>
                </c:pt>
                <c:pt idx="10">
                  <c:v>1</c:v>
                </c:pt>
                <c:pt idx="11">
                  <c:v>1</c:v>
                </c:pt>
                <c:pt idx="12">
                  <c:v>1</c:v>
                </c:pt>
                <c:pt idx="13">
                  <c:v>0.95454545234117572</c:v>
                </c:pt>
                <c:pt idx="14">
                  <c:v>0</c:v>
                </c:pt>
                <c:pt idx="15">
                  <c:v>0</c:v>
                </c:pt>
                <c:pt idx="16">
                  <c:v>0</c:v>
                </c:pt>
              </c:numCache>
            </c:numRef>
          </c:val>
          <c:extLst>
            <c:ext xmlns:c16="http://schemas.microsoft.com/office/drawing/2014/chart" uri="{C3380CC4-5D6E-409C-BE32-E72D297353CC}">
              <c16:uniqueId val="{00000001-8C0C-4423-8428-943338FC9FD6}"/>
            </c:ext>
          </c:extLst>
        </c:ser>
        <c:ser>
          <c:idx val="2"/>
          <c:order val="1"/>
          <c:tx>
            <c:strRef>
              <c:f>'Weekly Progress Report'!$L$11</c:f>
              <c:strCache>
                <c:ptCount val="1"/>
                <c:pt idx="0">
                  <c:v>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Report'!$A$12:$A$28</c:f>
              <c:strCache>
                <c:ptCount val="15"/>
                <c:pt idx="0">
                  <c:v>  Mobilization</c:v>
                </c:pt>
                <c:pt idx="1">
                  <c:v>  Engineering Phase</c:v>
                </c:pt>
                <c:pt idx="2">
                  <c:v>  Procurment</c:v>
                </c:pt>
                <c:pt idx="3">
                  <c:v>  Construction phase</c:v>
                </c:pt>
                <c:pt idx="4">
                  <c:v>    site general works</c:v>
                </c:pt>
                <c:pt idx="5">
                  <c:v>    Hunger -1</c:v>
                </c:pt>
                <c:pt idx="6">
                  <c:v>    Hunger-2</c:v>
                </c:pt>
                <c:pt idx="7">
                  <c:v>    Sephtic Tank</c:v>
                </c:pt>
                <c:pt idx="8">
                  <c:v>    Mosque -elec room-Toilets Works</c:v>
                </c:pt>
                <c:pt idx="9">
                  <c:v>    GRB Tank</c:v>
                </c:pt>
                <c:pt idx="10">
                  <c:v>    Pump room</c:v>
                </c:pt>
                <c:pt idx="11">
                  <c:v>    External WORKS-MEP</c:v>
                </c:pt>
                <c:pt idx="12">
                  <c:v>    External Works landscape</c:v>
                </c:pt>
                <c:pt idx="13">
                  <c:v>  Testing and comissiong</c:v>
                </c:pt>
                <c:pt idx="14">
                  <c:v>  Close Out</c:v>
                </c:pt>
              </c:strCache>
            </c:strRef>
          </c:cat>
          <c:val>
            <c:numRef>
              <c:f>'Weekly Progress Report'!$L$12:$L$28</c:f>
              <c:numCache>
                <c:formatCode>0.0%</c:formatCode>
                <c:ptCount val="17"/>
                <c:pt idx="0">
                  <c:v>0</c:v>
                </c:pt>
                <c:pt idx="1">
                  <c:v>1</c:v>
                </c:pt>
                <c:pt idx="2">
                  <c:v>1</c:v>
                </c:pt>
                <c:pt idx="3">
                  <c:v>0.99325389553716825</c:v>
                </c:pt>
                <c:pt idx="4">
                  <c:v>1</c:v>
                </c:pt>
                <c:pt idx="5">
                  <c:v>0.99622966038229677</c:v>
                </c:pt>
                <c:pt idx="6">
                  <c:v>0.99623502220086457</c:v>
                </c:pt>
                <c:pt idx="7">
                  <c:v>1</c:v>
                </c:pt>
                <c:pt idx="8">
                  <c:v>0.97414739757558111</c:v>
                </c:pt>
                <c:pt idx="9">
                  <c:v>1</c:v>
                </c:pt>
                <c:pt idx="10">
                  <c:v>0.99502723595147646</c:v>
                </c:pt>
                <c:pt idx="11">
                  <c:v>0.9804268536771672</c:v>
                </c:pt>
                <c:pt idx="12">
                  <c:v>0.94151684867048679</c:v>
                </c:pt>
                <c:pt idx="13">
                  <c:v>0.86249999999999993</c:v>
                </c:pt>
                <c:pt idx="14">
                  <c:v>0</c:v>
                </c:pt>
                <c:pt idx="15">
                  <c:v>0</c:v>
                </c:pt>
                <c:pt idx="16">
                  <c:v>0</c:v>
                </c:pt>
              </c:numCache>
            </c:numRef>
          </c:val>
          <c:extLst>
            <c:ext xmlns:c16="http://schemas.microsoft.com/office/drawing/2014/chart" uri="{C3380CC4-5D6E-409C-BE32-E72D297353CC}">
              <c16:uniqueId val="{00000002-8C0C-4423-8428-943338FC9FD6}"/>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Report'!$M$11</c:f>
              <c:strCache>
                <c:ptCount val="1"/>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Report'!$A$12:$B$28</c:f>
              <c:strCache>
                <c:ptCount val="15"/>
                <c:pt idx="0">
                  <c:v>  Mobilization</c:v>
                </c:pt>
                <c:pt idx="1">
                  <c:v>  Engineering Phase</c:v>
                </c:pt>
                <c:pt idx="2">
                  <c:v>  Procurment</c:v>
                </c:pt>
                <c:pt idx="3">
                  <c:v>  Construction phase</c:v>
                </c:pt>
                <c:pt idx="4">
                  <c:v>    site general works</c:v>
                </c:pt>
                <c:pt idx="5">
                  <c:v>    Hunger -1</c:v>
                </c:pt>
                <c:pt idx="6">
                  <c:v>    Hunger-2</c:v>
                </c:pt>
                <c:pt idx="7">
                  <c:v>    Sephtic Tank</c:v>
                </c:pt>
                <c:pt idx="8">
                  <c:v>    Mosque -elec room-Toilets Works</c:v>
                </c:pt>
                <c:pt idx="9">
                  <c:v>    GRB Tank</c:v>
                </c:pt>
                <c:pt idx="10">
                  <c:v>    Pump room</c:v>
                </c:pt>
                <c:pt idx="11">
                  <c:v>    External WORKS-MEP</c:v>
                </c:pt>
                <c:pt idx="12">
                  <c:v>    External Works landscape</c:v>
                </c:pt>
                <c:pt idx="13">
                  <c:v>  Testing and comissiong</c:v>
                </c:pt>
                <c:pt idx="14">
                  <c:v>  Close Out</c:v>
                </c:pt>
              </c:strCache>
            </c:strRef>
          </c:cat>
          <c:val>
            <c:numRef>
              <c:f>'Weekly Progress Report'!$M$12:$M$28</c:f>
              <c:numCache>
                <c:formatCode>0.0%</c:formatCode>
                <c:ptCount val="17"/>
                <c:pt idx="0">
                  <c:v>0</c:v>
                </c:pt>
                <c:pt idx="1">
                  <c:v>0</c:v>
                </c:pt>
                <c:pt idx="2">
                  <c:v>0</c:v>
                </c:pt>
                <c:pt idx="3">
                  <c:v>-6.7461044628317479E-3</c:v>
                </c:pt>
                <c:pt idx="4">
                  <c:v>0</c:v>
                </c:pt>
                <c:pt idx="5">
                  <c:v>-3.7703396177032333E-3</c:v>
                </c:pt>
                <c:pt idx="6">
                  <c:v>-3.7649777991354272E-3</c:v>
                </c:pt>
                <c:pt idx="7">
                  <c:v>0</c:v>
                </c:pt>
                <c:pt idx="8">
                  <c:v>-2.5852602424418891E-2</c:v>
                </c:pt>
                <c:pt idx="9">
                  <c:v>0</c:v>
                </c:pt>
                <c:pt idx="10">
                  <c:v>-4.9727640485235369E-3</c:v>
                </c:pt>
                <c:pt idx="11">
                  <c:v>-1.9573146322832802E-2</c:v>
                </c:pt>
                <c:pt idx="12">
                  <c:v>-5.8483151329513205E-2</c:v>
                </c:pt>
                <c:pt idx="13">
                  <c:v>-9.2045452341175782E-2</c:v>
                </c:pt>
                <c:pt idx="14">
                  <c:v>0</c:v>
                </c:pt>
                <c:pt idx="15">
                  <c:v>0</c:v>
                </c:pt>
                <c:pt idx="16">
                  <c:v>0</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3-8C0C-4423-8428-943338FC9FD6}"/>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39218376400050758"/>
          <c:y val="0.92491892021811484"/>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Manpower!$B$10:$Z$10</c:f>
              <c:numCache>
                <c:formatCode>mmm\-yy</c:formatCode>
                <c:ptCount val="25"/>
                <c:pt idx="0">
                  <c:v>45664</c:v>
                </c:pt>
                <c:pt idx="1">
                  <c:v>45716</c:v>
                </c:pt>
                <c:pt idx="2">
                  <c:v>45747</c:v>
                </c:pt>
                <c:pt idx="3">
                  <c:v>45777</c:v>
                </c:pt>
                <c:pt idx="4">
                  <c:v>45808</c:v>
                </c:pt>
                <c:pt idx="5">
                  <c:v>45838</c:v>
                </c:pt>
                <c:pt idx="6">
                  <c:v>45869</c:v>
                </c:pt>
                <c:pt idx="7">
                  <c:v>45900</c:v>
                </c:pt>
                <c:pt idx="8">
                  <c:v>45930</c:v>
                </c:pt>
                <c:pt idx="9">
                  <c:v>45961</c:v>
                </c:pt>
                <c:pt idx="10">
                  <c:v>45991</c:v>
                </c:pt>
                <c:pt idx="11">
                  <c:v>46022</c:v>
                </c:pt>
                <c:pt idx="12">
                  <c:v>46053</c:v>
                </c:pt>
                <c:pt idx="13">
                  <c:v>46081</c:v>
                </c:pt>
                <c:pt idx="14">
                  <c:v>46112</c:v>
                </c:pt>
                <c:pt idx="15">
                  <c:v>46142</c:v>
                </c:pt>
                <c:pt idx="16">
                  <c:v>46173</c:v>
                </c:pt>
                <c:pt idx="17">
                  <c:v>46203</c:v>
                </c:pt>
                <c:pt idx="18">
                  <c:v>46234</c:v>
                </c:pt>
                <c:pt idx="19">
                  <c:v>46265</c:v>
                </c:pt>
                <c:pt idx="20">
                  <c:v>46295</c:v>
                </c:pt>
              </c:numCache>
            </c:numRef>
          </c:cat>
          <c:val>
            <c:numRef>
              <c:f>Manpower!$B$11:$Z$11</c:f>
              <c:numCache>
                <c:formatCode>General</c:formatCode>
                <c:ptCount val="25"/>
                <c:pt idx="10">
                  <c:v>0</c:v>
                </c:pt>
                <c:pt idx="11">
                  <c:v>3</c:v>
                </c:pt>
                <c:pt idx="12">
                  <c:v>32</c:v>
                </c:pt>
                <c:pt idx="13">
                  <c:v>49</c:v>
                </c:pt>
                <c:pt idx="14">
                  <c:v>61</c:v>
                </c:pt>
                <c:pt idx="15">
                  <c:v>89</c:v>
                </c:pt>
                <c:pt idx="16">
                  <c:v>92</c:v>
                </c:pt>
                <c:pt idx="17">
                  <c:v>81</c:v>
                </c:pt>
                <c:pt idx="18" formatCode="0">
                  <c:v>76</c:v>
                </c:pt>
                <c:pt idx="19" formatCode="0">
                  <c:v>57</c:v>
                </c:pt>
                <c:pt idx="20" formatCode="0">
                  <c:v>34</c:v>
                </c:pt>
              </c:numCache>
            </c:numRef>
          </c:val>
          <c:extLst>
            <c:ext xmlns:c16="http://schemas.microsoft.com/office/drawing/2014/chart" uri="{C3380CC4-5D6E-409C-BE32-E72D297353CC}">
              <c16:uniqueId val="{00000000-6234-43EA-923D-1A40FFED1FB9}"/>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Manpower!$B$10:$Z$10</c:f>
              <c:numCache>
                <c:formatCode>mmm\-yy</c:formatCode>
                <c:ptCount val="25"/>
                <c:pt idx="0">
                  <c:v>45664</c:v>
                </c:pt>
                <c:pt idx="1">
                  <c:v>45716</c:v>
                </c:pt>
                <c:pt idx="2">
                  <c:v>45747</c:v>
                </c:pt>
                <c:pt idx="3">
                  <c:v>45777</c:v>
                </c:pt>
                <c:pt idx="4">
                  <c:v>45808</c:v>
                </c:pt>
                <c:pt idx="5">
                  <c:v>45838</c:v>
                </c:pt>
                <c:pt idx="6">
                  <c:v>45869</c:v>
                </c:pt>
                <c:pt idx="7">
                  <c:v>45900</c:v>
                </c:pt>
                <c:pt idx="8">
                  <c:v>45930</c:v>
                </c:pt>
                <c:pt idx="9">
                  <c:v>45961</c:v>
                </c:pt>
                <c:pt idx="10">
                  <c:v>45991</c:v>
                </c:pt>
                <c:pt idx="11">
                  <c:v>46022</c:v>
                </c:pt>
                <c:pt idx="12">
                  <c:v>46053</c:v>
                </c:pt>
                <c:pt idx="13">
                  <c:v>46081</c:v>
                </c:pt>
                <c:pt idx="14">
                  <c:v>46112</c:v>
                </c:pt>
                <c:pt idx="15">
                  <c:v>46142</c:v>
                </c:pt>
                <c:pt idx="16">
                  <c:v>46173</c:v>
                </c:pt>
                <c:pt idx="17">
                  <c:v>46203</c:v>
                </c:pt>
                <c:pt idx="18">
                  <c:v>46234</c:v>
                </c:pt>
                <c:pt idx="19">
                  <c:v>46265</c:v>
                </c:pt>
                <c:pt idx="20">
                  <c:v>46295</c:v>
                </c:pt>
              </c:numCache>
            </c:numRef>
          </c:cat>
          <c:val>
            <c:numRef>
              <c:f>Manpower!$B$13:$Z$13</c:f>
              <c:numCache>
                <c:formatCode>General</c:formatCode>
                <c:ptCount val="25"/>
                <c:pt idx="10">
                  <c:v>15</c:v>
                </c:pt>
                <c:pt idx="11">
                  <c:v>21</c:v>
                </c:pt>
                <c:pt idx="12">
                  <c:v>22</c:v>
                </c:pt>
                <c:pt idx="13">
                  <c:v>30</c:v>
                </c:pt>
                <c:pt idx="14">
                  <c:v>35</c:v>
                </c:pt>
                <c:pt idx="15">
                  <c:v>51</c:v>
                </c:pt>
                <c:pt idx="16">
                  <c:v>54</c:v>
                </c:pt>
                <c:pt idx="17">
                  <c:v>67</c:v>
                </c:pt>
                <c:pt idx="18">
                  <c:v>57</c:v>
                </c:pt>
                <c:pt idx="19">
                  <c:v>63</c:v>
                </c:pt>
                <c:pt idx="20">
                  <c:v>58</c:v>
                </c:pt>
              </c:numCache>
            </c:numRef>
          </c:val>
          <c:extLst>
            <c:ext xmlns:c16="http://schemas.microsoft.com/office/drawing/2014/chart" uri="{C3380CC4-5D6E-409C-BE32-E72D297353CC}">
              <c16:uniqueId val="{00000001-7FBF-4789-BAEA-16B32758E618}"/>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Manpower!$B$10:$Z$10</c:f>
              <c:numCache>
                <c:formatCode>mmm\-yy</c:formatCode>
                <c:ptCount val="25"/>
                <c:pt idx="0">
                  <c:v>45664</c:v>
                </c:pt>
                <c:pt idx="1">
                  <c:v>45716</c:v>
                </c:pt>
                <c:pt idx="2">
                  <c:v>45747</c:v>
                </c:pt>
                <c:pt idx="3">
                  <c:v>45777</c:v>
                </c:pt>
                <c:pt idx="4">
                  <c:v>45808</c:v>
                </c:pt>
                <c:pt idx="5">
                  <c:v>45838</c:v>
                </c:pt>
                <c:pt idx="6">
                  <c:v>45869</c:v>
                </c:pt>
                <c:pt idx="7">
                  <c:v>45900</c:v>
                </c:pt>
                <c:pt idx="8">
                  <c:v>45930</c:v>
                </c:pt>
                <c:pt idx="9">
                  <c:v>45961</c:v>
                </c:pt>
                <c:pt idx="10">
                  <c:v>45991</c:v>
                </c:pt>
                <c:pt idx="11">
                  <c:v>46022</c:v>
                </c:pt>
                <c:pt idx="12">
                  <c:v>46053</c:v>
                </c:pt>
                <c:pt idx="13">
                  <c:v>46081</c:v>
                </c:pt>
                <c:pt idx="14">
                  <c:v>46112</c:v>
                </c:pt>
                <c:pt idx="15">
                  <c:v>46142</c:v>
                </c:pt>
                <c:pt idx="16">
                  <c:v>46173</c:v>
                </c:pt>
                <c:pt idx="17">
                  <c:v>46203</c:v>
                </c:pt>
                <c:pt idx="18">
                  <c:v>46234</c:v>
                </c:pt>
                <c:pt idx="19">
                  <c:v>46265</c:v>
                </c:pt>
                <c:pt idx="20">
                  <c:v>46295</c:v>
                </c:pt>
              </c:numCache>
            </c:numRef>
          </c:cat>
          <c:val>
            <c:numRef>
              <c:f>Manpower!$B$15:$Z$15</c:f>
              <c:numCache>
                <c:formatCode>General</c:formatCode>
                <c:ptCount val="25"/>
                <c:pt idx="10">
                  <c:v>0</c:v>
                </c:pt>
                <c:pt idx="11">
                  <c:v>18</c:v>
                </c:pt>
                <c:pt idx="12">
                  <c:v>17</c:v>
                </c:pt>
                <c:pt idx="13">
                  <c:v>40</c:v>
                </c:pt>
                <c:pt idx="14">
                  <c:v>53</c:v>
                </c:pt>
                <c:pt idx="15">
                  <c:v>75</c:v>
                </c:pt>
                <c:pt idx="16">
                  <c:v>82</c:v>
                </c:pt>
                <c:pt idx="17">
                  <c:v>85</c:v>
                </c:pt>
                <c:pt idx="18">
                  <c:v>81</c:v>
                </c:pt>
                <c:pt idx="19">
                  <c:v>75</c:v>
                </c:pt>
                <c:pt idx="20">
                  <c:v>72</c:v>
                </c:pt>
              </c:numCache>
            </c:numRef>
          </c:val>
          <c:extLst>
            <c:ext xmlns:c16="http://schemas.microsoft.com/office/drawing/2014/chart" uri="{C3380CC4-5D6E-409C-BE32-E72D297353CC}">
              <c16:uniqueId val="{00000002-7FBF-4789-BAEA-16B32758E618}"/>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Manpower!$A$34</c:f>
              <c:strCache>
                <c:ptCount val="1"/>
                <c:pt idx="0">
                  <c:v>Plan - Monthly</c:v>
                </c:pt>
              </c:strCache>
            </c:strRef>
          </c:tx>
          <c:spPr>
            <a:solidFill>
              <a:srgbClr val="2C6682"/>
            </a:solidFill>
            <a:ln>
              <a:noFill/>
            </a:ln>
            <a:effectLst/>
          </c:spPr>
          <c:invertIfNegative val="0"/>
          <c:cat>
            <c:strRef>
              <c:f>Manpower!$B$32:$Z$33</c:f>
              <c:strCache>
                <c:ptCount val="21"/>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pt idx="13">
                  <c:v>Feb-26</c:v>
                </c:pt>
                <c:pt idx="14">
                  <c:v>Mar-26</c:v>
                </c:pt>
                <c:pt idx="15">
                  <c:v>Apr-26</c:v>
                </c:pt>
                <c:pt idx="16">
                  <c:v>May-26</c:v>
                </c:pt>
                <c:pt idx="17">
                  <c:v>Jun-26</c:v>
                </c:pt>
                <c:pt idx="18">
                  <c:v>Jul-26</c:v>
                </c:pt>
                <c:pt idx="19">
                  <c:v>Aug-26</c:v>
                </c:pt>
                <c:pt idx="20">
                  <c:v>Sep-26</c:v>
                </c:pt>
              </c:strCache>
            </c:strRef>
          </c:cat>
          <c:val>
            <c:numRef>
              <c:f>Manpower!$B$34:$Z$34</c:f>
              <c:numCache>
                <c:formatCode>General</c:formatCode>
                <c:ptCount val="25"/>
                <c:pt idx="10">
                  <c:v>0</c:v>
                </c:pt>
                <c:pt idx="11">
                  <c:v>11</c:v>
                </c:pt>
                <c:pt idx="12">
                  <c:v>18</c:v>
                </c:pt>
                <c:pt idx="13">
                  <c:v>18</c:v>
                </c:pt>
                <c:pt idx="14">
                  <c:v>23</c:v>
                </c:pt>
                <c:pt idx="15">
                  <c:v>24</c:v>
                </c:pt>
                <c:pt idx="16">
                  <c:v>26</c:v>
                </c:pt>
                <c:pt idx="17">
                  <c:v>22</c:v>
                </c:pt>
                <c:pt idx="18" formatCode="0">
                  <c:v>17</c:v>
                </c:pt>
                <c:pt idx="19" formatCode="0">
                  <c:v>16</c:v>
                </c:pt>
              </c:numCache>
            </c:numRef>
          </c:val>
          <c:extLst>
            <c:ext xmlns:c16="http://schemas.microsoft.com/office/drawing/2014/chart" uri="{C3380CC4-5D6E-409C-BE32-E72D297353CC}">
              <c16:uniqueId val="{00000000-9555-4E44-A623-5FC19AC8F35E}"/>
            </c:ext>
          </c:extLst>
        </c:ser>
        <c:ser>
          <c:idx val="1"/>
          <c:order val="1"/>
          <c:tx>
            <c:strRef>
              <c:f>Manpower!$A$36</c:f>
              <c:strCache>
                <c:ptCount val="1"/>
                <c:pt idx="0">
                  <c:v>Actual - Monthly</c:v>
                </c:pt>
              </c:strCache>
            </c:strRef>
          </c:tx>
          <c:spPr>
            <a:solidFill>
              <a:srgbClr val="7DCB73"/>
            </a:solidFill>
            <a:ln>
              <a:noFill/>
            </a:ln>
            <a:effectLst/>
          </c:spPr>
          <c:invertIfNegative val="0"/>
          <c:cat>
            <c:strRef>
              <c:f>Manpower!$B$32:$Z$33</c:f>
              <c:strCache>
                <c:ptCount val="21"/>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pt idx="13">
                  <c:v>Feb-26</c:v>
                </c:pt>
                <c:pt idx="14">
                  <c:v>Mar-26</c:v>
                </c:pt>
                <c:pt idx="15">
                  <c:v>Apr-26</c:v>
                </c:pt>
                <c:pt idx="16">
                  <c:v>May-26</c:v>
                </c:pt>
                <c:pt idx="17">
                  <c:v>Jun-26</c:v>
                </c:pt>
                <c:pt idx="18">
                  <c:v>Jul-26</c:v>
                </c:pt>
                <c:pt idx="19">
                  <c:v>Aug-26</c:v>
                </c:pt>
                <c:pt idx="20">
                  <c:v>Sep-26</c:v>
                </c:pt>
              </c:strCache>
            </c:strRef>
          </c:cat>
          <c:val>
            <c:numRef>
              <c:f>Manpower!$B$36:$Z$36</c:f>
              <c:numCache>
                <c:formatCode>General</c:formatCode>
                <c:ptCount val="25"/>
                <c:pt idx="10">
                  <c:v>0</c:v>
                </c:pt>
                <c:pt idx="11">
                  <c:v>5</c:v>
                </c:pt>
                <c:pt idx="12">
                  <c:v>8</c:v>
                </c:pt>
                <c:pt idx="13">
                  <c:v>14</c:v>
                </c:pt>
                <c:pt idx="14">
                  <c:v>8</c:v>
                </c:pt>
                <c:pt idx="15">
                  <c:v>13</c:v>
                </c:pt>
                <c:pt idx="16">
                  <c:v>16</c:v>
                </c:pt>
                <c:pt idx="17">
                  <c:v>15</c:v>
                </c:pt>
                <c:pt idx="18">
                  <c:v>12</c:v>
                </c:pt>
                <c:pt idx="19">
                  <c:v>11</c:v>
                </c:pt>
                <c:pt idx="20">
                  <c:v>13</c:v>
                </c:pt>
              </c:numCache>
            </c:numRef>
          </c:val>
          <c:extLst>
            <c:ext xmlns:c16="http://schemas.microsoft.com/office/drawing/2014/chart" uri="{C3380CC4-5D6E-409C-BE32-E72D297353CC}">
              <c16:uniqueId val="{00000001-9555-4E44-A623-5FC19AC8F35E}"/>
            </c:ext>
          </c:extLst>
        </c:ser>
        <c:ser>
          <c:idx val="2"/>
          <c:order val="2"/>
          <c:tx>
            <c:strRef>
              <c:f>Manpower!$A$38</c:f>
              <c:strCache>
                <c:ptCount val="1"/>
                <c:pt idx="0">
                  <c:v>Forecast - Monthly</c:v>
                </c:pt>
              </c:strCache>
            </c:strRef>
          </c:tx>
          <c:spPr>
            <a:solidFill>
              <a:srgbClr val="00B0F0"/>
            </a:solidFill>
            <a:ln>
              <a:noFill/>
            </a:ln>
            <a:effectLst/>
          </c:spPr>
          <c:invertIfNegative val="0"/>
          <c:cat>
            <c:strRef>
              <c:f>Manpower!$B$32:$Z$33</c:f>
              <c:strCache>
                <c:ptCount val="21"/>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pt idx="13">
                  <c:v>Feb-26</c:v>
                </c:pt>
                <c:pt idx="14">
                  <c:v>Mar-26</c:v>
                </c:pt>
                <c:pt idx="15">
                  <c:v>Apr-26</c:v>
                </c:pt>
                <c:pt idx="16">
                  <c:v>May-26</c:v>
                </c:pt>
                <c:pt idx="17">
                  <c:v>Jun-26</c:v>
                </c:pt>
                <c:pt idx="18">
                  <c:v>Jul-26</c:v>
                </c:pt>
                <c:pt idx="19">
                  <c:v>Aug-26</c:v>
                </c:pt>
                <c:pt idx="20">
                  <c:v>Sep-26</c:v>
                </c:pt>
              </c:strCache>
            </c:strRef>
          </c:cat>
          <c:val>
            <c:numRef>
              <c:f>Manpower!$B$38:$Z$38</c:f>
              <c:numCache>
                <c:formatCode>General</c:formatCode>
                <c:ptCount val="25"/>
                <c:pt idx="13">
                  <c:v>10</c:v>
                </c:pt>
                <c:pt idx="14">
                  <c:v>16</c:v>
                </c:pt>
                <c:pt idx="15">
                  <c:v>18</c:v>
                </c:pt>
                <c:pt idx="16">
                  <c:v>24</c:v>
                </c:pt>
                <c:pt idx="17">
                  <c:v>20</c:v>
                </c:pt>
                <c:pt idx="18">
                  <c:v>21</c:v>
                </c:pt>
              </c:numCache>
            </c:numRef>
          </c:val>
          <c:extLst>
            <c:ext xmlns:c16="http://schemas.microsoft.com/office/drawing/2014/chart" uri="{C3380CC4-5D6E-409C-BE32-E72D297353CC}">
              <c16:uniqueId val="{00000002-9555-4E44-A623-5FC19AC8F35E}"/>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4.emf"/><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3.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emf"/><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8" Type="http://schemas.openxmlformats.org/officeDocument/2006/relationships/image" Target="../media/image15.jpeg"/><Relationship Id="rId3" Type="http://schemas.openxmlformats.org/officeDocument/2006/relationships/image" Target="../media/image10.jpeg"/><Relationship Id="rId7" Type="http://schemas.openxmlformats.org/officeDocument/2006/relationships/image" Target="../media/image14.jpeg"/><Relationship Id="rId2" Type="http://schemas.openxmlformats.org/officeDocument/2006/relationships/image" Target="../media/image9.jpeg"/><Relationship Id="rId1" Type="http://schemas.openxmlformats.org/officeDocument/2006/relationships/image" Target="../media/image8.jpeg"/><Relationship Id="rId6" Type="http://schemas.openxmlformats.org/officeDocument/2006/relationships/image" Target="../media/image13.jpeg"/><Relationship Id="rId5" Type="http://schemas.openxmlformats.org/officeDocument/2006/relationships/image" Target="../media/image12.jpeg"/><Relationship Id="rId4" Type="http://schemas.openxmlformats.org/officeDocument/2006/relationships/image" Target="../media/image1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8.xml.rels><?xml version="1.0" encoding="UTF-8" standalone="yes"?>
<Relationships xmlns="http://schemas.openxmlformats.org/package/2006/relationships"><Relationship Id="rId1" Type="http://schemas.openxmlformats.org/officeDocument/2006/relationships/image" Target="../media/image18.jpeg"/></Relationships>
</file>

<file path=xl/drawings/_rels/drawing9.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20.png"/></Relationships>
</file>

<file path=xl/drawings/_rels/drawing13.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22.jpeg"/></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9.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9.jpeg"/></Relationships>
</file>

<file path=xl/drawings/drawing1.xml><?xml version="1.0" encoding="utf-8"?>
<xdr:wsDr xmlns:xdr="http://schemas.openxmlformats.org/drawingml/2006/spreadsheetDrawing" xmlns:a="http://schemas.openxmlformats.org/drawingml/2006/main">
  <xdr:twoCellAnchor>
    <xdr:from>
      <xdr:col>25</xdr:col>
      <xdr:colOff>822893</xdr:colOff>
      <xdr:row>43</xdr:row>
      <xdr:rowOff>0</xdr:rowOff>
    </xdr:from>
    <xdr:to>
      <xdr:col>30</xdr:col>
      <xdr:colOff>0</xdr:colOff>
      <xdr:row>58</xdr:row>
      <xdr:rowOff>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31</xdr:row>
      <xdr:rowOff>0</xdr:rowOff>
    </xdr:from>
    <xdr:to>
      <xdr:col>26</xdr:col>
      <xdr:colOff>0</xdr:colOff>
      <xdr:row>58</xdr:row>
      <xdr:rowOff>0</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0</xdr:colOff>
      <xdr:row>43</xdr:row>
      <xdr:rowOff>32656</xdr:rowOff>
    </xdr:from>
    <xdr:to>
      <xdr:col>33</xdr:col>
      <xdr:colOff>840441</xdr:colOff>
      <xdr:row>57</xdr:row>
      <xdr:rowOff>247649</xdr:rowOff>
    </xdr:to>
    <xdr:graphicFrame macro="">
      <xdr:nvGraphicFramePr>
        <xdr:cNvPr id="4" name="Chart 3">
          <a:extLst>
            <a:ext uri="{FF2B5EF4-FFF2-40B4-BE49-F238E27FC236}">
              <a16:creationId xmlns:a16="http://schemas.microsoft.com/office/drawing/2014/main" id="{17C18607-1FEE-4C2A-B062-86BB68B17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139211</xdr:colOff>
      <xdr:row>45</xdr:row>
      <xdr:rowOff>60158</xdr:rowOff>
    </xdr:from>
    <xdr:to>
      <xdr:col>33</xdr:col>
      <xdr:colOff>685800</xdr:colOff>
      <xdr:row>46</xdr:row>
      <xdr:rowOff>105276</xdr:rowOff>
    </xdr:to>
    <xdr:sp macro="" textlink="'Invoice Log'!AH3">
      <xdr:nvSpPr>
        <xdr:cNvPr id="5" name="TextBox 4">
          <a:extLst>
            <a:ext uri="{FF2B5EF4-FFF2-40B4-BE49-F238E27FC236}">
              <a16:creationId xmlns:a16="http://schemas.microsoft.com/office/drawing/2014/main" id="{551B6304-7D14-4174-A8F1-58AFCB62AAB7}"/>
            </a:ext>
          </a:extLst>
        </xdr:cNvPr>
        <xdr:cNvSpPr txBox="1"/>
      </xdr:nvSpPr>
      <xdr:spPr>
        <a:xfrm>
          <a:off x="29746922" y="8467224"/>
          <a:ext cx="1699615" cy="245644"/>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a:cs typeface="Calibri"/>
            </a:rPr>
            <a:pPr algn="ctr"/>
            <a:t>2,137,565 </a:t>
          </a:fld>
          <a:endParaRPr lang="en-US" sz="1400" b="1">
            <a:solidFill>
              <a:srgbClr val="2C6682"/>
            </a:solidFill>
          </a:endParaRPr>
        </a:p>
      </xdr:txBody>
    </xdr:sp>
    <xdr:clientData/>
  </xdr:twoCellAnchor>
  <xdr:twoCellAnchor>
    <xdr:from>
      <xdr:col>18</xdr:col>
      <xdr:colOff>15389</xdr:colOff>
      <xdr:row>75</xdr:row>
      <xdr:rowOff>2062</xdr:rowOff>
    </xdr:from>
    <xdr:to>
      <xdr:col>21</xdr:col>
      <xdr:colOff>812423</xdr:colOff>
      <xdr:row>81</xdr:row>
      <xdr:rowOff>212041</xdr:rowOff>
    </xdr:to>
    <xdr:graphicFrame macro="">
      <xdr:nvGraphicFramePr>
        <xdr:cNvPr id="7" name="Chart 6">
          <a:extLst>
            <a:ext uri="{FF2B5EF4-FFF2-40B4-BE49-F238E27FC236}">
              <a16:creationId xmlns:a16="http://schemas.microsoft.com/office/drawing/2014/main" id="{D7EB519C-1901-49FF-A2BB-67F8A8AE0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35034</xdr:colOff>
      <xdr:row>87</xdr:row>
      <xdr:rowOff>26276</xdr:rowOff>
    </xdr:from>
    <xdr:to>
      <xdr:col>17</xdr:col>
      <xdr:colOff>832069</xdr:colOff>
      <xdr:row>95</xdr:row>
      <xdr:rowOff>201448</xdr:rowOff>
    </xdr:to>
    <xdr:graphicFrame macro="">
      <xdr:nvGraphicFramePr>
        <xdr:cNvPr id="15" name="Chart 14">
          <a:extLst>
            <a:ext uri="{FF2B5EF4-FFF2-40B4-BE49-F238E27FC236}">
              <a16:creationId xmlns:a16="http://schemas.microsoft.com/office/drawing/2014/main" id="{3541E1AC-407B-4A89-AAE3-21B1DB983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0</xdr:colOff>
      <xdr:row>60</xdr:row>
      <xdr:rowOff>228600</xdr:rowOff>
    </xdr:from>
    <xdr:to>
      <xdr:col>33</xdr:col>
      <xdr:colOff>850724</xdr:colOff>
      <xdr:row>69</xdr:row>
      <xdr:rowOff>94418</xdr:rowOff>
    </xdr:to>
    <xdr:graphicFrame macro="">
      <xdr:nvGraphicFramePr>
        <xdr:cNvPr id="2" name="Chart 1">
          <a:extLst>
            <a:ext uri="{FF2B5EF4-FFF2-40B4-BE49-F238E27FC236}">
              <a16:creationId xmlns:a16="http://schemas.microsoft.com/office/drawing/2014/main" id="{0B31234E-68C7-43D3-837F-1230B9E2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0</xdr:colOff>
      <xdr:row>71</xdr:row>
      <xdr:rowOff>17516</xdr:rowOff>
    </xdr:from>
    <xdr:to>
      <xdr:col>33</xdr:col>
      <xdr:colOff>849585</xdr:colOff>
      <xdr:row>78</xdr:row>
      <xdr:rowOff>158530</xdr:rowOff>
    </xdr:to>
    <xdr:graphicFrame macro="">
      <xdr:nvGraphicFramePr>
        <xdr:cNvPr id="16" name="Chart 15">
          <a:extLst>
            <a:ext uri="{FF2B5EF4-FFF2-40B4-BE49-F238E27FC236}">
              <a16:creationId xmlns:a16="http://schemas.microsoft.com/office/drawing/2014/main" id="{F5BEB8AC-377A-4208-B2E3-3137863E0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33</xdr:col>
      <xdr:colOff>27379</xdr:colOff>
      <xdr:row>0</xdr:row>
      <xdr:rowOff>52722</xdr:rowOff>
    </xdr:from>
    <xdr:to>
      <xdr:col>33</xdr:col>
      <xdr:colOff>807766</xdr:colOff>
      <xdr:row>1</xdr:row>
      <xdr:rowOff>93357</xdr:rowOff>
    </xdr:to>
    <xdr:pic>
      <xdr:nvPicPr>
        <xdr:cNvPr id="10" name="Picture 9">
          <a:extLst>
            <a:ext uri="{FF2B5EF4-FFF2-40B4-BE49-F238E27FC236}">
              <a16:creationId xmlns:a16="http://schemas.microsoft.com/office/drawing/2014/main" id="{3AEDA778-F8DB-424D-BC44-27ED9DE46EF5}"/>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30739292" y="52722"/>
          <a:ext cx="780387" cy="453986"/>
        </a:xfrm>
        <a:prstGeom prst="rect">
          <a:avLst/>
        </a:prstGeom>
        <a:ln w="60325" cap="flat">
          <a:solidFill>
            <a:srgbClr val="2C6682"/>
          </a:solidFill>
          <a:miter lim="800000"/>
        </a:ln>
      </xdr:spPr>
    </xdr:pic>
    <xdr:clientData/>
  </xdr:twoCellAnchor>
  <xdr:twoCellAnchor>
    <xdr:from>
      <xdr:col>0</xdr:col>
      <xdr:colOff>20266</xdr:colOff>
      <xdr:row>31</xdr:row>
      <xdr:rowOff>0</xdr:rowOff>
    </xdr:from>
    <xdr:to>
      <xdr:col>14</xdr:col>
      <xdr:colOff>0</xdr:colOff>
      <xdr:row>58</xdr:row>
      <xdr:rowOff>0</xdr:rowOff>
    </xdr:to>
    <xdr:graphicFrame macro="">
      <xdr:nvGraphicFramePr>
        <xdr:cNvPr id="14" name="Chart 2">
          <a:extLst>
            <a:ext uri="{FF2B5EF4-FFF2-40B4-BE49-F238E27FC236}">
              <a16:creationId xmlns:a16="http://schemas.microsoft.com/office/drawing/2014/main" id="{AC84F2B3-7BC6-4B72-9229-73385856D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0</xdr:colOff>
      <xdr:row>9</xdr:row>
      <xdr:rowOff>0</xdr:rowOff>
    </xdr:from>
    <xdr:to>
      <xdr:col>34</xdr:col>
      <xdr:colOff>0</xdr:colOff>
      <xdr:row>30</xdr:row>
      <xdr:rowOff>216992</xdr:rowOff>
    </xdr:to>
    <xdr:graphicFrame macro="">
      <xdr:nvGraphicFramePr>
        <xdr:cNvPr id="8" name="Chart 7">
          <a:extLst>
            <a:ext uri="{FF2B5EF4-FFF2-40B4-BE49-F238E27FC236}">
              <a16:creationId xmlns:a16="http://schemas.microsoft.com/office/drawing/2014/main" id="{B904CFDF-0C7C-41CC-AE10-8CDB599EA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53788</xdr:colOff>
          <xdr:row>98</xdr:row>
          <xdr:rowOff>17930</xdr:rowOff>
        </xdr:from>
        <xdr:to>
          <xdr:col>4</xdr:col>
          <xdr:colOff>842683</xdr:colOff>
          <xdr:row>103</xdr:row>
          <xdr:rowOff>513231</xdr:rowOff>
        </xdr:to>
        <xdr:pic>
          <xdr:nvPicPr>
            <xdr:cNvPr id="22" name="Picture 21">
              <a:extLst>
                <a:ext uri="{FF2B5EF4-FFF2-40B4-BE49-F238E27FC236}">
                  <a16:creationId xmlns:a16="http://schemas.microsoft.com/office/drawing/2014/main" id="{7DFC4DAE-F0A8-FCAE-4B36-9DA33C659271}"/>
                </a:ext>
              </a:extLst>
            </xdr:cNvPr>
            <xdr:cNvPicPr>
              <a:picLocks noChangeAspect="1" noChangeArrowheads="1"/>
              <a:extLst>
                <a:ext uri="{84589F7E-364E-4C9E-8A38-B11213B215E9}">
                  <a14:cameraTool cellRange="'Weekly Photos'!$B$24:$J$40" spid="_x0000_s343252"/>
                </a:ext>
              </a:extLst>
            </xdr:cNvPicPr>
          </xdr:nvPicPr>
          <xdr:blipFill>
            <a:blip xmlns:r="http://schemas.openxmlformats.org/officeDocument/2006/relationships" r:embed="rId11"/>
            <a:srcRect/>
            <a:stretch>
              <a:fillRect/>
            </a:stretch>
          </xdr:blipFill>
          <xdr:spPr bwMode="auto">
            <a:xfrm>
              <a:off x="53788" y="20914659"/>
              <a:ext cx="5020236" cy="313988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107576</xdr:colOff>
          <xdr:row>98</xdr:row>
          <xdr:rowOff>53788</xdr:rowOff>
        </xdr:from>
        <xdr:to>
          <xdr:col>10</xdr:col>
          <xdr:colOff>355737</xdr:colOff>
          <xdr:row>104</xdr:row>
          <xdr:rowOff>20171</xdr:rowOff>
        </xdr:to>
        <xdr:pic>
          <xdr:nvPicPr>
            <xdr:cNvPr id="23" name="Picture 22">
              <a:extLst>
                <a:ext uri="{FF2B5EF4-FFF2-40B4-BE49-F238E27FC236}">
                  <a16:creationId xmlns:a16="http://schemas.microsoft.com/office/drawing/2014/main" id="{34ED5838-F5F1-0F1B-E578-1A681523427D}"/>
                </a:ext>
              </a:extLst>
            </xdr:cNvPr>
            <xdr:cNvPicPr>
              <a:picLocks noChangeAspect="1" noChangeArrowheads="1"/>
              <a:extLst>
                <a:ext uri="{84589F7E-364E-4C9E-8A38-B11213B215E9}">
                  <a14:cameraTool cellRange="'Weekly Photos'!$L$24:$T$40" spid="_x0000_s343253"/>
                </a:ext>
              </a:extLst>
            </xdr:cNvPicPr>
          </xdr:nvPicPr>
          <xdr:blipFill>
            <a:blip xmlns:r="http://schemas.openxmlformats.org/officeDocument/2006/relationships" r:embed="rId12"/>
            <a:srcRect/>
            <a:stretch>
              <a:fillRect/>
            </a:stretch>
          </xdr:blipFill>
          <xdr:spPr bwMode="auto">
            <a:xfrm>
              <a:off x="5082988" y="22319876"/>
              <a:ext cx="5098067" cy="312644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98</xdr:row>
          <xdr:rowOff>71717</xdr:rowOff>
        </xdr:from>
        <xdr:to>
          <xdr:col>16</xdr:col>
          <xdr:colOff>33618</xdr:colOff>
          <xdr:row>103</xdr:row>
          <xdr:rowOff>495300</xdr:rowOff>
        </xdr:to>
        <xdr:pic>
          <xdr:nvPicPr>
            <xdr:cNvPr id="24" name="Picture 23">
              <a:extLst>
                <a:ext uri="{FF2B5EF4-FFF2-40B4-BE49-F238E27FC236}">
                  <a16:creationId xmlns:a16="http://schemas.microsoft.com/office/drawing/2014/main" id="{1FB3F83A-F211-F506-FB1E-4B44B4247B49}"/>
                </a:ext>
              </a:extLst>
            </xdr:cNvPr>
            <xdr:cNvPicPr>
              <a:picLocks noChangeAspect="1" noChangeArrowheads="1"/>
              <a:extLst>
                <a:ext uri="{84589F7E-364E-4C9E-8A38-B11213B215E9}">
                  <a14:cameraTool cellRange="'Weekly Photos'!$B$5:$J$21" spid="_x0000_s343254"/>
                </a:ext>
              </a:extLst>
            </xdr:cNvPicPr>
          </xdr:nvPicPr>
          <xdr:blipFill>
            <a:blip xmlns:r="http://schemas.openxmlformats.org/officeDocument/2006/relationships" r:embed="rId13"/>
            <a:srcRect/>
            <a:stretch>
              <a:fillRect/>
            </a:stretch>
          </xdr:blipFill>
          <xdr:spPr bwMode="auto">
            <a:xfrm>
              <a:off x="10813676" y="22337805"/>
              <a:ext cx="4628030" cy="305696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W$31">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426CC785-1C0E-4B2C-B38C-144059880A93}" type="TxLink">
            <a:rPr lang="en-US" sz="1100" b="1" i="0" u="none" strike="noStrike">
              <a:solidFill>
                <a:srgbClr val="2C6682"/>
              </a:solidFill>
              <a:latin typeface="Calibri"/>
              <a:ea typeface="+mn-ea"/>
              <a:cs typeface="+mn-cs"/>
            </a:rPr>
            <a:pPr marL="0" indent="0" algn="ctr"/>
            <a:t>99.72%</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0.88917</cdr:x>
      <cdr:y>0.70818</cdr:y>
    </cdr:from>
    <cdr:to>
      <cdr:x>0.97384</cdr:x>
      <cdr:y>0.75312</cdr:y>
    </cdr:to>
    <cdr:sp macro="" textlink="'Weekly Progress Report'!$X$31">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7D27CD93-9DD8-43C3-B0AC-BF459840A58C}" type="TxLink">
            <a:rPr lang="en-US" sz="1100" b="1" i="0" u="none" strike="noStrike">
              <a:solidFill>
                <a:srgbClr val="2C6682"/>
              </a:solidFill>
              <a:latin typeface="Calibri"/>
              <a:ea typeface="+mn-ea"/>
              <a:cs typeface="+mn-cs"/>
            </a:rPr>
            <a:pPr marL="0" indent="0" algn="ctr"/>
            <a:t>98.02%</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0.88999</cdr:x>
      <cdr:y>0.74073</cdr:y>
    </cdr:from>
    <cdr:to>
      <cdr:x>0.97466</cdr:x>
      <cdr:y>0.79963</cdr:y>
    </cdr:to>
    <cdr:sp macro="" textlink="'Weekly Progress Report'!$Y$31">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FAB436C0-B3B7-4102-A2A6-9E6A7C34D087}" type="TxLink">
            <a:rPr lang="en-US" sz="1100" b="1" i="0" u="none" strike="noStrike">
              <a:solidFill>
                <a:srgbClr val="2C6682"/>
              </a:solidFill>
              <a:latin typeface="Calibri"/>
              <a:ea typeface="+mn-ea"/>
              <a:cs typeface="+mn-cs"/>
            </a:rPr>
            <a:pPr marL="0" indent="0" algn="ctr"/>
            <a:t>-1.70%</a:t>
          </a:fld>
          <a:endParaRPr lang="en-US" sz="1100" b="1" i="0" u="none" strike="noStrike">
            <a:solidFill>
              <a:srgbClr val="2C6682"/>
            </a:solidFill>
            <a:latin typeface="Calibri"/>
            <a:ea typeface="+mn-ea"/>
            <a:cs typeface="+mn-cs"/>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0.55623</cdr:x>
      <cdr:y>0.23228</cdr:y>
    </cdr:to>
    <cdr:sp macro="" textlink="">
      <cdr:nvSpPr>
        <cdr:cNvPr id="2" name="TextBox 1">
          <a:extLst xmlns:a="http://schemas.openxmlformats.org/drawingml/2006/main">
            <a:ext uri="{FF2B5EF4-FFF2-40B4-BE49-F238E27FC236}">
              <a16:creationId xmlns:a16="http://schemas.microsoft.com/office/drawing/2014/main" id="{AFA0C4E1-37B7-4985-95B2-AC8427E19C45}"/>
            </a:ext>
          </a:extLst>
        </cdr:cNvPr>
        <cdr:cNvSpPr txBox="1"/>
      </cdr:nvSpPr>
      <cdr:spPr>
        <a:xfrm xmlns:a="http://schemas.openxmlformats.org/drawingml/2006/main">
          <a:off x="585146" y="381001"/>
          <a:ext cx="1792672" cy="253029"/>
        </a:xfrm>
        <a:prstGeom xmlns:a="http://schemas.openxmlformats.org/drawingml/2006/main" prst="rect">
          <a:avLst/>
        </a:prstGeom>
        <a:ln xmlns:a="http://schemas.openxmlformats.org/drawingml/2006/main">
          <a:solidFill>
            <a:srgbClr val="2C6682"/>
          </a:solid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a:solidFill>
                <a:srgbClr val="2C6682"/>
              </a:solidFill>
            </a:rPr>
            <a:t>Average  Invoice Value</a:t>
          </a:r>
        </a:p>
      </cdr:txBody>
    </cdr:sp>
  </cdr:relSizeAnchor>
</c:userShapes>
</file>

<file path=xl/drawings/drawing4.xml><?xml version="1.0" encoding="utf-8"?>
<c:userShapes xmlns:c="http://schemas.openxmlformats.org/drawingml/2006/chart">
  <cdr:relSizeAnchor xmlns:cdr="http://schemas.openxmlformats.org/drawingml/2006/chartDrawing">
    <cdr:from>
      <cdr:x>0.82044</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11236552" y="4475418"/>
          <a:ext cx="2075017" cy="1221035"/>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K$31">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82871692-5E6F-4F0C-847F-17ACE05FAFE7}" type="TxLink">
            <a:rPr lang="en-US" sz="1100" b="1" i="0" u="none" strike="noStrike">
              <a:solidFill>
                <a:srgbClr val="2C6682"/>
              </a:solidFill>
              <a:latin typeface="Calibri"/>
              <a:cs typeface="Calibri"/>
            </a:rPr>
            <a:pPr algn="ctr"/>
            <a:t>99.55%</a:t>
          </a:fld>
          <a:endParaRPr lang="en-US" sz="1100" b="1">
            <a:solidFill>
              <a:srgbClr val="2C6682"/>
            </a:solidFill>
          </a:endParaRPr>
        </a:p>
      </cdr:txBody>
    </cdr:sp>
  </cdr:relSizeAnchor>
  <cdr:relSizeAnchor xmlns:cdr="http://schemas.openxmlformats.org/drawingml/2006/chartDrawing">
    <cdr:from>
      <cdr:x>0.88917</cdr:x>
      <cdr:y>0.70818</cdr:y>
    </cdr:from>
    <cdr:to>
      <cdr:x>0.97384</cdr:x>
      <cdr:y>0.75312</cdr:y>
    </cdr:to>
    <cdr:sp macro="" textlink="'Weekly Progress Report'!$L$31">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1E5E7CF-6B16-424B-AACC-BF2F728A327C}" type="TxLink">
            <a:rPr lang="en-US" sz="1100" b="1" i="0" u="none" strike="noStrike">
              <a:solidFill>
                <a:srgbClr val="2C6682"/>
              </a:solidFill>
              <a:latin typeface="Calibri"/>
              <a:cs typeface="Calibri"/>
            </a:rPr>
            <a:pPr algn="ctr"/>
            <a:t>98.17%</a:t>
          </a:fld>
          <a:endParaRPr lang="en-US" sz="1100" b="1">
            <a:solidFill>
              <a:srgbClr val="2C6682"/>
            </a:solidFill>
          </a:endParaRPr>
        </a:p>
      </cdr:txBody>
    </cdr:sp>
  </cdr:relSizeAnchor>
  <cdr:relSizeAnchor xmlns:cdr="http://schemas.openxmlformats.org/drawingml/2006/chartDrawing">
    <cdr:from>
      <cdr:x>0.88999</cdr:x>
      <cdr:y>0.74073</cdr:y>
    </cdr:from>
    <cdr:to>
      <cdr:x>0.97466</cdr:x>
      <cdr:y>0.79963</cdr:y>
    </cdr:to>
    <cdr:sp macro="" textlink="'Weekly Progress Report'!$M$31">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4016292-E47F-41B1-A00D-00DDFFDC0535}" type="TxLink">
            <a:rPr lang="en-US" sz="1100" b="1" i="0" u="none" strike="noStrike">
              <a:solidFill>
                <a:srgbClr val="2C6682"/>
              </a:solidFill>
              <a:latin typeface="Calibri"/>
              <a:cs typeface="Calibri"/>
            </a:rPr>
            <a:pPr algn="ctr"/>
            <a:t>-1.37%</a:t>
          </a:fld>
          <a:endParaRPr lang="en-US" sz="1100" b="1">
            <a:solidFill>
              <a:srgbClr val="2C668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1</xdr:col>
      <xdr:colOff>27024</xdr:colOff>
      <xdr:row>42</xdr:row>
      <xdr:rowOff>36835</xdr:rowOff>
    </xdr:from>
    <xdr:to>
      <xdr:col>9</xdr:col>
      <xdr:colOff>660400</xdr:colOff>
      <xdr:row>58</xdr:row>
      <xdr:rowOff>152401</xdr:rowOff>
    </xdr:to>
    <xdr:pic>
      <xdr:nvPicPr>
        <xdr:cNvPr id="9" name="Picture 8">
          <a:extLst>
            <a:ext uri="{FF2B5EF4-FFF2-40B4-BE49-F238E27FC236}">
              <a16:creationId xmlns:a16="http://schemas.microsoft.com/office/drawing/2014/main" id="{52FF8C42-A39B-33D9-C2D6-8D72F7C62179}"/>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val="0"/>
            </a:ext>
          </a:extLst>
        </a:blip>
        <a:stretch>
          <a:fillRect/>
        </a:stretch>
      </xdr:blipFill>
      <xdr:spPr>
        <a:xfrm>
          <a:off x="192124" y="8545835"/>
          <a:ext cx="5713376" cy="2960366"/>
        </a:xfrm>
        <a:prstGeom prst="rect">
          <a:avLst/>
        </a:prstGeom>
      </xdr:spPr>
    </xdr:pic>
    <xdr:clientData/>
  </xdr:twoCellAnchor>
  <xdr:twoCellAnchor editAs="oneCell">
    <xdr:from>
      <xdr:col>11</xdr:col>
      <xdr:colOff>37324</xdr:colOff>
      <xdr:row>4</xdr:row>
      <xdr:rowOff>21735</xdr:rowOff>
    </xdr:from>
    <xdr:to>
      <xdr:col>19</xdr:col>
      <xdr:colOff>609600</xdr:colOff>
      <xdr:row>20</xdr:row>
      <xdr:rowOff>165101</xdr:rowOff>
    </xdr:to>
    <xdr:pic>
      <xdr:nvPicPr>
        <xdr:cNvPr id="13" name="Picture 12">
          <a:extLst>
            <a:ext uri="{FF2B5EF4-FFF2-40B4-BE49-F238E27FC236}">
              <a16:creationId xmlns:a16="http://schemas.microsoft.com/office/drawing/2014/main" id="{3C17BCFD-74F2-8D1A-05CD-BED3A0292C4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val="0"/>
            </a:ext>
          </a:extLst>
        </a:blip>
        <a:stretch>
          <a:fillRect/>
        </a:stretch>
      </xdr:blipFill>
      <xdr:spPr>
        <a:xfrm>
          <a:off x="6184124" y="1393335"/>
          <a:ext cx="5652276" cy="2988166"/>
        </a:xfrm>
        <a:prstGeom prst="rect">
          <a:avLst/>
        </a:prstGeom>
      </xdr:spPr>
    </xdr:pic>
    <xdr:clientData/>
  </xdr:twoCellAnchor>
  <xdr:twoCellAnchor editAs="oneCell">
    <xdr:from>
      <xdr:col>11</xdr:col>
      <xdr:colOff>27800</xdr:colOff>
      <xdr:row>42</xdr:row>
      <xdr:rowOff>25400</xdr:rowOff>
    </xdr:from>
    <xdr:to>
      <xdr:col>19</xdr:col>
      <xdr:colOff>609600</xdr:colOff>
      <xdr:row>58</xdr:row>
      <xdr:rowOff>139700</xdr:rowOff>
    </xdr:to>
    <xdr:pic>
      <xdr:nvPicPr>
        <xdr:cNvPr id="15" name="Picture 14">
          <a:extLst>
            <a:ext uri="{FF2B5EF4-FFF2-40B4-BE49-F238E27FC236}">
              <a16:creationId xmlns:a16="http://schemas.microsoft.com/office/drawing/2014/main" id="{70BEA93F-840E-FBEE-2167-E825014FF77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174600" y="8496300"/>
          <a:ext cx="5661800" cy="2959100"/>
        </a:xfrm>
        <a:prstGeom prst="rect">
          <a:avLst/>
        </a:prstGeom>
      </xdr:spPr>
    </xdr:pic>
    <xdr:clientData/>
  </xdr:twoCellAnchor>
  <xdr:twoCellAnchor editAs="oneCell">
    <xdr:from>
      <xdr:col>1</xdr:col>
      <xdr:colOff>38100</xdr:colOff>
      <xdr:row>4</xdr:row>
      <xdr:rowOff>25400</xdr:rowOff>
    </xdr:from>
    <xdr:to>
      <xdr:col>9</xdr:col>
      <xdr:colOff>660400</xdr:colOff>
      <xdr:row>20</xdr:row>
      <xdr:rowOff>152400</xdr:rowOff>
    </xdr:to>
    <xdr:pic>
      <xdr:nvPicPr>
        <xdr:cNvPr id="18" name="Picture 17">
          <a:extLst>
            <a:ext uri="{FF2B5EF4-FFF2-40B4-BE49-F238E27FC236}">
              <a16:creationId xmlns:a16="http://schemas.microsoft.com/office/drawing/2014/main" id="{67BE21DE-4170-4C69-A97B-41382CBDA68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03200" y="1397000"/>
          <a:ext cx="5702300" cy="2971800"/>
        </a:xfrm>
        <a:prstGeom prst="rect">
          <a:avLst/>
        </a:prstGeom>
      </xdr:spPr>
    </xdr:pic>
    <xdr:clientData/>
  </xdr:twoCellAnchor>
  <xdr:twoCellAnchor editAs="oneCell">
    <xdr:from>
      <xdr:col>1</xdr:col>
      <xdr:colOff>25400</xdr:colOff>
      <xdr:row>23</xdr:row>
      <xdr:rowOff>25400</xdr:rowOff>
    </xdr:from>
    <xdr:to>
      <xdr:col>9</xdr:col>
      <xdr:colOff>660400</xdr:colOff>
      <xdr:row>39</xdr:row>
      <xdr:rowOff>165100</xdr:rowOff>
    </xdr:to>
    <xdr:pic>
      <xdr:nvPicPr>
        <xdr:cNvPr id="19" name="Picture 18">
          <a:extLst>
            <a:ext uri="{FF2B5EF4-FFF2-40B4-BE49-F238E27FC236}">
              <a16:creationId xmlns:a16="http://schemas.microsoft.com/office/drawing/2014/main" id="{35210C50-584F-4BA9-9F93-59D8A25FB05E}"/>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val="0"/>
            </a:ext>
          </a:extLst>
        </a:blip>
        <a:stretch>
          <a:fillRect/>
        </a:stretch>
      </xdr:blipFill>
      <xdr:spPr>
        <a:xfrm>
          <a:off x="190500" y="5041900"/>
          <a:ext cx="5715000" cy="2984500"/>
        </a:xfrm>
        <a:prstGeom prst="rect">
          <a:avLst/>
        </a:prstGeom>
      </xdr:spPr>
    </xdr:pic>
    <xdr:clientData/>
  </xdr:twoCellAnchor>
  <xdr:twoCellAnchor editAs="oneCell">
    <xdr:from>
      <xdr:col>11</xdr:col>
      <xdr:colOff>25400</xdr:colOff>
      <xdr:row>60</xdr:row>
      <xdr:rowOff>38100</xdr:rowOff>
    </xdr:from>
    <xdr:to>
      <xdr:col>19</xdr:col>
      <xdr:colOff>622300</xdr:colOff>
      <xdr:row>76</xdr:row>
      <xdr:rowOff>165100</xdr:rowOff>
    </xdr:to>
    <xdr:pic>
      <xdr:nvPicPr>
        <xdr:cNvPr id="28" name="Picture 27">
          <a:extLst>
            <a:ext uri="{FF2B5EF4-FFF2-40B4-BE49-F238E27FC236}">
              <a16:creationId xmlns:a16="http://schemas.microsoft.com/office/drawing/2014/main" id="{8E7501DB-CD4A-4DEE-AA01-CEECCF36A1C7}"/>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val="0"/>
            </a:ext>
          </a:extLst>
        </a:blip>
        <a:stretch>
          <a:fillRect/>
        </a:stretch>
      </xdr:blipFill>
      <xdr:spPr>
        <a:xfrm>
          <a:off x="6172200" y="11823700"/>
          <a:ext cx="5676900" cy="2971800"/>
        </a:xfrm>
        <a:prstGeom prst="rect">
          <a:avLst/>
        </a:prstGeom>
      </xdr:spPr>
    </xdr:pic>
    <xdr:clientData/>
  </xdr:twoCellAnchor>
  <xdr:twoCellAnchor editAs="oneCell">
    <xdr:from>
      <xdr:col>1</xdr:col>
      <xdr:colOff>25400</xdr:colOff>
      <xdr:row>60</xdr:row>
      <xdr:rowOff>12700</xdr:rowOff>
    </xdr:from>
    <xdr:to>
      <xdr:col>9</xdr:col>
      <xdr:colOff>660400</xdr:colOff>
      <xdr:row>76</xdr:row>
      <xdr:rowOff>152400</xdr:rowOff>
    </xdr:to>
    <xdr:pic>
      <xdr:nvPicPr>
        <xdr:cNvPr id="29" name="Picture 28">
          <a:extLst>
            <a:ext uri="{FF2B5EF4-FFF2-40B4-BE49-F238E27FC236}">
              <a16:creationId xmlns:a16="http://schemas.microsoft.com/office/drawing/2014/main" id="{144D02F9-AA31-4A8D-884F-6AB1A7B186F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0500" y="11798300"/>
          <a:ext cx="5715000" cy="2984500"/>
        </a:xfrm>
        <a:prstGeom prst="rect">
          <a:avLst/>
        </a:prstGeom>
      </xdr:spPr>
    </xdr:pic>
    <xdr:clientData/>
  </xdr:twoCellAnchor>
  <xdr:twoCellAnchor editAs="oneCell">
    <xdr:from>
      <xdr:col>11</xdr:col>
      <xdr:colOff>38100</xdr:colOff>
      <xdr:row>23</xdr:row>
      <xdr:rowOff>38100</xdr:rowOff>
    </xdr:from>
    <xdr:to>
      <xdr:col>19</xdr:col>
      <xdr:colOff>609600</xdr:colOff>
      <xdr:row>39</xdr:row>
      <xdr:rowOff>152400</xdr:rowOff>
    </xdr:to>
    <xdr:pic>
      <xdr:nvPicPr>
        <xdr:cNvPr id="30" name="Picture 29">
          <a:extLst>
            <a:ext uri="{FF2B5EF4-FFF2-40B4-BE49-F238E27FC236}">
              <a16:creationId xmlns:a16="http://schemas.microsoft.com/office/drawing/2014/main" id="{8CCC28EE-A148-4795-AA25-F21FE4F41B9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184900" y="5054600"/>
          <a:ext cx="5651500" cy="29591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25</xdr:col>
      <xdr:colOff>255814</xdr:colOff>
      <xdr:row>1</xdr:row>
      <xdr:rowOff>20411</xdr:rowOff>
    </xdr:from>
    <xdr:to>
      <xdr:col>29</xdr:col>
      <xdr:colOff>65087</xdr:colOff>
      <xdr:row>3</xdr:row>
      <xdr:rowOff>160337</xdr:rowOff>
    </xdr:to>
    <xdr:pic>
      <xdr:nvPicPr>
        <xdr:cNvPr id="2" name="Picture 1">
          <a:extLst>
            <a:ext uri="{FF2B5EF4-FFF2-40B4-BE49-F238E27FC236}">
              <a16:creationId xmlns:a16="http://schemas.microsoft.com/office/drawing/2014/main" id="{6554C61C-B0C1-45EE-9FF2-1F5C4867FC1B}"/>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702334" y="111851"/>
          <a:ext cx="1019583" cy="496796"/>
        </a:xfrm>
        <a:prstGeom prst="rect">
          <a:avLst/>
        </a:prstGeom>
      </xdr:spPr>
    </xdr:pic>
    <xdr:clientData/>
  </xdr:twoCellAnchor>
  <xdr:twoCellAnchor editAs="oneCell">
    <xdr:from>
      <xdr:col>25</xdr:col>
      <xdr:colOff>255814</xdr:colOff>
      <xdr:row>1</xdr:row>
      <xdr:rowOff>20411</xdr:rowOff>
    </xdr:from>
    <xdr:to>
      <xdr:col>29</xdr:col>
      <xdr:colOff>91122</xdr:colOff>
      <xdr:row>3</xdr:row>
      <xdr:rowOff>163512</xdr:rowOff>
    </xdr:to>
    <xdr:pic>
      <xdr:nvPicPr>
        <xdr:cNvPr id="3" name="Picture 2">
          <a:extLst>
            <a:ext uri="{FF2B5EF4-FFF2-40B4-BE49-F238E27FC236}">
              <a16:creationId xmlns:a16="http://schemas.microsoft.com/office/drawing/2014/main" id="{86A1E5D5-47F5-4FAD-8260-8A07D3683905}"/>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10894" y="111851"/>
          <a:ext cx="1031648" cy="493621"/>
        </a:xfrm>
        <a:prstGeom prst="rect">
          <a:avLst/>
        </a:prstGeom>
      </xdr:spPr>
    </xdr:pic>
    <xdr:clientData/>
  </xdr:twoCellAnchor>
  <xdr:twoCellAnchor>
    <xdr:from>
      <xdr:col>25</xdr:col>
      <xdr:colOff>255605</xdr:colOff>
      <xdr:row>1</xdr:row>
      <xdr:rowOff>12456</xdr:rowOff>
    </xdr:from>
    <xdr:to>
      <xdr:col>29</xdr:col>
      <xdr:colOff>65075</xdr:colOff>
      <xdr:row>3</xdr:row>
      <xdr:rowOff>152161</xdr:rowOff>
    </xdr:to>
    <xdr:pic>
      <xdr:nvPicPr>
        <xdr:cNvPr id="4" name="Picture 3" descr=" ">
          <a:extLst>
            <a:ext uri="{FF2B5EF4-FFF2-40B4-BE49-F238E27FC236}">
              <a16:creationId xmlns:a16="http://schemas.microsoft.com/office/drawing/2014/main" id="{26DFC539-DAA0-4FFD-AFA8-AE0F6DCFFCD0}"/>
            </a:ext>
          </a:extLst>
        </xdr:cNvPr>
        <xdr:cNvPicPr/>
      </xdr:nvPicPr>
      <xdr:blipFill>
        <a:blip xmlns:r="http://schemas.openxmlformats.org/officeDocument/2006/relationships" r:embed="rId1"/>
        <a:srcRect/>
        <a:stretch>
          <a:fillRect/>
        </a:stretch>
      </xdr:blipFill>
      <xdr:spPr>
        <a:xfrm>
          <a:off x="6702125" y="103896"/>
          <a:ext cx="1005810" cy="490225"/>
        </a:xfrm>
        <a:prstGeom prst="rect">
          <a:avLst/>
        </a:prstGeom>
        <a:noFill/>
        <a:ln>
          <a:noFill/>
        </a:ln>
        <a:effectLst/>
      </xdr:spPr>
    </xdr:pic>
    <xdr:clientData/>
  </xdr:twoCellAnchor>
  <xdr:twoCellAnchor>
    <xdr:from>
      <xdr:col>25</xdr:col>
      <xdr:colOff>255605</xdr:colOff>
      <xdr:row>1</xdr:row>
      <xdr:rowOff>12456</xdr:rowOff>
    </xdr:from>
    <xdr:to>
      <xdr:col>29</xdr:col>
      <xdr:colOff>90904</xdr:colOff>
      <xdr:row>3</xdr:row>
      <xdr:rowOff>152161</xdr:rowOff>
    </xdr:to>
    <xdr:pic>
      <xdr:nvPicPr>
        <xdr:cNvPr id="5" name="Picture 4" descr=" ">
          <a:extLst>
            <a:ext uri="{FF2B5EF4-FFF2-40B4-BE49-F238E27FC236}">
              <a16:creationId xmlns:a16="http://schemas.microsoft.com/office/drawing/2014/main" id="{ED2C5603-3FD9-46C5-9B97-C8D0FAD9E363}"/>
            </a:ext>
          </a:extLst>
        </xdr:cNvPr>
        <xdr:cNvPicPr/>
      </xdr:nvPicPr>
      <xdr:blipFill>
        <a:blip xmlns:r="http://schemas.openxmlformats.org/officeDocument/2006/relationships" r:embed="rId1"/>
        <a:srcRect/>
        <a:stretch>
          <a:fillRect/>
        </a:stretch>
      </xdr:blipFill>
      <xdr:spPr>
        <a:xfrm>
          <a:off x="6702125" y="103896"/>
          <a:ext cx="1031639" cy="490225"/>
        </a:xfrm>
        <a:prstGeom prst="rect">
          <a:avLst/>
        </a:prstGeom>
        <a:noFill/>
        <a:ln>
          <a:noFill/>
        </a:ln>
        <a:effectLst/>
      </xdr:spPr>
    </xdr:pic>
    <xdr:clientData/>
  </xdr:twoCellAnchor>
  <xdr:twoCellAnchor editAs="oneCell">
    <xdr:from>
      <xdr:col>25</xdr:col>
      <xdr:colOff>255814</xdr:colOff>
      <xdr:row>1</xdr:row>
      <xdr:rowOff>20411</xdr:rowOff>
    </xdr:from>
    <xdr:to>
      <xdr:col>29</xdr:col>
      <xdr:colOff>68262</xdr:colOff>
      <xdr:row>3</xdr:row>
      <xdr:rowOff>163512</xdr:rowOff>
    </xdr:to>
    <xdr:pic>
      <xdr:nvPicPr>
        <xdr:cNvPr id="6" name="Picture 5">
          <a:extLst>
            <a:ext uri="{FF2B5EF4-FFF2-40B4-BE49-F238E27FC236}">
              <a16:creationId xmlns:a16="http://schemas.microsoft.com/office/drawing/2014/main" id="{2C8FCBE2-DF62-456B-B3CD-FF8E511FF314}"/>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702334" y="111851"/>
          <a:ext cx="1008788" cy="493621"/>
        </a:xfrm>
        <a:prstGeom prst="rect">
          <a:avLst/>
        </a:prstGeom>
      </xdr:spPr>
    </xdr:pic>
    <xdr:clientData/>
  </xdr:twoCellAnchor>
  <xdr:twoCellAnchor editAs="oneCell">
    <xdr:from>
      <xdr:col>25</xdr:col>
      <xdr:colOff>255814</xdr:colOff>
      <xdr:row>1</xdr:row>
      <xdr:rowOff>20411</xdr:rowOff>
    </xdr:from>
    <xdr:to>
      <xdr:col>29</xdr:col>
      <xdr:colOff>87947</xdr:colOff>
      <xdr:row>3</xdr:row>
      <xdr:rowOff>160337</xdr:rowOff>
    </xdr:to>
    <xdr:pic>
      <xdr:nvPicPr>
        <xdr:cNvPr id="7" name="Picture 6">
          <a:extLst>
            <a:ext uri="{FF2B5EF4-FFF2-40B4-BE49-F238E27FC236}">
              <a16:creationId xmlns:a16="http://schemas.microsoft.com/office/drawing/2014/main" id="{4D6A45BB-69DD-463D-9E1B-CADD9A997FC1}"/>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702334" y="111851"/>
          <a:ext cx="1028473" cy="490446"/>
        </a:xfrm>
        <a:prstGeom prst="rect">
          <a:avLst/>
        </a:prstGeom>
      </xdr:spPr>
    </xdr:pic>
    <xdr:clientData/>
  </xdr:twoCellAnchor>
  <xdr:twoCellAnchor>
    <xdr:from>
      <xdr:col>25</xdr:col>
      <xdr:colOff>255605</xdr:colOff>
      <xdr:row>1</xdr:row>
      <xdr:rowOff>12456</xdr:rowOff>
    </xdr:from>
    <xdr:to>
      <xdr:col>29</xdr:col>
      <xdr:colOff>65075</xdr:colOff>
      <xdr:row>3</xdr:row>
      <xdr:rowOff>152161</xdr:rowOff>
    </xdr:to>
    <xdr:pic>
      <xdr:nvPicPr>
        <xdr:cNvPr id="8" name="Picture 7" descr=" ">
          <a:extLst>
            <a:ext uri="{FF2B5EF4-FFF2-40B4-BE49-F238E27FC236}">
              <a16:creationId xmlns:a16="http://schemas.microsoft.com/office/drawing/2014/main" id="{46B36BD0-F61D-4FE8-9110-489EC891593E}"/>
            </a:ext>
          </a:extLst>
        </xdr:cNvPr>
        <xdr:cNvPicPr/>
      </xdr:nvPicPr>
      <xdr:blipFill>
        <a:blip xmlns:r="http://schemas.openxmlformats.org/officeDocument/2006/relationships" r:embed="rId1"/>
        <a:srcRect/>
        <a:stretch>
          <a:fillRect/>
        </a:stretch>
      </xdr:blipFill>
      <xdr:spPr>
        <a:xfrm>
          <a:off x="6702125" y="103896"/>
          <a:ext cx="1005810" cy="490225"/>
        </a:xfrm>
        <a:prstGeom prst="rect">
          <a:avLst/>
        </a:prstGeom>
        <a:noFill/>
        <a:ln>
          <a:noFill/>
        </a:ln>
        <a:effectLst/>
      </xdr:spPr>
    </xdr:pic>
    <xdr:clientData/>
  </xdr:twoCellAnchor>
  <xdr:twoCellAnchor>
    <xdr:from>
      <xdr:col>25</xdr:col>
      <xdr:colOff>255605</xdr:colOff>
      <xdr:row>1</xdr:row>
      <xdr:rowOff>12456</xdr:rowOff>
    </xdr:from>
    <xdr:to>
      <xdr:col>29</xdr:col>
      <xdr:colOff>90904</xdr:colOff>
      <xdr:row>3</xdr:row>
      <xdr:rowOff>152161</xdr:rowOff>
    </xdr:to>
    <xdr:pic>
      <xdr:nvPicPr>
        <xdr:cNvPr id="9" name="Picture 8" descr=" ">
          <a:extLst>
            <a:ext uri="{FF2B5EF4-FFF2-40B4-BE49-F238E27FC236}">
              <a16:creationId xmlns:a16="http://schemas.microsoft.com/office/drawing/2014/main" id="{2AE55B30-84CC-4FE0-A9B0-D05874FA73A8}"/>
            </a:ext>
          </a:extLst>
        </xdr:cNvPr>
        <xdr:cNvPicPr/>
      </xdr:nvPicPr>
      <xdr:blipFill>
        <a:blip xmlns:r="http://schemas.openxmlformats.org/officeDocument/2006/relationships" r:embed="rId1"/>
        <a:srcRect/>
        <a:stretch>
          <a:fillRect/>
        </a:stretch>
      </xdr:blipFill>
      <xdr:spPr>
        <a:xfrm>
          <a:off x="6702125" y="103896"/>
          <a:ext cx="1031639" cy="490225"/>
        </a:xfrm>
        <a:prstGeom prst="rect">
          <a:avLst/>
        </a:prstGeom>
        <a:noFill/>
        <a:ln>
          <a:noFill/>
        </a:ln>
        <a:effectLst/>
      </xdr:spPr>
    </xdr:pic>
    <xdr:clientData/>
  </xdr:twoCellAnchor>
  <xdr:twoCellAnchor editAs="oneCell">
    <xdr:from>
      <xdr:col>25</xdr:col>
      <xdr:colOff>255814</xdr:colOff>
      <xdr:row>1</xdr:row>
      <xdr:rowOff>20411</xdr:rowOff>
    </xdr:from>
    <xdr:to>
      <xdr:col>29</xdr:col>
      <xdr:colOff>68262</xdr:colOff>
      <xdr:row>3</xdr:row>
      <xdr:rowOff>163512</xdr:rowOff>
    </xdr:to>
    <xdr:pic>
      <xdr:nvPicPr>
        <xdr:cNvPr id="10" name="Picture 9">
          <a:extLst>
            <a:ext uri="{FF2B5EF4-FFF2-40B4-BE49-F238E27FC236}">
              <a16:creationId xmlns:a16="http://schemas.microsoft.com/office/drawing/2014/main" id="{82BE2402-6616-409D-84FE-CBC7B44EBD41}"/>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702334" y="111851"/>
          <a:ext cx="1008788" cy="493621"/>
        </a:xfrm>
        <a:prstGeom prst="rect">
          <a:avLst/>
        </a:prstGeom>
      </xdr:spPr>
    </xdr:pic>
    <xdr:clientData/>
  </xdr:twoCellAnchor>
  <xdr:twoCellAnchor editAs="oneCell">
    <xdr:from>
      <xdr:col>25</xdr:col>
      <xdr:colOff>255814</xdr:colOff>
      <xdr:row>1</xdr:row>
      <xdr:rowOff>20411</xdr:rowOff>
    </xdr:from>
    <xdr:to>
      <xdr:col>29</xdr:col>
      <xdr:colOff>87947</xdr:colOff>
      <xdr:row>3</xdr:row>
      <xdr:rowOff>160337</xdr:rowOff>
    </xdr:to>
    <xdr:pic>
      <xdr:nvPicPr>
        <xdr:cNvPr id="11" name="Picture 10">
          <a:extLst>
            <a:ext uri="{FF2B5EF4-FFF2-40B4-BE49-F238E27FC236}">
              <a16:creationId xmlns:a16="http://schemas.microsoft.com/office/drawing/2014/main" id="{A42F8622-3CEC-4A90-94D6-BFAE087B7808}"/>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702334" y="111851"/>
          <a:ext cx="1028473" cy="490446"/>
        </a:xfrm>
        <a:prstGeom prst="rect">
          <a:avLst/>
        </a:prstGeom>
      </xdr:spPr>
    </xdr:pic>
    <xdr:clientData/>
  </xdr:twoCellAnchor>
  <xdr:twoCellAnchor>
    <xdr:from>
      <xdr:col>25</xdr:col>
      <xdr:colOff>255605</xdr:colOff>
      <xdr:row>1</xdr:row>
      <xdr:rowOff>12456</xdr:rowOff>
    </xdr:from>
    <xdr:to>
      <xdr:col>29</xdr:col>
      <xdr:colOff>65075</xdr:colOff>
      <xdr:row>3</xdr:row>
      <xdr:rowOff>152161</xdr:rowOff>
    </xdr:to>
    <xdr:pic>
      <xdr:nvPicPr>
        <xdr:cNvPr id="12" name="Picture 11" descr=" ">
          <a:extLst>
            <a:ext uri="{FF2B5EF4-FFF2-40B4-BE49-F238E27FC236}">
              <a16:creationId xmlns:a16="http://schemas.microsoft.com/office/drawing/2014/main" id="{40882DE2-D1B2-4278-9959-E4D38CE4F6C7}"/>
            </a:ext>
          </a:extLst>
        </xdr:cNvPr>
        <xdr:cNvPicPr/>
      </xdr:nvPicPr>
      <xdr:blipFill>
        <a:blip xmlns:r="http://schemas.openxmlformats.org/officeDocument/2006/relationships" r:embed="rId1"/>
        <a:srcRect/>
        <a:stretch>
          <a:fillRect/>
        </a:stretch>
      </xdr:blipFill>
      <xdr:spPr>
        <a:xfrm>
          <a:off x="6702125" y="103896"/>
          <a:ext cx="1005810" cy="490225"/>
        </a:xfrm>
        <a:prstGeom prst="rect">
          <a:avLst/>
        </a:prstGeom>
        <a:noFill/>
        <a:ln>
          <a:noFill/>
        </a:ln>
        <a:effectLst/>
      </xdr:spPr>
    </xdr:pic>
    <xdr:clientData/>
  </xdr:twoCellAnchor>
  <xdr:twoCellAnchor>
    <xdr:from>
      <xdr:col>25</xdr:col>
      <xdr:colOff>255605</xdr:colOff>
      <xdr:row>1</xdr:row>
      <xdr:rowOff>12456</xdr:rowOff>
    </xdr:from>
    <xdr:to>
      <xdr:col>29</xdr:col>
      <xdr:colOff>90904</xdr:colOff>
      <xdr:row>3</xdr:row>
      <xdr:rowOff>152161</xdr:rowOff>
    </xdr:to>
    <xdr:pic>
      <xdr:nvPicPr>
        <xdr:cNvPr id="13" name="Picture 12" descr=" ">
          <a:extLst>
            <a:ext uri="{FF2B5EF4-FFF2-40B4-BE49-F238E27FC236}">
              <a16:creationId xmlns:a16="http://schemas.microsoft.com/office/drawing/2014/main" id="{75688C81-B801-46B9-A6EA-79D13CBE7C22}"/>
            </a:ext>
          </a:extLst>
        </xdr:cNvPr>
        <xdr:cNvPicPr/>
      </xdr:nvPicPr>
      <xdr:blipFill>
        <a:blip xmlns:r="http://schemas.openxmlformats.org/officeDocument/2006/relationships" r:embed="rId1"/>
        <a:srcRect/>
        <a:stretch>
          <a:fillRect/>
        </a:stretch>
      </xdr:blipFill>
      <xdr:spPr>
        <a:xfrm>
          <a:off x="6702125" y="103896"/>
          <a:ext cx="1031639" cy="490225"/>
        </a:xfrm>
        <a:prstGeom prst="rect">
          <a:avLst/>
        </a:prstGeom>
        <a:noFill/>
        <a:ln>
          <a:noFill/>
        </a:ln>
        <a:effec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26</xdr:col>
      <xdr:colOff>206091</xdr:colOff>
      <xdr:row>0</xdr:row>
      <xdr:rowOff>0</xdr:rowOff>
    </xdr:from>
    <xdr:to>
      <xdr:col>31</xdr:col>
      <xdr:colOff>7342</xdr:colOff>
      <xdr:row>1</xdr:row>
      <xdr:rowOff>44917</xdr:rowOff>
    </xdr:to>
    <xdr:pic>
      <xdr:nvPicPr>
        <xdr:cNvPr id="2" name="Picture 1">
          <a:extLst>
            <a:ext uri="{FF2B5EF4-FFF2-40B4-BE49-F238E27FC236}">
              <a16:creationId xmlns:a16="http://schemas.microsoft.com/office/drawing/2014/main" id="{B5F71699-FF8D-494C-BBD7-67C5F02A060F}"/>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6378291" y="0"/>
          <a:ext cx="521341" cy="401787"/>
        </a:xfrm>
        <a:prstGeom prst="rect">
          <a:avLst/>
        </a:prstGeom>
      </xdr:spPr>
    </xdr:pic>
    <xdr:clientData/>
  </xdr:twoCellAnchor>
  <xdr:twoCellAnchor editAs="oneCell">
    <xdr:from>
      <xdr:col>26</xdr:col>
      <xdr:colOff>206091</xdr:colOff>
      <xdr:row>0</xdr:row>
      <xdr:rowOff>0</xdr:rowOff>
    </xdr:from>
    <xdr:to>
      <xdr:col>31</xdr:col>
      <xdr:colOff>1899</xdr:colOff>
      <xdr:row>1</xdr:row>
      <xdr:rowOff>44917</xdr:rowOff>
    </xdr:to>
    <xdr:pic>
      <xdr:nvPicPr>
        <xdr:cNvPr id="3" name="Picture 2">
          <a:extLst>
            <a:ext uri="{FF2B5EF4-FFF2-40B4-BE49-F238E27FC236}">
              <a16:creationId xmlns:a16="http://schemas.microsoft.com/office/drawing/2014/main" id="{BFF3B786-DE5D-4A67-B2A8-4B70F9CDFF25}"/>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6843111" y="0"/>
          <a:ext cx="517531" cy="395437"/>
        </a:xfrm>
        <a:prstGeom prst="rect">
          <a:avLst/>
        </a:prstGeom>
      </xdr:spPr>
    </xdr:pic>
    <xdr:clientData/>
  </xdr:twoCellAnchor>
  <xdr:twoCellAnchor editAs="oneCell">
    <xdr:from>
      <xdr:col>26</xdr:col>
      <xdr:colOff>206091</xdr:colOff>
      <xdr:row>0</xdr:row>
      <xdr:rowOff>0</xdr:rowOff>
    </xdr:from>
    <xdr:to>
      <xdr:col>31</xdr:col>
      <xdr:colOff>7342</xdr:colOff>
      <xdr:row>1</xdr:row>
      <xdr:rowOff>44917</xdr:rowOff>
    </xdr:to>
    <xdr:pic>
      <xdr:nvPicPr>
        <xdr:cNvPr id="4" name="Picture 3">
          <a:extLst>
            <a:ext uri="{FF2B5EF4-FFF2-40B4-BE49-F238E27FC236}">
              <a16:creationId xmlns:a16="http://schemas.microsoft.com/office/drawing/2014/main" id="{CEF06B98-8442-47B3-B942-611D19F642DF}"/>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6736431" y="0"/>
          <a:ext cx="525151" cy="395437"/>
        </a:xfrm>
        <a:prstGeom prst="rect">
          <a:avLst/>
        </a:prstGeom>
      </xdr:spPr>
    </xdr:pic>
    <xdr:clientData/>
  </xdr:twoCellAnchor>
  <xdr:twoCellAnchor editAs="oneCell">
    <xdr:from>
      <xdr:col>26</xdr:col>
      <xdr:colOff>206091</xdr:colOff>
      <xdr:row>0</xdr:row>
      <xdr:rowOff>0</xdr:rowOff>
    </xdr:from>
    <xdr:to>
      <xdr:col>31</xdr:col>
      <xdr:colOff>1899</xdr:colOff>
      <xdr:row>1</xdr:row>
      <xdr:rowOff>44917</xdr:rowOff>
    </xdr:to>
    <xdr:pic>
      <xdr:nvPicPr>
        <xdr:cNvPr id="5" name="Picture 4">
          <a:extLst>
            <a:ext uri="{FF2B5EF4-FFF2-40B4-BE49-F238E27FC236}">
              <a16:creationId xmlns:a16="http://schemas.microsoft.com/office/drawing/2014/main" id="{5B9DBDCA-449D-4257-A686-C24BD89357D2}"/>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6736431" y="0"/>
          <a:ext cx="517531" cy="39543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11</xdr:col>
      <xdr:colOff>152400</xdr:colOff>
      <xdr:row>0</xdr:row>
      <xdr:rowOff>0</xdr:rowOff>
    </xdr:from>
    <xdr:ext cx="2047061" cy="1698619"/>
    <xdr:pic>
      <xdr:nvPicPr>
        <xdr:cNvPr id="2" name="Picture 1">
          <a:extLst>
            <a:ext uri="{FF2B5EF4-FFF2-40B4-BE49-F238E27FC236}">
              <a16:creationId xmlns:a16="http://schemas.microsoft.com/office/drawing/2014/main" id="{FE115F98-326E-4982-8075-F76E29D1417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7109460" y="0"/>
          <a:ext cx="2047061" cy="1698619"/>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xdr:from>
      <xdr:col>28</xdr:col>
      <xdr:colOff>156883</xdr:colOff>
      <xdr:row>0</xdr:row>
      <xdr:rowOff>288868</xdr:rowOff>
    </xdr:from>
    <xdr:to>
      <xdr:col>50</xdr:col>
      <xdr:colOff>396241</xdr:colOff>
      <xdr:row>9</xdr:row>
      <xdr:rowOff>243840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201706</xdr:colOff>
      <xdr:row>29</xdr:row>
      <xdr:rowOff>100853</xdr:rowOff>
    </xdr:from>
    <xdr:to>
      <xdr:col>47</xdr:col>
      <xdr:colOff>128631</xdr:colOff>
      <xdr:row>45</xdr:row>
      <xdr:rowOff>149014</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18</xdr:col>
      <xdr:colOff>24957</xdr:colOff>
      <xdr:row>12</xdr:row>
      <xdr:rowOff>114301</xdr:rowOff>
    </xdr:from>
    <xdr:to>
      <xdr:col>18</xdr:col>
      <xdr:colOff>546389</xdr:colOff>
      <xdr:row>23</xdr:row>
      <xdr:rowOff>30481</xdr:rowOff>
    </xdr:to>
    <xdr:sp macro="" textlink="">
      <xdr:nvSpPr>
        <xdr:cNvPr id="6" name="Right Brace 5">
          <a:extLst>
            <a:ext uri="{FF2B5EF4-FFF2-40B4-BE49-F238E27FC236}">
              <a16:creationId xmlns:a16="http://schemas.microsoft.com/office/drawing/2014/main" id="{00000000-0008-0000-0C00-000006000000}"/>
            </a:ext>
          </a:extLst>
        </xdr:cNvPr>
        <xdr:cNvSpPr/>
      </xdr:nvSpPr>
      <xdr:spPr>
        <a:xfrm>
          <a:off x="17089139" y="2354119"/>
          <a:ext cx="521432" cy="1948180"/>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19</xdr:col>
      <xdr:colOff>390769</xdr:colOff>
      <xdr:row>4</xdr:row>
      <xdr:rowOff>48846</xdr:rowOff>
    </xdr:from>
    <xdr:to>
      <xdr:col>19</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C00-000003000000}"/>
            </a:ext>
          </a:extLst>
        </xdr:cNvPr>
        <xdr:cNvCxnSpPr/>
      </xdr:nvCxnSpPr>
      <xdr:spPr>
        <a:xfrm>
          <a:off x="8572500" y="635000"/>
          <a:ext cx="12212" cy="51288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402981</xdr:colOff>
      <xdr:row>8</xdr:row>
      <xdr:rowOff>36634</xdr:rowOff>
    </xdr:from>
    <xdr:to>
      <xdr:col>19</xdr:col>
      <xdr:colOff>415192</xdr:colOff>
      <xdr:row>23</xdr:row>
      <xdr:rowOff>13774</xdr:rowOff>
    </xdr:to>
    <xdr:cxnSp macro="">
      <xdr:nvCxnSpPr>
        <xdr:cNvPr id="7" name="Straight Arrow Connector 6">
          <a:extLst>
            <a:ext uri="{FF2B5EF4-FFF2-40B4-BE49-F238E27FC236}">
              <a16:creationId xmlns:a16="http://schemas.microsoft.com/office/drawing/2014/main" id="{00000000-0008-0000-0C00-000007000000}"/>
            </a:ext>
          </a:extLst>
        </xdr:cNvPr>
        <xdr:cNvCxnSpPr/>
      </xdr:nvCxnSpPr>
      <xdr:spPr>
        <a:xfrm>
          <a:off x="15690606" y="1379659"/>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15</xdr:col>
      <xdr:colOff>59593</xdr:colOff>
      <xdr:row>12</xdr:row>
      <xdr:rowOff>114301</xdr:rowOff>
    </xdr:from>
    <xdr:to>
      <xdr:col>15</xdr:col>
      <xdr:colOff>581025</xdr:colOff>
      <xdr:row>23</xdr:row>
      <xdr:rowOff>30481</xdr:rowOff>
    </xdr:to>
    <xdr:sp macro="" textlink="">
      <xdr:nvSpPr>
        <xdr:cNvPr id="2" name="Right Brace 1">
          <a:extLst>
            <a:ext uri="{FF2B5EF4-FFF2-40B4-BE49-F238E27FC236}">
              <a16:creationId xmlns:a16="http://schemas.microsoft.com/office/drawing/2014/main" id="{00000000-0008-0000-0D00-000002000000}"/>
            </a:ext>
          </a:extLst>
        </xdr:cNvPr>
        <xdr:cNvSpPr/>
      </xdr:nvSpPr>
      <xdr:spPr>
        <a:xfrm>
          <a:off x="12718318" y="2419351"/>
          <a:ext cx="521432" cy="2011680"/>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16</xdr:col>
      <xdr:colOff>390769</xdr:colOff>
      <xdr:row>4</xdr:row>
      <xdr:rowOff>48846</xdr:rowOff>
    </xdr:from>
    <xdr:to>
      <xdr:col>16</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D00-000003000000}"/>
            </a:ext>
          </a:extLst>
        </xdr:cNvPr>
        <xdr:cNvCxnSpPr/>
      </xdr:nvCxnSpPr>
      <xdr:spPr>
        <a:xfrm>
          <a:off x="13849594" y="829896"/>
          <a:ext cx="12212" cy="503116"/>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402981</xdr:colOff>
      <xdr:row>8</xdr:row>
      <xdr:rowOff>36634</xdr:rowOff>
    </xdr:from>
    <xdr:to>
      <xdr:col>16</xdr:col>
      <xdr:colOff>415192</xdr:colOff>
      <xdr:row>23</xdr:row>
      <xdr:rowOff>13774</xdr:rowOff>
    </xdr:to>
    <xdr:cxnSp macro="">
      <xdr:nvCxnSpPr>
        <xdr:cNvPr id="4" name="Straight Arrow Connector 3">
          <a:extLst>
            <a:ext uri="{FF2B5EF4-FFF2-40B4-BE49-F238E27FC236}">
              <a16:creationId xmlns:a16="http://schemas.microsoft.com/office/drawing/2014/main" id="{00000000-0008-0000-0D00-000004000000}"/>
            </a:ext>
          </a:extLst>
        </xdr:cNvPr>
        <xdr:cNvCxnSpPr/>
      </xdr:nvCxnSpPr>
      <xdr:spPr>
        <a:xfrm>
          <a:off x="13861806" y="1579684"/>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oneCellAnchor>
    <xdr:from>
      <xdr:col>1</xdr:col>
      <xdr:colOff>28286</xdr:colOff>
      <xdr:row>3</xdr:row>
      <xdr:rowOff>0</xdr:rowOff>
    </xdr:from>
    <xdr:ext cx="1648403" cy="762000"/>
    <xdr:pic>
      <xdr:nvPicPr>
        <xdr:cNvPr id="2" name="Picture 1">
          <a:extLst>
            <a:ext uri="{FF2B5EF4-FFF2-40B4-BE49-F238E27FC236}">
              <a16:creationId xmlns:a16="http://schemas.microsoft.com/office/drawing/2014/main" id="{F9F07E56-0543-4B05-9D67-FF67A64356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8366" y="548640"/>
          <a:ext cx="1648403"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111512</xdr:colOff>
      <xdr:row>3</xdr:row>
      <xdr:rowOff>111512</xdr:rowOff>
    </xdr:from>
    <xdr:ext cx="2195118" cy="594732"/>
    <xdr:pic>
      <xdr:nvPicPr>
        <xdr:cNvPr id="3" name="Picture 2">
          <a:extLst>
            <a:ext uri="{FF2B5EF4-FFF2-40B4-BE49-F238E27FC236}">
              <a16:creationId xmlns:a16="http://schemas.microsoft.com/office/drawing/2014/main" id="{1A59F687-5FAE-4BB2-B3C9-55CA499E351F}"/>
            </a:ext>
          </a:extLst>
        </xdr:cNvPr>
        <xdr:cNvPicPr>
          <a:picLocks noChangeAspect="1"/>
        </xdr:cNvPicPr>
      </xdr:nvPicPr>
      <xdr:blipFill>
        <a:blip xmlns:r="http://schemas.openxmlformats.org/officeDocument/2006/relationships" r:embed="rId2"/>
        <a:stretch>
          <a:fillRect/>
        </a:stretch>
      </xdr:blipFill>
      <xdr:spPr>
        <a:xfrm>
          <a:off x="7152392" y="660152"/>
          <a:ext cx="2195118" cy="594732"/>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twoCellAnchor>
    <xdr:from>
      <xdr:col>13</xdr:col>
      <xdr:colOff>708119</xdr:colOff>
      <xdr:row>2</xdr:row>
      <xdr:rowOff>257754</xdr:rowOff>
    </xdr:from>
    <xdr:to>
      <xdr:col>14</xdr:col>
      <xdr:colOff>690975</xdr:colOff>
      <xdr:row>3</xdr:row>
      <xdr:rowOff>119314</xdr:rowOff>
    </xdr:to>
    <xdr:sp macro="" textlink="">
      <xdr:nvSpPr>
        <xdr:cNvPr id="2" name="TextBox 1">
          <a:extLst>
            <a:ext uri="{FF2B5EF4-FFF2-40B4-BE49-F238E27FC236}">
              <a16:creationId xmlns:a16="http://schemas.microsoft.com/office/drawing/2014/main" id="{C456CFE5-D218-4EE8-A3C4-B7D6AC469B19}"/>
            </a:ext>
          </a:extLst>
        </xdr:cNvPr>
        <xdr:cNvSpPr txBox="1"/>
      </xdr:nvSpPr>
      <xdr:spPr>
        <a:xfrm flipH="1">
          <a:off x="13334459" y="1233114"/>
          <a:ext cx="1087756" cy="257800"/>
        </a:xfrm>
        <a:prstGeom prst="rect">
          <a:avLst/>
        </a:prstGeom>
      </xdr:spPr>
      <xdr:style>
        <a:lnRef idx="2">
          <a:schemeClr val="accent1"/>
        </a:lnRef>
        <a:fillRef idx="1">
          <a:schemeClr val="lt1"/>
        </a:fillRef>
        <a:effectRef idx="0">
          <a:schemeClr val="accent1"/>
        </a:effectRef>
        <a:fontRef idx="minor">
          <a:schemeClr val="dk1"/>
        </a:fontRef>
      </xdr:style>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rtl="1"/>
          <a:r>
            <a:rPr lang="ar-SA" sz="1100" b="1">
              <a:solidFill>
                <a:srgbClr val="3066B6"/>
              </a:solidFill>
              <a:latin typeface="Bahij TheSansArabic SemiBold" panose="02040503050201020203" pitchFamily="18" charset="-78"/>
              <a:cs typeface="Bahij TheSansArabic SemiBold" panose="02040503050201020203" pitchFamily="18" charset="-78"/>
            </a:rPr>
            <a:t>موقع المشروع</a:t>
          </a:r>
          <a:endParaRPr lang="en-US" sz="1100" b="1">
            <a:solidFill>
              <a:srgbClr val="3066B6"/>
            </a:solidFill>
            <a:latin typeface="Bahij TheSansArabic SemiBold" panose="02040503050201020203" pitchFamily="18" charset="-78"/>
            <a:cs typeface="Bahij TheSansArabic SemiBold" panose="02040503050201020203" pitchFamily="18" charset="-78"/>
          </a:endParaRPr>
        </a:p>
      </xdr:txBody>
    </xdr:sp>
    <xdr:clientData/>
  </xdr:twoCellAnchor>
  <xdr:twoCellAnchor>
    <xdr:from>
      <xdr:col>0</xdr:col>
      <xdr:colOff>-99863760</xdr:colOff>
      <xdr:row>16</xdr:row>
      <xdr:rowOff>5272</xdr:rowOff>
    </xdr:from>
    <xdr:to>
      <xdr:col>0</xdr:col>
      <xdr:colOff>-98803593</xdr:colOff>
      <xdr:row>16</xdr:row>
      <xdr:rowOff>260782</xdr:rowOff>
    </xdr:to>
    <xdr:sp macro="" textlink="">
      <xdr:nvSpPr>
        <xdr:cNvPr id="3" name="TextBox 19">
          <a:extLst>
            <a:ext uri="{FF2B5EF4-FFF2-40B4-BE49-F238E27FC236}">
              <a16:creationId xmlns:a16="http://schemas.microsoft.com/office/drawing/2014/main" id="{52CBA364-CECF-4645-8B25-8970C032BB09}"/>
            </a:ext>
          </a:extLst>
        </xdr:cNvPr>
        <xdr:cNvSpPr txBox="1"/>
      </xdr:nvSpPr>
      <xdr:spPr>
        <a:xfrm flipH="1">
          <a:off x="-99863760" y="4943032"/>
          <a:ext cx="1060167" cy="255510"/>
        </a:xfrm>
        <a:prstGeom prst="rect">
          <a:avLst/>
        </a:prstGeom>
      </xdr:spPr>
      <xdr:style>
        <a:lnRef idx="2">
          <a:schemeClr val="accent4"/>
        </a:lnRef>
        <a:fillRef idx="1">
          <a:schemeClr val="lt1"/>
        </a:fillRef>
        <a:effectRef idx="0">
          <a:schemeClr val="accent4"/>
        </a:effectRef>
        <a:fontRef idx="minor">
          <a:schemeClr val="dk1"/>
        </a:fontRef>
      </xdr:style>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rtl="1"/>
          <a:r>
            <a:rPr lang="ar-SA" sz="1100" b="1">
              <a:solidFill>
                <a:srgbClr val="3066B6"/>
              </a:solidFill>
              <a:latin typeface="Bahij TheSansArabic SemiBold" panose="02040503050201020203" pitchFamily="18" charset="-78"/>
              <a:cs typeface="Bahij TheSansArabic SemiBold" panose="02040503050201020203" pitchFamily="18" charset="-78"/>
            </a:rPr>
            <a:t>موقع المشروع</a:t>
          </a:r>
          <a:endParaRPr lang="en-US" sz="1100" b="1">
            <a:solidFill>
              <a:srgbClr val="3066B6"/>
            </a:solidFill>
            <a:latin typeface="Bahij TheSansArabic SemiBold" panose="02040503050201020203" pitchFamily="18" charset="-78"/>
            <a:cs typeface="Bahij TheSansArabic SemiBold" panose="02040503050201020203" pitchFamily="18" charset="-78"/>
          </a:endParaRPr>
        </a:p>
      </xdr:txBody>
    </xdr:sp>
    <xdr:clientData/>
  </xdr:twoCellAnchor>
  <xdr:twoCellAnchor>
    <xdr:from>
      <xdr:col>13</xdr:col>
      <xdr:colOff>1019735</xdr:colOff>
      <xdr:row>37</xdr:row>
      <xdr:rowOff>0</xdr:rowOff>
    </xdr:from>
    <xdr:to>
      <xdr:col>15</xdr:col>
      <xdr:colOff>291352</xdr:colOff>
      <xdr:row>37</xdr:row>
      <xdr:rowOff>347383</xdr:rowOff>
    </xdr:to>
    <xdr:sp macro="" textlink="">
      <xdr:nvSpPr>
        <xdr:cNvPr id="4" name="TextBox 19">
          <a:extLst>
            <a:ext uri="{FF2B5EF4-FFF2-40B4-BE49-F238E27FC236}">
              <a16:creationId xmlns:a16="http://schemas.microsoft.com/office/drawing/2014/main" id="{3107CF73-F0BC-483B-AC6A-AB7DEC866251}"/>
            </a:ext>
          </a:extLst>
        </xdr:cNvPr>
        <xdr:cNvSpPr txBox="1"/>
      </xdr:nvSpPr>
      <xdr:spPr>
        <a:xfrm flipH="1">
          <a:off x="13646075" y="13487400"/>
          <a:ext cx="1481417" cy="347383"/>
        </a:xfrm>
        <a:prstGeom prst="rect">
          <a:avLst/>
        </a:prstGeom>
        <a:solidFill>
          <a:srgbClr val="FF0000"/>
        </a:solidFill>
      </xdr:spPr>
      <xdr:style>
        <a:lnRef idx="2">
          <a:schemeClr val="accent4"/>
        </a:lnRef>
        <a:fillRef idx="1">
          <a:schemeClr val="lt1"/>
        </a:fillRef>
        <a:effectRef idx="0">
          <a:schemeClr val="accent4"/>
        </a:effectRef>
        <a:fontRef idx="minor">
          <a:schemeClr val="dk1"/>
        </a:fontRef>
      </xdr:style>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rtl="1"/>
          <a:r>
            <a:rPr lang="en-US" sz="1100" b="1">
              <a:solidFill>
                <a:srgbClr val="3066B6"/>
              </a:solidFill>
              <a:latin typeface="Bahij TheSansArabic SemiBold" panose="02040503050201020203" pitchFamily="18" charset="-78"/>
              <a:cs typeface="Bahij TheSansArabic SemiBold" panose="02040503050201020203" pitchFamily="18" charset="-78"/>
            </a:rPr>
            <a:t> </a:t>
          </a:r>
          <a:r>
            <a:rPr lang="ar-EG" sz="1100" b="1">
              <a:solidFill>
                <a:srgbClr val="3066B6"/>
              </a:solidFill>
              <a:latin typeface="Bahij TheSansArabic SemiBold" panose="02040503050201020203" pitchFamily="18" charset="-78"/>
              <a:cs typeface="Bahij TheSansArabic SemiBold" panose="02040503050201020203" pitchFamily="18" charset="-78"/>
            </a:rPr>
            <a:t>تم</a:t>
          </a:r>
          <a:r>
            <a:rPr lang="ar-EG" sz="1100" b="1" baseline="0">
              <a:solidFill>
                <a:srgbClr val="3066B6"/>
              </a:solidFill>
              <a:latin typeface="Bahij TheSansArabic SemiBold" panose="02040503050201020203" pitchFamily="18" charset="-78"/>
              <a:cs typeface="Bahij TheSansArabic SemiBold" panose="02040503050201020203" pitchFamily="18" charset="-78"/>
            </a:rPr>
            <a:t> الانتهاء من اعمال الحفر و لاساسات </a:t>
          </a:r>
          <a:endParaRPr lang="en-US" sz="1100" b="1">
            <a:solidFill>
              <a:srgbClr val="3066B6"/>
            </a:solidFill>
            <a:latin typeface="Bahij TheSansArabic SemiBold" panose="02040503050201020203" pitchFamily="18" charset="-78"/>
            <a:cs typeface="Bahij TheSansArabic SemiBold" panose="02040503050201020203" pitchFamily="18" charset="-78"/>
          </a:endParaRPr>
        </a:p>
      </xdr:txBody>
    </xdr:sp>
    <xdr:clientData/>
  </xdr:twoCellAnchor>
  <xdr:twoCellAnchor>
    <xdr:from>
      <xdr:col>12</xdr:col>
      <xdr:colOff>493060</xdr:colOff>
      <xdr:row>36</xdr:row>
      <xdr:rowOff>392206</xdr:rowOff>
    </xdr:from>
    <xdr:to>
      <xdr:col>13</xdr:col>
      <xdr:colOff>840441</xdr:colOff>
      <xdr:row>37</xdr:row>
      <xdr:rowOff>336177</xdr:rowOff>
    </xdr:to>
    <xdr:sp macro="" textlink="">
      <xdr:nvSpPr>
        <xdr:cNvPr id="5" name="TextBox 19">
          <a:extLst>
            <a:ext uri="{FF2B5EF4-FFF2-40B4-BE49-F238E27FC236}">
              <a16:creationId xmlns:a16="http://schemas.microsoft.com/office/drawing/2014/main" id="{3D3FA46C-9497-41F5-A10B-33A84603A6EC}"/>
            </a:ext>
          </a:extLst>
        </xdr:cNvPr>
        <xdr:cNvSpPr txBox="1"/>
      </xdr:nvSpPr>
      <xdr:spPr>
        <a:xfrm flipH="1">
          <a:off x="12014500" y="13483366"/>
          <a:ext cx="1452281" cy="340211"/>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rtl="1"/>
          <a:r>
            <a:rPr lang="ar-SA" sz="1100" b="1">
              <a:solidFill>
                <a:srgbClr val="3066B6"/>
              </a:solidFill>
              <a:latin typeface="Bahij TheSansArabic SemiBold" panose="02040503050201020203" pitchFamily="18" charset="-78"/>
              <a:cs typeface="Bahij TheSansArabic SemiBold" panose="02040503050201020203" pitchFamily="18" charset="-78"/>
            </a:rPr>
            <a:t>مرحلة</a:t>
          </a:r>
          <a:r>
            <a:rPr lang="ar-SA" sz="1100" b="1" baseline="0">
              <a:solidFill>
                <a:srgbClr val="3066B6"/>
              </a:solidFill>
              <a:latin typeface="Bahij TheSansArabic SemiBold" panose="02040503050201020203" pitchFamily="18" charset="-78"/>
              <a:cs typeface="Bahij TheSansArabic SemiBold" panose="02040503050201020203" pitchFamily="18" charset="-78"/>
            </a:rPr>
            <a:t> التركيبات  المعدنية </a:t>
          </a:r>
          <a:endParaRPr lang="en-US" sz="1100" b="1">
            <a:solidFill>
              <a:srgbClr val="3066B6"/>
            </a:solidFill>
            <a:latin typeface="Bahij TheSansArabic SemiBold" panose="02040503050201020203" pitchFamily="18" charset="-78"/>
            <a:cs typeface="Bahij TheSansArabic SemiBold" panose="02040503050201020203" pitchFamily="18" charset="-78"/>
          </a:endParaRPr>
        </a:p>
      </xdr:txBody>
    </xdr:sp>
    <xdr:clientData/>
  </xdr:twoCellAnchor>
  <xdr:twoCellAnchor>
    <xdr:from>
      <xdr:col>0</xdr:col>
      <xdr:colOff>-12234582</xdr:colOff>
      <xdr:row>16</xdr:row>
      <xdr:rowOff>195540</xdr:rowOff>
    </xdr:from>
    <xdr:to>
      <xdr:col>0</xdr:col>
      <xdr:colOff>-11863107</xdr:colOff>
      <xdr:row>17</xdr:row>
      <xdr:rowOff>205065</xdr:rowOff>
    </xdr:to>
    <xdr:sp macro="" textlink="">
      <xdr:nvSpPr>
        <xdr:cNvPr id="6" name="Rectangle 5">
          <a:extLst>
            <a:ext uri="{FF2B5EF4-FFF2-40B4-BE49-F238E27FC236}">
              <a16:creationId xmlns:a16="http://schemas.microsoft.com/office/drawing/2014/main" id="{3655FFFB-F32D-4D70-9E53-7E73547EC601}"/>
            </a:ext>
          </a:extLst>
        </xdr:cNvPr>
        <xdr:cNvSpPr/>
      </xdr:nvSpPr>
      <xdr:spPr>
        <a:xfrm flipH="1">
          <a:off x="-12234582" y="5133300"/>
          <a:ext cx="371475" cy="405765"/>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endParaRPr lang="en-US"/>
        </a:p>
      </xdr:txBody>
    </xdr:sp>
    <xdr:clientData/>
  </xdr:twoCellAnchor>
  <xdr:twoCellAnchor>
    <xdr:from>
      <xdr:col>0</xdr:col>
      <xdr:colOff>-12386982</xdr:colOff>
      <xdr:row>16</xdr:row>
      <xdr:rowOff>347940</xdr:rowOff>
    </xdr:from>
    <xdr:to>
      <xdr:col>0</xdr:col>
      <xdr:colOff>-12015507</xdr:colOff>
      <xdr:row>17</xdr:row>
      <xdr:rowOff>357465</xdr:rowOff>
    </xdr:to>
    <xdr:sp macro="" textlink="">
      <xdr:nvSpPr>
        <xdr:cNvPr id="7" name="Rectangle 6">
          <a:extLst>
            <a:ext uri="{FF2B5EF4-FFF2-40B4-BE49-F238E27FC236}">
              <a16:creationId xmlns:a16="http://schemas.microsoft.com/office/drawing/2014/main" id="{38F122DA-D6B0-4FC0-9A6C-D1363ECD11AC}"/>
            </a:ext>
          </a:extLst>
        </xdr:cNvPr>
        <xdr:cNvSpPr/>
      </xdr:nvSpPr>
      <xdr:spPr>
        <a:xfrm flipH="1">
          <a:off x="-12386982" y="5285700"/>
          <a:ext cx="371475" cy="405765"/>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endParaRPr lang="en-US"/>
        </a:p>
      </xdr:txBody>
    </xdr:sp>
    <xdr:clientData/>
  </xdr:twoCellAnchor>
  <xdr:twoCellAnchor editAs="oneCell">
    <xdr:from>
      <xdr:col>12</xdr:col>
      <xdr:colOff>42334</xdr:colOff>
      <xdr:row>2</xdr:row>
      <xdr:rowOff>101599</xdr:rowOff>
    </xdr:from>
    <xdr:to>
      <xdr:col>15</xdr:col>
      <xdr:colOff>1080559</xdr:colOff>
      <xdr:row>8</xdr:row>
      <xdr:rowOff>313266</xdr:rowOff>
    </xdr:to>
    <xdr:pic>
      <xdr:nvPicPr>
        <xdr:cNvPr id="9" name="Picture 8">
          <a:extLst>
            <a:ext uri="{FF2B5EF4-FFF2-40B4-BE49-F238E27FC236}">
              <a16:creationId xmlns:a16="http://schemas.microsoft.com/office/drawing/2014/main" id="{85DFCB37-F2D0-0B35-FB83-2474CF743A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565467" y="1075266"/>
          <a:ext cx="4365625" cy="2599267"/>
        </a:xfrm>
        <a:prstGeom prst="rect">
          <a:avLst/>
        </a:prstGeom>
      </xdr:spPr>
    </xdr:pic>
    <xdr:clientData/>
  </xdr:twoCellAnchor>
  <xdr:twoCellAnchor editAs="oneCell">
    <xdr:from>
      <xdr:col>12</xdr:col>
      <xdr:colOff>67733</xdr:colOff>
      <xdr:row>16</xdr:row>
      <xdr:rowOff>135466</xdr:rowOff>
    </xdr:from>
    <xdr:to>
      <xdr:col>13</xdr:col>
      <xdr:colOff>1038965</xdr:colOff>
      <xdr:row>23</xdr:row>
      <xdr:rowOff>106159</xdr:rowOff>
    </xdr:to>
    <xdr:pic>
      <xdr:nvPicPr>
        <xdr:cNvPr id="10" name="Picture 9" descr="A blueprint of a building&#10;&#10;AI-generated content may be incorrect.">
          <a:extLst>
            <a:ext uri="{FF2B5EF4-FFF2-40B4-BE49-F238E27FC236}">
              <a16:creationId xmlns:a16="http://schemas.microsoft.com/office/drawing/2014/main" id="{58AA9C3A-39AF-205C-FA72-41F696657C6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590866" y="5088466"/>
          <a:ext cx="2080365" cy="2756227"/>
        </a:xfrm>
        <a:prstGeom prst="rect">
          <a:avLst/>
        </a:prstGeom>
      </xdr:spPr>
    </xdr:pic>
    <xdr:clientData/>
  </xdr:twoCellAnchor>
  <xdr:twoCellAnchor editAs="oneCell">
    <xdr:from>
      <xdr:col>14</xdr:col>
      <xdr:colOff>186267</xdr:colOff>
      <xdr:row>16</xdr:row>
      <xdr:rowOff>101601</xdr:rowOff>
    </xdr:from>
    <xdr:to>
      <xdr:col>15</xdr:col>
      <xdr:colOff>1068341</xdr:colOff>
      <xdr:row>23</xdr:row>
      <xdr:rowOff>245333</xdr:rowOff>
    </xdr:to>
    <xdr:pic>
      <xdr:nvPicPr>
        <xdr:cNvPr id="11" name="Picture 10" descr="A drawing of a building&#10;&#10;AI-generated content may be incorrect.">
          <a:extLst>
            <a:ext uri="{FF2B5EF4-FFF2-40B4-BE49-F238E27FC236}">
              <a16:creationId xmlns:a16="http://schemas.microsoft.com/office/drawing/2014/main" id="{770FFAC7-8330-20D8-7DA1-2CB18FE9245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927667" y="5054601"/>
          <a:ext cx="1991207" cy="292926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ERO%20HOSPITAL%20COMPLEX%20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HONDA%20SK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Documents%20and%20Settings/Administrator/My%20Documents/Castillo%20Grand/Castillo%20Gran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akdesign\production\hosam\038\2000\2049%20Generator%20Bldg%20at%20Batha%20Borders\BANK4\Enquiries\BANK\SUPPLIE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jasarapmc-my.sharepoint.com/Users/KENAN/Downloads/Documents%20and%20Settings/chathura/My%20Documents/Palm%20District%20Cooling%20Documents/BOQ/TOWER/ITP38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pmoportal01/aammdon/Petro%20Quay/prg/03Sep0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jasarapmc-my.sharepoint.com/Users/KENAN/Downloads/Liverpool/March%20completion%20-%20version%2031120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ubai\Documents%20and%20Settings\rmarque2\My%20Documents\Mail\OL%20Temp%20Attachments\Tracking_Register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rgent%20Works%20for%20KASC-IFC_09Mar13.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Contemp%20gardens\working\Documents%20and%20Settings\Ian%20Tarry\My%20Documents\Copy%20of%20office%20files\0807_136%20-%20HP%20Boavista\Estudo%20Economico\0807_136%20HP%20Cost%20Plans%20-%20BOAVISTA%20(version%2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ajed1lt603\shared\Users\antivolaa\Desktop\AECOM\WER-2%20PROJECTS\UPS\Al%20Rabwah\take-off\stormwater%20network\AL%20RABWAH-Stormwater-raw.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sers/cordovaa/Desktop/Al%20Khumra%20Earthwork%2090%25sample.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ajed1lt603\shared\walter\IFB%20earthworks.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Users\colin.bateman\AppData\Local\Microsoft\Windows\Temporary%20Internet%20Files\Content.Outlook\0PY0B5X1\PML%20~%20PRICE%20BOOK%201Q07%20~%20DRAFT%20version%20(Autosaved).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uralidhara\SHARED%20FOLDER\SHARED%20FOLDER\AUG%20-%202005\INHOUSE\Aug%2005-SOBHA%20Rose-%20P%20Q%20S%20Revised%20(26.09.0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W2kmnlfs\project\2001PROJ\P01019%20The%20Manansala%20Tower\D.%20ESTIMATING%20&amp;%20PRE%20CONTRACT\1.%20Estimates%20and%20Cost%20Plans\2.%20Cost%20Plans\CP7R\CP7R.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erver\d\PROJECTS\8820-ADCO\PROJECTS\8203\PROJECTS\PJ8036\PLANNING\WKRPT\June4\4June-Prog.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jasarapmc-my.sharepoint.com/Users/KENAN/Downloads/Users/antivolaa/AppData/Local/Microsoft/Windows/Temporary%20Internet%20Files/Content.Outlook/L4I19CCN/HHR%20template.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d.docs.live.net/Aslan/Documents%20and%20Settings/rrutter/Local%20Settings/Temporary%20Internet%20Files/OLK101/PSR%20Project%20Status%20Report%20-%20British%20Waterways%20(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jasarapmc-my.sharepoint.com/Aslan/Documents%20and%20Settings/rrutter/Local%20Settings/Temporary%20Internet%20Files/OLK101/PSR%20Project%20Status%20Report%20-%20British%20Waterways%20(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worleyparsons-my.sharepoint.com/Aslan/Documents%20and%20Settings/rrutter/Local%20Settings/Temporary%20Internet%20Files/OLK101/PSR%20Project%20Status%20Report%20-%20British%20Waterways%20(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jasarapmc-my.sharepoint.com/Users/KENAN/Downloads/IFB%20Al%20Khumra/1.%20PACKAGE%2010/K9b%20Centreline%20Details.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T:\GC%202004\H04%20110%20SRE%20GEML%20Updated%20Eng\Estimate%20-%20Platform%20E&amp;M.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Users/ibrahimm3/Desktop/Rates%20using%20C5%20CCCC/MH-CB%20Analysis%20CIP-PH2%20Rev02-C5_CCCC.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CIN%202009\H09%20136%20-%20Liverpool%20Street\03%20Estimates\LST%20Price%20Book%201Q07\~PRICE%20BOOK%201Q0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Mayflower1\Shared%20Folder\Documents%20and%20Settings\kurian\Local%20Settings\Temp\Labor%20bills%2019.08.0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jasarapmc-my.sharepoint.com/Users/KENAN/Downloads/Users/cordovaa/Documents/HHR%20Culvert%20Outlet/IFB_28%20Feb%202013/HHR%20NP4&amp;NP5_IFB/NP4&amp;NP5-IFB.xlsx" TargetMode="External"/></Relationships>
</file>

<file path=xl/externalLinks/_rels/externalLink30.xml.rels><?xml version="1.0" encoding="UTF-8" standalone="yes"?>
<Relationships xmlns="http://schemas.openxmlformats.org/package/2006/relationships"><Relationship Id="rId2" Type="http://schemas.microsoft.com/office/2019/04/relationships/externalLinkLongPath" Target="file:///\\Gclpdc\Company\GC%202002\H02.202%20CrossRail%201%20Safeguarded%20Route%20Call%20Off%20(Motts)\Estimate%20Update%20-%20Pudding%20Mill%20Lane%20-%20Mar%202004\Revised%20Estimate\Running%20Tunnels,%20shafts%20etc\Estimate%20-%20%20Pudding%20Mill%20Lane%20Portal%20(including%20pricing).xls?811B9A52" TargetMode="External"/><Relationship Id="rId1" Type="http://schemas.openxmlformats.org/officeDocument/2006/relationships/externalLinkPath" Target="file:///\\811B9A52\Estimate%20-%20%20Pudding%20Mill%20Lane%20Portal%20(including%20pric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My%20Documents\Kingdom-Centre-Backup\KC-A-HAIBACKUP\MonthlyPayments\Valuations\B-226-4%20Bill%2003%20Struct.%20to%20Level%20%20+179%20-%20Civil.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Estimate%20-%20Custom%20House%20Station%20v3.0%20(Jan'07%20IRDR).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worleyparsons-my.sharepoint.com/Users/Dr.%20Romel/Desktop/MODON%20Reporting%20Docs%202020/Modon%20WPR/10%20Photos%2013102020/JDH4-02-005_WPR_1310202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Book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npoepc0705sevel\SEVVEL\prelimianiries\Preliminaries%2027-6-06.xls" TargetMode="External"/></Relationships>
</file>

<file path=xl/externalLinks/_rels/externalLink36.xml.rels><?xml version="1.0" encoding="UTF-8" standalone="yes"?>
<Relationships xmlns="http://schemas.openxmlformats.org/package/2006/relationships"><Relationship Id="rId2" Type="http://schemas.openxmlformats.org/officeDocument/2006/relationships/externalLinkPath" Target="file:///C:\Users\dell\Downloads\HSA3-05-009-WPR%20-%20Required%20Update.xlsx" TargetMode="External"/><Relationship Id="rId1" Type="http://schemas.openxmlformats.org/officeDocument/2006/relationships/externalLinkPath" Target="https://egisfr-my.sharepoint.com/personal/taher_alabdullatif_egis-group_com/Documents/Desktop/&#1575;&#1604;&#1575;&#1581;&#1587;&#1575;&#1569;%20&#1605;&#1588;&#1575;&#1585;&#1610;&#1593;/Weekly%20Progress%20report/HSA3-05-009-WPR%20-%20Required%20Upd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SUM"/>
      <sheetName val="CIVIL"/>
      <sheetName val="Ext. PLUMB"/>
      <sheetName val="R.A"/>
      <sheetName val="MAT-R"/>
      <sheetName val="Results (2)"/>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HOPLIST"/>
      <sheetName val="BQ"/>
      <sheetName val="BQ External"/>
      <sheetName val="Notes"/>
      <sheetName val="Basis"/>
      <sheetName val="icmal"/>
      <sheetName val="#REF"/>
      <sheetName val="TAS"/>
      <sheetName val="GFA_HQ_Building"/>
      <sheetName val="GFA_Conference"/>
      <sheetName val="BQ_External"/>
      <sheetName val="Bill_1"/>
      <sheetName val="Bill_2"/>
      <sheetName val="Bill_3"/>
      <sheetName val="Bill_4"/>
      <sheetName val="Bill_5"/>
      <sheetName val="Bill_6"/>
      <sheetName val="Bill_7"/>
      <sheetName val="Cash2"/>
      <sheetName val="Z"/>
      <sheetName val="Raw Data"/>
      <sheetName val="SubmitCal"/>
      <sheetName val="Penthouse Apartment"/>
      <sheetName val="StattCo yCharges"/>
      <sheetName val="Su}}ary"/>
      <sheetName val=""/>
      <sheetName val="Graph Data (DO NOT PRINT)"/>
      <sheetName val="D-623D"/>
      <sheetName val="budget summary (2)"/>
      <sheetName val="Budget Analysis Summary"/>
      <sheetName val="LABOUR HISTOGRAM"/>
      <sheetName val="Option"/>
      <sheetName val="Chiet tinh dz22"/>
      <sheetName val="Chiet tinh dz35"/>
      <sheetName val="CT Thang Mo"/>
      <sheetName val="1"/>
      <sheetName val="CASHFLOWS"/>
      <sheetName val="_______"/>
      <sheetName val="核算项目余额表"/>
      <sheetName val="Criteria"/>
      <sheetName val="Assumptions"/>
      <sheetName val="@risk rents and incentives"/>
      <sheetName val="Car park lease"/>
      <sheetName val="Net rent analysis"/>
      <sheetName val="Poz-1 "/>
      <sheetName val="차액보증"/>
      <sheetName val="ancillary"/>
      <sheetName val="BOQ"/>
      <sheetName val="Bill No. 2"/>
      <sheetName val="Lab Cum Hist"/>
      <sheetName val="Projet, methodes &amp; couts"/>
      <sheetName val="Macro1"/>
      <sheetName val="Planning"/>
      <sheetName val="TAHRIR"/>
      <sheetName val="Bases"/>
      <sheetName val="Risques majeurs &amp; Frais Ind."/>
      <sheetName val="Bouclage"/>
      <sheetName val="AREG_05"/>
      <sheetName val="intr stool brkup"/>
      <sheetName val="改加胶玻璃、室外栏杆"/>
      <sheetName val="FOL - Bar"/>
      <sheetName val="Sheet2"/>
      <sheetName val="CT  PL"/>
      <sheetName val="Budget"/>
      <sheetName val="LEVEL SHEET"/>
      <sheetName val="SPT vs PHI"/>
      <sheetName val="Sheet1"/>
      <sheetName val="LABOUR_HISTOGRAM"/>
      <sheetName val="JAS"/>
      <sheetName val="Customize Your Invoice"/>
      <sheetName val="B"/>
      <sheetName val="HVAC BoQ"/>
      <sheetName val="PriceSummary"/>
      <sheetName val="企业表一"/>
      <sheetName val="M-5C"/>
      <sheetName val="M-5A"/>
      <sheetName val="Rate analysis"/>
      <sheetName val="ConferenceCentre_x0000_옰ʒ䄂ʒ鵠ʐ䄂ʒ閐̐䄂ʒ蕈̐"/>
      <sheetName val="HQ-TO"/>
      <sheetName val="Body Sheet"/>
      <sheetName val="1.0 Executive Summary"/>
      <sheetName val="ANNEXURE-A"/>
      <sheetName val="Data"/>
      <sheetName val="Tender Summary"/>
      <sheetName val="Insurance Ext"/>
      <sheetName val="Prelims"/>
      <sheetName val="Ap A"/>
      <sheetName val="SHOPLIST.xls"/>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List"/>
      <sheetName val="Bill 2"/>
      <sheetName val="COC"/>
      <sheetName val="SAP"/>
      <sheetName val="Top sheet"/>
      <sheetName val="GFA_HQ_Building1"/>
      <sheetName val="GFA_Conference1"/>
      <sheetName val="StattCo_yCharges"/>
      <sheetName val="BQ_External1"/>
      <sheetName val="Penthouse_Apartment"/>
      <sheetName val="LABOUR_HISTOGRAM1"/>
      <sheetName val="Lab_Cum_Hist"/>
      <sheetName val="Raw_Data"/>
      <sheetName val="Chiet_tinh_dz22"/>
      <sheetName val="Chiet_tinh_dz35"/>
      <sheetName val="CT_Thang_Mo"/>
      <sheetName val="@risk_rents_and_incentives"/>
      <sheetName val="Car_park_lease"/>
      <sheetName val="Net_rent_analysis"/>
      <sheetName val="Poz-1_"/>
      <sheetName val="Bill_No__2"/>
      <sheetName val="LEVEL_SHEET"/>
      <sheetName val="Graph_Data_(DO_NOT_PRINT)"/>
      <sheetName val="Tender_Summary"/>
      <sheetName val="Insurance_Ext"/>
      <sheetName val="FOL_-_Bar"/>
      <sheetName val="SPT_vs_PHI"/>
      <sheetName val="Projet,_methodes_&amp;_couts"/>
      <sheetName val="Risques_majeurs_&amp;_Frais_Ind_"/>
      <sheetName val="budget_summary_(2)"/>
      <sheetName val="Budget_Analysis_Summary"/>
      <sheetName val="CT__PL"/>
      <sheetName val="MTP"/>
      <sheetName val="POWER"/>
      <sheetName val="PROJECT BRIEF"/>
      <sheetName val="C (3)"/>
      <sheetName val="Geneí¬_x0008_i_x0000__x0000__x0014__x0000_0."/>
      <sheetName val="70_x0000_,/0_x0000_s«_x0008_i_x0000_Æø_x0003_í¬_x0008_i_x0000_"/>
      <sheetName val="DATAS"/>
      <sheetName val="Currencies"/>
      <sheetName val="기계내역서"/>
      <sheetName val="2 Div 14 "/>
      <sheetName val="Inputs"/>
      <sheetName val="Sheet3"/>
      <sheetName val="Bill 1"/>
      <sheetName val="Bill 3"/>
      <sheetName val="Bill 4"/>
      <sheetName val="Bill 5"/>
      <sheetName val="Bill 6"/>
      <sheetName val="Bill 7"/>
      <sheetName val="Customize_Your_Invoice"/>
      <sheetName val="HVAC_BoQ"/>
      <sheetName val="Dubai golf"/>
      <sheetName val="concrete"/>
      <sheetName val="beam-reinft-IIInd floor"/>
      <sheetName val="Wall"/>
      <sheetName val="beam-reinft-machine rm"/>
      <sheetName val="girder"/>
      <sheetName val="Rocker"/>
      <sheetName val="98Price"/>
      <sheetName val="_x0000__x0000__x0000__x0000__x0000__x0000__x0000__x0000_"/>
      <sheetName val="POWER ASSUMPTIONS"/>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Rate_analysis"/>
      <sheetName val="ACT_SPS"/>
      <sheetName val="SPSF"/>
      <sheetName val="Invoice Summary"/>
      <sheetName val="sal"/>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WITHOUT C&amp;I PROFIT (3)"/>
      <sheetName val="Geneí¬_x0008_i"/>
      <sheetName val="70"/>
      <sheetName val="Civil Boq"/>
      <sheetName val="공종별_집계금액"/>
      <sheetName val="Data_Summary"/>
      <sheetName val="Activity List"/>
      <sheetName val="Softscape Buildup"/>
      <sheetName val="Mat'l Rate"/>
      <sheetName val="마산월령동골조물량변경"/>
      <sheetName val="MOS"/>
      <sheetName val="GFA_HQ_Building6"/>
      <sheetName val="PROJECT_BRIEF1"/>
      <sheetName val="Geneí¬i0_"/>
      <sheetName val="70,/0s«iÆøí¬i"/>
      <sheetName val="Bill_22"/>
      <sheetName val="C_(3)1"/>
      <sheetName val="Ap_A1"/>
      <sheetName val="2_Div_14_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Bill_21"/>
      <sheetName val="C_(3)"/>
      <sheetName val="Ap_A"/>
      <sheetName val="2_Div_14_"/>
      <sheetName val="ABSTRACT"/>
      <sheetName val="DETAILED  BOQ"/>
      <sheetName val="M-Book for Conc"/>
      <sheetName val="M-Book for FW"/>
      <sheetName val="Vehicles"/>
      <sheetName val="CERTIFICATE"/>
      <sheetName val="BILL COV"/>
      <sheetName val="Ra  stair"/>
      <sheetName val="CODE"/>
      <sheetName val="250mm"/>
      <sheetName val="200mm"/>
      <sheetName val="160mm"/>
      <sheetName val="FITTINGS"/>
      <sheetName val="VALVE CHAMBERS"/>
      <sheetName val="Fire Hydrants"/>
      <sheetName val="B.GATE VALVE"/>
      <sheetName val="Sub G1 Fire"/>
      <sheetName val="Sub G12 Fire"/>
      <sheetName val="PA- Consutant "/>
      <sheetName val="upa"/>
      <sheetName val="HIRED LABOUR CODE"/>
      <sheetName val="Design"/>
      <sheetName val="foot-slab reinft"/>
      <sheetName val="Day work"/>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Dubai_golf1"/>
      <sheetName val="SHOPLIST_xls1"/>
      <sheetName val="Bill_12"/>
      <sheetName val="Bill_32"/>
      <sheetName val="Bill_42"/>
      <sheetName val="Bill_52"/>
      <sheetName val="Bill_62"/>
      <sheetName val="Bill_72"/>
      <sheetName val="beam-reinft-IIInd_floor1"/>
      <sheetName val="Invoice_Summary1"/>
      <sheetName val="POWER_ASSUMPTIONS1"/>
      <sheetName val="beam-reinft-machine_rm1"/>
      <sheetName val="Geneí¬i"/>
      <sheetName val="GFA_HQ_Building7"/>
      <sheetName val="GFA_Conference6"/>
      <sheetName val="BQ_External6"/>
      <sheetName val="StattCo_yCharges5"/>
      <sheetName val="Penthouse_Apartment5"/>
      <sheetName val="LABOUR_HISTOGRAM6"/>
      <sheetName val="Graph_Data_(DO_NOT_PRINT)5"/>
      <sheetName val="Projet,_methodes_&amp;_couts4"/>
      <sheetName val="Risques_majeurs_&amp;_Frais_Ind_4"/>
      <sheetName val="Chiet_tinh_dz225"/>
      <sheetName val="Chiet_tinh_dz355"/>
      <sheetName val="Raw_Data5"/>
      <sheetName val="@risk_rents_and_incentives5"/>
      <sheetName val="Car_park_lease5"/>
      <sheetName val="Net_rent_analysis5"/>
      <sheetName val="Poz-1_5"/>
      <sheetName val="CT_Thang_Mo5"/>
      <sheetName val="Lab_Cum_Hist5"/>
      <sheetName val="Bill_No__25"/>
      <sheetName val="CT__PL4"/>
      <sheetName val="budget_summary_(2)4"/>
      <sheetName val="Budget_Analysis_Summary4"/>
      <sheetName val="Customize_Your_Invoice5"/>
      <sheetName val="HVAC_BoQ5"/>
      <sheetName val="FOL_-_Bar5"/>
      <sheetName val="LEVEL_SHEET5"/>
      <sheetName val="SPT_vs_PHI5"/>
      <sheetName val="Body_Sheet4"/>
      <sheetName val="1_0_Executive_Summary4"/>
      <sheetName val="intr_stool_brkup4"/>
      <sheetName val="Tender_Summary5"/>
      <sheetName val="Insurance_Ext5"/>
      <sheetName val="Top_sheet4"/>
      <sheetName val="Rate_analysis4"/>
      <sheetName val="Materials Cost(PCC)"/>
      <sheetName val="India F&amp;S Template"/>
      <sheetName val="Annex"/>
      <sheetName val="factors"/>
      <sheetName val="P4-B"/>
      <sheetName val="Break_Up"/>
      <sheetName val="RESULT"/>
      <sheetName val="IO LIST"/>
      <sheetName val="Formulas"/>
      <sheetName val="Material "/>
      <sheetName val="Quote Sheet"/>
      <sheetName val="PROJECT_BRIEF2"/>
      <sheetName val="Bill_23"/>
      <sheetName val="C_(3)2"/>
      <sheetName val="Ap_A2"/>
      <sheetName val="2_Div_14_2"/>
      <sheetName val="Civil_Boq"/>
      <sheetName val="WITHOUT_C&amp;I_PROFIT_(3)"/>
      <sheetName val="Activity_List"/>
      <sheetName val="Softscape_Buildup"/>
      <sheetName val="Mat'l_Rate"/>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DETAILED__BOQ"/>
      <sheetName val="M-Book_for_Conc"/>
      <sheetName val="M-Book_for_FW"/>
      <sheetName val="HIRED_LABOUR_CODE"/>
      <sheetName val="PA-_Consutant_"/>
      <sheetName val="foot-slab_reinft"/>
      <sheetName val="Index List"/>
      <sheetName val="Type List"/>
      <sheetName val="File Types"/>
      <sheetName val="SStaff-Sept2013"/>
      <sheetName val="COLUMN"/>
      <sheetName val="escalation"/>
      <sheetName val="ANAL"/>
      <sheetName val="final abstract"/>
      <sheetName val="PRECAST lightconc-II"/>
      <sheetName val="Detail"/>
      <sheetName val="p&amp;m"/>
      <sheetName val="col-reinft1"/>
      <sheetName val="RA-markate"/>
      <sheetName val="BOQ_Direct_selling cost"/>
      <sheetName val="77S(O)"/>
      <sheetName val="Voucher"/>
      <sheetName val="P&amp;L-BDMC"/>
      <sheetName val="ConferenceCentre?옰ʒ䄂ʒ鵠ʐ䄂ʒ閐̐䄂ʒ蕈̐"/>
      <sheetName val="Eq. Mobilization"/>
      <sheetName val="Working for RCC"/>
      <sheetName val="INSTR"/>
      <sheetName val="Toolbox"/>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SHOPLIST_xls3"/>
      <sheetName val="PROJECT_BRIEF4"/>
      <sheetName val="Bill_25"/>
      <sheetName val="C_(3)4"/>
      <sheetName val="Bill_14"/>
      <sheetName val="Bill_34"/>
      <sheetName val="Bill_44"/>
      <sheetName val="Bill_54"/>
      <sheetName val="Bill_64"/>
      <sheetName val="Bill_74"/>
      <sheetName val="Dubai_golf3"/>
      <sheetName val="beam-reinft-IIInd_floor3"/>
      <sheetName val="Invoice_Summary3"/>
      <sheetName val="POWER_ASSUMPTIONS3"/>
      <sheetName val="beam-reinft-machine_rm3"/>
      <sheetName val="Civil_Boq2"/>
      <sheetName val="WITHOUT_C&amp;I_PROFIT_(3)2"/>
      <sheetName val="Activity_List2"/>
      <sheetName val="Softscape_Buildup2"/>
      <sheetName val="Mat'l_Rate2"/>
      <sheetName val="BILL_COV"/>
      <sheetName val="Ra__stair"/>
      <sheetName val="B03"/>
      <sheetName val="B09.1"/>
      <sheetName val="11-hsd"/>
      <sheetName val="13-septic"/>
      <sheetName val="7-ug"/>
      <sheetName val="2-utility"/>
      <sheetName val="18-misc"/>
      <sheetName val="5-pipe"/>
      <sheetName val="PRJDATA"/>
      <sheetName val="BLK2"/>
      <sheetName val="BLK3"/>
      <sheetName val="E &amp; R"/>
      <sheetName val="radar"/>
      <sheetName val="UG"/>
      <sheetName val="Master"/>
      <sheetName val="PMWeb data"/>
      <sheetName val="갑지"/>
      <sheetName val="15-MECH"/>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BILL_COV1"/>
      <sheetName val="Ra__stair1"/>
      <sheetName val="Day_work"/>
      <sheetName val="PointNo.5"/>
      <sheetName val="CHART OF ACCOUNTS"/>
      <sheetName val="E-Bill No.6 A-O"/>
      <sheetName val="房屋及建筑物"/>
      <sheetName val="XL4Poppy"/>
      <sheetName val="B185-B-2"/>
      <sheetName val="B185-B-3"/>
      <sheetName val="B185-B-4"/>
      <sheetName val="B185-B-5"/>
      <sheetName val="B185-B-6"/>
      <sheetName val="B185-B-7"/>
      <sheetName val="B185-B-8"/>
      <sheetName val="B185-B-9.1"/>
      <sheetName val="B185-B-9.2"/>
      <sheetName val="Day_work1"/>
      <sheetName val="Gra¦_x0004_)_x0000__x0000__x0000_VW_x0000__x0000__x0000__x0000__x0000__x0000__x0000__x0000__x0000_ U"/>
      <sheetName val="/VW_x0000_VU_x0000_)_x0000__x0000__x0000_)_x0000__x0000__x0000__x0001__x0000__x0000__x0000_tÏØ0_x0009__x0008__x0000__x0000__x0009__x0008_"/>
      <sheetName val="/VW_x0000_VU_x0000_)_x0000__x0000__x0000_)_x0000__x0000__x0000__x0001__x0000__x0000__x0000_tÏØ0 _x0008__x0000__x0000_ _x0008_"/>
      <sheetName val="合成単価作成表-BLDG"/>
      <sheetName val="w't table"/>
      <sheetName val="cp-e1"/>
      <sheetName val="BASE_APR17_HISTOGRAMS"/>
      <sheetName val="Chiet t"/>
      <sheetName val="Staffing and Rates IA"/>
      <sheetName val="Eq__Mobilization"/>
      <sheetName val="Working_for_RCC"/>
      <sheetName val="VALVE_CHAMBERS"/>
      <sheetName val="Fire_Hydrants"/>
      <sheetName val="B_GATE_VALVE"/>
      <sheetName val="Sub_G1_Fire"/>
      <sheetName val="Sub_G12_Fire"/>
      <sheetName val="Materials_Cost(PCC)"/>
      <sheetName val="India_F&amp;S_Template"/>
      <sheetName val="IO_LIST"/>
      <sheetName val="Material_"/>
      <sheetName val="Quote_Sheet"/>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BOQ_Direct_selling_cost"/>
      <sheetName val="B09_1"/>
      <sheetName val="PRECAST_lightconc-II"/>
      <sheetName val="final_abstract"/>
      <sheetName val="E_&amp;_R"/>
      <sheetName val="Labour &amp; Plant"/>
      <sheetName val="Dropdown"/>
      <sheetName val="Elemental Buildup"/>
      <sheetName val="VALVE_CHAMBERS1"/>
      <sheetName val="Fire_Hydrants1"/>
      <sheetName val="B_GATE_VALVE1"/>
      <sheetName val="Sub_G1_Fire1"/>
      <sheetName val="Sub_G12_Fire1"/>
      <sheetName val="DETAILED__BOQ2"/>
      <sheetName val="M-Book_for_Conc2"/>
      <sheetName val="M-Book_for_FW2"/>
      <sheetName val="HIRED_LABOUR_CODE2"/>
      <sheetName val="PA-_Consutant_2"/>
      <sheetName val="foot-slab_reinft2"/>
      <sheetName val="Lists"/>
      <sheetName val="2.2)Revised Cash Flow"/>
      <sheetName val="Gra¦_x0004_)"/>
      <sheetName val="/VW"/>
      <sheetName val="SS MH"/>
      <sheetName val="Material List "/>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B185-B-9_1"/>
      <sheetName val="B185-B-9_2"/>
      <sheetName val="CHART_OF_ACCOUNTS"/>
      <sheetName val="E-Bill_No_6_A-O"/>
      <sheetName val="BS"/>
      <sheetName val="집계표(OPTION)"/>
      <sheetName val="PMWeb_data"/>
      <sheetName val="SS_MH"/>
      <sheetName val="ConferenceCentre_x005f_x0000_옰ʒ䄂ʒ鵠ʐ䄂ʒ"/>
      <sheetName val="Geneí¬_x005f_x0008_i_x005f_x0000__x005f_x0000__x0"/>
      <sheetName val="70_x005f_x0000_,_0_x005f_x0000_s«_x005f_x0008_i_x"/>
      <sheetName val="Geneí¬_x005f_x0008_i"/>
      <sheetName val="2_2)Revised_Cash_Flow"/>
      <sheetName val="References"/>
      <sheetName val="Geneí¬ i_x0000__x0000_ _x0000_0."/>
      <sheetName val="70_x0000_,/0_x0000_s« i_x0000_Æø í¬ i_x0000_"/>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입찰내역 발주처 양식"/>
      <sheetName val="Summary of Work"/>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Quantity"/>
      <sheetName val="PNT-QUOT-#3"/>
      <sheetName val="COAT&amp;WRAP-QIOT-#3"/>
      <sheetName val="Earthwork"/>
      <sheetName val="GIAVLIEU"/>
      <sheetName val="Project Cost Breakdown"/>
      <sheetName val="Materials_Cost(PCC)2"/>
      <sheetName val="India_F&amp;S_Template2"/>
      <sheetName val="IO_LIST2"/>
      <sheetName val="Material_2"/>
      <sheetName val="Quote_Sheet2"/>
      <sheetName val="Day_work2"/>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VALVE_CHAMBERS2"/>
      <sheetName val="Fire_Hydrants2"/>
      <sheetName val="B_GATE_VALVE2"/>
      <sheetName val="Sub_G1_Fire2"/>
      <sheetName val="Sub_G12_Fire2"/>
      <sheetName val="LIST DO NOT REMOVE"/>
      <sheetName val="HIRED_LABOUR_CODE3"/>
      <sheetName val="PA-_Consutant_3"/>
      <sheetName val="foot-slab_reinft3"/>
      <sheetName val="DETAILED__BOQ3"/>
      <sheetName val="M-Book_for_Conc3"/>
      <sheetName val="M-Book_for_FW3"/>
      <sheetName val="w't_table"/>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GRSummary"/>
      <sheetName val="_x005f_x0000__x005f_x0000__x005f_x0000__x005f_x0000__x0"/>
      <sheetName val="Staff Acco."/>
      <sheetName val="TBAL9697 -group wise  sdpl"/>
      <sheetName val="Selections"/>
      <sheetName val="SIEMENS"/>
      <sheetName val="B6.2 "/>
      <sheetName val="PointNo_5"/>
      <sheetName val="Elemental_Buildup"/>
      <sheetName val="Gra¦)VW_U"/>
      <sheetName val="/VWVU))tÏØ0  "/>
      <sheetName val="/VWVU))tÏØ0__"/>
      <sheetName val="Employee List"/>
      <sheetName val="Mall waterproofing"/>
      <sheetName val="MSCP waterproofing"/>
      <sheetName val="-----------------"/>
      <sheetName val="??-BLDG"/>
      <sheetName val="ml"/>
      <sheetName val="Demand"/>
      <sheetName val="Occ"/>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Old"/>
      <sheetName val="Elemental_Buildup1"/>
      <sheetName val="PointNo_51"/>
      <sheetName val="B6_2_"/>
      <sheetName val="LIST_DO_NOT_REMOVE"/>
      <sheetName val="VCH-SLC"/>
      <sheetName val="Item- Compact"/>
      <sheetName val="Supplier"/>
      <sheetName val="Рабочий лист"/>
      <sheetName val="ФМ"/>
      <sheetName val="Сравнение"/>
      <sheetName val="Table"/>
      <sheetName val="PT 141- Site A Landscape"/>
      <sheetName val="Annex 1 Sect 3a"/>
      <sheetName val="Annex 1 Sect 3a.1"/>
      <sheetName val="Annex 1 Sect 3b"/>
      <sheetName val="Annex 1 Sect 3c"/>
      <sheetName val="HOURLY RATES"/>
      <sheetName val="SITE WORK"/>
      <sheetName val="Prices"/>
      <sheetName val="Rate summary"/>
      <sheetName val="#REF!"/>
      <sheetName val="SW-TEO"/>
      <sheetName val="科目余额表正式"/>
      <sheetName val="Sub_G1_Five"/>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Summary_of_Work"/>
      <sheetName val="Employee_List"/>
      <sheetName val="%"/>
      <sheetName val="BG"/>
      <sheetName val="RAB AR&amp;STR"/>
      <sheetName val="d-safe DELUXE"/>
      <sheetName val="70,_0s«iÆøí¬i"/>
      <sheetName val="70_x005f_x0000_,/0_x005f_x0000_s«_x005f_x0008_i_x"/>
      <sheetName val="Back up"/>
      <sheetName val="COSTING"/>
      <sheetName val="train cash"/>
      <sheetName val="accom cash"/>
      <sheetName val="ConferenceCentre_x0000_옰ʒ䄂ʒ鵠ʐ䄂ʒ"/>
      <sheetName val="Geneí¬_x0008_i_x0000__x0000__x0"/>
      <sheetName val="70_x0000_,_0_x0000_s«_x0008_i_x"/>
      <sheetName val="_x0000__x0000__x0000__x0000__x0"/>
      <sheetName val="INDIGINEOUS ITEMS "/>
      <sheetName val="office"/>
      <sheetName val="Lab"/>
      <sheetName val="GFA_HQ_Building13"/>
      <sheetName val="GFA_Conference12"/>
      <sheetName val="BQ_External12"/>
      <sheetName val="Graph_Data_(DO_NOT_PRINT)11"/>
      <sheetName val="Penthouse_Apartment11"/>
      <sheetName val="LABOUR_HISTOGRAM12"/>
      <sheetName val="StattCo_yCharges11"/>
      <sheetName val="Projet,_methodes_&amp;_couts10"/>
      <sheetName val="Risques_majeurs_&amp;_Frais_Ind_10"/>
      <sheetName val="Raw_Data11"/>
      <sheetName val="Chiet_tinh_dz2211"/>
      <sheetName val="Chiet_tinh_dz3511"/>
      <sheetName val="@risk_rents_and_incentives11"/>
      <sheetName val="Car_park_lease11"/>
      <sheetName val="Net_rent_analysis11"/>
      <sheetName val="Poz-1_11"/>
      <sheetName val="Lab_Cum_Hist11"/>
      <sheetName val="CT_Thang_Mo11"/>
      <sheetName val="LEVEL_SHEET11"/>
      <sheetName val="SPT_vs_PHI11"/>
      <sheetName val="CT__PL10"/>
      <sheetName val="FOL_-_Bar11"/>
      <sheetName val="Customize_Your_Invoice11"/>
      <sheetName val="HVAC_BoQ11"/>
      <sheetName val="Bill_No__211"/>
      <sheetName val="Tender_Summary11"/>
      <sheetName val="Insurance_Ext11"/>
      <sheetName val="budget_summary_(2)10"/>
      <sheetName val="Budget_Analysis_Summary10"/>
      <sheetName val="Body_Sheet10"/>
      <sheetName val="1_0_Executive_Summary10"/>
      <sheetName val="2_Div_14_8"/>
      <sheetName val="Top_sheet10"/>
      <sheetName val="intr_stool_brkup10"/>
      <sheetName val="Bill_18"/>
      <sheetName val="Bill_29"/>
      <sheetName val="Bill_38"/>
      <sheetName val="Bill_48"/>
      <sheetName val="Bill_58"/>
      <sheetName val="Bill_68"/>
      <sheetName val="Bill_78"/>
      <sheetName val="Ap_A8"/>
      <sheetName val="Rate_analysis10"/>
      <sheetName val="POWER_ASSUMPTIONS7"/>
      <sheetName val="Dubai_golf7"/>
      <sheetName val="beam-reinft-IIInd_floor7"/>
      <sheetName val="beam-reinft-machine_rm7"/>
      <sheetName val="SHOPLIST_xls7"/>
      <sheetName val="PROJECT_BRIEF8"/>
      <sheetName val="Invoice_Summary7"/>
      <sheetName val="Civil_Boq6"/>
      <sheetName val="C_(3)8"/>
      <sheetName val="WITHOUT_C&amp;I_PROFIT_(3)6"/>
      <sheetName val="DETAILED__BOQ5"/>
      <sheetName val="M-Book_for_Conc5"/>
      <sheetName val="M-Book_for_FW5"/>
      <sheetName val="BILL_COV4"/>
      <sheetName val="Ra__stair4"/>
      <sheetName val="Activity_List6"/>
      <sheetName val="Softscape_Buildup6"/>
      <sheetName val="Mat'l_Rate6"/>
      <sheetName val="VALVE_CHAMBERS4"/>
      <sheetName val="Fire_Hydrants4"/>
      <sheetName val="B_GATE_VALVE4"/>
      <sheetName val="Sub_G1_Fire4"/>
      <sheetName val="Sub_G12_Fire4"/>
      <sheetName val="PA-_Consutant_5"/>
      <sheetName val="HIRED_LABOUR_CODE5"/>
      <sheetName val="foot-slab_reinft5"/>
      <sheetName val="Day_work3"/>
      <sheetName val="Materials_Cost(PCC)3"/>
      <sheetName val="India_F&amp;S_Template3"/>
      <sheetName val="IO_LIST3"/>
      <sheetName val="Material_3"/>
      <sheetName val="Quote_Sheet3"/>
      <sheetName val="CHART_OF_ACCOUNTS2"/>
      <sheetName val="E-Bill_No_6_A-O2"/>
      <sheetName val="B185-B-9_12"/>
      <sheetName val="B185-B-9_22"/>
      <sheetName val="B09_12"/>
      <sheetName val="BOQ_Direct_selling_cost2"/>
      <sheetName val="PMWeb_data2"/>
      <sheetName val="SS_MH2"/>
      <sheetName val="Eq__Mobilization2"/>
      <sheetName val="w't_table2"/>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Working_for_RCC2"/>
      <sheetName val="2_2)Revised_Cash_Flow1"/>
      <sheetName val="Material_List_1"/>
      <sheetName val="Chiet_t1"/>
      <sheetName val="Staffing_and_Rates_IA1"/>
      <sheetName val="Index_List1"/>
      <sheetName val="Type_List1"/>
      <sheetName val="File_Types1"/>
      <sheetName val="입찰내역_발주처_양식1"/>
      <sheetName val="/VWVU))tÏØ0__1"/>
      <sheetName val="Staff_Acco_"/>
      <sheetName val="TBAL9697_-group_wise__sdpl"/>
      <sheetName val="XV10017"/>
      <sheetName val="ConferenceCentre?옰ʒ䄂ʒ鵠ʐ䄂ʒ閐̐脭め_x0005__x0000_"/>
      <sheetName val="[SHOPLIST.xls]70_x0000_,/0_x0000_s«_x0008_i_x0000_Æø_x0003_í¬"/>
      <sheetName val="[SHOPLIST.xls]70,/0s«iÆøí¬i"/>
      <sheetName val="Map"/>
      <sheetName val="UOM"/>
      <sheetName val="MA"/>
      <sheetName val="Rebars"/>
      <sheetName val="???? ??? ??"/>
      <sheetName val="ConferenceCentre_옰ʒ䄂ʒ鵠ʐ䄂ʒ閐̐䄂ʒ蕈̐"/>
      <sheetName val="[SHOPLIST.xls][SHOPLIST.xls]70_x0000_"/>
      <sheetName val="[SHOPLIST.xls][SHOPLIST.xls]70,"/>
      <sheetName val="Lookup"/>
      <sheetName val="Duct Accesories"/>
      <sheetName val="200205C"/>
      <sheetName val="Headings"/>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BILL_COV5"/>
      <sheetName val="Activity_List7"/>
      <sheetName val="Softscape_Buildup7"/>
      <sheetName val="Mat'l_Rate7"/>
      <sheetName val="Day_work4"/>
      <sheetName val="CHART_OF_ACCOUNTS3"/>
      <sheetName val="E-Bill_No_6_A-O3"/>
      <sheetName val="Eq__Mobilization3"/>
      <sheetName val="BOQ_Direct_selling_cost3"/>
      <sheetName val="PointNo_52"/>
      <sheetName val="Elemental_Buildup2"/>
      <sheetName val="Working_for_RCC3"/>
      <sheetName val="B185-B-9_13"/>
      <sheetName val="B185-B-9_23"/>
      <sheetName val="B09_13"/>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Common Variables"/>
      <sheetName val="GPL Revenu Update"/>
      <sheetName val="DO NOT TOUCH"/>
      <sheetName val="Work Type"/>
      <sheetName val="Sheet7"/>
      <sheetName val="Geneí¬_x0008_i??_x0014_?0."/>
      <sheetName val="70?,/0?s«_x0008_i?Æø_x0003_í¬_x0008_i?"/>
      <sheetName val="????????"/>
      <sheetName val="Geneí¬_x0008_i___x0014__0."/>
      <sheetName val="70_,_0_s«_x0008_i_Æø_x0003_í¬_x0008_i_"/>
      <sheetName val="________"/>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Definitions"/>
      <sheetName val="MEP"/>
      <sheetName val="IRR"/>
      <sheetName val="INDEX"/>
      <sheetName val="Source"/>
      <sheetName val="PROJECT BRIEF(EX.NEW)"/>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B6_2_1"/>
      <sheetName val="Employee_List1"/>
      <sheetName val="입찰내역_발주처_양식3"/>
      <sheetName val="LIST_DO_NOT_REMOVE1"/>
      <sheetName val="Chiet_t3"/>
      <sheetName val="Staffing_and_Rates_IA3"/>
      <sheetName val="Summary_of_Work1"/>
      <sheetName val="/VWVU))tÏØ0__3"/>
      <sheetName val="Project_Cost_Breakdown"/>
      <sheetName val="Item-_Compact"/>
      <sheetName val="Рабочий_лист"/>
      <sheetName val="PT_141-_Site_A_Landscape"/>
      <sheetName val="Geneí¬_i_0_"/>
      <sheetName val="70,/0s«_iÆø_í¬_i"/>
      <sheetName val="d-safe_DELUXE"/>
      <sheetName val="Annex_1_Sect_3a"/>
      <sheetName val="Annex_1_Sect_3a_1"/>
      <sheetName val="Annex_1_Sect_3b"/>
      <sheetName val="Annex_1_Sect_3c"/>
      <sheetName val="HOURLY_RATES"/>
      <sheetName val="Rate_summary"/>
      <sheetName val="SITE_WORK"/>
      <sheetName val="RAB_AR&amp;STR"/>
      <sheetName val="Back_up"/>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Rates"/>
      <sheetName val="TESİSAT"/>
      <sheetName val="PTS-1"/>
      <sheetName val="Geneí¬ i"/>
      <sheetName val="AREA OF APPLICATION"/>
      <sheetName val="Steel"/>
      <sheetName val="[SHOPLIST.xls]70_x0000_,/0_x0000_s« i_x0000_Æø í¬"/>
      <sheetName val="Cashflow projection"/>
      <sheetName val="dv_info"/>
      <sheetName val="steel total"/>
      <sheetName val="ELE BOQ"/>
      <sheetName val="CostPlan"/>
      <sheetName val="Database"/>
      <sheetName val="PE"/>
      <sheetName val="LIST_DO_NOT_REMOVE2"/>
      <sheetName val="B6_2_2"/>
      <sheetName val="Staff_Acco_1"/>
      <sheetName val="TBAL9697_-group_wise__sdpl1"/>
      <sheetName val="Item-_Compact1"/>
      <sheetName val="E_&amp;_R1"/>
      <sheetName val="Project_Cost_Breakdown1"/>
      <sheetName val="Annex_1_Sect_3a1"/>
      <sheetName val="Annex_1_Sect_3a_11"/>
      <sheetName val="Annex_1_Sect_3b1"/>
      <sheetName val="Annex_1_Sect_3c1"/>
      <sheetName val="HOURLY_RATES1"/>
      <sheetName val="C1ㅇ"/>
      <sheetName val="GFA_HQ_Building16"/>
      <sheetName val="GFA_Conference15"/>
      <sheetName val="BQ_External15"/>
      <sheetName val="Raw_Data14"/>
      <sheetName val="Penthouse_Apartment14"/>
      <sheetName val="StattCo_yCharges14"/>
      <sheetName val="LABOUR_HISTOGRAM15"/>
      <sheetName val="Graph_Data_(DO_NOT_PRINT)14"/>
      <sheetName val="Chiet_tinh_dz2214"/>
      <sheetName val="Chiet_tinh_dz3514"/>
      <sheetName val="@risk_rents_and_incentives14"/>
      <sheetName val="Car_park_lease14"/>
      <sheetName val="Net_rent_analysis14"/>
      <sheetName val="Poz-1_14"/>
      <sheetName val="Lab_Cum_Hist14"/>
      <sheetName val="FOL_-_Bar14"/>
      <sheetName val="budget_summary_(2)13"/>
      <sheetName val="Budget_Analysis_Summary13"/>
      <sheetName val="CT_Thang_Mo14"/>
      <sheetName val="CT__PL13"/>
      <sheetName val="LEVEL_SHEET14"/>
      <sheetName val="SPT_vs_PHI14"/>
      <sheetName val="Bill_No__214"/>
      <sheetName val="Tender_Summary14"/>
      <sheetName val="Insurance_Ext14"/>
      <sheetName val="Customize_Your_Invoice14"/>
      <sheetName val="HVAC_BoQ14"/>
      <sheetName val="Projet,_methodes_&amp;_couts13"/>
      <sheetName val="Risques_majeurs_&amp;_Frais_Ind_13"/>
      <sheetName val="Top_sheet13"/>
      <sheetName val="intr_stool_brkup13"/>
      <sheetName val="Body_Sheet13"/>
      <sheetName val="1_0_Executive_Summary13"/>
      <sheetName val="Ap_A11"/>
      <sheetName val="Bill_111"/>
      <sheetName val="Bill_212"/>
      <sheetName val="Bill_311"/>
      <sheetName val="Bill_411"/>
      <sheetName val="Bill_511"/>
      <sheetName val="Bill_611"/>
      <sheetName val="Bill_711"/>
      <sheetName val="SHOPLIST_xls10"/>
      <sheetName val="Invoice_Summary10"/>
      <sheetName val="2_Div_14_11"/>
      <sheetName val="PROJECT_BRIEF11"/>
      <sheetName val="beam-reinft-IIInd_floor10"/>
      <sheetName val="POWER_ASSUMPTIONS10"/>
      <sheetName val="Softscape_Buildup9"/>
      <sheetName val="Mat'l_Rate9"/>
      <sheetName val="Dubai_golf10"/>
      <sheetName val="beam-reinft-machine_rm10"/>
      <sheetName val="C_(3)11"/>
      <sheetName val="PA-_Consutant_7"/>
      <sheetName val="BILL_COV7"/>
      <sheetName val="Ra__stair7"/>
      <sheetName val="WITHOUT_C&amp;I_PROFIT_(3)9"/>
      <sheetName val="Civil_Boq9"/>
      <sheetName val="Activity_List9"/>
      <sheetName val="HIRED_LABOUR_CODE7"/>
      <sheetName val="foot-slab_reinft7"/>
      <sheetName val="Materials_Cost(PCC)5"/>
      <sheetName val="India_F&amp;S_Template5"/>
      <sheetName val="IO_LIST5"/>
      <sheetName val="Material_5"/>
      <sheetName val="Quote_Sheet5"/>
      <sheetName val="DETAILED__BOQ7"/>
      <sheetName val="M-Book_for_Conc7"/>
      <sheetName val="M-Book_for_FW7"/>
      <sheetName val="VALVE_CHAMBERS6"/>
      <sheetName val="Fire_Hydrants6"/>
      <sheetName val="B_GATE_VALVE6"/>
      <sheetName val="Sub_G1_Fire6"/>
      <sheetName val="Sub_G12_Fire6"/>
      <sheetName val="B185-B-9_15"/>
      <sheetName val="B185-B-9_25"/>
      <sheetName val="Day_work6"/>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Working_for_RCC5"/>
      <sheetName val="Elemental_Buildup4"/>
      <sheetName val="CHART_OF_ACCOUNTS5"/>
      <sheetName val="BOQ_Direct_selling_cost5"/>
      <sheetName val="E-Bill_No_6_A-O5"/>
      <sheetName val="PMWeb_data5"/>
      <sheetName val="SS_MH5"/>
      <sheetName val="Eq__Mobilization5"/>
      <sheetName val="w't_table4"/>
      <sheetName val="B09_15"/>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PointNo_54"/>
      <sheetName val="Index_List4"/>
      <sheetName val="Type_List4"/>
      <sheetName val="File_Types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2_2)Revised_Cash_Flow4"/>
      <sheetName val="Material_List_4"/>
      <sheetName val="Employee_List2"/>
      <sheetName val="PRECAST_lightconc-II5"/>
      <sheetName val="final_abstract5"/>
      <sheetName val="입찰내역_발주처_양식4"/>
      <sheetName val="Chiet_t4"/>
      <sheetName val="Staffing_and_Rates_IA4"/>
      <sheetName val="Summary_of_Work2"/>
      <sheetName val="/VWVU))tÏØ0__4"/>
      <sheetName val="Рабочий_лист1"/>
      <sheetName val="PT_141-_Site_A_Landscape1"/>
      <sheetName val="d-safe_DELUXE1"/>
      <sheetName val="Rate_summary1"/>
      <sheetName val="SITE_WORK1"/>
      <sheetName val="RAB_AR&amp;STR1"/>
      <sheetName val="Back_up1"/>
      <sheetName val="INDIGINEOUS_ITEMS_1"/>
      <sheetName val="Mall_waterproofing1"/>
      <sheetName val="MSCP_waterproofing1"/>
      <sheetName val="Duct_Accesories1"/>
      <sheetName val="????_???_??1"/>
      <sheetName val="train_cash1"/>
      <sheetName val="accom_cash1"/>
      <sheetName val="[SHOPLIST_xls][SHOPLIST_xls]70"/>
      <sheetName val="[SHOPLIST_xls][SHOPLIST_xls]70,"/>
      <sheetName val="Common_Variables"/>
      <sheetName val="ConferenceCentre?옰ʒ䄂ʒ鵠ʐ䄂ʒ閐̐脭め"/>
      <sheetName val="Labour_&amp;_Plant"/>
      <sheetName val="Geneí¬i___0_"/>
      <sheetName val="70_,_0_s«i_Æøí¬i_"/>
      <sheetName val="Ave_wtd_rates"/>
      <sheetName val="Debits_as_on_12_04_08"/>
      <sheetName val="STAFFSCHED_"/>
      <sheetName val="TRIAL_BALANCE"/>
      <sheetName val="Z- GENERAL PRICE SUMMARY"/>
      <sheetName val="금융비용"/>
      <sheetName val="Mix Design"/>
      <sheetName val="std-rates"/>
      <sheetName val="Risk Breakdown Structure"/>
      <sheetName val="Home"/>
      <sheetName val="Header"/>
      <sheetName val="Payment"/>
      <sheetName val="Input"/>
      <sheetName val="Coding"/>
      <sheetName val="PPA Summary"/>
      <sheetName val="Interior"/>
      <sheetName val="Resumo Empreitadas"/>
      <sheetName val="analysis"/>
      <sheetName val="calculation_LC"/>
      <sheetName val="Internet"/>
      <sheetName val="Floor Box "/>
      <sheetName val="[SHOPLIST.xls][SHOPLIST.xls]70_"/>
      <sheetName val="Projects"/>
      <sheetName val="Summ"/>
      <sheetName val="A1-Continuous"/>
      <sheetName val="superseded"/>
      <sheetName val="% prog figs -u5 and total"/>
      <sheetName val="rc01"/>
      <sheetName val="ConferenceCentre_x005f_x0000_옰ʒ"/>
      <sheetName val="70_x005f_x0000_,_0_x005f_x0000_"/>
      <sheetName val="Gra¦_x0004_)_x0000__x0000__x0"/>
      <sheetName val="_VW_x0000_VU_x0000_)_x0000__x"/>
      <sheetName val="_VW"/>
      <sheetName val="_VWVU))tÏØ0  "/>
      <sheetName val="_VWVU))tÏØ0__"/>
      <sheetName val="__-BLDG"/>
      <sheetName val="_x005f_x0000__x005f_x0000__x005"/>
      <sheetName val="Geneí¬_x005f_x0008_i_x000"/>
      <sheetName val="Service Type"/>
      <sheetName val="Contract Division"/>
      <sheetName val="SubContract Type"/>
      <sheetName val="做法表"/>
      <sheetName val="_SHOPLIST.xls_70"/>
      <sheetName val="_SHOPLIST.xls_70,_0s«iÆøí¬i"/>
      <sheetName val="instructions"/>
      <sheetName val="1-G1"/>
      <sheetName val="[SHOPLIST_xls]70,/0s«iÆøí¬"/>
      <sheetName val="[SHOPLIST_xls]70,/0s«iÆøí¬i"/>
      <sheetName val="Z-_GENERAL_PRICE_SUMMARY"/>
      <sheetName val="Confidential"/>
      <sheetName val="Risk_Breakdown_Structure"/>
      <sheetName val="Equipment Rates"/>
      <sheetName val="FORM5"/>
      <sheetName val="Data I (2)"/>
      <sheetName val="rEFERENCES "/>
      <sheetName val="DIV2"/>
      <sheetName val="DIV3"/>
      <sheetName val="DIV4"/>
      <sheetName val="DIV7"/>
      <sheetName val="DIV9"/>
      <sheetName val="KAP-2_C1_ALBAHA_GRID_POINT_NGL"/>
      <sheetName val="[SHOPLIST.xls]/VW_x0000_VU_x0000_)_x0000__x0000__x0000_)_x0000__x0000__x0000_"/>
      <sheetName val="[SHOPLIST.xls]/VW"/>
      <sheetName val="[SHOPLIST.xls]/VWVU))tÏØ0  "/>
      <sheetName val="[SHOPLIST.xls]/VWVU))tÏØ0__"/>
      <sheetName val="Final"/>
      <sheetName val="[SHOPLIST.xls]70"/>
      <sheetName val="[SHOPLIST.xls]70,"/>
      <sheetName val="70,"/>
      <sheetName val="ConferenceCentre?옰ʒ䄂ʒ鵠ʐ䄂ʒ閐̐脭め_x0005_"/>
      <sheetName val="Base BM-rebar"/>
      <sheetName val="Attach 4-18"/>
      <sheetName val="TTL"/>
      <sheetName val="[SHOPLIST.xls][SHOPLIST.xls][SH"/>
      <sheetName val="Site Dev BOQ"/>
      <sheetName val="Architect"/>
      <sheetName val="Vendors"/>
      <sheetName val="Food"/>
      <sheetName val="E H - H. W.P."/>
      <sheetName val="E. H. Treatment for pile cap"/>
      <sheetName val="SRC-B3U2"/>
      <sheetName val="opstat"/>
      <sheetName val="costs"/>
      <sheetName val="Hic_150EOffice"/>
      <sheetName val="PNTEXT"/>
      <sheetName val="GPL_Revenu_Update"/>
      <sheetName val="DO_NOT_TOUCH"/>
      <sheetName val="Work_Type"/>
      <sheetName val="PROJECT_BRIEF(EX_NEW)"/>
      <sheetName val="Results"/>
      <sheetName val="Summary "/>
      <sheetName val="B04-A - DIA SUDEER"/>
      <sheetName val="04D - Tanmyat"/>
      <sheetName val="13- B04-B &amp; C"/>
      <sheetName val=" SITE 09 B04-B&amp;C-AFAQ"/>
      <sheetName val="工程量"/>
      <sheetName val="Auswahl"/>
      <sheetName val="Areas_with_SF"/>
      <sheetName val="Area Breakdown PER LEVEL_LINK"/>
      <sheetName val="Materials "/>
      <sheetName val="Labour"/>
      <sheetName val="MAchinery(R1)"/>
      <sheetName val="[SHOPLIST.xls]/VWVU))tÏØ0__1"/>
      <sheetName val="[SHOPLIST.xls]/VWVU))tÏØ0__2"/>
      <sheetName val="[SHOPLIST.xls]/VWVU))tÏØ0__3"/>
      <sheetName val="[SHOPLIST.xls]70,/0s«_iÆø_í¬_i"/>
      <sheetName val="[SHOPLIST.xls]70?,/0?s«i?Æøí¬i?"/>
      <sheetName val="[SHOPLIST.xls]/VWVU))tÏØ0__4"/>
      <sheetName val="Cost Heading"/>
      <sheetName val="D &amp; W sizes"/>
      <sheetName val="DetEst"/>
      <sheetName val="SOPMA DD"/>
      <sheetName val="BOQ (2)"/>
      <sheetName val="Names"/>
      <sheetName val="LABOUR RATE"/>
      <sheetName val="Material Rate"/>
      <sheetName val="Labor abs-PW"/>
      <sheetName val="Labor abs-NMR"/>
      <sheetName val="sheet6"/>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AC"/>
      <sheetName val="Form 6"/>
      <sheetName val="hist&amp;proj"/>
      <sheetName val="Package-2"/>
      <sheetName val="Combined Results "/>
      <sheetName val="Cashflow"/>
      <sheetName val="RA"/>
      <sheetName val="Base_Data"/>
      <sheetName val="P-100.MRF.DB.R1"/>
      <sheetName val="RMOPS"/>
      <sheetName val="Data Sheet"/>
      <sheetName val="Equip"/>
      <sheetName val="ￒlￒmￒnￒaￒSￒmￒaￒy"/>
      <sheetName val="Materials_Cost(PCC)6"/>
      <sheetName val="India_F&amp;S_Template6"/>
      <sheetName val="IO_LIST6"/>
      <sheetName val="Material_6"/>
      <sheetName val="Quote_Sheet6"/>
      <sheetName val="BOQ_Direct_selling_cost6"/>
      <sheetName val="PRECAST_lightconc-II6"/>
      <sheetName val="final_abstract6"/>
      <sheetName val="Staff_Acco_2"/>
      <sheetName val="TBAL9697_-group_wise__sdpl2"/>
      <sheetName val="E_&amp;_R2"/>
      <sheetName val="Common_Variables1"/>
      <sheetName val="[SHOPLIST_xls]70,/0s«iÆøí¬i1"/>
      <sheetName val="GPL_Revenu_Update1"/>
      <sheetName val="DO_NOT_TOUCH1"/>
      <sheetName val="Work_Type1"/>
      <sheetName val="Labour_&amp;_Plant1"/>
      <sheetName val="Ave_wtd_rates1"/>
      <sheetName val="Debits_as_on_12_04_081"/>
      <sheetName val="STAFFSCHED_1"/>
      <sheetName val="TRIAL_BALANCE1"/>
      <sheetName val="[SHOPLIST_xls][SHOPLIST_xls]701"/>
      <sheetName val="PROJECT_BRIEF(EX_NEW)1"/>
      <sheetName val="[SHOPLIST_xls]70,/0s«_iÆø_í¬"/>
      <sheetName val="AREA_OF_APPLICATION"/>
      <sheetName val="PRJ_DATA"/>
      <sheetName val="gen"/>
      <sheetName val="BaseWeight"/>
      <sheetName val="VIABILITY"/>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Project_Cost_Breakdown2"/>
      <sheetName val="LIST_DO_NOT_REMOVE3"/>
      <sheetName val="B6_2_3"/>
      <sheetName val="Item-_Compact2"/>
      <sheetName val="Annex_1_Sect_3a2"/>
      <sheetName val="Annex_1_Sect_3a_12"/>
      <sheetName val="Annex_1_Sect_3b2"/>
      <sheetName val="Annex_1_Sect_3c2"/>
      <sheetName val="HOURLY_RATES2"/>
      <sheetName val="Geneí¬_i"/>
      <sheetName val="Floor_Box_"/>
      <sheetName val="GFA_HQ_Building17"/>
      <sheetName val="GFA_Conference16"/>
      <sheetName val="StattCo_yCharges15"/>
      <sheetName val="BQ_External16"/>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Graph_Data_(DO_NOT_PRINT)15"/>
      <sheetName val="Raw_Data15"/>
      <sheetName val="CT_Thang_Mo15"/>
      <sheetName val="LEVEL_SHEET15"/>
      <sheetName val="SPT_vs_PHI15"/>
      <sheetName val="Projet,_methodes_&amp;_couts14"/>
      <sheetName val="Risques_majeurs_&amp;_Frais_Ind_14"/>
      <sheetName val="Bill_No__215"/>
      <sheetName val="FOL_-_Bar15"/>
      <sheetName val="CT__PL14"/>
      <sheetName val="budget_summary_(2)14"/>
      <sheetName val="Budget_Analysis_Summary14"/>
      <sheetName val="Customize_Your_Invoice15"/>
      <sheetName val="HVAC_BoQ15"/>
      <sheetName val="intr_stool_brkup14"/>
      <sheetName val="Tender_Summary15"/>
      <sheetName val="Insurance_Ext15"/>
      <sheetName val="Body_Sheet14"/>
      <sheetName val="1_0_Executive_Summary14"/>
      <sheetName val="Top_sheet14"/>
      <sheetName val="Bill_213"/>
      <sheetName val="2_Div_14_12"/>
      <sheetName val="SHOPLIST_xls11"/>
      <sheetName val="PROJECT_BRIEF12"/>
      <sheetName val="Ap_A12"/>
      <sheetName val="Bill_112"/>
      <sheetName val="Bill_312"/>
      <sheetName val="Bill_412"/>
      <sheetName val="Bill_512"/>
      <sheetName val="Bill_612"/>
      <sheetName val="Bill_712"/>
      <sheetName val="beam-reinft-IIInd_floor11"/>
      <sheetName val="Dubai_golf11"/>
      <sheetName val="Invoice_Summary11"/>
      <sheetName val="beam-reinft-machine_rm11"/>
      <sheetName val="POWER_ASSUMPTIONS11"/>
      <sheetName val="C_(3)12"/>
      <sheetName val="Civil_Boq10"/>
      <sheetName val="PA-_Consutant_8"/>
      <sheetName val="DETAILED__BOQ8"/>
      <sheetName val="M-Book_for_Conc8"/>
      <sheetName val="M-Book_for_FW8"/>
      <sheetName val="WITHOUT_C&amp;I_PROFIT_(3)10"/>
      <sheetName val="Activity_List10"/>
      <sheetName val="Softscape_Buildup10"/>
      <sheetName val="Mat'l_Rate10"/>
      <sheetName val="Day_work7"/>
      <sheetName val="BILL_COV8"/>
      <sheetName val="HIRED_LABOUR_CODE8"/>
      <sheetName val="foot-slab_reinft8"/>
      <sheetName val="Ra__stair8"/>
      <sheetName val="VALVE_CHAMBERS7"/>
      <sheetName val="Fire_Hydrants7"/>
      <sheetName val="B_GATE_VALVE7"/>
      <sheetName val="Sub_G1_Fire7"/>
      <sheetName val="Sub_G12_Fire7"/>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Elemental_Buildup5"/>
      <sheetName val="w't_table5"/>
      <sheetName val="PointNo_5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CHART_OF_ACCOUNTS6"/>
      <sheetName val="B185-B-9_16"/>
      <sheetName val="B185-B-9_26"/>
      <sheetName val="E-Bill_No_6_A-O6"/>
      <sheetName val="Working_for_RCC6"/>
      <sheetName val="PMWeb_data6"/>
      <sheetName val="Material_List_5"/>
      <sheetName val="Project_Cost_Breakdown3"/>
      <sheetName val="Index_List5"/>
      <sheetName val="Type_List5"/>
      <sheetName val="File_Types5"/>
      <sheetName val="SS_MH6"/>
      <sheetName val="2_2)Revised_Cash_Flow5"/>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Rate_summary2"/>
      <sheetName val="/VWVU))tÏØ0__5"/>
      <sheetName val="Summary_of_Work3"/>
      <sheetName val="Staffing_and_Rates_IA5"/>
      <sheetName val="Chiet_t5"/>
      <sheetName val="B6_2_4"/>
      <sheetName val="Employee_List3"/>
      <sheetName val="Item-_Compact3"/>
      <sheetName val="E_&amp;_R3"/>
      <sheetName val="Staff_Acco_3"/>
      <sheetName val="TBAL9697_-group_wise__sdpl3"/>
      <sheetName val="RAB_AR&amp;STR2"/>
      <sheetName val="Рабочий_лист2"/>
      <sheetName val="SITE_WORK2"/>
      <sheetName val="Annex_1_Sect_3a3"/>
      <sheetName val="Annex_1_Sect_3a_13"/>
      <sheetName val="Annex_1_Sect_3b3"/>
      <sheetName val="Annex_1_Sect_3c3"/>
      <sheetName val="HOURLY_RATES3"/>
      <sheetName val="INDIGINEOUS_ITEMS_2"/>
      <sheetName val="train_cash2"/>
      <sheetName val="accom_cash2"/>
      <sheetName val="PT_141-_Site_A_Landscape2"/>
      <sheetName val="d-safe_DELUXE2"/>
      <sheetName val="Back_up2"/>
      <sheetName val="Mall_waterproofing2"/>
      <sheetName val="MSCP_waterproofing2"/>
      <sheetName val="Duct_Accesories2"/>
      <sheetName val="????_???_??2"/>
      <sheetName val="Geneí¬_i1"/>
      <sheetName val="AREA_OF_APPLICATION1"/>
      <sheetName val="Floor_Box_1"/>
      <sheetName val="mw"/>
      <sheetName val="Materials_Cost(PCC)7"/>
      <sheetName val="India_F&amp;S_Template7"/>
      <sheetName val="IO_LIST7"/>
      <sheetName val="Material_7"/>
      <sheetName val="Quote_Sheet7"/>
      <sheetName val="BOQ_Direct_selling_cost7"/>
      <sheetName val="PRECAST_lightconc-II7"/>
      <sheetName val="final_abstract7"/>
      <sheetName val="Common_Variables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Risk_Breakdown_Structure1"/>
      <sheetName val="steel_total1"/>
      <sheetName val="ELE_BOQ1"/>
      <sheetName val="steel_total"/>
      <sheetName val="ELE_BOQ"/>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1.2 Staff Schedule"/>
      <sheetName val="1_2_Staff_Schedule"/>
      <sheetName val="Config-C"/>
      <sheetName val="Service"/>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Gra¦)_x0"/>
      <sheetName val="_VWVU)_x"/>
      <sheetName val="_VWVU))tÏØ0__1"/>
      <sheetName val="Dash board"/>
      <sheetName val="ACC"/>
      <sheetName val="Labour Costs"/>
      <sheetName val="Project"/>
      <sheetName val="PRICE INFO"/>
      <sheetName val="RC SUMMARY"/>
      <sheetName val="LABOUR PRODUCTIVITY-TAV"/>
      <sheetName val="MATERIAL PRICES"/>
      <sheetName val="Rate_analysis11"/>
      <sheetName val="SubS2"/>
      <sheetName val="LMP"/>
      <sheetName val="PC"/>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Dropdowns"/>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K"/>
      <sheetName val="L"/>
      <sheetName val="M"/>
      <sheetName val="N"/>
      <sheetName val="O"/>
      <sheetName val="T"/>
      <sheetName val="U"/>
      <sheetName val="M&amp;A D"/>
      <sheetName val="M&amp;A E"/>
      <sheetName val="M&amp;A G"/>
      <sheetName val="allowances"/>
      <sheetName val="tender allowances"/>
      <sheetName val=" Summary BKG 034"/>
      <sheetName val="BILL 3R"/>
      <sheetName val="anti-termite"/>
      <sheetName val="door"/>
      <sheetName val="window"/>
      <sheetName val="BLOCK-A (MEA.SHEET)"/>
      <sheetName val="Bill.10"/>
      <sheetName val="CSC"/>
      <sheetName val="Material&amp;equipment"/>
      <sheetName val="Ewaan Show Kitchen (2)"/>
      <sheetName val="Cash Flow Working"/>
      <sheetName val="MN T.B."/>
      <sheetName val="COMPLEXALL"/>
      <sheetName val="SO"/>
      <sheetName val="Qtys ZamZam (Del. before)"/>
      <sheetName val="Qtys Relocation (Del before)"/>
      <sheetName val=" Qtys Sub &amp; Tents (Del. before)"/>
      <sheetName val="Qtys  Signages (Del. before)"/>
      <sheetName val="Qtys Temporary Passages (Del)"/>
      <sheetName val=" Qtys Ser. Rooms (Del before)"/>
      <sheetName val="Harewood"/>
      <sheetName val="Detbal"/>
      <sheetName val="AREAS"/>
      <sheetName val="Labour Rate "/>
      <sheetName val="(M+L)"/>
      <sheetName val="Names&amp;Cases"/>
      <sheetName val="Equipment_Rates"/>
      <sheetName val="Calculations"/>
      <sheetName val="2 Plex"/>
      <sheetName val="Sheet1 (2)"/>
      <sheetName val="4 Plex"/>
      <sheetName val="6 Plex "/>
      <sheetName val="Detailed Summary"/>
      <sheetName val="Sheet1 (3)"/>
      <sheetName val="Sheet1 (4)"/>
      <sheetName val="Print"/>
      <sheetName val="BOQp4"/>
      <sheetName val="grid"/>
      <sheetName val="para"/>
      <sheetName val="kppl pl"/>
      <sheetName val="Basic Rates"/>
      <sheetName val="Balance Sheet"/>
      <sheetName val="Appendix B"/>
      <sheetName val="2F 회의실견적(5_14 일대)"/>
      <sheetName val=" HIT-&gt;HMC 견적(3900)"/>
      <sheetName val="DATI_CONS"/>
      <sheetName val="STAIR-A"/>
      <sheetName val="B1"/>
      <sheetName val="Flight-1"/>
      <sheetName val="Estimation"/>
      <sheetName val="Finansal tamamlanma Eğrisi"/>
      <sheetName val="May 05"/>
      <sheetName val="April 05"/>
      <sheetName val="Aug 05"/>
      <sheetName val="July 05"/>
      <sheetName val="June 05"/>
      <sheetName val="Nov 05"/>
      <sheetName val="Oct 05"/>
      <sheetName val="Sep 05"/>
      <sheetName val="CIF COST ITEM"/>
      <sheetName val="Tables"/>
      <sheetName val="공문"/>
      <sheetName val="slipsumpR"/>
      <sheetName val="Dropdown List"/>
      <sheetName val="Data Validation"/>
      <sheetName val="TOSHIBA-Structure"/>
      <sheetName val="NKC6"/>
      <sheetName val="Div26 - Elect"/>
      <sheetName val="CHUNG CU CARRILON"/>
      <sheetName val="70_x0000_,/0_x0000_s«_x0008_i_x"/>
      <sheetName val="[SHOPLIST.xls][SHOPLIST.xls]70"/>
      <sheetName val="Det_Des"/>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Quotation FM administration"/>
      <sheetName val="Quotation"/>
      <sheetName val="Quotation Visitor and Sec"/>
      <sheetName val="Service Charge"/>
      <sheetName val="Edwards"/>
      <sheetName val="CABLES "/>
      <sheetName val="Quotation Offices 108,9,10,11)"/>
      <sheetName val="Quotation modification"/>
      <sheetName val="HB CEC schd 4.2"/>
      <sheetName val="HB CEC schd 4.3"/>
      <sheetName val="HB CEC schd 5.2"/>
      <sheetName val="HB CEC schd 6.2"/>
      <sheetName val="HB CEC schd 7.2"/>
      <sheetName val="HB CEC schd 9.2"/>
      <sheetName val="Doha Farm"/>
      <sheetName val="precast RC element"/>
      <sheetName val="pile Fabrication"/>
      <sheetName val="New Bld"/>
      <sheetName val="BHANDUP"/>
      <sheetName val="Bill-1"/>
      <sheetName val="PRL"/>
      <sheetName val="ConferenceCentre_x005f_x005f_x0"/>
      <sheetName val="Geneí¬_x005f_x005f_x005f_x0008_"/>
      <sheetName val="70_x005f_x005f_x005f_x0000_,_0_"/>
      <sheetName val="B-3.2 EB"/>
      <sheetName val="Ragama"/>
      <sheetName val="B-3"/>
      <sheetName val="11"/>
      <sheetName val="Model"/>
      <sheetName val="CONSTRUCTION COMPONENT"/>
      <sheetName val="[SHOPLIST.xls]/VWVU))tÏØ0__5"/>
      <sheetName val="[SHOPLIST.xls]/VWVU))tÏØ0__6"/>
      <sheetName val="[SHOPLIST.xls]/VWVU))tÏØ0__7"/>
      <sheetName val="70_,_0_s«_x0008_i_Æø_x0003_í¬_x"/>
      <sheetName val="_VWVU))tÏØ0__2"/>
      <sheetName val="_SHOPLIST.xls_70_x0000_,_0_x000"/>
      <sheetName val="Geneí¬ i_x0000__x0000_ _x0000_0"/>
      <sheetName val="70_x0000_,_0_x0000_s« i_x0000_Æ"/>
      <sheetName val="____ ___ __"/>
      <sheetName val="_SHOPLIST.xls__SHOPLIST.xls_70_"/>
      <sheetName val="_SHOPLIST.xls__SHOPLIST.xls_70,"/>
      <sheetName val="ConferenceCentre_옰ʒ䄂ʒ鵠ʐ䄂ʒ閐̐脭め_x"/>
      <sheetName val="_SHOPLIST.xls__VW_x0000_VU_x0"/>
      <sheetName val="_VWVU))tÏØ0__3"/>
      <sheetName val="_SHOPLIST_xls__SHOPLIST_xls_70"/>
      <sheetName val="_SHOPLIST_xls__SHOPLIST_xls_70,"/>
      <sheetName val="Geneí¬_x005f_x005f_x005f_x005f_"/>
      <sheetName val="70_x005f_x005f_x005f_x005f_x005"/>
      <sheetName val="70,_0s«_iÆø_í¬_i"/>
      <sheetName val="___________"/>
      <sheetName val="_SHOPLIST_xls_70,_0s«iÆøí¬"/>
      <sheetName val="_SHOPLIST_xls_70,_0s«iÆøí¬i"/>
      <sheetName val="_VWVU))tÏØ0__4"/>
      <sheetName val="___________1"/>
      <sheetName val="ConferenceCentre_옰ʒ䄂ʒ鵠ʐ䄂ʒ閐̐脭め"/>
      <sheetName val="_SHOPLIST.xls_70,"/>
      <sheetName val="_SHOPLIST_xls_70,_0s«_iÆø_í¬"/>
      <sheetName val="_SHOPLIST_xls__SHOPLIST_xls_70_"/>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Div.07 Thermal &amp; Moisture"/>
      <sheetName val="[SHOPLIST_xls]70"/>
      <sheetName val="[SHOPLIST_xls]70,"/>
      <sheetName val="[SHOPLIST_xls]/VW"/>
      <sheetName val="[SHOPLIST_xls]/VWVU))tÏØ0__"/>
      <sheetName val="[SHOPLIST_xls]/VWVU))tÏØ0__1"/>
      <sheetName val="Materials_"/>
      <sheetName val="PB"/>
      <sheetName val="LANGUAGE"/>
      <sheetName val="Cost_any"/>
      <sheetName val="Set"/>
      <sheetName val="70,/0s«iÆøí¬"/>
      <sheetName val="Rate_analysis12"/>
      <sheetName val="Base_BM-rebar"/>
      <sheetName val="Area_Breakdown_PER_LEVEL_LINK"/>
      <sheetName val="CF_Input"/>
      <sheetName val="DATA_INPUT"/>
      <sheetName val="Vordruck-Nr__7_1_3_D"/>
      <sheetName val="M&amp;A_D"/>
      <sheetName val="M&amp;A_E"/>
      <sheetName val="M&amp;A_G"/>
      <sheetName val="Z-_GENERAL_PRICE_SUMMARY1"/>
      <sheetName val="[SHOPLIST_xls]/VWVU))"/>
      <sheetName val="Rate_analysis13"/>
      <sheetName val="[SHOPLIST_xls]701"/>
      <sheetName val="[SHOPLIST_xls]70,1"/>
      <sheetName val="Resumo_Empreitadas1"/>
      <sheetName val="Materials_1"/>
      <sheetName val="Base_BM-rebar1"/>
      <sheetName val="PPA_Summary1"/>
      <sheetName val="Mix_Design1"/>
      <sheetName val="Cashflow_projection1"/>
      <sheetName val="Area_Breakdown_PER_LEVEL_LINK1"/>
      <sheetName val="CF_Input1"/>
      <sheetName val="DATA_INPUT1"/>
      <sheetName val="Vordruck-Nr__7_1_3_D1"/>
      <sheetName val="M&amp;A_D1"/>
      <sheetName val="M&amp;A_E1"/>
      <sheetName val="M&amp;A_G1"/>
      <sheetName val="Z-_GENERAL_PRICE_SUMMARY2"/>
      <sheetName val="Equipment_Rates1"/>
      <sheetName val="E_H_-_H__W_P_1"/>
      <sheetName val="E__H__Treatment_for_pile_cap1"/>
      <sheetName val="GS"/>
      <sheetName val="1 - Main Building"/>
      <sheetName val="1 - Summary"/>
      <sheetName val="2 - Landscaping Works"/>
      <sheetName val="2 - Summary"/>
      <sheetName val="4 - Bldg Infra"/>
      <sheetName val="4 - Summary"/>
      <sheetName val="Trade Summary"/>
      <sheetName val="PDT(L)1"/>
      <sheetName val="Sheet Index"/>
      <sheetName val="Report"/>
      <sheetName val="PROCTOR"/>
      <sheetName val="Status Summary"/>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Rates for public areas"/>
      <sheetName val="钢筋"/>
      <sheetName val="GFA_HQ_Building20"/>
      <sheetName val="GFA_Conference19"/>
      <sheetName val="BQ_External19"/>
      <sheetName val="Penthouse_Apartment18"/>
      <sheetName val="Raw_Data18"/>
      <sheetName val="StattCo_yCharges18"/>
      <sheetName val="LEVEL_SHEET18"/>
      <sheetName val="SPT_vs_PHI18"/>
      <sheetName val="LABOUR_HISTOGRAM19"/>
      <sheetName val="Chiet_tinh_dz2218"/>
      <sheetName val="Chiet_tinh_dz3518"/>
      <sheetName val="@risk_rents_and_incentives18"/>
      <sheetName val="Car_park_lease18"/>
      <sheetName val="Net_rent_analysis18"/>
      <sheetName val="Poz-1_18"/>
      <sheetName val="Graph_Data_(DO_NOT_PRINT)18"/>
      <sheetName val="Bill_No__218"/>
      <sheetName val="CT_Thang_Mo18"/>
      <sheetName val="Lab_Cum_Hist18"/>
      <sheetName val="CT__PL17"/>
      <sheetName val="Projet,_methodes_&amp;_couts17"/>
      <sheetName val="Risques_majeurs_&amp;_Frais_Ind_17"/>
      <sheetName val="FOL_-_Bar18"/>
      <sheetName val="budget_summary_(2)17"/>
      <sheetName val="Budget_Analysis_Summary17"/>
      <sheetName val="intr_stool_brkup17"/>
      <sheetName val="Tender_Summary18"/>
      <sheetName val="Insurance_Ext18"/>
      <sheetName val="Customize_Your_Invoice18"/>
      <sheetName val="HVAC_BoQ18"/>
      <sheetName val="Body_Sheet17"/>
      <sheetName val="1_0_Executive_Summary17"/>
      <sheetName val="Top_sheet17"/>
      <sheetName val="Bill_216"/>
      <sheetName val="Ap_A15"/>
      <sheetName val="2_Div_14_15"/>
      <sheetName val="SHOPLIST_xls14"/>
      <sheetName val="beam-reinft-IIInd_floor14"/>
      <sheetName val="beam-reinft-machine_rm14"/>
      <sheetName val="Bill_115"/>
      <sheetName val="Bill_315"/>
      <sheetName val="Bill_415"/>
      <sheetName val="Bill_515"/>
      <sheetName val="Bill_615"/>
      <sheetName val="Bill_715"/>
      <sheetName val="POWER_ASSUMPTIONS14"/>
      <sheetName val="Civil_Boq13"/>
      <sheetName val="PROJECT_BRIEF15"/>
      <sheetName val="Invoice_Summary14"/>
      <sheetName val="C_(3)15"/>
      <sheetName val="Dubai_golf14"/>
      <sheetName val="Softscape_Buildup13"/>
      <sheetName val="Mat'l_Rate13"/>
      <sheetName val="WITHOUT_C&amp;I_PROFIT_(3)13"/>
      <sheetName val="Activity_List13"/>
      <sheetName val="HIRED_LABOUR_CODE11"/>
      <sheetName val="PA-_Consutant_11"/>
      <sheetName val="foot-slab_reinft11"/>
      <sheetName val="DETAILED__BOQ11"/>
      <sheetName val="M-Book_for_Conc11"/>
      <sheetName val="M-Book_for_FW11"/>
      <sheetName val="BILL_COV11"/>
      <sheetName val="Ra__stair11"/>
      <sheetName val="VALVE_CHAMBERS10"/>
      <sheetName val="Fire_Hydrants10"/>
      <sheetName val="B_GATE_VALVE10"/>
      <sheetName val="Sub_G1_Fire10"/>
      <sheetName val="Sub_G12_Fire10"/>
      <sheetName val="Eq__Mobilization9"/>
      <sheetName val="w't_table8"/>
      <sheetName val="Materials_Cost(PCC)10"/>
      <sheetName val="India_F&amp;S_Template10"/>
      <sheetName val="IO_LIST10"/>
      <sheetName val="Material_10"/>
      <sheetName val="Quote_Sheet10"/>
      <sheetName val="Day_work10"/>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09_19"/>
      <sheetName val="BOQ_Direct_selling_cost10"/>
      <sheetName val="CHART_OF_ACCOUNTS9"/>
      <sheetName val="Working_for_RCC9"/>
      <sheetName val="B185-B-9_19"/>
      <sheetName val="B185-B-9_29"/>
      <sheetName val="E-Bill_No_6_A-O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Elemental_Buildup8"/>
      <sheetName val="PointNo_58"/>
      <sheetName val="2_2)Revised_Cash_Flow8"/>
      <sheetName val="SS_MH9"/>
      <sheetName val="입찰내역_발주처_양식8"/>
      <sheetName val="Material_List_8"/>
      <sheetName val="/VWVU))tÏØ0__8"/>
      <sheetName val="LIST_DO_NOT_REMOVE7"/>
      <sheetName val="Index_List8"/>
      <sheetName val="Type_List8"/>
      <sheetName val="File_Types8"/>
      <sheetName val="Chiet_t8"/>
      <sheetName val="Staffing_and_Rates_IA8"/>
      <sheetName val="Project_Cost_Breakdown6"/>
      <sheetName val="PRECAST_lightconc-II10"/>
      <sheetName val="final_abstract10"/>
      <sheetName val="Staff_Acco_6"/>
      <sheetName val="TBAL9697_-group_wise__sdpl6"/>
      <sheetName val="Summary_of_Work6"/>
      <sheetName val="Employee_List6"/>
      <sheetName val="Рабочий_лист5"/>
      <sheetName val="B6_2_7"/>
      <sheetName val="Item-_Compact6"/>
      <sheetName val="E_&amp;_R6"/>
      <sheetName val="Annex_1_Sect_3a6"/>
      <sheetName val="Annex_1_Sect_3a_16"/>
      <sheetName val="Annex_1_Sect_3b6"/>
      <sheetName val="Annex_1_Sect_3c6"/>
      <sheetName val="HOURLY_RATES6"/>
      <sheetName val="SITE_WORK5"/>
      <sheetName val="d-safe_DELUXE5"/>
      <sheetName val="PT_141-_Site_A_Landscape5"/>
      <sheetName val="Rate_summary5"/>
      <sheetName val="RAB_AR&amp;STR5"/>
      <sheetName val="Back_up5"/>
      <sheetName val="train_cash5"/>
      <sheetName val="accom_cash5"/>
      <sheetName val="INDIGINEOUS_ITEMS_5"/>
      <sheetName val="Duct_Accesories5"/>
      <sheetName val="Mall_waterproofing5"/>
      <sheetName val="MSCP_waterproofing5"/>
      <sheetName val="????_???_??5"/>
      <sheetName val="Labour_&amp;_Plant5"/>
      <sheetName val="Ave_wtd_rates5"/>
      <sheetName val="Debits_as_on_12_04_085"/>
      <sheetName val="STAFFSCHED_5"/>
      <sheetName val="TRIAL_BALANCE5"/>
      <sheetName val="[SHOPLIST_xls][SHOPLIST_xls]705"/>
      <sheetName val="[SHOPLIST_xls]70,/0s«iÆøí¬i5"/>
      <sheetName val="Common_Variables5"/>
      <sheetName val="GPL_Revenu_Update5"/>
      <sheetName val="DO_NOT_TOUCH5"/>
      <sheetName val="Work_Type5"/>
      <sheetName val="PROJECT_BRIEF(EX_NEW)5"/>
      <sheetName val="AREA_OF_APPLICATION4"/>
      <sheetName val="Risk_Breakdown_Structure4"/>
      <sheetName val="Geneí¬_i4"/>
      <sheetName val="steel_total4"/>
      <sheetName val="ELE_BOQ4"/>
      <sheetName val="%_prog_figs_-u5_and_total1"/>
      <sheetName val="Floor_Box_2"/>
      <sheetName val="[SHOPLIST_xls][SHOPLIST_xls][SH"/>
      <sheetName val="Dash_board"/>
      <sheetName val="Site_Dev_BOQ"/>
      <sheetName val="Data_Sheet"/>
      <sheetName val="tender_allowances"/>
      <sheetName val="_Summary_BKG_034"/>
      <sheetName val="BILL_3R"/>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SHOPLIST_xls][SHOPLIST_xls]706"/>
      <sheetName val="PROJECT_BRIEF(EX_NEW)6"/>
      <sheetName val="AREA_OF_APPLICATION5"/>
      <sheetName val="Risk_Breakdown_Structure5"/>
      <sheetName val="Geneí¬_i5"/>
      <sheetName val="steel_total5"/>
      <sheetName val="ELE_BOQ5"/>
      <sheetName val="Resumo_Empreitadas2"/>
      <sheetName val="PPA_Summary2"/>
      <sheetName val="Mix_Design2"/>
      <sheetName val="%_prog_figs_-u5_and_total2"/>
      <sheetName val="Floor_Box_3"/>
      <sheetName val="[SHOPLIST_xls]/VW1"/>
      <sheetName val="[SHOPLIST_xls][SHOPLIST_xls][S1"/>
      <sheetName val="[SHOPLIST_xls][SHOPLIST_xls]707"/>
      <sheetName val="Estimate for approval"/>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02"/>
      <sheetName val="03"/>
      <sheetName val="04"/>
      <sheetName val="01"/>
      <sheetName val="PLT-SUM"/>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Qty-UG"/>
      <sheetName val="KP1590_E"/>
      <sheetName val="[SHOPLIST.xls]/VWVU))tÏØ0__8"/>
      <sheetName val="[SHOPLIST.xls]/VWVU))tÏØ0__9"/>
      <sheetName val="Laundry"/>
      <sheetName val="DRUM"/>
      <sheetName val="税费"/>
      <sheetName val="rEFERENCES_"/>
      <sheetName val="electrical"/>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Labour_Costs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Dash_board1"/>
      <sheetName val="Data_Sheet1"/>
      <sheetName val="tender_allowances1"/>
      <sheetName val="_Summary_BKG_0341"/>
      <sheetName val="BILL_3R1"/>
      <sheetName val="Bill_101"/>
      <sheetName val="[SHOPLIST_xls]/VWVU))tÏØ0__12"/>
      <sheetName val="[SHOPLIST_xls]/VWVU))tÏØ0__21"/>
      <sheetName val="[SHOPLIST_xls]/VWVU))tÏØ0__31"/>
      <sheetName val="[SHOPLIST_xls]70,/0s«_iÆø_í¬_i1"/>
      <sheetName val="[SHOPLIST_xls]70?,/0?s«i?Æøí¬i1"/>
      <sheetName val="Contract_Division"/>
      <sheetName val="SubContract_Type"/>
      <sheetName val="Service_Type"/>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DDL"/>
      <sheetName val="ce"/>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SHOPLIST.xls][SHOPLIST.xls]/VW"/>
      <sheetName val="GENERAL SUMMARY"/>
      <sheetName val="PRELIMINARIES"/>
      <sheetName val="SITE WORKS"/>
      <sheetName val="MASONRY"/>
      <sheetName val="METAL"/>
      <sheetName val="WOOD WORK"/>
      <sheetName val="THERMAL &amp; MOISTURE "/>
      <sheetName val="DOORS &amp; WINDOWS"/>
      <sheetName val="FINISHES"/>
      <sheetName val="SPECIALITIES"/>
      <sheetName val="MECHANICAL"/>
      <sheetName val="Additional Items"/>
      <sheetName val="[SHOPLIST.xls]70_x0000_,/0_x0000_s«_x0008_i_x"/>
      <sheetName val="AOP Summary-2"/>
      <sheetName val="E_H_-_H__W_P_3"/>
      <sheetName val="E__H__Treatment_for_pile_cap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Cashflow_projection3"/>
      <sheetName val="T&amp;M"/>
      <sheetName val="BQLIST"/>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3"/>
      <sheetName val="[SHOPLIST_xls]/VWVU))tÏØ0__8"/>
      <sheetName val="[SHOPLIST_xls]/VWVU))tÏØ0__9"/>
      <sheetName val="[SHOPLIST_xls][SHOPLIST_xls]711"/>
      <sheetName val="[SHOPLIST_xls][SHOPLIST_xls][S3"/>
      <sheetName val="Dash_board3"/>
      <sheetName val="[SHOPLIST_xls]703"/>
      <sheetName val="[SHOPLIST_xls]70,3"/>
      <sheetName val="Base_BM-rebar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Contract_Division1"/>
      <sheetName val="SubContract_Type1"/>
      <sheetName val="Service_Type1"/>
      <sheetName val="Cost_Heading"/>
      <sheetName val="D_&amp;_W_sizes"/>
      <sheetName val="SOPMA_DD"/>
      <sheetName val="PRICE_INFO"/>
      <sheetName val="RC_SUMMARY"/>
      <sheetName val="LABOUR_PRODUCTIVITY-TAV"/>
      <sheetName val="MATERIAL_PRICES"/>
      <sheetName val="P-100_MRF_DB_R1"/>
      <sheetName val="Attach_4-18"/>
      <sheetName val="_SHOPLIST_xls_70"/>
      <sheetName val="Ewaan_Show_Kitchen_(2)"/>
      <sheetName val="Cash_Flow_Working"/>
      <sheetName val="MN_T_B_"/>
      <sheetName val="Data_I_(2)"/>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Rate_analysis14"/>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Contract_Division3"/>
      <sheetName val="SubContract_Type3"/>
      <sheetName val="Service_Type3"/>
      <sheetName val="Attach_4-182"/>
      <sheetName val="Area_Breakdown_PER_LEVEL_LINK5"/>
      <sheetName val="CF_Input5"/>
      <sheetName val="DATA_INPUT5"/>
      <sheetName val="Vordruck-Nr__7_1_3_D5"/>
      <sheetName val="M&amp;A_D5"/>
      <sheetName val="M&amp;A_E5"/>
      <sheetName val="M&amp;A_G5"/>
      <sheetName val="_SHOPLIST_xls_702"/>
      <sheetName val="_SHOPLIST_xls_70,_0s«iÆøí¬i2"/>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Contract_Division2"/>
      <sheetName val="SubContract_Type2"/>
      <sheetName val="Service_Type2"/>
      <sheetName val="Attach_4-181"/>
      <sheetName val="Area_Breakdown_PER_LEVEL_LINK4"/>
      <sheetName val="CF_Input4"/>
      <sheetName val="DATA_INPUT4"/>
      <sheetName val="Vordruck-Nr__7_1_3_D4"/>
      <sheetName val="M&amp;A_D4"/>
      <sheetName val="M&amp;A_E4"/>
      <sheetName val="M&amp;A_G4"/>
      <sheetName val="_SHOPLIST_xls_701"/>
      <sheetName val="_SHOPLIST_xls_70,_0s«iÆøí¬i1"/>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_SHOPLIST_xls_703"/>
      <sheetName val="_SHOPLIST_xls_70,_0s«iÆøí¬i3"/>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4"/>
      <sheetName val="Core Data"/>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BOQ_(2)"/>
      <sheetName val="LABOUR_RATE"/>
      <sheetName val="Material_Rate"/>
      <sheetName val="Labor_abs-PW"/>
      <sheetName val="Labor_abs-NMR"/>
      <sheetName val="kppl_pl"/>
      <sheetName val="Basic_Rates"/>
      <sheetName val="Combined_Results_"/>
      <sheetName val="Div_07_Thermal_&amp;_Moisture"/>
      <sheetName val="precast_RC_element"/>
      <sheetName val="pile_Fabrication"/>
      <sheetName val="AOP_Summary-2"/>
      <sheetName val="May_05"/>
      <sheetName val="April_05"/>
      <sheetName val="Aug_05"/>
      <sheetName val="July_05"/>
      <sheetName val="June_05"/>
      <sheetName val="Nov_05"/>
      <sheetName val="Oct_05"/>
      <sheetName val="Sep_05"/>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L3-WBS Mapping"/>
      <sheetName val="BAFO CCL Submission"/>
      <sheetName val="HWDG"/>
      <sheetName val="ARBQ"/>
      <sheetName val="P-Sum-Cab"/>
      <sheetName val="Other Cost Norms"/>
      <sheetName val="MAIN SUMMARY"/>
      <sheetName val="S"/>
      <sheetName val="EE-PROP"/>
      <sheetName val="Section_by_layers_old"/>
      <sheetName val="Steel-Circular"/>
      <sheetName val="Backup"/>
      <sheetName val="SCHEDULE"/>
      <sheetName val="Recon Template"/>
      <sheetName val="Build-up"/>
      <sheetName val="Estimate_for_approval"/>
      <sheetName val="Specialist"/>
      <sheetName val="Manpower"/>
      <sheetName val="Deliverables"/>
      <sheetName val="Finansal_tamamlanma_Eğrisi"/>
      <sheetName val="New_Bld"/>
      <sheetName val="Rate_analysis15"/>
      <sheetName val="Balance_Sheet"/>
      <sheetName val="2_Plex"/>
      <sheetName val="Sheet1_(2)"/>
      <sheetName val="4_Plex"/>
      <sheetName val="6_Plex_"/>
      <sheetName val="Detailed_Summary"/>
      <sheetName val="Sheet1_(3)"/>
      <sheetName val="Sheet1_(4)"/>
      <sheetName val="P1926-H2B Pkg 2A&amp;2B"/>
      <sheetName val="P1940-H2B Pkg 1 Guestrooms"/>
      <sheetName val="P1929-DHCT"/>
      <sheetName val="1_-_Main_Building"/>
      <sheetName val="1_-_Summary"/>
      <sheetName val="2_-_Landscaping_Works"/>
      <sheetName val="2_-_Summary"/>
      <sheetName val="4_-_Bldg_Infra"/>
      <sheetName val="4_-_Summary"/>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70,/0s«i_x"/>
      <sheetName val="B-3_2_EB"/>
      <sheetName val="Dropdown_List"/>
      <sheetName val="Trade_Summary"/>
      <sheetName val="Summary_"/>
      <sheetName val="B04-A_-_DIA_SUDEER"/>
      <sheetName val="04D_-_Tanmyat"/>
      <sheetName val="13-_B04-B_&amp;_C"/>
      <sheetName val="_SITE_09_B04-B&amp;C-AFAQ"/>
      <sheetName val="[SHOPLIST_xls]/VWVU))tÏØ0__61"/>
      <sheetName val="[SHOPLIST_xls]/VWVU))tÏØ0__71"/>
      <sheetName val="Sheet_Index"/>
      <sheetName val="HB_CEC_schd_4_2"/>
      <sheetName val="HB_CEC_schd_4_3"/>
      <sheetName val="HB_CEC_schd_5_2"/>
      <sheetName val="HB_CEC_schd_6_2"/>
      <sheetName val="HB_CEC_schd_7_2"/>
      <sheetName val="HB_CEC_schd_9_2"/>
      <sheetName val="Doha_Farm"/>
      <sheetName val="Sec__A-PQ"/>
      <sheetName val="Preamble_B"/>
      <sheetName val="Sec__C-Dayworks"/>
      <sheetName val="d5_"/>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Status_Summary"/>
      <sheetName val="Dashboard_(1)"/>
      <sheetName val="VO_Agreed_to_Unifier_Sum"/>
      <sheetName val="VO_Not_yet_Agreed_to_Unifier"/>
      <sheetName val="VO_Anticipated_to_Unifier"/>
      <sheetName val="EW_to_Unifier"/>
      <sheetName val="Prov_Sums"/>
      <sheetName val="Other_Amounts"/>
      <sheetName val="Asset_Allocation_(CR)"/>
      <sheetName val="Project_Benchmarking"/>
      <sheetName val="6.2 Floor Finishes"/>
      <sheetName val="BOQ.1.92"/>
      <sheetName val="B2-DV No.02"/>
      <sheetName val="[SHOPLIST.xls][SH"/>
      <sheetName val="70,/0s«iÆøí¬i1"/>
      <sheetName val="70,/0s«_iÆø_í¬"/>
      <sheetName val="[SHOPLIST.xls]70_"/>
      <sheetName val="70,/0s«iÆøí¬i2"/>
      <sheetName val="70,/0s«iÆøí¬i3"/>
      <sheetName val="[SHOPLIST_xls]70_"/>
      <sheetName val="Comp equip"/>
      <sheetName val="[SHOPLIST_xls][SH"/>
      <sheetName val="piedathot"/>
      <sheetName val="projcasflo"/>
      <sheetName val="supdata"/>
      <sheetName val="devbud"/>
      <sheetName val="Pivots"/>
      <sheetName val="Basic Rate"/>
      <sheetName val="MASTER_RATE ANALYSIS"/>
      <sheetName val="主材价格"/>
      <sheetName val="_SHOPLIST.xls__SHOPLIST.xls_70"/>
      <sheetName val="ConferenceCentre_x0000_옰ʒ"/>
      <sheetName val="70_x0000_,_0_x0000_"/>
      <sheetName val="_x0000__x0000__x005"/>
      <sheetName val="Geneí¬_x0008_i_x000"/>
      <sheetName val="各楼量单项组价及与DAR单价对比"/>
      <sheetName val="70,_0"/>
      <sheetName val="_x005"/>
      <sheetName val="Geneí¬i_x000"/>
      <sheetName val="70_,_0_s«i_Æøí¬_x"/>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Abs PMRL"/>
      <sheetName val="L (4)"/>
      <sheetName val="ICM"/>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ill No.1"/>
      <sheetName val="[SHOPLIST.xls]70,/0s«iÆøí¬"/>
      <sheetName val="Process"/>
      <sheetName val="Refinery"/>
      <sheetName val="Fructose"/>
      <sheetName val="Utilities"/>
      <sheetName val="Pipesizes"/>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Ref Arch"/>
      <sheetName val="Master data"/>
      <sheetName val="[SHOPLIST.xls]/VWVU))tÏØ0__10"/>
      <sheetName val="[SHOPLIST.xls]/VWVU))tÏØ0__11"/>
      <sheetName val="WIP"/>
      <sheetName val="المعادلات"/>
      <sheetName val="집계표"/>
      <sheetName val="개시대사 (2)"/>
      <sheetName val="Contractor Application"/>
      <sheetName val="08 MEP Summary"/>
      <sheetName val="03B1"/>
      <sheetName val="03B2"/>
      <sheetName val="Addnl works"/>
      <sheetName val="VARIATIONS"/>
      <sheetName val="B3. Material on Site-Detail"/>
      <sheetName val="TABLO-3"/>
      <sheetName val="Transport"/>
      <sheetName val="Indirect"/>
      <sheetName val="Micro"/>
      <sheetName val="/VWVU))"/>
      <sheetName val="701"/>
      <sheetName val="70,1"/>
      <sheetName val="[SHOPLIST_xls][S1"/>
      <sheetName val="702"/>
      <sheetName val="70,2"/>
      <sheetName val="[SHOPLIST_xls][S2"/>
      <sheetName val="Div Summary"/>
      <sheetName val="ConferenceCentre_옰ʒ䄂ʒ鵠ʐ䄂ʒ閐̐脭め_x0005_"/>
      <sheetName val="[SHOPLIST_xls]/VWVU))tÏØ0  "/>
      <sheetName val="Staff"/>
      <sheetName val="Staff OLD "/>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2gii"/>
      <sheetName val="CPA33-34"/>
      <sheetName val="Indices"/>
      <sheetName val="conc-foot-gradeslab"/>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Wordsdata"/>
      <sheetName val="ورقة2"/>
      <sheetName val="LTR-2"/>
      <sheetName val="_SHOPLIST.xls__VWVU))tÏØ0__5"/>
      <sheetName val="___________2"/>
      <sheetName val="_SHOPLIST.xls__VWVU))tÏØ0__6"/>
      <sheetName val="___________3"/>
      <sheetName val="_SHOPLIST.xls__VWVU))tÏØ0__7"/>
      <sheetName val="___________4"/>
      <sheetName val="_SHOPLIST_xls__SHOPLIST_xls_704"/>
      <sheetName val="Geneí¬_x005f_x0008_"/>
      <sheetName val="70_x005f_x0000_,_0_"/>
      <sheetName val="_SHOPLIST_xls_70,"/>
      <sheetName val="___________5"/>
      <sheetName val="_SHOPLIST_xls__SHOPLIST_xls_705"/>
      <sheetName val="_SHOPLIST_xls__VW"/>
      <sheetName val="_SHOPLIST_xls__VWVU))tÏØ0__"/>
      <sheetName val="_SHOPLIST_xls__VWVU))tÏØ0__1"/>
      <sheetName val="_SHOPLIST_xls__VWVU))"/>
      <sheetName val="_SHOPLIST_xls__SHOPLIST_xls__SH"/>
      <sheetName val="_SHOPLIST_xls__VWVU))tÏØ0__11"/>
      <sheetName val="_SHOPLIST_xls__VWVU))tÏØ0__2"/>
      <sheetName val="_SHOPLIST_xls__VWVU))tÏØ0__3"/>
      <sheetName val="_SHOPLIST_xls_70,_0s«_iÆø_í¬_i"/>
      <sheetName val="_SHOPLIST_xls_70_,_0_s«i_Æøí¬i_"/>
      <sheetName val="___________6"/>
      <sheetName val="_SHOPLIST_xls__SHOPLIST_xls_706"/>
      <sheetName val="_SHOPLIST_xls__VW1"/>
      <sheetName val="_SHOPLIST_xls__SHOPLIST_xls__S1"/>
      <sheetName val="_SHOPLIST_xls__SHOPLIST_xls_707"/>
      <sheetName val="___________7"/>
      <sheetName val="_SHOPLIST_xls__SHOPLIST_xls_708"/>
      <sheetName val="_SHOPLIST_xls__VW2"/>
      <sheetName val="_SHOPLIST_xls__VWVU))tÏØ0__4"/>
      <sheetName val="_SHOPLIST_xls__VWVU))tÏØ0__5"/>
      <sheetName val="_SHOPLIST_xls__SHOPLIST_xls__S2"/>
      <sheetName val="_SHOPLIST_xls__SHOPLIST_xls_709"/>
      <sheetName val="_SHOPLIST_xls_70,1"/>
      <sheetName val="_SHOPLIST_xls__VWVU))tÏØ0__1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70,2"/>
      <sheetName val="_SHOPLIST_xls__VWVU))tÏØ0__13"/>
      <sheetName val="_SHOPLIST_xls__VWVU))tÏØ0__22"/>
      <sheetName val="_SHOPLIST_xls__VWVU))tÏØ0__32"/>
      <sheetName val="_SHOPLIST_xls_70,_0s«_iÆø_í¬_i2"/>
      <sheetName val="_SHOPLIST_xls_70_,_0_s«i_Æøí¬i2"/>
      <sheetName val="___________8"/>
      <sheetName val="_SHOPLIST_xls__SHOPLIST_xls_710"/>
      <sheetName val="_SHOPLIST_xls_70,_0s«iÆøí¬i8"/>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VWVU))tÏØ0__14"/>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VWVU))tÏØ0__13"/>
      <sheetName val="_SHOPLIST_xls_70,_0s«iÆøí¬i9"/>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Detail Page"/>
      <sheetName val="Div 10-Specialities "/>
      <sheetName val="MALE &amp; FEMALE "/>
      <sheetName val="DISABLE"/>
      <sheetName val="VIP"/>
      <sheetName val="ABLUTION"/>
      <sheetName val="JANITOR"/>
      <sheetName val="Ledger"/>
      <sheetName val="Data "/>
      <sheetName val="Cumulative Rail "/>
      <sheetName val="Portfolio List"/>
      <sheetName val="Core_Data"/>
      <sheetName val="CIF_COST_ITEM"/>
      <sheetName val="Rates_for_public_areas"/>
      <sheetName val="P1926-H2B_Pkg_2A&amp;2B"/>
      <sheetName val="P1940-H2B_Pkg_1_Guestrooms"/>
      <sheetName val="Recon_Template"/>
      <sheetName val="BoQ-22-8-2019"/>
      <sheetName val="Tech"/>
      <sheetName val="Validation"/>
      <sheetName val="Initial Data"/>
      <sheetName val="Package Status"/>
      <sheetName val="3"/>
      <sheetName val="Appendix-A -GRAND SUMMARY"/>
      <sheetName val="D9 (New Rate)"/>
      <sheetName val=" Estimate  "/>
      <sheetName val="Equip."/>
      <sheetName val="Book1"/>
      <sheetName val="Grand Summary "/>
      <sheetName val="Bill No.01 - GI "/>
      <sheetName val="combined "/>
      <sheetName val="summary-Optional "/>
      <sheetName val="B14.02 "/>
      <sheetName val="B21"/>
      <sheetName val="B22"/>
      <sheetName val="B27"/>
      <sheetName val="Prov.Sum "/>
      <sheetName val="BUAs and Sales Forecast"/>
      <sheetName val="Lagoons Breakdown Prices"/>
      <sheetName val="Cover HW Z2 "/>
      <sheetName val="TOTAL WORK"/>
      <sheetName val="part 3"/>
      <sheetName val="pile Length for Easter fence"/>
      <sheetName val="TBEAM"/>
      <sheetName val="Démol."/>
      <sheetName val="Ravalement"/>
      <sheetName val="GAE8'97"/>
      <sheetName val="Overall"/>
      <sheetName val="Weekly"/>
      <sheetName val="S-Curve Update"/>
      <sheetName val="Gene��_x0008_i_x0000__x0000__x0014__x0000_0."/>
      <sheetName val="intr_stool_brkup_x0000_"/>
      <sheetName val="[SHOPLIST.xls][SHOPLIST.xls]7_2"/>
      <sheetName val="[SHOPLIST.xls][SHOPLIST.xls]__2"/>
      <sheetName val="[SHOPLIST.xls][SHOPLIST.xls]__3"/>
      <sheetName val="[SHOPLIST.xls][SHOPLIST.xls]__4"/>
      <sheetName val="[SHOPLIST.xls][SHOPLIST.xls]__5"/>
      <sheetName val="[SHOPLIST.xls][SHOPLIST.xls]__6"/>
      <sheetName val="[SHOPLIST.xls][SHOPLIST.xls]__7"/>
      <sheetName val="[SHOPLIST.xls][SHOPLIST.xls]7_3"/>
      <sheetName val="[SHOPLIST.xls][SHOPLIST.xls]7_4"/>
      <sheetName val="[SHOPLIST.xls][SHOPLIST.xls]__8"/>
      <sheetName val="[SHOPLIST.xls][SHOPLIST.xls]__9"/>
      <sheetName val="[SHOPLIST.xls][SHOPLIST.xls]_10"/>
      <sheetName val="[SHOPLIST.xls][SHOPLIST.xls]7_5"/>
      <sheetName val="[SHOPLIST.xls][SHOPLIST.xls]_11"/>
      <sheetName val="Asset Desc"/>
      <sheetName val="WATER DUCT - IC 21"/>
      <sheetName val="[SHOPLIST.xls][SHOPLIST.xls]_12"/>
      <sheetName val="[SHOPLIST.xls][SHOPLIST.xls]7_6"/>
      <sheetName val="[SHOPLIST.xls][SHOPLIST.xls]_13"/>
      <sheetName val="[SHOPLIST.xls][SHOPLIST.xls]7_7"/>
      <sheetName val="[SHOPLIST.xls][SHOPLIST.xls]_14"/>
      <sheetName val="[SHOPLIST.xls][SHOPLIST.xls]_15"/>
      <sheetName val="[SHOPLIST.xls]70_x005f_x0000_,/0_x000"/>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SI 22"/>
      <sheetName val="TO List"/>
      <sheetName val="Qualifications"/>
      <sheetName val="CCTV DATA"/>
      <sheetName val="_SHOPLIST_xls_70,_0_x000"/>
      <sheetName val="Comp_equip"/>
      <sheetName val="Contractor_Application"/>
      <sheetName val="General_Summary"/>
      <sheetName val="08_MEP_Summary"/>
      <sheetName val="Addnl_works"/>
      <sheetName val="B3__Material_on_Site-Detail"/>
      <sheetName val="70_x0000_,/0_x0000_s�_x0008_i_x0000_��_x0003_��_x0008_i_x0000_"/>
      <sheetName val="Top_sh_x0000__x0000__x0001_Ԁ"/>
      <sheetName val="FLOOR AND CEILING"/>
      <sheetName val="area comp 2011 01 18 (2)"/>
      <sheetName val="Bill3-Basement"/>
      <sheetName val="drop down lists"/>
      <sheetName val="PH 5"/>
      <sheetName val="BM"/>
      <sheetName val="[SHOPLIST.xls]70,/0s«i_x"/>
      <sheetName val="BORDGC"/>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SHOPLIST.xls]/VWVU))tÏØ0__12"/>
      <sheetName val="[SHOPLIST.xls]/VWVU))tÏØ0__17"/>
      <sheetName val="[SHOPLIST.xls]/VWVU))tÏØ0__16"/>
      <sheetName val="[SHOPLIST.xls]/VWVU))tÏØ0__14"/>
      <sheetName val="[SHOPLIST.xls]/VWVU))tÏØ0__13"/>
      <sheetName val="[SHOPLIST.xls]/VWVU))tÏØ0__15"/>
      <sheetName val="[SHOPLIST.xls]/VWVU))tÏØ0__18"/>
      <sheetName val="[SHOPLIST.xls]/VWVU))tÏØ0__19"/>
      <sheetName val="IO"/>
      <sheetName val="FAL intern"/>
      <sheetName val="Electrical_database"/>
      <sheetName val="[SHOPLIST.xls]70___0_s__i_____2"/>
      <sheetName val="[SHOPLIST.xls]_VW__VU_________2"/>
      <sheetName val="[SHOPLIST.xls]_VW__VU_________3"/>
      <sheetName val="MATERIALS"/>
      <sheetName val="[SHOPLIST_xls][SHOPLIST_xls]/VW"/>
      <sheetName val="GFA_HQ_Building31"/>
      <sheetName val="GFA_Conference30"/>
      <sheetName val="BQ_External30"/>
      <sheetName val="Penthouse_Apartment29"/>
      <sheetName val="StattCo_yCharges29"/>
      <sheetName val="Raw_Data29"/>
      <sheetName val="Bill_No__229"/>
      <sheetName val="Graph_Data_(DO_NOT_PRINT)29"/>
      <sheetName val="@risk_rents_and_incentives29"/>
      <sheetName val="Car_park_lease29"/>
      <sheetName val="Net_rent_analysis29"/>
      <sheetName val="Poz-1_29"/>
      <sheetName val="Chiet_tinh_dz2229"/>
      <sheetName val="Chiet_tinh_dz3529"/>
      <sheetName val="Lab_Cum_Hist29"/>
      <sheetName val="LABOUR_HISTOGRAM30"/>
      <sheetName val="FOL_-_Bar29"/>
      <sheetName val="CT_Thang_Mo29"/>
      <sheetName val="LEVEL_SHEET29"/>
      <sheetName val="SPT_vs_PHI29"/>
      <sheetName val="budget_summary_(2)28"/>
      <sheetName val="Budget_Analysis_Summary28"/>
      <sheetName val="CT__PL28"/>
      <sheetName val="Projet,_methodes_&amp;_couts28"/>
      <sheetName val="Risques_majeurs_&amp;_Frais_Ind_28"/>
      <sheetName val="Civil_Boq24"/>
      <sheetName val="beam-reinft-IIInd_floor25"/>
      <sheetName val="beam-reinft-machine_rm25"/>
      <sheetName val="Customize_Your_Invoice29"/>
      <sheetName val="HVAC_BoQ29"/>
      <sheetName val="Body_Sheet28"/>
      <sheetName val="1_0_Executive_Summary28"/>
      <sheetName val="Tender_Summary29"/>
      <sheetName val="Insurance_Ext29"/>
      <sheetName val="Top_sheet28"/>
      <sheetName val="intr_stool_brkup28"/>
      <sheetName val="Bill_126"/>
      <sheetName val="Bill_227"/>
      <sheetName val="Bill_326"/>
      <sheetName val="Bill_426"/>
      <sheetName val="Bill_526"/>
      <sheetName val="Bill_626"/>
      <sheetName val="Bill_726"/>
      <sheetName val="POWER_ASSUMPTIONS25"/>
      <sheetName val="Ap_A26"/>
      <sheetName val="2_Div_14_26"/>
      <sheetName val="PROJECT_BRIEF26"/>
      <sheetName val="C_(3)26"/>
      <sheetName val="Invoice_Summary25"/>
      <sheetName val="SHOPLIST_xls25"/>
      <sheetName val="Dubai_golf25"/>
      <sheetName val="Activity_List24"/>
      <sheetName val="WITHOUT_C&amp;I_PROFIT_(3)24"/>
      <sheetName val="BILL_COV22"/>
      <sheetName val="Ra__stair22"/>
      <sheetName val="VALVE_CHAMBERS21"/>
      <sheetName val="Fire_Hydrants21"/>
      <sheetName val="B_GATE_VALVE21"/>
      <sheetName val="Sub_G1_Fire21"/>
      <sheetName val="Sub_G12_Fire21"/>
      <sheetName val="Softscape_Buildup24"/>
      <sheetName val="Mat'l_Rate24"/>
      <sheetName val="DETAILED__BOQ22"/>
      <sheetName val="M-Book_for_Conc22"/>
      <sheetName val="M-Book_for_FW22"/>
      <sheetName val="HIRED_LABOUR_CODE22"/>
      <sheetName val="PA-_Consutant_22"/>
      <sheetName val="foot-slab_reinft22"/>
      <sheetName val="Day_work21"/>
      <sheetName val="CHART_OF_ACCOUNTS20"/>
      <sheetName val="E-Bill_No_6_A-O20"/>
      <sheetName val="Materials_Cost(PCC)21"/>
      <sheetName val="India_F&amp;S_Template21"/>
      <sheetName val="IO_LIST21"/>
      <sheetName val="Material_21"/>
      <sheetName val="Quote_Sheet21"/>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BOQ_Direct_selling_cost21"/>
      <sheetName val="B185-B-9_120"/>
      <sheetName val="B185-B-9_220"/>
      <sheetName val="Eq__Mobilization20"/>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w't_table19"/>
      <sheetName val="B09_120"/>
      <sheetName val="PointNo_519"/>
      <sheetName val="/VWVU))tÏØ0__21"/>
      <sheetName val="Working_for_RCC20"/>
      <sheetName val="Elemental_Buildup19"/>
      <sheetName val="PMWeb_data20"/>
      <sheetName val="SS_MH20"/>
      <sheetName val="2_2)Revised_Cash_Flow19"/>
      <sheetName val="Employee_List17"/>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Material_List_19"/>
      <sheetName val="PRECAST_lightconc-II21"/>
      <sheetName val="final_abstract21"/>
      <sheetName val="/VWVU))tÏØ0__20"/>
      <sheetName val="입찰내역_발주처_양식19"/>
      <sheetName val="LIST_DO_NOT_REMOVE18"/>
      <sheetName val="Index_List19"/>
      <sheetName val="Type_List19"/>
      <sheetName val="File_Types19"/>
      <sheetName val="Chiet_t19"/>
      <sheetName val="Staffing_and_Rates_IA19"/>
      <sheetName val="B6_2_18"/>
      <sheetName val="Project_Cost_Breakdown17"/>
      <sheetName val="Summary_of_Work17"/>
      <sheetName val="Staff_Acco_17"/>
      <sheetName val="TBAL9697_-group_wise__sdpl17"/>
      <sheetName val="Item-_Compact17"/>
      <sheetName val="E_&amp;_R17"/>
      <sheetName val="Рабочий_лист16"/>
      <sheetName val="PT_141-_Site_A_Landscape16"/>
      <sheetName val="d-safe_DELUXE16"/>
      <sheetName val="Annex_1_Sect_3a17"/>
      <sheetName val="Annex_1_Sect_3a_117"/>
      <sheetName val="Annex_1_Sect_3b17"/>
      <sheetName val="Annex_1_Sect_3c17"/>
      <sheetName val="HOURLY_RATES17"/>
      <sheetName val="SITE_WORK16"/>
      <sheetName val="Rate_summary16"/>
      <sheetName val="Mall_waterproofing16"/>
      <sheetName val="MSCP_waterproofing16"/>
      <sheetName val="RAB_AR&amp;STR16"/>
      <sheetName val="Back_up16"/>
      <sheetName val="INDIGINEOUS_ITEMS_16"/>
      <sheetName val="Duct_Accesories16"/>
      <sheetName val="[SHOPLIST_xls][SHOPLIST_xls]726"/>
      <sheetName val="????_???_??16"/>
      <sheetName val="Labour_&amp;_Plant16"/>
      <sheetName val="Ave_wtd_rates16"/>
      <sheetName val="Debits_as_on_12_04_0816"/>
      <sheetName val="STAFFSCHED_16"/>
      <sheetName val="TRIAL_BALANCE16"/>
      <sheetName val="[SHOPLIST_xls]70,/0s«iÆøí¬i16"/>
      <sheetName val="train_cash16"/>
      <sheetName val="accom_cash16"/>
      <sheetName val="Common_Variables16"/>
      <sheetName val="GPL_Revenu_Update16"/>
      <sheetName val="DO_NOT_TOUCH16"/>
      <sheetName val="Work_Type16"/>
      <sheetName val="Geneí¬_i15"/>
      <sheetName val="steel_total15"/>
      <sheetName val="ELE_BOQ15"/>
      <sheetName val="Resumo_Empreitadas12"/>
      <sheetName val="PROJECT_BRIEF(EX_NEW)16"/>
      <sheetName val="Floor_Box_13"/>
      <sheetName val="Cashflow_projection11"/>
      <sheetName val="PPA_Summary12"/>
      <sheetName val="Risk_Breakdown_Structure15"/>
      <sheetName val="AREA_OF_APPLICATION15"/>
      <sheetName val="%_prog_figs_-u5_and_total12"/>
      <sheetName val="[SHOPLIST_xls]7011"/>
      <sheetName val="[SHOPLIST_xls]70,11"/>
      <sheetName val="[SHOPLIST_xls]/VW11"/>
      <sheetName val="[SHOPLIST_xls]/VWVU))tÏØ0__55"/>
      <sheetName val="[SHOPLIST_xls]/VWVU))tÏØ0__56"/>
      <sheetName val="Bill_1011"/>
      <sheetName val="Cost_Heading8"/>
      <sheetName val="Mix_Design12"/>
      <sheetName val="Form_611"/>
      <sheetName val="Data_Sheet11"/>
      <sheetName val="Z-_GENERAL_PRICE_SUMMARY12"/>
      <sheetName val="Materials_11"/>
      <sheetName val="Equipment_Rates11"/>
      <sheetName val="Base_BM-rebar11"/>
      <sheetName val="Labour_Rate_8"/>
      <sheetName val="Service_Type9"/>
      <sheetName val="Contract_Division9"/>
      <sheetName val="SubContract_Type9"/>
      <sheetName val="Div_07_Thermal_&amp;_Moisture2"/>
      <sheetName val="Data_Validation2"/>
      <sheetName val="Div26_-_Elect2"/>
      <sheetName val="CHUNG_CU_CARRILON2"/>
      <sheetName val="[SHOPLIST_xls][SHOPLIST_xls][11"/>
      <sheetName val="D_&amp;_W_sizes8"/>
      <sheetName val="SOPMA_DD8"/>
      <sheetName val="[SHOPLIST_xls][SHOPLIST_xls]727"/>
      <sheetName val="E_H_-_H__W_P_11"/>
      <sheetName val="E__H__Treatment_for_pile_cap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Area_Breakdown_PER_LEVEL_LINK11"/>
      <sheetName val="CF_Input11"/>
      <sheetName val="DATA_INPUT11"/>
      <sheetName val="Vordruck-Nr__7_1_3_D11"/>
      <sheetName val="M&amp;A_D11"/>
      <sheetName val="M&amp;A_E11"/>
      <sheetName val="M&amp;A_G11"/>
      <sheetName val="Attach_4-188"/>
      <sheetName val="tender_allowances11"/>
      <sheetName val="_Summary_BKG_03411"/>
      <sheetName val="BILL_3R11"/>
      <sheetName val="BLOCK-A_(MEA_SHEET)11"/>
      <sheetName val="Labour_Costs11"/>
      <sheetName val="Ewaan_Show_Kitchen_(2)8"/>
      <sheetName val="Cash_Flow_Working8"/>
      <sheetName val="MN_T_B_8"/>
      <sheetName val="Data_I_(2)8"/>
      <sheetName val="rEFERENCES_8"/>
      <sheetName val="Qtys_ZamZam_(Del__before)8"/>
      <sheetName val="Qtys_Relocation_(Del_before)8"/>
      <sheetName val="_Qtys_Sub_&amp;_Tents_(Del__before8"/>
      <sheetName val="Qtys__Signages_(Del__before)8"/>
      <sheetName val="Qtys_Temporary_Passages_(Del)8"/>
      <sheetName val="_Qtys_Ser__Rooms_(Del_before)8"/>
      <sheetName val="Finansal_tamamlanma_Eğrisi2"/>
      <sheetName val="BOQ_(2)2"/>
      <sheetName val="LABOUR_RATE2"/>
      <sheetName val="Material_Rate2"/>
      <sheetName val="Labor_abs-PW2"/>
      <sheetName val="Labor_abs-NMR2"/>
      <sheetName val="kppl_pl2"/>
      <sheetName val="Basic_Rates2"/>
      <sheetName val="Combined_Results_2"/>
      <sheetName val="Site_Dev_BOQ11"/>
      <sheetName val="AOP_Summary-23"/>
      <sheetName val="Dash_board11"/>
      <sheetName val="precast_RC_element2"/>
      <sheetName val="pile_Fabrication2"/>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Appendix_B4"/>
      <sheetName val="2F_회의실견적(5_14_일대)4"/>
      <sheetName val="_HIT-&gt;HMC_견적(3900)4"/>
      <sheetName val="HB_CEC_schd_4_22"/>
      <sheetName val="HB_CEC_schd_4_32"/>
      <sheetName val="HB_CEC_schd_5_22"/>
      <sheetName val="HB_CEC_schd_6_22"/>
      <sheetName val="HB_CEC_schd_7_22"/>
      <sheetName val="HB_CEC_schd_9_22"/>
      <sheetName val="Doha_Farm2"/>
      <sheetName val="Dropdown_List2"/>
      <sheetName val="New_Bld2"/>
      <sheetName val="Balance_Sheet1"/>
      <sheetName val="Estimate_for_approval1"/>
      <sheetName val="Summary_1"/>
      <sheetName val="B04-A_-_DIA_SUDEER1"/>
      <sheetName val="04D_-_Tanmyat1"/>
      <sheetName val="13-_B04-B_&amp;_C1"/>
      <sheetName val="_SITE_09_B04-B&amp;C-AFAQ1"/>
      <sheetName val="[SHOPLIST_xls]/VWVU))tÏØ0__60"/>
      <sheetName val="[SHOPLIST_xls][SHOPLIST_xls]728"/>
      <sheetName val="Sheet_Index1"/>
      <sheetName val="Status_Summary2"/>
      <sheetName val="Sec__A-PQ2"/>
      <sheetName val="Preamble_B2"/>
      <sheetName val="Sec__C-Dayworks2"/>
      <sheetName val="d5_2"/>
      <sheetName val="Asset_Allocation_(CR)2"/>
      <sheetName val="Project_Benchmarking2"/>
      <sheetName val="1_-_Main_Building2"/>
      <sheetName val="1_-_Summary2"/>
      <sheetName val="2_-_Landscaping_Works2"/>
      <sheetName val="2_-_Summary2"/>
      <sheetName val="4_-_Bldg_Infra2"/>
      <sheetName val="4_-_Summary2"/>
      <sheetName val="Dashboard_(1)2"/>
      <sheetName val="VO_Agreed_to_Unifier_Sum2"/>
      <sheetName val="VO_Not_yet_Agreed_to_Unifier2"/>
      <sheetName val="VO_Anticipated_to_Unifier2"/>
      <sheetName val="EW_to_Unifier2"/>
      <sheetName val="Prov_Sums2"/>
      <sheetName val="Other_Amounts2"/>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BOQ_1_92"/>
      <sheetName val="[SHOPLIST_xls]/VWVU))tÏØ0__62"/>
      <sheetName val="[SHOPLIST_xls]/VWVU))tÏØ0__63"/>
      <sheetName val="Abs_PMRL"/>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quotation_"/>
      <sheetName val="Bill_5_-_Carpark"/>
      <sheetName val="BOQ_-_summary__3"/>
      <sheetName val="NKSC_thue"/>
      <sheetName val="05__Data_Cash_Flow"/>
      <sheetName val="MTO_REV_2(ARMOR)"/>
      <sheetName val="L3-WBS_Mapping"/>
      <sheetName val="BAFO_CCL_Submission"/>
      <sheetName val="[SHOPLIST_xls]/VWVU))tÏØ0__81"/>
      <sheetName val="[SHOPLIST_xls]/VWVU))tÏØ0__91"/>
      <sheetName val="[SHOPLIST_xls]70_1"/>
      <sheetName val="B2-DV_No_02"/>
      <sheetName val="[SHOPLIST_xls]70,/0s«i_x"/>
      <sheetName val="Ref_Arch"/>
      <sheetName val="Data_"/>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Geneí¬_i_0"/>
      <sheetName val="70,_0s«_iÆ"/>
      <sheetName val="_SHOPLIST_xls__VWVU_x0"/>
      <sheetName val="Landscape No.1"/>
      <sheetName val="MEP No.3"/>
      <sheetName val="Joseph Record"/>
      <sheetName val="BULD.3"/>
      <sheetName val="BLOCK K"/>
      <sheetName val="예가표"/>
      <sheetName val="SLHW"/>
      <sheetName val="_board7"/>
      <sheetName val="_boaboard (1)"/>
      <sheetName val="Drop down"/>
      <sheetName val="Account Codes"/>
      <sheetName val="Rectangular Duct"/>
      <sheetName val="Data Works"/>
      <sheetName val="Works"/>
      <sheetName val="UC-Testing"/>
      <sheetName val="Control Panel"/>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Gene��_x0008_i"/>
      <sheetName val="Top_sh"/>
      <sheetName val="[SHOPLIST.xls]70,/0s«iÆøí¬i1"/>
      <sheetName val="[SHOPLIST.xls]70,/0s«_iÆø_í¬"/>
      <sheetName val="[SHOPLIST.xls]70,/0s«iÆøí¬i2"/>
      <sheetName val="[SHOPLIST.xls]70,/0s«iÆøí¬i3"/>
      <sheetName val="Bill 3 Boutique"/>
      <sheetName val="[SHOPLIST.xls]70___0_s__i_____3"/>
      <sheetName val="[SHOPLIST.xls]70_x005f_x0000___0_x0_2"/>
      <sheetName val="[SHOPLIST.xls]70___0_s__i_____4"/>
      <sheetName val="[SHOPLIST.xls][SHOPLIST_xls]7_2"/>
      <sheetName val="[SHOPLIST.xls][SHOPLIST_xls]7_3"/>
      <sheetName val="[SHOPLIST.xls][SHOPLIST_xls]7_4"/>
      <sheetName val="[SHOPLIST.xls][SHOPLIST_xls]7_5"/>
      <sheetName val="[SHOPLIST.xls][SHOPLIST_xls]7_6"/>
      <sheetName val="[SHOPLIST.xls][SHOPLIST_xls]7_7"/>
      <sheetName val="[SHOPLIST.xls][SHOPLIST_xls]7_8"/>
      <sheetName val="[SHOPLIST.xls][SHOPLIST_xls]__2"/>
      <sheetName val="[SHOPLIST.xls][SHOPLIST_xls]__3"/>
      <sheetName val="[SHOPLIST.xls][SHOPLIST_xls]__4"/>
      <sheetName val="[SHOPLIST.xls][SHOPLIST_xls]7_9"/>
      <sheetName val="[SHOPLIST.xls][SHOPLIST_xls]__5"/>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SHOPLIST.xls]_16"/>
      <sheetName val="[SHOPLIST.xls][SHOPLIST.xls]_17"/>
      <sheetName val="[SHOPLIST.xls][SHOPLIST.xls]7_8"/>
      <sheetName val="[SHOPLIST.xls]/VWVU))"/>
      <sheetName val="[SHOPLIST.xls]70_x005f_x005f_x005f_x0000__2"/>
      <sheetName val="[SHOPLIST.xls]_SHOPLIST_xls_101"/>
      <sheetName val="[SHOPLIST.xls]_SHOPLIST_xls_102"/>
      <sheetName val="[SHOPLIST.xls]_SHOPLIST_xls_103"/>
      <sheetName val="5"/>
      <sheetName val="제출내역 (2)"/>
      <sheetName val="National"/>
      <sheetName val="8.0 Programme"/>
      <sheetName val="[SH"/>
      <sheetName val="70_"/>
      <sheetName val="703"/>
      <sheetName val="70,/0s«iÆøí¬i4"/>
      <sheetName val="[SHOPLIST.xls]/VW"/>
      <sheetName val="70,/0s«iÆøí¬i5"/>
      <sheetName val="GFA_HQ_Building32"/>
      <sheetName val="GFA_Conference31"/>
      <sheetName val="BQ_External31"/>
      <sheetName val="Projet,_methodes_&amp;_couts29"/>
      <sheetName val="Risques_majeurs_&amp;_Frais_Ind_29"/>
      <sheetName val="Penthouse_Apartment30"/>
      <sheetName val="LABOUR_HISTOGRAM31"/>
      <sheetName val="StattCo_yCharges30"/>
      <sheetName val="Chiet_tinh_dz2230"/>
      <sheetName val="Chiet_tinh_dz3530"/>
      <sheetName val="Raw_Data30"/>
      <sheetName val="CT_Thang_Mo30"/>
      <sheetName val="@risk_rents_and_incentives30"/>
      <sheetName val="Car_park_lease30"/>
      <sheetName val="Net_rent_analysis30"/>
      <sheetName val="Poz-1_30"/>
      <sheetName val="Lab_Cum_Hist30"/>
      <sheetName val="Graph_Data_(DO_NOT_PRINT)30"/>
      <sheetName val="budget_summary_(2)29"/>
      <sheetName val="Budget_Analysis_Summary29"/>
      <sheetName val="Bill_No__230"/>
      <sheetName val="LEVEL_SHEET30"/>
      <sheetName val="SPT_vs_PHI30"/>
      <sheetName val="CT__PL29"/>
      <sheetName val="FOL_-_Bar30"/>
      <sheetName val="Customize_Your_Invoice30"/>
      <sheetName val="HVAC_BoQ30"/>
      <sheetName val="Tender_Summary30"/>
      <sheetName val="Insurance_Ext30"/>
      <sheetName val="Top_sheet29"/>
      <sheetName val="intr_stool_brkup29"/>
      <sheetName val="PROJECT_BRIEF27"/>
      <sheetName val="Body_Sheet29"/>
      <sheetName val="1_0_Executive_Summary29"/>
      <sheetName val="2_Div_14_27"/>
      <sheetName val="Rate_analysis16"/>
      <sheetName val="Bill_228"/>
      <sheetName val="Ap_A27"/>
      <sheetName val="Bill_127"/>
      <sheetName val="Bill_327"/>
      <sheetName val="Bill_427"/>
      <sheetName val="Bill_527"/>
      <sheetName val="Bill_627"/>
      <sheetName val="Bill_727"/>
      <sheetName val="SHOPLIST_xls26"/>
      <sheetName val="C_(3)27"/>
      <sheetName val="Invoice_Summary26"/>
      <sheetName val="beam-reinft-IIInd_floor26"/>
      <sheetName val="Dubai_golf26"/>
      <sheetName val="POWER_ASSUMPTIONS26"/>
      <sheetName val="beam-reinft-machine_rm26"/>
      <sheetName val="Civil_Boq25"/>
      <sheetName val="WITHOUT_C&amp;I_PROFIT_(3)25"/>
      <sheetName val="Activity_List25"/>
      <sheetName val="Softscape_Buildup25"/>
      <sheetName val="Mat'l_Rate25"/>
      <sheetName val="HIRED_LABOUR_CODE23"/>
      <sheetName val="PA-_Consutant_23"/>
      <sheetName val="foot-slab_reinft23"/>
      <sheetName val="DETAILED__BOQ23"/>
      <sheetName val="M-Book_for_Conc23"/>
      <sheetName val="M-Book_for_FW23"/>
      <sheetName val="BILL_COV23"/>
      <sheetName val="Ra__stair23"/>
      <sheetName val="VALVE_CHAMBERS22"/>
      <sheetName val="Fire_Hydrants22"/>
      <sheetName val="B_GATE_VALVE22"/>
      <sheetName val="Sub_G1_Fire22"/>
      <sheetName val="Sub_G12_Fire22"/>
      <sheetName val="Day_work22"/>
      <sheetName val="Materials_Cost(PCC)22"/>
      <sheetName val="India_F&amp;S_Template22"/>
      <sheetName val="IO_LIST22"/>
      <sheetName val="Material_22"/>
      <sheetName val="Quote_Sheet22"/>
      <sheetName val="Eq__Mobilization21"/>
      <sheetName val="Working_for_RCC21"/>
      <sheetName val="B185-B-9_121"/>
      <sheetName val="B185-B-9_221"/>
      <sheetName val="BOQ_Direct_selling_cost22"/>
      <sheetName val="CHART_OF_ACCOUNTS21"/>
      <sheetName val="E-Bill_No_6_A-O21"/>
      <sheetName val="B09_121"/>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PMWeb_data21"/>
      <sheetName val="w't_table20"/>
      <sheetName val="2_2)Revised_Cash_Flow20"/>
      <sheetName val="Elemental_Buildup20"/>
      <sheetName val="PointNo_520"/>
      <sheetName val="SS_MH21"/>
      <sheetName val="Chiet_t20"/>
      <sheetName val="Staffing_and_Rates_IA20"/>
      <sheetName val="Index_List20"/>
      <sheetName val="Type_List20"/>
      <sheetName val="File_Types20"/>
      <sheetName val="입찰내역_발주처_양식20"/>
      <sheetName val="Material_List_20"/>
      <sheetName val="PRECAST_lightconc-II22"/>
      <sheetName val="Item-_Compact18"/>
      <sheetName val="final_abstract22"/>
      <sheetName val="E_&amp;_R18"/>
      <sheetName val="B6_2_19"/>
      <sheetName val="LIST_DO_NOT_REMOVE19"/>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Summary_of_Work18"/>
      <sheetName val="Staff_Acco_18"/>
      <sheetName val="TBAL9697_-group_wise__sdpl18"/>
      <sheetName val="Employee_List18"/>
      <sheetName val="Project_Cost_Breakdown18"/>
      <sheetName val="Рабочий_лист17"/>
      <sheetName val="Rate_summary17"/>
      <sheetName val="Annex_1_Sect_3a18"/>
      <sheetName val="Annex_1_Sect_3a_118"/>
      <sheetName val="Annex_1_Sect_3b18"/>
      <sheetName val="Annex_1_Sect_3c18"/>
      <sheetName val="HOURLY_RATES18"/>
      <sheetName val="RAB_AR&amp;STR17"/>
      <sheetName val="SITE_WORK17"/>
      <sheetName val="Back_up17"/>
      <sheetName val="PT_141-_Site_A_Landscape17"/>
      <sheetName val="INDIGINEOUS_ITEMS_17"/>
      <sheetName val="Duct_Accesories17"/>
      <sheetName val="????_???_??17"/>
      <sheetName val="d-safe_DELUXE17"/>
      <sheetName val="Common_Variables17"/>
      <sheetName val="train_cash17"/>
      <sheetName val="accom_cash17"/>
      <sheetName val="Mall_waterproofing17"/>
      <sheetName val="MSCP_waterproofing17"/>
      <sheetName val="[SHOPLIST_xls]70,/0s«iÆøí¬i17"/>
      <sheetName val="Labour_&amp;_Plant17"/>
      <sheetName val="GPL_Revenu_Update17"/>
      <sheetName val="DO_NOT_TOUCH17"/>
      <sheetName val="Work_Type17"/>
      <sheetName val="[SHOPLIST_xls][SHOPLIST_xls]729"/>
      <sheetName val="Ave_wtd_rates17"/>
      <sheetName val="Debits_as_on_12_04_0817"/>
      <sheetName val="STAFFSCHED_17"/>
      <sheetName val="TRIAL_BALANCE17"/>
      <sheetName val="Geneí¬_i16"/>
      <sheetName val="PROJECT_BRIEF(EX_NEW)17"/>
      <sheetName val="Cashflow_projection12"/>
      <sheetName val="PPA_Summary13"/>
      <sheetName val="Risk_Breakdown_Structure16"/>
      <sheetName val="AREA_OF_APPLICATION16"/>
      <sheetName val="steel_total16"/>
      <sheetName val="ELE_BOQ16"/>
      <sheetName val="Area_Breakdown_PER_LEVEL_LINK12"/>
      <sheetName val="CF_Input12"/>
      <sheetName val="DATA_INPUT12"/>
      <sheetName val="Vordruck-Nr__7_1_3_D12"/>
      <sheetName val="M&amp;A_D12"/>
      <sheetName val="M&amp;A_E12"/>
      <sheetName val="M&amp;A_G12"/>
      <sheetName val="Floor_Box_14"/>
      <sheetName val="[SHOPLIST_xls]7012"/>
      <sheetName val="[SHOPLIST_xls]70,12"/>
      <sheetName val="Base_BM-rebar12"/>
      <sheetName val="Z-_GENERAL_PRICE_SUMMARY13"/>
      <sheetName val="Equipment_Rates12"/>
      <sheetName val="[SHOPLIST_xls][SHOPLIST_xls]730"/>
      <sheetName val="E_H_-_H__W_P_12"/>
      <sheetName val="E__H__Treatment_for_pile_cap12"/>
      <sheetName val="%_prog_figs_-u5_and_total13"/>
      <sheetName val="Service_Type10"/>
      <sheetName val="Contract_Division10"/>
      <sheetName val="SubContract_Type10"/>
      <sheetName val="Resumo_Empreitadas13"/>
      <sheetName val="Data_Sheet12"/>
      <sheetName val="tender_allowances12"/>
      <sheetName val="_Summary_BKG_03412"/>
      <sheetName val="BILL_3R12"/>
      <sheetName val="1_2_Staff_Schedule13"/>
      <sheetName val="[SHOPLIST_xls]/VW12"/>
      <sheetName val="[SHOPLIST_xls]/VWVU))tÏØ0__64"/>
      <sheetName val="BLOCK-A_(MEA_SHEET)12"/>
      <sheetName val="[SHOPLIST_xls][SHOPLIST_xls][12"/>
      <sheetName val="Materials_12"/>
      <sheetName val="Attach_4-189"/>
      <sheetName val="Labour_Costs12"/>
      <sheetName val="Ewaan_Show_Kitchen_(2)9"/>
      <sheetName val="Cash_Flow_Working9"/>
      <sheetName val="MN_T_B_9"/>
      <sheetName val="Mix_Design13"/>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Bill_1012"/>
      <sheetName val="Cost_Heading9"/>
      <sheetName val="2F_회의실견적(5_14_일대)5"/>
      <sheetName val="_HIT-&gt;HMC_견적(3900)5"/>
      <sheetName val="Appendix_B5"/>
      <sheetName val="PRICE_INFO9"/>
      <sheetName val="RC_SUMMARY9"/>
      <sheetName val="LABOUR_PRODUCTIVITY-TAV9"/>
      <sheetName val="MATERIAL_PRICES9"/>
      <sheetName val="P-100_MRF_DB_R19"/>
      <sheetName val="Site_Dev_BOQ12"/>
      <sheetName val="[SHOPLIST_xls]/VWVU))tÏØ0__65"/>
      <sheetName val="[SHOPLIST_xls]/VWVU))tÏØ0__66"/>
      <sheetName val="D_&amp;_W_sizes9"/>
      <sheetName val="SOPMA_DD9"/>
      <sheetName val="Finansal_tamamlanma_Eğrisi3"/>
      <sheetName val="BOQ_(2)3"/>
      <sheetName val="LABOUR_RATE3"/>
      <sheetName val="Material_Rate3"/>
      <sheetName val="Labor_abs-PW3"/>
      <sheetName val="Labor_abs-NMR3"/>
      <sheetName val="kppl_pl3"/>
      <sheetName val="Basic_Rates3"/>
      <sheetName val="Combined_Results_3"/>
      <sheetName val="Labour_Rate_9"/>
      <sheetName val="[SHOPLIST_xls]/VWVU))tÏØ0__67"/>
      <sheetName val="[SHOPLIST_xls]70,/0s«_iÆø_í¬_12"/>
      <sheetName val="[SHOPLIST_xls]70?,/0?s«i?Æøí¬12"/>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Div_07_Thermal_&amp;_Moisture3"/>
      <sheetName val="Data_Validation3"/>
      <sheetName val="Div26_-_Elect3"/>
      <sheetName val="CHUNG_CU_CARRILON3"/>
      <sheetName val="precast_RC_element3"/>
      <sheetName val="pile_Fabrication3"/>
      <sheetName val="New_Bld3"/>
      <sheetName val="[SHOPLIST_xls]/VWVU))tÏØ0__68"/>
      <sheetName val="Dash_board12"/>
      <sheetName val="HB_CEC_schd_4_23"/>
      <sheetName val="HB_CEC_schd_4_33"/>
      <sheetName val="HB_CEC_schd_5_23"/>
      <sheetName val="HB_CEC_schd_6_23"/>
      <sheetName val="HB_CEC_schd_7_23"/>
      <sheetName val="HB_CEC_schd_9_23"/>
      <sheetName val="Doha_Farm3"/>
      <sheetName val="Dropdown_List3"/>
      <sheetName val="CIF_COST_ITEM1"/>
      <sheetName val="Rates_for_public_areas1"/>
      <sheetName val="[SHOPLIST_xls][SHOPLIST_xls]731"/>
      <sheetName val="B-3_2_EB1"/>
      <sheetName val="Trade_Summary1"/>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CONSTRUCTION_COMPONENT1"/>
      <sheetName val="Recon_Template1"/>
      <sheetName val="[SHOPLIST_xls]/VWVU))tÏØ0__69"/>
      <sheetName val="[SHOPLIST_xls]/VWVU))tÏØ0__70"/>
      <sheetName val="[SHOPLIST_xls]/VWVU))tÏØ0__72"/>
      <sheetName val="Drop_Down_Data1"/>
      <sheetName val="Rules_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L3-WBS_Mapping1"/>
      <sheetName val="BAFO_CCL_Submission1"/>
      <sheetName val="[SHOPLIST_xls][SHOPLIST_xls]/V1"/>
      <sheetName val="Core_Data1"/>
      <sheetName val="[SHOPLIST_xls]/VWVU))tÏØ0__82"/>
      <sheetName val="[SHOPLIST_xls]/VWVU))tÏØ0__92"/>
      <sheetName val="[SHOPLIST_xls][SH1"/>
      <sheetName val="P1926-H2B_Pkg_2A&amp;2B1"/>
      <sheetName val="P1940-H2B_Pkg_1_Guestrooms1"/>
      <sheetName val="BOQ_1_921"/>
      <sheetName val="Abs_PMRL1"/>
      <sheetName val="Master_data"/>
      <sheetName val="[SHOPLIST_xls]/VWVU))tÏØ0__73"/>
      <sheetName val="Staff_OLD_"/>
      <sheetName val="Basic_Rate"/>
      <sheetName val="MASTER_RATE_ANALYSIS"/>
      <sheetName val="MAIN_SUMMARY"/>
      <sheetName val="[SHOPLIST_xls]/VWVU))tÏØ0__74"/>
      <sheetName val="[SHOPLIST_xls]/VWVU))tÏØ0__75"/>
      <sheetName val="Appendix-A_-GRAND_SUMMARY"/>
      <sheetName val="D9_(New_Rate)"/>
      <sheetName val="Grand_Summary_"/>
      <sheetName val="Bill_No_01_-_GI_"/>
      <sheetName val="combined_"/>
      <sheetName val="summary-Optional_"/>
      <sheetName val="B14_02_"/>
      <sheetName val="Prov_Sum_"/>
      <sheetName val="Joseph_Record"/>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Cumulative_Rail_"/>
      <sheetName val="TB_ALJADA"/>
      <sheetName val="Plot_Area"/>
      <sheetName val="Closing_entries"/>
      <sheetName val="Executive_Summary"/>
      <sheetName val="Sales_Tracking_Report_(STR)"/>
      <sheetName val="Blocking_Tracking_Report_(BTR)"/>
      <sheetName val="[SHOPLIST_xls]70,/0s«iÆøí¬1"/>
      <sheetName val="Bill_No_1"/>
      <sheetName val="Portfolio_List"/>
      <sheetName val="Initial_Data"/>
      <sheetName val="Package_Status"/>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Item List OLD"/>
      <sheetName val="KEYFIGURES"/>
      <sheetName val="[SHOPLIST.xls][SHOPLIST.xls]_18"/>
      <sheetName val="[SHOPLIST.xls][SHOPLIST.xls]_19"/>
      <sheetName val="[SHOPLIST.xls][SHOPLIST.xls]_20"/>
      <sheetName val="[SHOPLIST.xls][SHOPLIST.xls]_21"/>
      <sheetName val="[SHOPLIST.xls][SHOPLIST.xls]_22"/>
      <sheetName val="[SHOPLIST.xls][SHOPLIST.xls]_23"/>
      <sheetName val="[SHOPLIST.xls][SHOPLIST.xls]_24"/>
      <sheetName val="[SHOPLIST.xls][SHOPLIST.xls]_25"/>
      <sheetName val="[SHOPLIST.xls][SHOPLIST.xls]7_9"/>
      <sheetName val="[SHOPLIST.xls][SHOPLIST.xls]_26"/>
      <sheetName val="[SHOPLIST.xls][SHOPLIST.xls]_27"/>
      <sheetName val="[SHOPLIST.xls][SHOPLIST.xls]_28"/>
      <sheetName val="[SHOPLIST.xls][SHOPLIST.xls]_29"/>
      <sheetName val="[SHOPLIST.xls]70___0_s__i_____5"/>
      <sheetName val="[SHOPLIST.xls]_VW__VU_________4"/>
      <sheetName val="[SHOPLIST.xls]_VW__VU_________5"/>
      <sheetName val="[SHOPLIST.xls]70___0_s__i_____6"/>
      <sheetName val="[SHOPLIST.xls]70_x005f_x0000___0_x0_3"/>
      <sheetName val="[SHOPLIST.xls]70___0_s__i_____7"/>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_SHOPLIST_xls_104"/>
      <sheetName val="[SHOPLIST.xls]_SHOPLIST_xls_105"/>
      <sheetName val="[SHOPLIST.xls]_SHOPLIST_xls_106"/>
      <sheetName val="[SHOPLIST.xls]_SHOPLIST_xls_107"/>
      <sheetName val="[SHOPLIST.xls][SHOPLIST.xls]_38"/>
      <sheetName val="[SHOPLIST.xls][SHOPLIST.xls]_39"/>
      <sheetName val="[SHOPLIST.xls][SHOPLIST.xls]_40"/>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1"/>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Other_Cost_Norms"/>
      <sheetName val="MFG"/>
      <sheetName val="Surbhi"/>
      <sheetName val="XL4Test5"/>
      <sheetName val="P-Ins &amp; Bonds"/>
      <sheetName val="P-Ins_&amp;_Bonds"/>
      <sheetName val="BFS"/>
      <sheetName val="BQMPALOC"/>
      <sheetName val="COLUMNS"/>
      <sheetName val="VESSELS "/>
      <sheetName val="[SHOPLIST.xls][SHOPLIST.xls]70?"/>
      <sheetName val="Top_s๨ꫝ_x0000__x0000_퀀"/>
      <sheetName val="Top_s๨ꫝ"/>
      <sheetName val="/VWVU))tÏØ0__23"/>
      <sheetName val="/VWVU))tÏØ0__22"/>
      <sheetName val="Top_s灨ὔ밀ὔ턀"/>
      <sheetName val="개시대사_(2)"/>
      <sheetName val="6_2_Floor_Finishes"/>
      <sheetName val="SUBS SUM"/>
      <sheetName val="BoQ(2)"/>
      <sheetName val="tower and monopoles "/>
      <sheetName val="inter"/>
      <sheetName val="MSH51C"/>
      <sheetName val="Reference"/>
      <sheetName val="Milestone"/>
      <sheetName val="Spacing of Delineators"/>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Finansal_tamamlanma_Eğrisi4"/>
      <sheetName val="May_054"/>
      <sheetName val="April_054"/>
      <sheetName val="Aug_054"/>
      <sheetName val="July_054"/>
      <sheetName val="June_054"/>
      <sheetName val="Nov_054"/>
      <sheetName val="Oct_054"/>
      <sheetName val="Sep_054"/>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precast_RC_element4"/>
      <sheetName val="pile_Fabrication4"/>
      <sheetName val="New_Bld4"/>
      <sheetName val="[SHOPLIST_xls]/VWVU))tÏØ0__83"/>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2_Plex3"/>
      <sheetName val="Sheet1_(2)3"/>
      <sheetName val="4_Plex3"/>
      <sheetName val="6_Plex_3"/>
      <sheetName val="Detailed_Summary3"/>
      <sheetName val="Sheet1_(3)3"/>
      <sheetName val="Sheet1_(4)3"/>
      <sheetName val="Dash_board13"/>
      <sheetName val="HB_CEC_schd_4_24"/>
      <sheetName val="HB_CEC_schd_4_34"/>
      <sheetName val="HB_CEC_schd_5_24"/>
      <sheetName val="HB_CEC_schd_6_24"/>
      <sheetName val="HB_CEC_schd_7_24"/>
      <sheetName val="HB_CEC_schd_9_24"/>
      <sheetName val="Doha_Farm4"/>
      <sheetName val="Dropdown_List4"/>
      <sheetName val="CIF_COST_ITEM2"/>
      <sheetName val="Rates_for_public_areas2"/>
      <sheetName val="[SHOPLIST_xls][SHOPLIST_xls]734"/>
      <sheetName val="Estimate_for_approval2"/>
      <sheetName val="Balance_Sheet2"/>
      <sheetName val="B-3_2_EB2"/>
      <sheetName val="Trade_Summary2"/>
      <sheetName val="AOP_Summary-24"/>
      <sheetName val="B04-A_-_DIA_SUDEER2"/>
      <sheetName val="04D_-_Tanmyat2"/>
      <sheetName val="13-_B04-B_&amp;_C2"/>
      <sheetName val="_SITE_09_B04-B&amp;C-AFAQ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heet_Index2"/>
      <sheetName val="Status_Summary3"/>
      <sheetName val="CONSTRUCTION_COMPONENT2"/>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B2-DV_No_021"/>
      <sheetName val="GENERAL_SUMMARY1"/>
      <sheetName val="SITE_WORKS1"/>
      <sheetName val="WOOD_WORK1"/>
      <sheetName val="THERMAL_&amp;_MOISTURE_1"/>
      <sheetName val="DOORS_&amp;_WINDOWS1"/>
      <sheetName val="Additional_Items1"/>
      <sheetName val="Master_data1"/>
      <sheetName val="[SHOPLIST_xls]/VWVU))tÏØ0__88"/>
      <sheetName val="Staff_OLD_1"/>
      <sheetName val="Comp_equip1"/>
      <sheetName val="Basic_Rate1"/>
      <sheetName val="MASTER_RATE_ANALYSIS1"/>
      <sheetName val="MAIN_SUMMARY1"/>
      <sheetName val="[SHOPLIST_xls]/VWVU))tÏØ0__89"/>
      <sheetName val="[SHOPLIST_xls]/VWVU))tÏØ0__90"/>
      <sheetName val="Appendix-A_-GRAND_SUMMARY1"/>
      <sheetName val="D9_(New_Rate)1"/>
      <sheetName val="Grand_Summary_1"/>
      <sheetName val="Bill_No_01_-_GI_1"/>
      <sheetName val="combined_1"/>
      <sheetName val="summary-Optional_1"/>
      <sheetName val="B14_02_1"/>
      <sheetName val="Prov_Sum_1"/>
      <sheetName val="Contractor_Application1"/>
      <sheetName val="08_MEP_Summary1"/>
      <sheetName val="Addnl_works1"/>
      <sheetName val="B3__Material_on_Site-Detail1"/>
      <sheetName val="Joseph_Record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_Estimate__"/>
      <sheetName val="Equip_"/>
      <sheetName val="Account_Codes"/>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iv_Summary"/>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Finansal_tamamlanma_Eğrisi5"/>
      <sheetName val="May_055"/>
      <sheetName val="April_055"/>
      <sheetName val="Aug_055"/>
      <sheetName val="July_055"/>
      <sheetName val="June_055"/>
      <sheetName val="Nov_055"/>
      <sheetName val="Oct_055"/>
      <sheetName val="Sep_055"/>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precast_RC_element5"/>
      <sheetName val="pile_Fabrication5"/>
      <sheetName val="New_Bld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HB_CEC_schd_4_25"/>
      <sheetName val="HB_CEC_schd_4_35"/>
      <sheetName val="HB_CEC_schd_5_25"/>
      <sheetName val="HB_CEC_schd_6_25"/>
      <sheetName val="HB_CEC_schd_7_25"/>
      <sheetName val="HB_CEC_schd_9_25"/>
      <sheetName val="Doha_Farm5"/>
      <sheetName val="Dropdown_List5"/>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B2-DV_No_022"/>
      <sheetName val="GENERAL_SUMMARY2"/>
      <sheetName val="SITE_WORKS2"/>
      <sheetName val="WOOD_WORK2"/>
      <sheetName val="THERMAL_&amp;_MOISTURE_2"/>
      <sheetName val="DOORS_&amp;_WINDOWS2"/>
      <sheetName val="Additional_Items2"/>
      <sheetName val="Master_data2"/>
      <sheetName val="[SHOPLIST_xls]/VWVU))tÏØ0_105"/>
      <sheetName val="Staff_OLD_2"/>
      <sheetName val="Comp_equip2"/>
      <sheetName val="Basic_Rate2"/>
      <sheetName val="MASTER_RATE_ANALYSIS2"/>
      <sheetName val="MAIN_SUMMARY2"/>
      <sheetName val="[SHOPLIST_xls]/VWVU))tÏØ0_106"/>
      <sheetName val="[SHOPLIST_xls]/VWVU))tÏØ0_107"/>
      <sheetName val="Appendix-A_-GRAND_SUMMARY2"/>
      <sheetName val="D9_(New_Rate)2"/>
      <sheetName val="Grand_Summary_2"/>
      <sheetName val="Bill_No_01_-_GI_2"/>
      <sheetName val="combined_2"/>
      <sheetName val="summary-Optional_2"/>
      <sheetName val="B14_02_2"/>
      <sheetName val="Prov_Sum_2"/>
      <sheetName val="Contractor_Application2"/>
      <sheetName val="08_MEP_Summary2"/>
      <sheetName val="Addnl_works2"/>
      <sheetName val="B3__Material_on_Site-Detail2"/>
      <sheetName val="Joseph_Record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Closing"/>
      <sheetName val="[SHOPLIST.xls]70_x005f_x005f_x005f_x0000__3"/>
      <sheetName val="[SHOPLIST.xls]70___0_s__i_____8"/>
      <sheetName val="MI"/>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SHOPLIST_xls]70_x005f_x0000_,/0_x000"/>
      <sheetName val="SI_22"/>
      <sheetName val="TO_List"/>
      <sheetName val="CCTV_DATA"/>
      <sheetName val="_boaboard_(1)"/>
      <sheetName val="Gene��i0_"/>
      <sheetName val="70,/0s�i����i"/>
      <sheetName val="Top_shԀ"/>
      <sheetName val="Detail_Page"/>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13"/>
      <sheetName val="14"/>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Basement Budget"/>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_SHOPLIST_xls_318"/>
      <sheetName val="[SHOPLIST.xls]_SHOPLIST_xls_319"/>
      <sheetName val="ASD Sum of Parts"/>
      <sheetName val="BREAKDOWN"/>
      <sheetName val="SI_222"/>
      <sheetName val="TO_List2"/>
      <sheetName val="CCTV_DATA2"/>
      <sheetName val="FAL_intern2"/>
      <sheetName val="FAL_intern"/>
      <sheetName val="SI_221"/>
      <sheetName val="TO_List1"/>
      <sheetName val="CCTV_DATA1"/>
      <sheetName val="FAL_intern1"/>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Démol_"/>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Income Statement"/>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SHOPLIST_xls]70,/0s«i_x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Rate_analysis19"/>
      <sheetName val="_VWVU))tÏØ0__20"/>
      <sheetName val="_SHOPLIST_xls_70,_0s«iÆøí¬i16"/>
      <sheetName val="[SHOPLIST_xls]/VWVU))tÏØ0_108"/>
      <sheetName val="[SHOPLIST_xls]/VWVU))tÏØ0_109"/>
      <sheetName val="_SHOPLIST_xls__SHOPLIST_xls_726"/>
      <sheetName val="_SHOPLIST_xls__SHOPLIST_xls_727"/>
      <sheetName val="개시대사_(2)2"/>
      <sheetName val="Ref_Arch2"/>
      <sheetName val="Div_Summary2"/>
      <sheetName val="___________16"/>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_SHOPLIST_xls__SHOPLIST_xls_728"/>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FLOOR_AND_CEILING"/>
      <sheetName val="area_comp_2011_01_18_(2)"/>
      <sheetName val="drop_down_lists"/>
      <sheetName val="PH_5"/>
      <sheetName val="S-Curve_Update"/>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_SHOPLIST_xls__VWVU))tÏØ0__62"/>
      <sheetName val="_SHOPLIST_xls__VWVU))tÏØ0__63"/>
      <sheetName val="_SHOPLIST_xls__VWVU))tÏØ0__72"/>
      <sheetName val="_SHOPLIST_xls__SHOPLIST_xls__VW"/>
      <sheetName val="_SHOPLIST_xls__VWVU))tÏØ0__81"/>
      <sheetName val="_SHOPLIST_xls__VWVU))tÏØ0__91"/>
      <sheetName val="8_0_Programme"/>
      <sheetName val="_VWVU))tÏØ0__21"/>
      <sheetName val="_SHOPLIST_xls_7012"/>
      <sheetName val="_SHOPLIST_xls_70,_0s«iÆøí¬i17"/>
      <sheetName val="[SHOPLIST_xls]/VWVU))tÏØ0_123"/>
      <sheetName val="[SHOPLIST_xls]/VWVU))tÏØ0_124"/>
      <sheetName val="Summary_4"/>
      <sheetName val="B04-A_-_DIA_SUDEER4"/>
      <sheetName val="04D_-_Tanmyat4"/>
      <sheetName val="13-_B04-B_&amp;_C4"/>
      <sheetName val="_SITE_09_B04-B&amp;C-AFAQ4"/>
      <sheetName val="[SHOPLIST_xls]/VWVU))tÏØ0_125"/>
      <sheetName val="[SHOPLIST_xls]/VWVU))tÏØ0_126"/>
      <sheetName val="[SHOPLIST_xls]/VWVU))tÏØ0_127"/>
      <sheetName val="[SHOPLIST_xls]/VWVU))tÏØ0_128"/>
      <sheetName val="CONSTRUCTION_COMPONENT4"/>
      <sheetName val="2_Plex5"/>
      <sheetName val="Sheet1_(2)5"/>
      <sheetName val="4_Plex5"/>
      <sheetName val="6_Plex_5"/>
      <sheetName val="Detailed_Summary5"/>
      <sheetName val="Sheet1_(3)5"/>
      <sheetName val="Sheet1_(4)5"/>
      <sheetName val="May_056"/>
      <sheetName val="April_056"/>
      <sheetName val="Aug_056"/>
      <sheetName val="July_056"/>
      <sheetName val="June_056"/>
      <sheetName val="Nov_056"/>
      <sheetName val="Oct_056"/>
      <sheetName val="Sep_056"/>
      <sheetName val="B-3_2_EB4"/>
      <sheetName val="[SHOPLIST_xls]/VWVU))tÏØ0_129"/>
      <sheetName val="[SHOPLIST_xls]/VWVU))tÏØ0_130"/>
      <sheetName val="[SHOPLIST_xls]/VWVU))tÏØ0_131"/>
      <sheetName val="1_-_Main_Building5"/>
      <sheetName val="1_-_Summary5"/>
      <sheetName val="2_-_Landscaping_Works5"/>
      <sheetName val="2_-_Summary5"/>
      <sheetName val="4_-_Bldg_Infra5"/>
      <sheetName val="4_-_Summary5"/>
      <sheetName val="Trade_Summary4"/>
      <sheetName val="Sheet_Index4"/>
      <sheetName val="Sec__A-PQ5"/>
      <sheetName val="Preamble_B5"/>
      <sheetName val="Sec__C-Dayworks5"/>
      <sheetName val="d5_5"/>
      <sheetName val="AOP_Summary-26"/>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Balance_Sheet4"/>
      <sheetName val="Status_Summary5"/>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Dashboard_(1)5"/>
      <sheetName val="VO_Agreed_to_Unifier_Sum5"/>
      <sheetName val="VO_Not_yet_Agreed_to_Unifier5"/>
      <sheetName val="VO_Anticipated_to_Unifier5"/>
      <sheetName val="EW_to_Unifier5"/>
      <sheetName val="Prov_Sums5"/>
      <sheetName val="Other_Amounts5"/>
      <sheetName val="Asset_Allocation_(CR)5"/>
      <sheetName val="Project_Benchmarking5"/>
      <sheetName val="Recon_Template4"/>
      <sheetName val="Estimate_for_approval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GENERAL_SUMMARY3"/>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B2-DV_No_023"/>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Core_Data4"/>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Comp_equip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Grand_Summary_3"/>
      <sheetName val="Bill_No_01_-_GI_3"/>
      <sheetName val="combined_3"/>
      <sheetName val="summary-Optional_3"/>
      <sheetName val="B14_02_3"/>
      <sheetName val="Prov_Sum_3"/>
      <sheetName val="Démol_3"/>
      <sheetName val="Contractor_Application3"/>
      <sheetName val="08_MEP_Summary3"/>
      <sheetName val="Addnl_works3"/>
      <sheetName val="B3__Material_on_Site-Detail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Curve_Update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738"/>
      <sheetName val="[SHOPLIST_xls][SHOPLIST_xls]_24"/>
      <sheetName val="[SHOPLIST_xls][SHOPLIST_xls]_25"/>
      <sheetName val="[SHOPLIST_xls][SHOPLIST_xls]739"/>
      <sheetName val="[SHOPLIST_xls][SHOPLIST_xls]_26"/>
      <sheetName val="[SHOPLIST_xls][SHOPLIST_xls]740"/>
      <sheetName val="[SHOPLIST_xls][SHOPLIST_xls]_27"/>
      <sheetName val="[SHOPLIST_xls][SHOPLIST_xls]_28"/>
      <sheetName val="[SHOPLIST_xls]70_x005f_x0000_,/0_x001"/>
      <sheetName val="Detail_Page1"/>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GFA_HQ_Building35"/>
      <sheetName val="GFA_Conference34"/>
      <sheetName val="BQ_External34"/>
      <sheetName val="Projet,_methodes_&amp;_couts32"/>
      <sheetName val="Risques_majeurs_&amp;_Frais_Ind_32"/>
      <sheetName val="StattCo_yCharges33"/>
      <sheetName val="Penthouse_Apartment33"/>
      <sheetName val="Raw_Data33"/>
      <sheetName val="Graph_Data_(DO_NOT_PRINT)33"/>
      <sheetName val="Chiet_tinh_dz2233"/>
      <sheetName val="Chiet_tinh_dz3533"/>
      <sheetName val="@risk_rents_and_incentives33"/>
      <sheetName val="Car_park_lease33"/>
      <sheetName val="Net_rent_analysis33"/>
      <sheetName val="Poz-1_33"/>
      <sheetName val="LABOUR_HISTOGRAM34"/>
      <sheetName val="FOL_-_Bar33"/>
      <sheetName val="CT_Thang_Mo33"/>
      <sheetName val="Lab_Cum_Hist33"/>
      <sheetName val="Bill_No__233"/>
      <sheetName val="SPT_vs_PHI33"/>
      <sheetName val="LEVEL_SHEET33"/>
      <sheetName val="CT__PL32"/>
      <sheetName val="budget_summary_(2)32"/>
      <sheetName val="Budget_Analysis_Summary32"/>
      <sheetName val="Customize_Your_Invoice33"/>
      <sheetName val="HVAC_BoQ33"/>
      <sheetName val="intr_stool_brkup32"/>
      <sheetName val="Tender_Summary33"/>
      <sheetName val="Insurance_Ext33"/>
      <sheetName val="Bill_231"/>
      <sheetName val="Rate_analysis20"/>
      <sheetName val="Body_Sheet32"/>
      <sheetName val="1_0_Executive_Summary32"/>
      <sheetName val="Ap_A30"/>
      <sheetName val="Top_sheet32"/>
      <sheetName val="SHOPLIST_xls29"/>
      <sheetName val="2_Div_14_30"/>
      <sheetName val="PROJECT_BRIEF30"/>
      <sheetName val="Invoice_Summary29"/>
      <sheetName val="Bill_130"/>
      <sheetName val="Bill_330"/>
      <sheetName val="Bill_430"/>
      <sheetName val="Bill_530"/>
      <sheetName val="Bill_630"/>
      <sheetName val="Bill_730"/>
      <sheetName val="beam-reinft-IIInd_floor29"/>
      <sheetName val="C_(3)30"/>
      <sheetName val="Dubai_golf29"/>
      <sheetName val="beam-reinft-machine_rm29"/>
      <sheetName val="POWER_ASSUMPTIONS29"/>
      <sheetName val="WITHOUT_C&amp;I_PROFIT_(3)28"/>
      <sheetName val="Civil_Boq28"/>
      <sheetName val="Activity_List28"/>
      <sheetName val="Softscape_Buildup28"/>
      <sheetName val="Mat'l_Rate28"/>
      <sheetName val="HIRED_LABOUR_CODE26"/>
      <sheetName val="PA-_Consutant_26"/>
      <sheetName val="foot-slab_reinft26"/>
      <sheetName val="DETAILED__BOQ26"/>
      <sheetName val="M-Book_for_Conc26"/>
      <sheetName val="M-Book_for_FW26"/>
      <sheetName val="BILL_COV26"/>
      <sheetName val="Ra__stair26"/>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Day_work25"/>
      <sheetName val="Materials_Cost(PCC)25"/>
      <sheetName val="India_F&amp;S_Template25"/>
      <sheetName val="IO_LIST25"/>
      <sheetName val="Material_25"/>
      <sheetName val="Quote_Sheet25"/>
      <sheetName val="CHART_OF_ACCOUNTS24"/>
      <sheetName val="VALVE_CHAMBERS25"/>
      <sheetName val="Fire_Hydrants25"/>
      <sheetName val="B_GATE_VALVE25"/>
      <sheetName val="Sub_G1_Fire25"/>
      <sheetName val="Sub_G12_Fire25"/>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BOQ_Direct_selling_cost25"/>
      <sheetName val="Eq__Mobilization24"/>
      <sheetName val="PointNo_523"/>
      <sheetName val="w't_table23"/>
      <sheetName val="Working_for_RCC24"/>
      <sheetName val="B185-B-9_124"/>
      <sheetName val="B185-B-9_224"/>
      <sheetName val="Material_List_23"/>
      <sheetName val="Index_List23"/>
      <sheetName val="Type_List23"/>
      <sheetName val="File_Types23"/>
      <sheetName val="E-Bill_No_6_A-O24"/>
      <sheetName val="PMWeb_data24"/>
      <sheetName val="SS_MH24"/>
      <sheetName val="B09_124"/>
      <sheetName val="Project_Cost_Breakdown21"/>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2_2)Revised_Cash_Flow23"/>
      <sheetName val="B6_2_22"/>
      <sheetName val="PRECAST_lightconc-II25"/>
      <sheetName val="final_abstract25"/>
      <sheetName val="Chiet_t23"/>
      <sheetName val="Staffing_and_Rates_IA23"/>
      <sheetName val="Employee_List21"/>
      <sheetName val="입찰내역_발주처_양식23"/>
      <sheetName val="LIST_DO_NOT_REMOVE22"/>
      <sheetName val="Staff_Acco_21"/>
      <sheetName val="TBAL9697_-group_wise__sdpl21"/>
      <sheetName val="Summary_of_Work21"/>
      <sheetName val="Item-_Compact21"/>
      <sheetName val="E_&amp;_R21"/>
      <sheetName val="Рабочий_лист20"/>
      <sheetName val="PT_141-_Site_A_Landscape20"/>
      <sheetName val="d-safe_DELUXE20"/>
      <sheetName val="Annex_1_Sect_3a21"/>
      <sheetName val="Annex_1_Sect_3a_121"/>
      <sheetName val="Annex_1_Sect_3b21"/>
      <sheetName val="Annex_1_Sect_3c21"/>
      <sheetName val="HOURLY_RATES21"/>
      <sheetName val="SITE_WORK20"/>
      <sheetName val="Rate_summary20"/>
      <sheetName val="Mall_waterproofing20"/>
      <sheetName val="MSCP_waterproofing20"/>
      <sheetName val="RAB_AR&amp;STR20"/>
      <sheetName val="Back_up20"/>
      <sheetName val="INDIGINEOUS_ITEMS_20"/>
      <sheetName val="Duct_Accesories20"/>
      <sheetName val="????_???_??20"/>
      <sheetName val="[SHOPLIST_xls][SHOPLIST_xls]741"/>
      <sheetName val="Risk_Breakdown_Structure19"/>
      <sheetName val="train_cash20"/>
      <sheetName val="accom_cash20"/>
      <sheetName val="[SHOPLIST_xls]70,/0s«iÆøí¬i20"/>
      <sheetName val="Labour_&amp;_Plant20"/>
      <sheetName val="Ave_wtd_rates20"/>
      <sheetName val="Debits_as_on_12_04_0820"/>
      <sheetName val="STAFFSCHED_20"/>
      <sheetName val="TRIAL_BALANCE20"/>
      <sheetName val="Common_Variables20"/>
      <sheetName val="GPL_Revenu_Update20"/>
      <sheetName val="DO_NOT_TOUCH20"/>
      <sheetName val="Work_Type20"/>
      <sheetName val="Geneí¬_i19"/>
      <sheetName val="PROJECT_BRIEF(EX_NEW)20"/>
      <sheetName val="PPA_Summary16"/>
      <sheetName val="Resumo_Empreitadas16"/>
      <sheetName val="Mix_Design16"/>
      <sheetName val="steel_total19"/>
      <sheetName val="ELE_BOQ19"/>
      <sheetName val="Floor_Box_17"/>
      <sheetName val="[SHOPLIST_xls][SHOPLIST_xls]742"/>
      <sheetName val="AREA_OF_APPLICATION19"/>
      <sheetName val="%_prog_figs_-u5_and_total16"/>
      <sheetName val="_VWVU))tÏØ0__22"/>
      <sheetName val="Service_Type13"/>
      <sheetName val="Contract_Division13"/>
      <sheetName val="SubContract_Type13"/>
      <sheetName val="_SHOPLIST_xls_7013"/>
      <sheetName val="_SHOPLIST_xls_70,_0s«iÆøí¬i18"/>
      <sheetName val="Z-_GENERAL_PRICE_SUMMARY16"/>
      <sheetName val="Cashflow_projection15"/>
      <sheetName val="Equipment_Rates15"/>
      <sheetName val="Data_I_(2)12"/>
      <sheetName val="rEFERENCES_12"/>
      <sheetName val="[SHOPLIST_xls]/VW15"/>
      <sheetName val="[SHOPLIST_xls]/VWVU))tÏØ0_145"/>
      <sheetName val="[SHOPLIST_xls]/VWVU))tÏØ0_146"/>
      <sheetName val="[SHOPLIST_xls]7015"/>
      <sheetName val="[SHOPLIST_xls]70,15"/>
      <sheetName val="Base_BM-rebar15"/>
      <sheetName val="Attach_4-1812"/>
      <sheetName val="[SHOPLIST_xls][SHOPLIST_xls][15"/>
      <sheetName val="Site_Dev_BOQ15"/>
      <sheetName val="E_H_-_H__W_P_15"/>
      <sheetName val="E__H__Treatment_for_pile_cap15"/>
      <sheetName val="Summary_5"/>
      <sheetName val="B04-A_-_DIA_SUDEER5"/>
      <sheetName val="04D_-_Tanmyat5"/>
      <sheetName val="13-_B04-B_&amp;_C5"/>
      <sheetName val="_SITE_09_B04-B&amp;C-AFAQ5"/>
      <sheetName val="Area_Breakdown_PER_LEVEL_LINK15"/>
      <sheetName val="Materials_15"/>
      <sheetName val="[SHOPLIST_xls]/VWVU))tÏØ0_147"/>
      <sheetName val="[SHOPLIST_xls]/VWVU))tÏØ0_148"/>
      <sheetName val="[SHOPLIST_xls]/VWVU))tÏØ0_149"/>
      <sheetName val="[SHOPLIST_xls]70,/0s«_iÆø_í¬_15"/>
      <sheetName val="[SHOPLIST_xls]70?,/0?s«i?Æøí¬15"/>
      <sheetName val="[SHOPLIST_xls]/VWVU))tÏØ0_150"/>
      <sheetName val="Cost_Heading12"/>
      <sheetName val="D_&amp;_W_sizes12"/>
      <sheetName val="SOPMA_DD12"/>
      <sheetName val="BOQ_(2)6"/>
      <sheetName val="LABOUR_RATE6"/>
      <sheetName val="Material_Rate6"/>
      <sheetName val="Labor_abs-PW6"/>
      <sheetName val="Labor_abs-NMR6"/>
      <sheetName val="Form_615"/>
      <sheetName val="Combined_Results_6"/>
      <sheetName val="P-100_MRF_DB_R112"/>
      <sheetName val="CF_Input15"/>
      <sheetName val="DATA_INPUT15"/>
      <sheetName val="Vordruck-Nr__7_1_3_D15"/>
      <sheetName val="M&amp;A_D15"/>
      <sheetName val="M&amp;A_E15"/>
      <sheetName val="M&amp;A_G15"/>
      <sheetName val="Data_Sheet15"/>
      <sheetName val="Bill_1015"/>
      <sheetName val="CONSTRUCTION_COMPONENT5"/>
      <sheetName val="PRICE_INFO12"/>
      <sheetName val="RC_SUMMARY12"/>
      <sheetName val="LABOUR_PRODUCTIVITY-TAV12"/>
      <sheetName val="MATERIAL_PRICES12"/>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1_2_Staff_Schedule16"/>
      <sheetName val="tender_allowances15"/>
      <sheetName val="_Summary_BKG_03415"/>
      <sheetName val="BILL_3R15"/>
      <sheetName val="BLOCK-A_(MEA_SHEET)15"/>
      <sheetName val="Labour_Costs15"/>
      <sheetName val="Ewaan_Show_Kitchen_(2)12"/>
      <sheetName val="Cash_Flow_Working12"/>
      <sheetName val="MN_T_B_12"/>
      <sheetName val="Qtys_ZamZam_(Del__before)12"/>
      <sheetName val="Qtys_Relocation_(Del_before)12"/>
      <sheetName val="_Qtys_Sub_&amp;_Tents_(Del__befor12"/>
      <sheetName val="Qtys__Signages_(Del__before)12"/>
      <sheetName val="Qtys_Temporary_Passages_(Del)12"/>
      <sheetName val="_Qtys_Ser__Rooms_(Del_before)12"/>
      <sheetName val="kppl_pl6"/>
      <sheetName val="Basic_Rates6"/>
      <sheetName val="Dash_board15"/>
      <sheetName val="Finansal_tamamlanma_Eğrisi6"/>
      <sheetName val="Data_Validation6"/>
      <sheetName val="Div26_-_Elect6"/>
      <sheetName val="CHUNG_CU_CARRILON6"/>
      <sheetName val="2_Plex6"/>
      <sheetName val="Sheet1_(2)6"/>
      <sheetName val="4_Plex6"/>
      <sheetName val="6_Plex_6"/>
      <sheetName val="Detailed_Summary6"/>
      <sheetName val="Sheet1_(3)6"/>
      <sheetName val="Sheet1_(4)6"/>
      <sheetName val="May_057"/>
      <sheetName val="April_057"/>
      <sheetName val="Aug_057"/>
      <sheetName val="July_057"/>
      <sheetName val="June_057"/>
      <sheetName val="Nov_057"/>
      <sheetName val="Oct_057"/>
      <sheetName val="Sep_057"/>
      <sheetName val="Appendix_B8"/>
      <sheetName val="2F_회의실견적(5_14_일대)8"/>
      <sheetName val="_HIT-&gt;HMC_견적(3900)8"/>
      <sheetName val="HB_CEC_schd_4_26"/>
      <sheetName val="HB_CEC_schd_4_36"/>
      <sheetName val="HB_CEC_schd_5_26"/>
      <sheetName val="HB_CEC_schd_6_26"/>
      <sheetName val="HB_CEC_schd_7_26"/>
      <sheetName val="HB_CEC_schd_9_26"/>
      <sheetName val="Doha_Farm6"/>
      <sheetName val="Dropdown_List6"/>
      <sheetName val="precast_RC_element6"/>
      <sheetName val="pile_Fabrication6"/>
      <sheetName val="New_Bld6"/>
      <sheetName val="[SHOPLIST_xls][SHOPLIST_xls]743"/>
      <sheetName val="B-3_2_EB5"/>
      <sheetName val="[SHOPLIST_xls]/VWVU))tÏØ0_151"/>
      <sheetName val="[SHOPLIST_xls]/VWVU))tÏØ0_152"/>
      <sheetName val="[SHOPLIST_xls]/VWVU))tÏØ0_153"/>
      <sheetName val="Labour_Rate_12"/>
      <sheetName val="Div_07_Thermal_&amp;_Moisture6"/>
      <sheetName val="1_-_Main_Building6"/>
      <sheetName val="1_-_Summary6"/>
      <sheetName val="2_-_Landscaping_Works6"/>
      <sheetName val="2_-_Summary6"/>
      <sheetName val="4_-_Bldg_Infra6"/>
      <sheetName val="4_-_Summary6"/>
      <sheetName val="Trade_Summary5"/>
      <sheetName val="Sheet_Index5"/>
      <sheetName val="Sec__A-PQ6"/>
      <sheetName val="Preamble_B6"/>
      <sheetName val="Sec__C-Dayworks6"/>
      <sheetName val="d5_6"/>
      <sheetName val="AOP_Summary-27"/>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Balance_Sheet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SHOPLIST_xls][SHOPLIST_xls]/V4"/>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Core_Data5"/>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GFA_HQ_Building36"/>
      <sheetName val="GFA_Conference35"/>
      <sheetName val="BQ_External35"/>
      <sheetName val="Projet,_methodes_&amp;_couts33"/>
      <sheetName val="Risques_majeurs_&amp;_Frais_Ind_33"/>
      <sheetName val="StattCo_yCharges34"/>
      <sheetName val="Penthouse_Apartment34"/>
      <sheetName val="Raw_Data34"/>
      <sheetName val="Graph_Data_(DO_NOT_PRINT)34"/>
      <sheetName val="Chiet_tinh_dz2234"/>
      <sheetName val="Chiet_tinh_dz3534"/>
      <sheetName val="@risk_rents_and_incentives34"/>
      <sheetName val="Car_park_lease34"/>
      <sheetName val="Net_rent_analysis34"/>
      <sheetName val="Poz-1_34"/>
      <sheetName val="LABOUR_HISTOGRAM35"/>
      <sheetName val="FOL_-_Bar34"/>
      <sheetName val="CT_Thang_Mo34"/>
      <sheetName val="Lab_Cum_Hist34"/>
      <sheetName val="Bill_No__234"/>
      <sheetName val="SPT_vs_PHI34"/>
      <sheetName val="LEVEL_SHEET34"/>
      <sheetName val="CT__PL33"/>
      <sheetName val="budget_summary_(2)33"/>
      <sheetName val="Budget_Analysis_Summary33"/>
      <sheetName val="Customize_Your_Invoice34"/>
      <sheetName val="HVAC_BoQ34"/>
      <sheetName val="intr_stool_brkup33"/>
      <sheetName val="Tender_Summary34"/>
      <sheetName val="Insurance_Ext34"/>
      <sheetName val="Bill_232"/>
      <sheetName val="Rate_analysis21"/>
      <sheetName val="Body_Sheet33"/>
      <sheetName val="1_0_Executive_Summary33"/>
      <sheetName val="Ap_A31"/>
      <sheetName val="Top_sheet33"/>
      <sheetName val="SHOPLIST_xls30"/>
      <sheetName val="2_Div_14_31"/>
      <sheetName val="PROJECT_BRIEF31"/>
      <sheetName val="Invoice_Summary30"/>
      <sheetName val="Bill_131"/>
      <sheetName val="Bill_331"/>
      <sheetName val="Bill_431"/>
      <sheetName val="Bill_531"/>
      <sheetName val="Bill_631"/>
      <sheetName val="Bill_731"/>
      <sheetName val="beam-reinft-IIInd_floor30"/>
      <sheetName val="C_(3)31"/>
      <sheetName val="Dubai_golf30"/>
      <sheetName val="beam-reinft-machine_rm30"/>
      <sheetName val="POWER_ASSUMPTIONS30"/>
      <sheetName val="WITHOUT_C&amp;I_PROFIT_(3)29"/>
      <sheetName val="Civil_Boq29"/>
      <sheetName val="Activity_List29"/>
      <sheetName val="Softscape_Buildup29"/>
      <sheetName val="Mat'l_Rate29"/>
      <sheetName val="HIRED_LABOUR_CODE27"/>
      <sheetName val="PA-_Consutant_27"/>
      <sheetName val="foot-slab_reinft27"/>
      <sheetName val="DETAILED__BOQ27"/>
      <sheetName val="M-Book_for_Conc27"/>
      <sheetName val="M-Book_for_FW27"/>
      <sheetName val="BILL_COV27"/>
      <sheetName val="Ra__stair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Day_work26"/>
      <sheetName val="Materials_Cost(PCC)26"/>
      <sheetName val="India_F&amp;S_Template26"/>
      <sheetName val="IO_LIST26"/>
      <sheetName val="Material_26"/>
      <sheetName val="Quote_Sheet26"/>
      <sheetName val="CHART_OF_ACCOUNTS25"/>
      <sheetName val="VALVE_CHAMBERS26"/>
      <sheetName val="Fire_Hydrants26"/>
      <sheetName val="B_GATE_VALVE26"/>
      <sheetName val="Sub_G1_Fire26"/>
      <sheetName val="Sub_G12_Fire26"/>
      <sheetName val="Div__0225"/>
      <sheetName val="Div__0325"/>
      <sheetName val="Div__0425"/>
      <sheetName val="Div__0525"/>
      <sheetName val="Div__0625"/>
      <sheetName val="Div__0725"/>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Elemental_Buildup24"/>
      <sheetName val="BOQ_Direct_selling_cost26"/>
      <sheetName val="Eq__Mobilization25"/>
      <sheetName val="PointNo_524"/>
      <sheetName val="w't_table24"/>
      <sheetName val="Working_for_RCC25"/>
      <sheetName val="B185-B-9_125"/>
      <sheetName val="B185-B-9_225"/>
      <sheetName val="Material_List_24"/>
      <sheetName val="Index_List24"/>
      <sheetName val="Type_List24"/>
      <sheetName val="File_Types24"/>
      <sheetName val="E-Bill_No_6_A-O25"/>
      <sheetName val="PMWeb_data25"/>
      <sheetName val="SS_MH25"/>
      <sheetName val="B09_125"/>
      <sheetName val="Project_Cost_Breakdown22"/>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2_2)Revised_Cash_Flow24"/>
      <sheetName val="B6_2_23"/>
      <sheetName val="PRECAST_lightconc-II26"/>
      <sheetName val="final_abstract26"/>
      <sheetName val="Chiet_t24"/>
      <sheetName val="Staffing_and_Rates_IA24"/>
      <sheetName val="Employee_List22"/>
      <sheetName val="/VWVU))tÏØ0__55"/>
      <sheetName val="입찰내역_발주처_양식24"/>
      <sheetName val="LIST_DO_NOT_REMOVE23"/>
      <sheetName val="Staff_Acco_22"/>
      <sheetName val="TBAL9697_-group_wise__sdpl22"/>
      <sheetName val="Summary_of_Work22"/>
      <sheetName val="Item-_Compact22"/>
      <sheetName val="E_&amp;_R22"/>
      <sheetName val="Рабочий_лист21"/>
      <sheetName val="PT_141-_Site_A_Landscape21"/>
      <sheetName val="d-safe_DELUXE21"/>
      <sheetName val="Annex_1_Sect_3a22"/>
      <sheetName val="Annex_1_Sect_3a_122"/>
      <sheetName val="Annex_1_Sect_3b22"/>
      <sheetName val="Annex_1_Sect_3c22"/>
      <sheetName val="HOURLY_RATES22"/>
      <sheetName val="SITE_WORK21"/>
      <sheetName val="Rate_summary21"/>
      <sheetName val="Mall_waterproofing21"/>
      <sheetName val="MSCP_waterproofing21"/>
      <sheetName val="RAB_AR&amp;STR21"/>
      <sheetName val="Back_up21"/>
      <sheetName val="INDIGINEOUS_ITEMS_21"/>
      <sheetName val="Duct_Accesories21"/>
      <sheetName val="????_???_??21"/>
      <sheetName val="[SHOPLIST_xls][SHOPLIST_xls]750"/>
      <sheetName val="Risk_Breakdown_Structure20"/>
      <sheetName val="train_cash21"/>
      <sheetName val="accom_cash21"/>
      <sheetName val="[SHOPLIST_xls]70,/0s«iÆøí¬i21"/>
      <sheetName val="Labour_&amp;_Plant21"/>
      <sheetName val="Ave_wtd_rates21"/>
      <sheetName val="Debits_as_on_12_04_0821"/>
      <sheetName val="STAFFSCHED_21"/>
      <sheetName val="TRIAL_BALANCE21"/>
      <sheetName val="Common_Variables21"/>
      <sheetName val="GPL_Revenu_Update21"/>
      <sheetName val="DO_NOT_TOUCH21"/>
      <sheetName val="Work_Type21"/>
      <sheetName val="Geneí¬_i20"/>
      <sheetName val="PROJECT_BRIEF(EX_NEW)21"/>
      <sheetName val="PPA_Summary17"/>
      <sheetName val="Resumo_Empreitadas17"/>
      <sheetName val="Mix_Design17"/>
      <sheetName val="steel_total20"/>
      <sheetName val="ELE_BOQ20"/>
      <sheetName val="Floor_Box_18"/>
      <sheetName val="[SHOPLIST_xls][SHOPLIST_xls]751"/>
      <sheetName val="AREA_OF_APPLICATION20"/>
      <sheetName val="%_prog_figs_-u5_and_total17"/>
      <sheetName val="_VWVU))tÏØ0__23"/>
      <sheetName val="Service_Type14"/>
      <sheetName val="Contract_Division14"/>
      <sheetName val="SubContract_Type14"/>
      <sheetName val="_SHOPLIST_xls_7014"/>
      <sheetName val="_SHOPLIST_xls_70,_0s«iÆøí¬i19"/>
      <sheetName val="Z-_GENERAL_PRICE_SUMMARY17"/>
      <sheetName val="Cashflow_projection16"/>
      <sheetName val="Equipment_Rates16"/>
      <sheetName val="Data_I_(2)13"/>
      <sheetName val="rEFERENCES_13"/>
      <sheetName val="[SHOPLIST_xls]/VW16"/>
      <sheetName val="[SHOPLIST_xls]/VWVU))tÏØ0_167"/>
      <sheetName val="[SHOPLIST_xls]/VWVU))tÏØ0_168"/>
      <sheetName val="[SHOPLIST_xls]7016"/>
      <sheetName val="[SHOPLIST_xls]70,16"/>
      <sheetName val="Base_BM-rebar16"/>
      <sheetName val="Attach_4-1813"/>
      <sheetName val="[SHOPLIST_xls][SHOPLIST_xls][16"/>
      <sheetName val="Site_Dev_BOQ16"/>
      <sheetName val="E_H_-_H__W_P_16"/>
      <sheetName val="E__H__Treatment_for_pile_cap16"/>
      <sheetName val="Summary_6"/>
      <sheetName val="B04-A_-_DIA_SUDEER6"/>
      <sheetName val="04D_-_Tanmyat6"/>
      <sheetName val="13-_B04-B_&amp;_C6"/>
      <sheetName val="_SITE_09_B04-B&amp;C-AFAQ6"/>
      <sheetName val="Area_Breakdown_PER_LEVEL_LINK16"/>
      <sheetName val="Materials_16"/>
      <sheetName val="[SHOPLIST_xls]/VWVU))tÏØ0_169"/>
      <sheetName val="[SHOPLIST_xls]/VWVU))tÏØ0_170"/>
      <sheetName val="[SHOPLIST_xls]/VWVU))tÏØ0_171"/>
      <sheetName val="[SHOPLIST_xls]70,/0s«_iÆø_í¬_16"/>
      <sheetName val="[SHOPLIST_xls]70?,/0?s«i?Æøí¬16"/>
      <sheetName val="[SHOPLIST_xls]/VWVU))tÏØ0_172"/>
      <sheetName val="Cost_Heading13"/>
      <sheetName val="D_&amp;_W_sizes13"/>
      <sheetName val="SOPMA_DD13"/>
      <sheetName val="BOQ_(2)7"/>
      <sheetName val="LABOUR_RATE7"/>
      <sheetName val="Material_Rate7"/>
      <sheetName val="Labor_abs-PW7"/>
      <sheetName val="Labor_abs-NMR7"/>
      <sheetName val="Form_616"/>
      <sheetName val="Combined_Results_7"/>
      <sheetName val="P-100_MRF_DB_R113"/>
      <sheetName val="CF_Input16"/>
      <sheetName val="DATA_INPUT16"/>
      <sheetName val="Vordruck-Nr__7_1_3_D16"/>
      <sheetName val="M&amp;A_D16"/>
      <sheetName val="M&amp;A_E16"/>
      <sheetName val="M&amp;A_G16"/>
      <sheetName val="Data_Sheet16"/>
      <sheetName val="Bill_1016"/>
      <sheetName val="CONSTRUCTION_COMPONENT6"/>
      <sheetName val="PRICE_INFO13"/>
      <sheetName val="RC_SUMMARY13"/>
      <sheetName val="LABOUR_PRODUCTIVITY-TAV13"/>
      <sheetName val="MATERIAL_PRICES13"/>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1_2_Staff_Schedule17"/>
      <sheetName val="tender_allowances16"/>
      <sheetName val="_Summary_BKG_03416"/>
      <sheetName val="BILL_3R16"/>
      <sheetName val="BLOCK-A_(MEA_SHEET)16"/>
      <sheetName val="Labour_Costs16"/>
      <sheetName val="Ewaan_Show_Kitchen_(2)13"/>
      <sheetName val="Cash_Flow_Working13"/>
      <sheetName val="MN_T_B_13"/>
      <sheetName val="Qtys_ZamZam_(Del__before)13"/>
      <sheetName val="Qtys_Relocation_(Del_before)13"/>
      <sheetName val="_Qtys_Sub_&amp;_Tents_(Del__befor13"/>
      <sheetName val="Qtys__Signages_(Del__before)13"/>
      <sheetName val="Qtys_Temporary_Passages_(Del)13"/>
      <sheetName val="_Qtys_Ser__Rooms_(Del_before)13"/>
      <sheetName val="kppl_pl7"/>
      <sheetName val="Basic_Rates7"/>
      <sheetName val="Dash_board16"/>
      <sheetName val="Finansal_tamamlanma_Eğrisi7"/>
      <sheetName val="Data_Validation7"/>
      <sheetName val="Div26_-_Elect7"/>
      <sheetName val="CHUNG_CU_CARRILON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Appendix_B9"/>
      <sheetName val="2F_회의실견적(5_14_일대)9"/>
      <sheetName val="_HIT-&gt;HMC_견적(3900)9"/>
      <sheetName val="HB_CEC_schd_4_27"/>
      <sheetName val="HB_CEC_schd_4_37"/>
      <sheetName val="HB_CEC_schd_5_27"/>
      <sheetName val="HB_CEC_schd_6_27"/>
      <sheetName val="HB_CEC_schd_7_27"/>
      <sheetName val="HB_CEC_schd_9_27"/>
      <sheetName val="Doha_Farm7"/>
      <sheetName val="Dropdown_List7"/>
      <sheetName val="precast_RC_element7"/>
      <sheetName val="pile_Fabrication7"/>
      <sheetName val="New_Bld7"/>
      <sheetName val="[SHOPLIST_xls][SHOPLIST_xls]752"/>
      <sheetName val="B-3_2_EB6"/>
      <sheetName val="[SHOPLIST_xls]/VWVU))tÏØ0_173"/>
      <sheetName val="[SHOPLIST_xls]/VWVU))tÏØ0_174"/>
      <sheetName val="[SHOPLIST_xls]/VWVU))tÏØ0_175"/>
      <sheetName val="Labour_Rate_13"/>
      <sheetName val="Div_07_Thermal_&amp;_Moisture7"/>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SHOPLIST_xls][SHOPLIST_xls]/V5"/>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SHOPLIST_xls][SHOPLIST_xls]753"/>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754"/>
      <sheetName val="[SHOPLIST_xls][SHOPLIST_xls]755"/>
      <sheetName val="[SHOPLIST_xls][SHOPLIST_xls]_49"/>
      <sheetName val="[SHOPLIST_xls][SHOPLIST_xls]_50"/>
      <sheetName val="[SHOPLIST_xls][SHOPLIST_xls]_51"/>
      <sheetName val="[SHOPLIST_xls][SHOPLIST_xls]756"/>
      <sheetName val="[SHOPLIST_xls][SHOPLIST_xls]_52"/>
      <sheetName val="[SHOPLIST_xls][SHOPLIST_xls]_53"/>
      <sheetName val="[SHOPLIST_xls][SHOPLIST_xls]757"/>
      <sheetName val="[SHOPLIST_xls][SHOPLIST_xls]_54"/>
      <sheetName val="[SHOPLIST_xls][SHOPLIST_xls]758"/>
      <sheetName val="[SHOPLIST_xls][SHOPLIST_xls]_55"/>
      <sheetName val="[SHOPLIST_xls][SHOPLIST_xls]_56"/>
      <sheetName val="[SHOPLIST_xls]70_x005f_x0000_,/0_x003"/>
      <sheetName val="SI_223"/>
      <sheetName val="TO_List3"/>
      <sheetName val="CCTV_DATA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FAL_intern3"/>
      <sheetName val="_Structural"/>
      <sheetName val="Travel_Cranes"/>
      <sheetName val="Recap_Travel_Crane"/>
      <sheetName val="Recap_Architect"/>
      <sheetName val="Recap_External"/>
      <sheetName val="Recap_Struct"/>
      <sheetName val="Package_1"/>
      <sheetName val="Recap_Lift"/>
      <sheetName val="Gene��i"/>
      <sheetName val="SUBS_SUM"/>
      <sheetName val="[SHOPLIST_xls]70___0_s__i_____2"/>
      <sheetName val="[SHOPLIST_xls]_VW__VU_________2"/>
      <sheetName val="[SHOPLIST_xls]_VW__VU_________3"/>
      <sheetName val="Landscape_No_1"/>
      <sheetName val="MEP_No_3"/>
      <sheetName val="BULD_3"/>
      <sheetName val="BLOCK_K"/>
      <sheetName val="[SHOPLIST_xls]/VW"/>
      <sheetName val="[SHOPLIST_xls]70_x005f_x0000___0_x0_2"/>
      <sheetName val="[SHOPLIST_xls]70,/0s«iÆøí¬i110"/>
      <sheetName val="[SHOPLIST_xls]70,/0s«_iÆø_í¬1"/>
      <sheetName val="[SHOPLIST_xls]70,/0s«iÆøí¬i22"/>
      <sheetName val="[SHOPLIST_xls]70,/0s«iÆøí¬i31"/>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SoW_Assess_Blank_Form"/>
      <sheetName val="VO_Breakdown"/>
      <sheetName val="Measurement_Sheet"/>
      <sheetName val="Schedule_of_Drawings"/>
      <sheetName val="SI_Schedule"/>
      <sheetName val="ContraCharge_Schedule"/>
      <sheetName val="Item_List_OLD"/>
      <sheetName val="제출내역_(2)"/>
      <sheetName val="tower_and_monopoles_"/>
      <sheetName val="P-Ins_&amp;_Bonds1"/>
      <sheetName val="ASD_Sum_of_Parts"/>
      <sheetName val="VESSELS_"/>
      <sheetName val="[SHOPLIST_xls][SHOPLIST_xls]70?"/>
      <sheetName val="Spacing_of_Delineator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70___0_s__i_____5"/>
      <sheetName val="[SHOPLIST_xls]_VW__VU_________4"/>
      <sheetName val="[SHOPLIST_xls]_VW__VU_________5"/>
      <sheetName val="[SHOPLIST_xls]70_x005f_x0000___0_x0_3"/>
      <sheetName val="[SHOPLIST_xls]70___0_s__i_____6"/>
      <sheetName val="[SHOPLIST_xls]70___0_s__i_____7"/>
      <sheetName val="[SHOPLIST_xls][SHOPLIST_xls]759"/>
      <sheetName val="[SHOPLIST_xls][SHOPLIST_xls]760"/>
      <sheetName val="[SHOPLIST_xls][SHOPLIST_xls]761"/>
      <sheetName val="[SHOPLIST_xls][SHOPLIST_xls]762"/>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SHOPLIST_xls]113"/>
      <sheetName val="[SHOPLIST_xls][SHOPLIST_xls]114"/>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SHOPLIST_xls]129"/>
      <sheetName val="[SHOPLIST_xls][SHOPLIST_xls]130"/>
      <sheetName val="[SHOPLIST_xls][SHOPLIST_xls]131"/>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_SHOPLIST_xls_100"/>
      <sheetName val="[SHOPLIST_xls]_SHOPLIST_xls_101"/>
      <sheetName val="[SHOPLIST_xls]_SHOPLIST_xls_102"/>
      <sheetName val="[SHOPLIST_xls]_SHOPLIST_xls_103"/>
      <sheetName val="[SHOPLIST_xls]_SHOPLIST_xls_104"/>
      <sheetName val="[SHOPLIST_xls]_SHOPLIST_xls_105"/>
      <sheetName val="[SHOPLIST_xls]_SHOPLIST_xls_106"/>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_SHOPLIST_xls_107"/>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70_x005f_x005f_x005f_x0000__2"/>
      <sheetName val="[SHOPLIST_xls]70___0_s__i_____3"/>
      <sheetName val="[SHOPLIST_xls]70___0_s__i_____4"/>
      <sheetName val="[SHOPLIST_xls][SHOPLIST_xls]763"/>
      <sheetName val="[SHOPLIST_xls][SHOPLIST_xls]764"/>
      <sheetName val="[SHOPLIST_xls][SHOPLIST_xls]765"/>
      <sheetName val="[SHOPLIST_xls][SHOPLIST_xls]766"/>
      <sheetName val="[SHOPLIST_xls][SHOPLIST_xls]767"/>
      <sheetName val="[SHOPLIST_xls][SHOPLIST_xls]768"/>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SHOPLIST_xls]181"/>
      <sheetName val="[SHOPLIST_xls][SHOPLIST_xls]182"/>
      <sheetName val="[SHOPLIST_xls][SHOPLIST_xls]183"/>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SHOPLIST_xls]184"/>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SHOPLIST_xls]185"/>
      <sheetName val="[SHOPLIST_xls][SHOPLIST_xls]186"/>
      <sheetName val="[SHOPLIST_xls][SHOPLIST_xls]187"/>
      <sheetName val="[SHOPLIST_xls][SHOPLIST_xls]188"/>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SHOPLIST_xls]227"/>
      <sheetName val="[SHOPLIST_xls][SHOPLIST_xls]22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SHOPLIST_xls]/VWVU))1"/>
      <sheetName val="Income_Statement"/>
      <sheetName val="Data_Works"/>
      <sheetName val="Control_Panel"/>
      <sheetName val="C-1"/>
      <sheetName val="C-10"/>
      <sheetName val="C-11"/>
      <sheetName val="C-12"/>
      <sheetName val="C-2"/>
      <sheetName val="C-3"/>
      <sheetName val="C-4"/>
      <sheetName val="C-5"/>
      <sheetName val="C-5A"/>
      <sheetName val="C-6"/>
      <sheetName val="C-6A"/>
      <sheetName val="C-7"/>
      <sheetName val="C-8"/>
      <sheetName val="C-9"/>
      <sheetName val="STAND98"/>
      <sheetName val="辽电初设.XLS 定额"/>
      <sheetName val="PC "/>
      <sheetName val="Val"/>
      <sheetName val="App - A "/>
      <sheetName val="App- B "/>
      <sheetName val="App - C "/>
      <sheetName val="App - D "/>
      <sheetName val="App - E "/>
      <sheetName val="App - F"/>
      <sheetName val="App - G "/>
      <sheetName val="App - H"/>
      <sheetName val="2"/>
      <sheetName val="7"/>
      <sheetName val="8"/>
      <sheetName val="9"/>
      <sheetName val="15"/>
      <sheetName val="16"/>
      <sheetName val="17"/>
      <sheetName val="18"/>
      <sheetName val="Concrete Breakdown"/>
      <sheetName val="Masonry Breakdown"/>
      <sheetName val="6"/>
      <sheetName val="[SHOPLIST.xls]70,/0s«iÆøí¬i4"/>
      <sheetName val="[SHOPLIST.xls]70,/0s«iÆøí¬i5"/>
      <sheetName val="HSBC"/>
      <sheetName val="REBAR"/>
      <sheetName val="Product Sheet40"/>
      <sheetName val="Cost Summary"/>
      <sheetName val="Cost Summary SD"/>
      <sheetName val="Schedule S-Curve Revision#3"/>
      <sheetName val="2.223M_due to adj profit"/>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Cost Heaࡤing"/>
      <sheetName val="HVAC"/>
      <sheetName val="HVAC-Qty"/>
      <sheetName val="RBD-AHU"/>
      <sheetName val="RBD ENG"/>
      <sheetName val="RBD-EX-RF-01"/>
      <sheetName val="RBD SLD.RLD"/>
      <sheetName val="RBD-VAV"/>
      <sheetName val="V.Summary"/>
      <sheetName val="[SHOPLIST.xls]70___0_s__i____14"/>
      <sheetName val="[SHOPLIST.xls]_VW__VU________10"/>
      <sheetName val="[SHOPLIST.xls]_VW__VU________11"/>
      <sheetName val="[SHOPLIST.xls]70_x005f_x0000___0_x0_6"/>
      <sheetName val="[SHOPLIST.xls]70___0_s__i____15"/>
      <sheetName val="[SHOPLIST.xls]_SHOPLIST_xls_464"/>
      <sheetName val="[SHOPLIST.xls]_SHOPLIST_xls_465"/>
      <sheetName val="[SHOPLIST.xls]70___0_s__i____16"/>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_SHOPLIST_xls_583"/>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70_x005f_x005f_x005f_x0000__5"/>
      <sheetName val="[SHOPLIST.xls]_SHOPLIST_xls_604"/>
      <sheetName val="[SHOPLIST.xls]_SHOPLIST_xls_605"/>
      <sheetName val="[SHOPLIST.xls]_SHOPLIST_xls_606"/>
      <sheetName val="[SHOPLIST.xls]_SHOPLIST_xls_607"/>
      <sheetName val="[SHOPLIST.xls]_SHOPLIST_xls_608"/>
      <sheetName val="[SHOPLIST.xls]_SHOPLIST_xls_609"/>
      <sheetName val="[SHOPLIST.xls]70___0_s__i____17"/>
      <sheetName val="[SHOPLIST.xls]_SHOPLIST_xls_756"/>
      <sheetName val="[SHOPLIST.xls]_VW__VU________12"/>
      <sheetName val="[SHOPLIST.xls]_VW__VU________13"/>
      <sheetName val="[SHOPLIST.xls]_SHOPLIST_xls_757"/>
      <sheetName val="[SHOPLIST.xls]_SHOPLIST_xls_758"/>
      <sheetName val="[SHOPLIST.xls]_SHOPLIST_xls_759"/>
      <sheetName val="[SHOPLIST.xls]_SHOPLIST_xls_760"/>
      <sheetName val="[SHOPLIST.xls]_SHOPLIST_xls_761"/>
      <sheetName val="[SHOPLIST.xls]70___0_s__i____18"/>
      <sheetName val="[SHOPLIST.xls]70_x005f_x0000___0_x0_7"/>
      <sheetName val="[SHOPLIST.xls]_SHOPLIST_xls_610"/>
      <sheetName val="[SHOPLIST.xls]_SHOPLIST_xls_611"/>
      <sheetName val="[SHOPLIST.xls]70___0_s__i____19"/>
      <sheetName val="[SHOPLIST.xls]_SHOPLIST_xls_762"/>
      <sheetName val="[SHOPLIST.xls]_SHOPLIST_xls_763"/>
      <sheetName val="[SHOPLIST.xls]_SHOPLIST_xls_612"/>
      <sheetName val="[SHOPLIST.xls]_SHOPLIST_xls_613"/>
      <sheetName val="[SHOPLIST.xls]_SHOPLIST_xls_764"/>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765"/>
      <sheetName val="[SHOPLIST.xls]_SHOPLIST_xls_624"/>
      <sheetName val="[SHOPLIST.xls]_SHOPLIST_xls_625"/>
      <sheetName val="[SHOPLIST.xls]_SHOPLIST_xls_766"/>
      <sheetName val="[SHOPLIST.xls]_SHOPLIST_xls_626"/>
      <sheetName val="[SHOPLIST.xls]_SHOPLIST_xls_767"/>
      <sheetName val="[SHOPLIST.xls]_SHOPLIST_xls_627"/>
      <sheetName val="[SHOPLIST.xls]_SHOPLIST_xls_628"/>
      <sheetName val="[SHOPLIST.xls]_SHOPLIST_xls_629"/>
      <sheetName val="[SHOPLIST.xls]_SHOPLIST_xls_630"/>
      <sheetName val="[SHOPLIST.xls]_SHOPLIST_xls_768"/>
      <sheetName val="[SHOPLIST.xls]_SHOPLIST_xls_769"/>
      <sheetName val="[SHOPLIST.xls]_SHOPLIST_xls_631"/>
      <sheetName val="[SHOPLIST.xls]_SHOPLIST_xls_770"/>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771"/>
      <sheetName val="[SHOPLIST.xls]_SHOPLIST_xls_772"/>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773"/>
      <sheetName val="[SHOPLIST.xls]_SHOPLIST_xls_657"/>
      <sheetName val="[SHOPLIST.xls]_SHOPLIST_xls_774"/>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775"/>
      <sheetName val="[SHOPLIST.xls]_SHOPLIST_xls_671"/>
      <sheetName val="[SHOPLIST.xls]_SHOPLIST_xls_672"/>
      <sheetName val="[SHOPLIST.xls]_SHOPLIST_xls_673"/>
      <sheetName val="[SHOPLIST.xls]_SHOPLIST_xls_674"/>
      <sheetName val="[SHOPLIST.xls]_SHOPLIST_xls_776"/>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777"/>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778"/>
      <sheetName val="[SHOPLIST.xls]_SHOPLIST_xls_779"/>
      <sheetName val="[SHOPLIST.xls]_SHOPLIST_xls_690"/>
      <sheetName val="[SHOPLIST.xls]_SHOPLIST_xls_691"/>
      <sheetName val="[SHOPLIST.xls]_SHOPLIST_xls_692"/>
      <sheetName val="[SHOPLIST.xls]_SHOPLIST_xls_693"/>
      <sheetName val="[SHOPLIST.xls]_SHOPLIST_xls_694"/>
      <sheetName val="[SHOPLIST.xls]_SHOPLIST_xls_695"/>
      <sheetName val="[SHOPLIST.xls]_SHOPLIST_xls_696"/>
      <sheetName val="[SHOPLIST.xls]_SHOPLIST_xls_697"/>
      <sheetName val="[SHOPLIST.xls]_SHOPLIST_xls_698"/>
      <sheetName val="[SHOPLIST.xls]_SHOPLIST_xls_780"/>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81"/>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82"/>
      <sheetName val="[SHOPLIST.xls]_SHOPLIST_xls_726"/>
      <sheetName val="[SHOPLIST.xls]_SHOPLIST_xls_72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83"/>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84"/>
      <sheetName val="[SHOPLIST.xls]_SHOPLIST_xls_785"/>
      <sheetName val="[SHOPLIST.xls]_SHOPLIST_xls_786"/>
      <sheetName val="[SHOPLIST.xls]_SHOPLIST_xls_787"/>
      <sheetName val="[SHOPLIST.xls]70_x005f_x005f_x005f_x0000__6"/>
      <sheetName val="[SHOPLIST.xls]_SHOPLIST_xls_750"/>
      <sheetName val="[SHOPLIST.xls]_SHOPLIST_xls_751"/>
      <sheetName val="[SHOPLIST.xls]_SHOPLIST_xls_752"/>
      <sheetName val="[SHOPLIST.xls]_SHOPLIST_xls_753"/>
      <sheetName val="[SHOPLIST.xls]_SHOPLIST_xls_754"/>
      <sheetName val="[SHOPLIST.xls]_SHOPLIST_xls_755"/>
      <sheetName val="[SHOPLIST.xls]70___0_s__i____20"/>
      <sheetName val="[SHOPLIST.xls]_SHOPLIST_xls_788"/>
      <sheetName val="[SHOPLIST.xls]70___0_s__i____21"/>
      <sheetName val="[SHOPLIST.xls]_VW__VU________14"/>
      <sheetName val="[SHOPLIST.xls]_VW__VU________15"/>
      <sheetName val="[SHOPLIST.xls]70_x005f_x0000___0_x0_8"/>
      <sheetName val="[SHOPLIST.xls]70___0_s__i____22"/>
      <sheetName val="[SHOPLIST.xls]_SHOPLIST_xls_789"/>
      <sheetName val="[SHOPLIST.xls]70___0_s__i____23"/>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70_x005f_x005f_x005f_x0000__7"/>
      <sheetName val="[SHOPLIST.xls]_SHOPLIST_xls_901"/>
      <sheetName val="[SHOPLIST.xls]_SHOPLIST_xls_902"/>
      <sheetName val="[SHOPLIST.xls]70___0_s__i____24"/>
      <sheetName val="bill no. 3"/>
      <sheetName val="beam-reinft"/>
      <sheetName val="[SHOPLIST.xls]/VWVU))tÏØ0__20"/>
      <sheetName val="[SHOPLIST.xls]_VW__VU________16"/>
      <sheetName val="[SHOPLIST.xls]70_x005f_x0000___0_x0_9"/>
      <sheetName val="[SHOPLIST.xls]70___0_s__i____25"/>
      <sheetName val="[SHOPLIST.xls]_VW__VU________17"/>
      <sheetName val="Schedules PL"/>
      <sheetName val="Schedules BS"/>
      <sheetName val="STOCKWTG"/>
      <sheetName val="POLY"/>
      <sheetName val="Advance Recovery"/>
      <sheetName val="Materials Cost"/>
      <sheetName val="SC Cost FEB 03"/>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DVM Sizing Calculator- 10 ips "/>
      <sheetName val="[SHOPLIST.xls]/VWVU))tÏØ0__21"/>
      <sheetName val="[SHOPLIST.xls]/VWVU))tÏØ0__22"/>
      <sheetName val="[SHOPLIST.xls]/VWVU))tÏØ0__23"/>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Materials_Cost(PCC)27"/>
      <sheetName val="India_F&amp;S_Template27"/>
      <sheetName val="IO_LIST27"/>
      <sheetName val="Material_27"/>
      <sheetName val="Quote_Sheet27"/>
      <sheetName val="Day_work27"/>
      <sheetName val="Working_for_RCC26"/>
      <sheetName val="Div__0226"/>
      <sheetName val="Div__0326"/>
      <sheetName val="Div__0426"/>
      <sheetName val="Div__0526"/>
      <sheetName val="Div__0626"/>
      <sheetName val="Div__0726"/>
      <sheetName val="_SHOPLIST.xls_70_x005f_x0000_,_0_x000"/>
      <sheetName val="Non-Positioin Summary"/>
      <sheetName val="Unit cost- Drain-Protection-1 "/>
      <sheetName val="Unit cost- Drain-Protection-2"/>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Mnhr Book Updated 11.10.2018"/>
      <sheetName val="B.Room W.Done Progress"/>
      <sheetName val="SUMMARY (ROOM)"/>
      <sheetName val="W.D Prgress Public area"/>
      <sheetName val="SUMMARY Public"/>
      <sheetName val="Comparision"/>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726"/>
      <sheetName val="70,/0s«iÆøí¬i16"/>
      <sheetName val="7011"/>
      <sheetName val="70,11"/>
      <sheetName val="/VW11"/>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SHOPLIST.xls]70_x0000_,/0_x000"/>
      <sheetName val="djfx"/>
      <sheetName val="Calendar"/>
      <sheetName val="Sheet9"/>
      <sheetName val="FEVA"/>
      <sheetName val="HO Costs"/>
      <sheetName val="GRAPH_DATA"/>
      <sheetName val=" N Finansal Eğri"/>
      <sheetName val="DIRLBR"/>
      <sheetName val="2.0 Cover Sum"/>
      <sheetName val="Mp-team 1"/>
      <sheetName val="1 Summary"/>
      <sheetName val="co-no.2"/>
      <sheetName val="Lstsub"/>
      <sheetName val="Arch"/>
      <sheetName val="DB"/>
      <sheetName val="DVL"/>
      <sheetName val="Kur"/>
      <sheetName val="HAKEDİŞ "/>
      <sheetName val="keşif özeti"/>
      <sheetName val="Katsayılar"/>
      <sheetName val="foot-slab_rein_x0000__x0000_"/>
      <sheetName val="foot-slab_reinø_x0006_"/>
      <sheetName val="foot-slab_reinÝ¥"/>
      <sheetName val="foot-slab_reinP"/>
      <sheetName val="SUM-AIR-Submit"/>
      <sheetName val="Summary-margin calc"/>
      <sheetName val="Qty SR"/>
      <sheetName val="EW SR"/>
      <sheetName val="[SHOPLIST.xls][SHOPLIST_xls]/VW"/>
      <sheetName val="[SHOPLIST.xls]70,/0s�i����i"/>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SHOPLIST_xls]70,/0s«_iÆø_í¬2"/>
      <sheetName val="[SHOPLIST_xls]70,/0s«iÆøí¬i32"/>
      <sheetName val="Cost Rates"/>
      <sheetName val="LOOKUP(MM)"/>
      <sheetName val="간접비내역-1"/>
      <sheetName val="Total PrC-Goldi"/>
      <sheetName val="วัดใต้"/>
      <sheetName val="B-2"/>
      <sheetName val="total"/>
      <sheetName val="Price List"/>
      <sheetName val="Total_PrC-Goldi"/>
      <sheetName val="Cost Factor Sheet"/>
      <sheetName val="Load Sch, Cable Sel &amp; Qty"/>
      <sheetName val="Factor Sheet"/>
      <sheetName val="Price Sheet"/>
      <sheetName val="基本ﾃﾞｰﾀ"/>
      <sheetName val="Schedules"/>
      <sheetName val="1A"/>
      <sheetName val="Room Type"/>
      <sheetName val="Basement2 DB"/>
      <sheetName val="1-Summary"/>
      <sheetName val="AN"/>
      <sheetName val="Beach Villas"/>
      <sheetName val="Overwater Villas"/>
      <sheetName val="Presidential Villa"/>
      <sheetName val="BT3-Package 05"/>
      <sheetName val="BOQ-Civil"/>
      <sheetName val="[SHOPLIST.xls]_VW__VU________18"/>
      <sheetName val="[SHOPLIST.xls]_VW__VU________19"/>
      <sheetName val="[SHOPLIST.xls]70_x005f_x0000___0_x_10"/>
      <sheetName val="[SHOPLIST.xls]70___0_s__i____28"/>
      <sheetName val="[SHOPLIST.xls]70___0_s__i____29"/>
      <sheetName val="Index sheet"/>
      <sheetName val="プロジェクト概要"/>
      <sheetName val="hiddenSheet"/>
      <sheetName val="URA-C1"/>
      <sheetName val="satış planı (2)"/>
      <sheetName val="Tahsilat"/>
      <sheetName val="Bill_3_Boutique"/>
      <sheetName val="PC_"/>
      <sheetName val="App_-_A_"/>
      <sheetName val="App-_B_"/>
      <sheetName val="App_-_C_"/>
      <sheetName val="App_-_D_"/>
      <sheetName val="App_-_E_"/>
      <sheetName val="App_-_F"/>
      <sheetName val="App_-_G_"/>
      <sheetName val="App_-_H"/>
      <sheetName val="Concrete_Breakdown"/>
      <sheetName val="Masonry_Breakdown"/>
      <sheetName val="[SHOPLIST_xls]/VW1"/>
      <sheetName val="Bill_3_Boutique1"/>
      <sheetName val="[SHOPLIST_xls]70___0_s__i_____1"/>
      <sheetName val="[SHOPLIST_xls]_VW__VU_________1"/>
      <sheetName val="Landscape_No_11"/>
      <sheetName val="MEP_No_31"/>
      <sheetName val="BULD_31"/>
      <sheetName val="BLOCK_K1"/>
      <sheetName val="_boaboard_(1)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SoW_Assess_Blank_Form1"/>
      <sheetName val="VO_Breakdown1"/>
      <sheetName val="Measurement_Sheet1"/>
      <sheetName val="Schedule_of_Drawings1"/>
      <sheetName val="SI_Schedule1"/>
      <sheetName val="ContraCharge_Schedule1"/>
      <sheetName val="Item_List_OLD1"/>
      <sheetName val="제출내역_(2)1"/>
      <sheetName val="[SHOPLIST_xls]/VWVU))2"/>
      <sheetName val="[SHOPLIST_xls]70_x005f_x005f_x005f_x0000__1"/>
      <sheetName val="_Structural1"/>
      <sheetName val="Travel_Cranes1"/>
      <sheetName val="Recap_Travel_Crane1"/>
      <sheetName val="Recap_Architect1"/>
      <sheetName val="Recap_External1"/>
      <sheetName val="Recap_Struct1"/>
      <sheetName val="Package_11"/>
      <sheetName val="Recap_Lift1"/>
      <sheetName val="VESSELS_1"/>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Macro custom function"/>
      <sheetName val="Inventory "/>
      <sheetName val="Note"/>
      <sheetName val="JAN"/>
      <sheetName val="Tender Stage"/>
      <sheetName val="Delay Clasifications"/>
      <sheetName val="PA Milestones"/>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M-480"/>
      <sheetName val="M-519"/>
      <sheetName val="REQ_REMARKS"/>
      <sheetName val="GFA_HQ_Building38"/>
      <sheetName val="GFA_Conference37"/>
      <sheetName val="BQ_External37"/>
      <sheetName val="Raw_Data36"/>
      <sheetName val="Penthouse_Apartment36"/>
      <sheetName val="StattCo_yCharges36"/>
      <sheetName val="@risk_rents_and_incentives36"/>
      <sheetName val="Car_park_lease36"/>
      <sheetName val="Net_rent_analysis36"/>
      <sheetName val="Poz-1_36"/>
      <sheetName val="Chiet_tinh_dz2236"/>
      <sheetName val="Chiet_tinh_dz3536"/>
      <sheetName val="LEVEL_SHEET36"/>
      <sheetName val="LABOUR_HISTOGRAM37"/>
      <sheetName val="Lab_Cum_Hist36"/>
      <sheetName val="Graph_Data_(DO_NOT_PRINT)36"/>
      <sheetName val="Body_Sheet35"/>
      <sheetName val="1_0_Executive_Summary35"/>
      <sheetName val="CT_Thang_Mo36"/>
      <sheetName val="Customize_Your_Invoice36"/>
      <sheetName val="HVAC_BoQ36"/>
      <sheetName val="Bill_No__236"/>
      <sheetName val="budget_summary_(2)35"/>
      <sheetName val="Budget_Analysis_Summary35"/>
      <sheetName val="Projet,_methodes_&amp;_couts35"/>
      <sheetName val="Risques_majeurs_&amp;_Frais_Ind_35"/>
      <sheetName val="SPT_vs_PHI36"/>
      <sheetName val="CT__PL35"/>
      <sheetName val="FOL_-_Bar36"/>
      <sheetName val="Tender_Summary36"/>
      <sheetName val="Insurance_Ext36"/>
      <sheetName val="Top_sheet35"/>
      <sheetName val="intr_stool_brkup35"/>
      <sheetName val="2_Div_14_33"/>
      <sheetName val="SHOPLIST_xls32"/>
      <sheetName val="Bill_234"/>
      <sheetName val="Ap_A33"/>
      <sheetName val="Bill_133"/>
      <sheetName val="Bill_333"/>
      <sheetName val="Bill_433"/>
      <sheetName val="Bill_533"/>
      <sheetName val="Bill_633"/>
      <sheetName val="Bill_733"/>
      <sheetName val="Invoice_Summary32"/>
      <sheetName val="beam-reinft-IIInd_floor32"/>
      <sheetName val="beam-reinft-machine_rm32"/>
      <sheetName val="PROJECT_BRIEF33"/>
      <sheetName val="C_(3)33"/>
      <sheetName val="POWER_ASSUMPTIONS32"/>
      <sheetName val="Dubai_golf32"/>
      <sheetName val="WITHOUT_C&amp;I_PROFIT_(3)31"/>
      <sheetName val="Civil_Boq31"/>
      <sheetName val="Activity_List31"/>
      <sheetName val="HIRED_LABOUR_CODE29"/>
      <sheetName val="PA-_Consutant_29"/>
      <sheetName val="foot-slab_reinft29"/>
      <sheetName val="DETAILED__BOQ29"/>
      <sheetName val="M-Book_for_Conc29"/>
      <sheetName val="M-Book_for_FW29"/>
      <sheetName val="BILL_COV29"/>
      <sheetName val="Ra__stair29"/>
      <sheetName val="Softscape_Buildup31"/>
      <sheetName val="Mat'l_Rate31"/>
      <sheetName val="VALVE_CHAMBERS28"/>
      <sheetName val="Fire_Hydrants28"/>
      <sheetName val="B_GATE_VALVE28"/>
      <sheetName val="Sub_G1_Fire28"/>
      <sheetName val="Sub_G12_Fire28"/>
      <sheetName val="Materials_Cost(PCC)28"/>
      <sheetName val="India_F&amp;S_Template28"/>
      <sheetName val="IO_LIST28"/>
      <sheetName val="Material_28"/>
      <sheetName val="Quote_Sheet28"/>
      <sheetName val="Day_work28"/>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CHART_OF_ACCOUNTS26"/>
      <sheetName val="E-Bill_No_6_A-O26"/>
      <sheetName val="Eq__Mobilization26"/>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BOQ_Direct_selling_cost27"/>
      <sheetName val="PointNo_525"/>
      <sheetName val="Elemental_Buildup25"/>
      <sheetName val="Working_for_RCC27"/>
      <sheetName val="B185-B-9_126"/>
      <sheetName val="B185-B-9_226"/>
      <sheetName val="B09_126"/>
      <sheetName val="w't_table25"/>
      <sheetName val="PMWeb_data26"/>
      <sheetName val="Chiet_t25"/>
      <sheetName val="Staffing_and_Rates_IA25"/>
      <sheetName val="Index_List25"/>
      <sheetName val="Type_List25"/>
      <sheetName val="File_Types25"/>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Material_List_25"/>
      <sheetName val="2_2)Revised_Cash_Flow25"/>
      <sheetName val="SS_MH26"/>
      <sheetName val="입찰내역_발주처_양식25"/>
      <sheetName val="LIST_DO_NOT_REMOVE24"/>
      <sheetName val="Rate_summary22"/>
      <sheetName val="Employee_List23"/>
      <sheetName val="B6_2_24"/>
      <sheetName val="Project_Cost_Breakdown23"/>
      <sheetName val="Summary_of_Work23"/>
      <sheetName val="PRECAST_lightconc-II27"/>
      <sheetName val="final_abstract27"/>
      <sheetName val="Staff_Acco_23"/>
      <sheetName val="TBAL9697_-group_wise__sdpl23"/>
      <sheetName val="SITE_WORK22"/>
      <sheetName val="Item-_Compact23"/>
      <sheetName val="E_&amp;_R23"/>
      <sheetName val="train_cash22"/>
      <sheetName val="accom_cash22"/>
      <sheetName val="INDIGINEOUS_ITEMS_22"/>
      <sheetName val="Рабочий_лист22"/>
      <sheetName val="[SHOPLIST_xls]70,/0s«iÆøí¬i23"/>
      <sheetName val="Mall_waterproofing22"/>
      <sheetName val="MSCP_waterproofing22"/>
      <sheetName val="RAB_AR&amp;STR22"/>
      <sheetName val="Annex_1_Sect_3a23"/>
      <sheetName val="Annex_1_Sect_3a_123"/>
      <sheetName val="Annex_1_Sect_3b23"/>
      <sheetName val="Annex_1_Sect_3c23"/>
      <sheetName val="HOURLY_RATES23"/>
      <sheetName val="PT_141-_Site_A_Landscape22"/>
      <sheetName val="d-safe_DELUXE22"/>
      <sheetName val="Back_up22"/>
      <sheetName val="Duct_Accesories22"/>
      <sheetName val="Common_Variables22"/>
      <sheetName val="????_???_??22"/>
      <sheetName val="Labour_&amp;_Plant22"/>
      <sheetName val="Ave_wtd_rates22"/>
      <sheetName val="Debits_as_on_12_04_0822"/>
      <sheetName val="STAFFSCHED_22"/>
      <sheetName val="TRIAL_BALANCE22"/>
      <sheetName val="Risk_Breakdown_Structure21"/>
      <sheetName val="Resumo_Empreitadas18"/>
      <sheetName val="GPL_Revenu_Update22"/>
      <sheetName val="DO_NOT_TOUCH22"/>
      <sheetName val="Work_Type22"/>
      <sheetName val="AREA_OF_APPLICATION21"/>
      <sheetName val="Equipment_Rates17"/>
      <sheetName val="1_2_Staff_Schedule18"/>
      <sheetName val="Geneí¬_i21"/>
      <sheetName val="Qtys_ZamZam_(Del__before)14"/>
      <sheetName val="Qtys_Relocation_(Del_before)14"/>
      <sheetName val="_Qtys_Sub_&amp;_Tents_(Del__befor14"/>
      <sheetName val="Qtys__Signages_(Del__before)14"/>
      <sheetName val="Qtys_Temporary_Passages_(Del)14"/>
      <sheetName val="_Qtys_Ser__Rooms_(Del_before)14"/>
      <sheetName val="PROJECT_BRIEF(EX_NEW)22"/>
      <sheetName val="PPA_Summary18"/>
      <sheetName val="Mix_Design18"/>
      <sheetName val="steel_total21"/>
      <sheetName val="ELE_BOQ21"/>
      <sheetName val="Floor_Box_19"/>
      <sheetName val="%_prog_figs_-u5_and_total18"/>
      <sheetName val="Service_Type15"/>
      <sheetName val="Contract_Division15"/>
      <sheetName val="SubContract_Type15"/>
      <sheetName val="Z-_GENERAL_PRICE_SUMMARY18"/>
      <sheetName val="Cashflow_projection17"/>
      <sheetName val="Data_I_(2)14"/>
      <sheetName val="rEFERENCES_14"/>
      <sheetName val="[SHOPLIST_xls]7017"/>
      <sheetName val="[SHOPLIST_xls]70,17"/>
      <sheetName val="Base_BM-rebar17"/>
      <sheetName val="E_H_-_H__W_P_17"/>
      <sheetName val="E__H__Treatment_for_pile_cap17"/>
      <sheetName val="[SHOPLIST_xls][SHOPLIST_xls][17"/>
      <sheetName val="Dash_board17"/>
      <sheetName val="[SHOPLIST_xls]/VW17"/>
      <sheetName val="Site_Dev_BOQ17"/>
      <sheetName val="Attach_4-1814"/>
      <sheetName val="Materials_17"/>
      <sheetName val="Area_Breakdown_PER_LEVEL_LINK17"/>
      <sheetName val="Cost_Heading14"/>
      <sheetName val="D_&amp;_W_sizes14"/>
      <sheetName val="SOPMA_DD14"/>
      <sheetName val="BOQ_(2)8"/>
      <sheetName val="LABOUR_RATE8"/>
      <sheetName val="Material_Rate8"/>
      <sheetName val="Labor_abs-PW8"/>
      <sheetName val="Labor_abs-NMR8"/>
      <sheetName val="Form_617"/>
      <sheetName val="Combined_Results_8"/>
      <sheetName val="P-100_MRF_DB_R114"/>
      <sheetName val="[SHOPLIST_xls]70,/0s«_iÆø_í¬_17"/>
      <sheetName val="[SHOPLIST_xls]70?,/0?s«i?Æøí¬17"/>
      <sheetName val="CF_Input17"/>
      <sheetName val="DATA_INPUT17"/>
      <sheetName val="Vordruck-Nr__7_1_3_D17"/>
      <sheetName val="M&amp;A_D17"/>
      <sheetName val="M&amp;A_E17"/>
      <sheetName val="M&amp;A_G17"/>
      <sheetName val="Labour_Costs17"/>
      <sheetName val="Data_Sheet17"/>
      <sheetName val="BLOCK-A_(MEA_SHEET)17"/>
      <sheetName val="tender_allowances17"/>
      <sheetName val="_Summary_BKG_03417"/>
      <sheetName val="BILL_3R17"/>
      <sheetName val="Ewaan_Show_Kitchen_(2)14"/>
      <sheetName val="Cash_Flow_Working14"/>
      <sheetName val="2F_회의실견적(5_14_일대)10"/>
      <sheetName val="_HIT-&gt;HMC_견적(3900)10"/>
      <sheetName val="Appendix_B10"/>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Bill_1017"/>
      <sheetName val="MN_T_B_14"/>
      <sheetName val="PRICE_INFO14"/>
      <sheetName val="RC_SUMMARY14"/>
      <sheetName val="LABOUR_PRODUCTIVITY-TAV14"/>
      <sheetName val="MATERIAL_PRICES14"/>
      <sheetName val="kppl_pl8"/>
      <sheetName val="Basic_Rates8"/>
      <sheetName val="Labour_Rate_14"/>
      <sheetName val="Div_07_Thermal_&amp;_Moisture8"/>
      <sheetName val="Data_Validation8"/>
      <sheetName val="Div26_-_Elect8"/>
      <sheetName val="CHUNG_CU_CARRILON8"/>
      <sheetName val="precast_RC_element8"/>
      <sheetName val="pile_Fabrication8"/>
      <sheetName val="[SHOPLIST_xls][SHOPLIST_xls]/V6"/>
      <sheetName val="Drop_down2"/>
      <sheetName val="[SHOPLIST_xls]70,/0s«_iÆø_í¬3"/>
      <sheetName val="[SHOPLIST_xls]70,/0s«iÆøí¬i24"/>
      <sheetName val="[SHOPLIST_xls]70,/0s«iÆøí¬i33"/>
      <sheetName val="Joseph_Record3"/>
      <sheetName val="[SHOPLIST_xls]_VW__VU________10"/>
      <sheetName val="[SHOPLIST_xls]70___0_s__i____14"/>
      <sheetName val="[SHOPLIST_xls]70___0_s__i____15"/>
      <sheetName val="[SHOPLIST_xls]_VW__VU________11"/>
      <sheetName val="[SHOPLIST_xls]70___0_s__i____16"/>
      <sheetName val="[SHOPLIST_xls]70_x005f_x0000___0_x0_6"/>
      <sheetName val="[SHOPLIST_xls]70___0_s__i____17"/>
      <sheetName val="[SHOPLIST_xls]_VW__VU________12"/>
      <sheetName val="[SHOPLIST_xls]70___0_s__i____18"/>
      <sheetName val="[SHOPLIST_xls]_VW__VU________13"/>
      <sheetName val="[SHOPLIST_xls]70___0_s__i____19"/>
      <sheetName val="[SHOPLIST_xls]70_x005f_x0000___0_x0_7"/>
      <sheetName val="[SHOPLIST_xls]70___0_s__i____20"/>
      <sheetName val="[SHOPLIST_xls]_VW__VU________14"/>
      <sheetName val="[SHOPLIST_xls]_SHOPLIST_xls_464"/>
      <sheetName val="[SHOPLIST_xls]_SHOPLIST_xls_465"/>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70_x005f_x005f_x005f_x0000__5"/>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70___0_s__i____21"/>
      <sheetName val="[SHOPLIST_xls]_VW__VU________15"/>
      <sheetName val="[SHOPLIST_xls]70___0_s__i____22"/>
      <sheetName val="[SHOPLIST_xls]70_x005f_x0000___0_x0_8"/>
      <sheetName val="[SHOPLIST_xls]70___0_s__i____23"/>
      <sheetName val="[SHOPLIST_xls]_SHOPLIST_xls_583"/>
      <sheetName val="[SHOPLIST_xls]_VW__VU________16"/>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_SHOPLIST_xls_604"/>
      <sheetName val="[SHOPLIST_xls]_SHOPLIST_xls_605"/>
      <sheetName val="[SHOPLIST_xls]_SHOPLIST_xls_606"/>
      <sheetName val="[SHOPLIST_xls]_SHOPLIST_xls_607"/>
      <sheetName val="[SHOPLIST_xls]_SHOPLIST_xls_608"/>
      <sheetName val="[SHOPLIST_xls]_SHOPLIST_xls_609"/>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Materials_Cost"/>
      <sheetName val="[SHOPLIST_xls]70,/0s«iÆøí¬i41"/>
      <sheetName val="[SHOPLIST_xls]70,/0s«iÆøí¬i51"/>
      <sheetName val="Rectangular_Duct"/>
      <sheetName val="Cost_Heaࡤing"/>
      <sheetName val="bill_no__3"/>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4"/>
      <sheetName val="[SHOPLIST_xls]_VW__VU________17"/>
      <sheetName val="[SHOPLIST_xls]70___0_s__i____25"/>
      <sheetName val="[SHOPLIST_xls]70_x005f_x0000___0_x0_9"/>
      <sheetName val="[SHOPLIST_xls]70___0_s__i____26"/>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Unit_cost-_Drain-Protection-1_"/>
      <sheetName val="Unit_cost-_Drain-Protection-2"/>
      <sheetName val="_SHOPLIST_xls_70_x005f_x0000_,_0_x000"/>
      <sheetName val="HO_Costs"/>
      <sheetName val="[SHOPLIST_xls]70,/0s�i����i"/>
      <sheetName val="foot-slab_rein"/>
      <sheetName val="footing for SP"/>
      <sheetName val="14267"/>
      <sheetName val="PRO_DCI"/>
      <sheetName val="Structured Cabling"/>
      <sheetName val="IS"/>
      <sheetName val="Configurations"/>
      <sheetName val="Technical"/>
      <sheetName val="Front Sheet"/>
      <sheetName val="Indirect Costs"/>
      <sheetName val="Fdata"/>
      <sheetName val="70_x005f_x0000_,/0_x005f_x0000_"/>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G29A"/>
      <sheetName val="Sheet"/>
      <sheetName val="EST"/>
      <sheetName val="Fee Rate Summary"/>
      <sheetName val="NPV"/>
      <sheetName val="P Staff fac"/>
      <sheetName val="foot-slab_reinø"/>
      <sheetName val="Internal"/>
      <sheetName val="Summary year Plan"/>
      <sheetName val="RateAnalysis"/>
      <sheetName val="maingirder"/>
      <sheetName val="basic-data"/>
      <sheetName val="Enquire"/>
      <sheetName val="ROY"/>
      <sheetName val="12"/>
      <sheetName val="BS "/>
      <sheetName val="Accounts"/>
      <sheetName val="Matl"/>
      <sheetName val="h-013211-2"/>
      <sheetName val="RBD_ENG"/>
      <sheetName val="RBD_SLD_RLD"/>
      <sheetName val="V_Summary"/>
      <sheetName val="Product_Sheet40"/>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Mnhr_Book_Updated_11_10_2018"/>
      <sheetName val="辽电初设_XLS_定额"/>
      <sheetName val="cables"/>
      <sheetName val="FSA"/>
      <sheetName val="BUR"/>
      <sheetName val="foot-slab_reinl"/>
      <sheetName val="Admin TAKE OFF"/>
      <sheetName val="Doi so"/>
      <sheetName val="F4-F7"/>
      <sheetName val="토공"/>
      <sheetName val="CỘT + VÁCH B2-B4"/>
      <sheetName val="SEX"/>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shuttering"/>
      <sheetName val="CFS3"/>
      <sheetName val="Utility Summary"/>
      <sheetName val="Services_InitialEst_UtilityServ"/>
      <sheetName val="Msw-study"/>
      <sheetName val="BF2001"/>
      <sheetName val="شهادة الدفع"/>
      <sheetName val="All BGL List"/>
      <sheetName val="Budget Config"/>
      <sheetName val="All Department List"/>
      <sheetName val="contents "/>
      <sheetName val="Div.8 - Opening"/>
      <sheetName val="Div .9- Finishes"/>
      <sheetName val="Total "/>
      <sheetName val="PASARELA"/>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Currency Rate"/>
      <sheetName val="Projects Name"/>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SHOPLIST_xls]70,/0_x000"/>
      <sheetName val="satış_planı_(2)"/>
      <sheetName val="[SIOPLIST.yls]_SHOPLIST_xls_491"/>
      <sheetName val="[SIOPLHST.yls]^SHOQLIST_xls_508"/>
      <sheetName val="[SHOPLIST.xls]_SHOQLISU_xlr_524"/>
      <sheetName val="[SIOPLHST.xls]_SHOPLIST_xlr_535"/>
      <sheetName val="[SHOPLIST.xls]^SHOPLIST_xls_537"/>
      <sheetName val="[SHOPLIST.xls]_SHOPLIST_xlr_539"/>
      <sheetName val="Attachment 1"/>
      <sheetName val="sc"/>
      <sheetName val="B100-Cable Rack"/>
      <sheetName val="12. Ins &amp; Bonds"/>
      <sheetName val="3. Staff Facilities"/>
      <sheetName val="11. Clients Requirements"/>
      <sheetName val="Legal Risk Analysis"/>
      <sheetName val="MPC"/>
      <sheetName val="#3E1_GCR"/>
      <sheetName val="BT3-Package_05"/>
      <sheetName val="Свод_(Бюджет)"/>
      <sheetName val="Свод_(понедельно)"/>
      <sheetName val="Статьи_расходов"/>
      <sheetName val="[SHOPLIST_xls]70,/0s«iÆøí¬i61"/>
      <sheetName val="[SHOPLIST_xls]/VW18"/>
      <sheetName val="[SHOPLIST_xls]70,/0s«iÆøí¬i71"/>
      <sheetName val="[SHOPLIST_xls]/VW21"/>
      <sheetName val="[SHOPLIST_xls]70,/0s«_iÆø_í¬_18"/>
      <sheetName val="[SHOPLIST_xls]70?,/0?s«i?Æøí¬18"/>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70,/0s«iÆøí¬i111"/>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Finansal_tamamlanma_Eğrisi8"/>
      <sheetName val="Dropdown_List8"/>
      <sheetName val="HB_CEC_schd_4_28"/>
      <sheetName val="HB_CEC_schd_4_38"/>
      <sheetName val="HB_CEC_schd_5_28"/>
      <sheetName val="HB_CEC_schd_6_28"/>
      <sheetName val="HB_CEC_schd_7_28"/>
      <sheetName val="HB_CEC_schd_9_28"/>
      <sheetName val="Doha_Farm8"/>
      <sheetName val="New_Bld8"/>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FAL_intern5"/>
      <sheetName val="Spacing_of_Delineators2"/>
      <sheetName val="VESSELS_2"/>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SHOPLIST_xls][SHOPLIST_xls]239"/>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Tender_Stage1"/>
      <sheetName val="Delay_Clasifications1"/>
      <sheetName val="PA_Milestones1"/>
      <sheetName val="Dropdown Lists"/>
      <sheetName val="AOR"/>
      <sheetName val="SGOLD FEB"/>
      <sheetName val="VC2 8.98"/>
      <sheetName val="Dropdown Attributes"/>
      <sheetName val="DVM_Sizing_Calculator-_10_ips_"/>
      <sheetName val="Cost_Rates"/>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_SHOPLIST_xl_1393"/>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3"/>
      <sheetName val="[SHOPLIST.xls]_SHOPLIST_xl_1431"/>
      <sheetName val="[SHOPLIST.xls]_SHOPLIST_xl_1432"/>
      <sheetName val="[SHOPLIST.xls]_SHOPLIST_xl_1315"/>
      <sheetName val="[SHOPLIST.xls]_SHOPLIST_xl_1316"/>
      <sheetName val="[SHOPLIST.xls]_SHOPLIST_xl_1317"/>
      <sheetName val="[SHOPLIST.xls]_SHOPLIST_xl_1318"/>
      <sheetName val="[SHOPLIST.xls]_SHOPLIST_xl_1319"/>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434"/>
      <sheetName val="[SHOPLIST.xls]_SHOPLIST_xl_1435"/>
      <sheetName val="[SHOPLIST.xls]_SHOPLIST_xl_1829"/>
      <sheetName val="[SHOPLIST.xls]_SHOPLIST_xl_1830"/>
      <sheetName val="[SHOPLIST.xls]_SHOPLIST_xl_1831"/>
      <sheetName val="[SHOPLIST.xls]_SHOPLIST_xl_1436"/>
      <sheetName val="[SHOPLIST.xls]_SHOPLIST_xl_1437"/>
      <sheetName val="[SHOPLIST.xls]_SHOPLIST_xl_1438"/>
      <sheetName val="[SHOPLIST.xls]_SHOPLIST_xl_1832"/>
      <sheetName val="[SHOPLIST.xls]_SHOPLIST_xl_1439"/>
      <sheetName val="[SHOPLIST.xls]_SHOPLIST_xl_1833"/>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834"/>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835"/>
      <sheetName val="[SHOPLIST.xls]_SHOPLIST_xl_1452"/>
      <sheetName val="[SHOPLIST.xls]_SHOPLIST_xl_1836"/>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837"/>
      <sheetName val="[SHOPLIST.xls]_SHOPLIST_xl_1463"/>
      <sheetName val="[SHOPLIST.xls]_SHOPLIST_xl_1464"/>
      <sheetName val="[SHOPLIST.xls]_SHOPLIST_xl_1465"/>
      <sheetName val="[SHOPLIST.xls]_SHOPLIST_xl_1466"/>
      <sheetName val="[SHOPLIST.xls]_SHOPLIST_xl_1467"/>
      <sheetName val="[SHOPLIST.xls]_SHOPLIST_xl_1838"/>
      <sheetName val="[SHOPLIST.xls]_SHOPLIST_xl_1468"/>
      <sheetName val="[SHOPLIST.xls]_SHOPLIST_xl_1469"/>
      <sheetName val="[SHOPLIST.xls]_SHOPLIST_xl_1839"/>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840"/>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841"/>
      <sheetName val="[SHOPLIST.xls]_SHOPLIST_xl_1842"/>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843"/>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844"/>
      <sheetName val="[SHOPLIST.xls]_SHOPLIST_xl_1845"/>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846"/>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847"/>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848"/>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849"/>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850"/>
      <sheetName val="[SHOPLIST.xls]_SHOPLIST_xl_1851"/>
      <sheetName val="[SHOPLIST.xls]_SHOPLIST_xl_1852"/>
      <sheetName val="[SHOPLIST.xls]_SHOPLIST_xl_1853"/>
      <sheetName val="[SHOPLIST.xls]_SHOPLIST_xl_1854"/>
      <sheetName val="[SHOPLIST.xls]_SHOPLIST_xl_1560"/>
      <sheetName val="[SHOPLIST.xls]_SHOPLIST_xl_1561"/>
      <sheetName val="[SHOPLIST.xls]_SHOPLIST_xl_1562"/>
      <sheetName val="[SHOPLIST.xls]_SHOPLIST_xl_1563"/>
      <sheetName val="[SHOPLIST.xls]_SHOPLIST_xl_1564"/>
      <sheetName val="[SHOPLIST.xls]_SHOPLIST_xl_1855"/>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856"/>
      <sheetName val="[SHOPLIST.xls]_SHOPLIST_xl_1857"/>
      <sheetName val="[SHOPLIST.xls]_SHOPLIST_xl_1858"/>
      <sheetName val="[SHOPLIST.xls]_SHOPLIST_xl_1579"/>
      <sheetName val="[SHOPLIST.xls]_SHOPLIST_xl_1580"/>
      <sheetName val="[SHOPLIST.xls]_SHOPLIST_xl_1859"/>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860"/>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861"/>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862"/>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656"/>
      <sheetName val="[SHOPLIST.xls]_SHOPLIST_xl_1935"/>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VWVU))tÏØ0__61"/>
      <sheetName val="[SHOPLIST.xls]/VWVU))tÏØ0__71"/>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bkg"/>
      <sheetName val="cbrd460"/>
      <sheetName val="bcl"/>
      <sheetName val="IPL_SCHEDULE"/>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SHOPLIST_xls]70,/0s«_iÆø_í¬4"/>
      <sheetName val="[SHOPLIST_xls]70,/0s«iÆøí¬i25"/>
      <sheetName val="[SHOPLIST_xls]70,/0s«iÆøí¬i34"/>
      <sheetName val="_boaboard_(1)2"/>
      <sheetName val="[SHOPLIST_xls]70,/0s«iÆøí¬i26"/>
      <sheetName val="Joseph_Record4"/>
      <sheetName val="[SHOPLIST_xls]70,/0s«iÆøí¬i112"/>
      <sheetName val="[SHOPLIST_xls]70,/0s«_iÆø_í¬5"/>
      <sheetName val="[SHOPLIST_xls]70,/0s«iÆøí¬i27"/>
      <sheetName val="[SHOPLIST_xls]70,/0s«iÆøí¬i35"/>
      <sheetName val="Drop_down3"/>
      <sheetName val="_boaboard_(1)3"/>
      <sheetName val="DCF_5"/>
      <sheetName val="US Ship Repair Industry Growth"/>
      <sheetName val="Market Overview"/>
      <sheetName val="US Shipyard Repair Output"/>
      <sheetName val="Charts"/>
      <sheetName val="LBO"/>
      <sheetName val="Summary Financials"/>
      <sheetName val="FP-Labour_M"/>
      <sheetName val="Chi tiet gia DT"/>
      <sheetName val="Gia DT bo Sung"/>
      <sheetName val="PT gia DT"/>
      <sheetName val="Phan tich vat tu"/>
      <sheetName val="PTgia DT BS"/>
      <sheetName val="_x005f_x005f_x005f_x0000__x005f_x005f_x005f_x0000__x005"/>
      <sheetName val="Gra¦_x005f_x0004_)_x005f_x0000__x005f_x0000__x0"/>
      <sheetName val="_VW_x005f_x0000_VU_x005f_x0000_)_x005f_x0000__x"/>
      <sheetName val="Gra¦_x005f_x0004_)"/>
      <sheetName val="Geneí¬_x005f_x005f_x005f_x0008_i_x000"/>
      <sheetName val="Geneí¬_x005f_x0008_i___x005f_x0014__0."/>
      <sheetName val="70_,_0_s«_x005f_x0008_i_Æø_x005f_x0003_í¬_x"/>
      <sheetName val="Cac HS hieu chinh"/>
      <sheetName val="Cước CG"/>
      <sheetName val="gia tri theo phong"/>
      <sheetName val="DMCP"/>
      <sheetName val="BocXep"/>
      <sheetName val="TinhGiaMTC"/>
      <sheetName val="Truot_nen"/>
      <sheetName val="Bill 3- Restaurant 1"/>
      <sheetName val="PEBBill 2- Food Court"/>
      <sheetName val="PEBBill 3- Restaurant 1"/>
      <sheetName val="PEBBill 4- Restaurant 2 &amp;3"/>
      <sheetName val="Steeldoor"/>
      <sheetName val="Du toan"/>
      <sheetName val="Keothep"/>
      <sheetName val="TEMP"/>
      <sheetName val="PTdam"/>
      <sheetName val="GTNC"/>
      <sheetName val="물량표"/>
      <sheetName val="TONGKE-HT"/>
      <sheetName val="09. DATABASE"/>
      <sheetName val="DGG"/>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골조시행"/>
      <sheetName val="TT DZ35"/>
      <sheetName val="실행철강하도"/>
      <sheetName val="Rate (2)"/>
      <sheetName val="ProjInfo"/>
      <sheetName val="org"/>
      <sheetName val="CERT.NO 1"/>
      <sheetName val="Bldg Brkdown"/>
      <sheetName val="参数"/>
      <sheetName val="D.5 Bid statement"/>
      <sheetName val="Bill 2K"/>
      <sheetName val="1) COMMON FACILITIES"/>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Doi_so2"/>
      <sheetName val="CỘT_+_VÁCH_B2-B42"/>
      <sheetName val="Du_thau2"/>
      <sheetName val="Door_&amp;_Window-_Schedule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Buy_vs__Lease_Car2"/>
      <sheetName val="Vat_tu_XD2"/>
      <sheetName val="Liệt_kê2"/>
      <sheetName val="Nhan_cong2"/>
      <sheetName val="MTO_REV_2_ARMOR_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Ｎｏ_132"/>
      <sheetName val="Budget_Code2"/>
      <sheetName val="Priced_BOQ1"/>
      <sheetName val="A__Electrical1"/>
      <sheetName val="_SHOPLIST_xls_70,_0s«iÆøí¬2"/>
      <sheetName val="TH_thiet_bi1"/>
      <sheetName val="TH_vat_tu1"/>
      <sheetName val="TH_may_TC1"/>
      <sheetName val="Bang_phan_tich1"/>
      <sheetName val="DM_Chi_phi1"/>
      <sheetName val="_SHOPLIST_xls_70?,_0_x0001"/>
      <sheetName val="Geneí¬_i??_?0_1"/>
      <sheetName val="70?,/0?s«_i?Æø_í¬_i?1"/>
      <sheetName val="[SHOPLIST_xls]70?,/0?s«_i?Æø_í1"/>
      <sheetName val="[SHOPLIST_xls]/VW?VU?)???)??1"/>
      <sheetName val="VO-Curtain_Wall1"/>
      <sheetName val="Bar_Sched1"/>
      <sheetName val="Bill_1_Prelim"/>
      <sheetName val="Bill_2_Bored_Pile"/>
      <sheetName val="vanchuyen_TC"/>
      <sheetName val="TK_T2"/>
      <sheetName val="T2_CAMERA"/>
      <sheetName val="T2_LOA"/>
      <sheetName val="T2_TRUNKING"/>
      <sheetName val="T2_MANG"/>
      <sheetName val="[SHOPLIST_xls]70,/0"/>
      <sheetName val="/VW?VU?)???)??????tÏØ0_??_1"/>
      <sheetName val="Bill_of_Qty_MEP"/>
      <sheetName val="KỲ TT"/>
      <sheetName val="Joinery works"/>
      <sheetName val="Geneí¬_x005f_x005f_x005f_x005f_x005f_x005f_x005f_x005f_"/>
      <sheetName val="[SHOPLIST.xls]70?,/0?"/>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Hot-Piping"/>
      <sheetName val="DGchitiet "/>
      <sheetName val="2.2 STAFF Scedule"/>
      <sheetName val="PLUMBING WORK ADDITIONS"/>
      <sheetName val="1. Scenario Manager"/>
      <sheetName val="HAKEDİŞ_"/>
      <sheetName val="keşif_özeti"/>
      <sheetName val="[SHOPLIST_xls][SHOPLIST_xls]/V7"/>
      <sheetName val="Cost_Summary"/>
      <sheetName val="Cost_Summary_SD"/>
      <sheetName val="Schedule_S-Curve_Revision#3"/>
      <sheetName val="2_223M_due_to_adj_profit"/>
      <sheetName val="_SHOPLIST_xls__SH1"/>
      <sheetName val="_SHOPLIST_xls_70_1"/>
      <sheetName val="VenCF"/>
      <sheetName val="ConferenceCentre______________2"/>
      <sheetName val="Cost_Any."/>
      <sheetName val="CAUSTIC"/>
      <sheetName val=" Est "/>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Lucas1"/>
      <sheetName val="Lucas2"/>
      <sheetName val="Lucas4"/>
      <sheetName val="Lucas3"/>
      <sheetName val="DESCRIPTIONS"/>
      <sheetName val="calcul"/>
      <sheetName val="eval"/>
      <sheetName val="Geneí¬_x005f_x0008_i??_x005f_x0014_?0."/>
      <sheetName val="BoatTMP"/>
      <sheetName val="[SHOPLIST_xls][SHOPLIST_xls]769"/>
      <sheetName val="[SHOPLIST_xls]/VWVU))tÏØ0_189"/>
      <sheetName val="Schedules_PL"/>
      <sheetName val="Schedules_BS"/>
      <sheetName val="Advance_Recovery"/>
      <sheetName val="SC_Cost_FEB_03"/>
      <sheetName val="[SHOPLIST_xls]/VWVU))tÏØ0_190"/>
      <sheetName val="[SHOPLIST_xls]/VWVU))tÏØ0_191"/>
      <sheetName val="[SHOPLIST_xls]/VWVU))tÏØ0_192"/>
      <sheetName val="[SHOPLIST_xls]/VWVU))tÏØ0_193"/>
      <sheetName val="[SHOPLIST_xls]/VWVU))tÏØ0_194"/>
      <sheetName val="[SHOPLIST_xls]/VWVU))tÏØ0_195"/>
      <sheetName val="[SHOPLIST_xls]/VWVU))tÏØ0_196"/>
      <sheetName val="[SHOPLIST_xls]/VWVU))tÏØ0_197"/>
      <sheetName val="[SHOPLIST_xls]/VWVU))tÏØ0_198"/>
      <sheetName val="[SHOPLIST_xls]/VWVU))tÏØ0_199"/>
      <sheetName val="[SHOPLIST_xls]/VWVU))tÏØ0_200"/>
      <sheetName val="[SHOPLIST_xls]/VWVU))tÏØ0_201"/>
      <sheetName val="[SHOPLIST_xls]/VWVU))tÏØ0_202"/>
      <sheetName val="[SHOPLIST_xls]/VWVU))tÏØ0_203"/>
      <sheetName val="[SHOPLIST_xls]/VWVU))tÏØ0_204"/>
      <sheetName val="[SHOPLIST_xls]/VWVU))tÏØ0_205"/>
      <sheetName val="[SHOPLIST_xls]/VWVU))tÏØ0_206"/>
      <sheetName val="[SHOPLIST_xls]/VWVU))tÏØ0_207"/>
      <sheetName val="[SHOPLIST_xls]/VWVU))tÏØ0_208"/>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margin_calc"/>
      <sheetName val="Qty_SR"/>
      <sheetName val="EW_SR"/>
      <sheetName val="Summary_year_Plan"/>
      <sheetName val="BS_"/>
      <sheetName val="Geneí¬_x005f_x0008_i??_x005f_x0014_?0_"/>
      <sheetName val="Geneí¬_x005f_x0008_i___x005f_x0014__0_"/>
      <sheetName val="Admin_TAKE_OFF"/>
      <sheetName val="Goc_CC"/>
      <sheetName val="Room_Type"/>
      <sheetName val="Basement2_DB"/>
      <sheetName val="_SHOPLIST_xls__VWVU))tÏØ0_101"/>
      <sheetName val="_SHOPLIST_xls__VWVU))tÏØ0_102"/>
      <sheetName val="_SHOPLIST_xls__VWVU))tÏØ0_103"/>
      <sheetName val="2_0_Cover_Sum"/>
      <sheetName val="footing_for_SP"/>
      <sheetName val="Macro_custom_function"/>
      <sheetName val="_N_Finansal_Eğri"/>
      <sheetName val="4.1 G Ammount"/>
      <sheetName val="Costcal"/>
      <sheetName val="1-Excavation"/>
      <sheetName val="2-Substructure"/>
      <sheetName val="3-Concrete"/>
      <sheetName val="4-Masonry"/>
      <sheetName val="5-Thermal &amp; Moisture"/>
      <sheetName val="pri-com"/>
      <sheetName val="Detail In Door Stad"/>
      <sheetName val="Guneí¬_x005f_x0008_i_x005f_x0000__x005f_x0000__x0"/>
      <sheetName val="Income_Statement1"/>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foot-slab_rein_x000c__x0002_"/>
      <sheetName val="8. Cover"/>
      <sheetName val="CRUDE-D"/>
      <sheetName val="POSTLPG"/>
      <sheetName val="S'PORE-D"/>
      <sheetName val="POSTF1"/>
      <sheetName val="POSTHD1"/>
      <sheetName val="PO97(02)"/>
      <sheetName val="[SHOPLIST_xls]/VW3"/>
      <sheetName val="P-Ins_&amp;_Bonds4"/>
      <sheetName val="Admin_TAKE_OFF1"/>
      <sheetName val="[SHOPLIST_xls]/VW2"/>
      <sheetName val="P-Ins_&amp;_Bonds3"/>
      <sheetName val="Assmpns"/>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70"/>
      <sheetName val="[SHOPLIST_xls][SHOPLIST_xls]771"/>
      <sheetName val="[SHOPLIST_xls][SHOPLIST_xls]772"/>
      <sheetName val="[SHOPLIST_xls][SHOPLIST_xls]773"/>
      <sheetName val="[SHOPLIST_xls][SHOPLIST_xls]774"/>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SHOPLIST_xls]776"/>
      <sheetName val="[SHOPLIST_xls]/VWVU))3"/>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EATON_SUMMARY3"/>
      <sheetName val="Outline_Cost_-_Five_star_Hotel3"/>
      <sheetName val="Schedules_PL2"/>
      <sheetName val="Schedules_BS2"/>
      <sheetName val="Structural BOQ"/>
      <sheetName val="Masonry &amp; Plaster"/>
      <sheetName val="BOQ LT"/>
      <sheetName val="BP"/>
      <sheetName val="Abstract-2"/>
      <sheetName val="Shor &amp; Shuter"/>
      <sheetName val="nVision"/>
      <sheetName val="Drop_Down_Data8"/>
      <sheetName val="Rules_8"/>
      <sheetName val="L3-WBS_Mapping8"/>
      <sheetName val="BAFO_CCL_Submission8"/>
      <sheetName val="Update_list8"/>
      <sheetName val="Sinh_Nam_systems8"/>
      <sheetName val="DIE_profile8"/>
      <sheetName val="Import_tax8"/>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iÆøí¬i28"/>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MAIN_SUMMARY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II손익관리"/>
      <sheetName val="목표세부명세"/>
      <sheetName val="[SHOPLIST.xls]70?,/0?s«i_x"/>
      <sheetName val="[SHOPLIST.xls]70,/0"/>
      <sheetName val="PROGRAM"/>
      <sheetName val="Staffing Plan"/>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Total  Amount"/>
      <sheetName val="PMP"/>
      <sheetName val="Section(0)Preliminaries"/>
      <sheetName val="Section(1)Demolition"/>
      <sheetName val="Section(2)Exca "/>
      <sheetName val="Slide 6 - Returns &amp; NWC"/>
      <sheetName val="PE-F-42 Rev 01 Manpower"/>
      <sheetName val="GEN-TEC-02"/>
      <sheetName val="EPI Directo"/>
      <sheetName val="INSTRUCTIVO"/>
      <sheetName val="0-Datos de la Obra"/>
      <sheetName val="Gastos Generales"/>
      <sheetName val="1.1. Manpower(Data Ref)"/>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ตารางส่วนลด EE."/>
      <sheetName val="FR"/>
      <sheetName val="frais VS BBI"/>
      <sheetName val="2.0 Section 2 Cover"/>
      <sheetName val="(COV)"/>
      <sheetName val="PCSum"/>
      <sheetName val="OSM"/>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Back"/>
      <sheetName val="jobhist"/>
      <sheetName val="计算表"/>
      <sheetName val="03定额库"/>
      <sheetName val="94定额库"/>
      <sheetName val="清单库"/>
      <sheetName val="工程量汇总表"/>
      <sheetName val="D.MAKAN"/>
      <sheetName val="Superstruc"/>
      <sheetName val="Data Input-A"/>
      <sheetName val="Sum cost"/>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Inter unit set off"/>
      <sheetName val="Consolidated"/>
      <sheetName val="JOB COSTING SHEET HVAC"/>
      <sheetName val="SUBCON OR OTHER"/>
      <sheetName val="CASH"/>
      <sheetName val="SSuppliers"/>
      <sheetName val="Values"/>
      <sheetName val="Geneí¬_x0008_i_x0014_0."/>
      <sheetName val="70,/0s«_x0008_iÆø_x0003_í¬_x0008_i"/>
      <sheetName val="Gra¦_x0004_)VW U"/>
      <sheetName val="/VWVU))_x0001_tÏØ0 _x0008_ _x0008_"/>
      <sheetName val="Geneí¬ i 0."/>
      <sheetName val="70,/0s« iÆø í¬ i"/>
      <sheetName val="Geneí¬_x0008_i_x0"/>
      <sheetName val="70,_0s«_x0008_i_x"/>
      <sheetName val="[SHOPLIST.xls]70,/0s«_x0008_iÆø_x0003_í¬"/>
      <sheetName val="[SHOPLIST.xls]70,/0s« iÆø í¬"/>
      <sheetName val="Gra¦_x0004_)_x0"/>
      <sheetName val="70,/0s«_x0008_i_x"/>
      <sheetName val="_SHOPLIST.xls_70,_0_x000"/>
      <sheetName val="[SHOPLIST.xls]70,/0s«_x0008_i_x"/>
      <sheetName val="Geneí¬ i 0"/>
      <sheetName val="70,_0s« iÆ"/>
      <sheetName val="_SHOPLIST.xls__VWVU_x0"/>
      <sheetName val="Gene��_x0008_i_x0014_0."/>
      <sheetName val="70,/0s�_x0008_i��_x0003_��_x0008_i"/>
      <sheetName val="Top_sh_x0001_Ԁ"/>
      <sheetName val="[SHOPLIST.xls]70,/0_x000"/>
      <sheetName val="Mat_Cost1"/>
      <sheetName val="Cost_Any_"/>
      <sheetName val="12__Ins_&amp;_Bonds"/>
      <sheetName val="3__Staff_Facilities"/>
      <sheetName val="11__Clients_Requirements"/>
      <sheetName val="Legal_Risk_Analysis"/>
      <sheetName val="Measurment"/>
      <sheetName val="标号库"/>
      <sheetName val="单位库"/>
      <sheetName val="位置库"/>
      <sheetName val="Structure Bills Qty"/>
      <sheetName val="材料"/>
      <sheetName val="21"/>
      <sheetName val="ENG_prog"/>
      <sheetName val="Schedule(4)"/>
      <sheetName val="Maliyet Kodu"/>
      <sheetName val="configuration"/>
      <sheetName val="4300 UTILITY BLDG (2)"/>
      <sheetName val="Bill No. 3 Podium"/>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SUM(D2)"/>
      <sheetName val="Workdone_MFI"/>
      <sheetName val="BIF"/>
      <sheetName val="Flr.Fin"/>
      <sheetName val="JV PA"/>
      <sheetName val="JV LW"/>
      <sheetName val="JV 318"/>
      <sheetName val="JV RO"/>
      <sheetName val="JV VO"/>
      <sheetName val="SUMMARY OFFSHORE"/>
      <sheetName val="General Information"/>
      <sheetName val="PE-F-42 rev 00"/>
      <sheetName val="PE-F-37 Rev 00"/>
      <sheetName val="[SHOPLIST.xls]_VW__VU________30"/>
      <sheetName val="[SHOPLIST.xls]_VW__VU________31"/>
      <sheetName val="MARGE"/>
      <sheetName val="S3 Architectural"/>
      <sheetName val="合成単価作成・-BLDG"/>
      <sheetName val="MONTH"/>
      <sheetName val="Name-list"/>
      <sheetName val="CHK"/>
      <sheetName val="cFYF"/>
      <sheetName val="cBUD"/>
      <sheetName val="Cac_HS_hieu_chinh"/>
      <sheetName val="Cước_CG"/>
      <sheetName val="gia_tri_theo_phong"/>
      <sheetName val="STR"/>
      <sheetName val="MTL$-INTER"/>
      <sheetName val="TH"/>
      <sheetName val="HS"/>
      <sheetName val="Thiet bi"/>
      <sheetName val="Vat tu"/>
      <sheetName val="DM.ChiPhi"/>
      <sheetName val="May TC"/>
      <sheetName val="Bang KL"/>
      <sheetName val="유림골조"/>
      <sheetName val="Isolasi Luar Dalam"/>
      <sheetName val="Isolasi Luar"/>
      <sheetName val="tonghop"/>
      <sheetName val="base"/>
      <sheetName val="Bang khoi luong"/>
      <sheetName val="Devco Cashflow"/>
      <sheetName val="Westin FOH &amp; BOH Split"/>
      <sheetName val="El Fenoon"/>
      <sheetName val="FCPBS"/>
      <sheetName val="MakDB"/>
      <sheetName val="Curves"/>
      <sheetName val="BOQ건축"/>
      <sheetName val="HVAC QS"/>
      <sheetName val="Excel Format"/>
      <sheetName val="C.F"/>
      <sheetName val="Variations (2)"/>
      <sheetName val="[SHOPLIST.xls]70_x005f_x005f_x005f_x0000_15"/>
      <sheetName val="[SHOPLIST.xls]70_x005f_x0000___0_x_16"/>
      <sheetName val="[SHOPLIST.xls]70_x005f_x005f_x005f_x0000_16"/>
      <sheetName val="[SHOPLIST.xls]_VW__VU________32"/>
      <sheetName val="[SHOPLIST.xls]_VW__VU________33"/>
      <sheetName val="[SHOPLIST.xls]70_x005f_x0000___0_x_17"/>
      <sheetName val="[SHOPLIST.xls]70_x005f_x005f_x005f_x0000_17"/>
      <sheetName val="[SHOPLIST.xls]70___0_s__i____52"/>
      <sheetName val="[SHOPLIST.xls]70___0_s__i____53"/>
      <sheetName val="[SHOPLIST.xls]_VW__VU________34"/>
      <sheetName val="[SHOPLIST.xls]_VW__VU________35"/>
      <sheetName val="[SHOPLIST.xls]70_x005f_x0000___0_x_18"/>
      <sheetName val="[SHOPLIST.xls]70___0_s__i____54"/>
      <sheetName val="[SHOPLIST.xls]70___0_s__i____55"/>
      <sheetName val="[SHOPLIST.xls]70_x005f_x005f_x005f_x0000_18"/>
      <sheetName val="[SHOPLIST.xls]70___0_s__i____56"/>
      <sheetName val="[SHOPLIST.xls]70___0_s__i____57"/>
      <sheetName val="[SHOPLIST.xls]_VW__VU________36"/>
      <sheetName val="[SHOPLIST.xls]_VW__VU________37"/>
      <sheetName val="[SHOPLIST.xls]70_x005f_x0000___0_x_19"/>
      <sheetName val="[SHOPLIST.xls]70___0_s__i____58"/>
      <sheetName val="[SHOPLIST.xls]70___0_s__i____59"/>
      <sheetName val="[SHOPLIST.xls]70_x005f_x005f_x005f_x0000_19"/>
      <sheetName val="[SHOPLIST.xls]70___0_s__i____60"/>
      <sheetName val="[SHOPLIST.xls]70___0_s__i____61"/>
      <sheetName val="[SHOPLIST.xls]_VW__VU________38"/>
      <sheetName val="[SHOPLIST.xls]_VW__VU________39"/>
      <sheetName val="[SHOPLIST.xls]70_x005f_x0000___0_x_20"/>
      <sheetName val="[SHOPLIST.xls]70___0_s__i____62"/>
      <sheetName val="[SHOPLIST.xls]70___0_s__i____63"/>
      <sheetName val="[SHOPLIST.xls]70_x005f_x005f_x005f_x0000_20"/>
      <sheetName val="[SHOPLIST.xls]70___0_s__i____64"/>
      <sheetName val="[SHOPLIST.xls]70___0_s__i____65"/>
      <sheetName val="[SHOPLIST.xls]_VW__VU________40"/>
      <sheetName val="[SHOPLIST.xls]_VW__VU________41"/>
      <sheetName val="[SHOPLIST.xls]70_x005f_x0000___0_x_21"/>
      <sheetName val="[SHOPLIST.xls]70___0_s__i____66"/>
      <sheetName val="[SHOPLIST.xls]70___0_s__i____67"/>
      <sheetName val="[SHOPLIST.xls]70_x005f_x005f_x005f_x0000_21"/>
      <sheetName val="[SHOPLIST.xls]70___0_s__i____68"/>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SHOPLIST.xls]70___0_s__i____69"/>
      <sheetName val="[SHOPLIST.xls]_SHOPLIST_xl_3669"/>
      <sheetName val="[SHOPLIST.xls]_VW__VU________42"/>
      <sheetName val="[SHOPLIST.xls]_VW__VU________43"/>
      <sheetName val="[SHOPLIST.xls]_SHOPLIST_xl_3670"/>
      <sheetName val="[SHOPLIST.xls]70_x005f_x0000___0_x_22"/>
      <sheetName val="[SHOPLIST.xls]70___0_s__i____70"/>
      <sheetName val="[SHOPLIST.xls]70___0_s__i____71"/>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1"/>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70_x005f_x005f_x005f_x0000_22"/>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70___0_s__i____72"/>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_SHOPLIST_xl_3922"/>
      <sheetName val="[SHOPLIST.xls]_SHOPLIST_xl_3923"/>
      <sheetName val="[SHOPLIST.xls]_SHOPLIST_xl_3924"/>
      <sheetName val="[SHOPLIST.xls]_SHOPLIST_xl_3925"/>
      <sheetName val="[SHOPLIST.xls]_SHOPLIST_xl_3926"/>
      <sheetName val="[SHOPLIST.xls]_SHOPLIST_xl_3927"/>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MOTO"/>
      <sheetName val="Parameter-Country codes"/>
      <sheetName val="기준액"/>
      <sheetName val="최적단면"/>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_SHOPLIST_xl_4328"/>
      <sheetName val="[SHOPLIST.xls]_SHOPLIST_xl_4329"/>
      <sheetName val="[SHOPLIST.xls]_SHOPLIST_xl_4330"/>
      <sheetName val="[SHOPLIST.xls]_SHOPLIST_xl_4331"/>
      <sheetName val="[SHOPLIST.xls]_SHOPLIST_xl_4332"/>
      <sheetName val="[SHOPLIST.xls]_SHOPLIST_xl_4333"/>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SHOPLIST_xl_4632"/>
      <sheetName val="[SHOPLIST.xls]_SHOPLIST_xl_4633"/>
      <sheetName val="[SHOPLIST.xls]_SHOPLIST_xl_4634"/>
      <sheetName val="[SHOPLIST.xls]_SHOPLIST_xl_4635"/>
      <sheetName val="[SHOPLIST.xls]_SHOPLIST_xl_4636"/>
      <sheetName val="[SHOPLIST.xls]_SHOPLIST_xl_4637"/>
      <sheetName val="[SHOPLIST.xls]_SHOPLIST_xl_4638"/>
      <sheetName val="[SHOPLIST.xls]_SHOPLIST_xl_4639"/>
      <sheetName val="[SHOPLIST.xls]_SHOPLIST_xl_4640"/>
      <sheetName val="[SHOPLIST.xls]_SHOPLIST_xl_4641"/>
      <sheetName val="[SHOPLIST.xls]_SHOPLIST_xl_4642"/>
      <sheetName val="[SHOPLIST.xls]_SHOPLIST_xl_4643"/>
      <sheetName val="[SHOPLIST.xls]_SHOPLIST_xl_4644"/>
      <sheetName val="[SHOPLIST.xls]_SHOPLIST_xl_464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SHOPLIST_xl_5075"/>
      <sheetName val="[SHOPLIST.xls]_SHOPLIST_xl_5076"/>
      <sheetName val="[SHOPLIST.xls]_SHOPLIST_xl_5077"/>
      <sheetName val="[SHOPLIST.xls]_SHOPLIST_xl_5078"/>
      <sheetName val="[SHOPLIST.xls]_VW__VU________44"/>
      <sheetName val="[SHOPLIST.xls]_SHOPLIST_xl_5079"/>
      <sheetName val="[SHOPLIST.xls]_SHOPLIST_xl_5080"/>
      <sheetName val="[SHOPLIST.xls]_SHOPLIST_xl_5081"/>
      <sheetName val="[SHOPLIST.xls]_SHOPLIST_xl_5082"/>
      <sheetName val="[SHOPLIST.xls]_SHOPLIST_xl_5083"/>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Original"/>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SHOPLIST.xls]70_x0000___0_x0_2"/>
      <sheetName val="[SHOPLIST.xls]70_x005f_x0000__2"/>
      <sheetName val="[SHOPLIST.xls]70_x0000___0_x0_3"/>
      <sheetName val="[SHOPLIST.xls]70_x0000___0_x0_4"/>
      <sheetName val="[SHOPLIST.xls]70_x0000___0_x0_5"/>
      <sheetName val="[SHOPLIST.xls]70_x005f_x0000__4"/>
      <sheetName val="[SHOPLIST.xls]70_x005f_x0000__3"/>
      <sheetName val="Geneí¬_"/>
      <sheetName val="70_x005"/>
      <sheetName val="[SHOPLIST_xls]70_x0000___0_x0_2"/>
      <sheetName val="[SHOPLIST.xls]70_x0000___0_x0_6"/>
      <sheetName val="[SHOPLIST.xls]70_x005f_x0000__5"/>
      <sheetName val="[SHOPLIST_xls]70_x0000_,/0_x000"/>
      <sheetName val="[SHOPLIST.xls]70_x0000___0_x0_7"/>
      <sheetName val="[SHOPLIST.xls]70_x0000___0_x0_8"/>
      <sheetName val="[SHOPLIST.xls]70_x005f_x0000__6"/>
      <sheetName val="[SHOPLIST.xls]70_x0000___0_x0_9"/>
      <sheetName val="[SHOPLIST.xls]70_x005f_x0000__7"/>
      <sheetName val="[SHOPLIST.xls]70_x005f_x0000__8"/>
      <sheetName val="70_x0000_,/0_x000"/>
      <sheetName val="_VWVU))"/>
      <sheetName val="_SHOPLIST_xls__S1"/>
      <sheetName val="_SHOPLIST_xls__S2"/>
      <sheetName val="_SH"/>
      <sheetName val="70,_0s«iÆøí¬i4"/>
      <sheetName val="_SHOPLIST.xls__VW"/>
      <sheetName val="70,_0s«iÆøí¬i5"/>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ATD"/>
      <sheetName val="Op"/>
      <sheetName val="Details"/>
      <sheetName val="Proj Cost Sumry"/>
      <sheetName val="INS"/>
      <sheetName val="JUNE14"/>
      <sheetName val="JUNE16"/>
      <sheetName val="JUNE21"/>
      <sheetName val="JUNE28"/>
      <sheetName val="JUNE10"/>
      <sheetName val="JUNE3"/>
      <sheetName val="Sales &amp; Prod"/>
      <sheetName val="FORM-16"/>
      <sheetName val="SD Log"/>
      <sheetName val="Currency"/>
      <sheetName val="TOTAL MPR"/>
      <sheetName val="LOUVERS"/>
      <sheetName val="Ironmongery"/>
      <sheetName val="vendor"/>
      <sheetName val="Prev_Pay_Cert3"/>
      <sheetName val="Base__x0003_ourse"/>
      <sheetName val="Flowthrough"/>
      <sheetName val="General"/>
      <sheetName val="WB"/>
      <sheetName val="Currency_Rate"/>
      <sheetName val="Structure_Progress"/>
      <sheetName val="Structure_Exec_Qty"/>
      <sheetName val="Structure_Sub"/>
      <sheetName val="Structure_Approval"/>
      <sheetName val="Structure_BBS_Qty"/>
      <sheetName val="Structure_BBS_Sub"/>
      <sheetName val="Structure_BBS_Approval"/>
      <sheetName val="Arch_Approval"/>
      <sheetName val="Arch_Qty"/>
      <sheetName val="Elec_Qty"/>
      <sheetName val="Elec_Progress"/>
      <sheetName val="Mech_Qty"/>
      <sheetName val="Mech_SUB"/>
      <sheetName val="Mech_Progress"/>
      <sheetName val="contents_"/>
      <sheetName val="Div_8_-_Opening"/>
      <sheetName val="Div__9-_Finishes"/>
      <sheetName val="Total_"/>
      <sheetName val="Customer_Master_Data1"/>
      <sheetName val="ZED_Inventory_Phase_11"/>
      <sheetName val="5%_5%_&amp;_7Years1"/>
      <sheetName val="10%_5%_6Y1"/>
      <sheetName val="Data_validation_11"/>
      <sheetName val="Data_Validation_21"/>
      <sheetName val="Receipt_manual1"/>
      <sheetName val="pivot-summary_(2)1"/>
      <sheetName val="Updated_Sales_Report1"/>
      <sheetName val="A1-2_&amp;_B1-2_1"/>
      <sheetName val="Deleted_Buildings1"/>
      <sheetName val="Customer_Master_Data2"/>
      <sheetName val="ZED_Inventory_Phase_12"/>
      <sheetName val="5%_5%_&amp;_7Years2"/>
      <sheetName val="10%_5%_6Y2"/>
      <sheetName val="Data_validation_12"/>
      <sheetName val="Data_Validation_22"/>
      <sheetName val="Receipt_manual2"/>
      <sheetName val="pivot-summary_(2)2"/>
      <sheetName val="Updated_Sales_Report2"/>
      <sheetName val="A1-2_&amp;_B1-2_2"/>
      <sheetName val="Deleted_Buildings2"/>
      <sheetName val="Свод_(Бюджет)1"/>
      <sheetName val="Свод_(понедельно)1"/>
      <sheetName val="Статьи_расходов1"/>
      <sheetName val="Customer_Master_Data3"/>
      <sheetName val="ZED_Inventory_Phase_13"/>
      <sheetName val="5%_5%_&amp;_7Years3"/>
      <sheetName val="10%_5%_6Y3"/>
      <sheetName val="Data_validation_13"/>
      <sheetName val="Data_Validation_23"/>
      <sheetName val="Receipt_manual3"/>
      <sheetName val="pivot-summary_(2)3"/>
      <sheetName val="Updated_Sales_Report3"/>
      <sheetName val="A1-2_&amp;_B1-2_3"/>
      <sheetName val="Deleted_Buildings3"/>
      <sheetName val="Свод_(Бюджет)2"/>
      <sheetName val="Свод_(понедельно)2"/>
      <sheetName val="Статьи_расходов2"/>
      <sheetName val="Projects_Name"/>
      <sheetName val="Customer_Master_Data4"/>
      <sheetName val="ZED_Inventory_Phase_14"/>
      <sheetName val="5%_5%_&amp;_7Years4"/>
      <sheetName val="10%_5%_6Y4"/>
      <sheetName val="Data_validation_14"/>
      <sheetName val="Data_Validation_24"/>
      <sheetName val="Receipt_manual4"/>
      <sheetName val="pivot-summary_(2)4"/>
      <sheetName val="Updated_Sales_Report4"/>
      <sheetName val="A1-2_&amp;_B1-2_4"/>
      <sheetName val="Deleted_Buildings4"/>
      <sheetName val="Свод_(Бюджет)3"/>
      <sheetName val="Свод_(понедельно)3"/>
      <sheetName val="Статьи_расходов3"/>
      <sheetName val="contents_1"/>
      <sheetName val="Div_8_-_Opening1"/>
      <sheetName val="Div__9-_Finishes1"/>
      <sheetName val="Total_1"/>
      <sheetName val="Projects_Name1"/>
      <sheetName val="辽电初设_XLS_定额1"/>
      <sheetName val="Currency_Rate1"/>
      <sheetName val="Break up Sheet"/>
      <sheetName val="方案1表二"/>
      <sheetName val="1500空分管道"/>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70,_0s�i����i"/>
      <sheetName val="_SHOPLIST.xls_70,_0s«iÆøí¬i1"/>
      <sheetName val="_SHOPLIST.xls_70,_0s«_iÆø_í¬"/>
      <sheetName val="_SHOPLIST.xls_70,_0s«iÆøí¬i2"/>
      <sheetName val="_SHOPLIST.xls_70,_0s«iÆøí¬i3"/>
      <sheetName val="_SHOPLIST.xls__SHOPLIST_xls_7_6"/>
      <sheetName val="_SHOPLIST.xls__SHOPLIST_xls_7_7"/>
      <sheetName val="_SHOPLIST.xls__SHOPLIST_xls_7_8"/>
      <sheetName val="_SHOPLIST.xls__SHOPLIST_xls_7_9"/>
      <sheetName val="_SHOPLIST.xls__SHOPLIST_xls___6"/>
      <sheetName val="_SHOPLIST.xls__SHOPLIST_xls___7"/>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_SHOPLIST_xls_101"/>
      <sheetName val="_SHOPLIST.xls__SHOPLIST_xls_102"/>
      <sheetName val="_SHOPLIST.xls__SHOPLIST.xls__18"/>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xls__29"/>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_SHOPLIST.xls__VWVU))"/>
      <sheetName val="_SHOPLIST.xls__SHOPLIST_xls_103"/>
      <sheetName val="_SHOPLIST.xls_70___0_s__i_____5"/>
      <sheetName val="_SHOPLIST.xls__VW__VU_________4"/>
      <sheetName val="_SHOPLIST.xls__VW__VU_________5"/>
      <sheetName val="_SHOPLIST.xls_70___0_s__i_____6"/>
      <sheetName val="_SHOPLIST.xls_70___0_s__i_____7"/>
      <sheetName val="_SHOPLIST.xls__SHOPLIST_xls_104"/>
      <sheetName val="_SHOPLIST.xls__SHOPLIST_xls_105"/>
      <sheetName val="_SHOPLIST.xls__SHOPLIST_xls_106"/>
      <sheetName val="_SHOPLIST.xls__SHOPLIST_xls_107"/>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xls__42"/>
      <sheetName val="_SHOPLIST.xls__SHOPLIST.xls__43"/>
      <sheetName val="_SHOPLIST.xls__SHOPLIST.xls__44"/>
      <sheetName val="_SHOPLIST.xls__SHOPLIST_xls_11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xls__45"/>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xls__46"/>
      <sheetName val="_SHOPLIST.xls__SHOPLIST.xls__47"/>
      <sheetName val="_SHOPLIST.xls__SHOPLIST.xls__48"/>
      <sheetName val="_SHOPLIST.xls__SHOPLIST.xls__49"/>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_SHOPLIST_xls_208"/>
      <sheetName val="_SHOPLIST.xls__SHOPLIST_xls_20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xls__57"/>
      <sheetName val="_SHOPLIST.xls__SHOPLIST.xls__58"/>
      <sheetName val="_SHOPLIST.xls__SHOPLIST.xls__59"/>
      <sheetName val="_SHOPLIST.xls__SHOPLIST.xls__60"/>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70___0_s__i_____8"/>
      <sheetName val="_SHOPLIST.xls__VW__VU_________6"/>
      <sheetName val="_SHOPLIST.xls__VW__VU_________7"/>
      <sheetName val="_SHOPLIST.xls_70___0_s__i_____9"/>
      <sheetName val="_SHOPLIST.xls_70_x005f_x0000___0_x0_4"/>
      <sheetName val="_SHOPLIST.xls__SHOPLIST.xls__94"/>
      <sheetName val="_SHOPLIST.xls_70___0_s__i____10"/>
      <sheetName val="_SHOPLIST.xls__SHOPLIST_xls_210"/>
      <sheetName val="_SHOPLIST.xls__SHOPLIST_xls_211"/>
      <sheetName val="_SHOPLIST.xls__SHOPLIST.xls__95"/>
      <sheetName val="_SHOPLIST.xls__SHOPLIST.xls__96"/>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xls__97"/>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_xls_268"/>
      <sheetName val="_SHOPLIST.xls__SHOPLIST_xls_269"/>
      <sheetName val="_SHOPLIST.xls__SHOPLIST_xls_270"/>
      <sheetName val="_SHOPLIST.xls__SHOPLIST_xls_271"/>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xls__98"/>
      <sheetName val="_SHOPLIST.xls__SHOPLIST.xls__9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70___0_s__i____11"/>
      <sheetName val="_SHOPLIST.xls__VW__VU_________8"/>
      <sheetName val="_SHOPLIST.xls__VW__VU_________9"/>
      <sheetName val="_SHOPLIST.xls_70___0_s__i____12"/>
      <sheetName val="_SHOPLIST.xls_70_x005f_x0000___0_x0_5"/>
      <sheetName val="_SHOPLIST.xls__SHOPLIST_xls_350"/>
      <sheetName val="_SHOPLIST.xls_70___0_s__i____13"/>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407"/>
      <sheetName val="_SHOPLIST.xls__SHOPLIST_xls_408"/>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70_x005f_x005f_x005f_x0000__4"/>
      <sheetName val="_SHOPLIST.xls__SHOPLIST_xls_462"/>
      <sheetName val="_SHOPLIST.xls__SHOPLIST_xls_463"/>
      <sheetName val="_SHOPLIST.xls_70_x005f_x005f_x005f_x0000__3"/>
      <sheetName val="_SHOPLIST.xls__SHOPLIST_xls_318"/>
      <sheetName val="_SHOPLIST.xls__SHOPLIST_xls_319"/>
      <sheetName val="_SHOPLIST.xls__VWVU))tÏØ0__20"/>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_SHOPLIST_xls__VW"/>
      <sheetName val="_SHOPLIST.xls_70,_0s«iÆøí¬i4"/>
      <sheetName val="_SHOPLIST.xls_70,_0s«iÆøí¬i5"/>
      <sheetName val="_SHOPLIST_xls_70___0_s__i_____2"/>
      <sheetName val="_SHOPLIST_xls__VW__VU_________2"/>
      <sheetName val="_SHOPLIST_xls__VW__VU_________3"/>
      <sheetName val="_SHOPLIST_xls_70___0_s__i_____3"/>
      <sheetName val="_SHOPLIST.xls_70___0_s__i____14"/>
      <sheetName val="_SHOPLIST.xls__VW__VU________10"/>
      <sheetName val="_SHOPLIST.xls__VW__VU________11"/>
      <sheetName val="_SHOPLIST.xls_70_x005f_x0000___0_x0_6"/>
      <sheetName val="_SHOPLIST.xls_70___0_s__i____15"/>
      <sheetName val="_SHOPLIST.xls__SHOPLIST_xls_464"/>
      <sheetName val="_SHOPLIST.xls__SHOPLIST_xls_465"/>
      <sheetName val="_SHOPLIST.xls_70___0_s__i____16"/>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_SHOPLIST_xls_537"/>
      <sheetName val="_SHOPLIST.xls__SHOPLIST_xls_538"/>
      <sheetName val="_SHOPLIST.xls__SHOPLIST_xls_539"/>
      <sheetName val="_SHOPLIST.xls__SHOPLIST_xls_540"/>
      <sheetName val="_SHOPLIST.xls__SHOPLIST_xls_541"/>
      <sheetName val="_SHOPLIST.xls__SHOPLIST_xls_542"/>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_SHOPLIST_xls_583"/>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70_x005f_x005f_x005f_x0000__5"/>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70___0_s__i____17"/>
      <sheetName val="_SHOPLIST.xls__SHOPLIST_xls_756"/>
      <sheetName val="_SHOPLIST.xls__VW__VU________12"/>
      <sheetName val="_SHOPLIST.xls__VW__VU________13"/>
      <sheetName val="_SHOPLIST.xls__SHOPLIST_xls_757"/>
      <sheetName val="_SHOPLIST.xls__SHOPLIST_xls_758"/>
      <sheetName val="_SHOPLIST.xls__SHOPLIST_xls_759"/>
      <sheetName val="_SHOPLIST.xls__SHOPLIST_xls_760"/>
      <sheetName val="_SHOPLIST.xls__SHOPLIST_xls_761"/>
      <sheetName val="_SHOPLIST.xls_70___0_s__i____18"/>
      <sheetName val="_SHOPLIST.xls_70_x005f_x0000___0_x0_7"/>
      <sheetName val="_SHOPLIST.xls__SHOPLIST_xls_610"/>
      <sheetName val="_SHOPLIST.xls__SHOPLIST_xls_611"/>
      <sheetName val="_SHOPLIST.xls_70___0_s__i____19"/>
      <sheetName val="_SHOPLIST.xls__SHOPLIST_xls_762"/>
      <sheetName val="_SHOPLIST.xls__SHOPLIST_xls_763"/>
      <sheetName val="_SHOPLIST.xls__SHOPLIST_xls_612"/>
      <sheetName val="_SHOPLIST.xls__SHOPLIST_xls_613"/>
      <sheetName val="_SHOPLIST.xls__SHOPLIST_xls_764"/>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765"/>
      <sheetName val="_SHOPLIST.xls__SHOPLIST_xls_624"/>
      <sheetName val="_SHOPLIST.xls__SHOPLIST_xls_625"/>
      <sheetName val="_SHOPLIST.xls__SHOPLIST_xls_766"/>
      <sheetName val="_SHOPLIST.xls__SHOPLIST_xls_626"/>
      <sheetName val="_SHOPLIST.xls__SHOPLIST_xls_767"/>
      <sheetName val="_SHOPLIST.xls__SHOPLIST_xls_627"/>
      <sheetName val="_SHOPLIST.xls__SHOPLIST_xls_628"/>
      <sheetName val="_SHOPLIST.xls__SHOPLIST_xls_629"/>
      <sheetName val="_SHOPLIST.xls__SHOPLIST_xls_630"/>
      <sheetName val="_SHOPLIST.xls__SHOPLIST_xls_768"/>
      <sheetName val="_SHOPLIST.xls__SHOPLIST_xls_769"/>
      <sheetName val="_SHOPLIST.xls__SHOPLIST_xls_631"/>
      <sheetName val="_SHOPLIST.xls__SHOPLIST_xls_770"/>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771"/>
      <sheetName val="_SHOPLIST.xls__SHOPLIST_xls_772"/>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773"/>
      <sheetName val="_SHOPLIST.xls__SHOPLIST_xls_657"/>
      <sheetName val="_SHOPLIST.xls__SHOPLIST_xls_774"/>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775"/>
      <sheetName val="_SHOPLIST.xls__SHOPLIST_xls_671"/>
      <sheetName val="_SHOPLIST.xls__SHOPLIST_xls_672"/>
      <sheetName val="_SHOPLIST.xls__SHOPLIST_xls_673"/>
      <sheetName val="_SHOPLIST.xls__SHOPLIST_xls_674"/>
      <sheetName val="_SHOPLIST.xls__SHOPLIST_xls_776"/>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777"/>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778"/>
      <sheetName val="_SHOPLIST.xls__SHOPLIST_xls_779"/>
      <sheetName val="_SHOPLIST.xls__SHOPLIST_xls_690"/>
      <sheetName val="_SHOPLIST.xls__SHOPLIST_xls_691"/>
      <sheetName val="_SHOPLIST.xls__SHOPLIST_xls_692"/>
      <sheetName val="_SHOPLIST.xls__SHOPLIST_xls_693"/>
      <sheetName val="_SHOPLIST.xls__SHOPLIST_xls_694"/>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70___0_s__i____20"/>
      <sheetName val="_SHOPLIST.xls__SHOPLIST_xls_788"/>
      <sheetName val="_SHOPLIST.xls_70___0_s__i____21"/>
      <sheetName val="_SHOPLIST.xls__VW__VU________14"/>
      <sheetName val="_SHOPLIST.xls__VW__VU________15"/>
      <sheetName val="_SHOPLIST.xls_70_x005f_x0000___0_x0_8"/>
      <sheetName val="_SHOPLIST.xls_70___0_s__i____22"/>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70_x005f_x0000___0_x0_2"/>
      <sheetName val="_SHOPLIST_xls_70,_0s«i_x1"/>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SHOPLIST_xls_7_2"/>
      <sheetName val="_SHOPLIST_xls__SHOPLIST_xls___2"/>
      <sheetName val="_SHOPLIST_xls__SHOPLIST_xls___3"/>
      <sheetName val="_SHOPLIST_xls__SHOPLIST_xls___4"/>
      <sheetName val="_SHOPLIST_xls__SHOPLIST_xls___5"/>
      <sheetName val="_SHOPLIST_xls__SHOPLIST_xls___6"/>
      <sheetName val="_SHOPLIST_xls__SHOPLIST_xls___7"/>
      <sheetName val="_SHOPLIST_xls__SHOPLIST_xls_7_3"/>
      <sheetName val="_SHOPLIST_xls__SHOPLIST_xls_7_4"/>
      <sheetName val="_SHOPLIST_xls__SHOPLIST_xls___8"/>
      <sheetName val="_SHOPLIST_xls__SHOPLIST_xls___9"/>
      <sheetName val="_SHOPLIST_xls__SHOPLIST_xls_7_5"/>
      <sheetName val="_SHOPLIST_xls__SHOPLIST_xls_7_6"/>
      <sheetName val="_SHOPLIST_xls__SHOPLIST_xls_7_7"/>
      <sheetName val="_SHOPLIST_xls__SHOPLIST_xls__15"/>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7_1"/>
      <sheetName val="_SHOPLIST_xls__SHOPLIST_xls___1"/>
      <sheetName val="_SHOPLIST_xls__SHOPLIST_xls__16"/>
      <sheetName val="_SHOPLIST_xls__SHOPLIST_xls__17"/>
      <sheetName val="_SHOPLIST_xls__SHOPLIST_xls__18"/>
      <sheetName val="_SHOPLIST_xls__SHOPLIST_xls__19"/>
      <sheetName val="_SHOPLIST_xls__SHOPLIST_xls__20"/>
      <sheetName val="_SHOPLIST_xls__SHOPLIST_xls_7_8"/>
      <sheetName val="_SHOPLIST_xls__SHOPLIST_xls_7_9"/>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FEEDER"/>
      <sheetName val="Settings"/>
      <sheetName val="Points"/>
      <sheetName val="Summary of Glands &amp; Lugs"/>
      <sheetName val="Expiration"/>
      <sheetName val="Customer_Master_Data5"/>
      <sheetName val="ZED_Inventory_Phase_15"/>
      <sheetName val="5%_5%_&amp;_7Years5"/>
      <sheetName val="10%_5%_6Y5"/>
      <sheetName val="Data_validation_15"/>
      <sheetName val="Data_Validation_25"/>
      <sheetName val="Receipt_manual5"/>
      <sheetName val="pivot-summary_(2)5"/>
      <sheetName val="Updated_Sales_Report5"/>
      <sheetName val="A1-2_&amp;_B1-2_5"/>
      <sheetName val="Deleted_Buildings5"/>
      <sheetName val="Свод_(Бюджет)4"/>
      <sheetName val="Свод_(понедельно)4"/>
      <sheetName val="Статьи_расходов4"/>
      <sheetName val="contents_2"/>
      <sheetName val="Div_8_-_Opening2"/>
      <sheetName val="Div__9-_Finishes2"/>
      <sheetName val="Total_2"/>
      <sheetName val="Projects_Name2"/>
      <sheetName val="辽电初设_XLS_定额2"/>
      <sheetName val="Currency_Rate2"/>
      <sheetName val="Qty_SR1"/>
      <sheetName val="EW_SR1"/>
      <sheetName val="Summary-margin_calc1"/>
      <sheetName val="Materials_Cost1"/>
      <sheetName val="Administrative_Prices1"/>
      <sheetName val="11B_1"/>
      <sheetName val="ACAD_Finishes1"/>
      <sheetName val="Site_Details1"/>
      <sheetName val="Site_Area_Statement1"/>
      <sheetName val="SC_Cost_FEB_031"/>
      <sheetName val="BS_1"/>
      <sheetName val="Order-book"/>
      <sheetName val="CONTRACTING P&amp;L"/>
      <sheetName val="Idustry Ratio"/>
      <sheetName val="Geneí¬ i?? ?0"/>
      <sheetName val="70?,_0?s« i?Æ"/>
      <sheetName val="_SHOPLIST.xls__VW?VU_x0"/>
      <sheetName val="Gene��_x0008_i??_x0014_?0."/>
      <sheetName val="70?,/0?s�_x0008_i?��_x0003_��_x0008_i?"/>
      <sheetName val="Top_sh??_x0001_Ԁ"/>
      <sheetName val="Top_s๨ꫝ??퀀"/>
      <sheetName val="intr_stool_brkup?"/>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_VW__VU________46"/>
      <sheetName val="[SHOPLIST.xls]_VW__VU________47"/>
      <sheetName val="[SHOPLIST.xls][SHOPLIST.xls]/V1"/>
      <sheetName val="[SHOPLIST.xls][SHOPLIST.xls]/V3"/>
      <sheetName val="[SHOPLIST.xls][SHOPLIST.xls]/V2"/>
      <sheetName val="[SHOPLIST.xls][SHOPLIST.xls]/V4"/>
      <sheetName val="[SHOPLIST.xls]_VW__VU________48"/>
      <sheetName val="[SHOPLIST.xls]_VW__VU________49"/>
      <sheetName val="[SHOPLIST.xls]_SHOPLIST_xl_5148"/>
      <sheetName val="[SHOPLIST.xls]_SHOPLIST_xl_5149"/>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VW__VU________50"/>
      <sheetName val="[SHOPLIST.xls]_VW__VU________51"/>
      <sheetName val="[SHOPLIST.xls]_SHOPLIST_xl_5454"/>
      <sheetName val="[SHOPLIST.xls]_SHOPLIST_xl_5455"/>
      <sheetName val="[SHOPLIST.xls]_SHOPLIST_xl_5456"/>
      <sheetName val="[SHOPLIST.xls]_VW__VU________52"/>
      <sheetName val="[SHOPLIST.xls]_VW__VU________53"/>
      <sheetName val="[SHOPLIST.xls]_SHOPLIST_xl_5457"/>
      <sheetName val="[SHOPLIST.xls]_SHOPLIST_xl_5458"/>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_SHOPLIST_xl_5511"/>
      <sheetName val="[SHOPLIST.xls]_SHOPLIST_xl_5512"/>
      <sheetName val="[SHOPLIST.xls]_SHOPLIST_xl_5513"/>
      <sheetName val="[SHOPLIST.xls]_VW__VU________54"/>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ICO_budzet_97"/>
      <sheetName val="Worksheet"/>
      <sheetName val="Heads"/>
      <sheetName val="Dbase"/>
      <sheetName val="Page 2"/>
      <sheetName val="Old_Bars"/>
      <sheetName val="MacroBook_April_2020"/>
      <sheetName val="REMARKS"/>
      <sheetName val="MEMBERS CATAGORY"/>
      <sheetName val="DESIGNATION"/>
      <sheetName val="PROJECT NAME LIST "/>
      <sheetName val="Bill 3 - Site Works"/>
      <sheetName val="[SHOPLIST.xls]70___0_s__i____73"/>
      <sheetName val="[SHOPLIST.xls]_VW__VU________55"/>
      <sheetName val="[SHOPLIST.xls]_VW__VU________56"/>
      <sheetName val="[SHOPLIST.xls]70_x005f_x0000___0_x_23"/>
      <sheetName val="[SHOPLIST.xls]70___0_s__i____74"/>
      <sheetName val="[SHOPLIST.xls]70___0_s__i____75"/>
      <sheetName val="[SHOPLIST.xls]_SHOPLIST_xl_5577"/>
      <sheetName val="[SHOPLIST.xls]_SHOPLIST_xl_5578"/>
      <sheetName val="[SHOPLIST.xls]_SHOPLIST_xl_5579"/>
      <sheetName val="[SHOPLIST.xls]_SHOPLIST_xl_5580"/>
      <sheetName val="[SHOPLIST.xls]_SHOPLIST_xl_5581"/>
      <sheetName val="[SHOPLIST.xls]_SHOPLIST_xl_5582"/>
      <sheetName val="[SHOPLIST.xls]_SHOPLIST_xl_5583"/>
      <sheetName val="[SHOPLIST.xls]_SHOPLIST_xl_5584"/>
      <sheetName val="[SHOPLIST.xls]_SHOPLIST_xl_5585"/>
      <sheetName val="[SHOPLIST.xls]_SHOPLIST_xl_5586"/>
      <sheetName val="[SHOPLIST.xls]_SHOPLIST_xl_5587"/>
      <sheetName val="[SHOPLIST.xls]_SHOPLIST_xl_5588"/>
      <sheetName val="[SHOPLIST.xls]_SHOPLIST_xl_5589"/>
      <sheetName val="[SHOPLIST.xls]_SHOPLIST_xl_5590"/>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70___0_s__i____76"/>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SHOPLIST_xls]70_x005f_x0000___0_x010"/>
      <sheetName val="entitlements"/>
      <sheetName val="Cost of O &amp; O"/>
      <sheetName val="Mec  BOQ"/>
      <sheetName val="Prelim"/>
      <sheetName val="HOTEL_ann"/>
      <sheetName val="Income_Statement2"/>
      <sheetName val="ASD_Sum_of_Parts1"/>
      <sheetName val="SUBS_SUM1"/>
      <sheetName val="tower_and_monopoles_1"/>
      <sheetName val="Field_Values1"/>
      <sheetName val="CFForecast_detail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Fee_Rate_Summary1"/>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Installation"/>
      <sheetName val="deriv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Code 07"/>
      <sheetName val="Code 09"/>
      <sheetName val="C-18"/>
      <sheetName val="COA-17"/>
      <sheetName val="表二"/>
      <sheetName val="stld (2)"/>
      <sheetName val="Beamsked"/>
      <sheetName val="Columnsked"/>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Inventory_"/>
      <sheetName val="[SHOPLIST.xls]70___0_s__i____80"/>
      <sheetName val="[SHOPLIST.xls]_VW__VU________62"/>
      <sheetName val="[SHOPLIST.xls]_VW__VU________63"/>
      <sheetName val="[SHOPLIST.xls]70_x005f_x0000___0_x_25"/>
      <sheetName val="[SHOPLIST.xls]70___0_s__i____81"/>
      <sheetName val="[SHOPLIST.xls]70___0_s__i____82"/>
      <sheetName val="[SHOPLIST.xls]_SHOPLIST_xl_6280"/>
      <sheetName val="[SHOPLIST.xls]_SHOPLIST_xl_6281"/>
      <sheetName val="[SHOPLIST.xls]_SHOPLIST_xl_6282"/>
      <sheetName val="[SHOPLIST.xls]_SHOPLIST_xl_6283"/>
      <sheetName val="[SHOPLIST.xls]_SHOPLIST_xl_6284"/>
      <sheetName val="[SHOPLIST.xls]_SHOPLIST_xl_6285"/>
      <sheetName val="[SHOPLIST.xls]_SHOPLIST_xl_6286"/>
      <sheetName val="[SHOPLIST.xls]_SHOPLIST_xl_6287"/>
      <sheetName val="[SHOPLIST.xls]_SHOPLIST_xl_6288"/>
      <sheetName val="[SHOPLIST.xls]_SHOPLIST_xl_6289"/>
      <sheetName val="[SHOPLIST.xls]_SHOPLIST_xl_6290"/>
      <sheetName val="[SHOPLIST.xls]_SHOPLIST_xl_6291"/>
      <sheetName val="[SHOPLIST.xls]_SHOPLIST_xl_6292"/>
      <sheetName val="[SHOPLIST.xls]_SHOPLIST_xl_6293"/>
      <sheetName val="[SHOPLIST.xls]_SHOPLIST_xl_6294"/>
      <sheetName val="[SHOPLIST.xls]_SHOPLIST_xl_6295"/>
      <sheetName val="[SHOPLIST.xls]_SHOPLIST_xl_6296"/>
      <sheetName val="[SHOPLIST.xls]_SHOPLIST_xl_6297"/>
      <sheetName val="[SHOPLIST.xls]_SHOPLIST_xl_6298"/>
      <sheetName val="[SHOPLIST.xls]_SHOPLIST_xl_6299"/>
      <sheetName val="[SHOPLIST.xls]_SHOPLIST_xl_6300"/>
      <sheetName val="[SHOPLIST.xls]_SHOPLIST_xl_6301"/>
      <sheetName val="[SHOPLIST.xls]_SHOPLIST_xl_6302"/>
      <sheetName val="[SHOPLIST.xls]_SHOPLIST_xl_6303"/>
      <sheetName val="[SHOPLIST.xls]_SHOPLIST_xl_6304"/>
      <sheetName val="[SHOPLIST.xls]_SHOPLIST_xl_6305"/>
      <sheetName val="[SHOPLIST.xls]_SHOPLIST_xl_6306"/>
      <sheetName val="[SHOPLIST.xls]_SHOPLIST_xl_6307"/>
      <sheetName val="[SHOPLIST.xls]_SHOPLIST_xl_6308"/>
      <sheetName val="[SHOPLIST.xls]_SHOPLIST_xl_6309"/>
      <sheetName val="[SHOPLIST.xls]_SHOPLIST_xl_6310"/>
      <sheetName val="[SHOPLIST.xls]_SHOPLIST_xl_6311"/>
      <sheetName val="[SHOPLIST.xls]_SHOPLIST_xl_6312"/>
      <sheetName val="[SHOPLIST.xls]_SHOPLIST_xl_6313"/>
      <sheetName val="[SHOPLIST.xls]_SHOPLIST_xl_6314"/>
      <sheetName val="[SHOPLIST.xls]_SHOPLIST_xl_6315"/>
      <sheetName val="[SHOPLIST.xls]_SHOPLIST_xl_6316"/>
      <sheetName val="[SHOPLIST.xls]_SHOPLIST_xl_6317"/>
      <sheetName val="[SHOPLIST.xls]_SHOPLIST_xl_6318"/>
      <sheetName val="[SHOPLIST.xls]_SHOPLIST_xl_6319"/>
      <sheetName val="[SHOPLIST.xls]_SHOPLIST_xl_6320"/>
      <sheetName val="[SHOPLIST.xls]_SHOPLIST_xl_6321"/>
      <sheetName val="[SHOPLIST.xls]_SHOPLIST_xl_6322"/>
      <sheetName val="[SHOPLIST.xls]_SHOPLIST_xl_6323"/>
      <sheetName val="[SHOPLIST.xls]_SHOPLIST_xl_6324"/>
      <sheetName val="[SHOPLIST.xls]_SHOPLIST_xl_6325"/>
      <sheetName val="[SHOPLIST.xls]_SHOPLIST_xl_6326"/>
      <sheetName val="[SHOPLIST.xls]_SHOPLIST_xl_6327"/>
      <sheetName val="[SHOPLIST.xls]_SHOPLIST_xl_6328"/>
      <sheetName val="[SHOPLIST.xls]_SHOPLIST_xl_6329"/>
      <sheetName val="[SHOPLIST.xls]_SHOPLIST_xl_6330"/>
      <sheetName val="[SHOPLIST.xls]_SHOPLIST_xl_6331"/>
      <sheetName val="[SHOPLIST.xls]_SHOPLIST_xl_6332"/>
      <sheetName val="[SHOPLIST.xls]_SHOPLIST_xl_6333"/>
      <sheetName val="[SHOPLIST.xls]_SHOPLIST_xl_6334"/>
      <sheetName val="[SHOPLIST.xls]_SHOPLIST_xl_6335"/>
      <sheetName val="[SHOPLIST.xls]_SHOPLIST_xl_6336"/>
      <sheetName val="[SHOPLIST.xls]_SHOPLIST_xl_6337"/>
      <sheetName val="[SHOPLIST.xls]_SHOPLIST_xl_6338"/>
      <sheetName val="[SHOPLIST.xls]_SHOPLIST_xl_6339"/>
      <sheetName val="[SHOPLIST.xls]_SHOPLIST_xl_6340"/>
      <sheetName val="[SHOPLIST.xls]_SHOPLIST_xl_6341"/>
      <sheetName val="[SHOPLIST.xls]_SHOPLIST_xl_6342"/>
      <sheetName val="[SHOPLIST.xls]_SHOPLIST_xl_6343"/>
      <sheetName val="[SHOPLIST.xls]_SHOPLIST_xl_6344"/>
      <sheetName val="[SHOPLIST.xls]_SHOPLIST_xl_6345"/>
      <sheetName val="[SHOPLIST.xls]_SHOPLIST_xl_6346"/>
      <sheetName val="[SHOPLIST.xls]_SHOPLIST_xl_6347"/>
      <sheetName val="[SHOPLIST.xls]_SHOPLIST_xl_6348"/>
      <sheetName val="[SHOPLIST.xls]_SHOPLIST_xl_6349"/>
      <sheetName val="[SHOPLIST.xls]_SHOPLIST_xl_6350"/>
      <sheetName val="[SHOPLIST.xls]_SHOPLIST_xl_6351"/>
      <sheetName val="[SHOPLIST.xls]_SHOPLIST_xl_6352"/>
      <sheetName val="[SHOPLIST.xls]_SHOPLIST_xl_6353"/>
      <sheetName val="[SHOPLIST.xls]_SHOPLIST_xl_6354"/>
      <sheetName val="[SHOPLIST.xls]_SHOPLIST_xl_6355"/>
      <sheetName val="[SHOPLIST.xls]_SHOPLIST_xl_6356"/>
      <sheetName val="[SHOPLIST.xls]_SHOPLIST_xl_6357"/>
      <sheetName val="[SHOPLIST.xls]_SHOPLIST_xl_6358"/>
      <sheetName val="[SHOPLIST.xls]_SHOPLIST_xl_6359"/>
      <sheetName val="[SHOPLIST.xls]_SHOPLIST_xl_6360"/>
      <sheetName val="[SHOPLIST.xls]_SHOPLIST_xl_6361"/>
      <sheetName val="[SHOPLIST.xls]_SHOPLIST_xl_6362"/>
      <sheetName val="[SHOPLIST.xls]_SHOPLIST_xl_6363"/>
      <sheetName val="[SHOPLIST.xls]_SHOPLIST_xl_6364"/>
      <sheetName val="[SHOPLIST.xls]_SHOPLIST_xl_6365"/>
      <sheetName val="[SHOPLIST.xls]_SHOPLIST_xl_6366"/>
      <sheetName val="[SHOPLIST.xls]_SHOPLIST_xl_6367"/>
      <sheetName val="[SHOPLIST.xls]_SHOPLIST_xl_6368"/>
      <sheetName val="[SHOPLIST.xls]_SHOPLIST_xl_6369"/>
      <sheetName val="[SHOPLIST.xls]_SHOPLIST_xl_6370"/>
      <sheetName val="[SHOPLIST.xls]_SHOPLIST_xl_6371"/>
      <sheetName val="[SHOPLIST.xls]_SHOPLIST_xl_6372"/>
      <sheetName val="[SHOPLIST.xls]_SHOPLIST_xl_6373"/>
      <sheetName val="[SHOPLIST.xls]_SHOPLIST_xl_6374"/>
      <sheetName val="[SHOPLIST.xls]_SHOPLIST_xl_6375"/>
      <sheetName val="[SHOPLIST.xls]_SHOPLIST_xl_6376"/>
      <sheetName val="[SHOPLIST.xls]_SHOPLIST_xl_6377"/>
      <sheetName val="[SHOPLIST.xls]_SHOPLIST_xl_6378"/>
      <sheetName val="[SHOPLIST.xls]_SHOPLIST_xl_6379"/>
      <sheetName val="[SHOPLIST.xls]_SHOPLIST_xl_6380"/>
      <sheetName val="[SHOPLIST.xls]_SHOPLIST_xl_6381"/>
      <sheetName val="[SHOPLIST.xls]_SHOPLIST_xl_6382"/>
      <sheetName val="[SHOPLIST.xls]_SHOPLIST_xl_6383"/>
      <sheetName val="[SHOPLIST.xls]_SHOPLIST_xl_6384"/>
      <sheetName val="[SHOPLIST.xls]_SHOPLIST_xl_6385"/>
      <sheetName val="[SHOPLIST.xls]_SHOPLIST_xl_6386"/>
      <sheetName val="[SHOPLIST.xls]_SHOPLIST_xl_6387"/>
      <sheetName val="[SHOPLIST.xls]_SHOPLIST_xl_6388"/>
      <sheetName val="[SHOPLIST.xls]_SHOPLIST_xl_6389"/>
      <sheetName val="[SHOPLIST.xls]_SHOPLIST_xl_6390"/>
      <sheetName val="[SHOPLIST.xls]_SHOPLIST_xl_6391"/>
      <sheetName val="[SHOPLIST.xls]_SHOPLIST_xl_6392"/>
      <sheetName val="[SHOPLIST.xls]_SHOPLIST_xl_6393"/>
      <sheetName val="[SHOPLIST.xls]_SHOPLIST_xl_6394"/>
      <sheetName val="[SHOPLIST.xls]_SHOPLIST_xl_6395"/>
      <sheetName val="[SHOPLIST.xls]_SHOPLIST_xl_6396"/>
      <sheetName val="[SHOPLIST.xls]_SHOPLIST_xl_6397"/>
      <sheetName val="[SHOPLIST.xls]_SHOPLIST_xl_6398"/>
      <sheetName val="[SHOPLIST.xls]_SHOPLIST_xl_6399"/>
      <sheetName val="[SHOPLIST.xls]_SHOPLIST_xl_6400"/>
      <sheetName val="[SHOPLIST.xls]_SHOPLIST_xl_6401"/>
      <sheetName val="[SHOPLIST.xls]_SHOPLIST_xl_6402"/>
      <sheetName val="[SHOPLIST.xls]_SHOPLIST_xl_6403"/>
      <sheetName val="[SHOPLIST.xls]_SHOPLIST_xl_6404"/>
      <sheetName val="[SHOPLIST.xls]_SHOPLIST_xl_6405"/>
      <sheetName val="[SHOPLIST.xls]_SHOPLIST_xl_6406"/>
      <sheetName val="[SHOPLIST.xls]_SHOPLIST_xl_6407"/>
      <sheetName val="[SHOPLIST.xls]_SHOPLIST_xl_6408"/>
      <sheetName val="[SHOPLIST.xls]_SHOPLIST_xl_6409"/>
      <sheetName val="[SHOPLIST.xls]_SHOPLIST_xl_6410"/>
      <sheetName val="[SHOPLIST.xls]_SHOPLIST_xl_6411"/>
      <sheetName val="[SHOPLIST.xls]_SHOPLIST_xl_6412"/>
      <sheetName val="[SHOPLIST.xls]_SHOPLIST_xl_6413"/>
      <sheetName val="[SHOPLIST.xls]_SHOPLIST_xl_6414"/>
      <sheetName val="[SHOPLIST.xls]_SHOPLIST_xl_6415"/>
      <sheetName val="[SHOPLIST.xls]_SHOPLIST_xl_6416"/>
      <sheetName val="[SHOPLIST.xls]_SHOPLIST_xl_6417"/>
      <sheetName val="[SHOPLIST.xls]_SHOPLIST_xl_6418"/>
      <sheetName val="[SHOPLIST.xls]70___0_s__i____83"/>
      <sheetName val="[SHOPLIST.xls]_SHOPLIST_xl_6419"/>
      <sheetName val="[SHOPLIST.xls]_SHOPLIST_xl_6420"/>
      <sheetName val="[SHOPLIST.xls]_SHOPLIST_xl_6421"/>
      <sheetName val="[SHOPLIST.xls]_SHOPLIST_xl_6422"/>
      <sheetName val="[SHOPLIST.xls]_SHOPLIST_xl_6423"/>
      <sheetName val="[SHOPLIST.xls]_SHOPLIST_xl_6424"/>
      <sheetName val="[SHOPLIST.xls]_SHOPLIST_xl_6425"/>
      <sheetName val="[SHOPLIST.xls]_SHOPLIST_xl_6426"/>
      <sheetName val="[SHOPLIST.xls]_SHOPLIST_xl_6427"/>
      <sheetName val="[SHOPLIST.xls]_SHOPLIST_xl_6428"/>
      <sheetName val="[SHOPLIST.xls]_SHOPLIST_xl_6429"/>
      <sheetName val="[SHOPLIST.xls]_SHOPLIST_xl_6430"/>
      <sheetName val="[SHOPLIST.xls]_SHOPLIST_xl_6431"/>
      <sheetName val="[SHOPLIST.xls]_SHOPLIST_xl_6432"/>
      <sheetName val="[SHOPLIST.xls]_SHOPLIST_xl_6433"/>
      <sheetName val="[SHOPLIST.xls]_SHOPLIST_xl_6434"/>
      <sheetName val="[SHOPLIST.xls]_SHOPLIST_xl_6435"/>
      <sheetName val="[SHOPLIST.xls]_SHOPLIST_xl_6436"/>
      <sheetName val="[SHOPLIST.xls]_SHOPLIST_xl_6437"/>
      <sheetName val="[SHOPLIST.xls]_SHOPLIST_xl_6438"/>
      <sheetName val="[SHOPLIST.xls]_SHOPLIST_xl_6439"/>
      <sheetName val="[SHOPLIST.xls]_SHOPLIST_xl_6440"/>
      <sheetName val="[SHOPLIST.xls]_SHOPLIST_xl_6441"/>
      <sheetName val="[SHOPLIST.xls]_SHOPLIST_xl_6442"/>
      <sheetName val="[SHOPLIST.xls]_SHOPLIST_xl_6443"/>
      <sheetName val="[SHOPLIST.xls]_SHOPLIST_xl_6444"/>
      <sheetName val="[SHOPLIST.xls]_SHOPLIST_xl_6445"/>
      <sheetName val="[SHOPLIST.xls]_SHOPLIST_xl_6446"/>
      <sheetName val="[SHOPLIST.xls]_SHOPLIST_xl_6447"/>
      <sheetName val="[SHOPLIST.xls]_SHOPLIST_xl_6448"/>
      <sheetName val="[SHOPLIST.xls]_SHOPLIST_xl_6449"/>
      <sheetName val="[SHOPLIST.xls]_SHOPLIST_xl_6450"/>
      <sheetName val="[SHOPLIST.xls]_SHOPLIST_xl_6451"/>
      <sheetName val="[SHOPLIST.xls]_SHOPLIST_xl_6452"/>
      <sheetName val="[SHOPLIST.xls]_SHOPLIST_xl_6453"/>
      <sheetName val="[SHOPLIST.xls]_SHOPLIST_xl_6454"/>
      <sheetName val="[SHOPLIST.xls]_SHOPLIST_xl_6455"/>
      <sheetName val="[SHOPLIST.xls]_SHOPLIST_xl_6456"/>
      <sheetName val="[SHOPLIST.xls]_SHOPLIST_xl_6457"/>
      <sheetName val="[SHOPLIST.xls]_SHOPLIST_xl_6458"/>
      <sheetName val="[SHOPLIST.xls]_SHOPLIST_xl_6459"/>
      <sheetName val="[SHOPLIST.xls]_SHOPLIST_xl_6460"/>
      <sheetName val="[SHOPLIST.xls]_SHOPLIST_xl_6461"/>
      <sheetName val="[SHOPLIST.xls]_SHOPLIST_xl_6462"/>
      <sheetName val="[SHOPLIST.xls]_SHOPLIST_xl_6463"/>
      <sheetName val="[SHOPLIST.xls]_SHOPLIST_xl_6464"/>
      <sheetName val="[SHOPLIST.xls]_SHOPLIST_xl_6465"/>
      <sheetName val="[SHOPLIST.xls]_SHOPLIST_xl_6466"/>
      <sheetName val="[SHOPLIST.xls]_SHOPLIST_xl_6467"/>
      <sheetName val="[SHOPLIST.xls]_SHOPLIST_xl_6468"/>
      <sheetName val="[SHOPLIST.xls]_SHOPLIST_xl_6469"/>
      <sheetName val="[SHOPLIST.xls]_SHOPLIST_xl_6470"/>
      <sheetName val="[SHOPLIST.xls]_SHOPLIST_xl_6471"/>
      <sheetName val="[SHOPLIST.xls]_SHOPLIST_xl_6472"/>
      <sheetName val="[SHOPLIST.xls]_SHOPLIST_xl_6473"/>
      <sheetName val="[SHOPLIST.xls]_SHOPLIST_xl_6474"/>
      <sheetName val="[SHOPLIST.xls]_SHOPLIST_xl_6475"/>
      <sheetName val="[SHOPLIST.xls]_SHOPLIST_xl_6476"/>
      <sheetName val="[SHOPLIST.xls]_SHOPLIST_xl_6477"/>
      <sheetName val="[SHOPLIST.xls]_SHOPLIST_xl_6478"/>
      <sheetName val="[SHOPLIST.xls]_SHOPLIST_xl_6479"/>
      <sheetName val="[SHOPLIST.xls]_SHOPLIST_xl_6480"/>
      <sheetName val="[SHOPLIST.xls]_SHOPLIST_xl_6481"/>
      <sheetName val="[SHOPLIST.xls]_SHOPLIST_xl_6482"/>
      <sheetName val="[SHOPLIST.xls]_SHOPLIST_xl_6483"/>
      <sheetName val="[SHOPLIST.xls]_SHOPLIST_xl_6484"/>
      <sheetName val="[SHOPLIST.xls]_SHOPLIST_xl_6485"/>
      <sheetName val="[SHOPLIST.xls]_SHOPLIST_xl_6486"/>
      <sheetName val="[SHOPLIST.xls]_SHOPLIST_xl_6487"/>
      <sheetName val="[SHOPLIST.xls]_SHOPLIST_xl_6488"/>
      <sheetName val="[SHOPLIST.xls]_SHOPLIST_xl_6489"/>
      <sheetName val="[SHOPLIST.xls]_SHOPLIST_xl_6490"/>
      <sheetName val="[SHOPLIST.xls]_SHOPLIST_xl_6491"/>
      <sheetName val="[SHOPLIST.xls]_SHOPLIST_xl_6492"/>
      <sheetName val="[SHOPLIST.xls]_SHOPLIST_xl_6493"/>
      <sheetName val="[SHOPLIST.xls]_SHOPLIST_xl_6494"/>
      <sheetName val="[SHOPLIST.xls]_SHOPLIST_xl_6495"/>
      <sheetName val="[SHOPLIST.xls]_SHOPLIST_xl_6496"/>
      <sheetName val="[SHOPLIST.xls]_SHOPLIST_xl_6497"/>
      <sheetName val="[SHOPLIST.xls]_SHOPLIST_xl_6498"/>
      <sheetName val="[SHOPLIST.xls]_SHOPLIST_xl_6499"/>
      <sheetName val="[SHOPLIST.xls]_SHOPLIST_xl_6500"/>
      <sheetName val="[SHOPLIST.xls]_SHOPLIST_xl_6501"/>
      <sheetName val="[SHOPLIST.xls]_SHOPLIST_xl_6502"/>
      <sheetName val="[SHOPLIST.xls]_SHOPLIST_xl_6503"/>
      <sheetName val="[SHOPLIST.xls]_SHOPLIST_xl_6504"/>
      <sheetName val="[SHOPLIST.xls]_SHOPLIST_xl_6505"/>
      <sheetName val="[SHOPLIST.xls]_SHOPLIST_xl_6506"/>
      <sheetName val="[SHOPLIST.xls]_SHOPLIST_xl_6507"/>
      <sheetName val="[SHOPLIST.xls]_SHOPLIST_xl_6508"/>
      <sheetName val="[SHOPLIST.xls]_SHOPLIST_xl_6509"/>
      <sheetName val="[SHOPLIST.xls]_SHOPLIST_xl_6510"/>
      <sheetName val="[SHOPLIST.xls]_SHOPLIST_xl_6511"/>
      <sheetName val="[SHOPLIST.xls]_SHOPLIST_xl_6512"/>
      <sheetName val="[SHOPLIST.xls]_SHOPLIST_xl_6513"/>
      <sheetName val="[SHOPLIST.xls]_SHOPLIST_xl_6514"/>
      <sheetName val="[SHOPLIST.xls]_SHOPLIST_xl_6515"/>
      <sheetName val="[SHOPLIST.xls]_SHOPLIST_xl_6516"/>
      <sheetName val="[SHOPLIST.xls]_SHOPLIST_xl_6517"/>
      <sheetName val="[SHOPLIST.xls]_SHOPLIST_xl_6518"/>
      <sheetName val="[SHOPLIST.xls]_SHOPLIST_xl_6519"/>
      <sheetName val="[SHOPLIST.xls]_SHOPLIST_xl_6520"/>
      <sheetName val="[SHOPLIST.xls]_SHOPLIST_xl_6521"/>
      <sheetName val="[SHOPLIST.xls]_SHOPLIST_xl_6522"/>
      <sheetName val="[SHOPLIST.xls]_SHOPLIST_xl_6523"/>
      <sheetName val="[SHOPLIST.xls]_SHOPLIST_xl_6524"/>
      <sheetName val="[SHOPLIST.xls]_SHOPLIST_xl_6525"/>
      <sheetName val="[SHOPLIST.xls]_SHOPLIST_xl_6526"/>
      <sheetName val="[SHOPLIST.xls]_SHOPLIST_xl_6527"/>
      <sheetName val="[SHOPLIST.xls]_SHOPLIST_xl_6528"/>
      <sheetName val="[SHOPLIST.xls]_SHOPLIST_xl_6529"/>
      <sheetName val="[SHOPLIST.xls]_SHOPLIST_xl_6530"/>
      <sheetName val="[SHOPLIST.xls]_SHOPLIST_xl_6531"/>
      <sheetName val="[SHOPLIST.xls]_SHOPLIST_xl_6532"/>
      <sheetName val="[SHOPLIST.xls]_SHOPLIST_xl_6533"/>
      <sheetName val="[SHOPLIST.xls]_SHOPLIST_xl_6534"/>
      <sheetName val="[SHOPLIST.xls]_SHOPLIST_xl_6535"/>
      <sheetName val="[SHOPLIST.xls]_SHOPLIST_xl_6536"/>
      <sheetName val="[SHOPLIST.xls]_SHOPLIST_xl_6537"/>
      <sheetName val="[SHOPLIST.xls]_SHOPLIST_xl_6538"/>
      <sheetName val="[SHOPLIST.xls]_SHOPLIST_xl_6539"/>
      <sheetName val="[SHOPLIST.xls]_SHOPLIST_xl_6540"/>
      <sheetName val="[SHOPLIST.xls]_SHOPLIST_xl_6541"/>
      <sheetName val="[SHOPLIST.xls]_SHOPLIST_xl_6542"/>
      <sheetName val="[SHOPLIST.xls]_SHOPLIST_xl_6543"/>
      <sheetName val="[SHOPLIST.xls]_SHOPLIST_xl_6544"/>
      <sheetName val="[SHOPLIST.xls]_SHOPLIST_xl_6545"/>
      <sheetName val="[SHOPLIST.xls]_SHOPLIST_xl_6546"/>
      <sheetName val="[SHOPLIST.xls]_SHOPLIST_xl_6547"/>
      <sheetName val="[SHOPLIST.xls]_SHOPLIST_xl_6548"/>
      <sheetName val="[SHOPLIST.xls]_SHOPLIST_xl_6549"/>
      <sheetName val="[SHOPLIST.xls]_SHOPLIST_xl_6550"/>
      <sheetName val="[SHOPLIST.xls]_SHOPLIST_xl_6551"/>
      <sheetName val="[SHOPLIST.xls]_SHOPLIST_xl_6552"/>
      <sheetName val="[SHOPLIST.xls]_SHOPLIST_xl_6553"/>
      <sheetName val="[SHOPLIST.xls]_SHOPLIST_xl_6554"/>
      <sheetName val="[SHOPLIST.xls]_SHOPLIST_xl_6555"/>
      <sheetName val="[SHOPLIST.xls]_SHOPLIST_xl_6556"/>
      <sheetName val="[SHOPLIST.xls]_SHOPLIST_xl_6557"/>
      <sheetName val="[SHOPLIST.xls]_SHOPLIST_xl_6558"/>
      <sheetName val="[SHOPLIST.xls]_SHOPLIST_xl_6559"/>
      <sheetName val="[SHOPLIST.xls]_SHOPLIST_xl_6560"/>
      <sheetName val="[SHOPLIST.xls]_SHOPLIST_xl_6561"/>
      <sheetName val="[SHOPLIST.xls]_SHOPLIST_xl_6562"/>
      <sheetName val="[SHOPLIST.xls]_SHOPLIST_xl_6563"/>
      <sheetName val="[SHOPLIST.xls]_SHOPLIST_xl_6564"/>
      <sheetName val="[SHOPLIST.xls]_SHOPLIST_xl_6565"/>
      <sheetName val="[SHOPLIST.xls]_SHOPLIST_xl_6566"/>
      <sheetName val="[SHOPLIST.xls]_SHOPLIST_xl_6567"/>
      <sheetName val="[SHOPLIST.xls]_SHOPLIST_xl_6568"/>
      <sheetName val="[SHOPLIST.xls]_SHOPLIST_xl_6569"/>
      <sheetName val="[SHOPLIST.xls]_SHOPLIST_xl_6570"/>
      <sheetName val="[SHOPLIST.xls]_SHOPLIST_xl_6571"/>
      <sheetName val="[SHOPLIST.xls]_SHOPLIST_xl_6572"/>
      <sheetName val="[SHOPLIST.xls]_SHOPLIST_xl_6573"/>
      <sheetName val="[SHOPLIST.xls]_SHOPLIST_xl_6574"/>
      <sheetName val="[SHOPLIST.xls]_SHOPLIST_xl_6575"/>
      <sheetName val="[SHOPLIST.xls]_SHOPLIST_xl_6576"/>
      <sheetName val="[SHOPLIST.xls]_SHOPLIST_xl_6577"/>
      <sheetName val="[SHOPLIST.xls]_SHOPLIST_xl_6578"/>
      <sheetName val="[SHOPLIST.xls]_SHOPLIST_xl_6579"/>
      <sheetName val="[SHOPLIST.xls]_SHOPLIST_xl_6580"/>
      <sheetName val="[SHOPLIST.xls]_SHOPLIST_xl_6581"/>
      <sheetName val="[SHOPLIST.xls]_SHOPLIST_xl_6582"/>
      <sheetName val="[SHOPLIST.xls]_SHOPLIST_xl_6583"/>
      <sheetName val="[SHOPLIST.xls]_SHOPLIST_xl_6584"/>
      <sheetName val="[SHOPLIST.xls]_SHOPLIST_xl_6585"/>
      <sheetName val="[SHOPLIST.xls]_SHOPLIST_xl_6586"/>
      <sheetName val="[SHOPLIST.xls]_SHOPLIST_xl_6587"/>
      <sheetName val="[SHOPLIST.xls]_SHOPLIST_xl_6588"/>
      <sheetName val="[SHOPLIST.xls]_SHOPLIST_xl_6589"/>
      <sheetName val="[SHOPLIST.xls]_SHOPLIST_xl_6590"/>
      <sheetName val="[SHOPLIST.xls]_SHOPLIST_xl_6591"/>
      <sheetName val="[SHOPLIST.xls]_SHOPLIST_xl_6592"/>
      <sheetName val="[SHOPLIST.xls]_SHOPLIST_xl_6593"/>
      <sheetName val="[SHOPLIST.xls]_SHOPLIST_xl_6594"/>
      <sheetName val="[SHOPLIST.xls]_SHOPLIST_xl_6595"/>
      <sheetName val="[SHOPLIST.xls]_SHOPLIST_xl_6596"/>
      <sheetName val="[SHOPLIST.xls]_SHOPLIST_xl_6597"/>
      <sheetName val="[SHOPLIST.xls]_SHOPLIST_xl_6598"/>
      <sheetName val="[SHOPLIST.xls]_SHOPLIST_xl_6599"/>
      <sheetName val="[SHOPLIST.xls]_SHOPLIST_xl_6600"/>
      <sheetName val="[SHOPLIST.xls]_SHOPLIST_xl_6601"/>
      <sheetName val="[SHOPLIST.xls]_SHOPLIST_xl_6602"/>
      <sheetName val="[SHOPLIST.xls]_SHOPLIST_xl_6603"/>
      <sheetName val="[SHOPLIST.xls]_SHOPLIST_xl_6604"/>
      <sheetName val="[SHOPLIST.xls]_SHOPLIST_xl_6605"/>
      <sheetName val="[SHOPLIST.xls]_SHOPLIST_xl_6606"/>
      <sheetName val="[SHOPLIST.xls]_SHOPLIST_xl_6607"/>
      <sheetName val="[SHOPLIST.xls]_SHOPLIST_xl_6608"/>
      <sheetName val="[SHOPLIST.xls]_SHOPLIST_xl_6609"/>
      <sheetName val="[SHOPLIST.xls]_SHOPLIST_xl_6610"/>
      <sheetName val="[SHOPLIST.xls]_SHOPLIST_xl_6611"/>
      <sheetName val="[SHOPLIST.xls]_SHOPLIST_xl_6612"/>
      <sheetName val="[SHOPLIST.xls]_SHOPLIST_xl_6613"/>
      <sheetName val="[SHOPLIST.xls]_SHOPLIST_xl_6614"/>
      <sheetName val="[SHOPLIST.xls]_SHOPLIST_xl_6615"/>
      <sheetName val="[SHOPLIST.xls]_SHOPLIST_xl_6616"/>
      <sheetName val="[SHOPLIST.xls]70_x005f_x0000___0_x_26"/>
      <sheetName val="[SHOPLIST.xls]_SHOPLIST_xl_6617"/>
      <sheetName val="[SHOPLIST.xls]_SHOPLIST_xl_6618"/>
      <sheetName val="[SHOPLIST.xls]_SHOPLIST_xl_6619"/>
      <sheetName val="[SHOPLIST.xls]_SHOPLIST_xl_6620"/>
      <sheetName val="[SHOPLIST.xls]_SHOPLIST_xl_6621"/>
      <sheetName val="[SHOPLIST.xls]_SHOPLIST_xl_6622"/>
      <sheetName val="[SHOPLIST.xls]_SHOPLIST_xl_6623"/>
      <sheetName val="[SHOPLIST.xls]_SHOPLIST_xl_6624"/>
      <sheetName val="[SHOPLIST.xls]_SHOPLIST_xl_6625"/>
      <sheetName val="[SHOPLIST.xls]_SHOPLIST_xl_6626"/>
      <sheetName val="[SHOPLIST.xls]_SHOPLIST_xl_6627"/>
      <sheetName val="[SHOPLIST.xls]_SHOPLIST_xl_6628"/>
      <sheetName val="[SHOPLIST.xls]_SHOPLIST_xl_6629"/>
      <sheetName val="[SHOPLIST.xls]_SHOPLIST_xl_6630"/>
      <sheetName val="[SHOPLIST.xls]_SHOPLIST_xl_6631"/>
      <sheetName val="[SHOPLIST.xls]_SHOPLIST_xl_6632"/>
      <sheetName val="[SHOPLIST.xls]_SHOPLIST_xl_6633"/>
      <sheetName val="[SHOPLIST.xls]_SHOPLIST_xl_6634"/>
      <sheetName val="[SHOPLIST.xls]_SHOPLIST_xl_6635"/>
      <sheetName val="[SHOPLIST.xls]_SHOPLIST_xl_6636"/>
      <sheetName val="[SHOPLIST.xls]_SHOPLIST_xl_6637"/>
      <sheetName val="[SHOPLIST.xls]_SHOPLIST_xl_6638"/>
      <sheetName val="[SHOPLIST.xls]_SHOPLIST_xl_6639"/>
      <sheetName val="[SHOPLIST.xls]_SHOPLIST_xl_6640"/>
      <sheetName val="[SHOPLIST.xls]_SHOPLIST_xl_6641"/>
      <sheetName val="[SHOPLIST.xls]_SHOPLIST_xl_6642"/>
      <sheetName val="[SHOPLIST.xls]_SHOPLIST_xl_6643"/>
      <sheetName val="[SHOPLIST.xls]_SHOPLIST_xl_6644"/>
      <sheetName val="[SHOPLIST.xls]_SHOPLIST_xl_6645"/>
      <sheetName val="[SHOPLIST.xls]_SHOPLIST_xl_6646"/>
      <sheetName val="[SHOPLIST.xls]_SHOPLIST_xl_6647"/>
      <sheetName val="[SHOPLIST.xls]_SHOPLIST_xl_6648"/>
      <sheetName val="[SHOPLIST.xls]_SHOPLIST_xl_6649"/>
      <sheetName val="[SHOPLIST.xls]_SHOPLIST_xl_6650"/>
      <sheetName val="[SHOPLIST.xls]_SHOPLIST_xl_6651"/>
      <sheetName val="[SHOPLIST.xls]_SHOPLIST_xl_6652"/>
      <sheetName val="[SHOPLIST.xls]_SHOPLIST_xl_6653"/>
      <sheetName val="[SHOPLIST.xls]_SHOPLIST_xl_6654"/>
      <sheetName val="[SHOPLIST.xls]_SHOPLIST_xl_6655"/>
      <sheetName val="[SHOPLIST.xls]_SHOPLIST_xl_6656"/>
      <sheetName val="[SHOPLIST.xls]_SHOPLIST_xl_6657"/>
      <sheetName val="[SHOPLIST.xls]_SHOPLIST_xl_6658"/>
      <sheetName val="[SHOPLIST.xls]_SHOPLIST_xl_6659"/>
      <sheetName val="[SHOPLIST.xls]_SHOPLIST_xl_6660"/>
      <sheetName val="[SHOPLIST.xls]_SHOPLIST_xl_6661"/>
      <sheetName val="[SHOPLIST.xls]_SHOPLIST_xl_6662"/>
      <sheetName val="[SHOPLIST.xls]_SHOPLIST_xl_6663"/>
      <sheetName val="[SHOPLIST.xls]_SHOPLIST_xl_6664"/>
      <sheetName val="[SHOPLIST.xls]_SHOPLIST_xl_6665"/>
      <sheetName val="[SHOPLIST.xls]_SHOPLIST_xl_6666"/>
      <sheetName val="[SHOPLIST.xls]_SHOPLIST_xl_6667"/>
      <sheetName val="[SHOPLIST.xls]_SHOPLIST_xl_6668"/>
      <sheetName val="[SHOPLIST.xls]_SHOPLIST_xl_6669"/>
      <sheetName val="[SHOPLIST.xls]_SHOPLIST_xl_6670"/>
      <sheetName val="[SHOPLIST.xls]_SHOPLIST_xl_6671"/>
      <sheetName val="[SHOPLIST.xls]_SHOPLIST_xl_6672"/>
      <sheetName val="[SHOPLIST.xls]_SHOPLIST_xl_6673"/>
      <sheetName val="[SHOPLIST.xls]_SHOPLIST_xl_6674"/>
      <sheetName val="[SHOPLIST.xls]_SHOPLIST_xl_6675"/>
      <sheetName val="[SHOPLIST.xls]_SHOPLIST_xl_6676"/>
      <sheetName val="[SHOPLIST.xls]_SHOPLIST_xl_6677"/>
      <sheetName val="[SHOPLIST.xls]_SHOPLIST_xl_6678"/>
      <sheetName val="[SHOPLIST.xls]_SHOPLIST_xl_6679"/>
      <sheetName val="[SHOPLIST.xls]_SHOPLIST_xl_6680"/>
      <sheetName val="[SHOPLIST.xls]_SHOPLIST_xl_6681"/>
      <sheetName val="[SHOPLIST.xls]_SHOPLIST_xl_6682"/>
      <sheetName val="[SHOPLIST.xls]_SHOPLIST_xl_6683"/>
      <sheetName val="[SHOPLIST.xls]_SHOPLIST_xl_6684"/>
      <sheetName val="[SHOPLIST.xls]_SHOPLIST_xl_6685"/>
      <sheetName val="[SHOPLIST.xls]_SHOPLIST_xl_6686"/>
      <sheetName val="[SHOPLIST.xls]_SHOPLIST_xl_6687"/>
      <sheetName val="[SHOPLIST.xls]_SHOPLIST_xl_6688"/>
      <sheetName val="[SHOPLIST.xls]_SHOPLIST_xl_6689"/>
      <sheetName val="[SHOPLIST.xls]_SHOPLIST_xl_6690"/>
      <sheetName val="[SHOPLIST.xls]_SHOPLIST_xl_6691"/>
      <sheetName val="[SHOPLIST.xls]_SHOPLIST_xl_6692"/>
      <sheetName val="[SHOPLIST.xls]_SHOPLIST_xl_6693"/>
      <sheetName val="[SHOPLIST.xls]_SHOPLIST_xl_6694"/>
      <sheetName val="[SHOPLIST.xls]_SHOPLIST_xl_6695"/>
      <sheetName val="[SHOPLIST.xls]_SHOPLIST_xl_6696"/>
      <sheetName val="[SHOPLIST.xls]_SHOPLIST_xl_6697"/>
      <sheetName val="[SHOPLIST.xls]_SHOPLIST_xl_6698"/>
      <sheetName val="[SHOPLIST.xls]_SHOPLIST_xl_6699"/>
      <sheetName val="[SHOPLIST.xls]_SHOPLIST_xl_6700"/>
      <sheetName val="[SHOPLIST.xls]_SHOPLIST_xl_6701"/>
      <sheetName val="[SHOPLIST.xls]_SHOPLIST_xl_6702"/>
      <sheetName val="[SHOPLIST.xls]_SHOPLIST_xl_6703"/>
      <sheetName val="[SHOPLIST.xls]_SHOPLIST_xl_6704"/>
      <sheetName val="[SHOPLIST.xls]_VW__VU________64"/>
      <sheetName val="[SHOPLIST.xls]_VW__VU________65"/>
      <sheetName val="[SHOPLIST.xls]_SHOPLIST_xl_6705"/>
      <sheetName val="[SHOPLIST.xls]_SHOPLIST_xl_6706"/>
      <sheetName val="[SHOPLIST.xls]70___0_s__i____84"/>
      <sheetName val="[SHOPLIST.xls]_SHOPLIST_xl_6707"/>
      <sheetName val="[SHOPLIST.xls]_SHOPLIST_xl_6708"/>
      <sheetName val="[SHOPLIST.xls]_SHOPLIST_xl_6709"/>
      <sheetName val="[SHOPLIST.xls]_VW__VU________66"/>
      <sheetName val="[SHOPLIST.xls]_VW__VU________67"/>
      <sheetName val="[SHOPLIST.xls]_SHOPLIST_xl_6710"/>
      <sheetName val="[SHOPLIST.xls]_SHOPLIST_xl_6711"/>
      <sheetName val="[SHOPLIST.xls]70___0_s__i____85"/>
      <sheetName val="[SHOPLIST.xls]_SHOPLIST_xl_6712"/>
      <sheetName val="[SHOPLIST.xls]_SHOPLIST_xl_6713"/>
      <sheetName val="[SHOPLIST.xls]_SHOPLIST_xl_6714"/>
      <sheetName val="[SHOPLIST.xls]_SHOPLIST_xl_6715"/>
      <sheetName val="[SHOPLIST.xls]_SHOPLIST_xl_6716"/>
      <sheetName val="[SHOPLIST.xls]_SHOPLIST_xl_6717"/>
      <sheetName val="[SHOPLIST.xls]_SHOPLIST_xl_6718"/>
      <sheetName val="[SHOPLIST.xls]_SHOPLIST_xl_6719"/>
      <sheetName val="[SHOPLIST.xls]_SHOPLIST_xl_6720"/>
      <sheetName val="[SHOPLIST.xls]_SHOPLIST_xl_6721"/>
      <sheetName val="[SHOPLIST.xls]_SHOPLIST_xl_6722"/>
      <sheetName val="[SHOPLIST.xls]_SHOPLIST_xl_6723"/>
      <sheetName val="[SHOPLIST.xls]_SHOPLIST_xl_6724"/>
      <sheetName val="[SHOPLIST.xls]_SHOPLIST_xl_6725"/>
      <sheetName val="[SHOPLIST.xls]_SHOPLIST_xl_6726"/>
      <sheetName val="[SHOPLIST.xls]_SHOPLIST_xl_6727"/>
      <sheetName val="[SHOPLIST.xls]_SHOPLIST_xl_6728"/>
      <sheetName val="[SHOPLIST.xls]_SHOPLIST_xl_6729"/>
      <sheetName val="[SHOPLIST.xls]_SHOPLIST_xl_6730"/>
      <sheetName val="[SHOPLIST.xls]_SHOPLIST_xl_6731"/>
      <sheetName val="[SHOPLIST.xls]_SHOPLIST_xl_6732"/>
      <sheetName val="[SHOPLIST.xls]_SHOPLIST_xl_6733"/>
      <sheetName val="[SHOPLIST.xls]_SHOPLIST_xl_6734"/>
      <sheetName val="[SHOPLIST.xls]_SHOPLIST_xl_6735"/>
      <sheetName val="[SHOPLIST.xls]_SHOPLIST_xl_6736"/>
      <sheetName val="[SHOPLIST.xls]_SHOPLIST_xl_6737"/>
      <sheetName val="[SHOPLIST.xls]_SHOPLIST_xl_6738"/>
      <sheetName val="[SHOPLIST.xls]_SHOPLIST_xl_6739"/>
      <sheetName val="[SHOPLIST.xls]_SHOPLIST_xl_6740"/>
      <sheetName val="[SHOPLIST.xls]_SHOPLIST_xl_6741"/>
      <sheetName val="[SHOPLIST.xls]_SHOPLIST_xl_6742"/>
      <sheetName val="[SHOPLIST.xls]_SHOPLIST_xl_6743"/>
      <sheetName val="[SHOPLIST.xls]_SHOPLIST_xl_6744"/>
      <sheetName val="[SHOPLIST.xls]_SHOPLIST_xl_6745"/>
      <sheetName val="[SHOPLIST.xls]_SHOPLIST_xl_6746"/>
      <sheetName val="[SHOPLIST.xls]_SHOPLIST_xl_6747"/>
      <sheetName val="[SHOPLIST.xls]_SHOPLIST_xl_6748"/>
      <sheetName val="[SHOPLIST.xls]_SHOPLIST_xl_6749"/>
      <sheetName val="[SHOPLIST.xls]_SHOPLIST_xl_6750"/>
      <sheetName val="[SHOPLIST.xls]_SHOPLIST_xl_6751"/>
      <sheetName val="[SHOPLIST.xls]_SHOPLIST_xl_6752"/>
      <sheetName val="[SHOPLIST.xls]_SHOPLIST_xl_6753"/>
      <sheetName val="[SHOPLIST.xls]_SHOPLIST_xl_6754"/>
      <sheetName val="[SHOPLIST.xls]_SHOPLIST_xl_6755"/>
      <sheetName val="[SHOPLIST.xls]_SHOPLIST_xl_6756"/>
      <sheetName val="[SHOPLIST.xls]_SHOPLIST_xl_6757"/>
      <sheetName val="[SHOPLIST.xls]_SHOPLIST_xl_6758"/>
      <sheetName val="[SHOPLIST.xls]_SHOPLIST_xl_6759"/>
      <sheetName val="[SHOPLIST.xls]_SHOPLIST_xl_6760"/>
      <sheetName val="[SHOPLIST.xls]_SHOPLIST_xl_6761"/>
      <sheetName val="[SHOPLIST.xls]_SHOPLIST_xl_6762"/>
      <sheetName val="[SHOPLIST.xls]_SHOPLIST_xl_6763"/>
      <sheetName val="[SHOPLIST.xls]_SHOPLIST_xl_6764"/>
      <sheetName val="[SHOPLIST.xls]_SHOPLIST_xl_6765"/>
      <sheetName val="[SHOPLIST.xls]_SHOPLIST_xl_6766"/>
      <sheetName val="[SHOPLIST.xls]_SHOPLIST_xl_6767"/>
      <sheetName val="[SHOPLIST.xls]_SHOPLIST_xl_6768"/>
      <sheetName val="[SHOPLIST.xls]_SHOPLIST_xl_6769"/>
      <sheetName val="[SHOPLIST.xls]_SHOPLIST_xl_6770"/>
      <sheetName val="[SHOPLIST.xls]_SHOPLIST_xl_6771"/>
      <sheetName val="[SHOPLIST.xls]_SHOPLIST_xl_6772"/>
      <sheetName val="[SHOPLIST.xls]_SHOPLIST_xl_6773"/>
      <sheetName val="[SHOPLIST.xls]_SHOPLIST_xl_6774"/>
      <sheetName val="[SHOPLIST.xls]_SHOPLIST_xl_6775"/>
      <sheetName val="[SHOPLIST.xls]_SHOPLIST_xl_6776"/>
      <sheetName val="[SHOPLIST.xls]_SHOPLIST_xl_6777"/>
      <sheetName val="[SHOPLIST.xls]_SHOPLIST_xl_6778"/>
      <sheetName val="[SHOPLIST.xls]_SHOPLIST_xl_6779"/>
      <sheetName val="[SHOPLIST.xls]_SHOPLIST_xl_6780"/>
      <sheetName val="[SHOPLIST.xls]_SHOPLIST_xl_6781"/>
      <sheetName val="[SHOPLIST.xls]_SHOPLIST_xl_6782"/>
      <sheetName val="[SHOPLIST.xls]_SHOPLIST_xl_6783"/>
      <sheetName val="[SHOPLIST.xls]_SHOPLIST_xl_6784"/>
      <sheetName val="[SHOPLIST.xls]_SHOPLIST_xl_6785"/>
      <sheetName val="[SHOPLIST.xls]_SHOPLIST_xl_6786"/>
      <sheetName val="[SHOPLIST.xls]_SHOPLIST_xl_6787"/>
      <sheetName val="[SHOPLIST.xls]_SHOPLIST_xl_6788"/>
      <sheetName val="[SHOPLIST.xls]_SHOPLIST_xl_6789"/>
      <sheetName val="[SHOPLIST.xls]_SHOPLIST_xl_6790"/>
      <sheetName val="[SHOPLIST.xls]_SHOPLIST_xl_6791"/>
      <sheetName val="[SHOPLIST.xls]_SHOPLIST_xl_6792"/>
      <sheetName val="[SHOPLIST.xls]_SHOPLIST_xl_6793"/>
      <sheetName val="[SHOPLIST.xls]_SHOPLIST_xl_6794"/>
      <sheetName val="[SHOPLIST.xls]_SHOPLIST_xl_6795"/>
      <sheetName val="[SHOPLIST.xls]_SHOPLIST_xl_6796"/>
      <sheetName val="[SHOPLIST.xls]_SHOPLIST_xl_6797"/>
      <sheetName val="[SHOPLIST.xls]_SHOPLIST_xl_6798"/>
      <sheetName val="[SHOPLIST.xls]_SHOPLIST_xl_6799"/>
      <sheetName val="[SHOPLIST.xls]_SHOPLIST_xl_6800"/>
      <sheetName val="[SHOPLIST.xls]_SHOPLIST_xl_6801"/>
      <sheetName val="[SHOPLIST.xls]_SHOPLIST_xl_6802"/>
      <sheetName val="[SHOPLIST.xls]_SHOPLIST_xl_6803"/>
      <sheetName val="[SHOPLIST.xls]_SHOPLIST_xl_6804"/>
      <sheetName val="[SHOPLIST.xls]_SHOPLIST_xl_6805"/>
      <sheetName val="[SHOPLIST.xls]_SHOPLIST_xl_6806"/>
      <sheetName val="[SHOPLIST.xls]_SHOPLIST_xl_6807"/>
      <sheetName val="[SHOPLIST.xls]_SHOPLIST_xl_6808"/>
      <sheetName val="[SHOPLIST.xls]_SHOPLIST_xl_6809"/>
      <sheetName val="[SHOPLIST.xls]_SHOPLIST_xl_6810"/>
      <sheetName val="[SHOPLIST.xls]_SHOPLIST_xl_6811"/>
      <sheetName val="[SHOPLIST.xls]_SHOPLIST_xl_6812"/>
      <sheetName val="[SHOPLIST.xls]_SHOPLIST_xl_6813"/>
      <sheetName val="[SHOPLIST.xls]_SHOPLIST_xl_6814"/>
      <sheetName val="[SHOPLIST.xls]_SHOPLIST_xl_6815"/>
      <sheetName val="[SHOPLIST.xls]_SHOPLIST_xl_6816"/>
      <sheetName val="[SHOPLIST.xls]_SHOPLIST_xl_6817"/>
      <sheetName val="[SHOPLIST.xls]_SHOPLIST_xl_6818"/>
      <sheetName val="[SHOPLIST.xls]_SHOPLIST_xl_6819"/>
      <sheetName val="[SHOPLIST.xls]_SHOPLIST_xl_6820"/>
      <sheetName val="[SHOPLIST.xls]_SHOPLIST_xl_6821"/>
      <sheetName val="[SHOPLIST.xls]_SHOPLIST_xl_6822"/>
      <sheetName val="[SHOPLIST.xls]_SHOPLIST_xl_6823"/>
      <sheetName val="[SHOPLIST.xls]_SHOPLIST_xl_6824"/>
      <sheetName val="[SHOPLIST.xls]_SHOPLIST_xl_6825"/>
      <sheetName val="[SHOPLIST.xls]_SHOPLIST_xl_6826"/>
      <sheetName val="[SHOPLIST.xls]_SHOPLIST_xl_6827"/>
      <sheetName val="[SHOPLIST.xls]_SHOPLIST_xl_6828"/>
      <sheetName val="[SHOPLIST.xls]_SHOPLIST_xl_6829"/>
      <sheetName val="[SHOPLIST.xls]_SHOPLIST_xl_6830"/>
      <sheetName val="[SHOPLIST.xls]_SHOPLIST_xl_6831"/>
      <sheetName val="[SHOPLIST.xls]_SHOPLIST_xl_6832"/>
      <sheetName val="[SHOPLIST.xls]_SHOPLIST_xl_6833"/>
      <sheetName val="[SHOPLIST.xls]_SHOPLIST_xl_6834"/>
      <sheetName val="[SHOPLIST.xls]_SHOPLIST_xl_6835"/>
      <sheetName val="[SHOPLIST.xls]_SHOPLIST_xl_6836"/>
      <sheetName val="[SHOPLIST.xls]_SHOPLIST_xl_6837"/>
      <sheetName val="[SHOPLIST.xls]_SHOPLIST_xl_6838"/>
      <sheetName val="[SHOPLIST.xls]_SHOPLIST_xl_6839"/>
      <sheetName val="[SHOPLIST.xls]_SHOPLIST_xl_6840"/>
      <sheetName val="[SHOPLIST.xls]_SHOPLIST_xl_6841"/>
      <sheetName val="[SHOPLIST.xls]70___0_s__i____86"/>
      <sheetName val="[SHOPLIST.xls]_SHOPLIST_xl_6842"/>
      <sheetName val="[SHOPLIST.xls]_SHOPLIST_xl_6843"/>
      <sheetName val="[SHOPLIST.xls]_SHOPLIST_xl_6844"/>
      <sheetName val="[SHOPLIST.xls]_VW__VU________68"/>
      <sheetName val="[SHOPLIST.xls]_SHOPLIST_xl_6845"/>
      <sheetName val="[SHOPLIST.xls]_SHOPLIST_xl_6846"/>
      <sheetName val="[SHOPLIST.xls]_SHOPLIST_xl_6847"/>
      <sheetName val="[SHOPLIST.xls]_SHOPLIST_xl_6848"/>
      <sheetName val="[SHOPLIST.xls]_SHOPLIST_xl_6849"/>
      <sheetName val="[SHOPLIST.xls]_SHOPLIST_xl_6850"/>
      <sheetName val="[SHOPLIST.xls]_SHOPLIST_xl_6851"/>
      <sheetName val="[SHOPLIST.xls]_SHOPLIST_xl_6852"/>
      <sheetName val="[SHOPLIST.xls]_SHOPLIST_xl_6853"/>
      <sheetName val="[SHOPLIST.xls]_SHOPLIST_xl_6854"/>
      <sheetName val="[SHOPLIST.xls]_SHOPLIST_xl_6855"/>
      <sheetName val="[SHOPLIST.xls]_SHOPLIST_xl_6856"/>
      <sheetName val="[SHOPLIST.xls]_SHOPLIST_xl_6857"/>
      <sheetName val="[SHOPLIST.xls]_SHOPLIST_xl_6858"/>
      <sheetName val="[SHOPLIST.xls]_SHOPLIST_xl_6859"/>
      <sheetName val="[SHOPLIST.xls]_SHOPLIST_xl_6860"/>
      <sheetName val="[SHOPLIST.xls]_SHOPLIST_xl_6861"/>
      <sheetName val="[SHOPLIST.xls]_SHOPLIST_xl_6862"/>
      <sheetName val="[SHOPLIST.xls]_SHOPLIST_xl_6863"/>
      <sheetName val="[SHOPLIST.xls]_SHOPLIST_xl_6864"/>
      <sheetName val="[SHOPLIST.xls]_SHOPLIST_xl_6865"/>
      <sheetName val="[SHOPLIST.xls]_SHOPLIST_xl_6866"/>
      <sheetName val="[SHOPLIST.xls]_SHOPLIST_xl_6867"/>
      <sheetName val="[SHOPLIST.xls]_SHOPLIST_xl_6868"/>
      <sheetName val="[SHOPLIST.xls]_SHOPLIST_xl_6869"/>
      <sheetName val="[SHOPLIST.xls]_SHOPLIST_xl_6870"/>
      <sheetName val="[SHOPLIST.xls]_SHOPLIST_xl_6871"/>
      <sheetName val="[SHOPLIST.xls]_SHOPLIST_xl_6872"/>
      <sheetName val="[SHOPLIST.xls]_SHOPLIST_xl_6873"/>
      <sheetName val="[SHOPLIST.xls]_SHOPLIST_xl_6874"/>
      <sheetName val="[SHOPLIST.xls]_SHOPLIST_xl_6875"/>
      <sheetName val="[SHOPLIST.xls]_SHOPLIST_xl_6876"/>
      <sheetName val="[SHOPLIST.xls]_SHOPLIST_xl_6877"/>
      <sheetName val="[SHOPLIST.xls]_SHOPLIST_xl_6878"/>
      <sheetName val="[SHOPLIST.xls]_SHOPLIST_xl_6879"/>
      <sheetName val="[SHOPLIST.xls]_SHOPLIST_xl_6880"/>
      <sheetName val="[SHOPLIST.xls]_SHOPLIST_xl_6881"/>
      <sheetName val="[SHOPLIST.xls]_SHOPLIST_xl_6882"/>
      <sheetName val="[SHOPLIST.xls]_SHOPLIST_xl_6883"/>
      <sheetName val="[SHOPLIST.xls]_SHOPLIST_xl_6884"/>
      <sheetName val="[SHOPLIST.xls]_SHOPLIST_xl_6885"/>
      <sheetName val="[SHOPLIST.xls]_SHOPLIST_xl_6886"/>
      <sheetName val="[SHOPLIST.xls]_SHOPLIST_xl_6887"/>
      <sheetName val="[SHOPLIST.xls]_SHOPLIST_xl_6888"/>
      <sheetName val="[SHOPLIST.xls]_SHOPLIST_xl_6889"/>
      <sheetName val="[SHOPLIST.xls]_SHOPLIST_xl_6890"/>
      <sheetName val="[SHOPLIST.xls]_SHOPLIST_xl_6891"/>
      <sheetName val="[SHOPLIST.xls]_SHOPLIST_xl_6892"/>
      <sheetName val="[SHOPLIST.xls]_SHOPLIST_xl_6893"/>
      <sheetName val="[SHOPLIST.xls]_SHOPLIST_xl_6894"/>
      <sheetName val="[SHOPLIST.xls]_SHOPLIST_xl_6895"/>
      <sheetName val="[SHOPLIST.xls]_SHOPLIST_xl_6896"/>
      <sheetName val="[SHOPLIST.xls]_SHOPLIST_xl_6897"/>
      <sheetName val="[SHOPLIST.xls]_SHOPLIST_xl_6898"/>
      <sheetName val="[SHOPLIST.xls]_SHOPLIST_xl_6899"/>
      <sheetName val="[SHOPLIST.xls]_SHOPLIST_xl_6900"/>
      <sheetName val="[SHOPLIST.xls]_SHOPLIST_xl_6901"/>
      <sheetName val="[SHOPLIST.xls]_SHOPLIST_xl_6902"/>
      <sheetName val="[SHOPLIST.xls]_SHOPLIST_xl_6903"/>
      <sheetName val="[SHOPLIST.xls]_SHOPLIST_xl_6904"/>
      <sheetName val="[SHOPLIST.xls]_SHOPLIST_xl_6905"/>
      <sheetName val="[SHOPLIST.xls]_SHOPLIST_xl_6906"/>
      <sheetName val="[SHOPLIST.xls]_SHOPLIST_xl_6907"/>
      <sheetName val="[SHOPLIST.xls]_SHOPLIST_xl_6908"/>
      <sheetName val="[SHOPLIST.xls]_SHOPLIST_xl_6909"/>
      <sheetName val="[SHOPLIST.xls]_SHOPLIST_xl_6910"/>
      <sheetName val="[SHOPLIST.xls]_SHOPLIST_xl_6911"/>
      <sheetName val="[SHOPLIST.xls]_SHOPLIST_xl_6912"/>
      <sheetName val="[SHOPLIST.xls]_SHOPLIST_xl_6913"/>
      <sheetName val="[SHOPLIST.xls]_SHOPLIST_xl_6914"/>
      <sheetName val="[SHOPLIST.xls]_SHOPLIST_xl_6915"/>
      <sheetName val="[SHOPLIST.xls]_SHOPLIST_xl_6916"/>
      <sheetName val="[SHOPLIST.xls]_SHOPLIST_xl_6917"/>
      <sheetName val="[SHOPLIST.xls]_SHOPLIST_xl_6918"/>
      <sheetName val="[SHOPLIST.xls]_SHOPLIST_xl_6919"/>
      <sheetName val="[SHOPLIST.xls]_SHOPLIST_xl_6920"/>
      <sheetName val="[SHOPLIST.xls]_SHOPLIST_xl_6921"/>
      <sheetName val="[SHOPLIST.xls]_SHOPLIST_xl_6922"/>
      <sheetName val="[SHOPLIST.xls]_SHOPLIST_xl_6923"/>
      <sheetName val="[SHOPLIST.xls]_SHOPLIST_xl_6924"/>
      <sheetName val="[SHOPLIST.xls]_SHOPLIST_xl_6925"/>
      <sheetName val="[SHOPLIST.xls]_SHOPLIST_xl_6926"/>
      <sheetName val="[SHOPLIST.xls]_SHOPLIST_xl_6927"/>
      <sheetName val="[SHOPLIST.xls]_SHOPLIST_xl_6928"/>
      <sheetName val="[SHOPLIST.xls]_SHOPLIST_xl_6929"/>
      <sheetName val="[SHOPLIST.xls]_SHOPLIST_xl_6930"/>
      <sheetName val="[SHOPLIST.xls]_SHOPLIST_xl_6931"/>
      <sheetName val="[SHOPLIST.xls]_SHOPLIST_xl_6932"/>
      <sheetName val="[SHOPLIST.xls]_SHOPLIST_xl_6933"/>
      <sheetName val="[SHOPLIST.xls]_SHOPLIST_xl_6934"/>
      <sheetName val="[SHOPLIST.xls]_SHOPLIST_xl_6935"/>
      <sheetName val="[SHOPLIST.xls]_SHOPLIST_xl_6936"/>
      <sheetName val="[SHOPLIST.xls]_SHOPLIST_xl_6937"/>
      <sheetName val="[SHOPLIST.xls]_SHOPLIST_xl_6938"/>
      <sheetName val="[SHOPLIST.xls]_SHOPLIST_xl_6939"/>
      <sheetName val="[SHOPLIST.xls]_SHOPLIST_xl_6940"/>
      <sheetName val="[SHOPLIST.xls]_SHOPLIST_xl_6941"/>
      <sheetName val="[SHOPLIST.xls]_SHOPLIST_xl_6942"/>
      <sheetName val="[SHOPLIST.xls]_SHOPLIST_xl_6943"/>
      <sheetName val="[SHOPLIST.xls]_SHOPLIST_xl_6944"/>
      <sheetName val="[SHOPLIST.xls]_SHOPLIST_xl_6945"/>
      <sheetName val="[SHOPLIST.xls]_SHOPLIST_xl_6946"/>
      <sheetName val="[SHOPLIST.xls]_SHOPLIST_xl_6947"/>
      <sheetName val="[SHOPLIST.xls]_SHOPLIST_xl_6948"/>
      <sheetName val="[SHOPLIST.xls]_SHOPLIST_xl_6949"/>
      <sheetName val="[SHOPLIST.xls]_SHOPLIST_xl_6950"/>
      <sheetName val="[SHOPLIST.xls]_SHOPLIST_xl_6951"/>
      <sheetName val="[SHOPLIST.xls]_SHOPLIST_xl_6952"/>
      <sheetName val="[SHOPLIST.xls]_SHOPLIST_xl_6953"/>
      <sheetName val="[SHOPLIST.xls]_SHOPLIST_xl_6954"/>
      <sheetName val="[SHOPLIST.xls]_SHOPLIST_xl_6955"/>
      <sheetName val="[SHOPLIST.xls]_SHOPLIST_xl_6956"/>
      <sheetName val="[SHOPLIST.xls]_SHOPLIST_xl_6957"/>
      <sheetName val="[SHOPLIST.xls]_SHOPLIST_xl_6958"/>
      <sheetName val="[SHOPLIST.xls]_SHOPLIST_xl_6959"/>
      <sheetName val="[SHOPLIST.xls]_SHOPLIST_xl_6960"/>
      <sheetName val="[SHOPLIST.xls]_SHOPLIST_xl_6961"/>
      <sheetName val="[SHOPLIST.xls]_SHOPLIST_xl_6962"/>
      <sheetName val="[SHOPLIST.xls]_SHOPLIST_xl_6963"/>
      <sheetName val="[SHOPLIST.xls]_SHOPLIST_xl_6964"/>
      <sheetName val="[SHOPLIST.xls]_SHOPLIST_xl_6965"/>
      <sheetName val="[SHOPLIST.xls]_SHOPLIST_xl_6966"/>
      <sheetName val="[SHOPLIST.xls]_SHOPLIST_xl_6967"/>
      <sheetName val="[SHOPLIST.xls]_SHOPLIST_xl_6968"/>
      <sheetName val="[SHOPLIST.xls]_SHOPLIST_xl_6969"/>
      <sheetName val="[SHOPLIST.xls]_SHOPLIST_xl_6970"/>
      <sheetName val="[SHOPLIST.xls]_SHOPLIST_xl_6971"/>
      <sheetName val="[SHOPLIST.xls]_SHOPLIST_xl_6972"/>
      <sheetName val="[SHOPLIST.xls]_SHOPLIST_xl_6973"/>
      <sheetName val="[SHOPLIST.xls]_SHOPLIST_xl_6974"/>
      <sheetName val="[SHOPLIST.xls]_SHOPLIST_xl_6975"/>
      <sheetName val="[SHOPLIST.xls]_SHOPLIST_xl_6976"/>
      <sheetName val="[SHOPLIST.xls]_SHOPLIST_xl_6977"/>
      <sheetName val="[SHOPLIST.xls]_SHOPLIST_xl_6978"/>
      <sheetName val="[SHOPLIST.xls]_SHOPLIST_xl_6979"/>
      <sheetName val="[SHOPLIST.xls]_SHOPLIST_xl_6980"/>
      <sheetName val="[SHOPLIST.xls]_SHOPLIST_xl_6981"/>
      <sheetName val="[SHOPLIST.xls]_SHOPLIST_xl_6982"/>
      <sheetName val="[SHOPLIST.xls]70___0_s__i____87"/>
      <sheetName val="[SHOPLIST.xls]_SHOPLIST_xl_6983"/>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int. pla."/>
      <sheetName val="F4.13"/>
      <sheetName val="5.Cost Curve"/>
      <sheetName val="Cashflow Analysis"/>
      <sheetName val="Basicrates"/>
      <sheetName val="U-RATE"/>
      <sheetName val="CASHFLOW CODES"/>
      <sheetName val="COMPARISON OF PRICES Lowest"/>
      <sheetName val="Channel - final template"/>
      <sheetName val="sch"/>
      <sheetName val="محطة الرفع (11)mep"/>
      <sheetName val="LOCAL RATES"/>
      <sheetName val="Open"/>
      <sheetName val="Formula Sheet"/>
      <sheetName val="Part-A"/>
      <sheetName val="Margin Sheet"/>
      <sheetName val="CCNs"/>
      <sheetName val="_SHOPLIST.xls_70,_0s�i����i"/>
      <sheetName val="_SHOPLIST_xls_70,_0s«_iÆø_í¬1"/>
      <sheetName val="_SHOPLIST_xls_70,_0s«iÆøí¬i31"/>
      <sheetName val="_SHOPLIST_xls_70,_0s«_iÆø_í¬2"/>
      <sheetName val="_SHOPLIST_xls_70,_0s«iÆøí¬i22"/>
      <sheetName val="_SHOPLIST_xls_70,_0s«iÆøí¬i32"/>
      <sheetName val="Bill 1 - Preliminaries"/>
      <sheetName val="SUP-DET"/>
      <sheetName val="Communication "/>
      <sheetName val="주식"/>
      <sheetName val="[SHOPLIST_xls]_SHOၐLIST_xls_214"/>
      <sheetName val="FOOTING"/>
      <sheetName val="공사비집계"/>
      <sheetName val="Bill-1A"/>
      <sheetName val="Bill-1B"/>
      <sheetName val="Bill 6-1"/>
      <sheetName val="Bill 7-1"/>
      <sheetName val="Bill 8 (1)"/>
      <sheetName val="9oo dia"/>
      <sheetName val="12oo dia"/>
      <sheetName val="Break down for OH"/>
      <sheetName val="Bill-9-1"/>
      <sheetName val="Bill-9-2"/>
      <sheetName val="Bill-9-3"/>
      <sheetName val="A(Rev.3)"/>
      <sheetName val="Đơn Giá "/>
      <sheetName val="Ã«ÀûÂÊ·ÖÎö±í"/>
      <sheetName val="_SHOPLIST_xls_70_,_0_x0001"/>
      <sheetName val="Geneí¬_i____0_1"/>
      <sheetName val="70_,_0_s«_i_Æø_í¬_i_1"/>
      <sheetName val="_SHOPLIST_xls_70_,_0_s«_i_Æø_í1"/>
      <sheetName val="_SHOPLIST_xls__VW_VU_)___)__1"/>
      <sheetName val="_SHOPLIST_xls_70_x005f_x005f_x005f_x0000__2"/>
      <sheetName val="_SHOPLIST_xls_70_x005f_x0000___0_x0_3"/>
      <sheetName val="_SHOPLIST_xls_70,_0"/>
      <sheetName val="_SHOPLIST_xls_70___0_s__i_____4"/>
      <sheetName val="_VW_VU_)___)______tÏØ0____1"/>
      <sheetName val="_SHOPLIST.xls_70_,_0_"/>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SCOPE OF WORK"/>
      <sheetName val="推拉"/>
      <sheetName val="平窗"/>
      <sheetName val="单价分析过程"/>
      <sheetName val="主要材料价格表 (2)"/>
      <sheetName val="Staff Acco_"/>
      <sheetName val="面积合计（藏）"/>
      <sheetName val="投标材料清单 "/>
      <sheetName val="D0026B3"/>
      <sheetName val="S-Hotel"/>
      <sheetName val="材料名称标准表"/>
      <sheetName val="資料庫"/>
      <sheetName val="雨棚"/>
      <sheetName val="공사개요-C"/>
      <sheetName val="WT-LIST"/>
      <sheetName val="tuong"/>
      <sheetName val="[SHOPLIST_xls]70_x0000___0_x0_3"/>
      <sheetName val="_SHOPLIST.xls_70_x0000___0_x0_2"/>
      <sheetName val="_SHOPLIST.xls_70_x0000___0_x0_3"/>
      <sheetName val="Geneí¬_x0008_i___x0014__0_"/>
      <sheetName val="REKAP"/>
      <sheetName val="Dự thầu"/>
      <sheetName val="내역서"/>
      <sheetName val="NET ALL (M)"/>
      <sheetName val="DG-TNHC-85"/>
      <sheetName val="Budget vs Projection (CCL)"/>
      <sheetName val="UNDERGROUND"/>
      <sheetName val="arch-derivation"/>
      <sheetName val="[SHOPLIST.xls]70_x005f_x005f_x005f_x0000_23"/>
      <sheetName val="P-Site fac"/>
      <sheetName val="P-Clients fac"/>
      <sheetName val="Biìl_No__218"/>
      <sheetName val="Rebar_Ramp"/>
      <sheetName val="Neo"/>
      <sheetName val="노임단가"/>
      <sheetName val="CCTV_EST1"/>
      <sheetName val="Admin"/>
      <sheetName val="Prior_CM"/>
      <sheetName val="Price"/>
      <sheetName val="3C"/>
      <sheetName val="BK Unit Rate"/>
      <sheetName val="BoQ-TOWER 1_IKUSI"/>
      <sheetName val="(t2)sup &amp; Installation"/>
      <sheetName val="OLD PRICES"/>
      <sheetName val="F031-3(ANLZ)"/>
      <sheetName val="Contract BOQ"/>
      <sheetName val="[SHOPLIST.xls]70___0_s__i____88"/>
      <sheetName val="[SHOPLIST.xls]70_x005f_x0000___0_x_27"/>
      <sheetName val="[SHOPLIST.xls]70___0_s__i____89"/>
      <sheetName val="[SHOPLIST.xls]70___0_s__i____90"/>
      <sheetName val="[SHOPLIST.xls]70___0_s__i____91"/>
      <sheetName val="XREF"/>
      <sheetName val="rdamdata"/>
      <sheetName val="Site facilities"/>
      <sheetName val="Ins &amp; Bonds"/>
      <sheetName val="Clients Requirements"/>
      <sheetName val="Ratios"/>
      <sheetName val="Price Working -SRP"/>
      <sheetName val="Price Comparison"/>
      <sheetName val="Bank Guarantee"/>
      <sheetName val="Assumption Inputs"/>
      <sheetName val="Costing-blk-B"/>
      <sheetName val="선수금"/>
      <sheetName val="Q&amp;pl-V"/>
      <sheetName val="Main-Material"/>
      <sheetName val="S1BOQ"/>
      <sheetName val="NOT FULL RESTRAINT"/>
      <sheetName val="BEARING &amp; BUCKLING"/>
      <sheetName val="PFC"/>
      <sheetName val="UC"/>
      <sheetName val="RSJ"/>
      <sheetName val="Item-wise summary"/>
      <sheetName val="PE-F-42_R"/>
      <sheetName val="B6.Substation&amp;LV"/>
      <sheetName val="(A, B) BUILDER + SUB CONT WORK"/>
      <sheetName val="[SHOPLIST.xls]_SHOPLIST_xl_6984"/>
      <sheetName val="[SHOPLIST.xls]_SHOPLIST_xl_6985"/>
      <sheetName val="[SHOPLIST.xls]_SHOPLIST_xl_6986"/>
      <sheetName val="[SHOPLIST.xls]_SHOPLIST_xl_6987"/>
      <sheetName val="[SHOPLIST.xls]_SHOPLIST_xl_6988"/>
      <sheetName val="[SHOPLIST.xls]_SHOPLIST_xl_6989"/>
      <sheetName val="[SHOPLIST.xls]_SHOPLIST_xl_6990"/>
      <sheetName val="[SHOPLIST.xls]_SHOPLIST_xl_6991"/>
      <sheetName val="[SHOPLIST.xls]_SHOPLIST_xl_6992"/>
      <sheetName val="[SHOPLIST.xls]_SHOPLIST_xl_6993"/>
      <sheetName val="[SHOPLIST.xls]_SHOPLIST_xl_6994"/>
      <sheetName val="[SHOPLIST.xls]_SHOPLIST_xl_6995"/>
      <sheetName val="[SHOPLIST.xls]_SHOPLIST_xl_6996"/>
      <sheetName val="[SHOPLIST.xls]_SHOPLIST_xl_6997"/>
      <sheetName val="[SHOPLIST.xls]_SHOPLIST_xl_6998"/>
      <sheetName val="[SHOPLIST.xls]_SHOPLIST_xl_6999"/>
      <sheetName val="[SHOPLIST.xls]_SHOPLIST_xl_7000"/>
      <sheetName val="[SHOPLIST.xls]_SHOPLIST_xl_7001"/>
      <sheetName val="[SHOPLIST.xls]_SHOPLIST_xl_7002"/>
      <sheetName val="[SHOPLIST.xls]_SHOPLIST_xl_7003"/>
      <sheetName val="[SHOPLIST.xls]_SHOPLIST_xl_7004"/>
      <sheetName val="[SHOPLIST.xls]_SHOPLIST_xl_7005"/>
      <sheetName val="[SHOPLIST.xls]_SHOPLIST_xl_7006"/>
      <sheetName val="[SHOPLIST.xls]_SHOPLIST_xl_7007"/>
      <sheetName val="[SHOPLIST.xls]_SHOPLIST_xl_7008"/>
      <sheetName val="[SHOPLIST.xls]_SHOPLIST_xl_7009"/>
      <sheetName val="[SHOPLIST.xls]_SHOPLIST_xl_7010"/>
      <sheetName val="[SHOPLIST.xls]_SHOPLIST_xl_7011"/>
      <sheetName val="[SHOPLIST.xls]_SHOPLIST_xl_7012"/>
      <sheetName val="[SHOPLIST.xls]_SHOPLIST_xl_7013"/>
      <sheetName val="[SHOPLIST.xls]_SHOPLIST_xl_7014"/>
      <sheetName val="[SHOPLIST.xls]_SHOPLIST_xl_7015"/>
      <sheetName val="[SHOPLIST.xls]_SHOPLIST_xl_7016"/>
      <sheetName val="[SHOPLIST.xls]_SHOPLIST_xl_7017"/>
      <sheetName val="[SHOPLIST.xls]_SHOPLIST_xl_7018"/>
      <sheetName val="[SHOPLIST.xls]_SHOPLIST_xl_7019"/>
      <sheetName val="[SHOPLIST.xls]_SHOPLIST_xl_7020"/>
      <sheetName val="[SHOPLIST.xls]_SHOPLIST_xl_7021"/>
      <sheetName val="[SHOPLIST.xls]_SHOPLIST_xl_7022"/>
      <sheetName val="[SHOPLIST.xls]_SHOPLIST_xl_7023"/>
      <sheetName val="[SHOPLIST.xls]_SHOPLIST_xl_7024"/>
      <sheetName val="[SHOPLIST.xls]_SHOPLIST_xl_7025"/>
      <sheetName val="[SHOPLIST.xls]_SHOPLIST_xl_7026"/>
      <sheetName val="[SHOPLIST.xls]_SHOPLIST_xl_7027"/>
      <sheetName val="[SHOPLIST.xls]_SHOPLIST_xl_7028"/>
      <sheetName val="[SHOPLIST.xls]_SHOPLIST_xl_7029"/>
      <sheetName val="[SHOPLIST.xls]_SHOPLIST_xl_7030"/>
      <sheetName val="[SHOPLIST.xls]_SHOPLIST_xl_7031"/>
      <sheetName val="[SHOPLIST.xls]_SHOPLIST_xl_7032"/>
      <sheetName val="[SHOPLIST.xls]_SHOPLIST_xl_7033"/>
      <sheetName val="[SHOPLIST.xls]_SHOPLIST_xl_7034"/>
      <sheetName val="[SHOPLIST.xls]_SHOPLIST_xl_7035"/>
      <sheetName val="[SHOPLIST.xls]_SHOPLIST_xl_7036"/>
      <sheetName val="[SHOPLIST.xls]_SHOPLIST_xl_7037"/>
      <sheetName val="[SHOPLIST.xls]_SHOPLIST_xl_7038"/>
      <sheetName val="[SHOPLIST.xls]_SHOPLIST_xl_7039"/>
      <sheetName val="[SHOPLIST.xls]_SHOPLIST_xl_7040"/>
      <sheetName val="[SHOPLIST.xls]_SHOPLIST_xl_7041"/>
      <sheetName val="[SHOPLIST.xls]_SHOPLIST_xl_7042"/>
      <sheetName val="[SHOPLIST.xls]_SHOPLIST_xl_7043"/>
      <sheetName val="[SHOPLIST.xls]_SHOPLIST_xl_7044"/>
      <sheetName val="[SHOPLIST.xls]_SHOPLIST_xl_7045"/>
      <sheetName val="[SHOPLIST.xls]_SHOPLIST_xl_7046"/>
      <sheetName val="[SHOPLIST.xls]_SHOPLIST_xl_7047"/>
      <sheetName val="[SHOPLIST.xls]_SHOPLIST_xl_7048"/>
      <sheetName val="[SHOPLIST.xls]_SHOPLIST_xl_7049"/>
      <sheetName val="[SHOPLIST.xls]_SHOPLIST_xl_7050"/>
      <sheetName val="[SHOPLIST.xls]_SHOPLIST_xl_7051"/>
      <sheetName val="[SHOPLIST.xls]_SHOPLIST_xl_7052"/>
      <sheetName val="[SHOPLIST.xls]_SHOPLIST_xl_7053"/>
      <sheetName val="[SHOPLIST.xls]_SHOPLIST_xl_7054"/>
      <sheetName val="[SHOPLIST.xls]_SHOPLIST_xl_7055"/>
      <sheetName val="[SHOPLIST.xls]_SHOPLIST_xl_7056"/>
      <sheetName val="[SHOPLIST.xls]_SHOPLIST_xl_7057"/>
      <sheetName val="[SHOPLIST.xls]_SHOPLIST_xl_7058"/>
      <sheetName val="[SHOPLIST.xls]_SHOPLIST_xl_7059"/>
      <sheetName val="[SHOPLIST.xls]_SHOPLIST_xl_7060"/>
      <sheetName val="[SHOPLIST.xls]_SHOPLIST_xl_7061"/>
      <sheetName val="[SHOPLIST.xls]_SHOPLIST_xl_7062"/>
      <sheetName val="[SHOPLIST.xls]_SHOPLIST_xl_7063"/>
      <sheetName val="[SHOPLIST.xls]_SHOPLIST_xl_7064"/>
      <sheetName val="[SHOPLIST.xls]_SHOPLIST_xl_7065"/>
      <sheetName val="[SHOPLIST.xls]_SHOPLIST_xl_7066"/>
      <sheetName val="[SHOPLIST.xls]_SHOPLIST_xl_7067"/>
      <sheetName val="[SHOPLIST.xls]_SHOPLIST_xl_7068"/>
      <sheetName val="[SHOPLIST.xls]_SHOPLIST_xl_7069"/>
      <sheetName val="[SHOPLIST.xls]_SHOPLIST_xl_7070"/>
      <sheetName val="[SHOPLIST.xls]_SHOPLIST_xl_7071"/>
      <sheetName val="[SHOPLIST.xls]_SHOPLIST_xl_7072"/>
      <sheetName val="[SHOPLIST.xls]_SHOPLIST_xl_7073"/>
      <sheetName val="[SHOPLIST.xls]_SHOPLIST_xl_7074"/>
      <sheetName val="[SHOPLIST.xls]_SHOPLIST_xl_7075"/>
      <sheetName val="[SHOPLIST.xls]_SHOPLIST_xl_7076"/>
      <sheetName val="[SHOPLIST.xls]_SHOPLIST_xl_7077"/>
      <sheetName val="[SHOPLIST.xls]_SHOPLIST_xl_7078"/>
      <sheetName val="[SHOPLIST.xls]_SHOPLIST_xl_7079"/>
      <sheetName val="[SHOPLIST.xls]_SHOPLIST_xl_7080"/>
      <sheetName val="[SHOPLIST.xls]_SHOPLIST_xl_7081"/>
      <sheetName val="[SHOPLIST.xls]_SHOPLIST_xl_7082"/>
      <sheetName val="[SHOPLIST.xls]_SHOPLIST_xl_7083"/>
      <sheetName val="[SHOPLIST.xls]_SHOPLIST_xl_7084"/>
      <sheetName val="[SHOPLIST.xls]_SHOPLIST_xl_7085"/>
      <sheetName val="[SHOPLIST.xls]_SHOPLIST_xl_7086"/>
      <sheetName val="[SHOPLIST.xls]_SHOPLIST_xl_7087"/>
      <sheetName val="[SHOPLIST.xls]_SHOPLIST_xl_7088"/>
      <sheetName val="[SHOPLIST.xls]_SHOPLIST_xl_7089"/>
      <sheetName val="[SHOPLIST.xls]_SHOPLIST_xl_7090"/>
      <sheetName val="[SHOPLIST.xls]_SHOPLIST_xl_7091"/>
      <sheetName val="[SHOPLIST.xls]_SHOPLIST_xl_7092"/>
      <sheetName val="[SHOPLIST.xls]_SHOPLIST_xl_7093"/>
      <sheetName val="[SHOPLIST.xls]_SHOPLIST_xl_7094"/>
      <sheetName val="[SHOPLIST.xls]_SHOPLIST_xl_7095"/>
      <sheetName val="[SHOPLIST.xls]_SHOPLIST_xl_7096"/>
      <sheetName val="[SHOPLIST.xls]_SHOPLIST_xl_7097"/>
      <sheetName val="[SHOPLIST.xls]_SHOPLIST_xl_7098"/>
      <sheetName val="[SHOPLIST.xls]_SHOPLIST_xl_7099"/>
      <sheetName val="[SHOPLIST.xls]_SHOPLIST_xl_7100"/>
      <sheetName val="[SHOPLIST.xls]_SHOPLIST_xl_7101"/>
      <sheetName val="[SHOPLIST.xls]_SHOPLIST_xl_7102"/>
      <sheetName val="[SHOPLIST.xls]_SHOPLIST_xl_7103"/>
      <sheetName val="[SHOPLIST.xls]_SHOPLIST_xl_7104"/>
      <sheetName val="[SHOPLIST.xls]_SHOPLIST_xl_7105"/>
      <sheetName val="[SHOPLIST.xls]_SHOPLIST_xl_7106"/>
      <sheetName val="[SHOPLIST.xls]_SHOPLIST_xl_7107"/>
      <sheetName val="[SHOPLIST.xls]_SHOPLIST_xl_7108"/>
      <sheetName val="[SHOPLIST.xls]_SHOPLIST_xl_7109"/>
      <sheetName val="[SHOPLIST.xls]_SHOPLIST_xl_7110"/>
      <sheetName val="[SHOPLIST.xls]_SHOPLIST_xl_7111"/>
      <sheetName val="[SHOPLIST.xls]_SHOPLIST_xl_7112"/>
      <sheetName val="[SHOPLIST.xls]_SHOPLIST_xl_7113"/>
      <sheetName val="[SHOPLIST.xls]_SHOPLIST_xl_7114"/>
      <sheetName val="[SHOPLIST.xls]_SHOPLIST_xl_7115"/>
      <sheetName val="[SHOPLIST.xls]_SHOPLIST_xl_7116"/>
      <sheetName val="[SHOPLIST.xls]_SHOPLIST_xl_7117"/>
      <sheetName val="[SHOPLIST.xls]_SHOPLIST_xl_7118"/>
      <sheetName val="[SHOPLIST.xls]_SHOPLIST_xl_7119"/>
      <sheetName val="[SHOPLIST.xls]_SHOPLIST_xl_7120"/>
      <sheetName val="[SHOPLIST.xls]_SHOPLIST_xl_7121"/>
      <sheetName val="[SHOPLIST.xls]_SHOPLIST_xl_7122"/>
      <sheetName val="[SHOPLIST.xls]_SHOPLIST_xl_7123"/>
      <sheetName val="[SHOPLIST.xls]_SHOPLIST_xl_7124"/>
      <sheetName val="[SHOPLIST.xls]_SHOPLIST_xl_7125"/>
      <sheetName val="[SHOPLIST.xls]_SHOPLIST_xl_7126"/>
      <sheetName val="[SHOPLIST.xls]_SHOPLIST_xl_7127"/>
      <sheetName val="[SHOPLIST.xls]_SHOPLIST_xl_7128"/>
      <sheetName val="[SHOPLIST.xls]_SHOPLIST_xl_7129"/>
      <sheetName val="[SHOPLIST.xls]_SHOPLIST_xl_7130"/>
      <sheetName val="[SHOPLIST.xls]_SHOPLIST_xl_7131"/>
      <sheetName val="[SHOPLIST.xls]_SHOPLIST_xl_7132"/>
      <sheetName val="[SHOPLIST.xls]_SHOPLIST_xl_7133"/>
      <sheetName val="[SHOPLIST.xls]_SHOPLIST_xl_7134"/>
      <sheetName val="[SHOPLIST.xls]_SHOPLIST_xl_7135"/>
      <sheetName val="[SHOPLIST.xls]_SHOPLIST_xl_7136"/>
      <sheetName val="[SHOPLIST.xls]_SHOPLIST_xl_7137"/>
      <sheetName val="[SHOPLIST.xls]_SHOPLIST_xl_7138"/>
      <sheetName val="[SHOPLIST.xls]_SHOPLIST_xl_7139"/>
      <sheetName val="[SHOPLIST.xls]_SHOPLIST_xl_7140"/>
      <sheetName val="[SHOPLIST.xls]_SHOPLIST_xl_7141"/>
      <sheetName val="[SHOPLIST.xls]_SHOPLIST_xl_7142"/>
      <sheetName val="[SHOPLIST.xls]_SHOPLIST_xl_7143"/>
      <sheetName val="[SHOPLIST.xls]_SHOPLIST_xl_7144"/>
      <sheetName val="[SHOPLIST.xls]_SHOPLIST_xl_7145"/>
      <sheetName val="[SHOPLIST.xls]_SHOPLIST_xl_7146"/>
      <sheetName val="[SHOPLIST.xls]_SHOPLIST_xl_7147"/>
      <sheetName val="[SHOPLIST.xls]_SHOPLIST_xl_7148"/>
      <sheetName val="[SHOPLIST.xls]_SHOPLIST_xl_7149"/>
      <sheetName val="[SHOPLIST.xls]_SHOPLIST_xl_7150"/>
      <sheetName val="[SHOPLIST.xls]_SHOPLIST_xl_7151"/>
      <sheetName val="[SHOPLIST.xls]_SHOPLIST_xl_7152"/>
      <sheetName val="[SHOPLIST.xls]_SHOPLIST_xl_7153"/>
      <sheetName val="[SHOPLIST.xls]_SHOPLIST_xl_7154"/>
      <sheetName val="[SHOPLIST.xls]_SHOPLIST_xl_7155"/>
      <sheetName val="[SHOPLIST.xls]_SHOPLIST_xl_7156"/>
      <sheetName val="[SHOPLIST.xls]_SHOPLIST_xl_7157"/>
      <sheetName val="[SHOPLIST.xls]_SHOPLIST_xl_7158"/>
      <sheetName val="[SHOPLIST.xls]_SHOPLIST_xl_7159"/>
      <sheetName val="[SHOPLIST.xls]_SHOPLIST_xl_7160"/>
      <sheetName val="[SHOPLIST.xls]_SHOPLIST_xl_7161"/>
      <sheetName val="[SHOPLIST.xls]_SHOPLIST_xl_7162"/>
      <sheetName val="[SHOPLIST.xls]_SHOPLIST_xl_7163"/>
      <sheetName val="[SHOPLIST.xls]_SHOPLIST_xl_7164"/>
      <sheetName val="[SHOPLIST.xls]_SHOPLIST_xl_7165"/>
      <sheetName val="[SHOPLIST.xls]_SHOPLIST_xl_7166"/>
      <sheetName val="[SHOPLIST.xls]_SHOPLIST_xl_7167"/>
      <sheetName val="[SHOPLIST.xls]_SHOPLIST_xl_7168"/>
      <sheetName val="[SHOPLIST.xls]_SHOPLIST_xl_7169"/>
      <sheetName val="[SHOPLIST.xls]_SHOPLIST_xl_7170"/>
      <sheetName val="[SHOPLIST.xls]_SHOPLIST_xl_7171"/>
      <sheetName val="[SHOPLIST.xls]_SHOPLIST_xl_7172"/>
      <sheetName val="[SHOPLIST.xls]_SHOPLIST_xl_7173"/>
      <sheetName val="[SHOPLIST.xls]_SHOPLIST_xl_7174"/>
      <sheetName val="[SHOPLIST.xls]_SHOPLIST_xl_7175"/>
      <sheetName val="[SHOPLIST.xls]_SHOPLIST_xl_7176"/>
      <sheetName val="[SHOPLIST.xls]_SHOPLIST_xl_7177"/>
      <sheetName val="[SHOPLIST.xls]_SHOPLIST_xl_7178"/>
      <sheetName val="[SHOPLIST.xls]_SHOPLIST_xl_7179"/>
      <sheetName val="[SHOPLIST.xls]_SHOPLIST_xl_7180"/>
      <sheetName val="[SHOPLIST.xls]_SHOPLIST_xl_7181"/>
      <sheetName val="[SHOPLIST.xls]_SHOPLIST_xl_7182"/>
      <sheetName val="[SHOPLIST.xls]_SHOPLIST_xl_7183"/>
      <sheetName val="[SHOPLIST.xls]_SHOPLIST_xl_7184"/>
      <sheetName val="[SHOPLIST.xls]_SHOPLIST_xl_7185"/>
      <sheetName val="[SHOPLIST.xls]_SHOPLIST_xl_7186"/>
      <sheetName val="[SHOPLIST.xls]_SHOPLIST_xl_7187"/>
      <sheetName val="[SHOPLIST.xls]_SHOPLIST_xl_7188"/>
      <sheetName val="[SHOPLIST.xls]_SHOPLIST_xl_7189"/>
      <sheetName val="[SHOPLIST.xls]_SHOPLIST_xl_7190"/>
      <sheetName val="[SHOPLIST.xls]_SHOPLIST_xl_7191"/>
      <sheetName val="[SHOPLIST.xls]_SHOPLIST_xl_7192"/>
      <sheetName val="[SHOPLIST.xls]_SHOPLIST_xl_7193"/>
      <sheetName val="[SHOPLIST.xls]_SHOPLIST_xl_7194"/>
      <sheetName val="[SHOPLIST.xls]_SHOPLIST_xl_7195"/>
      <sheetName val="[SHOPLIST.xls]_SHOPLIST_xl_7196"/>
      <sheetName val="[SHOPLIST.xls]_SHOPLIST_xl_7197"/>
      <sheetName val="[SHOPLIST.xls]_SHOPLIST_xl_7198"/>
      <sheetName val="[SHOPLIST.xls]_SHOPLIST_xl_7199"/>
      <sheetName val="[SHOPLIST.xls]_SHOPLIST_xl_7200"/>
      <sheetName val="[SHOPLIST.xls]_SHOPLIST_xl_7201"/>
      <sheetName val="[SHOPLIST.xls]_SHOPLIST_xl_7202"/>
      <sheetName val="[SHOPLIST.xls]_SHOPLIST_xl_7203"/>
      <sheetName val="[SHOPLIST.xls]_SHOPLIST_xl_7204"/>
      <sheetName val="[SHOPLIST.xls]_SHOPLIST_xl_7205"/>
      <sheetName val="[SHOPLIST.xls]_SHOPLIST_xl_7206"/>
      <sheetName val="[SHOPLIST.xls]_SHOPLIST_xl_7207"/>
      <sheetName val="[SHOPLIST.xls]_SHOPLIST_xl_7208"/>
      <sheetName val="[SHOPLIST.xls]_SHOPLIST_xl_7209"/>
      <sheetName val="[SHOPLIST.xls]_SHOPLIST_xl_7210"/>
      <sheetName val="[SHOPLIST.xls]_SHOPLIST_xl_7211"/>
      <sheetName val="[SHOPLIST.xls]_SHOPLIST_xl_7212"/>
      <sheetName val="[SHOPLIST.xls]_SHOPLIST_xl_7213"/>
      <sheetName val="[SHOPLIST.xls]_SHOPLIST_xl_7214"/>
      <sheetName val="[SHOPLIST.xls]_SHOPLIST_xl_7215"/>
      <sheetName val="[SHOPLIST.xls]_SHOPLIST_xl_7216"/>
      <sheetName val="[SHOPLIST.xls]_SHOPLIST_xl_7217"/>
      <sheetName val="[SHOPLIST.xls]_SHOPLIST_xl_7218"/>
      <sheetName val="[SHOPLIST.xls]_SHOPLIST_xl_7219"/>
      <sheetName val="[SHOPLIST.xls]_SHOPLIST_xl_7220"/>
      <sheetName val="[SHOPLIST.xls]_SHOPLIST_xl_7221"/>
      <sheetName val="[SHOPLIST.xls]_SHOPLIST_xl_7222"/>
      <sheetName val="[SHOPLIST.xls]_SHOPLIST_xl_7223"/>
      <sheetName val="[SHOPLIST.xls]_SHOPLIST_xl_7224"/>
      <sheetName val="[SHOPLIST.xls]_SHOPLIST_xl_7225"/>
      <sheetName val="[SHOPLIST.xls]_SHOPLIST_xl_7226"/>
      <sheetName val="[SHOPLIST.xls]_SHOPLIST_xl_7227"/>
      <sheetName val="[SHOPLIST.xls]_SHOPLIST_xl_7228"/>
      <sheetName val="[SHOPLIST.xls]_SHOPLIST_xl_7229"/>
      <sheetName val="[SHOPLIST.xls]_SHOPLIST_xl_7230"/>
      <sheetName val="[SHOPLIST.xls]_SHOPLIST_xl_7231"/>
      <sheetName val="[SHOPLIST.xls]_SHOPLIST_xl_7232"/>
      <sheetName val="[SHOPLIST.xls]_SHOPLIST_xl_7233"/>
      <sheetName val="[SHOPLIST.xls]_SHOPLIST_xl_7234"/>
      <sheetName val="[SHOPLIST.xls]_SHOPLIST_xl_7235"/>
      <sheetName val="[SHOPLIST.xls]_SHOPLIST_xl_7236"/>
      <sheetName val="[SHOPLIST.xls]_SHOPLIST_xl_7237"/>
      <sheetName val="[SHOPLIST.xls]_SHOPLIST_xl_7238"/>
      <sheetName val="[SHOPLIST.xls]_SHOPLIST_xl_7239"/>
      <sheetName val="[SHOPLIST.xls]_SHOPLIST_xl_7240"/>
      <sheetName val="[SHOPLIST.xls]_SHOPLIST_xl_7241"/>
      <sheetName val="[SHOPLIST.xls]_SHOPLIST_xl_7242"/>
      <sheetName val="[SHOPLIST.xls]_SHOPLIST_xl_7243"/>
      <sheetName val="[SHOPLIST.xls]_SHOPLIST_xl_7244"/>
      <sheetName val="[SHOPLIST.xls]_SHOPLIST_xl_7245"/>
      <sheetName val="[SHOPLIST.xls]_SHOPLIST_xl_7246"/>
      <sheetName val="[SHOPLIST.xls]_SHOPLIST_xl_7247"/>
      <sheetName val="[SHOPLIST.xls]_SHOPLIST_xl_7248"/>
      <sheetName val="[SHOPLIST.xls]_SHOPLIST_xl_7249"/>
      <sheetName val="[SHOPLIST.xls]_SHOPLIST_xl_7250"/>
      <sheetName val="[SHOPLIST.xls]_SHOPLIST_xl_7251"/>
      <sheetName val="[SHOPLIST.xls]_SHOPLIST_xl_7252"/>
      <sheetName val="[SHOPLIST.xls]_SHOPLIST_xl_7253"/>
      <sheetName val="[SHOPLIST.xls]_SHOPLIST_xl_7254"/>
      <sheetName val="[SHOPLIST.xls]_SHOPLIST_xl_7255"/>
      <sheetName val="[SHOPLIST.xls]_VW__VU________69"/>
      <sheetName val="[SHOPLIST.xls]_VW__VU________70"/>
      <sheetName val="[SHOPLIST.xls]_SHOPLIST_xl_7256"/>
      <sheetName val="[SHOPLIST.xls]_SHOPLIST_xl_7257"/>
      <sheetName val="[SHOPLIST.xls]_SHOPLIST_xl_7258"/>
      <sheetName val="[SHOPLIST.xls]_SHOPLIST_xl_7259"/>
      <sheetName val="[SHOPLIST.xls]_SHOPLIST_xl_7260"/>
      <sheetName val="[SHOPLIST.xls]_SHOPLIST_xl_7261"/>
      <sheetName val="[SHOPLIST.xls]_SHOPLIST_xl_7262"/>
      <sheetName val="[SHOPLIST.xls]_SHOPLIST_xl_7263"/>
      <sheetName val="[SHOPLIST.xls]_SHOPLIST_xl_7264"/>
      <sheetName val="[SHOPLIST.xls]_SHOPLIST_xl_7265"/>
      <sheetName val="[SHOPLIST.xls]_SHOPLIST_xl_7266"/>
      <sheetName val="[SHOPLIST.xls]_SHOPLIST_xl_7267"/>
      <sheetName val="[SHOPLIST.xls]_SHOPLIST_xl_7268"/>
      <sheetName val="[SHOPLIST.xls]_SHOPLIST_xl_7269"/>
      <sheetName val="[SHOPLIST.xls]_SHOPLIST_xl_7270"/>
      <sheetName val="[SHOPLIST.xls]_SHOPLIST_xl_7271"/>
      <sheetName val="[SHOPLIST.xls]_SHOPLIST_xl_7272"/>
      <sheetName val="[SHOPLIST.xls]_SHOPLIST_xl_7273"/>
      <sheetName val="[SHOPLIST.xls]_SHOPLIST_xl_7274"/>
      <sheetName val="[SHOPLIST.xls]_SHOPLIST_xl_7275"/>
      <sheetName val="[SHOPLIST.xls]_SHOPLIST_xl_7276"/>
      <sheetName val="[SHOPLIST.xls]_SHOPLIST_xl_7277"/>
      <sheetName val="[SHOPLIST.xls]_SHOPLIST_xl_7278"/>
      <sheetName val="[SHOPLIST.xls]_SHOPLIST_xl_7279"/>
      <sheetName val="[SHOPLIST.xls]_SHOPLIST_xl_7280"/>
      <sheetName val="[SHOPLIST.xls]_SHOPLIST_xl_7281"/>
      <sheetName val="[SHOPLIST.xls]_SHOPLIST_xl_7282"/>
      <sheetName val="[SHOPLIST.xls]_SHOPLIST_xl_7283"/>
      <sheetName val="[SHOPLIST.xls]_SHOPLIST_xl_7284"/>
      <sheetName val="[SHOPLIST.xls]_SHOPLIST_xl_7285"/>
      <sheetName val="[SHOPLIST.xls]_SHOPLIST_xl_7286"/>
      <sheetName val="[SHOPLIST.xls]_SHOPLIST_xl_7287"/>
      <sheetName val="[SHOPLIST.xls]_SHOPLIST_xl_7288"/>
      <sheetName val="[SHOPLIST.xls]_SHOPLIST_xl_7289"/>
      <sheetName val="[SHOPLIST.xls]_SHOPLIST_xl_7290"/>
      <sheetName val="[SHOPLIST.xls]_SHOPLIST_xl_7291"/>
      <sheetName val="[SHOPLIST.xls]_SHOPLIST_xl_7292"/>
      <sheetName val="[SHOPLIST.xls]_SHOPLIST_xl_7293"/>
      <sheetName val="[SHOPLIST.xls]_SHOPLIST_xl_7294"/>
      <sheetName val="[SHOPLIST.xls]_SHOPLIST_xl_7295"/>
      <sheetName val="[SHOPLIST.xls]_SHOPLIST_xl_7296"/>
      <sheetName val="[SHOPLIST.xls]_SHOPLIST_xl_7297"/>
      <sheetName val="[SHOPLIST.xls]_SHOPLIST_xl_7298"/>
      <sheetName val="[SHOPLIST.xls]_SHOPLIST_xl_7299"/>
      <sheetName val="[SHOPLIST.xls]_SHOPLIST_xl_7300"/>
      <sheetName val="[SHOPLIST.xls]_SHOPLIST_xl_7301"/>
      <sheetName val="[SHOPLIST.xls]_SHOPLIST_xl_7302"/>
      <sheetName val="[SHOPLIST.xls]_SHOPLIST_xl_7303"/>
      <sheetName val="[SHOPLIST.xls]_SHOPLIST_xl_7304"/>
      <sheetName val="[SHOPLIST.xls]_SHOPLIST_xl_7305"/>
      <sheetName val="[SHOPLIST.xls]_SHOPLIST_xl_7306"/>
      <sheetName val="[SHOPLIST.xls]_SHOPLIST_xl_7307"/>
      <sheetName val="[SHOPLIST.xls]_SHOPLIST_xl_7308"/>
      <sheetName val="[SHOPLIST.xls]_SHOPLIST_xl_7309"/>
      <sheetName val="[SHOPLIST.xls]_SHOPLIST_xl_7310"/>
      <sheetName val="[SHOPLIST.xls]_SHOPLIST_xl_7311"/>
      <sheetName val="[SHOPLIST.xls]_SHOPLIST_xl_7312"/>
      <sheetName val="[SHOPLIST.xls]_SHOPLIST_xl_7313"/>
      <sheetName val="[SHOPLIST.xls]_SHOPLIST_xl_7314"/>
      <sheetName val="[SHOPLIST.xls]_SHOPLIST_xl_7315"/>
      <sheetName val="[SHOPLIST.xls]_SHOPLIST_xl_7316"/>
      <sheetName val="[SHOPLIST.xls]_SHOPLIST_xl_7317"/>
      <sheetName val="[SHOPLIST.xls]_SHOPLIST_xl_7318"/>
      <sheetName val="[SHOPLIST.xls]_SHOPLIST_xl_7319"/>
      <sheetName val="[SHOPLIST.xls]_SHOPLIST_xl_7320"/>
      <sheetName val="[SHOPLIST.xls]_SHOPLIST_xl_7321"/>
      <sheetName val="[SHOPLIST.xls]_SHOPLIST_xl_7322"/>
      <sheetName val="[SHOPLIST.xls]_SHOPLIST_xl_7323"/>
      <sheetName val="[SHOPLIST.xls]_SHOPLIST_xl_7324"/>
      <sheetName val="[SHOPLIST.xls]_SHOPLIST_xl_7325"/>
      <sheetName val="[SHOPLIST.xls]_SHOPLIST_xl_7326"/>
      <sheetName val="[SHOPLIST.xls]_SHOPLIST_xl_7327"/>
      <sheetName val="[SHOPLIST.xls]_SHOPLIST_xl_7328"/>
      <sheetName val="[SHOPLIST.xls]_SHOPLIST_xl_7329"/>
      <sheetName val="[SHOPLIST.xls]_SHOPLIST_xl_7330"/>
      <sheetName val="[SHOPLIST.xls]_SHOPLIST_xl_7331"/>
      <sheetName val="[SHOPLIST.xls]_SHOPLIST_xl_7332"/>
      <sheetName val="[SHOPLIST.xls]_SHOPLIST_xl_7333"/>
      <sheetName val="[SHOPLIST.xls]_SHOPLIST_xl_7334"/>
      <sheetName val="[SHOPLIST.xls]_SHOPLIST_xl_7335"/>
      <sheetName val="[SHOPLIST.xls]_SHOPLIST_xl_7336"/>
      <sheetName val="[SHOPLIST.xls]_SHOPLIST_xl_7337"/>
      <sheetName val="[SHOPLIST.xls]_SHOPLIST_xl_7338"/>
      <sheetName val="[SHOPLIST.xls]_SHOPLIST_xl_7339"/>
      <sheetName val="[SHOPLIST.xls]_SHOPLIST_xl_7340"/>
      <sheetName val="[SHOPLIST.xls]_SHOPLIST_xl_7341"/>
      <sheetName val="[SHOPLIST.xls]_SHOPLIST_xl_7342"/>
      <sheetName val="[SHOPLIST.xls]_SHOPLIST_xl_7343"/>
      <sheetName val="[SHOPLIST.xls]_SHOPLIST_xl_7344"/>
      <sheetName val="[SHOPLIST.xls]_SHOPLIST_xl_7345"/>
      <sheetName val="[SHOPLIST.xls]_SHOPLIST_xl_7346"/>
      <sheetName val="[SHOPLIST.xls]_SHOPLIST_xl_7347"/>
      <sheetName val="[SHOPLIST.xls]_SHOPLIST_xl_7348"/>
      <sheetName val="[SHOPLIST.xls]_SHOPLIST_xl_7349"/>
      <sheetName val="[SHOPLIST.xls]_SHOPLIST_xl_7350"/>
      <sheetName val="[SHOPLIST.xls]_SHOPLIST_xl_7351"/>
      <sheetName val="[SHOPLIST.xls]_SHOPLIST_xl_7352"/>
      <sheetName val="[SHOPLIST.xls]_SHOPLIST_xl_7353"/>
      <sheetName val="[SHOPLIST.xls]_SHOPLIST_xl_7354"/>
      <sheetName val="[SHOPLIST.xls]_SHOPLIST_xl_7355"/>
      <sheetName val="[SHOPLIST.xls]_SHOPLIST_xl_7356"/>
      <sheetName val="[SHOPLIST.xls]_SHOPLIST_xl_7357"/>
      <sheetName val="[SHOPLIST.xls]_SHOPLIST_xl_7358"/>
      <sheetName val="[SHOPLIST.xls]_SHOPLIST_xl_7359"/>
      <sheetName val="[SHOPLIST.xls]_SHOPLIST_xl_7360"/>
      <sheetName val="[SHOPLIST.xls]_SHOPLIST_xl_7361"/>
      <sheetName val="[SHOPLIST.xls]_SHOPLIST_xl_7362"/>
      <sheetName val="[SHOPLIST.xls]_SHOPLIST_xl_7363"/>
      <sheetName val="[SHOPLIST.xls]_SHOPLIST_xl_7364"/>
      <sheetName val="[SHOPLIST.xls]_SHOPLIST_xl_7365"/>
      <sheetName val="[SHOPLIST.xls]_SHOPLIST_xl_7366"/>
      <sheetName val="[SHOPLIST.xls]_SHOPLIST_xl_7367"/>
      <sheetName val="[SHOPLIST.xls]_SHOPLIST_xl_7368"/>
      <sheetName val="[SHOPLIST.xls]_SHOPLIST_xl_7369"/>
      <sheetName val="[SHOPLIST.xls]_SHOPLIST_xl_7370"/>
      <sheetName val="[SHOPLIST.xls]_SHOPLIST_xl_7371"/>
      <sheetName val="[SHOPLIST.xls]_SHOPLIST_xl_7372"/>
      <sheetName val="[SHOPLIST.xls]_SHOPLIST_xl_7373"/>
      <sheetName val="[SHOPLIST.xls]_SHOPLIST_xl_7374"/>
      <sheetName val="[SHOPLIST.xls]_SHOPLIST_xl_7375"/>
      <sheetName val="[SHOPLIST.xls]_SHOPLIST_xl_7376"/>
      <sheetName val="[SHOPLIST.xls]_SHOPLIST_xl_7377"/>
      <sheetName val="[SHOPLIST.xls]_SHOPLIST_xl_7378"/>
      <sheetName val="[SHOPLIST.xls]_SHOPLIST_xl_7379"/>
      <sheetName val="[SHOPLIST.xls]_SHOPLIST_xl_7380"/>
      <sheetName val="[SHOPLIST.xls]_SHOPLIST_xl_7381"/>
      <sheetName val="[SHOPLIST.xls]_SHOPLIST_xl_7382"/>
      <sheetName val="[SHOPLIST.xls]_SHOPLIST_xl_7383"/>
      <sheetName val="[SHOPLIST.xls]_SHOPLIST_xl_7384"/>
      <sheetName val="[SHOPLIST.xls]_SHOPLIST_xl_7385"/>
      <sheetName val="[SHOPLIST.xls]_SHOPLIST_xl_7386"/>
      <sheetName val="[SHOPLIST.xls]_SHOPLIST_xl_7387"/>
      <sheetName val="[SHOPLIST.xls]_SHOPLIST_xl_7388"/>
      <sheetName val="[SHOPLIST.xls]_SHOPLIST_xl_7389"/>
      <sheetName val="[SHOPLIST.xls]_SHOPLIST_xl_7390"/>
      <sheetName val="[SHOPLIST.xls]_SHOPLIST_xl_7391"/>
      <sheetName val="[SHOPLIST.xls]_SHOPLIST_xl_7392"/>
      <sheetName val="[SHOPLIST.xls]_SHOPLIST_xl_7393"/>
      <sheetName val="[SHOPLIST.xls]_SHOPLIST_xl_7394"/>
      <sheetName val="[SHOPLIST.xls]_SHOPLIST_xl_7395"/>
      <sheetName val="[SHOPLIST.xls]_SHOPLIST_xl_7396"/>
      <sheetName val="[SHOPLIST.xls]_SHOPLIST_xl_7397"/>
      <sheetName val="[SHOPLIST.xls]_SHOPLIST_xl_7398"/>
      <sheetName val="[SHOPLIST.xls]_SHOPLIST_xl_7399"/>
      <sheetName val="[SHOPLIST.xls]_SHOPLIST_xl_7400"/>
      <sheetName val="[SHOPLIST.xls]_SHOPLIST_xl_7401"/>
      <sheetName val="[SHOPLIST.xls]_SHOPLIST_xl_7402"/>
      <sheetName val="[SHOPLIST.xls]_SHOPLIST_xl_7403"/>
      <sheetName val="[SHOPLIST.xls]_SHOPLIST_xl_7404"/>
      <sheetName val="[SHOPLIST.xls]_SHOPLIST_xl_7405"/>
      <sheetName val="[SHOPLIST.xls]_SHOPLIST_xl_7406"/>
      <sheetName val="[SHOPLIST.xls]_SHOPLIST_xl_7407"/>
      <sheetName val="[SHOPLIST.xls]_SHOPLIST_xl_7408"/>
      <sheetName val="[SHOPLIST.xls]_SHOPLIST_xl_7409"/>
      <sheetName val="[SHOPLIST.xls]_SHOPLIST_xl_7410"/>
      <sheetName val="[SHOPLIST.xls]_SHOPLIST_xl_7411"/>
      <sheetName val="[SHOPLIST.xls]_SHOPLIST_xl_7412"/>
      <sheetName val="[SHOPLIST.xls]_SHOPLIST_xl_7413"/>
      <sheetName val="[SHOPLIST.xls]_SHOPLIST_xl_7414"/>
      <sheetName val="[SHOPLIST.xls]_SHOPLIST_xl_7415"/>
      <sheetName val="[SHOPLIST.xls]_SHOPLIST_xl_7416"/>
      <sheetName val="[SHOPLIST.xls]_SHOPLIST_xl_7417"/>
      <sheetName val="[SHOPLIST.xls]_SHOPLIST_xl_7418"/>
      <sheetName val="[SHOPLIST.xls]_SHOPLIST_xl_7419"/>
      <sheetName val="[SHOPLIST.xls]_SHOPLIST_xl_7420"/>
      <sheetName val="[SHOPLIST.xls]_SHOPLIST_xl_7421"/>
      <sheetName val="[SHOPLIST.xls]_SHOPLIST_xl_7422"/>
      <sheetName val="[SHOPLIST.xls]_SHOPLIST_xl_7423"/>
      <sheetName val="[SHOPLIST.xls]_SHOPLIST_xl_7424"/>
      <sheetName val="[SHOPLIST.xls]_SHOPLIST_xl_7425"/>
      <sheetName val="[SHOPLIST.xls]_SHOPLIST_xl_7426"/>
      <sheetName val="[SHOPLIST.xls]_SHOPLIST_xl_7427"/>
      <sheetName val="[SHOPLIST.xls]_SHOPLIST_xl_7428"/>
      <sheetName val="[SHOPLIST.xls]_SHOPLIST_xl_7429"/>
      <sheetName val="[SHOPLIST.xls]_SHOPLIST_xl_7430"/>
      <sheetName val="[SHOPLIST.xls]_SHOPLIST_xl_7431"/>
      <sheetName val="[SHOPLIST.xls]_SHOPLIST_xl_7432"/>
      <sheetName val="[SHOPLIST.xls]_SHOPLIST_xl_7433"/>
      <sheetName val="[SHOPLIST.xls]_SHOPLIST_xl_7434"/>
      <sheetName val="[SHOPLIST.xls]_SHOPLIST_xl_7435"/>
      <sheetName val="[SHOPLIST.xls]_SHOPLIST_xl_7436"/>
      <sheetName val="[SHOPLIST.xls]_SHOPLIST_xl_7437"/>
      <sheetName val="[SHOPLIST.xls]_SHOPLIST_xl_7438"/>
      <sheetName val="[SHOPLIST.xls]_SHOPLIST_xl_7439"/>
      <sheetName val="[SHOPLIST.xls]_SHOPLIST_xl_7440"/>
      <sheetName val="[SHOPLIST.xls]_SHOPLIST_xl_7441"/>
      <sheetName val="[SHOPLIST.xls]_SHOPLIST_xl_7442"/>
      <sheetName val="[SHOPLIST.xls]_SHOPLIST_xl_7443"/>
      <sheetName val="[SHOPLIST.xls]_SHOPLIST_xl_7444"/>
      <sheetName val="[SHOPLIST.xls]_SHOPLIST_xl_7445"/>
      <sheetName val="[SHOPLIST.xls]_SHOPLIST_xl_7446"/>
      <sheetName val="[SHOPLIST.xls]_SHOPLIST_xl_7447"/>
      <sheetName val="[SHOPLIST.xls]_SHOPLIST_xl_7448"/>
      <sheetName val="[SHOPLIST.xls]_SHOPLIST_xl_7449"/>
      <sheetName val="[SHOPLIST.xls]_SHOPLIST_xl_7450"/>
      <sheetName val="[SHOPLIST.xls]_SHOPLIST_xl_7451"/>
      <sheetName val="[SHOPLIST.xls]_SHOPLIST_xl_7452"/>
      <sheetName val="[SHOPLIST.xls]_SHOPLIST_xl_7453"/>
      <sheetName val="[SHOPLIST.xls]_SHOPLIST_xl_7454"/>
      <sheetName val="[SHOPLIST.xls]_SHOPLIST_xl_7455"/>
      <sheetName val="[SHOPLIST.xls]_SHOPLIST_xl_7456"/>
      <sheetName val="[SHOPLIST.xls]_SHOPLIST_xl_7457"/>
      <sheetName val="[SHOPLIST.xls]_SHOPLIST_xl_7458"/>
      <sheetName val="[SHOPLIST.xls]_SHOPLIST_xl_7459"/>
      <sheetName val="[SHOPLIST.xls]_SHOPLIST_xl_7460"/>
      <sheetName val="[SHOPLIST.xls]_SHOPLIST_xl_7461"/>
      <sheetName val="[SHOPLIST.xls]_SHOPLIST_xl_7462"/>
      <sheetName val="[SHOPLIST.xls]_SHOPLIST_xl_7463"/>
      <sheetName val="[SHOPLIST.xls]_SHOPLIST_xl_7464"/>
      <sheetName val="[SHOPLIST.xls]_SHOPLIST_xl_7465"/>
      <sheetName val="[SHOPLIST.xls]_SHOPLIST_xl_7466"/>
      <sheetName val="[SHOPLIST.xls]_SHOPLIST_xl_7467"/>
      <sheetName val="[SHOPLIST.xls]_SHOPLIST_xl_7468"/>
      <sheetName val="[SHOPLIST.xls]_SHOPLIST_xl_7469"/>
      <sheetName val="[SHOPLIST.xls]_SHOPLIST_xl_7470"/>
      <sheetName val="[SHOPLIST.xls]_SHOPLIST_xl_7471"/>
      <sheetName val="[SHOPLIST.xls]_SHOPLIST_xl_7472"/>
      <sheetName val="[SHOPLIST.xls]_SHOPLIST_xl_7473"/>
      <sheetName val="[SHOPLIST.xls]_SHOPLIST_xl_7474"/>
      <sheetName val="[SHOPLIST.xls]_SHOPLIST_xl_7475"/>
      <sheetName val="[SHOPLIST.xls]_SHOPLIST_xl_7476"/>
      <sheetName val="[SHOPLIST.xls]_SHOPLIST_xl_7477"/>
      <sheetName val="[SHOPLIST.xls]_SHOPLIST_xl_7478"/>
      <sheetName val="[SHOPLIST.xls]70_x005f_x0000___0_x_28"/>
      <sheetName val="[SHOPLIST.xls]_SHOPLIST_xl_7479"/>
      <sheetName val="[SHOPLIST.xls]_SHOPLIST_xl_7480"/>
      <sheetName val="[SHOPLIST.xls]_SHOPLIST_xl_7481"/>
      <sheetName val="[SHOPLIST.xls]_SHOPLIST_xl_7482"/>
      <sheetName val="[SHOPLIST.xls]_SHOPLIST_xl_7483"/>
      <sheetName val="[SHOPLIST.xls]_SHOPLIST_xl_7484"/>
      <sheetName val="[SHOPLIST.xls]_SHOPLIST_xl_7485"/>
      <sheetName val="[SHOPLIST.xls]_SHOPLIST_xl_7486"/>
      <sheetName val="[SHOPLIST.xls]_SHOPLIST_xl_7487"/>
      <sheetName val="[SHOPLIST.xls]_SHOPLIST_xl_7488"/>
      <sheetName val="[SHOPLIST.xls]_SHOPLIST_xl_7489"/>
      <sheetName val="[SHOPLIST.xls]_SHOPLIST_xl_7490"/>
      <sheetName val="[SHOPLIST.xls]_SHOPLIST_xl_7491"/>
      <sheetName val="[SHOPLIST.xls]_SHOPLIST_xl_7492"/>
      <sheetName val="[SHOPLIST.xls]_SHOPLIST_xl_7493"/>
      <sheetName val="[SHOPLIST.xls]_SHOPLIST_xl_7494"/>
      <sheetName val="[SHOPLIST.xls]_SHOPLIST_xl_7495"/>
      <sheetName val="[SHOPLIST.xls]_SHOPLIST_xl_7496"/>
      <sheetName val="[SHOPLIST.xls]_SHOPLIST_xl_7497"/>
      <sheetName val="[SHOPLIST.xls]_SHOPLIST_xl_7498"/>
      <sheetName val="[SHOPLIST.xls]_SHOPLIST_xl_7499"/>
      <sheetName val="[SHOPLIST.xls]_SHOPLIST_xl_7500"/>
      <sheetName val="[SHOPLIST.xls]_SHOPLIST_xl_7501"/>
      <sheetName val="[SHOPLIST.xls]_SHOPLIST_xl_7502"/>
      <sheetName val="[SHOPLIST.xls]_SHOPLIST_xl_7503"/>
      <sheetName val="[SHOPLIST.xls]_SHOPLIST_xl_7504"/>
      <sheetName val="[SHOPLIST.xls]_SHOPLIST_xl_7505"/>
      <sheetName val="[SHOPLIST.xls]_SHOPLIST_xl_7506"/>
      <sheetName val="[SHOPLIST.xls]_SHOPLIST_xl_7507"/>
      <sheetName val="[SHOPLIST.xls]_SHOPLIST_xl_7508"/>
      <sheetName val="[SHOPLIST.xls]_SHOPLIST_xl_7509"/>
      <sheetName val="[SHOPLIST.xls]_SHOPLIST_xl_7510"/>
      <sheetName val="[SHOPLIST.xls]_SHOPLIST_xl_7511"/>
      <sheetName val="[SHOPLIST.xls]_SHOPLIST_xl_7512"/>
      <sheetName val="[SHOPLIST.xls]_SHOPLIST_xl_7513"/>
      <sheetName val="[SHOPLIST.xls]_SHOPLIST_xl_7514"/>
      <sheetName val="[SHOPLIST.xls]_SHOPLIST_xl_7515"/>
      <sheetName val="[SHOPLIST.xls]_SHOPLIST_xl_7516"/>
      <sheetName val="[SHOPLIST.xls]_SHOPLIST_xl_7517"/>
      <sheetName val="[SHOPLIST.xls]_SHOPLIST_xl_7518"/>
      <sheetName val="[SHOPLIST.xls]_SHOPLIST_xl_7519"/>
      <sheetName val="[SHOPLIST.xls]_SHOPLIST_xl_7520"/>
      <sheetName val="[SHOPLIST.xls]_SHOPLIST_xl_7521"/>
      <sheetName val="[SHOPLIST.xls]_SHOPLIST_xl_7522"/>
      <sheetName val="[SHOPLIST.xls]_SHOPLIST_xl_7523"/>
      <sheetName val="[SHOPLIST.xls]_SHOPLIST_xl_7524"/>
      <sheetName val="[SHOPLIST.xls]_SHOPLIST_xl_7525"/>
      <sheetName val="[SHOPLIST.xls]_SHOPLIST_xl_7526"/>
      <sheetName val="[SHOPLIST.xls]_SHOPLIST_xl_7527"/>
      <sheetName val="[SHOPLIST.xls]_SHOPLIST_xl_7528"/>
      <sheetName val="[SHOPLIST.xls]_SHOPLIST_xl_7529"/>
      <sheetName val="[SHOPLIST.xls]_SHOPLIST_xl_7530"/>
      <sheetName val="[SHOPLIST.xls]_SHOPLIST_xl_7531"/>
      <sheetName val="[SHOPLIST.xls]_SHOPLIST_xl_7532"/>
      <sheetName val="[SHOPLIST.xls]_SHOPLIST_xl_7533"/>
      <sheetName val="[SHOPLIST.xls]_SHOPLIST_xl_7534"/>
      <sheetName val="[SHOPLIST.xls]_SHOPLIST_xl_7535"/>
      <sheetName val="[SHOPLIST.xls]_SHOPLIST_xl_7536"/>
      <sheetName val="[SHOPLIST.xls]_SHOPLIST_xl_7537"/>
      <sheetName val="[SHOPLIST.xls]_SHOPLIST_xl_7538"/>
      <sheetName val="[SHOPLIST.xls]_SHOPLIST_xl_7539"/>
      <sheetName val="[SHOPLIST.xls]_SHOPLIST_xl_7540"/>
      <sheetName val="[SHOPLIST.xls]_SHOPLIST_xl_7541"/>
      <sheetName val="[SHOPLIST.xls]_SHOPLIST_xl_7542"/>
      <sheetName val="[SHOPLIST.xls]_SHOPLIST_xl_7543"/>
      <sheetName val="[SHOPLIST.xls]_SHOPLIST_xl_7544"/>
      <sheetName val="[SHOPLIST.xls]_SHOPLIST_xl_7545"/>
      <sheetName val="[SHOPLIST.xls]_SHOPLIST_xl_7546"/>
      <sheetName val="[SHOPLIST.xls]_SHOPLIST_xl_7547"/>
      <sheetName val="[SHOPLIST.xls]_SHOPLIST_xl_7548"/>
      <sheetName val="[SHOPLIST.xls]_SHOPLIST_xl_7549"/>
      <sheetName val="[SHOPLIST.xls]_SHOPLIST_xl_7550"/>
      <sheetName val="[SHOPLIST.xls]_SHOPLIST_xl_7551"/>
      <sheetName val="[SHOPLIST.xls]_SHOPLIST_xl_7552"/>
      <sheetName val="[SHOPLIST.xls]_SHOPLIST_xl_7553"/>
      <sheetName val="[SHOPLIST.xls]_SHOPLIST_xl_7554"/>
      <sheetName val="[SHOPLIST.xls]_SHOPLIST_xl_7555"/>
      <sheetName val="[SHOPLIST.xls]_SHOPLIST_xl_7556"/>
      <sheetName val="[SHOPLIST.xls]_SHOPLIST_xl_7557"/>
      <sheetName val="[SHOPLIST.xls]_SHOPLIST_xl_7558"/>
      <sheetName val="[SHOPLIST.xls]_SHOPLIST_xl_7559"/>
      <sheetName val="[SHOPLIST.xls]_SHOPLIST_xl_7560"/>
      <sheetName val="[SHOPLIST.xls]_SHOPLIST_xl_7561"/>
      <sheetName val="[SHOPLIST.xls]_SHOPLIST_xl_7562"/>
      <sheetName val="[SHOPLIST.xls]_SHOPLIST_xl_7563"/>
      <sheetName val="[SHOPLIST.xls]_SHOPLIST_xl_7564"/>
      <sheetName val="[SHOPLIST.xls]_SHOPLIST_xl_7565"/>
      <sheetName val="[SHOPLIST.xls]_SHOPLIST_xl_7566"/>
      <sheetName val="[SHOPLIST.xls]_VW__VU________71"/>
      <sheetName val="[SHOPLIST.xls]_VW__VU________72"/>
      <sheetName val="[SHOPLIST.xls]_SHOPLIST_xl_7567"/>
      <sheetName val="[SHOPLIST.xls]_SHOPLIST_xl_7568"/>
      <sheetName val="[SHOPLIST.xls]_SHOPLIST_xl_7569"/>
      <sheetName val="[SHOPLIST.xls]_VW__VU________73"/>
      <sheetName val="[SHOPLIST.xls]_VW__VU________74"/>
      <sheetName val="[SHOPLIST.xls]_SHOPLIST_xl_7570"/>
      <sheetName val="[SHOPLIST.xls]_SHOPLIST_xl_7571"/>
      <sheetName val="[SHOPLIST.xls]70___0_s__i____92"/>
      <sheetName val="[SHOPLIST.xls]_SHOPLIST_xl_7572"/>
      <sheetName val="[SHOPLIST.xls]_SHOPLIST_xl_7573"/>
      <sheetName val="[SHOPLIST.xls]_SHOPLIST_xl_7574"/>
      <sheetName val="[SHOPLIST.xls]_SHOPLIST_xl_7575"/>
      <sheetName val="[SHOPLIST.xls]_SHOPLIST_xl_7576"/>
      <sheetName val="[SHOPLIST.xls]_SHOPLIST_xl_7577"/>
      <sheetName val="[SHOPLIST.xls]_SHOPLIST_xl_7578"/>
      <sheetName val="[SHOPLIST.xls]_SHOPLIST_xl_7579"/>
      <sheetName val="[SHOPLIST.xls]_SHOPLIST_xl_7580"/>
      <sheetName val="[SHOPLIST.xls]_SHOPLIST_xl_7581"/>
      <sheetName val="[SHOPLIST.xls]_SHOPLIST_xl_7582"/>
      <sheetName val="[SHOPLIST.xls]_SHOPLIST_xl_7583"/>
      <sheetName val="[SHOPLIST.xls]_SHOPLIST_xl_7584"/>
      <sheetName val="[SHOPLIST.xls]_SHOPLIST_xl_7585"/>
      <sheetName val="[SHOPLIST.xls]_SHOPLIST_xl_7586"/>
      <sheetName val="[SHOPLIST.xls]_SHOPLIST_xl_7587"/>
      <sheetName val="[SHOPLIST.xls]_SHOPLIST_xl_7588"/>
      <sheetName val="[SHOPLIST.xls]_SHOPLIST_xl_7589"/>
      <sheetName val="[SHOPLIST.xls]_SHOPLIST_xl_7590"/>
      <sheetName val="[SHOPLIST.xls]_SHOPLIST_xl_7591"/>
      <sheetName val="[SHOPLIST.xls]_SHOPLIST_xl_7592"/>
      <sheetName val="[SHOPLIST.xls]_SHOPLIST_xl_7593"/>
      <sheetName val="[SHOPLIST.xls]_SHOPLIST_xl_7594"/>
      <sheetName val="[SHOPLIST.xls]_SHOPLIST_xl_7595"/>
      <sheetName val="[SHOPLIST.xls]_SHOPLIST_xl_7596"/>
      <sheetName val="[SHOPLIST.xls]_SHOPLIST_xl_7597"/>
      <sheetName val="[SHOPLIST.xls]_SHOPLIST_xl_7598"/>
      <sheetName val="[SHOPLIST.xls]_SHOPLIST_xl_7599"/>
      <sheetName val="[SHOPLIST.xls]_SHOPLIST_xl_7600"/>
      <sheetName val="[SHOPLIST.xls]_SHOPLIST_xl_7601"/>
      <sheetName val="[SHOPLIST.xls]_SHOPLIST_xl_7602"/>
      <sheetName val="[SHOPLIST.xls]_SHOPLIST_xl_7603"/>
      <sheetName val="[SHOPLIST.xls]_SHOPLIST_xl_7604"/>
      <sheetName val="[SHOPLIST.xls]_SHOPLIST_xl_7605"/>
      <sheetName val="[SHOPLIST.xls]_SHOPLIST_xl_7606"/>
      <sheetName val="[SHOPLIST.xls]_SHOPLIST_xl_7607"/>
      <sheetName val="[SHOPLIST.xls]_SHOPLIST_xl_7608"/>
      <sheetName val="[SHOPLIST.xls]_SHOPLIST_xl_7609"/>
      <sheetName val="[SHOPLIST.xls]_SHOPLIST_xl_7610"/>
      <sheetName val="[SHOPLIST.xls]_SHOPLIST_xl_7611"/>
      <sheetName val="[SHOPLIST.xls]_SHOPLIST_xl_7612"/>
      <sheetName val="[SHOPLIST.xls]_SHOPLIST_xl_7613"/>
      <sheetName val="[SHOPLIST.xls]_SHOPLIST_xl_7614"/>
      <sheetName val="[SHOPLIST.xls]_SHOPLIST_xl_7615"/>
      <sheetName val="[SHOPLIST.xls]_SHOPLIST_xl_7616"/>
      <sheetName val="[SHOPLIST.xls]_SHOPLIST_xl_7617"/>
      <sheetName val="[SHOPLIST.xls]_SHOPLIST_xl_7618"/>
      <sheetName val="[SHOPLIST.xls]_SHOPLIST_xl_7619"/>
      <sheetName val="[SHOPLIST.xls]_SHOPLIST_xl_7620"/>
      <sheetName val="[SHOPLIST.xls]_SHOPLIST_xl_7621"/>
      <sheetName val="[SHOPLIST.xls]_SHOPLIST_xl_7622"/>
      <sheetName val="[SHOPLIST.xls]_SHOPLIST_xl_7623"/>
      <sheetName val="[SHOPLIST.xls]70___0_s__i____93"/>
      <sheetName val="[SHOPLIST.xls]_SHOPLIST_xl_7624"/>
      <sheetName val="[SHOPLIST.xls]_SHOPLIST_xl_7625"/>
      <sheetName val="[SHOPLIST.xls]_SHOPLIST_xl_7626"/>
      <sheetName val="[SHOPLIST.xls]_VW__VU________75"/>
      <sheetName val="[SHOPLIST.xls]_SHOPLIST_xl_7627"/>
      <sheetName val="[SHOPLIST.xls]_SHOPLIST_xl_7628"/>
      <sheetName val="[SHOPLIST.xls]_SHOPLIST_xl_7629"/>
      <sheetName val="[SHOPLIST.xls]_SHOPLIST_xl_7630"/>
      <sheetName val="[SHOPLIST.xls]_SHOPLIST_xl_7631"/>
      <sheetName val="[SHOPLIST.xls]_SHOPLIST_xl_7632"/>
      <sheetName val="[SHOPLIST.xls]_SHOPLIST_xl_7633"/>
      <sheetName val="[SHOPLIST.xls]_SHOPLIST_xl_7634"/>
      <sheetName val="[SHOPLIST.xls]_SHOPLIST_xl_7635"/>
      <sheetName val="[SHOPLIST.xls]_SHOPLIST_xl_7636"/>
      <sheetName val="[SHOPLIST.xls]_SHOPLIST_xl_7637"/>
      <sheetName val="[SHOPLIST.xls]_SHOPLIST_xl_7638"/>
      <sheetName val="[SHOPLIST.xls]_SHOPLIST_xl_7639"/>
      <sheetName val="[SHOPLIST.xls]_SHOPLIST_xl_7640"/>
      <sheetName val="[SHOPLIST.xls]_SHOPLIST_xl_7641"/>
      <sheetName val="[SHOPLIST.xls]_SHOPLIST_xl_7642"/>
      <sheetName val="[SHOPLIST.xls]_SHOPLIST_xl_7643"/>
      <sheetName val="[SHOPLIST.xls]_SHOPLIST_xl_7644"/>
      <sheetName val="[SHOPLIST.xls]_SHOPLIST_xl_7645"/>
      <sheetName val="[SHOPLIST.xls]_SHOPLIST_xl_7646"/>
      <sheetName val="[SHOPLIST.xls]_SHOPLIST_xl_7647"/>
      <sheetName val="[SHOPLIST.xls]_SHOPLIST_xl_7648"/>
      <sheetName val="[SHOPLIST.xls]_SHOPLIST_xl_7649"/>
      <sheetName val="[SHOPLIST.xls]_SHOPLIST_xl_7650"/>
      <sheetName val="[SHOPLIST.xls]_SHOPLIST_xl_7651"/>
      <sheetName val="[SHOPLIST.xls]_SHOPLIST_xl_7652"/>
      <sheetName val="[SHOPLIST.xls]_SHOPLIST_xl_7653"/>
      <sheetName val="[SHOPLIST.xls]_SHOPLIST_xl_7654"/>
      <sheetName val="[SHOPLIST.xls]_SHOPLIST_xl_7655"/>
      <sheetName val="[SHOPLIST.xls]_SHOPLIST_xl_7656"/>
      <sheetName val="[SHOPLIST.xls]_SHOPLIST_xl_7657"/>
      <sheetName val="[SHOPLIST.xls]_SHOPLIST_xl_7658"/>
      <sheetName val="[SHOPLIST.xls]_SHOPLIST_xl_7659"/>
      <sheetName val="[SHOPLIST.xls]_SHOPLIST_xl_7660"/>
      <sheetName val="[SHOPLIST.xls]_SHOPLIST_xl_7661"/>
      <sheetName val="[SHOPLIST.xls]_SHOPLIST_xl_7662"/>
      <sheetName val="[SHOPLIST.xls]_SHOPLIST_xl_7663"/>
      <sheetName val="[SHOPLIST.xls]_SHOPLIST_xl_7664"/>
      <sheetName val="[SHOPLIST.xls]_SHOPLIST_xl_7665"/>
      <sheetName val="[SHOPLIST.xls]_SHOPLIST_xl_7666"/>
      <sheetName val="[SHOPLIST.xls]_SHOPLIST_xl_7667"/>
      <sheetName val="[SHOPLIST.xls]_SHOPLIST_xl_7668"/>
      <sheetName val="[SHOPLIST.xls]_SHOPLIST_xl_7669"/>
      <sheetName val="[SHOPLIST.xls]_SHOPLIST_xl_7670"/>
      <sheetName val="[SHOPLIST.xls]_SHOPLIST_xl_7671"/>
      <sheetName val="[SHOPLIST.xls]_SHOPLIST_xl_7672"/>
      <sheetName val="[SHOPLIST.xls]_SHOPLIST_xl_7673"/>
      <sheetName val="[SHOPLIST.xls]_SHOPLIST_xl_7674"/>
      <sheetName val="[SHOPLIST.xls]_SHOPLIST_xl_7675"/>
      <sheetName val="[SHOPLIST.xls]_SHOPLIST_xl_7676"/>
      <sheetName val="[SHOPLIST.xls]_SHOPLIST_xl_7677"/>
      <sheetName val="[SHOPLIST.xls]_SHOPLIST_xl_7678"/>
      <sheetName val="[SHOPLIST.xls]_SHOPLIST_xl_7679"/>
      <sheetName val="[SHOPLIST.xls]_SHOPLIST_xl_7680"/>
      <sheetName val="[SHOPLIST.xls]_SHOPLIST_xl_7681"/>
      <sheetName val="[SHOPLIST.xls]_SHOPLIST_xl_7682"/>
      <sheetName val="[SHOPLIST.xls]_SHOPLIST_xl_7683"/>
      <sheetName val="[SHOPLIST.xls]_SHOPLIST_xl_7684"/>
      <sheetName val="[SHOPLIST.xls]_SHOPLIST_xl_7685"/>
      <sheetName val="[SHOPLIST.xls]_SHOPLIST_xl_7686"/>
      <sheetName val="[SHOPLIST.xls]_SHOPLIST_xl_7687"/>
      <sheetName val="[SHOPLIST.xls]_SHOPLIST_xl_7688"/>
      <sheetName val="[SHOPLIST.xls]_SHOPLIST_xl_7689"/>
      <sheetName val="[SHOPLIST.xls]_SHOPLIST_xl_7690"/>
      <sheetName val="[SHOPLIST.xls]_SHOPLIST_xl_7691"/>
      <sheetName val="[SHOPLIST.xls]_SHOPLIST_xl_7692"/>
      <sheetName val="[SHOPLIST.xls]_SHOPLIST_xl_7693"/>
      <sheetName val="[SHOPLIST.xls]_SHOPLIST_xl_7694"/>
      <sheetName val="[SHOPLIST.xls]_SHOPLIST_xl_7695"/>
      <sheetName val="[SHOPLIST.xls]_SHOPLIST_xl_7696"/>
      <sheetName val="[SHOPLIST.xls]_SHOPLIST_xl_7697"/>
      <sheetName val="[SHOPLIST.xls]_SHOPLIST_xl_7698"/>
      <sheetName val="[SHOPLIST.xls]_SHOPLIST_xl_7699"/>
      <sheetName val="[SHOPLIST.xls]_SHOPLIST_xl_7700"/>
      <sheetName val="[SHOPLIST.xls]_SHOPLIST_xl_7701"/>
      <sheetName val="[SHOPLIST.xls]_SHOPLIST_xl_7702"/>
      <sheetName val="[SHOPLIST.xls]_SHOPLIST_xl_7703"/>
      <sheetName val="[SHOPLIST.xls]_SHOPLIST_xl_7704"/>
      <sheetName val="[SHOPLIST.xls]_SHOPLIST_xl_7705"/>
      <sheetName val="[SHOPLIST.xls]_SHOPLIST_xl_7706"/>
      <sheetName val="[SHOPLIST.xls]_SHOPLIST_xl_7707"/>
      <sheetName val="[SHOPLIST.xls]_SHOPLIST_xl_7708"/>
      <sheetName val="[SHOPLIST.xls]_SHOPLIST_xl_7709"/>
      <sheetName val="[SHOPLIST.xls]_SHOPLIST_xl_7710"/>
      <sheetName val="[SHOPLIST.xls]_SHOPLIST_xl_7711"/>
      <sheetName val="[SHOPLIST.xls]_SHOPLIST_xl_7712"/>
      <sheetName val="[SHOPLIST.xls]_SHOPLIST_xl_7713"/>
      <sheetName val="[SHOPLIST.xls]_SHOPLIST_xl_7714"/>
      <sheetName val="[SHOPLIST.xls]_SHOPLIST_xl_7715"/>
      <sheetName val="[SHOPLIST.xls]_SHOPLIST_xl_7716"/>
      <sheetName val="[SHOPLIST.xls]_SHOPLIST_xl_7717"/>
      <sheetName val="[SHOPLIST.xls]_SHOPLIST_xl_7718"/>
      <sheetName val="[SHOPLIST.xls]_SHOPLIST_xl_7719"/>
      <sheetName val="[SHOPLIST.xls]_SHOPLIST_xl_7720"/>
      <sheetName val="[SHOPLIST.xls]_SHOPLIST_xl_7721"/>
      <sheetName val="[SHOPLIST.xls]_SHOPLIST_xl_7722"/>
      <sheetName val="[SHOPLIST.xls]_SHOPLIST_xl_7723"/>
      <sheetName val="[SHOPLIST.xls]_SHOPLIST_xl_7724"/>
      <sheetName val="[SHOPLIST.xls]_SHOPLIST_xl_7725"/>
      <sheetName val="[SHOPLIST.xls]_SHOPLIST_xl_7726"/>
      <sheetName val="[SHOPLIST.xls]_SHOPLIST_xl_7727"/>
      <sheetName val="[SHOPLIST.xls]_SHOPLIST_xl_7728"/>
      <sheetName val="[SHOPLIST.xls]_SHOPLIST_xl_7729"/>
      <sheetName val="[SHOPLIST.xls]_SHOPLIST_xl_7730"/>
      <sheetName val="[SHOPLIST.xls]_SHOPLIST_xl_7731"/>
      <sheetName val="[SHOPLIST.xls]_SHOPLIST_xl_7732"/>
      <sheetName val="[SHOPLIST.xls]_SHOPLIST_xl_7733"/>
      <sheetName val="[SHOPLIST.xls]_SHOPLIST_xl_7734"/>
      <sheetName val="[SHOPLIST.xls]_SHOPLIST_xl_7735"/>
      <sheetName val="[SHOPLIST.xls]_SHOPLIST_xl_7736"/>
      <sheetName val="[SHOPLIST.xls]_SHOPLIST_xl_7737"/>
      <sheetName val="[SHOPLIST.xls]_SHOPLIST_xl_7738"/>
      <sheetName val="[SHOPLIST.xls]_SHOPLIST_xl_7739"/>
      <sheetName val="[SHOPLIST.xls]_SHOPLIST_xl_7740"/>
      <sheetName val="[SHOPLIST.xls]_SHOPLIST_xl_7741"/>
      <sheetName val="[SHOPLIST.xls]_SHOPLIST_xl_7742"/>
      <sheetName val="[SHOPLIST.xls]_SHOPLIST_xl_7743"/>
      <sheetName val="[SHOPLIST.xls]_SHOPLIST_xl_7744"/>
      <sheetName val="[SHOPLIST.xls]_SHOPLIST_xl_7745"/>
      <sheetName val="[SHOPLIST.xls]_SHOPLIST_xl_7746"/>
      <sheetName val="[SHOPLIST.xls]_SHOPLIST_xl_7747"/>
      <sheetName val="[SHOPLIST.xls]_SHOPLIST_xl_7748"/>
      <sheetName val="[SHOPLIST.xls]_SHOPLIST_xl_7749"/>
      <sheetName val="[SHOPLIST.xls]_SHOPLIST_xl_7750"/>
      <sheetName val="[SHOPLIST.xls]_SHOPLIST_xl_7751"/>
      <sheetName val="[SHOPLIST.xls]_SHOPLIST_xl_7752"/>
      <sheetName val="[SHOPLIST.xls]_SHOPLIST_xl_7753"/>
      <sheetName val="[SHOPLIST.xls]_SHOPLIST_xl_7754"/>
      <sheetName val="[SHOPLIST.xls]_SHOPLIST_xl_7755"/>
      <sheetName val="[SHOPLIST.xls]_SHOPLIST_xl_7756"/>
      <sheetName val="[SHOPLIST.xls]_SHOPLIST_xl_7757"/>
      <sheetName val="[SHOPLIST.xls]_SHOPLIST_xl_7758"/>
      <sheetName val="[SHOPLIST.xls]_SHOPLIST_xl_7759"/>
      <sheetName val="[SHOPLIST.xls]_SHOPLIST_xl_7760"/>
      <sheetName val="[SHOPLIST.xls]_SHOPLIST_xl_7761"/>
      <sheetName val="[SHOPLIST.xls]_SHOPLIST_xl_7762"/>
      <sheetName val="[SHOPLIST.xls]_SHOPLIST_xl_7763"/>
      <sheetName val="[SHOPLIST.xls]_SHOPLIST_xl_7764"/>
      <sheetName val="[SHOPLIST.xls]_SHOPLIST_xl_7765"/>
      <sheetName val="[SHOPLIST.xls]_SHOPLIST_xl_7766"/>
      <sheetName val="[SHOPLIST.xls]_SHOPLIST_xl_7767"/>
      <sheetName val="[SHOPLIST.xls]_SHOPLIST_xl_7768"/>
      <sheetName val="[SHOPLIST.xls]_SHOPLIST_xl_7769"/>
      <sheetName val="[SHOPLIST.xls]_SHOPLIST_xl_7770"/>
      <sheetName val="[SHOPLIST.xls]_SHOPLIST_xl_7771"/>
      <sheetName val="[SHOPLIST.xls]_SHOPLIST_xl_7772"/>
      <sheetName val="[SHOPLIST.xls]_SHOPLIST_xl_7773"/>
      <sheetName val="[SHOPLIST.xls]_SHOPLIST_xl_7774"/>
      <sheetName val="[SHOPLIST.xls]_SHOPLIST_xl_7775"/>
      <sheetName val="[SHOPLIST.xls]_SHOPLIST_xl_7776"/>
      <sheetName val="[SHOPLIST.xls]_SHOPLIST_xl_7777"/>
      <sheetName val="[SHOPLIST.xls]_SHOPLIST_xl_7778"/>
      <sheetName val="[SHOPLIST.xls]_SHOPLIST_xl_7779"/>
      <sheetName val="[SHOPLIST.xls]_SHOPLIST_xl_7780"/>
      <sheetName val="[SHOPLIST.xls]_SHOPLIST_xl_7781"/>
      <sheetName val="[SHOPLIST.xls]_SHOPLIST_xl_7782"/>
      <sheetName val="[SHOPLIST.xls]_SHOPLIST_xl_7783"/>
      <sheetName val="[SHOPLIST.xls]_SHOPLIST_xl_7784"/>
      <sheetName val="[SHOPLIST.xls]_SHOPLIST_xl_7785"/>
      <sheetName val="[SHOPLIST.xls]_SHOPLIST_xl_7786"/>
      <sheetName val="[SHOPLIST.xls]_SHOPLIST_xl_7787"/>
      <sheetName val="[SHOPLIST.xls]_SHOPLIST_xl_7788"/>
      <sheetName val="[SHOPLIST.xls]_SHOPLIST_xl_7789"/>
      <sheetName val="[SHOPLIST.xls]_SHOPLIST_xl_7790"/>
      <sheetName val="[SHOPLIST.xls]_SHOPLIST_xl_7791"/>
      <sheetName val="[SHOPLIST.xls]_SHOPLIST_xl_7792"/>
      <sheetName val="[SHOPLIST.xls]_SHOPLIST_xl_7793"/>
      <sheetName val="[SHOPLIST.xls]_SHOPLIST_xl_7794"/>
      <sheetName val="[SHOPLIST.xls]_SHOPLIST_xl_7795"/>
      <sheetName val="[SHOPLIST.xls]_SHOPLIST_xl_7796"/>
      <sheetName val="[SHOPLIST.xls]_SHOPLIST_xl_7797"/>
      <sheetName val="[SHOPLIST.xls]_SHOPLIST_xl_7798"/>
      <sheetName val="[SHOPLIST.xls]_SHOPLIST_xl_7799"/>
      <sheetName val="[SHOPLIST.xls]_SHOPLIST_xl_7800"/>
      <sheetName val="[SHOPLIST.xls]_SHOPLIST_xl_7801"/>
      <sheetName val="[SHOPLIST.xls]_SHOPLIST_xl_7802"/>
      <sheetName val="[SHOPLIST.xls]_SHOPLIST_xl_7803"/>
      <sheetName val="[SHOPLIST.xls]_SHOPLIST_xl_7804"/>
      <sheetName val="[SHOPLIST.xls]_SHOPLIST_xl_7805"/>
      <sheetName val="[SHOPLIST.xls]_SHOPLIST_xl_7806"/>
      <sheetName val="[SHOPLIST.xls]_SHOPLIST_xl_7807"/>
      <sheetName val="[SHOPLIST.xls]_SHOPLIST_xl_7808"/>
      <sheetName val="[SHOPLIST.xls]_SHOPLIST_xl_7809"/>
      <sheetName val="[SHOPLIST.xls]_SHOPLIST_xl_7810"/>
      <sheetName val="[SHOPLIST.xls]_SHOPLIST_xl_7811"/>
      <sheetName val="[SHOPLIST.xls]_SHOPLIST_xl_7812"/>
      <sheetName val="[SHOPLIST.xls]_SHOPLIST_xl_7813"/>
      <sheetName val="[SHOPLIST.xls]_SHOPLIST_xl_7814"/>
      <sheetName val="[SHOPLIST.xls]_SHOPLIST_xl_7815"/>
      <sheetName val="[SHOPLIST.xls]_SHOPLIST_xl_7816"/>
      <sheetName val="[SHOPLIST.xls]_SHOPLIST_xl_7817"/>
      <sheetName val="[SHOPLIST.xls]_SHOPLIST_xl_7818"/>
      <sheetName val="[SHOPLIST.xls]_SHOPLIST_xl_7819"/>
      <sheetName val="[SHOPLIST.xls]_SHOPLIST_xl_7820"/>
      <sheetName val="[SHOPLIST.xls]_SHOPLIST_xl_7821"/>
      <sheetName val="[SHOPLIST.xls]_SHOPLIST_xl_7822"/>
      <sheetName val="[SHOPLIST.xls]_SHOPLIST_xl_7823"/>
      <sheetName val="[SHOPLIST.xls]_SHOPLIST_xl_7824"/>
      <sheetName val="[SHOPLIST.xls]_SHOPLIST_xl_7825"/>
      <sheetName val="[SHOPLIST.xls]_SHOPLIST_xl_7826"/>
      <sheetName val="[SHOPLIST.xls]_SHOPLIST_xl_7827"/>
      <sheetName val="[SHOPLIST.xls]_SHOPLIST_xl_7828"/>
      <sheetName val="[SHOPLIST.xls]_SHOPLIST_xl_7829"/>
      <sheetName val="[SHOPLIST.xls]_SHOPLIST_xl_7830"/>
      <sheetName val="[SHOPLIST.xls]_SHOPLIST_xl_7831"/>
      <sheetName val="[SHOPLIST.xls]_SHOPLIST_xl_7832"/>
      <sheetName val="[SHOPLIST.xls]_SHOPLIST_xl_7833"/>
      <sheetName val="[SHOPLIST.xls]_SHOPLIST_xl_7834"/>
      <sheetName val="[SHOPLIST.xls]_SHOPLIST_xl_7835"/>
      <sheetName val="[SHOPLIST.xls]_SHOPLIST_xl_7836"/>
      <sheetName val="[SHOPLIST.xls]_SHOPLIST_xl_7837"/>
      <sheetName val="[SHOPLIST.xls]_SHOPLIST_xl_7838"/>
      <sheetName val="[SHOPLIST.xls]_SHOPLIST_xl_7839"/>
      <sheetName val="[SHOPLIST.xls]_SHOPLIST_xl_7840"/>
      <sheetName val="[SHOPLIST.xls]_SHOPLIST_xl_7841"/>
      <sheetName val="[SHOPLIST.xls]_SHOPLIST_xl_7842"/>
      <sheetName val="[SHOPLIST.xls]_SHOPLIST_xl_7843"/>
      <sheetName val="[SHOPLIST.xls]_SHOPLIST_xl_7844"/>
      <sheetName val="[SHOPLIST.xls]_SHOPLIST_xl_7845"/>
      <sheetName val="[SHOPLIST.xls]_SHOPLIST_xl_7846"/>
      <sheetName val="[SHOPLIST.xls]_SHOPLIST_xl_7847"/>
      <sheetName val="[SHOPLIST.xls]_SHOPLIST_xl_7848"/>
      <sheetName val="[SHOPLIST.xls]_SHOPLIST_xl_7849"/>
      <sheetName val="[SHOPLIST.xls]_SHOPLIST_xl_7850"/>
      <sheetName val="[SHOPLIST.xls]_SHOPLIST_xl_7851"/>
      <sheetName val="[SHOPLIST.xls]_SHOPLIST_xl_7852"/>
      <sheetName val="[SHOPLIST.xls]_SHOPLIST_xl_7853"/>
      <sheetName val="[SHOPLIST.xls]_SHOPLIST_xl_7854"/>
      <sheetName val="[SHOPLIST.xls]_SHOPLIST_xl_7855"/>
      <sheetName val="[SHOPLIST.xls]_SHOPLIST_xl_7856"/>
      <sheetName val="[SHOPLIST.xls]_SHOPLIST_xl_7857"/>
      <sheetName val="[SHOPLIST.xls]_SHOPLIST_xl_7858"/>
      <sheetName val="[SHOPLIST.xls]_SHOPLIST_xl_7859"/>
      <sheetName val="[SHOPLIST.xls]_SHOPLIST_xl_7860"/>
      <sheetName val="[SHOPLIST.xls]_SHOPLIST_xl_7861"/>
      <sheetName val="[SHOPLIST.xls]_SHOPLIST_xl_7862"/>
      <sheetName val="[SHOPLIST.xls]_SHOPLIST_xl_7863"/>
      <sheetName val="[SHOPLIST.xls]_SHOPLIST_xl_7864"/>
      <sheetName val="[SHOPLIST.xls]_SHOPLIST_xl_7865"/>
      <sheetName val="[SHOPLIST.xls]_SHOPLIST_xl_7866"/>
      <sheetName val="[SHOPLIST.xls]_SHOPLIST_xl_7867"/>
      <sheetName val="[SHOPLIST.xls]_SHOPLIST_xl_7868"/>
      <sheetName val="[SHOPLIST.xls]_SHOPLIST_xl_7869"/>
      <sheetName val="[SHOPLIST.xls]_SHOPLIST_xl_7870"/>
      <sheetName val="[SHOPLIST.xls]_SHOPLIST_xl_7871"/>
      <sheetName val="[SHOPLIST.xls]_SHOPLIST_xl_7872"/>
      <sheetName val="[SHOPLIST.xls]_SHOPLIST_xl_7873"/>
      <sheetName val="[SHOPLIST.xls]_SHOPLIST_xl_7874"/>
      <sheetName val="[SHOPLIST.xls]_SHOPLIST_xl_7875"/>
      <sheetName val="[SHOPLIST.xls]_SHOPLIST_xl_7876"/>
      <sheetName val="[SHOPLIST.xls]_SHOPLIST_xl_7877"/>
      <sheetName val="[SHOPLIST.xls]_SHOPLIST_xl_7878"/>
      <sheetName val="[SHOPLIST.xls]_SHOPLIST_xl_7879"/>
      <sheetName val="[SHOPLIST.xls]_SHOPLIST_xl_7880"/>
      <sheetName val="[SHOPLIST.xls]_SHOPLIST_xl_7881"/>
      <sheetName val="[SHOPLIST.xls]_SHOPLIST_xl_7882"/>
      <sheetName val="[SHOPLIST.xls]_SHOPLIST_xl_7883"/>
      <sheetName val="[SHOPLIST.xls]_SHOPLIST_xl_7884"/>
      <sheetName val="[SHOPLIST.xls]_SHOPLIST_xl_7885"/>
      <sheetName val="[SHOPLIST.xls]_SHOPLIST_xl_7886"/>
      <sheetName val="[SHOPLIST.xls]_SHOPLIST_xl_7887"/>
      <sheetName val="[SHOPLIST.xls]_SHOPLIST_xl_7888"/>
      <sheetName val="[SHOPLIST.xls]_SHOPLIST_xl_7889"/>
      <sheetName val="[SHOPLIST.xls]_SHOPLIST_xl_7890"/>
      <sheetName val="[SHOPLIST.xls]_SHOPLIST_xl_7891"/>
      <sheetName val="[SHOPLIST.xls]_SHOPLIST_xl_7892"/>
      <sheetName val="[SHOPLIST.xls]_SHOPLIST_xl_7893"/>
      <sheetName val="[SHOPLIST.xls]_SHOPLIST_xl_7894"/>
      <sheetName val="[SHOPLIST.xls]_SHOPLIST_xl_7895"/>
      <sheetName val="[SHOPLIST.xls]_SHOPLIST_xl_7896"/>
      <sheetName val="[SHOPLIST.xls]_SHOPLIST_xl_7897"/>
      <sheetName val="[SHOPLIST.xls]_SHOPLIST_xl_7898"/>
      <sheetName val="[SHOPLIST.xls]_SHOPLIST_xl_7899"/>
      <sheetName val="[SHOPLIST.xls]_SHOPLIST_xl_7900"/>
      <sheetName val="[SHOPLIST.xls]_SHOPLIST_xl_7901"/>
      <sheetName val="[SHOPLIST.xls]_SHOPLIST_xl_7902"/>
      <sheetName val="[SHOPLIST.xls]_SHOPLIST_xl_7903"/>
      <sheetName val="[SHOPLIST.xls]_SHOPLIST_xl_7904"/>
      <sheetName val="[SHOPLIST.xls]_SHOPLIST_xl_7905"/>
      <sheetName val="[SHOPLIST.xls]_SHOPLIST_xl_7906"/>
      <sheetName val="[SHOPLIST.xls]_SHOPLIST_xl_7907"/>
      <sheetName val="[SHOPLIST.xls]_SHOPLIST_xl_7908"/>
      <sheetName val="[SHOPLIST.xls]_SHOPLIST_xl_7909"/>
      <sheetName val="[SHOPLIST.xls]_SHOPLIST_xl_7910"/>
      <sheetName val="[SHOPLIST.xls]_SHOPLIST_xl_7911"/>
      <sheetName val="[SHOPLIST.xls]_SHOPLIST_xl_7912"/>
      <sheetName val="[SHOPLIST.xls]_SHOPLIST_xl_7913"/>
      <sheetName val="[SHOPLIST.xls]_SHOPLIST_xl_7914"/>
      <sheetName val="[SHOPLIST.xls]_SHOPLIST_xl_7915"/>
      <sheetName val="[SHOPLIST.xls]_SHOPLIST_xl_7916"/>
      <sheetName val="[SHOPLIST.xls]_SHOPLIST_xl_7917"/>
      <sheetName val="[SHOPLIST.xls]_SHOPLIST_xl_7918"/>
      <sheetName val="[SHOPLIST.xls]_SHOPLIST_xl_7919"/>
      <sheetName val="[SHOPLIST.xls]_SHOPLIST_xl_7920"/>
      <sheetName val="[SHOPLIST.xls]_SHOPLIST_xl_7921"/>
      <sheetName val="[SHOPLIST.xls]_SHOPLIST_xl_7922"/>
      <sheetName val="[SHOPLIST.xls]_SHOPLIST_xl_7923"/>
      <sheetName val="[SHOPLIST.xls]_SHOPLIST_xl_7924"/>
      <sheetName val="[SHOPLIST.xls]_SHOPLIST_xl_7925"/>
      <sheetName val="[SHOPLIST.xls]_SHOPLIST_xl_7926"/>
      <sheetName val="[SHOPLIST.xls]_SHOPLIST_xl_7927"/>
      <sheetName val="[SHOPLIST.xls]_SHOPLIST_xl_7928"/>
      <sheetName val="[SHOPLIST.xls]_SHOPLIST_xl_7929"/>
      <sheetName val="[SHOPLIST.xls]_SHOPLIST_xl_7930"/>
      <sheetName val="[SHOPLIST.xls]_SHOPLIST_xl_7931"/>
      <sheetName val="[SHOPLIST.xls]_SHOPLIST_xl_7932"/>
      <sheetName val="[SHOPLIST.xls]_SHOPLIST_xl_7933"/>
      <sheetName val="[SHOPLIST.xls]_SHOPLIST_xl_7934"/>
      <sheetName val="[SHOPLIST.xls]_SHOPLIST_xl_7935"/>
      <sheetName val="[SHOPLIST.xls]_SHOPLIST_xl_7936"/>
      <sheetName val="[SHOPLIST.xls]_SHOPLIST_xl_7937"/>
      <sheetName val="[SHOPLIST.xls]_SHOPLIST_xl_7938"/>
      <sheetName val="[SHOPLIST.xls]_SHOPLIST_xl_7939"/>
      <sheetName val="[SHOPLIST.xls]_SHOPLIST_xl_7940"/>
      <sheetName val="[SHOPLIST.xls]_SHOPLIST_xl_7941"/>
      <sheetName val="[SHOPLIST.xls]_SHOPLIST_xl_7942"/>
      <sheetName val="[SHOPLIST.xls]_SHOPLIST_xl_7943"/>
      <sheetName val="[SHOPLIST.xls]_SHOPLIST_xl_7944"/>
      <sheetName val="[SHOPLIST.xls]_SHOPLIST_xl_7945"/>
      <sheetName val="[SHOPLIST.xls]_SHOPLIST_xl_7946"/>
      <sheetName val="[SHOPLIST.xls]_SHOPLIST_xl_7947"/>
      <sheetName val="[SHOPLIST.xls]_SHOPLIST_xl_7948"/>
      <sheetName val="[SHOPLIST.xls]_SHOPLIST_xl_7949"/>
      <sheetName val="[SHOPLIST.xls]_SHOPLIST_xl_7950"/>
      <sheetName val="[SHOPLIST.xls]_SHOPLIST_xl_7951"/>
      <sheetName val="[SHOPLIST.xls]_SHOPLIST_xl_7952"/>
      <sheetName val="[SHOPLIST.xls]_SHOPLIST_xl_7953"/>
      <sheetName val="[SHOPLIST.xls]_SHOPLIST_xl_7954"/>
      <sheetName val="[SHOPLIST.xls]_SHOPLIST_xl_7955"/>
      <sheetName val="[SHOPLIST.xls]_SHOPLIST_xl_7956"/>
      <sheetName val="[SHOPLIST.xls]_SHOPLIST_xl_7957"/>
      <sheetName val="[SHOPLIST.xls]_SHOPLIST_xl_7958"/>
      <sheetName val="[SHOPLIST.xls]70___0_s__i____94"/>
      <sheetName val="[SHOPLIST.xls]_VW__VU________76"/>
      <sheetName val="[SHOPLIST.xls]_VW__VU________77"/>
      <sheetName val="[SHOPLIST.xls]70_x005f_x0000___0_x_29"/>
      <sheetName val="[SHOPLIST.xls]70___0_s__i____95"/>
      <sheetName val="[SHOPLIST.xls]70___0_s__i____96"/>
      <sheetName val="[SHOPLIST.xls]_SHOPLIST_xl_7959"/>
      <sheetName val="[SHOPLIST.xls]_SHOPLIST_xl_7960"/>
      <sheetName val="[SHOPLIST.xls]_SHOPLIST_xl_7961"/>
      <sheetName val="[SHOPLIST.xls]_SHOPLIST_xl_7962"/>
      <sheetName val="[SHOPLIST.xls]_SHOPLIST_xl_7963"/>
      <sheetName val="[SHOPLIST.xls]_SHOPLIST_xl_7964"/>
      <sheetName val="[SHOPLIST.xls]_SHOPLIST_xl_7965"/>
      <sheetName val="[SHOPLIST.xls]_SHOPLIST_xl_7966"/>
      <sheetName val="[SHOPLIST.xls]_SHOPLIST_xl_7967"/>
      <sheetName val="[SHOPLIST.xls]_SHOPLIST_xl_7968"/>
      <sheetName val="[SHOPLIST.xls]_SHOPLIST_xl_7969"/>
      <sheetName val="[SHOPLIST.xls]_SHOPLIST_xl_7970"/>
      <sheetName val="[SHOPLIST.xls]_SHOPLIST_xl_7971"/>
      <sheetName val="[SHOPLIST.xls]_SHOPLIST_xl_7972"/>
      <sheetName val="[SHOPLIST.xls]_SHOPLIST_xl_7973"/>
      <sheetName val="[SHOPLIST.xls]_SHOPLIST_xl_7974"/>
      <sheetName val="[SHOPLIST.xls]_SHOPLIST_xl_7975"/>
      <sheetName val="[SHOPLIST.xls]_SHOPLIST_xl_7976"/>
      <sheetName val="[SHOPLIST.xls]_SHOPLIST_xl_7977"/>
      <sheetName val="[SHOPLIST.xls]_SHOPLIST_xl_7978"/>
      <sheetName val="[SHOPLIST.xls]_SHOPLIST_xl_7979"/>
      <sheetName val="[SHOPLIST.xls]_SHOPLIST_xl_7980"/>
      <sheetName val="[SHOPLIST.xls]_SHOPLIST_xl_7981"/>
      <sheetName val="[SHOPLIST.xls]_SHOPLIST_xl_7982"/>
      <sheetName val="[SHOPLIST.xls]_SHOPLIST_xl_7983"/>
      <sheetName val="[SHOPLIST.xls]_SHOPLIST_xl_7984"/>
      <sheetName val="[SHOPLIST.xls]_SHOPLIST_xl_7985"/>
      <sheetName val="[SHOPLIST.xls]_SHOPLIST_xl_7986"/>
      <sheetName val="[SHOPLIST.xls]_SHOPLIST_xl_7987"/>
      <sheetName val="[SHOPLIST.xls]_SHOPLIST_xl_7988"/>
      <sheetName val="[SHOPLIST.xls]_SHOPLIST_xl_7989"/>
      <sheetName val="[SHOPLIST.xls]_SHOPLIST_xl_7990"/>
      <sheetName val="[SHOPLIST.xls]_SHOPLIST_xl_7991"/>
      <sheetName val="[SHOPLIST.xls]_SHOPLIST_xl_7992"/>
      <sheetName val="[SHOPLIST.xls]_SHOPLIST_xl_7993"/>
      <sheetName val="[SHOPLIST.xls]_SHOPLIST_xl_7994"/>
      <sheetName val="[SHOPLIST.xls]_SHOPLIST_xl_7995"/>
      <sheetName val="[SHOPLIST.xls]_SHOPLIST_xl_7996"/>
      <sheetName val="[SHOPLIST.xls]_SHOPLIST_xl_7997"/>
      <sheetName val="[SHOPLIST.xls]_SHOPLIST_xl_7998"/>
      <sheetName val="[SHOPLIST.xls]_SHOPLIST_xl_7999"/>
      <sheetName val="[SHOPLIST.xls]_SHOPLIST_xl_8000"/>
      <sheetName val="[SHOPLIST.xls]_SHOPLIST_xl_8001"/>
      <sheetName val="[SHOPLIST.xls]_SHOPLIST_xl_8002"/>
      <sheetName val="[SHOPLIST.xls]_SHOPLIST_xl_8003"/>
      <sheetName val="[SHOPLIST.xls]_SHOPLIST_xl_8004"/>
      <sheetName val="[SHOPLIST.xls]_SHOPLIST_xl_8005"/>
      <sheetName val="[SHOPLIST.xls]_SHOPLIST_xl_8006"/>
      <sheetName val="[SHOPLIST.xls]_SHOPLIST_xl_8007"/>
      <sheetName val="[SHOPLIST.xls]_SHOPLIST_xl_8008"/>
      <sheetName val="[SHOPLIST.xls]_SHOPLIST_xl_8009"/>
      <sheetName val="[SHOPLIST.xls]_SHOPLIST_xl_8010"/>
      <sheetName val="[SHOPLIST.xls]_SHOPLIST_xl_8011"/>
      <sheetName val="[SHOPLIST.xls]_SHOPLIST_xl_8012"/>
      <sheetName val="[SHOPLIST.xls]_SHOPLIST_xl_8013"/>
      <sheetName val="[SHOPLIST.xls]_SHOPLIST_xl_8014"/>
      <sheetName val="[SHOPLIST.xls]_SHOPLIST_xl_8015"/>
      <sheetName val="[SHOPLIST.xls]_SHOPLIST_xl_8016"/>
      <sheetName val="[SHOPLIST.xls]_SHOPLIST_xl_8017"/>
      <sheetName val="[SHOPLIST.xls]_SHOPLIST_xl_8018"/>
      <sheetName val="[SHOPLIST.xls]_SHOPLIST_xl_8019"/>
      <sheetName val="[SHOPLIST.xls]_SHOPLIST_xl_8020"/>
      <sheetName val="[SHOPLIST.xls]_SHOPLIST_xl_8021"/>
      <sheetName val="[SHOPLIST.xls]_SHOPLIST_xl_8022"/>
      <sheetName val="[SHOPLIST.xls]_SHOPLIST_xl_8023"/>
      <sheetName val="[SHOPLIST.xls]_SHOPLIST_xl_8024"/>
      <sheetName val="[SHOPLIST.xls]_SHOPLIST_xl_8025"/>
      <sheetName val="[SHOPLIST.xls]_SHOPLIST_xl_8026"/>
      <sheetName val="[SHOPLIST.xls]_SHOPLIST_xl_8027"/>
      <sheetName val="[SHOPLIST.xls]_SHOPLIST_xl_8028"/>
      <sheetName val="[SHOPLIST.xls]_SHOPLIST_xl_8029"/>
      <sheetName val="[SHOPLIST.xls]_SHOPLIST_xl_8030"/>
      <sheetName val="[SHOPLIST.xls]_SHOPLIST_xl_8031"/>
      <sheetName val="[SHOPLIST.xls]_SHOPLIST_xl_8032"/>
      <sheetName val="[SHOPLIST.xls]_SHOPLIST_xl_8033"/>
      <sheetName val="[SHOPLIST.xls]_SHOPLIST_xl_8034"/>
      <sheetName val="[SHOPLIST.xls]_SHOPLIST_xl_8035"/>
      <sheetName val="[SHOPLIST.xls]_SHOPLIST_xl_8036"/>
      <sheetName val="[SHOPLIST.xls]_SHOPLIST_xl_8037"/>
      <sheetName val="[SHOPLIST.xls]_SHOPLIST_xl_8038"/>
      <sheetName val="[SHOPLIST.xls]_SHOPLIST_xl_8039"/>
      <sheetName val="[SHOPLIST.xls]_SHOPLIST_xl_8040"/>
      <sheetName val="[SHOPLIST.xls]_SHOPLIST_xl_8041"/>
      <sheetName val="[SHOPLIST.xls]_SHOPLIST_xl_8042"/>
      <sheetName val="[SHOPLIST.xls]_SHOPLIST_xl_8043"/>
      <sheetName val="[SHOPLIST.xls]_SHOPLIST_xl_8044"/>
      <sheetName val="[SHOPLIST.xls]_SHOPLIST_xl_8045"/>
      <sheetName val="[SHOPLIST.xls]_SHOPLIST_xl_8046"/>
      <sheetName val="[SHOPLIST.xls]_SHOPLIST_xl_8047"/>
      <sheetName val="[SHOPLIST.xls]_SHOPLIST_xl_8048"/>
      <sheetName val="[SHOPLIST.xls]_SHOPLIST_xl_8049"/>
      <sheetName val="[SHOPLIST.xls]_SHOPLIST_xl_8050"/>
      <sheetName val="[SHOPLIST.xls]_SHOPLIST_xl_8051"/>
      <sheetName val="[SHOPLIST.xls]_SHOPLIST_xl_8052"/>
      <sheetName val="[SHOPLIST.xls]_SHOPLIST_xl_8053"/>
      <sheetName val="[SHOPLIST.xls]_SHOPLIST_xl_8054"/>
      <sheetName val="[SHOPLIST.xls]_SHOPLIST_xl_8055"/>
      <sheetName val="[SHOPLIST.xls]_SHOPLIST_xl_8056"/>
      <sheetName val="[SHOPLIST.xls]_SHOPLIST_xl_8057"/>
      <sheetName val="[SHOPLIST.xls]_SHOPLIST_xl_8058"/>
      <sheetName val="[SHOPLIST.xls]_SHOPLIST_xl_8059"/>
      <sheetName val="[SHOPLIST.xls]_SHOPLIST_xl_8060"/>
      <sheetName val="[SHOPLIST.xls]_SHOPLIST_xl_8061"/>
      <sheetName val="[SHOPLIST.xls]_SHOPLIST_xl_8062"/>
      <sheetName val="[SHOPLIST.xls]_SHOPLIST_xl_8063"/>
      <sheetName val="[SHOPLIST.xls]_SHOPLIST_xl_8064"/>
      <sheetName val="[SHOPLIST.xls]_SHOPLIST_xl_8065"/>
      <sheetName val="[SHOPLIST.xls]_SHOPLIST_xl_8066"/>
      <sheetName val="[SHOPLIST.xls]_SHOPLIST_xl_8067"/>
      <sheetName val="[SHOPLIST.xls]_SHOPLIST_xl_8068"/>
      <sheetName val="[SHOPLIST.xls]_SHOPLIST_xl_8069"/>
      <sheetName val="[SHOPLIST.xls]_SHOPLIST_xl_8070"/>
      <sheetName val="[SHOPLIST.xls]_SHOPLIST_xl_8071"/>
      <sheetName val="[SHOPLIST.xls]70___0_s__i____97"/>
      <sheetName val="[SHOPLIST.xls]_SHOPLIST_xl_8072"/>
      <sheetName val="[SHOPLIST.xls]_SHOPLIST_xl_8073"/>
      <sheetName val="[SHOPLIST.xls]_SHOPLIST_xl_8074"/>
      <sheetName val="[SHOPLIST.xls]_SHOPLIST_xl_8075"/>
      <sheetName val="[SHOPLIST.xls]_SHOPLIST_xl_8076"/>
      <sheetName val="[SHOPLIST.xls]_SHOPLIST_xl_8077"/>
      <sheetName val="[SHOPLIST.xls]_SHOPLIST_xl_8078"/>
      <sheetName val="[SHOPLIST.xls]_SHOPLIST_xl_8079"/>
      <sheetName val="[SHOPLIST.xls]_SHOPLIST_xl_8080"/>
      <sheetName val="[SHOPLIST.xls]_SHOPLIST_xl_8081"/>
      <sheetName val="[SHOPLIST.xls]_SHOPLIST_xl_8082"/>
      <sheetName val="[SHOPLIST.xls]_SHOPLIST_xl_8083"/>
      <sheetName val="[SHOPLIST.xls]_SHOPLIST_xl_8084"/>
      <sheetName val="[SHOPLIST.xls]_SHOPLIST_xl_8085"/>
      <sheetName val="[SHOPLIST.xls]_SHOPLIST_xl_8086"/>
      <sheetName val="[SHOPLIST.xls]_SHOPLIST_xl_8087"/>
      <sheetName val="[SHOPLIST.xls]_SHOPLIST_xl_8088"/>
      <sheetName val="[SHOPLIST.xls]_SHOPLIST_xl_8089"/>
      <sheetName val="[SHOPLIST.xls]_SHOPLIST_xl_8090"/>
      <sheetName val="[SHOPLIST.xls]_SHOPLIST_xl_8091"/>
      <sheetName val="[SHOPLIST.xls]_SHOPLIST_xl_8092"/>
      <sheetName val="[SHOPLIST.xls]_SHOPLIST_xl_8093"/>
      <sheetName val="[SHOPLIST.xls]_SHOPLIST_xl_8094"/>
      <sheetName val="[SHOPLIST.xls]_SHOPLIST_xl_8095"/>
      <sheetName val="[SHOPLIST.xls]_SHOPLIST_xl_8096"/>
      <sheetName val="[SHOPLIST.xls]_SHOPLIST_xl_8097"/>
      <sheetName val="[SHOPLIST.xls]_SHOPLIST_xl_8098"/>
      <sheetName val="[SHOPLIST.xls]_SHOPLIST_xl_8099"/>
      <sheetName val="[SHOPLIST.xls]_SHOPLIST_xl_8100"/>
      <sheetName val="[SHOPLIST.xls]_SHOPLIST_xl_8101"/>
      <sheetName val="[SHOPLIST.xls]_SHOPLIST_xl_8102"/>
      <sheetName val="[SHOPLIST.xls]_SHOPLIST_xl_8103"/>
      <sheetName val="[SHOPLIST.xls]_SHOPLIST_xl_8104"/>
      <sheetName val="[SHOPLIST.xls]_SHOPLIST_xl_8105"/>
      <sheetName val="[SHOPLIST.xls]_SHOPLIST_xl_8106"/>
      <sheetName val="[SHOPLIST.xls]_SHOPLIST_xl_8107"/>
      <sheetName val="[SHOPLIST.xls]_SHOPLIST_xl_8108"/>
      <sheetName val="[SHOPLIST.xls]_SHOPLIST_xl_8109"/>
      <sheetName val="[SHOPLIST.xls]_SHOPLIST_xl_8110"/>
      <sheetName val="[SHOPLIST.xls]_SHOPLIST_xl_8111"/>
      <sheetName val="[SHOPLIST.xls]_SHOPLIST_xl_8112"/>
      <sheetName val="[SHOPLIST.xls]_SHOPLIST_xl_8113"/>
      <sheetName val="[SHOPLIST.xls]_SHOPLIST_xl_8114"/>
      <sheetName val="[SHOPLIST.xls]_SHOPLIST_xl_8115"/>
      <sheetName val="[SHOPLIST.xls]_SHOPLIST_xl_8116"/>
      <sheetName val="[SHOPLIST.xls]_SHOPLIST_xl_8117"/>
      <sheetName val="[SHOPLIST.xls]_SHOPLIST_xl_8118"/>
      <sheetName val="[SHOPLIST.xls]_SHOPLIST_xl_8119"/>
      <sheetName val="[SHOPLIST.xls]_SHOPLIST_xl_8120"/>
      <sheetName val="[SHOPLIST.xls]_SHOPLIST_xl_8121"/>
      <sheetName val="[SHOPLIST.xls]_SHOPLIST_xl_8122"/>
      <sheetName val="[SHOPLIST.xls]_SHOPLIST_xl_8123"/>
      <sheetName val="[SHOPLIST.xls]_SHOPLIST_xl_8124"/>
      <sheetName val="[SHOPLIST.xls]_SHOPLIST_xl_8125"/>
      <sheetName val="[SHOPLIST.xls]_SHOPLIST_xl_8126"/>
      <sheetName val="[SHOPLIST.xls]_SHOPLIST_xl_8127"/>
      <sheetName val="[SHOPLIST.xls]_SHOPLIST_xl_8128"/>
      <sheetName val="[SHOPLIST.xls]_SHOPLIST_xl_8129"/>
      <sheetName val="[SHOPLIST.xls]_SHOPLIST_xl_8130"/>
      <sheetName val="[SHOPLIST.xls]_SHOPLIST_xl_8131"/>
      <sheetName val="[SHOPLIST.xls]_SHOPLIST_xl_8132"/>
      <sheetName val="[SHOPLIST.xls]_SHOPLIST_xl_8133"/>
      <sheetName val="[SHOPLIST.xls]_SHOPLIST_xl_8134"/>
      <sheetName val="[SHOPLIST.xls]_SHOPLIST_xl_8135"/>
      <sheetName val="[SHOPLIST.xls]_SHOPLIST_xl_8136"/>
      <sheetName val="[SHOPLIST.xls]_SHOPLIST_xl_8137"/>
      <sheetName val="[SHOPLIST.xls]_SHOPLIST_xl_8138"/>
      <sheetName val="[SHOPLIST.xls]_SHOPLIST_xl_8139"/>
      <sheetName val="[SHOPLIST.xls]_SHOPLIST_xl_8140"/>
      <sheetName val="[SHOPLIST.xls]_SHOPLIST_xl_8141"/>
      <sheetName val="[SHOPLIST.xls]_SHOPLIST_xl_8142"/>
      <sheetName val="[SHOPLIST.xls]_SHOPLIST_xl_8143"/>
      <sheetName val="[SHOPLIST.xls]_SHOPLIST_xl_8144"/>
      <sheetName val="[SHOPLIST.xls]_SHOPLIST_xl_8145"/>
      <sheetName val="[SHOPLIST.xls]_SHOPLIST_xl_8146"/>
      <sheetName val="[SHOPLIST.xls]_SHOPLIST_xl_8147"/>
      <sheetName val="[SHOPLIST.xls]_SHOPLIST_xl_8148"/>
      <sheetName val="[SHOPLIST.xls]_SHOPLIST_xl_8149"/>
      <sheetName val="[SHOPLIST.xls]_SHOPLIST_xl_8150"/>
      <sheetName val="[SHOPLIST.xls]_SHOPLIST_xl_8151"/>
      <sheetName val="[SHOPLIST.xls]_SHOPLIST_xl_8152"/>
      <sheetName val="[SHOPLIST.xls]_SHOPLIST_xl_8153"/>
      <sheetName val="[SHOPLIST.xls]_SHOPLIST_xl_8154"/>
      <sheetName val="[SHOPLIST.xls]_SHOPLIST_xl_8155"/>
      <sheetName val="[SHOPLIST.xls]_SHOPLIST_xl_8156"/>
      <sheetName val="[SHOPLIST.xls]_SHOPLIST_xl_8157"/>
      <sheetName val="[SHOPLIST.xls]_SHOPLIST_xl_8158"/>
      <sheetName val="[SHOPLIST.xls]_SHOPLIST_xl_8159"/>
      <sheetName val="[SHOPLIST.xls]_SHOPLIST_xl_8160"/>
      <sheetName val="[SHOPLIST.xls]_SHOPLIST_xl_8161"/>
      <sheetName val="[SHOPLIST.xls]_SHOPLIST_xl_8162"/>
      <sheetName val="[SHOPLIST.xls]_SHOPLIST_xl_8163"/>
      <sheetName val="[SHOPLIST.xls]_SHOPLIST_xl_8164"/>
      <sheetName val="[SHOPLIST.xls]_SHOPLIST_xl_8165"/>
      <sheetName val="[SHOPLIST.xls]_SHOPLIST_xl_8166"/>
      <sheetName val="[SHOPLIST.xls]_SHOPLIST_xl_8167"/>
      <sheetName val="[SHOPLIST.xls]_SHOPLIST_xl_8168"/>
      <sheetName val="[SHOPLIST.xls]_SHOPLIST_xl_8169"/>
      <sheetName val="[SHOPLIST.xls]_SHOPLIST_xl_8170"/>
      <sheetName val="[SHOPLIST.xls]_SHOPLIST_xl_8171"/>
      <sheetName val="[SHOPLIST.xls]_SHOPLIST_xl_8172"/>
      <sheetName val="[SHOPLIST.xls]_SHOPLIST_xl_8173"/>
      <sheetName val="[SHOPLIST.xls]_SHOPLIST_xl_8174"/>
      <sheetName val="[SHOPLIST.xls]_SHOPLIST_xl_8175"/>
      <sheetName val="[SHOPLIST.xls]_SHOPLIST_xl_8176"/>
      <sheetName val="[SHOPLIST.xls]_SHOPLIST_xl_8177"/>
      <sheetName val="[SHOPLIST.xls]_SHOPLIST_xl_8178"/>
      <sheetName val="[SHOPLIST.xls]_SHOPLIST_xl_8179"/>
      <sheetName val="[SHOPLIST.xls]_SHOPLIST_xl_8180"/>
      <sheetName val="[SHOPLIST.xls]_SHOPLIST_xl_8181"/>
      <sheetName val="[SHOPLIST.xls]70_x005f_x0000___0_x_30"/>
      <sheetName val="[SHOPLIST.xls]_SHOPLIST_xl_8182"/>
      <sheetName val="[SHOPLIST.xls]_SHOPLIST_xl_8183"/>
      <sheetName val="[SHOPLIST.xls]_SHOPLIST_xl_8184"/>
      <sheetName val="[SHOPLIST.xls]_SHOPLIST_xl_8185"/>
      <sheetName val="[SHOPLIST.xls]_SHOPLIST_xl_8186"/>
      <sheetName val="[SHOPLIST.xls]_SHOPLIST_xl_8187"/>
      <sheetName val="[SHOPLIST.xls]_SHOPLIST_xl_8188"/>
      <sheetName val="[SHOPLIST.xls]_SHOPLIST_xl_8189"/>
      <sheetName val="[SHOPLIST.xls]_SHOPLIST_xl_8190"/>
      <sheetName val="[SHOPLIST.xls]_SHOPLIST_xl_8191"/>
      <sheetName val="[SHOPLIST.xls]_SHOPLIST_xl_8192"/>
      <sheetName val="[SHOPLIST.xls]_SHOPLIST_xl_8193"/>
      <sheetName val="[SHOPLIST.xls]_SHOPLIST_xl_8194"/>
      <sheetName val="[SHOPLIST.xls]_SHOPLIST_xl_8195"/>
      <sheetName val="[SHOPLIST.xls]_SHOPLIST_xl_8196"/>
      <sheetName val="[SHOPLIST.xls]_SHOPLIST_xl_8197"/>
      <sheetName val="[SHOPLIST.xls]_SHOPLIST_xl_8198"/>
      <sheetName val="[SHOPLIST.xls]_SHOPLIST_xl_8199"/>
      <sheetName val="[SHOPLIST.xls]_SHOPLIST_xl_8200"/>
      <sheetName val="[SHOPLIST.xls]_SHOPLIST_xl_8201"/>
      <sheetName val="[SHOPLIST.xls]_SHOPLIST_xl_8202"/>
      <sheetName val="[SHOPLIST.xls]_SHOPLIST_xl_8203"/>
      <sheetName val="[SHOPLIST.xls]_SHOPLIST_xl_8204"/>
      <sheetName val="[SHOPLIST.xls]_SHOPLIST_xl_8205"/>
      <sheetName val="[SHOPLIST.xls]_SHOPLIST_xl_8206"/>
      <sheetName val="[SHOPLIST.xls]_SHOPLIST_xl_8207"/>
      <sheetName val="[SHOPLIST.xls]_SHOPLIST_xl_8208"/>
      <sheetName val="[SHOPLIST.xls]_SHOPLIST_xl_8209"/>
      <sheetName val="[SHOPLIST.xls]_SHOPLIST_xl_8210"/>
      <sheetName val="[SHOPLIST.xls]_SHOPLIST_xl_8211"/>
      <sheetName val="[SHOPLIST.xls]_SHOPLIST_xl_8212"/>
      <sheetName val="[SHOPLIST.xls]_SHOPLIST_xl_8213"/>
      <sheetName val="[SHOPLIST.xls]_SHOPLIST_xl_8214"/>
      <sheetName val="[SHOPLIST.xls]_SHOPLIST_xl_8215"/>
      <sheetName val="[SHOPLIST.xls]_SHOPLIST_xl_8216"/>
      <sheetName val="[SHOPLIST.xls]_SHOPLIST_xl_8217"/>
      <sheetName val="[SHOPLIST.xls]_SHOPLIST_xl_8218"/>
      <sheetName val="[SHOPLIST.xls]_SHOPLIST_xl_8219"/>
      <sheetName val="[SHOPLIST.xls]_SHOPLIST_xl_8220"/>
      <sheetName val="[SHOPLIST.xls]_SHOPLIST_xl_8221"/>
      <sheetName val="[SHOPLIST.xls]_SHOPLIST_xl_8222"/>
      <sheetName val="[SHOPLIST.xls]_SHOPLIST_xl_8223"/>
      <sheetName val="[SHOPLIST.xls]_SHOPLIST_xl_8224"/>
      <sheetName val="[SHOPLIST.xls]_SHOPLIST_xl_8225"/>
      <sheetName val="[SHOPLIST.xls]_SHOPLIST_xl_8226"/>
      <sheetName val="[SHOPLIST.xls]_SHOPLIST_xl_8227"/>
      <sheetName val="[SHOPLIST.xls]_SHOPLIST_xl_8228"/>
      <sheetName val="[SHOPLIST.xls]_SHOPLIST_xl_8229"/>
      <sheetName val="[SHOPLIST.xls]_SHOPLIST_xl_8230"/>
      <sheetName val="[SHOPLIST.xls]_SHOPLIST_xl_8231"/>
      <sheetName val="[SHOPLIST.xls]_SHOPLIST_xl_8232"/>
      <sheetName val="[SHOPLIST.xls]_SHOPLIST_xl_8233"/>
      <sheetName val="[SHOPLIST.xls]_SHOPLIST_xl_8234"/>
      <sheetName val="[SHOPLIST.xls]_SHOPLIST_xl_8235"/>
      <sheetName val="[SHOPLIST.xls]_SHOPLIST_xl_8236"/>
      <sheetName val="[SHOPLIST.xls]_SHOPLIST_xl_8237"/>
      <sheetName val="[SHOPLIST.xls]_SHOPLIST_xl_8238"/>
      <sheetName val="[SHOPLIST.xls]_SHOPLIST_xl_8239"/>
      <sheetName val="[SHOPLIST.xls]_SHOPLIST_xl_8240"/>
      <sheetName val="[SHOPLIST.xls]_SHOPLIST_xl_8241"/>
      <sheetName val="[SHOPLIST.xls]_SHOPLIST_xl_8242"/>
      <sheetName val="[SHOPLIST.xls]_SHOPLIST_xl_8243"/>
      <sheetName val="[SHOPLIST.xls]_SHOPLIST_xl_8244"/>
      <sheetName val="[SHOPLIST.xls]_SHOPLIST_xl_8245"/>
      <sheetName val="[SHOPLIST.xls]_SHOPLIST_xl_8246"/>
      <sheetName val="[SHOPLIST.xls]_SHOPLIST_xl_8247"/>
      <sheetName val="[SHOPLIST.xls]_SHOPLIST_xl_8248"/>
      <sheetName val="[SHOPLIST.xls]_SHOPLIST_xl_8249"/>
      <sheetName val="[SHOPLIST.xls]_SHOPLIST_xl_8250"/>
      <sheetName val="[SHOPLIST.xls]_SHOPLIST_xl_8251"/>
      <sheetName val="[SHOPLIST.xls]_SHOPLIST_xl_8252"/>
      <sheetName val="[SHOPLIST.xls]_SHOPLIST_xl_8253"/>
      <sheetName val="[SHOPLIST.xls]_SHOPLIST_xl_8254"/>
      <sheetName val="[SHOPLIST.xls]_SHOPLIST_xl_8255"/>
      <sheetName val="[SHOPLIST.xls]_SHOPLIST_xl_8256"/>
      <sheetName val="[SHOPLIST.xls]_SHOPLIST_xl_8257"/>
      <sheetName val="[SHOPLIST.xls]_SHOPLIST_xl_8258"/>
      <sheetName val="[SHOPLIST.xls]_SHOPLIST_xl_8259"/>
      <sheetName val="[SHOPLIST.xls]_SHOPLIST_xl_8260"/>
      <sheetName val="[SHOPLIST.xls]_SHOPLIST_xl_8261"/>
      <sheetName val="[SHOPLIST.xls]_SHOPLIST_xl_8262"/>
      <sheetName val="[SHOPLIST.xls]_SHOPLIST_xl_8263"/>
      <sheetName val="[SHOPLIST.xls]_SHOPLIST_xl_8264"/>
      <sheetName val="[SHOPLIST.xls]_SHOPLIST_xl_8265"/>
      <sheetName val="[SHOPLIST.xls]_SHOPLIST_xl_8266"/>
      <sheetName val="[SHOPLIST.xls]_SHOPLIST_xl_8267"/>
      <sheetName val="[SHOPLIST.xls]_SHOPLIST_xl_8268"/>
      <sheetName val="[SHOPLIST.xls]_SHOPLIST_xl_8269"/>
      <sheetName val="[SHOPLIST.xls]_VW__VU________78"/>
      <sheetName val="[SHOPLIST.xls]_VW__VU________79"/>
      <sheetName val="[SHOPLIST.xls]_SHOPLIST_xl_8270"/>
      <sheetName val="[SHOPLIST.xls]70___0_s__i____98"/>
      <sheetName val="[SHOPLIST.xls]_SHOPLIST_xl_8271"/>
      <sheetName val="[SHOPLIST.xls]_SHOPLIST_xl_8272"/>
      <sheetName val="[SHOPLIST.xls]_VW__VU________80"/>
      <sheetName val="[SHOPLIST.xls]_VW__VU________81"/>
      <sheetName val="[SHOPLIST.xls]_SHOPLIST_xl_8273"/>
      <sheetName val="[SHOPLIST.xls]_SHOPLIST_xl_8274"/>
      <sheetName val="[SHOPLIST.xls]70___0_s__i____99"/>
      <sheetName val="[SHOPLIST.xls]_SHOPLIST_xl_8275"/>
      <sheetName val="[SHOPLIST.xls]_SHOPLIST_xl_8276"/>
      <sheetName val="[SHOPLIST.xls]_SHOPLIST_xl_8277"/>
      <sheetName val="[SHOPLIST.xls]_SHOPLIST_xl_8278"/>
      <sheetName val="[SHOPLIST.xls]_SHOPLIST_xl_8279"/>
      <sheetName val="[SHOPLIST.xls]_SHOPLIST_xl_8280"/>
      <sheetName val="[SHOPLIST.xls]_SHOPLIST_xl_8281"/>
      <sheetName val="[SHOPLIST.xls]_SHOPLIST_xl_8282"/>
      <sheetName val="[SHOPLIST.xls]_SHOPLIST_xl_8283"/>
      <sheetName val="[SHOPLIST.xls]_SHOPLIST_xl_8284"/>
      <sheetName val="[SHOPLIST.xls]_SHOPLIST_xl_8285"/>
      <sheetName val="[SHOPLIST.xls]_SHOPLIST_xl_8286"/>
      <sheetName val="[SHOPLIST.xls]_SHOPLIST_xl_8287"/>
      <sheetName val="[SHOPLIST.xls]_SHOPLIST_xl_8288"/>
      <sheetName val="[SHOPLIST.xls]_SHOPLIST_xl_8289"/>
      <sheetName val="[SHOPLIST.xls]_SHOPLIST_xl_8290"/>
      <sheetName val="[SHOPLIST.xls]_SHOPLIST_xl_8291"/>
      <sheetName val="[SHOPLIST.xls]_SHOPLIST_xl_8292"/>
      <sheetName val="[SHOPLIST.xls]_SHOPLIST_xl_8293"/>
      <sheetName val="[SHOPLIST.xls]_SHOPLIST_xl_8294"/>
      <sheetName val="[SHOPLIST.xls]_SHOPLIST_xl_8295"/>
      <sheetName val="[SHOPLIST.xls]_SHOPLIST_xl_8296"/>
      <sheetName val="[SHOPLIST.xls]_SHOPLIST_xl_8297"/>
      <sheetName val="[SHOPLIST.xls]_SHOPLIST_xl_8298"/>
      <sheetName val="[SHOPLIST.xls]_SHOPLIST_xl_8299"/>
      <sheetName val="[SHOPLIST.xls]_SHOPLIST_xl_8300"/>
      <sheetName val="[SHOPLIST.xls]_SHOPLIST_xl_8301"/>
      <sheetName val="[SHOPLIST.xls]_SHOPLIST_xl_8302"/>
      <sheetName val="[SHOPLIST.xls]_SHOPLIST_xl_8303"/>
      <sheetName val="[SHOPLIST.xls]_SHOPLIST_xl_8304"/>
      <sheetName val="[SHOPLIST.xls]_SHOPLIST_xl_8305"/>
      <sheetName val="[SHOPLIST.xls]_SHOPLIST_xl_8306"/>
      <sheetName val="[SHOPLIST.xls]_SHOPLIST_xl_8307"/>
      <sheetName val="[SHOPLIST.xls]_SHOPLIST_xl_8308"/>
      <sheetName val="[SHOPLIST.xls]_SHOPLIST_xl_8309"/>
      <sheetName val="[SHOPLIST.xls]_SHOPLIST_xl_8310"/>
      <sheetName val="[SHOPLIST.xls]_SHOPLIST_xl_8311"/>
      <sheetName val="[SHOPLIST.xls]_SHOPLIST_xl_8312"/>
      <sheetName val="[SHOPLIST.xls]_SHOPLIST_xl_8313"/>
      <sheetName val="[SHOPLIST.xls]_SHOPLIST_xl_8314"/>
      <sheetName val="[SHOPLIST.xls]_SHOPLIST_xl_8315"/>
      <sheetName val="[SHOPLIST.xls]_SHOPLIST_xl_8316"/>
      <sheetName val="[SHOPLIST.xls]_SHOPLIST_xl_8317"/>
      <sheetName val="[SHOPLIST.xls]_SHOPLIST_xl_8318"/>
      <sheetName val="[SHOPLIST.xls]_SHOPLIST_xl_8319"/>
      <sheetName val="[SHOPLIST.xls]_SHOPLIST_xl_8320"/>
      <sheetName val="[SHOPLIST.xls]_SHOPLIST_xl_8321"/>
      <sheetName val="[SHOPLIST.xls]_SHOPLIST_xl_8322"/>
      <sheetName val="[SHOPLIST.xls]_SHOPLIST_xl_8323"/>
      <sheetName val="[SHOPLIST.xls]_SHOPLIST_xl_8324"/>
      <sheetName val="[SHOPLIST.xls]_SHOPLIST_xl_8325"/>
      <sheetName val="[SHOPLIST.xls]_SHOPLIST_xl_8326"/>
      <sheetName val="[SHOPLIST.xls]70___0_s__i___100"/>
      <sheetName val="[SHOPLIST.xls]_SHOPLIST_xl_8327"/>
      <sheetName val="[SHOPLIST.xls]_SHOPLIST_xl_8328"/>
      <sheetName val="[SHOPLIST.xls]_SHOPLIST_xl_8329"/>
      <sheetName val="[SHOPLIST.xls]_VW__VU________82"/>
      <sheetName val="[SHOPLIST.xls]_SHOPLIST_xl_8330"/>
      <sheetName val="[SHOPLIST.xls]_SHOPLIST_xl_8331"/>
      <sheetName val="[SHOPLIST.xls]_SHOPLIST_xl_8332"/>
      <sheetName val="[SHOPLIST.xls]_SHOPLIST_xl_8333"/>
      <sheetName val="[SHOPLIST.xls]_SHOPLIST_xl_8334"/>
      <sheetName val="[SHOPLIST.xls]_SHOPLIST_xl_8335"/>
      <sheetName val="[SHOPLIST.xls]_SHOPLIST_xl_8336"/>
      <sheetName val="[SHOPLIST.xls]_SHOPLIST_xl_8337"/>
      <sheetName val="[SHOPLIST.xls]_SHOPLIST_xl_8338"/>
      <sheetName val="[SHOPLIST.xls]_SHOPLIST_xl_8339"/>
      <sheetName val="[SHOPLIST.xls]_SHOPLIST_xl_8340"/>
      <sheetName val="[SHOPLIST.xls]_SHOPLIST_xl_8341"/>
      <sheetName val="[SHOPLIST.xls]_SHOPLIST_xl_8342"/>
      <sheetName val="[SHOPLIST.xls]_SHOPLIST_xl_8343"/>
      <sheetName val="[SHOPLIST.xls]_SHOPLIST_xl_8344"/>
      <sheetName val="[SHOPLIST.xls]_SHOPLIST_xl_8345"/>
      <sheetName val="[SHOPLIST.xls]_SHOPLIST_xl_8346"/>
      <sheetName val="[SHOPLIST.xls]_SHOPLIST_xl_8347"/>
      <sheetName val="[SHOPLIST.xls]_SHOPLIST_xl_8348"/>
      <sheetName val="[SHOPLIST.xls]_SHOPLIST_xl_8349"/>
      <sheetName val="[SHOPLIST.xls]_SHOPLIST_xl_8350"/>
      <sheetName val="[SHOPLIST.xls]_SHOPLIST_xl_8351"/>
      <sheetName val="[SHOPLIST.xls]_SHOPLIST_xl_8352"/>
      <sheetName val="[SHOPLIST.xls]_SHOPLIST_xl_8353"/>
      <sheetName val="[SHOPLIST.xls]_SHOPLIST_xl_8354"/>
      <sheetName val="[SHOPLIST.xls]_SHOPLIST_xl_8355"/>
      <sheetName val="[SHOPLIST.xls]_SHOPLIST_xl_8356"/>
      <sheetName val="[SHOPLIST.xls]_SHOPLIST_xl_8357"/>
      <sheetName val="[SHOPLIST.xls]_SHOPLIST_xl_8358"/>
      <sheetName val="[SHOPLIST.xls]_SHOPLIST_xl_8359"/>
      <sheetName val="[SHOPLIST.xls]_SHOPLIST_xl_8360"/>
      <sheetName val="[SHOPLIST.xls]_SHOPLIST_xl_8361"/>
      <sheetName val="[SHOPLIST.xls]_SHOPLIST_xl_8362"/>
      <sheetName val="[SHOPLIST.xls]_SHOPLIST_xl_8363"/>
      <sheetName val="[SHOPLIST.xls]_SHOPLIST_xl_8364"/>
      <sheetName val="[SHOPLIST.xls]_SHOPLIST_xl_8365"/>
      <sheetName val="[SHOPLIST.xls]_SHOPLIST_xl_8366"/>
      <sheetName val="[SHOPLIST.xls]_SHOPLIST_xl_8367"/>
      <sheetName val="[SHOPLIST.xls]_SHOPLIST_xl_8368"/>
      <sheetName val="[SHOPLIST.xls]_SHOPLIST_xl_8369"/>
      <sheetName val="[SHOPLIST.xls]_SHOPLIST_xl_8370"/>
      <sheetName val="[SHOPLIST.xls]_SHOPLIST_xl_8371"/>
      <sheetName val="[SHOPLIST.xls]_SHOPLIST_xl_8372"/>
      <sheetName val="[SHOPLIST.xls]_SHOPLIST_xl_8373"/>
      <sheetName val="[SHOPLIST.xls]_SHOPLIST_xl_8374"/>
      <sheetName val="[SHOPLIST.xls]_SHOPLIST_xl_8375"/>
      <sheetName val="[SHOPLIST.xls]_SHOPLIST_xl_8376"/>
      <sheetName val="[SHOPLIST.xls]_SHOPLIST_xl_8377"/>
      <sheetName val="[SHOPLIST.xls]_SHOPLIST_xl_8378"/>
      <sheetName val="[SHOPLIST.xls]_SHOPLIST_xl_8379"/>
      <sheetName val="[SHOPLIST.xls]_SHOPLIST_xl_8380"/>
      <sheetName val="[SHOPLIST.xls]_SHOPLIST_xl_8381"/>
      <sheetName val="[SHOPLIST.xls]_SHOPLIST_xl_8382"/>
      <sheetName val="[SHOPLIST.xls]_SHOPLIST_xl_8383"/>
      <sheetName val="[SHOPLIST.xls]_SHOPLIST_xl_8384"/>
      <sheetName val="[SHOPLIST.xls]_SHOPLIST_xl_8385"/>
      <sheetName val="[SHOPLIST.xls]_SHOPLIST_xl_8386"/>
      <sheetName val="[SHOPLIST.xls]_SHOPLIST_xl_8387"/>
      <sheetName val="[SHOPLIST.xls]_SHOPLIST_xl_8388"/>
      <sheetName val="[SHOPLIST.xls]70___0_s__i___101"/>
      <sheetName val="[SHOPLIST.xls]_SHOPLIST_xl_8389"/>
      <sheetName val="[SHOPLIST.xls]_SHOPLIST_xl_8390"/>
      <sheetName val="[SHOPLIST.xls]70,/0s«_x0008_iÆø_x0003_í¬_x0008_i"/>
      <sheetName val="[SHOPLIST.xls]_VW_VU____t__0__2"/>
      <sheetName val="[SHOPLIST.xls]70,/0s« iÆø í¬ i"/>
      <sheetName val="[SHOPLIST.xls]70_x005f_x0000___0_x_31"/>
      <sheetName val="[SHOPLIST.xls]_SHOPLIST_xl_8391"/>
      <sheetName val="[SHOPLIST.xls]_SHOPLIST_xl_8392"/>
      <sheetName val="[SHOPLIST.xls]70___0_s__i___102"/>
      <sheetName val="[SHOPLIST.xls]_SHOPLIST_xl_8393"/>
      <sheetName val="[SHOPLIST.xls]_SHOPLIST_xl_8394"/>
      <sheetName val="[SHOPLIST.xls]_SHOPLIST_xl_8395"/>
      <sheetName val="[SHOPLIST.xls]_SHOPLIST_xl_8396"/>
      <sheetName val="[SHOPLIST.xls]_SHOPLIST_xl_8397"/>
      <sheetName val="[SHOPLIST.xls]_SHOPLIST_xl_8398"/>
      <sheetName val="[SHOPLIST.xls]_SHOPLIST_xl_8399"/>
      <sheetName val="[SHOPLIST.xls]_SHOPLIST_xl_8400"/>
      <sheetName val="[SHOPLIST.xls]_SHOPLIST_xl_8401"/>
      <sheetName val="[SHOPLIST.xls]_SHOPLIST_xl_8402"/>
      <sheetName val="[SHOPLIST.xls]_SHOPLIST_xl_8403"/>
      <sheetName val="[SHOPLIST.xls]_SHOPLIST_xl_8404"/>
      <sheetName val="[SHOPLIST.xls]_SHOPLIST_xl_8405"/>
      <sheetName val="[SHOPLIST.xls]_SHOPLIST_xl_8406"/>
      <sheetName val="[SHOPLIST.xls]_SHOPLIST_xl_8407"/>
      <sheetName val="[SHOPLIST.xls]_SHOPLIST_xl_8408"/>
      <sheetName val="[SHOPLIST.xls]_SHOPLIST_xl_8409"/>
      <sheetName val="[SHOPLIST.xls]_SHOPLIST_xl_8410"/>
      <sheetName val="[SHOPLIST.xls]_SHOPLIST_xl_8411"/>
      <sheetName val="[SHOPLIST.xls]_SHOPLIST_xl_8412"/>
      <sheetName val="[SHOPLIST.xls]_SHOPLIST_xl_8413"/>
      <sheetName val="[SHOPLIST.xls]_SHOPLIST_xl_8414"/>
      <sheetName val="[SHOPLIST.xls]_SHOPLIST_xl_8415"/>
      <sheetName val="[SHOPLIST.xls]_SHOPLIST_xl_8416"/>
      <sheetName val="[SHOPLIST.xls]_SHOPLIST_xl_8417"/>
      <sheetName val="[SHOPLIST.xls]_SHOPLIST_xl_8418"/>
      <sheetName val="[SHOPLIST.xls]_SHOPLIST_xl_8419"/>
      <sheetName val="[SHOPLIST.xls]_SHOPLIST_xl_8420"/>
      <sheetName val="[SHOPLIST.xls]_SHOPLIST_xl_8421"/>
      <sheetName val="[SHOPLIST.xls]_SHOPLIST_xl_8422"/>
      <sheetName val="[SHOPLIST.xls]_SHOPLIST_xl_8423"/>
      <sheetName val="[SHOPLIST.xls]_SHOPLIST_xl_8424"/>
      <sheetName val="[SHOPLIST.xls]_SHOPLIST_xl_8425"/>
      <sheetName val="[SHOPLIST.xls]_SHOPLIST_xl_8426"/>
      <sheetName val="[SHOPLIST.xls]_SHOPLIST_xl_8427"/>
      <sheetName val="[SHOPLIST.xls]_SHOPLIST_xl_8428"/>
      <sheetName val="[SHOPLIST.xls]_SHOPLIST_xl_8429"/>
      <sheetName val="[SHOPLIST.xls]_SHOPLIST_xl_8430"/>
      <sheetName val="[SHOPLIST.xls]_SHOPLIST_xl_8431"/>
      <sheetName val="[SHOPLIST.xls]_SHOPLIST_xl_8432"/>
      <sheetName val="[SHOPLIST.xls]_SHOPLIST_xl_8433"/>
      <sheetName val="[SHOPLIST.xls]_SHOPLIST_xl_8434"/>
      <sheetName val="[SHOPLIST.xls]_SHOPLIST_xl_8435"/>
      <sheetName val="[SHOPLIST.xls]_SHOPLIST_xl_8436"/>
      <sheetName val="[SHOPLIST.xls]_SHOPLIST_xl_8437"/>
      <sheetName val="[SHOPLIST.xls]_SHOPLIST_xl_8438"/>
      <sheetName val="[SHOPLIST.xls]_SHOPLIST_xl_8439"/>
      <sheetName val="[SHOPLIST.xls]_SHOPLIST_xl_8440"/>
      <sheetName val="[SHOPLIST.xls]_SHOPLIST_xl_8441"/>
      <sheetName val="[SHOPLIST.xls]_SHOPLIST_xl_8442"/>
      <sheetName val="[SHOPLIST.xls]_SHOPLIST_xl_8443"/>
      <sheetName val="[SHOPLIST.xls]_SHOPLIST_xl_8444"/>
      <sheetName val="[SHOPLIST.xls]_SHOPLIST_xl_8445"/>
      <sheetName val="[SHOPLIST.xls]_SHOPLIST_xl_8446"/>
      <sheetName val="[SHOPLIST.xls]_SHOPLIST_xl_8447"/>
      <sheetName val="[SHOPLIST.xls]_SHOPLIST_xl_8448"/>
      <sheetName val="[SHOPLIST.xls]_SHOPLIST_xl_8449"/>
      <sheetName val="[SHOPLIST.xls]_SHOPLIST_xl_8450"/>
      <sheetName val="[SHOPLIST.xls]_SHOPLIST_xl_8451"/>
      <sheetName val="[SHOPLIST.xls]_SHOPLIST_xl_8452"/>
      <sheetName val="[SHOPLIST.xls]_SHOPLIST_xl_8453"/>
      <sheetName val="[SHOPLIST.xls]_SHOPLIST_xl_8454"/>
      <sheetName val="[SHOPLIST.xls]_SHOPLIST_xl_8455"/>
      <sheetName val="[SHOPLIST.xls]_SHOPLIST_xl_8456"/>
      <sheetName val="[SHOPLIST.xls]_SHOPLIST_xl_8457"/>
      <sheetName val="[SHOPLIST.xls]_SHOPLIST_xl_8458"/>
      <sheetName val="[SHOPLIST.xls]_SHOPLIST_xl_8459"/>
      <sheetName val="[SHOPLIST.xls]_SHOPLIST_xl_8460"/>
      <sheetName val="[SHOPLIST.xls]_SHOPLIST_xl_8461"/>
      <sheetName val="[SHOPLIST.xls]_SHOPLIST_xl_8462"/>
      <sheetName val="[SHOPLIST.xls]_SHOPLIST_xl_8463"/>
      <sheetName val="[SHOPLIST.xls]_SHOPLIST_xl_8464"/>
      <sheetName val="[SHOPLIST.xls]_SHOPLIST_xl_8465"/>
      <sheetName val="[SHOPLIST.xls]_SHOPLIST_xl_8466"/>
      <sheetName val="[SHOPLIST.xls]_SHOPLIST_xl_8467"/>
      <sheetName val="[SHOPLIST.xls]_SHOPLIST_xl_8468"/>
      <sheetName val="[SHOPLIST.xls]_SHOPLIST_xl_8469"/>
      <sheetName val="[SHOPLIST.xls]_SHOPLIST_xl_8470"/>
      <sheetName val="[SHOPLIST.xls]_SHOPLIST_xl_8471"/>
      <sheetName val="[SHOPLIST.xls]_SHOPLIST_xl_8472"/>
      <sheetName val="[SHOPLIST.xls]_SHOPLIST_xl_8473"/>
      <sheetName val="[SHOPLIST.xls]_SHOPLIST_xl_8474"/>
      <sheetName val="[SHOPLIST.xls]_SHOPLIST_xl_8475"/>
      <sheetName val="[SHOPLIST.xls]_SHOPLIST_xl_8476"/>
      <sheetName val="[SHOPLIST.xls]_SHOPLIST_xl_8477"/>
      <sheetName val="[SHOPLIST.xls]_SHOPLIST_xl_8478"/>
      <sheetName val="[SHOPLIST.xls]_SHOPLIST_xl_8479"/>
      <sheetName val="[SHOPLIST.xls]_SHOPLIST_xl_8480"/>
      <sheetName val="[SHOPLIST.xls]_SHOPLIST_xl_8481"/>
      <sheetName val="[SHOPLIST.xls]_SHOPLIST_xl_8482"/>
      <sheetName val="[SHOPLIST.xls]_SHOPLIST_xl_8483"/>
      <sheetName val="[SHOPLIST.xls]_SHOPLIST_xl_8484"/>
      <sheetName val="[SHOPLIST.xls]_SHOPLIST_xl_8485"/>
      <sheetName val="[SHOPLIST.xls]_SHOPLIST_xl_8486"/>
      <sheetName val="[SHOPLIST.xls]_SHOPLIST_xl_8487"/>
      <sheetName val="[SHOPLIST.xls]_SHOPLIST_xl_8488"/>
      <sheetName val="[SHOPLIST.xls]_SHOPLIST_xl_8489"/>
      <sheetName val="[SHOPLIST.xls]_SHOPLIST_xl_8490"/>
      <sheetName val="[SHOPLIST.xls]_SHOPLIST_xl_8491"/>
      <sheetName val="[SHOPLIST.xls]_SHOPLIST_xl_8492"/>
      <sheetName val="[SHOPLIST.xls]_SHOPLIST_xl_8493"/>
      <sheetName val="[SHOPLIST.xls]_SHOPLIST_xl_8494"/>
      <sheetName val="[SHOPLIST.xls]_SHOPLIST_xl_8495"/>
      <sheetName val="[SHOPLIST.xls]_SHOPLIST_xl_8496"/>
      <sheetName val="[SHOPLIST.xls]_SHOPLIST_xl_8497"/>
      <sheetName val="[SHOPLIST.xls]_SHOPLIST_xl_8498"/>
      <sheetName val="[SHOPLIST.xls]_SHOPLIST_xl_8499"/>
      <sheetName val="[SHOPLIST.xls]_SHOPLIST_xl_8500"/>
      <sheetName val="[SHOPLIST.xls]_SHOPLIST_xl_8501"/>
      <sheetName val="[SHOPLIST.xls]_SHOPLIST_xl_8502"/>
      <sheetName val="[SHOPLIST.xls]_SHOPLIST_xl_8503"/>
      <sheetName val="[SHOPLIST.xls]_SHOPLIST_xl_8504"/>
      <sheetName val="[SHOPLIST.xls]_SHOPLIST_xl_8505"/>
      <sheetName val="[SHOPLIST.xls]_SHOPLIST_xl_8506"/>
      <sheetName val="[SHOPLIST.xls]_SHOPLIST_xl_8507"/>
      <sheetName val="[SHOPLIST.xls]_SHOPLIST_xl_8508"/>
      <sheetName val="[SHOPLIST.xls]_SHOPLIST_xl_8509"/>
      <sheetName val="[SHOPLIST.xls]_SHOPLIST_xl_8510"/>
      <sheetName val="[SHOPLIST.xls]_SHOPLIST_xl_8511"/>
      <sheetName val="[SHOPLIST.xls]70_x005f_x005f_x005f_x0000_24"/>
      <sheetName val="[SHOPLIST.xls]_SHOPLIST_xl_8512"/>
      <sheetName val="[SHOPLIST.xls]_SHOPLIST_xl_8513"/>
      <sheetName val="[SHOPLIST.xls]_SHOPLIST_xl_8514"/>
      <sheetName val="[SHOPLIST.xls]_SHOPLIST_xl_8515"/>
      <sheetName val="[SHOPLIST.xls]_SHOPLIST_xl_8516"/>
      <sheetName val="[SHOPLIST.xls]_SHOPLIST_xl_8517"/>
      <sheetName val="[SHOPLIST.xls]_SHOPLIST_xl_8518"/>
      <sheetName val="[SHOPLIST.xls]_SHOPLIST_xl_8519"/>
      <sheetName val="[SHOPLIST.xls]_SHOPLIST_xl_8520"/>
      <sheetName val="[SHOPLIST.xls]_SHOPLIST_xl_8521"/>
      <sheetName val="[SHOPLIST.xls]_SHOPLIST_xl_8522"/>
      <sheetName val="[SHOPLIST.xls]_SHOPLIST_xl_8523"/>
      <sheetName val="[SHOPLIST.xls]_SHOPLIST_xl_8524"/>
      <sheetName val="[SHOPLIST.xls]_SHOPLIST_xl_8525"/>
      <sheetName val="[SHOPLIST.xls]_SHOPLIST_xl_8526"/>
      <sheetName val="[SHOPLIST.xls]_SHOPLIST_xl_8527"/>
      <sheetName val="[SHOPLIST.xls]_SHOPLIST_xl_8528"/>
      <sheetName val="[SHOPLIST.xls]_SHOPLIST_xl_8529"/>
      <sheetName val="[SHOPLIST.xls]_SHOPLIST_xl_8530"/>
      <sheetName val="[SHOPLIST.xls]_SHOPLIST_xl_8531"/>
      <sheetName val="[SHOPLIST.xls]_SHOPLIST_xl_8532"/>
      <sheetName val="[SHOPLIST.xls]_SHOPLIST_xl_8533"/>
      <sheetName val="[SHOPLIST.xls]_SHOPLIST_xl_8534"/>
      <sheetName val="[SHOPLIST.xls]_SHOPLIST_xl_8535"/>
      <sheetName val="[SHOPLIST.xls]_SHOPLIST_xl_8536"/>
      <sheetName val="[SHOPLIST.xls]_SHOPLIST_xl_8537"/>
      <sheetName val="[SHOPLIST.xls]70,/0s�_x0008_i��_x0003_��_x0008_i"/>
      <sheetName val="[SHOPLIST.xls]_SHOPLIST_xl_8538"/>
      <sheetName val="[SHOPLIST.xls]_SHOPLIST_xl_8539"/>
      <sheetName val="[SHOPLIST.xls]_SHOPLIST_xl_8540"/>
      <sheetName val="[SHOPLIST.xls]_SHOPLIST_xl_8541"/>
      <sheetName val="[SHOPLIST.xls]_SHOPLIST_xl_8542"/>
      <sheetName val="[SHOPLIST.xls]_SHOPLIST_xl_8543"/>
      <sheetName val="[SHOPLIST.xls]_SHOPLIST_xl_8544"/>
      <sheetName val="[SHOPLIST.xls]_SHOPLIST_xl_8545"/>
      <sheetName val="[SHOPLIST.xls]_SHOPLIST_xl_8546"/>
      <sheetName val="[SHOPLIST.xls]_SHOPLIST_xl_8547"/>
      <sheetName val="[SHOPLIST.xls]_SHOPLIST_xl_8548"/>
      <sheetName val="[SHOPLIST.xls]_SHOPLIST_xl_8549"/>
      <sheetName val="[SHOPLIST.xls]_SHOPLIST_xl_8550"/>
      <sheetName val="[SHOPLIST.xls]_SHOPLIST_xl_8551"/>
      <sheetName val="[SHOPLIST.xls]_SHOPLIST_xl_8552"/>
      <sheetName val="[SHOPLIST.xls]_SHOPLIST_xl_8553"/>
      <sheetName val="[SHOPLIST.xls]_SHOPLIST_xl_8554"/>
      <sheetName val="[SHOPLIST.xls]_SHOPLIST_xl_8555"/>
      <sheetName val="[SHOPLIST.xls]_SHOPLIST_xl_8556"/>
      <sheetName val="[SHOPLIST.xls]_SHOPLIST_xl_8557"/>
      <sheetName val="[SHOPLIST.xls]_SHOPLIST_xl_8558"/>
      <sheetName val="[SHOPLIST.xls]_SHOPLIST_xl_8559"/>
      <sheetName val="[SHOPLIST.xls]_SHOPLIST_xl_8560"/>
      <sheetName val="[SHOPLIST.xls]_SHOPLIST_xl_8561"/>
      <sheetName val="[SHOPLIST.xls]_SHOPLIST_xl_8562"/>
      <sheetName val="[SHOPLIST.xls]_SHOPLIST_xl_8563"/>
      <sheetName val="[SHOPLIST.xls]_SHOPLIST_xl_8564"/>
      <sheetName val="[SHOPLIST.xls]_SHOPLIST_xl_8565"/>
      <sheetName val="[SHOPLIST.xls]_SHOPLIST_xl_8566"/>
      <sheetName val="[SHOPLIST.xls]_SHOPLIST_xl_8567"/>
      <sheetName val="[SHOPLIST.xls]_SHOPLIST_xl_8568"/>
      <sheetName val="[SHOPLIST.xls]_SHOPLIST_xl_8569"/>
      <sheetName val="[SHOPLIST.xls]_SHOPLIST_xl_8570"/>
      <sheetName val="[SHOPLIST.xls]_SHOPLIST_xl_8571"/>
      <sheetName val="[SHOPLIST.xls]_SHOPLIST_xl_8572"/>
      <sheetName val="[SHOPLIST.xls]_SHOPLIST_xl_8573"/>
      <sheetName val="[SHOPLIST.xls]_SHOPLIST_xl_8574"/>
      <sheetName val="[SHOPLIST.xls]_SHOPLIST_xl_8575"/>
      <sheetName val="[SHOPLIST.xls]_SHOPLIST_xl_8576"/>
      <sheetName val="[SHOPLIST.xls]_SHOPLIST_xl_8577"/>
      <sheetName val="[SHOPLIST.xls]_SHOPLIST_xl_8578"/>
      <sheetName val="[SHOPLIST.xls]_SHOPLIST_xl_8579"/>
      <sheetName val="[SHOPLIST.xls]_SHOPLIST_xl_8580"/>
      <sheetName val="[SHOPLIST.xls]_SHOPLIST_xl_8581"/>
      <sheetName val="[SHOPLIST.xls]_SHOPLIST_xl_8582"/>
      <sheetName val="[SHOPLIST.xls]_SHOPLIST_xl_8583"/>
      <sheetName val="[SHOPLIST.xls]_SHOPLIST_xl_8584"/>
      <sheetName val="[SHOPLIST.xls]_SHOPLIST_xl_8585"/>
      <sheetName val="[SHOPLIST.xls]_SHOPLIST_xl_8586"/>
      <sheetName val="[SHOPLIST.xls]_SHOPLIST_xl_8587"/>
      <sheetName val="[SHOPLIST.xls]_SHOPLIST_xl_8588"/>
      <sheetName val="[SHOPLIST.xls]_SHOPLIST_xl_8589"/>
      <sheetName val="[SHOPLIST.xls]_SHOPLIST_xl_8590"/>
      <sheetName val="[SHOPLIST.xls]_SHOPLIST_xl_8591"/>
      <sheetName val="[SHOPLIST.xls]_SHOPLIST_xl_8592"/>
      <sheetName val="[SHOPLIST.xls]_SHOPLIST_xl_8593"/>
      <sheetName val="[SHOPLIST.xls]_SHOPLIST_xl_8594"/>
      <sheetName val="[SHOPLIST.xls]_SHOPLIST_xl_8595"/>
      <sheetName val="[SHOPLIST.xls]_SHOPLIST_xl_8596"/>
      <sheetName val="[SHOPLIST.xls]_SHOPLIST_xl_8597"/>
      <sheetName val="[SHOPLIST.xls]_SHOPLIST_xl_8598"/>
      <sheetName val="[SHOPLIST.xls]_SHOPLIST_xl_8599"/>
      <sheetName val="[SHOPLIST.xls]_SHOPLIST_xl_8600"/>
      <sheetName val="[SHOPLIST.xls]_SHOPLIST_xl_8601"/>
      <sheetName val="[SHOPLIST.xls]_SHOPLIST_xl_8602"/>
      <sheetName val="[SHOPLIST.xls]_SHOPLIST_xl_8603"/>
      <sheetName val="[SHOPLIST.xls]_SHOPLIST_xl_8604"/>
      <sheetName val="[SHOPLIST.xls]_SHOPLIST_xl_8605"/>
      <sheetName val="[SHOPLIST.xls]_SHOPLIST_xl_8606"/>
      <sheetName val="[SHOPLIST.xls]_SHOPLIST_xl_8607"/>
      <sheetName val="[SHOPLIST.xls]_SHOPLIST_xl_8608"/>
      <sheetName val="[SHOPLIST.xls]_SHOPLIST_xl_8609"/>
      <sheetName val="[SHOPLIST.xls]_SHOPLIST_xl_8610"/>
      <sheetName val="[SHOPLIST.xls]_SHOPLIST_xl_8611"/>
      <sheetName val="[SHOPLIST.xls]_SHOPLIST_xl_8612"/>
      <sheetName val="[SHOPLIST.xls]_SHOPLIST_xl_8613"/>
      <sheetName val="[SHOPLIST.xls]_SHOPLIST_xl_8614"/>
      <sheetName val="[SHOPLIST.xls]_SHOPLIST_xl_8615"/>
      <sheetName val="[SHOPLIST.xls]_SHOPLIST_xl_8616"/>
      <sheetName val="[SHOPLIST.xls]_SHOPLIST_xl_8617"/>
      <sheetName val="[SHOPLIST.xls]_SHOPLIST_xl_8618"/>
      <sheetName val="[SHOPLIST.xls]_SHOPLIST_xl_8619"/>
      <sheetName val="[SHOPLIST.xls]_SHOPLIST_xl_8620"/>
      <sheetName val="[SHOPLIST.xls]_SHOPLIST_xl_8621"/>
      <sheetName val="[SHOPLIST.xls]_SHOPLIST_xl_8622"/>
      <sheetName val="[SHOPLIST.xls]_SHOPLIST_xl_8623"/>
      <sheetName val="[SHOPLIST.xls]_SHOPLIST_xl_8624"/>
      <sheetName val="[SHOPLIST.xls]_SHOPLIST_xl_8625"/>
      <sheetName val="[SHOPLIST.xls]_SHOPLIST_xl_8626"/>
      <sheetName val="[SHOPLIST.xls]_SHOPLIST_xl_8627"/>
      <sheetName val="[SHOPLIST.xls]_SHOPLIST_xl_8628"/>
      <sheetName val="[SHOPLIST.xls]_SHOPLIST_xl_8629"/>
      <sheetName val="[SHOPLIST.xls]_SHOPLIST_xl_8630"/>
      <sheetName val="[SHOPLIST.xls]_SHOPLIST_xl_8631"/>
      <sheetName val="[SHOPLIST.xls]_SHOPLIST_xl_8632"/>
      <sheetName val="[SHOPLIST.xls]_SHOPLIST_xl_8633"/>
      <sheetName val="[SHOPLIST.xls]_SHOPLIST_xl_8634"/>
      <sheetName val="[SHOPLIST.xls]_SHOPLIST_xl_8635"/>
      <sheetName val="[SHOPLIST.xls]_SHOPLIST_xl_8636"/>
      <sheetName val="[SHOPLIST.xls]_SHOPLIST_xl_8637"/>
      <sheetName val="[SHOPLIST.xls]_SHOPLIST_xl_8638"/>
      <sheetName val="[SHOPLIST.xls]_SHOPLIST_xl_8639"/>
      <sheetName val="[SHOPLIST.xls]_SHOPLIST_xl_8640"/>
      <sheetName val="[SHOPLIST.xls]_SHOPLIST_xl_8641"/>
      <sheetName val="[SHOPLIST.xls]_SHOPLIST_xl_8642"/>
      <sheetName val="[SHOPLIST.xls]_SHOPLIST_xl_8643"/>
      <sheetName val="[SHOPLIST.xls]_SHOPLIST_xl_8644"/>
      <sheetName val="[SHOPLIST.xls]_SHOPLIST_xl_8645"/>
      <sheetName val="[SHOPLIST.xls]_SHOPLIST_xl_8646"/>
      <sheetName val="[SHOPLIST.xls]_SHOPLIST_xl_8647"/>
      <sheetName val="[SHOPLIST.xls]_SHOPLIST_xl_8648"/>
      <sheetName val="[SHOPLIST.xls]_SHOPLIST_xl_8649"/>
      <sheetName val="[SHOPLIST.xls]_SHOPLIST_xl_8650"/>
      <sheetName val="[SHOPLIST.xls]_SHOPLIST_xl_8651"/>
      <sheetName val="[SHOPLIST.xls]_SHOPLIST_xl_8652"/>
      <sheetName val="[SHOPLIST.xls]_SHOPLIST_xl_8653"/>
      <sheetName val="[SHOPLIST.xls]_SHOPLIST_xl_8654"/>
      <sheetName val="[SHOPLIST.xls]_SHOPLIST_xl_8655"/>
      <sheetName val="[SHOPLIST.xls]_SHOPLIST_xl_8656"/>
      <sheetName val="[SHOPLIST.xls]_SHOPLIST_xl_8657"/>
      <sheetName val="[SHOPLIST.xls]_SHOPLIST_xl_8658"/>
      <sheetName val="[SHOPLIST.xls]_SHOPLIST_xl_8659"/>
      <sheetName val="[SHOPLIST.xls]_SHOPLIST_xl_8660"/>
      <sheetName val="[SHOPLIST.xls]_SHOPLIST_xl_8661"/>
      <sheetName val="[SHOPLIST.xls]_SHOPLIST_xl_8662"/>
      <sheetName val="[SHOPLIST.xls]_SHOPLIST_xl_8663"/>
      <sheetName val="[SHOPLIST.xls]_SHOPLIST_xl_8664"/>
      <sheetName val="[SHOPLIST.xls]_SHOPLIST_xl_8665"/>
      <sheetName val="[SHOPLIST.xls]_SHOPLIST_xl_8666"/>
      <sheetName val="[SHOPLIST.xls]_SHOPLIST_xl_8667"/>
      <sheetName val="[SHOPLIST.xls]_SHOPLIST_xl_8668"/>
      <sheetName val="[SHOPLIST.xls]_SHOPLIST_xl_8669"/>
      <sheetName val="[SHOPLIST.xls]_SHOPLIST_xl_8670"/>
      <sheetName val="[SHOPLIST.xls]_SHOPLIST_xl_8671"/>
      <sheetName val="[SHOPLIST.xls]_SHOPLIST_xl_8672"/>
      <sheetName val="[SHOPLIST.xls]_SHOPLIST_xl_8673"/>
      <sheetName val="[SHOPLIST.xls]_SHOPLIST_xl_8674"/>
      <sheetName val="[SHOPLIST.xls]_SHOPLIST_xl_8675"/>
      <sheetName val="[SHOPLIST.xls]_SHOPLIST_xl_8676"/>
      <sheetName val="[SHOPLIST.xls]_SHOPLIST_xl_8677"/>
      <sheetName val="[SHOPLIST.xls]_SHOPLIST_xl_8678"/>
      <sheetName val="[SHOPLIST.xls]_SHOPLIST_xl_8679"/>
      <sheetName val="[SHOPLIST.xls]_SHOPLIST_xl_8680"/>
      <sheetName val="[SHOPLIST.xls]_SHOPLIST_xl_8681"/>
      <sheetName val="[SHOPLIST.xls]_SHOPLIST_xl_8682"/>
      <sheetName val="[SHOPLIST.xls]_SHOPLIST_xl_8683"/>
      <sheetName val="[SHOPLIST.xls]_SHOPLIST_xl_8684"/>
      <sheetName val="[SHOPLIST.xls]_SHOPLIST_xl_8685"/>
      <sheetName val="[SHOPLIST.xls]_SHOPLIST_xl_8686"/>
      <sheetName val="[SHOPLIST.xls]_SHOPLIST_xl_8687"/>
      <sheetName val="[SHOPLIST.xls]_SHOPLIST_xl_8688"/>
      <sheetName val="[SHOPLIST.xls]_SHOPLIST_xl_8689"/>
      <sheetName val="[SHOPLIST.xls]_SHOPLIST_xl_8690"/>
      <sheetName val="[SHOPLIST.xls]_SHOPLIST_xl_8691"/>
      <sheetName val="[SHOPLIST.xls]_SHOPLIST_xl_8692"/>
      <sheetName val="[SHOPLIST.xls]_SHOPLIST_xl_8693"/>
      <sheetName val="[SHOPLIST.xls]_SHOPLIST_xl_8694"/>
      <sheetName val="[SHOPLIST.xls]_SHOPLIST_xl_8695"/>
      <sheetName val="[SHOPLIST.xls]_SHOPLIST_xl_8696"/>
      <sheetName val="[SHOPLIST.xls]_SHOPLIST_xl_8697"/>
      <sheetName val="[SHOPLIST.xls]_SHOPLIST_xl_8698"/>
      <sheetName val="[SHOPLIST.xls]_SHOPLIST_xl_8699"/>
      <sheetName val="[SHOPLIST.xls]_SHOPLIST_xl_8700"/>
      <sheetName val="[SHOPLIST.xls]_SHOPLIST_xl_8701"/>
      <sheetName val="[SHOPLIST.xls]_SHOPLIST_xl_8702"/>
      <sheetName val="[SHOPLIST.xls]_SHOPLIST_xl_8703"/>
      <sheetName val="[SHOPLIST.xls]_SHOPLIST_xl_8704"/>
      <sheetName val="[SHOPLIST.xls]_SHOPLIST_xl_8705"/>
      <sheetName val="[SHOPLIST.xls]_SHOPLIST_xl_8706"/>
      <sheetName val="[SHOPLIST.xls]_SHOPLIST_xl_8707"/>
      <sheetName val="[SHOPLIST.xls]_SHOPLIST_xl_8708"/>
      <sheetName val="[SHOPLIST.xls]_SHOPLIST_xl_8709"/>
      <sheetName val="[SHOPLIST.xls]_SHOPLIST_xl_8710"/>
      <sheetName val="[SHOPLIST.xls]_SHOPLIST_xl_8711"/>
      <sheetName val="[SHOPLIST.xls]_SHOPLIST_xl_8712"/>
      <sheetName val="[SHOPLIST.xls]_SHOPLIST_xl_8713"/>
      <sheetName val="[SHOPLIST.xls]_SHOPLIST_xl_8714"/>
      <sheetName val="[SHOPLIST.xls]_SHOPLIST_xl_8715"/>
      <sheetName val="[SHOPLIST.xls]_SHOPLIST_xl_8716"/>
      <sheetName val="[SHOPLIST.xls]_SHOPLIST_xl_8717"/>
      <sheetName val="[SHOPLIST.xls]_SHOPLIST_xl_8718"/>
      <sheetName val="[SHOPLIST.xls]_SHOPLIST_xl_8719"/>
      <sheetName val="[SHOPLIST.xls]_SHOPLIST_xl_8720"/>
      <sheetName val="[SHOPLIST.xls]_SHOPLIST_xl_8721"/>
      <sheetName val="[SHOPLIST.xls]_SHOPLIST_xl_8722"/>
      <sheetName val="[SHOPLIST.xls]_SHOPLIST_xl_8723"/>
      <sheetName val="[SHOPLIST.xls]_SHOPLIST_xl_8724"/>
      <sheetName val="[SHOPLIST.xls]_SHOPLIST_xl_8725"/>
      <sheetName val="[SHOPLIST.xls]_SHOPLIST_xl_8726"/>
      <sheetName val="[SHOPLIST.xls]_SHOPLIST_xl_8727"/>
      <sheetName val="[SHOPLIST.xls]_SHOPLIST_xl_8728"/>
      <sheetName val="[SHOPLIST.xls]_SHOPLIST_xl_8729"/>
      <sheetName val="[SHOPLIST.xls]_SHOPLIST_xl_8730"/>
      <sheetName val="[SHOPLIST.xls]_SHOPLIST_xl_8731"/>
      <sheetName val="[SHOPLIST.xls]_SHOPLIST_xl_8732"/>
      <sheetName val="[SHOPLIST.xls]_SHOPLIST_xl_8733"/>
      <sheetName val="[SHOPLIST.xls]_SHOPLIST_xl_8734"/>
      <sheetName val="[SHOPLIST.xls]_SHOPLIST_xl_8735"/>
      <sheetName val="[SHOPLIST.xls]_SHOPLIST_xl_8736"/>
      <sheetName val="[SHOPLIST.xls]_SHOPLIST_xl_8737"/>
      <sheetName val="[SHOPLIST.xls]_SHOPLIST_xl_8738"/>
      <sheetName val="[SHOPLIST.xls]_SHOPLIST_xl_8739"/>
      <sheetName val="[SHOPLIST.xls]_SHOPLIST_xl_8740"/>
      <sheetName val="[SHOPLIST.xls]_SHOPLIST_xl_8741"/>
      <sheetName val="[SHOPLIST.xls]_SHOPLIST_xl_8742"/>
      <sheetName val="[SHOPLIST.xls]_SHOPLIST_xl_8743"/>
      <sheetName val="[SHOPLIST.xls]_SHOPLIST_xl_8744"/>
      <sheetName val="[SHOPLIST.xls]_SHOPLIST_xl_8745"/>
      <sheetName val="[SHOPLIST.xls]_SHOPLIST_xl_8746"/>
      <sheetName val="[SHOPLIST.xls]_SHOPLIST_xl_8747"/>
      <sheetName val="[SHOPLIST.xls]_SHOPLIST_xl_8748"/>
      <sheetName val="[SHOPLIST.xls]_SHOPLIST_xl_8749"/>
      <sheetName val="[SHOPLIST.xls]_SHOPLIST_xl_8750"/>
      <sheetName val="[SHOPLIST.xls]_SHOPLIST_xl_8751"/>
      <sheetName val="[SHOPLIST.xls]_SHOPLIST_xl_8752"/>
      <sheetName val="[SHOPLIST.xls]_SHOPLIST_xl_8753"/>
      <sheetName val="[SHOPLIST.xls]_SHOPLIST_xl_8754"/>
      <sheetName val="[SHOPLIST.xls]_SHOPLIST_xl_8755"/>
      <sheetName val="[SHOPLIST.xls]_SHOPLIST_xl_8756"/>
      <sheetName val="[SHOPLIST.xls]_SHOPLIST_xl_8757"/>
      <sheetName val="[SHOPLIST.xls]_SHOPLIST_xl_8758"/>
      <sheetName val="[SHOPLIST.xls]_SHOPLIST_xl_8759"/>
      <sheetName val="[SHOPLIST.xls]_SHOPLIST_xl_8760"/>
      <sheetName val="[SHOPLIST.xls]_SHOPLIST_xl_8761"/>
      <sheetName val="[SHOPLIST.xls]_SHOPLIST_xl_8762"/>
      <sheetName val="[SHOPLIST.xls]_SHOPLIST_xl_8763"/>
      <sheetName val="[SHOPLIST.xls]_SHOPLIST_xl_8764"/>
      <sheetName val="[SHOPLIST.xls]_SHOPLIST_xl_8765"/>
      <sheetName val="[SHOPLIST.xls]_SHOPLIST_xl_8766"/>
      <sheetName val="[SHOPLIST.xls]_SHOPLIST_xl_8767"/>
      <sheetName val="[SHOPLIST.xls]_SHOPLIST_xl_8768"/>
      <sheetName val="[SHOPLIST.xls]_SHOPLIST_xl_8769"/>
      <sheetName val="[SHOPLIST.xls]_SHOPLIST_xl_8770"/>
      <sheetName val="[SHOPLIST.xls]_SHOPLIST_xl_8771"/>
      <sheetName val="[SHOPLIST.xls]_SHOPLIST_xl_8772"/>
      <sheetName val="[SHOPLIST.xls]_SHOPLIST_xl_8773"/>
      <sheetName val="[SHOPLIST.xls]_SHOPLIST_xl_8774"/>
      <sheetName val="[SHOPLIST.xls]_SHOPLIST_xl_8775"/>
      <sheetName val="[SHOPLIST.xls]_SHOPLIST_xl_8776"/>
      <sheetName val="[SHOPLIST.xls]_SHOPLIST_xl_8777"/>
      <sheetName val="[SHOPLIST.xls]_SHOPLIST_xl_8778"/>
      <sheetName val="[SHOPLIST.xls]_SHOPLIST_xl_8779"/>
      <sheetName val="[SHOPLIST.xls]70_x005f_x0000___0_x_32"/>
      <sheetName val="[SHOPLIST.xls]_SHOPLIST_xl_8780"/>
      <sheetName val="[SHOPLIST.xls]_SHOPLIST_xl_8781"/>
      <sheetName val="[SHOPLIST.xls]_SHOPLIST_xl_8782"/>
      <sheetName val="[SHOPLIST.xls]_SHOPLIST_xl_8783"/>
      <sheetName val="[SHOPLIST.xls]_SHOPLIST_xl_8784"/>
      <sheetName val="[SHOPLIST.xls]_SHOPLIST_xl_8785"/>
      <sheetName val="[SHOPLIST.xls]_SHOPLIST_xl_8786"/>
      <sheetName val="[SHOPLIST.xls]_SHOPLIST_xl_8787"/>
      <sheetName val="[SHOPLIST.xls]_SHOPLIST_xl_8788"/>
      <sheetName val="[SHOPLIST.xls]_SHOPLIST_xl_8789"/>
      <sheetName val="[SHOPLIST.xls]_SHOPLIST_xl_8790"/>
      <sheetName val="[SHOPLIST.xls]_SHOPLIST_xl_8791"/>
      <sheetName val="[SHOPLIST.xls]_SHOPLIST_xl_8792"/>
      <sheetName val="[SHOPLIST.xls]_SHOPLIST_xl_8793"/>
      <sheetName val="[SHOPLIST.xls]_SHOPLIST_xl_8794"/>
      <sheetName val="[SHOPLIST.xls]_SHOPLIST_xl_8795"/>
      <sheetName val="[SHOPLIST.xls]_SHOPLIST_xl_8796"/>
      <sheetName val="[SHOPLIST.xls]_SHOPLIST_xl_8797"/>
      <sheetName val="[SHOPLIST.xls]_SHOPLIST_xl_8798"/>
      <sheetName val="[SHOPLIST.xls]_SHOPLIST_xl_8799"/>
      <sheetName val="[SHOPLIST.xls]_SHOPLIST_xl_8800"/>
      <sheetName val="[SHOPLIST.xls]_SHOPLIST_xl_8801"/>
      <sheetName val="[SHOPLIST.xls]_SHOPLIST_xl_8802"/>
      <sheetName val="[SHOPLIST.xls]_SHOPLIST_xl_8803"/>
      <sheetName val="[SHOPLIST.xls]_SHOPLIST_xl_8804"/>
      <sheetName val="[SHOPLIST.xls]_SHOPLIST_xl_8805"/>
      <sheetName val="[SHOPLIST.xls]_VW__VU________83"/>
      <sheetName val="[SHOPLIST.xls]_SHOPLIST_xl_8806"/>
      <sheetName val="[SHOPLIST.xls]_SHOPLIST_xl_8807"/>
      <sheetName val="[SHOPLIST.xls]70___0_s__i___103"/>
      <sheetName val="[SHOPLIST.xls]_SHOPLIST_xl_8808"/>
      <sheetName val="[SHOPLIST.xls]_SHOPLIST_xl_8809"/>
      <sheetName val="[SHOPLIST.xls]_SHOPLIST_xl_8810"/>
      <sheetName val="[SHOPLIST.xls]_VW__VU________84"/>
      <sheetName val="[SHOPLIST.xls]_VW__VU________85"/>
      <sheetName val="[SHOPLIST.xls]_SHOPLIST_xl_8811"/>
      <sheetName val="[SHOPLIST.xls]_SHOPLIST_xl_8812"/>
      <sheetName val="[SHOPLIST.xls]70___0_s__i___104"/>
      <sheetName val="[SHOPLIST.xls]_SHOPLIST_xl_8813"/>
      <sheetName val="[SHOPLIST.xls]_SHOPLIST_xl_8814"/>
      <sheetName val="[SHOPLIST.xls]_SHOPLIST_xl_8815"/>
      <sheetName val="[SHOPLIST.xls]_SHOPLIST_xl_8816"/>
      <sheetName val="[SHOPLIST.xls]_SHOPLIST_xl_8817"/>
      <sheetName val="[SHOPLIST.xls]_SHOPLIST_xl_8818"/>
      <sheetName val="[SHOPLIST.xls]_SHOPLIST_xl_8819"/>
      <sheetName val="[SHOPLIST.xls]_SHOPLIST_xl_8820"/>
      <sheetName val="[SHOPLIST.xls]_SHOPLIST_xl_8821"/>
      <sheetName val="[SHOPLIST.xls]_SHOPLIST_xl_8822"/>
      <sheetName val="[SHOPLIST.xls]_SHOPLIST_xl_8823"/>
      <sheetName val="[SHOPLIST.xls]_SHOPLIST_xl_8824"/>
      <sheetName val="[SHOPLIST.xls]_SHOPLIST_xl_8825"/>
      <sheetName val="[SHOPLIST.xls]_SHOPLIST_xl_8826"/>
      <sheetName val="[SHOPLIST.xls]_SHOPLIST_xl_8827"/>
      <sheetName val="[SHOPLIST.xls]_VW__VU________86"/>
      <sheetName val="[SHOPLIST.xls]_SHOPLIST_xl_8828"/>
      <sheetName val="[SHOPLIST.xls]_SHOPLIST_xl_8829"/>
      <sheetName val="[SHOPLIST.xls]_SHOPLIST_xl_8830"/>
      <sheetName val="[SHOPLIST.xls]_SHOPLIST_xl_8831"/>
      <sheetName val="[SHOPLIST.xls]_SHOPLIST_xl_8832"/>
      <sheetName val="[SHOPLIST.xls]_SHOPLIST_xl_8833"/>
      <sheetName val="[SHOPLIST.xls]_SHOPLIST_xl_8834"/>
      <sheetName val="[SHOPLIST.xls]_SHOPLIST_xl_8835"/>
      <sheetName val="[SHOPLIST.xls]_SHOPLIST_xl_8836"/>
      <sheetName val="[SHOPLIST.xls]_SHOPLIST_xl_8837"/>
      <sheetName val="[SHOPLIST.xls]_SHOPLIST_xl_8838"/>
      <sheetName val="[SHOPLIST.xls]_SHOPLIST_xl_8839"/>
      <sheetName val="[SHOPLIST.xls]_SHOPLIST_xl_8840"/>
      <sheetName val="[SHOPLIST.xls]_SHOPLIST_xl_8841"/>
      <sheetName val="[SHOPLIST.xls]_SHOPLIST_xl_8842"/>
      <sheetName val="[SHOPLIST.xls]_SHOPLIST_xl_8843"/>
      <sheetName val="[SHOPLIST.xls]_SHOPLIST_xl_8844"/>
      <sheetName val="[SHOPLIST.xls]_SHOPLIST_xl_8845"/>
      <sheetName val="[SHOPLIST.xls]_SHOPLIST_xl_8846"/>
      <sheetName val="[SHOPLIST.xls]_SHOPLIST_xl_8847"/>
      <sheetName val="[SHOPLIST.xls]_SHOPLIST_xl_8848"/>
      <sheetName val="[SHOPLIST.xls]_SHOPLIST_xl_8849"/>
      <sheetName val="[SHOPLIST.xls]_SHOPLIST_xl_8850"/>
      <sheetName val="[SHOPLIST.xls]_SHOPLIST_xl_8851"/>
      <sheetName val="[SHOPLIST.xls]_SHOPLIST_xl_8852"/>
      <sheetName val="[SHOPLIST.xls]_SHOPLIST_xl_8853"/>
      <sheetName val="[SHOPLIST.xls]_SHOPLIST_xl_8854"/>
      <sheetName val="[SHOPLIST.xls]_SHOPLIST_xl_8855"/>
      <sheetName val="[SHOPLIST.xls]_SHOPLIST_xl_8856"/>
      <sheetName val="[SHOPLIST.xls]_SHOPLIST_xl_8857"/>
      <sheetName val="[SHOPLIST.xls]_SHOPLIST_xl_8858"/>
      <sheetName val="[SHOPLIST.xls]_SHOPLIST_xl_8859"/>
      <sheetName val="[SHOPLIST.xls]_SHOPLIST_xl_8860"/>
      <sheetName val="[SHOPLIST.xls]_SHOPLIST_xl_8861"/>
      <sheetName val="[SHOPLIST.xls]_SHOPLIST_xl_8862"/>
      <sheetName val="[SHOPLIST.xls]_SHOPLIST_xl_8863"/>
      <sheetName val="[SHOPLIST.xls]_SHOPLIST_xl_8864"/>
      <sheetName val="[SHOPLIST.xls]_SHOPLIST_xl_8865"/>
      <sheetName val="[SHOPLIST.xls]_SHOPLIST_xl_8866"/>
      <sheetName val="[SHOPLIST.xls]_SHOPLIST_xl_8867"/>
      <sheetName val="[SHOPLIST.xls]_SHOPLIST_xl_8868"/>
      <sheetName val="[SHOPLIST.xls]_SHOPLIST_xl_8869"/>
      <sheetName val="[SHOPLIST.xls]_SHOPLIST_xl_8870"/>
      <sheetName val="[SHOPLIST.xls]_SHOPLIST_xl_8871"/>
      <sheetName val="[SHOPLIST.xls]_SHOPLIST_xl_8872"/>
      <sheetName val="[SHOPLIST.xls]_SHOPLIST_xl_8873"/>
      <sheetName val="[SHOPLIST.xls]_SHOPLIST_xl_8874"/>
      <sheetName val="[SHOPLIST.xls]_SHOPLIST_xl_8875"/>
      <sheetName val="[SHOPLIST.xls]_SHOPLIST_xl_8876"/>
      <sheetName val="[SHOPLIST.xls]_SHOPLIST_xl_8877"/>
      <sheetName val="[SHOPLIST.xls]_SHOPLIST_xl_8878"/>
      <sheetName val="[SHOPLIST.xls]_SHOPLIST_xl_8879"/>
      <sheetName val="[SHOPLIST.xls]_SHOPLIST_xl_8880"/>
      <sheetName val="[SHOPLIST.xls]_SHOPLIST_xl_8881"/>
      <sheetName val="[SHOPLIST.xls]_SHOPLIST_xl_8882"/>
      <sheetName val="[SHOPLIST.xls]_SHOPLIST_xl_8883"/>
      <sheetName val="[SHOPLIST.xls]_SHOPLIST_xl_8884"/>
      <sheetName val="[SHOPLIST.xls]_SHOPLIST_xl_8885"/>
      <sheetName val="[SHOPLIST.xls]_SHOPLIST_xl_8886"/>
      <sheetName val="[SHOPLIST.xls]_SHOPLIST_xl_8887"/>
      <sheetName val="[SHOPLIST.xls]_SHOPLIST_xl_8888"/>
      <sheetName val="[SHOPLIST.xls]_SHOPLIST_xl_8889"/>
      <sheetName val="[SHOPLIST.xls]_SHOPLIST_xl_8890"/>
      <sheetName val="[SHOPLIST.xls]_SHOPLIST_xl_8891"/>
      <sheetName val="[SHOPLIST.xls]_SHOPLIST_xl_8892"/>
      <sheetName val="[SHOPLIST.xls]_SHOPLIST_xl_8893"/>
      <sheetName val="[SHOPLIST.xls]_SHOPLIST_xl_8894"/>
      <sheetName val="[SHOPLIST.xls]_SHOPLIST_xl_8895"/>
      <sheetName val="[SHOPLIST.xls]_SHOPLIST_xl_8896"/>
      <sheetName val="[SHOPLIST.xls]_SHOPLIST_xl_8897"/>
      <sheetName val="[SHOPLIST.xls]_SHOPLIST_xl_8898"/>
      <sheetName val="[SHOPLIST.xls]_SHOPLIST_xl_8899"/>
      <sheetName val="[SHOPLIST.xls]_SHOPLIST_xl_8900"/>
      <sheetName val="[SHOPLIST.xls]_SHOPLIST_xl_8901"/>
      <sheetName val="[SHOPLIST.xls]_SHOPLIST_xl_8902"/>
      <sheetName val="[SHOPLIST.xls]_SHOPLIST_xl_8903"/>
      <sheetName val="[SHOPLIST.xls]_SHOPLIST_xl_8904"/>
      <sheetName val="[SHOPLIST.xls]_SHOPLIST_xl_8905"/>
      <sheetName val="[SHOPLIST.xls]_SHOPLIST_xl_8906"/>
      <sheetName val="[SHOPLIST.xls]_SHOPLIST_xl_8907"/>
      <sheetName val="[SHOPLIST.xls]_SHOPLIST_xl_8908"/>
      <sheetName val="[SHOPLIST.xls]_SHOPLIST_xl_8909"/>
      <sheetName val="[SHOPLIST.xls]_SHOPLIST_xl_8910"/>
      <sheetName val="[SHOPLIST.xls]_SHOPLIST_xl_8911"/>
      <sheetName val="[SHOPLIST.xls]_SHOPLIST_xl_8912"/>
      <sheetName val="[SHOPLIST.xls]_SHOPLIST_xl_8913"/>
      <sheetName val="[SHOPLIST.xls]_SHOPLIST_xl_8914"/>
      <sheetName val="[SHOPLIST.xls]_SHOPLIST_xl_8915"/>
      <sheetName val="[SHOPLIST.xls]_SHOPLIST_xl_8916"/>
      <sheetName val="[SHOPLIST.xls]_SHOPLIST_xl_8917"/>
      <sheetName val="[SHOPLIST.xls]_SHOPLIST_xl_8918"/>
      <sheetName val="[SHOPLIST.xls]_SHOPLIST_xl_8919"/>
      <sheetName val="[SHOPLIST.xls]_SHOPLIST_xl_8920"/>
      <sheetName val="[SHOPLIST.xls]_SHOPLIST_xl_8921"/>
      <sheetName val="[SHOPLIST.xls]_SHOPLIST_xl_8922"/>
      <sheetName val="[SHOPLIST.xls]_SHOPLIST_xl_8923"/>
      <sheetName val="[SHOPLIST.xls]_SHOPLIST_xl_8924"/>
      <sheetName val="[SHOPLIST.xls]_SHOPLIST_xl_8925"/>
      <sheetName val="[SHOPLIST.xls]_SHOPLIST_xl_8926"/>
      <sheetName val="[SHOPLIST.xls]_SHOPLIST_xl_8927"/>
      <sheetName val="[SHOPLIST.xls]_SHOPLIST_xl_8928"/>
      <sheetName val="[SHOPLIST.xls]_SHOPLIST_xl_8929"/>
      <sheetName val="[SHOPLIST.xls]_SHOPLIST_xl_8930"/>
      <sheetName val="[SHOPLIST.xls]_SHOPLIST_xl_8931"/>
      <sheetName val="[SHOPLIST.xls]_SHOPLIST_xl_8932"/>
      <sheetName val="[SHOPLIST.xls]_SHOPLIST_xl_8933"/>
      <sheetName val="[SHOPLIST.xls]_SHOPLIST_xl_8934"/>
      <sheetName val="[SHOPLIST.xls]_SHOPLIST_xl_8935"/>
      <sheetName val="[SHOPLIST.xls]_SHOPLIST_xl_8936"/>
      <sheetName val="[SHOPLIST.xls]_SHOPLIST_xl_8937"/>
      <sheetName val="[SHOPLIST.xls]_SHOPLIST_xl_8938"/>
      <sheetName val="[SHOPLIST.xls]_SHOPLIST_xl_8939"/>
      <sheetName val="[SHOPLIST.xls]_SHOPLIST_xl_8940"/>
      <sheetName val="[SHOPLIST.xls]_SHOPLIST_xl_8941"/>
      <sheetName val="[SHOPLIST.xls]_SHOPLIST_xl_8942"/>
      <sheetName val="[SHOPLIST.xls]_SHOPLIST_xl_8943"/>
      <sheetName val="[SHOPLIST.xls]_SHOPLIST_xl_8944"/>
      <sheetName val="[SHOPLIST.xls]_SHOPLIST_xl_8945"/>
      <sheetName val="[SHOPLIST.xls]_SHOPLIST_xl_8946"/>
      <sheetName val="[SHOPLIST.xls]_SHOPLIST_xl_8947"/>
      <sheetName val="[SHOPLIST.xls]_SHOPLIST_xl_8948"/>
      <sheetName val="[SHOPLIST.xls]_SHOPLIST_xl_8949"/>
      <sheetName val="[SHOPLIST.xls]_SHOPLIST_xl_8950"/>
      <sheetName val="[SHOPLIST.xls]_SHOPLIST_xl_8951"/>
      <sheetName val="[SHOPLIST.xls]_SHOPLIST_xl_8952"/>
      <sheetName val="[SHOPLIST.xls]_SHOPLIST_xl_8953"/>
      <sheetName val="[SHOPLIST.xls]_SHOPLIST_xl_8954"/>
      <sheetName val="[SHOPLIST.xls]_SHOPLIST_xl_8955"/>
      <sheetName val="[SHOPLIST.xls]_SHOPLIST_xl_8956"/>
      <sheetName val="[SHOPLIST.xls]_SHOPLIST_xl_8957"/>
      <sheetName val="[SHOPLIST.xls]_SHOPLIST_xl_8958"/>
      <sheetName val="[SHOPLIST.xls]_SHOPLIST_xl_8959"/>
      <sheetName val="[SHOPLIST.xls]_SHOPLIST_xl_8960"/>
      <sheetName val="[SHOPLIST.xls]_SHOPLIST_xl_8961"/>
      <sheetName val="[SHOPLIST.xls]_SHOPLIST_xl_8962"/>
      <sheetName val="[SHOPLIST.xls]_SHOPLIST_xl_8963"/>
      <sheetName val="[SHOPLIST.xls]_SHOPLIST_xl_8964"/>
      <sheetName val="[SHOPLIST.xls]_SHOPLIST_xl_8965"/>
      <sheetName val="[SHOPLIST.xls]_SHOPLIST_xl_8966"/>
      <sheetName val="[SHOPLIST.xls]_SHOPLIST_xl_8967"/>
      <sheetName val="[SHOPLIST.xls]_SHOPLIST_xl_8968"/>
      <sheetName val="[SHOPLIST.xls]_SHOPLIST_xl_8969"/>
      <sheetName val="[SHOPLIST.xls]_SHOPLIST_xl_8970"/>
      <sheetName val="[SHOPLIST.xls]_SHOPLIST_xl_8971"/>
      <sheetName val="[SHOPLIST.xls]_SHOPLIST_xl_8972"/>
      <sheetName val="[SHOPLIST.xls]_SHOPLIST_xl_8973"/>
      <sheetName val="[SHOPLIST.xls]_SHOPLIST_xl_8974"/>
      <sheetName val="[SHOPLIST.xls]_SHOPLIST_xl_8975"/>
      <sheetName val="[SHOPLIST.xls]_SHOPLIST_xl_8976"/>
      <sheetName val="[SHOPLIST.xls]_SHOPLIST_xl_8977"/>
      <sheetName val="[SHOPLIST.xls]_SHOPLIST_xl_8978"/>
      <sheetName val="[SHOPLIST.xls]_SHOPLIST_xl_8979"/>
      <sheetName val="[SHOPLIST.xls]_SHOPLIST_xl_8980"/>
      <sheetName val="[SHOPLIST.xls]_SHOPLIST_xl_8981"/>
      <sheetName val="[SHOPLIST.xls]_SHOPLIST_xl_8982"/>
      <sheetName val="[SHOPLIST.xls]_SHOPLIST_xl_8983"/>
      <sheetName val="[SHOPLIST.xls]_SHOPLIST_xl_8984"/>
      <sheetName val="[SHOPLIST.xls]70___0_s__i___105"/>
      <sheetName val="[SHOPLIST.xls]_VW__VU________87"/>
      <sheetName val="[SHOPLIST.xls]70___0_s__i___106"/>
      <sheetName val="[SHOPLIST.xls]_SHOPLIST_xl_8985"/>
      <sheetName val="[SHOPLIST.xls]_SHOPLIST_xl_8986"/>
      <sheetName val="[SHOPLIST.xls]_SHOPLIST_xl_8987"/>
      <sheetName val="[SHOPLIST.xls]70___0_s__i___107"/>
      <sheetName val="[SHOPLIST.xls]_VW__VU________88"/>
      <sheetName val="[SHOPLIST.xls]_SHOPLIST_xl_8988"/>
      <sheetName val="[SHOPLIST.xls]_SHOPLIST_xl_8989"/>
      <sheetName val="[SHOPLIST.xls]_SHOPLIST_xl_8990"/>
      <sheetName val="[SHOPLIST.xls]_SHOPLIST_xl_8991"/>
      <sheetName val="[SHOPLIST.xls]_SHOPLIST_xl_8992"/>
      <sheetName val="[SHOPLIST.xls]_SHOPLIST_xl_8993"/>
      <sheetName val="[SHOPLIST.xls]_SHOPLIST_xl_8994"/>
      <sheetName val="[SHOPLIST.xls]_SHOPLIST_xl_8995"/>
      <sheetName val="[SHOPLIST.xls]_SHOPLIST_xl_8996"/>
      <sheetName val="[SHOPLIST.xls]_SHOPLIST_xl_8997"/>
      <sheetName val="[SHOPLIST.xls]_SHOPLIST_xl_8998"/>
      <sheetName val="[SHOPLIST.xls]_SHOPLIST_xl_8999"/>
      <sheetName val="[SHOPLIST.xls]_SHOPLIST_xl_9000"/>
      <sheetName val="[SHOPLIST.xls]_SHOPLIST_xl_9001"/>
      <sheetName val="[SHOPLIST.xls]_SHOPLIST_xl_9002"/>
      <sheetName val="[SHOPLIST.xls]_SHOPLIST_xl_9003"/>
      <sheetName val="[SHOPLIST.xls]_SHOPLIST_xl_9004"/>
      <sheetName val="[SHOPLIST.xls]_SHOPLIST_xl_9005"/>
      <sheetName val="[SHOPLIST.xls]_SHOPLIST_xl_9006"/>
      <sheetName val="[SHOPLIST.xls]_SHOPLIST_xl_9007"/>
      <sheetName val="[SHOPLIST.xls]_SHOPLIST_xl_9008"/>
      <sheetName val="[SHOPLIST.xls]_SHOPLIST_xl_9009"/>
      <sheetName val="[SHOPLIST.xls]_SHOPLIST_xl_9010"/>
      <sheetName val="[SHOPLIST.xls]_SHOPLIST_xl_9011"/>
      <sheetName val="[SHOPLIST.xls]_SHOPLIST_xl_9012"/>
      <sheetName val="[SHOPLIST.xls]_SHOPLIST_xl_9013"/>
      <sheetName val="[SHOPLIST.xls]_SHOPLIST_xl_9014"/>
      <sheetName val="[SHOPLIST.xls]_SHOPLIST_xl_9015"/>
      <sheetName val="[SHOPLIST.xls]_SHOPLIST_xl_9016"/>
      <sheetName val="[SHOPLIST.xls]_SHOPLIST_xl_9017"/>
      <sheetName val="[SHOPLIST.xls]_SHOPLIST_xl_9018"/>
      <sheetName val="[SHOPLIST.xls]_SHOPLIST_xl_9019"/>
      <sheetName val="[SHOPLIST.xls]_SHOPLIST_xl_9020"/>
      <sheetName val="[SHOPLIST.xls]_SHOPLIST_xl_9021"/>
      <sheetName val="[SHOPLIST.xls]_SHOPLIST_xl_9022"/>
      <sheetName val="[SHOPLIST.xls]_SHOPLIST_xl_9023"/>
      <sheetName val="[SHOPLIST.xls]_SHOPLIST_xl_9024"/>
      <sheetName val="[SHOPLIST.xls]_SHOPLIST_xl_9025"/>
      <sheetName val="[SHOPLIST.xls]_SHOPLIST_xl_9026"/>
      <sheetName val="[SHOPLIST.xls]_SHOPLIST_xl_9027"/>
      <sheetName val="[SHOPLIST.xls]_SHOPLIST_xl_9028"/>
      <sheetName val="[SHOPLIST.xls]_SHOPLIST_xl_9029"/>
      <sheetName val="[SHOPLIST.xls]_SHOPLIST_xl_9030"/>
      <sheetName val="[SHOPLIST.xls]_SHOPLIST_xl_9031"/>
      <sheetName val="[SHOPLIST.xls]_SHOPLIST_xl_9032"/>
      <sheetName val="[SHOPLIST.xls]_SHOPLIST_xl_9033"/>
      <sheetName val="[SHOPLIST.xls]_SHOPLIST_xl_9034"/>
      <sheetName val="[SHOPLIST.xls]_SHOPLIST_xl_9035"/>
      <sheetName val="[SHOPLIST.xls]70___0_s__i___108"/>
      <sheetName val="[SHOPLIST.xls]_SHOPLIST_xl_9036"/>
      <sheetName val="[SHOPLIST.xls]_SHOPLIST_xl_9037"/>
      <sheetName val="[SHOPLIST.xls]_SHOPLIST_xl_9038"/>
      <sheetName val="[SHOPLIST.xls]_VW__VU________89"/>
      <sheetName val="[SHOPLIST.xls]_SHOPLIST_xl_9039"/>
      <sheetName val="[SHOPLIST.xls]_SHOPLIST_xl_9040"/>
      <sheetName val="[SHOPLIST.xls]_SHOPLIST_xl_9041"/>
      <sheetName val="[SHOPLIST.xls]_SHOPLIST_xl_9042"/>
      <sheetName val="[SHOPLIST.xls]_SHOPLIST_xl_9043"/>
      <sheetName val="[SHOPLIST.xls]_SHOPLIST_xl_9044"/>
      <sheetName val="[SHOPLIST.xls]_SHOPLIST_xl_9045"/>
      <sheetName val="[SHOPLIST.xls]_SHOPLIST_xl_9046"/>
      <sheetName val="[SHOPLIST.xls]_SHOPLIST_xl_9047"/>
      <sheetName val="[SHOPLIST.xls]_SHOPLIST_xl_9048"/>
      <sheetName val="[SHOPLIST.xls]_SHOPLIST_xl_9049"/>
      <sheetName val="[SHOPLIST.xls]_SHOPLIST_xl_9050"/>
      <sheetName val="[SHOPLIST.xls]_SHOPLIST_xl_9051"/>
      <sheetName val="[SHOPLIST.xls]_SHOPLIST_xl_9052"/>
      <sheetName val="[SHOPLIST.xls]_SHOPLIST_xl_9053"/>
      <sheetName val="[SHOPLIST.xls]_SHOPLIST_xl_9054"/>
      <sheetName val="[SHOPLIST.xls]_SHOPLIST_xl_9055"/>
      <sheetName val="[SHOPLIST.xls]_SHOPLIST_xl_9056"/>
      <sheetName val="[SHOPLIST.xls]_SHOPLIST_xl_9057"/>
      <sheetName val="[SHOPLIST.xls]_SHOPLIST_xl_9058"/>
      <sheetName val="[SHOPLIST.xls]_SHOPLIST_xl_9059"/>
      <sheetName val="[SHOPLIST.xls]_SHOPLIST_xl_9060"/>
      <sheetName val="[SHOPLIST.xls]_SHOPLIST_xl_9061"/>
      <sheetName val="[SHOPLIST.xls]_SHOPLIST_xl_9062"/>
      <sheetName val="[SHOPLIST.xls]_SHOPLIST_xl_9063"/>
      <sheetName val="[SHOPLIST.xls]_SHOPLIST_xl_9064"/>
      <sheetName val="[SHOPLIST.xls]_SHOPLIST_xl_9065"/>
      <sheetName val="[SHOPLIST.xls]_SHOPLIST_xl_9066"/>
      <sheetName val="[SHOPLIST.xls]_SHOPLIST_xl_9067"/>
      <sheetName val="[SHOPLIST.xls]_SHOPLIST_xl_9068"/>
      <sheetName val="[SHOPLIST.xls]_SHOPLIST_xl_9069"/>
      <sheetName val="[SHOPLIST.xls]_SHOPLIST_xl_9070"/>
      <sheetName val="[SHOPLIST.xls]_SHOPLIST_xl_9071"/>
      <sheetName val="[SHOPLIST.xls]_SHOPLIST_xl_9072"/>
      <sheetName val="[SHOPLIST.xls]_SHOPLIST_xl_9073"/>
      <sheetName val="[SHOPLIST.xls]_SHOPLIST_xl_9074"/>
      <sheetName val="[SHOPLIST.xls]_SHOPLIST_xl_9075"/>
      <sheetName val="[SHOPLIST.xls]_SHOPLIST_xl_9076"/>
      <sheetName val="[SHOPLIST.xls]_SHOPLIST_xl_9077"/>
      <sheetName val="[SHOPLIST.xls]_SHOPLIST_xl_9078"/>
      <sheetName val="[SHOPLIST.xls]_SHOPLIST_xl_9079"/>
      <sheetName val="[SHOPLIST.xls]_SHOPLIST_xl_9080"/>
      <sheetName val="[SHOPLIST.xls]_SHOPLIST_xl_9081"/>
      <sheetName val="[SHOPLIST.xls]_SHOPLIST_xl_9082"/>
      <sheetName val="[SHOPLIST.xls]_SHOPLIST_xl_9083"/>
      <sheetName val="[SHOPLIST.xls]_SHOPLIST_xl_9084"/>
      <sheetName val="[SHOPLIST.xls]_SHOPLIST_xl_9085"/>
      <sheetName val="[SHOPLIST.xls]_SHOPLIST_xl_9086"/>
      <sheetName val="[SHOPLIST.xls]_SHOPLIST_xl_9087"/>
      <sheetName val="[SHOPLIST.xls]_SHOPLIST_xl_9088"/>
      <sheetName val="[SHOPLIST.xls]_SHOPLIST_xl_9089"/>
      <sheetName val="[SHOPLIST.xls]_SHOPLIST_xl_9090"/>
      <sheetName val="[SHOPLIST.xls]_SHOPLIST_xl_9091"/>
      <sheetName val="[SHOPLIST.xls]_SHOPLIST_xl_9092"/>
      <sheetName val="[SHOPLIST.xls]_SHOPLIST_xl_9093"/>
      <sheetName val="[SHOPLIST.xls]_SHOPLIST_xl_9094"/>
      <sheetName val="[SHOPLIST.xls]_SHOPLIST_xl_9095"/>
      <sheetName val="[SHOPLIST.xls]_SHOPLIST_xl_9096"/>
      <sheetName val="[SHOPLIST.xls]_SHOPLIST_xl_9097"/>
      <sheetName val="[SHOPLIST.xls]_SHOPLIST_xl_9098"/>
      <sheetName val="[SHOPLIST.xls]70___0_s__i___109"/>
      <sheetName val="[SHOPLIST.xls]_SHOPLIST_xl_9099"/>
      <sheetName val="[SHOPLIST.xls]_SHOPLIST_xl_9812"/>
      <sheetName val="[SHOPLIST.xls]_SHOPLIST_xl_9813"/>
      <sheetName val="[SHOPLIST.xls]_VW_VU____t__0__3"/>
      <sheetName val="[SHOPLIST.xls]_SHOPLIST_xl_9814"/>
      <sheetName val="[SHOPLIST.xls]_SHOPLIST_xl_9815"/>
      <sheetName val="[SHOPLIST.xls]_SHOPLIST_xl_9816"/>
      <sheetName val="[SHOPLIST.xls]_SHOPLIST_xl_9817"/>
      <sheetName val="[SHOPLIST.xls]70_x005f_x0000___0_x_33"/>
      <sheetName val="[SHOPLIST.xls]_SHOPLIST_xl_9100"/>
      <sheetName val="[SHOPLIST.xls]_SHOPLIST_xl_9101"/>
      <sheetName val="[SHOPLIST.xls]_SHOPLIST_xl_9818"/>
      <sheetName val="[SHOPLIST.xls]_SHOPLIST_xl_9819"/>
      <sheetName val="[SHOPLIST.xls]70___0_s__i___110"/>
      <sheetName val="[SHOPLIST.xls]_SHOPLIST_xl_9102"/>
      <sheetName val="[SHOPLIST.xls]_SHOPLIST_xl_9820"/>
      <sheetName val="[SHOPLIST.xls]_SHOPLIST_xl_9821"/>
      <sheetName val="[SHOPLIST.xls]_SHOPLIST_xl_9822"/>
      <sheetName val="[SHOPLIST.xls]_SHOPLIST_xl_9103"/>
      <sheetName val="[SHOPLIST.xls]_SHOPLIST_xl_9104"/>
      <sheetName val="[SHOPLIST.xls]_SHOPLIST_xl_9105"/>
      <sheetName val="[SHOPLIST.xls]_SHOPLIST_xl_9106"/>
      <sheetName val="[SHOPLIST.xls]_SHOPLIST_xl_9107"/>
      <sheetName val="[SHOPLIST.xls]_SHOPLIST_xl_9108"/>
      <sheetName val="[SHOPLIST.xls]_SHOPLIST_xl_9823"/>
      <sheetName val="[SHOPLIST.xls]_SHOPLIST_xl_9109"/>
      <sheetName val="[SHOPLIST.xls]_SHOPLIST_xl_9110"/>
      <sheetName val="[SHOPLIST.xls]_SHOPLIST_xl_9111"/>
      <sheetName val="[SHOPLIST.xls]_SHOPLIST_xl_9112"/>
      <sheetName val="[SHOPLIST.xls]_SHOPLIST_xl_9824"/>
      <sheetName val="[SHOPLIST.xls]_SHOPLIST_xl_9113"/>
      <sheetName val="[SHOPLIST.xls]_SHOPLIST_xl_9825"/>
      <sheetName val="[SHOPLIST.xls]_SHOPLIST_xl_9114"/>
      <sheetName val="[SHOPLIST.xls]_SHOPLIST_xl_9826"/>
      <sheetName val="[SHOPLIST.xls]_SHOPLIST_xl_9115"/>
      <sheetName val="[SHOPLIST.xls]_SHOPLIST_xl_9827"/>
      <sheetName val="[SHOPLIST.xls]_SHOPLIST_xl_9116"/>
      <sheetName val="[SHOPLIST.xls]_SHOPLIST_xl_9117"/>
      <sheetName val="[SHOPLIST.xls]_SHOPLIST_xl_9118"/>
      <sheetName val="[SHOPLIST.xls]_SHOPLIST_xl_9119"/>
      <sheetName val="[SHOPLIST.xls]_SHOPLIST_xl_9120"/>
      <sheetName val="[SHOPLIST.xls]_SHOPLIST_xl_9121"/>
      <sheetName val="[SHOPLIST.xls]_SHOPLIST_xl_9122"/>
      <sheetName val="[SHOPLIST.xls]_SHOPLIST_xl_9123"/>
      <sheetName val="[SHOPLIST.xls]_SHOPLIST_xl_9124"/>
      <sheetName val="[SHOPLIST.xls]_SHOPLIST_xl_9125"/>
      <sheetName val="[SHOPLIST.xls]_SHOPLIST_xl_9126"/>
      <sheetName val="[SHOPLIST.xls]_SHOPLIST_xl_9127"/>
      <sheetName val="[SHOPLIST.xls]_SHOPLIST_xl_9128"/>
      <sheetName val="[SHOPLIST.xls]_SHOPLIST_xl_9828"/>
      <sheetName val="[SHOPLIST.xls]_SHOPLIST_xl_9129"/>
      <sheetName val="[SHOPLIST.xls]_SHOPLIST_xl_9130"/>
      <sheetName val="[SHOPLIST.xls]_SHOPLIST_xl_9131"/>
      <sheetName val="[SHOPLIST.xls]_SHOPLIST_xl_9829"/>
      <sheetName val="[SHOPLIST.xls]_SHOPLIST_xl_9132"/>
      <sheetName val="[SHOPLIST.xls]_SHOPLIST_xl_9133"/>
      <sheetName val="[SHOPLIST.xls]_SHOPLIST_xl_9134"/>
      <sheetName val="[SHOPLIST.xls]_SHOPLIST_xl_9135"/>
      <sheetName val="[SHOPLIST.xls]_SHOPLIST_xl_9136"/>
      <sheetName val="[SHOPLIST.xls]_SHOPLIST_xl_9137"/>
      <sheetName val="[SHOPLIST.xls]_SHOPLIST_xl_9138"/>
      <sheetName val="[SHOPLIST.xls]_SHOPLIST_xl_9139"/>
      <sheetName val="[SHOPLIST.xls]_SHOPLIST_xl_9140"/>
      <sheetName val="[SHOPLIST.xls]_SHOPLIST_xl_9830"/>
      <sheetName val="[SHOPLIST.xls]_SHOPLIST_xl_9141"/>
      <sheetName val="[SHOPLIST.xls]_SHOPLIST_xl_9142"/>
      <sheetName val="[SHOPLIST.xls]_SHOPLIST_xl_9143"/>
      <sheetName val="[SHOPLIST.xls]_SHOPLIST_xl_9144"/>
      <sheetName val="[SHOPLIST.xls]_SHOPLIST_xl_9145"/>
      <sheetName val="[SHOPLIST.xls]_SHOPLIST_xl_9146"/>
      <sheetName val="[SHOPLIST.xls]_SHOPLIST_xl_9147"/>
      <sheetName val="[SHOPLIST.xls]_SHOPLIST_xl_9831"/>
      <sheetName val="[SHOPLIST.xls]_SHOPLIST_xl_9148"/>
      <sheetName val="[SHOPLIST.xls]_SHOPLIST_xl_9149"/>
      <sheetName val="[SHOPLIST.xls]_SHOPLIST_xl_9150"/>
      <sheetName val="[SHOPLIST.xls]_SHOPLIST_xl_9151"/>
      <sheetName val="[SHOPLIST.xls]_SHOPLIST_xl_9152"/>
      <sheetName val="[SHOPLIST.xls]_SHOPLIST_xl_9153"/>
      <sheetName val="[SHOPLIST.xls]_SHOPLIST_xl_9154"/>
      <sheetName val="[SHOPLIST.xls]_SHOPLIST_xl_9155"/>
      <sheetName val="[SHOPLIST.xls]_SHOPLIST_xl_9156"/>
      <sheetName val="[SHOPLIST.xls]_SHOPLIST_xl_9832"/>
      <sheetName val="[SHOPLIST.xls]_SHOPLIST_xl_9157"/>
      <sheetName val="[SHOPLIST.xls]_SHOPLIST_xl_9158"/>
      <sheetName val="[SHOPLIST.xls]_SHOPLIST_xl_9159"/>
      <sheetName val="[SHOPLIST.xls]_SHOPLIST_xl_9160"/>
      <sheetName val="[SHOPLIST.xls]_SHOPLIST_xl_9161"/>
      <sheetName val="[SHOPLIST.xls]_SHOPLIST_xl_9162"/>
      <sheetName val="[SHOPLIST.xls]_SHOPLIST_xl_9163"/>
      <sheetName val="[SHOPLIST.xls]_SHOPLIST_xl_9164"/>
      <sheetName val="[SHOPLIST.xls]_SHOPLIST_xl_9165"/>
      <sheetName val="[SHOPLIST.xls]_SHOPLIST_xl_9833"/>
      <sheetName val="[SHOPLIST.xls]_SHOPLIST_xl_9834"/>
      <sheetName val="[SHOPLIST.xls]_SHOPLIST_xl_9166"/>
      <sheetName val="[SHOPLIST.xls]_SHOPLIST_xl_9167"/>
      <sheetName val="[SHOPLIST.xls]_SHOPLIST_xl_9168"/>
      <sheetName val="[SHOPLIST.xls]_SHOPLIST_xl_9169"/>
      <sheetName val="[SHOPLIST.xls]_SHOPLIST_xl_9170"/>
      <sheetName val="[SHOPLIST.xls]_SHOPLIST_xl_9171"/>
      <sheetName val="[SHOPLIST.xls]_SHOPLIST_xl_9172"/>
      <sheetName val="[SHOPLIST.xls]_SHOPLIST_xl_9173"/>
      <sheetName val="[SHOPLIST.xls]_SHOPLIST_xl_9174"/>
      <sheetName val="[SHOPLIST.xls]_SHOPLIST_xl_9835"/>
      <sheetName val="[SHOPLIST.xls]_SHOPLIST_xl_9175"/>
      <sheetName val="[SHOPLIST.xls]_SHOPLIST_xl_9176"/>
      <sheetName val="[SHOPLIST.xls]_SHOPLIST_xl_9177"/>
      <sheetName val="[SHOPLIST.xls]_SHOPLIST_xl_9178"/>
      <sheetName val="[SHOPLIST.xls]_SHOPLIST_xl_9179"/>
      <sheetName val="[SHOPLIST.xls]_SHOPLIST_xl_9180"/>
      <sheetName val="[SHOPLIST.xls]_SHOPLIST_xl_9181"/>
      <sheetName val="[SHOPLIST.xls]_SHOPLIST_xl_9182"/>
      <sheetName val="[SHOPLIST.xls]_SHOPLIST_xl_9183"/>
      <sheetName val="[SHOPLIST.xls]_SHOPLIST_xl_9184"/>
      <sheetName val="[SHOPLIST.xls]_SHOPLIST_xl_9185"/>
      <sheetName val="[SHOPLIST.xls]_SHOPLIST_xl_9186"/>
      <sheetName val="[SHOPLIST.xls]_SHOPLIST_xl_9187"/>
      <sheetName val="[SHOPLIST.xls]_SHOPLIST_xl_9188"/>
      <sheetName val="[SHOPLIST.xls]_SHOPLIST_xl_9189"/>
      <sheetName val="[SHOPLIST.xls]_SHOPLIST_xl_9190"/>
      <sheetName val="[SHOPLIST.xls]_SHOPLIST_xl_9191"/>
      <sheetName val="[SHOPLIST.xls]_SHOPLIST_xl_9192"/>
      <sheetName val="[SHOPLIST.xls]_SHOPLIST_xl_9836"/>
      <sheetName val="[SHOPLIST.xls]_SHOPLIST_xl_9193"/>
      <sheetName val="[SHOPLIST.xls]_SHOPLIST_xl_9194"/>
      <sheetName val="[SHOPLIST.xls]_SHOPLIST_xl_9195"/>
      <sheetName val="[SHOPLIST.xls]_SHOPLIST_xl_9196"/>
      <sheetName val="[SHOPLIST.xls]_SHOPLIST_xl_9197"/>
      <sheetName val="[SHOPLIST.xls]_SHOPLIST_xl_9198"/>
      <sheetName val="[SHOPLIST.xls]_SHOPLIST_xl_9199"/>
      <sheetName val="[SHOPLIST.xls]_SHOPLIST_xl_9200"/>
      <sheetName val="[SHOPLIST.xls]_SHOPLIST_xl_9201"/>
      <sheetName val="[SHOPLIST.xls]_SHOPLIST_xl_9202"/>
      <sheetName val="[SHOPLIST.xls]_SHOPLIST_xl_9837"/>
      <sheetName val="[SHOPLIST.xls]_SHOPLIST_xl_9838"/>
      <sheetName val="[SHOPLIST.xls]_SHOPLIST_xl_9203"/>
      <sheetName val="[SHOPLIST.xls]_SHOPLIST_xl_9204"/>
      <sheetName val="[SHOPLIST.xls]_SHOPLIST_xl_9205"/>
      <sheetName val="[SHOPLIST.xls]_SHOPLIST_xl_9206"/>
      <sheetName val="[SHOPLIST.xls]_SHOPLIST_xl_9207"/>
      <sheetName val="[SHOPLIST.xls]_SHOPLIST_xl_9208"/>
      <sheetName val="[SHOPLIST.xls]_SHOPLIST_xl_9209"/>
      <sheetName val="[SHOPLIST.xls]_SHOPLIST_xl_9210"/>
      <sheetName val="[SHOPLIST.xls]_SHOPLIST_xl_9211"/>
      <sheetName val="[SHOPLIST.xls]_SHOPLIST_xl_9839"/>
      <sheetName val="[SHOPLIST.xls]_SHOPLIST_xl_9212"/>
      <sheetName val="[SHOPLIST.xls]_SHOPLIST_xl_9213"/>
      <sheetName val="[SHOPLIST.xls]_SHOPLIST_xl_9214"/>
      <sheetName val="[SHOPLIST.xls]_SHOPLIST_xl_9215"/>
      <sheetName val="[SHOPLIST.xls]_SHOPLIST_xl_9216"/>
      <sheetName val="[SHOPLIST.xls]_SHOPLIST_xl_9217"/>
      <sheetName val="[SHOPLIST.xls]_SHOPLIST_xl_9218"/>
      <sheetName val="[SHOPLIST.xls]_SHOPLIST_xl_9219"/>
      <sheetName val="[SHOPLIST.xls]_SHOPLIST_xl_9220"/>
      <sheetName val="[SHOPLIST.xls]70_x005f_x005f_x005f_x0000_25"/>
      <sheetName val="[SHOPLIST.xls]_SHOPLIST_xl_9221"/>
      <sheetName val="[SHOPLIST.xls]_SHOPLIST_xl_9222"/>
      <sheetName val="[SHOPLIST.xls]_SHOPLIST_xl_9223"/>
      <sheetName val="[SHOPLIST.xls]_SHOPLIST_xl_9840"/>
      <sheetName val="[SHOPLIST.xls]_SHOPLIST_xl_9224"/>
      <sheetName val="[SHOPLIST.xls]_SHOPLIST_xl_9225"/>
      <sheetName val="[SHOPLIST.xls]_SHOPLIST_xl_9226"/>
      <sheetName val="[SHOPLIST.xls]_SHOPLIST_xl_9841"/>
      <sheetName val="[SHOPLIST.xls]_SHOPLIST_xl_9842"/>
      <sheetName val="[SHOPLIST.xls]_SHOPLIST_xl_9843"/>
      <sheetName val="[SHOPLIST.xls]_SHOPLIST_xl_9844"/>
      <sheetName val="[SHOPLIST.xls]_SHOPLIST_xl_9227"/>
      <sheetName val="[SHOPLIST.xls]_SHOPLIST_xl_9845"/>
      <sheetName val="[SHOPLIST.xls]_SHOPLIST_xl_9228"/>
      <sheetName val="[SHOPLIST.xls]_SHOPLIST_xl_9229"/>
      <sheetName val="[SHOPLIST.xls]_SHOPLIST_xl_9230"/>
      <sheetName val="[SHOPLIST.xls]_SHOPLIST_xl_9231"/>
      <sheetName val="[SHOPLIST.xls]_SHOPLIST_xl_9232"/>
      <sheetName val="[SHOPLIST.xls]_SHOPLIST_xl_9846"/>
      <sheetName val="[SHOPLIST.xls]_SHOPLIST_xl_9233"/>
      <sheetName val="[SHOPLIST.xls]_SHOPLIST_xl_9234"/>
      <sheetName val="[SHOPLIST.xls]_SHOPLIST_xl_9235"/>
      <sheetName val="[SHOPLIST.xls]_SHOPLIST_xl_9236"/>
      <sheetName val="[SHOPLIST.xls]_SHOPLIST_xl_9237"/>
      <sheetName val="[SHOPLIST.xls]_SHOPLIST_xl_9238"/>
      <sheetName val="[SHOPLIST.xls]_SHOPLIST_xl_9239"/>
      <sheetName val="[SHOPLIST.xls]_SHOPLIST_xl_9240"/>
      <sheetName val="[SHOPLIST.xls]_SHOPLIST_xl_9241"/>
      <sheetName val="[SHOPLIST.xls]_SHOPLIST_xl_9242"/>
      <sheetName val="[SHOPLIST.xls]_SHOPLIST_xl_9243"/>
      <sheetName val="[SHOPLIST.xls]_SHOPLIST_xl_9244"/>
      <sheetName val="[SHOPLIST.xls]_SHOPLIST_xl_9245"/>
      <sheetName val="[SHOPLIST.xls]_SHOPLIST_xl_9246"/>
      <sheetName val="[SHOPLIST.xls]_SHOPLIST_xl_9847"/>
      <sheetName val="[SHOPLIST.xls]_SHOPLIST_xl_9848"/>
      <sheetName val="[SHOPLIST.xls]_SHOPLIST_xl_9849"/>
      <sheetName val="[SHOPLIST.xls]_SHOPLIST_xl_9850"/>
      <sheetName val="[SHOPLIST.xls]_SHOPLIST_xl_9247"/>
      <sheetName val="[SHOPLIST.xls]_SHOPLIST_xl_9851"/>
      <sheetName val="[SHOPLIST.xls]_SHOPLIST_xl_9852"/>
      <sheetName val="[SHOPLIST.xls]_SHOPLIST_xl_9248"/>
      <sheetName val="[SHOPLIST.xls]_SHOPLIST_xl_9249"/>
      <sheetName val="[SHOPLIST.xls]_SHOPLIST_xl_9250"/>
      <sheetName val="[SHOPLIST.xls]_SHOPLIST_xl_9251"/>
      <sheetName val="[SHOPLIST.xls]_SHOPLIST_xl_9252"/>
      <sheetName val="[SHOPLIST.xls]_SHOPLIST_xl_9253"/>
      <sheetName val="[SHOPLIST.xls]_SHOPLIST_xl_9254"/>
      <sheetName val="[SHOPLIST.xls]_SHOPLIST_xl_9255"/>
      <sheetName val="[SHOPLIST.xls]_SHOPLIST_xl_9256"/>
      <sheetName val="[SHOPLIST.xls]_SHOPLIST_xl_9257"/>
      <sheetName val="[SHOPLIST.xls]_SHOPLIST_xl_9258"/>
      <sheetName val="[SHOPLIST.xls]_SHOPLIST_xl_9259"/>
      <sheetName val="[SHOPLIST.xls]_SHOPLIST_xl_9260"/>
      <sheetName val="[SHOPLIST.xls]_SHOPLIST_xl_9261"/>
      <sheetName val="[SHOPLIST.xls]_SHOPLIST_xl_9262"/>
      <sheetName val="[SHOPLIST.xls]_SHOPLIST_xl_9263"/>
      <sheetName val="[SHOPLIST.xls]_SHOPLIST_xl_9264"/>
      <sheetName val="[SHOPLIST.xls]_SHOPLIST_xl_9265"/>
      <sheetName val="[SHOPLIST.xls]_SHOPLIST_xl_9853"/>
      <sheetName val="[SHOPLIST.xls]_SHOPLIST_xl_9854"/>
      <sheetName val="[SHOPLIST.xls]_SHOPLIST_xl_9266"/>
      <sheetName val="[SHOPLIST.xls]_SHOPLIST_xl_9267"/>
      <sheetName val="[SHOPLIST.xls]_SHOPLIST_xl_9268"/>
      <sheetName val="[SHOPLIST.xls]_SHOPLIST_xl_9269"/>
      <sheetName val="[SHOPLIST.xls]_SHOPLIST_xl_9270"/>
      <sheetName val="[SHOPLIST.xls]_SHOPLIST_xl_9271"/>
      <sheetName val="[SHOPLIST.xls]_SHOPLIST_xl_9272"/>
      <sheetName val="[SHOPLIST.xls]_SHOPLIST_xl_9273"/>
      <sheetName val="[SHOPLIST.xls]_SHOPLIST_xl_9274"/>
      <sheetName val="[SHOPLIST.xls]_SHOPLIST_xl_9275"/>
      <sheetName val="[SHOPLIST.xls]_SHOPLIST_xl_9276"/>
      <sheetName val="[SHOPLIST.xls]_SHOPLIST_xl_9277"/>
      <sheetName val="[SHOPLIST.xls]_SHOPLIST_xl_9278"/>
      <sheetName val="[SHOPLIST.xls]_SHOPLIST_xl_9279"/>
      <sheetName val="[SHOPLIST.xls]_SHOPLIST_xl_9280"/>
      <sheetName val="[SHOPLIST.xls]_SHOPLIST_xl_9281"/>
      <sheetName val="[SHOPLIST.xls]_SHOPLIST_xl_9855"/>
      <sheetName val="[SHOPLIST.xls]_SHOPLIST_xl_9856"/>
      <sheetName val="[SHOPLIST.xls]_SHOPLIST_xl_9857"/>
      <sheetName val="[SHOPLIST.xls]_SHOPLIST_xl_9858"/>
      <sheetName val="[SHOPLIST.xls]_SHOPLIST_xl_9859"/>
      <sheetName val="[SHOPLIST.xls]_SHOPLIST_xl_9860"/>
      <sheetName val="[SHOPLIST.xls]_SHOPLIST_xl_9861"/>
      <sheetName val="[SHOPLIST.xls]_SHOPLIST_xl_9862"/>
      <sheetName val="[SHOPLIST.xls]_SHOPLIST_xl_9863"/>
      <sheetName val="[SHOPLIST.xls]_SHOPLIST_xl_9864"/>
      <sheetName val="[SHOPLIST.xls]_SHOPLIST_xl_9865"/>
      <sheetName val="[SHOPLIST.xls]_SHOPLIST_xl_9866"/>
      <sheetName val="[SHOPLIST.xls]_SHOPLIST_xl_9867"/>
      <sheetName val="[SHOPLIST.xls]_SHOPLIST_xl_9868"/>
      <sheetName val="[SHOPLIST.xls]_SHOPLIST_xl_9869"/>
      <sheetName val="[SHOPLIST.xls]_SHOPLIST_xl_9870"/>
      <sheetName val="[SHOPLIST.xls]_SHOPLIST_xl_9871"/>
      <sheetName val="[SHOPLIST.xls]_SHOPLIST_xl_9872"/>
      <sheetName val="[SHOPLIST.xls]_SHOPLIST_xl_9873"/>
      <sheetName val="[SHOPLIST.xls]_SHOPLIST_xl_9874"/>
      <sheetName val="[SHOPLIST.xls]_SHOPLIST_xl_9875"/>
      <sheetName val="[SHOPLIST.xls]_SHOPLIST_xl_9876"/>
      <sheetName val="[SHOPLIST.xls]_SHOPLIST_xl_9877"/>
      <sheetName val="[SHOPLIST.xls]_SHOPLIST_xl_9878"/>
      <sheetName val="[SHOPLIST.xls]_SHOPLIST_xl_9879"/>
      <sheetName val="[SHOPLIST.xls]_SHOPLIST_xl_9880"/>
      <sheetName val="[SHOPLIST.xls]_SHOPLIST_xl_9881"/>
      <sheetName val="[SHOPLIST.xls]_SHOPLIST_xl_9882"/>
      <sheetName val="[SHOPLIST.xls]_SHOPLIST_xl_9883"/>
      <sheetName val="[SHOPLIST.xls]_SHOPLIST_xl_9884"/>
      <sheetName val="[SHOPLIST.xls]_SHOPLIST_xl_9885"/>
      <sheetName val="[SHOPLIST.xls]_SHOPLIST_xl_9886"/>
      <sheetName val="[SHOPLIST.xls]_SHOPLIST_xl_9887"/>
      <sheetName val="[SHOPLIST.xls]_SHOPLIST_xl_9888"/>
      <sheetName val="[SHOPLIST.xls]_SHOPLIST_xl_9889"/>
      <sheetName val="[SHOPLIST.xls]_SHOPLIST_xl_9890"/>
      <sheetName val="[SHOPLIST.xls]_SHOPLIST_xl_9891"/>
      <sheetName val="[SHOPLIST.xls]_SHOPLIST_xl_9892"/>
      <sheetName val="[SHOPLIST.xls]_SHOPLIST_xl_9893"/>
      <sheetName val="[SHOPLIST.xls]_SHOPLIST_xl_9894"/>
      <sheetName val="[SHOPLIST.xls]_SHOPLIST_xl_9895"/>
      <sheetName val="[SHOPLIST.xls]_SHOPLIST_xl_9896"/>
      <sheetName val="[SHOPLIST.xls]_SHOPLIST_xl_9897"/>
      <sheetName val="[SHOPLIST.xls]_SHOPLIST_xl_9898"/>
      <sheetName val="[SHOPLIST.xls]_SHOPLIST_xl_9899"/>
      <sheetName val="[SHOPLIST.xls]_SHOPLIST_xl_9900"/>
      <sheetName val="[SHOPLIST.xls]_SHOPLIST_xl_9901"/>
      <sheetName val="[SHOPLIST.xls]_SHOPLIST_xl_9902"/>
      <sheetName val="[SHOPLIST.xls]_SHOPLIST_xl_9903"/>
      <sheetName val="[SHOPLIST.xls]_SHOPLIST_xl_9904"/>
      <sheetName val="[SHOPLIST.xls]_SHOPLIST_xl_9905"/>
      <sheetName val="[SHOPLIST.xls]_SHOPLIST_xl_9906"/>
      <sheetName val="[SHOPLIST.xls]_SHOPLIST_xl_9907"/>
      <sheetName val="[SHOPLIST.xls]_SHOPLIST_xl_9908"/>
      <sheetName val="[SHOPLIST.xls]_SHOPLIST_xl_9909"/>
      <sheetName val="[SHOPLIST.xls]_SHOPLIST_xl_9910"/>
      <sheetName val="[SHOPLIST.xls]_SHOPLIST_xl_9911"/>
      <sheetName val="[SHOPLIST.xls]_SHOPLIST_xl_9912"/>
      <sheetName val="[SHOPLIST.xls]_SHOPLIST_xl_9913"/>
      <sheetName val="[SHOPLIST.xls]_SHOPLIST_xl_9914"/>
      <sheetName val="[SHOPLIST.xls]_SHOPLIST_xl_9915"/>
      <sheetName val="[SHOPLIST.xls]_SHOPLIST_xl_9916"/>
      <sheetName val="[SHOPLIST.xls]_SHOPLIST_xl_9917"/>
      <sheetName val="[SHOPLIST.xls]_SHOPLIST_xl_9918"/>
      <sheetName val="[SHOPLIST.xls]_SHOPLIST_xl_9919"/>
      <sheetName val="[SHOPLIST.xls]_SHOPLIST_xl_9920"/>
      <sheetName val="[SHOPLIST.xls]_SHOPLIST_xl_9921"/>
      <sheetName val="[SHOPLIST.xls]_SHOPLIST_xl_9922"/>
      <sheetName val="[SHOPLIST.xls]_SHOPLIST_xl_9923"/>
      <sheetName val="[SHOPLIST.xls]_SHOPLIST_xl_9924"/>
      <sheetName val="[SHOPLIST.xls]_SHOPLIST_xl_9925"/>
      <sheetName val="[SHOPLIST.xls]_SHOPLIST_xl_9282"/>
      <sheetName val="[SHOPLIST.xls]_SHOPLIST_xl_9283"/>
      <sheetName val="[SHOPLIST.xls]_SHOPLIST_xl_9284"/>
      <sheetName val="[SHOPLIST.xls]_SHOPLIST_xl_9285"/>
      <sheetName val="[SHOPLIST.xls]_SHOPLIST_xl_9286"/>
      <sheetName val="[SHOPLIST.xls]_SHOPLIST_xl_9287"/>
      <sheetName val="[SHOPLIST.xls]_SHOPLIST_xl_9288"/>
      <sheetName val="[SHOPLIST.xls]_SHOPLIST_xl_9289"/>
      <sheetName val="[SHOPLIST.xls]_SHOPLIST_xl_9290"/>
      <sheetName val="[SHOPLIST.xls]_SHOPLIST_xl_9291"/>
      <sheetName val="[SHOPLIST.xls]_SHOPLIST_xl_9292"/>
      <sheetName val="[SHOPLIST.xls]_SHOPLIST_xl_9293"/>
      <sheetName val="[SHOPLIST.xls]_SHOPLIST_xl_9294"/>
      <sheetName val="[SHOPLIST.xls]_SHOPLIST_xl_9295"/>
      <sheetName val="[SHOPLIST.xls]_SHOPLIST_xl_9296"/>
      <sheetName val="[SHOPLIST.xls]_SHOPLIST_xl_9297"/>
      <sheetName val="[SHOPLIST.xls]_SHOPLIST_xl_9298"/>
      <sheetName val="[SHOPLIST.xls]_SHOPLIST_xl_9299"/>
      <sheetName val="[SHOPLIST.xls]_SHOPLIST_xl_9300"/>
      <sheetName val="[SHOPLIST.xls]_SHOPLIST_xl_9301"/>
      <sheetName val="[SHOPLIST.xls]_SHOPLIST_xl_9302"/>
      <sheetName val="[SHOPLIST.xls]_SHOPLIST_xl_9303"/>
      <sheetName val="[SHOPLIST.xls]_SHOPLIST_xl_9304"/>
      <sheetName val="[SHOPLIST.xls]_SHOPLIST_xl_9305"/>
      <sheetName val="[SHOPLIST.xls]_SHOPLIST_xl_9306"/>
      <sheetName val="[SHOPLIST.xls]_SHOPLIST_xl_9307"/>
      <sheetName val="[SHOPLIST.xls]_SHOPLIST_xl_9308"/>
      <sheetName val="[SHOPLIST.xls]_SHOPLIST_xl_9309"/>
      <sheetName val="[SHOPLIST.xls]_SHOPLIST_xl_9310"/>
      <sheetName val="[SHOPLIST.xls]_SHOPLIST_xl_9311"/>
      <sheetName val="[SHOPLIST.xls]_SHOPLIST_xl_9312"/>
      <sheetName val="[SHOPLIST.xls]_SHOPLIST_xl_9313"/>
      <sheetName val="[SHOPLIST.xls]_SHOPLIST_xl_9314"/>
      <sheetName val="[SHOPLIST.xls]_SHOPLIST_xl_9315"/>
      <sheetName val="[SHOPLIST.xls]_SHOPLIST_xl_9316"/>
      <sheetName val="[SHOPLIST.xls]_SHOPLIST_xl_9317"/>
      <sheetName val="[SHOPLIST.xls]_SHOPLIST_xl_9318"/>
      <sheetName val="[SHOPLIST.xls]_SHOPLIST_xl_9319"/>
      <sheetName val="[SHOPLIST.xls]_SHOPLIST_xl_9320"/>
      <sheetName val="[SHOPLIST.xls]_SHOPLIST_xl_9321"/>
      <sheetName val="[SHOPLIST.xls]_SHOPLIST_xl_9322"/>
      <sheetName val="[SHOPLIST.xls]_SHOPLIST_xl_9926"/>
      <sheetName val="[SHOPLIST.xls]_SHOPLIST_xl_9927"/>
      <sheetName val="[SHOPLIST.xls]_SHOPLIST_xl_9323"/>
      <sheetName val="[SHOPLIST.xls]_SHOPLIST_xl_9324"/>
      <sheetName val="[SHOPLIST.xls]_SHOPLIST_xl_9325"/>
      <sheetName val="[SHOPLIST.xls]_SHOPLIST_xl_9326"/>
      <sheetName val="[SHOPLIST.xls]_SHOPLIST_xl_9327"/>
      <sheetName val="[SHOPLIST.xls]_SHOPLIST_xl_9328"/>
      <sheetName val="[SHOPLIST.xls]_SHOPLIST_xl_9329"/>
      <sheetName val="[SHOPLIST.xls]_SHOPLIST_xl_9330"/>
      <sheetName val="[SHOPLIST.xls]_SHOPLIST_xl_9331"/>
      <sheetName val="[SHOPLIST.xls]_SHOPLIST_xl_9332"/>
      <sheetName val="[SHOPLIST.xls]_SHOPLIST_xl_9333"/>
      <sheetName val="[SHOPLIST.xls]_SHOPLIST_xl_9334"/>
      <sheetName val="[SHOPLIST.xls]_SHOPLIST_xl_9335"/>
      <sheetName val="[SHOPLIST.xls]_SHOPLIST_xl_9336"/>
      <sheetName val="[SHOPLIST.xls]_SHOPLIST_xl_9337"/>
      <sheetName val="[SHOPLIST.xls]_SHOPLIST_xl_9338"/>
      <sheetName val="[SHOPLIST.xls]_SHOPLIST_xl_9339"/>
      <sheetName val="[SHOPLIST.xls]_SHOPLIST_xl_9340"/>
      <sheetName val="[SHOPLIST.xls]_SHOPLIST_xl_9341"/>
      <sheetName val="[SHOPLIST.xls]_SHOPLIST_xl_9342"/>
      <sheetName val="[SHOPLIST.xls]_SHOPLIST_xl_9343"/>
      <sheetName val="[SHOPLIST.xls]_SHOPLIST_xl_9344"/>
      <sheetName val="[SHOPLIST.xls]_SHOPLIST_xl_9345"/>
      <sheetName val="[SHOPLIST.xls]_SHOPLIST_xl_9346"/>
      <sheetName val="[SHOPLIST.xls]_SHOPLIST_xl_9347"/>
      <sheetName val="[SHOPLIST.xls]_SHOPLIST_xl_9348"/>
      <sheetName val="[SHOPLIST.xls]_SHOPLIST_xl_9349"/>
      <sheetName val="[SHOPLIST.xls]_SHOPLIST_xl_9350"/>
      <sheetName val="[SHOPLIST.xls]_SHOPLIST_xl_9351"/>
      <sheetName val="[SHOPLIST.xls]_SHOPLIST_xl_9352"/>
      <sheetName val="[SHOPLIST.xls]_SHOPLIST_xl_9353"/>
      <sheetName val="[SHOPLIST.xls]_SHOPLIST_xl_9354"/>
      <sheetName val="[SHOPLIST.xls]_SHOPLIST_xl_9355"/>
      <sheetName val="[SHOPLIST.xls]_SHOPLIST_xl_9356"/>
      <sheetName val="[SHOPLIST.xls]_SHOPLIST_xl_9357"/>
      <sheetName val="[SHOPLIST.xls]_SHOPLIST_xl_9358"/>
      <sheetName val="[SHOPLIST.xls]_SHOPLIST_xl_9359"/>
      <sheetName val="[SHOPLIST.xls]_SHOPLIST_xl_9360"/>
      <sheetName val="[SHOPLIST.xls]_SHOPLIST_xl_9361"/>
      <sheetName val="[SHOPLIST.xls]_SHOPLIST_xl_9362"/>
      <sheetName val="[SHOPLIST.xls]_SHOPLIST_xl_9363"/>
      <sheetName val="[SHOPLIST.xls]_SHOPLIST_xl_9364"/>
      <sheetName val="[SHOPLIST.xls]_SHOPLIST_xl_9365"/>
      <sheetName val="[SHOPLIST.xls]_SHOPLIST_xl_9366"/>
      <sheetName val="[SHOPLIST.xls]_SHOPLIST_xl_9367"/>
      <sheetName val="[SHOPLIST.xls]_SHOPLIST_xl_9368"/>
      <sheetName val="[SHOPLIST.xls]_SHOPLIST_xl_9369"/>
      <sheetName val="[SHOPLIST.xls]_SHOPLIST_xl_9370"/>
      <sheetName val="[SHOPLIST.xls]_SHOPLIST_xl_9371"/>
      <sheetName val="[SHOPLIST.xls]_SHOPLIST_xl_9372"/>
      <sheetName val="[SHOPLIST.xls]_SHOPLIST_xl_9373"/>
      <sheetName val="[SHOPLIST.xls]_SHOPLIST_xl_9374"/>
      <sheetName val="[SHOPLIST.xls]_SHOPLIST_xl_9375"/>
      <sheetName val="[SHOPLIST.xls]_SHOPLIST_xl_9376"/>
      <sheetName val="[SHOPLIST.xls]_SHOPLIST_xl_9377"/>
      <sheetName val="[SHOPLIST.xls]_SHOPLIST_xl_9378"/>
      <sheetName val="[SHOPLIST.xls]_SHOPLIST_xl_9379"/>
      <sheetName val="[SHOPLIST.xls]_SHOPLIST_xl_9380"/>
      <sheetName val="[SHOPLIST.xls]_SHOPLIST_xl_9381"/>
      <sheetName val="[SHOPLIST.xls]_SHOPLIST_xl_9382"/>
      <sheetName val="[SHOPLIST.xls]_SHOPLIST_xl_9383"/>
      <sheetName val="[SHOPLIST.xls]_SHOPLIST_xl_9384"/>
      <sheetName val="[SHOPLIST.xls]_SHOPLIST_xl_9385"/>
      <sheetName val="[SHOPLIST.xls]_SHOPLIST_xl_9386"/>
      <sheetName val="[SHOPLIST.xls]_SHOPLIST_xl_9387"/>
      <sheetName val="[SHOPLIST.xls]_SHOPLIST_xl_9388"/>
      <sheetName val="[SHOPLIST.xls]_SHOPLIST_xl_9389"/>
      <sheetName val="[SHOPLIST.xls]_SHOPLIST_xl_9390"/>
      <sheetName val="[SHOPLIST.xls]_SHOPLIST_xl_9391"/>
      <sheetName val="[SHOPLIST.xls]_SHOPLIST_xl_9392"/>
      <sheetName val="[SHOPLIST.xls]_SHOPLIST_xl_9393"/>
      <sheetName val="[SHOPLIST.xls]_SHOPLIST_xl_9394"/>
      <sheetName val="[SHOPLIST.xls]_SHOPLIST_xl_9395"/>
      <sheetName val="[SHOPLIST.xls]_SHOPLIST_xl_9396"/>
      <sheetName val="[SHOPLIST.xls]_SHOPLIST_xl_9397"/>
      <sheetName val="[SHOPLIST.xls]_SHOPLIST_xl_9398"/>
      <sheetName val="[SHOPLIST.xls]_SHOPLIST_xl_9399"/>
      <sheetName val="[SHOPLIST.xls]_SHOPLIST_xl_9400"/>
      <sheetName val="[SHOPLIST.xls]_SHOPLIST_xl_9401"/>
      <sheetName val="[SHOPLIST.xls]_SHOPLIST_xl_9402"/>
      <sheetName val="[SHOPLIST.xls]_SHOPLIST_xl_9403"/>
      <sheetName val="[SHOPLIST.xls]_SHOPLIST_xl_9404"/>
      <sheetName val="[SHOPLIST.xls]_SHOPLIST_xl_9405"/>
      <sheetName val="[SHOPLIST.xls]_SHOPLIST_xl_9406"/>
      <sheetName val="[SHOPLIST.xls]_SHOPLIST_xl_9407"/>
      <sheetName val="[SHOPLIST.xls]_SHOPLIST_xl_9408"/>
      <sheetName val="[SHOPLIST.xls]_SHOPLIST_xl_9409"/>
      <sheetName val="[SHOPLIST.xls]_SHOPLIST_xl_9410"/>
      <sheetName val="[SHOPLIST.xls]_SHOPLIST_xl_9411"/>
      <sheetName val="[SHOPLIST.xls]_SHOPLIST_xl_9928"/>
      <sheetName val="[SHOPLIST.xls]_SHOPLIST_xl_9929"/>
      <sheetName val="[SHOPLIST.xls]_SHOPLIST_xl_9930"/>
      <sheetName val="[SHOPLIST.xls]_SHOPLIST_xl_9931"/>
      <sheetName val="[SHOPLIST.xls]_SHOPLIST_xl_9932"/>
      <sheetName val="[SHOPLIST.xls]_SHOPLIST_xl_9933"/>
      <sheetName val="[SHOPLIST.xls]_SHOPLIST_xl_9934"/>
      <sheetName val="[SHOPLIST.xls]_SHOPLIST_xl_9935"/>
      <sheetName val="[SHOPLIST.xls]_SHOPLIST_xl_9936"/>
      <sheetName val="[SHOPLIST.xls]_SHOPLIST_xl_9937"/>
      <sheetName val="[SHOPLIST.xls]_SHOPLIST_xl_9938"/>
      <sheetName val="[SHOPLIST.xls]_SHOPLIST_xl_9939"/>
      <sheetName val="[SHOPLIST.xls]_SHOPLIST_xl_9940"/>
      <sheetName val="[SHOPLIST.xls]_SHOPLIST_xl_9941"/>
      <sheetName val="[SHOPLIST.xls]_SHOPLIST_xl_9942"/>
      <sheetName val="[SHOPLIST.xls]_SHOPLIST_xl_9943"/>
      <sheetName val="[SHOPLIST.xls]_SHOPLIST_xl_9944"/>
      <sheetName val="[SHOPLIST.xls]_SHOPLIST_xl_9412"/>
      <sheetName val="[SHOPLIST.xls]_SHOPLIST_xl_9413"/>
      <sheetName val="[SHOPLIST.xls]_SHOPLIST_xl_9414"/>
      <sheetName val="[SHOPLIST.xls]_SHOPLIST_xl_9415"/>
      <sheetName val="[SHOPLIST.xls]_SHOPLIST_xl_9416"/>
      <sheetName val="[SHOPLIST.xls]_SHOPLIST_xl_9417"/>
      <sheetName val="[SHOPLIST.xls]_SHOPLIST_xl_9418"/>
      <sheetName val="[SHOPLIST.xls]_SHOPLIST_xl_9419"/>
      <sheetName val="[SHOPLIST.xls]_SHOPLIST_xl_9420"/>
      <sheetName val="[SHOPLIST.xls]_SHOPLIST_xl_9421"/>
      <sheetName val="[SHOPLIST.xls]_SHOPLIST_xl_9422"/>
      <sheetName val="[SHOPLIST.xls]_SHOPLIST_xl_9423"/>
      <sheetName val="[SHOPLIST.xls]_SHOPLIST_xl_9424"/>
      <sheetName val="[SHOPLIST.xls]_SHOPLIST_xl_9425"/>
      <sheetName val="[SHOPLIST.xls]_SHOPLIST_xl_9426"/>
      <sheetName val="[SHOPLIST.xls]_SHOPLIST_xl_9427"/>
      <sheetName val="[SHOPLIST.xls]_SHOPLIST_xl_9428"/>
      <sheetName val="[SHOPLIST.xls]_SHOPLIST_xl_9429"/>
      <sheetName val="[SHOPLIST.xls]_SHOPLIST_xl_9430"/>
      <sheetName val="[SHOPLIST.xls]_SHOPLIST_xl_9431"/>
      <sheetName val="[SHOPLIST.xls]_SHOPLIST_xl_9432"/>
      <sheetName val="[SHOPLIST.xls]_SHOPLIST_xl_9433"/>
      <sheetName val="[SHOPLIST.xls]_SHOPLIST_xl_9434"/>
      <sheetName val="[SHOPLIST.xls]_SHOPLIST_xl_9435"/>
      <sheetName val="[SHOPLIST.xls]_SHOPLIST_xl_9436"/>
      <sheetName val="[SHOPLIST.xls]_SHOPLIST_xl_9437"/>
      <sheetName val="[SHOPLIST.xls]_SHOPLIST_xl_9438"/>
      <sheetName val="[SHOPLIST.xls]_SHOPLIST_xl_9439"/>
      <sheetName val="[SHOPLIST.xls]_SHOPLIST_xl_9440"/>
      <sheetName val="[SHOPLIST.xls]_SHOPLIST_xl_9441"/>
      <sheetName val="[SHOPLIST.xls]_SHOPLIST_xl_9442"/>
      <sheetName val="[SHOPLIST.xls]_SHOPLIST_xl_9443"/>
      <sheetName val="[SHOPLIST.xls]_SHOPLIST_xl_9444"/>
      <sheetName val="[SHOPLIST.xls]_SHOPLIST_xl_9445"/>
      <sheetName val="[SHOPLIST.xls]_SHOPLIST_xl_9446"/>
      <sheetName val="[SHOPLIST.xls]_SHOPLIST_xl_9447"/>
      <sheetName val="[SHOPLIST.xls]_SHOPLIST_xl_9448"/>
      <sheetName val="[SHOPLIST.xls]_SHOPLIST_xl_9449"/>
      <sheetName val="[SHOPLIST.xls]_SHOPLIST_xl_9450"/>
      <sheetName val="[SHOPLIST.xls]_SHOPLIST_xl_9451"/>
      <sheetName val="[SHOPLIST.xls]_SHOPLIST_xl_9452"/>
      <sheetName val="[SHOPLIST.xls]_SHOPLIST_xl_9453"/>
      <sheetName val="[SHOPLIST.xls]_SHOPLIST_xl_9454"/>
      <sheetName val="[SHOPLIST.xls]_SHOPLIST_xl_9455"/>
      <sheetName val="[SHOPLIST.xls]_SHOPLIST_xl_9456"/>
      <sheetName val="[SHOPLIST.xls]_SHOPLIST_xl_9457"/>
      <sheetName val="[SHOPLIST.xls]_SHOPLIST_xl_9458"/>
      <sheetName val="[SHOPLIST.xls]_SHOPLIST_xl_9459"/>
      <sheetName val="[SHOPLIST.xls]_SHOPLIST_xl_9460"/>
      <sheetName val="[SHOPLIST.xls]_SHOPLIST_xl_9461"/>
      <sheetName val="[SHOPLIST.xls]_SHOPLIST_xl_9462"/>
      <sheetName val="[SHOPLIST.xls]_SHOPLIST_xl_9463"/>
      <sheetName val="[SHOPLIST.xls]_SHOPLIST_xl_9464"/>
      <sheetName val="[SHOPLIST.xls]_SHOPLIST_xl_9465"/>
      <sheetName val="[SHOPLIST.xls]_SHOPLIST_xl_9466"/>
      <sheetName val="[SHOPLIST.xls]_SHOPLIST_xl_9467"/>
      <sheetName val="[SHOPLIST.xls]_SHOPLIST_xl_9468"/>
      <sheetName val="[SHOPLIST.xls]_SHOPLIST_xl_9469"/>
      <sheetName val="[SHOPLIST.xls]_SHOPLIST_xl_9470"/>
      <sheetName val="[SHOPLIST.xls]_SHOPLIST_xl_9471"/>
      <sheetName val="[SHOPLIST.xls]_SHOPLIST_xl_9472"/>
      <sheetName val="[SHOPLIST.xls]_SHOPLIST_xl_9473"/>
      <sheetName val="[SHOPLIST.xls]_SHOPLIST_xl_9474"/>
      <sheetName val="[SHOPLIST.xls]_SHOPLIST_xl_9475"/>
      <sheetName val="[SHOPLIST.xls]_SHOPLIST_xl_9476"/>
      <sheetName val="[SHOPLIST.xls]_SHOPLIST_xl_9477"/>
      <sheetName val="[SHOPLIST.xls]_SHOPLIST_xl_9478"/>
      <sheetName val="[SHOPLIST.xls]_SHOPLIST_xl_9479"/>
      <sheetName val="[SHOPLIST.xls]_SHOPLIST_xl_9480"/>
      <sheetName val="[SHOPLIST.xls]_SHOPLIST_xl_9481"/>
      <sheetName val="[SHOPLIST.xls]_SHOPLIST_xl_9482"/>
      <sheetName val="[SHOPLIST.xls]_SHOPLIST_xl_9483"/>
      <sheetName val="[SHOPLIST.xls]_SHOPLIST_xl_9484"/>
      <sheetName val="[SHOPLIST.xls]_SHOPLIST_xl_9485"/>
      <sheetName val="[SHOPLIST.xls]_SHOPLIST_xl_9486"/>
      <sheetName val="[SHOPLIST.xls]_SHOPLIST_xl_9487"/>
      <sheetName val="[SHOPLIST.xls]_SHOPLIST_xl_9488"/>
      <sheetName val="[SHOPLIST.xls]_SHOPLIST_xl_9945"/>
      <sheetName val="[SHOPLIST.xls]_SHOPLIST_xl_9946"/>
      <sheetName val="[SHOPLIST.xls]_SHOPLIST_xl_9947"/>
      <sheetName val="[SHOPLIST.xls]_SHOPLIST_xl_9948"/>
      <sheetName val="[SHOPLIST.xls]_SHOPLIST_xl_9949"/>
      <sheetName val="[SHOPLIST.xls]_SHOPLIST_xl_9950"/>
      <sheetName val="[SHOPLIST.xls]_SHOPLIST_xl_9951"/>
      <sheetName val="[SHOPLIST.xls]_SHOPLIST_xl_9952"/>
      <sheetName val="[SHOPLIST.xls]_SHOPLIST_xl_9953"/>
      <sheetName val="[SHOPLIST.xls]_SHOPLIST_xl_9954"/>
      <sheetName val="[SHOPLIST.xls]_SHOPLIST_xl_9955"/>
      <sheetName val="[SHOPLIST.xls]_SHOPLIST_xl_9956"/>
      <sheetName val="[SHOPLIST.xls]_SHOPLIST_xl_9957"/>
      <sheetName val="[SHOPLIST.xls]_SHOPLIST_xl_9958"/>
      <sheetName val="[SHOPLIST.xls]_SHOPLIST_xl_9959"/>
      <sheetName val="[SHOPLIST.xls]_SHOPLIST_xl_9960"/>
      <sheetName val="[SHOPLIST.xls]_SHOPLIST_xl_9961"/>
      <sheetName val="[SHOPLIST.xls]_SHOPLIST_xl_9962"/>
      <sheetName val="[SHOPLIST.xls]_SHOPLIST_xl_9963"/>
      <sheetName val="[SHOPLIST.xls]_SHOPLIST_xl_9964"/>
      <sheetName val="[SHOPLIST.xls]_SHOPLIST_xl_9965"/>
      <sheetName val="[SHOPLIST.xls]_SHOPLIST_xl_9966"/>
      <sheetName val="[SHOPLIST.xls]_SHOPLIST_xl_9967"/>
      <sheetName val="[SHOPLIST.xls]_SHOPLIST_xl_9968"/>
      <sheetName val="[SHOPLIST.xls]_SHOPLIST_xl_9969"/>
      <sheetName val="[SHOPLIST.xls]_SHOPLIST_xl_9970"/>
      <sheetName val="[SHOPLIST.xls]_SHOPLIST_xl_9971"/>
      <sheetName val="[SHOPLIST.xls]_SHOPLIST_xl_9972"/>
      <sheetName val="[SHOPLIST.xls]_SHOPLIST_xl_9973"/>
      <sheetName val="[SHOPLIST.xls]_SHOPLIST_xl_9974"/>
      <sheetName val="[SHOPLIST.xls]_SHOPLIST_xl_9975"/>
      <sheetName val="[SHOPLIST.xls]_SHOPLIST_xl_9976"/>
      <sheetName val="[SHOPLIST.xls]_SHOPLIST_xl_9977"/>
      <sheetName val="[SHOPLIST.xls]_SHOPLIST_xl_9978"/>
      <sheetName val="[SHOPLIST.xls]_SHOPLIST_xl_9979"/>
      <sheetName val="[SHOPLIST.xls]_SHOPLIST_xl_9980"/>
      <sheetName val="[SHOPLIST.xls]_SHOPLIST_xl_9981"/>
      <sheetName val="[SHOPLIST.xls]_SHOPLIST_xl_9982"/>
      <sheetName val="[SHOPLIST.xls]_SHOPLIST_xl_9983"/>
      <sheetName val="[SHOPLIST.xls]_SHOPLIST_xl_9984"/>
      <sheetName val="[SHOPLIST.xls]_SHOPLIST_xl_9985"/>
      <sheetName val="[SHOPLIST.xls]_SHOPLIST_xl_9986"/>
      <sheetName val="[SHOPLIST.xls]_SHOPLIST_xl_9987"/>
      <sheetName val="[SHOPLIST.xls]_SHOPLIST_xl_9988"/>
      <sheetName val="[SHOPLIST.xls]_SHOPLIST_xl_9989"/>
      <sheetName val="[SHOPLIST.xls]_SHOPLIST_xl_9990"/>
      <sheetName val="[SHOPLIST.xls]_SHOPLIST_xl_9991"/>
      <sheetName val="[SHOPLIST.xls]_SHOPLIST_xl_9992"/>
      <sheetName val="[SHOPLIST.xls]_SHOPLIST_xl_9993"/>
      <sheetName val="[SHOPLIST.xls]_SHOPLIST_xl_9994"/>
      <sheetName val="[SHOPLIST.xls]_SHOPLIST_xl_9995"/>
      <sheetName val="[SHOPLIST.xls]_SHOPLIST_xl_9996"/>
      <sheetName val="[SHOPLIST.xls]_SHOPLIST_xl_9997"/>
      <sheetName val="[SHOPLIST.xls]_SHOPLIST_xl_9998"/>
      <sheetName val="[SHOPLIST.xls]_SHOPLIST_xl_9999"/>
      <sheetName val="[SHOPLIST.xls]_SHOPLIST_x_10000"/>
      <sheetName val="[SHOPLIST.xls]_SHOPLIST_x_10001"/>
      <sheetName val="[SHOPLIST.xls]_SHOPLIST_x_10002"/>
      <sheetName val="[SHOPLIST.xls]_SHOPLIST_x_10003"/>
      <sheetName val="[SHOPLIST.xls]70_x005f_x0000___0_x_34"/>
      <sheetName val="[SHOPLIST.xls]_SHOPLIST_xl_9489"/>
      <sheetName val="[SHOPLIST.xls]_SHOPLIST_xl_9490"/>
      <sheetName val="[SHOPLIST.xls]_SHOPLIST_xl_9491"/>
      <sheetName val="[SHOPLIST.xls]_SHOPLIST_xl_9492"/>
      <sheetName val="[SHOPLIST.xls]_SHOPLIST_xl_9493"/>
      <sheetName val="[SHOPLIST.xls]_SHOPLIST_xl_9494"/>
      <sheetName val="[SHOPLIST.xls]_SHOPLIST_xl_9495"/>
      <sheetName val="[SHOPLIST.xls]_SHOPLIST_xl_9496"/>
      <sheetName val="[SHOPLIST.xls]_SHOPLIST_xl_9497"/>
      <sheetName val="[SHOPLIST.xls]_SHOPLIST_xl_9498"/>
      <sheetName val="[SHOPLIST.xls]_SHOPLIST_xl_9499"/>
      <sheetName val="[SHOPLIST.xls]_SHOPLIST_xl_9500"/>
      <sheetName val="[SHOPLIST.xls]_SHOPLIST_xl_9501"/>
      <sheetName val="[SHOPLIST.xls]_SHOPLIST_xl_9502"/>
      <sheetName val="[SHOPLIST.xls]_SHOPLIST_xl_9503"/>
      <sheetName val="[SHOPLIST.xls]_SHOPLIST_xl_9504"/>
      <sheetName val="[SHOPLIST.xls]_SHOPLIST_xl_9505"/>
      <sheetName val="[SHOPLIST.xls]_SHOPLIST_xl_9506"/>
      <sheetName val="[SHOPLIST.xls]_SHOPLIST_xl_9507"/>
      <sheetName val="[SHOPLIST.xls]_SHOPLIST_xl_9508"/>
      <sheetName val="[SHOPLIST.xls]_SHOPLIST_xl_9509"/>
      <sheetName val="[SHOPLIST.xls]_SHOPLIST_xl_9510"/>
      <sheetName val="[SHOPLIST.xls]_SHOPLIST_xl_9511"/>
      <sheetName val="[SHOPLIST.xls]_SHOPLIST_xl_9512"/>
      <sheetName val="[SHOPLIST.xls]_SHOPLIST_xl_9513"/>
      <sheetName val="[SHOPLIST.xls]_SHOPLIST_xl_9514"/>
      <sheetName val="[SHOPLIST.xls]_SHOPLIST_x_10004"/>
      <sheetName val="[SHOPLIST.xls]_VW__VU________90"/>
      <sheetName val="[SHOPLIST.xls]_SHOPLIST_xl_9515"/>
      <sheetName val="[SHOPLIST.xls]_SHOPLIST_x_10005"/>
      <sheetName val="[SHOPLIST.xls]_SHOPLIST_xl_9516"/>
      <sheetName val="[SHOPLIST.xls]_SHOPLIST_x_10006"/>
      <sheetName val="[SHOPLIST.xls]70___0_s__i___111"/>
      <sheetName val="[SHOPLIST.xls]_SHOPLIST_xl_9517"/>
      <sheetName val="[SHOPLIST.xls]_SHOPLIST_xl_9518"/>
      <sheetName val="[SHOPLIST.xls]_SHOPLIST_xl_9519"/>
      <sheetName val="[SHOPLIST.xls]_VW__VU________91"/>
      <sheetName val="[SHOPLIST.xls]_VW__VU________92"/>
      <sheetName val="[SHOPLIST.xls]_SHOPLIST_xl_9520"/>
      <sheetName val="[SHOPLIST.xls]_SHOPLIST_x_10007"/>
      <sheetName val="[SHOPLIST.xls]_SHOPLIST_xl_9521"/>
      <sheetName val="[SHOPLIST.xls]70___0_s__i___112"/>
      <sheetName val="[SHOPLIST.xls]_SHOPLIST_xl_9522"/>
      <sheetName val="[SHOPLIST.xls]_SHOPLIST_xl_9523"/>
      <sheetName val="[SHOPLIST.xls]_SHOPLIST_xl_9524"/>
      <sheetName val="[SHOPLIST.xls]_SHOPLIST_xl_9525"/>
      <sheetName val="[SHOPLIST.xls]_SHOPLIST_xl_9526"/>
      <sheetName val="[SHOPLIST.xls]_SHOPLIST_xl_9527"/>
      <sheetName val="[SHOPLIST.xls]_SHOPLIST_xl_9528"/>
      <sheetName val="[SHOPLIST.xls]_SHOPLIST_xl_9529"/>
      <sheetName val="[SHOPLIST.xls]_SHOPLIST_xl_9530"/>
      <sheetName val="[SHOPLIST.xls]_SHOPLIST_xl_9531"/>
      <sheetName val="[SHOPLIST.xls]_SHOPLIST_xl_9532"/>
      <sheetName val="[SHOPLIST.xls]_SHOPLIST_xl_9533"/>
      <sheetName val="[SHOPLIST.xls]_SHOPLIST_xl_9534"/>
      <sheetName val="[SHOPLIST.xls]_SHOPLIST_xl_9535"/>
      <sheetName val="[SHOPLIST.xls]_SHOPLIST_xl_9536"/>
      <sheetName val="[SHOPLIST.xls]_VW__VU________93"/>
      <sheetName val="[SHOPLIST.xls]_SHOPLIST_xl_9537"/>
      <sheetName val="[SHOPLIST.xls]_SHOPLIST_xl_9538"/>
      <sheetName val="[SHOPLIST.xls]_SHOPLIST_xl_9539"/>
      <sheetName val="[SHOPLIST.xls]_SHOPLIST_xl_9540"/>
      <sheetName val="[SHOPLIST.xls]_SHOPLIST_xl_9541"/>
      <sheetName val="[SHOPLIST.xls]_SHOPLIST_xl_9542"/>
      <sheetName val="[SHOPLIST.xls]_SHOPLIST_xl_9543"/>
      <sheetName val="[SHOPLIST.xls]_SHOPLIST_xl_9544"/>
      <sheetName val="[SHOPLIST.xls]_SHOPLIST_xl_9545"/>
      <sheetName val="[SHOPLIST.xls]_SHOPLIST_xl_9546"/>
      <sheetName val="[SHOPLIST.xls]_SHOPLIST_xl_9547"/>
      <sheetName val="[SHOPLIST.xls]_SHOPLIST_xl_9548"/>
      <sheetName val="[SHOPLIST.xls]_SHOPLIST_xl_9549"/>
      <sheetName val="[SHOPLIST.xls]_SHOPLIST_xl_9550"/>
      <sheetName val="[SHOPLIST.xls]_SHOPLIST_xl_9551"/>
      <sheetName val="[SHOPLIST.xls]_SHOPLIST_xl_9552"/>
      <sheetName val="[SHOPLIST.xls]_SHOPLIST_xl_9553"/>
      <sheetName val="[SHOPLIST.xls]_SHOPLIST_xl_9554"/>
      <sheetName val="[SHOPLIST.xls]_SHOPLIST_xl_9555"/>
      <sheetName val="[SHOPLIST.xls]_SHOPLIST_xl_9556"/>
      <sheetName val="[SHOPLIST.xls]_SHOPLIST_xl_9557"/>
      <sheetName val="[SHOPLIST.xls]_SHOPLIST_xl_9558"/>
      <sheetName val="[SHOPLIST.xls]_SHOPLIST_xl_9559"/>
      <sheetName val="[SHOPLIST.xls]_SHOPLIST_xl_9560"/>
      <sheetName val="[SHOPLIST.xls]_SHOPLIST_xl_9561"/>
      <sheetName val="[SHOPLIST.xls]_SHOPLIST_xl_9562"/>
      <sheetName val="[SHOPLIST.xls]_SHOPLIST_xl_9563"/>
      <sheetName val="[SHOPLIST.xls]_SHOPLIST_xl_9564"/>
      <sheetName val="[SHOPLIST.xls]_SHOPLIST_xl_9565"/>
      <sheetName val="[SHOPLIST.xls]_SHOPLIST_xl_9566"/>
      <sheetName val="[SHOPLIST.xls]_SHOPLIST_xl_9567"/>
      <sheetName val="[SHOPLIST.xls]_SHOPLIST_xl_9568"/>
      <sheetName val="[SHOPLIST.xls]_SHOPLIST_xl_9569"/>
      <sheetName val="[SHOPLIST.xls]_SHOPLIST_xl_9570"/>
      <sheetName val="[SHOPLIST.xls]_SHOPLIST_xl_9571"/>
      <sheetName val="[SHOPLIST.xls]_SHOPLIST_xl_9572"/>
      <sheetName val="[SHOPLIST.xls]_SHOPLIST_xl_9573"/>
      <sheetName val="[SHOPLIST.xls]_SHOPLIST_xl_9574"/>
      <sheetName val="[SHOPLIST.xls]_SHOPLIST_xl_9575"/>
      <sheetName val="[SHOPLIST.xls]_SHOPLIST_xl_9576"/>
      <sheetName val="[SHOPLIST.xls]_SHOPLIST_xl_9577"/>
      <sheetName val="[SHOPLIST.xls]_SHOPLIST_xl_9578"/>
      <sheetName val="[SHOPLIST.xls]_SHOPLIST_xl_9579"/>
      <sheetName val="[SHOPLIST.xls]_SHOPLIST_xl_9580"/>
      <sheetName val="[SHOPLIST.xls]_SHOPLIST_xl_9581"/>
      <sheetName val="[SHOPLIST.xls]_SHOPLIST_xl_9582"/>
      <sheetName val="[SHOPLIST.xls]_SHOPLIST_xl_9583"/>
      <sheetName val="[SHOPLIST.xls]_SHOPLIST_xl_9584"/>
      <sheetName val="[SHOPLIST.xls]_SHOPLIST_xl_9585"/>
      <sheetName val="[SHOPLIST.xls]_SHOPLIST_xl_9586"/>
      <sheetName val="[SHOPLIST.xls]_SHOPLIST_xl_9587"/>
      <sheetName val="[SHOPLIST.xls]_SHOPLIST_xl_9588"/>
      <sheetName val="[SHOPLIST.xls]_SHOPLIST_xl_9589"/>
      <sheetName val="[SHOPLIST.xls]_SHOPLIST_xl_9590"/>
      <sheetName val="[SHOPLIST.xls]_SHOPLIST_xl_9591"/>
      <sheetName val="[SHOPLIST.xls]_SHOPLIST_xl_9592"/>
      <sheetName val="[SHOPLIST.xls]_SHOPLIST_xl_9593"/>
      <sheetName val="[SHOPLIST.xls]_SHOPLIST_xl_9594"/>
      <sheetName val="[SHOPLIST.xls]_SHOPLIST_xl_9595"/>
      <sheetName val="[SHOPLIST.xls]_SHOPLIST_xl_9596"/>
      <sheetName val="[SHOPLIST.xls]_SHOPLIST_xl_9597"/>
      <sheetName val="[SHOPLIST.xls]_SHOPLIST_xl_9598"/>
      <sheetName val="[SHOPLIST.xls]_SHOPLIST_xl_9599"/>
      <sheetName val="[SHOPLIST.xls]_SHOPLIST_xl_9600"/>
      <sheetName val="[SHOPLIST.xls]_SHOPLIST_xl_9601"/>
      <sheetName val="[SHOPLIST.xls]_SHOPLIST_xl_9602"/>
      <sheetName val="[SHOPLIST.xls]_SHOPLIST_xl_9603"/>
      <sheetName val="[SHOPLIST.xls]_SHOPLIST_xl_9604"/>
      <sheetName val="[SHOPLIST.xls]_SHOPLIST_xl_9605"/>
      <sheetName val="[SHOPLIST.xls]_SHOPLIST_xl_9606"/>
      <sheetName val="[SHOPLIST.xls]_SHOPLIST_xl_9607"/>
      <sheetName val="[SHOPLIST.xls]_SHOPLIST_xl_9608"/>
      <sheetName val="[SHOPLIST.xls]_SHOPLIST_xl_9609"/>
      <sheetName val="[SHOPLIST.xls]_SHOPLIST_xl_9610"/>
      <sheetName val="[SHOPLIST.xls]_SHOPLIST_xl_9611"/>
      <sheetName val="[SHOPLIST.xls]_SHOPLIST_xl_9612"/>
      <sheetName val="[SHOPLIST.xls]_SHOPLIST_xl_9613"/>
      <sheetName val="[SHOPLIST.xls]_SHOPLIST_xl_9614"/>
      <sheetName val="[SHOPLIST.xls]_SHOPLIST_xl_9615"/>
      <sheetName val="[SHOPLIST.xls]_SHOPLIST_xl_9616"/>
      <sheetName val="[SHOPLIST.xls]_SHOPLIST_xl_9617"/>
      <sheetName val="[SHOPLIST.xls]_SHOPLIST_xl_9618"/>
      <sheetName val="[SHOPLIST.xls]_SHOPLIST_xl_9619"/>
      <sheetName val="[SHOPLIST.xls]_SHOPLIST_xl_9620"/>
      <sheetName val="[SHOPLIST.xls]_SHOPLIST_xl_9621"/>
      <sheetName val="[SHOPLIST.xls]_SHOPLIST_xl_9622"/>
      <sheetName val="[SHOPLIST.xls]_SHOPLIST_xl_9623"/>
      <sheetName val="[SHOPLIST.xls]_SHOPLIST_xl_9624"/>
      <sheetName val="[SHOPLIST.xls]_SHOPLIST_xl_9625"/>
      <sheetName val="[SHOPLIST.xls]_SHOPLIST_xl_9626"/>
      <sheetName val="[SHOPLIST.xls]_SHOPLIST_xl_9627"/>
      <sheetName val="[SHOPLIST.xls]_SHOPLIST_xl_9628"/>
      <sheetName val="[SHOPLIST.xls]_SHOPLIST_xl_9629"/>
      <sheetName val="[SHOPLIST.xls]_SHOPLIST_xl_9630"/>
      <sheetName val="[SHOPLIST.xls]_SHOPLIST_xl_9631"/>
      <sheetName val="[SHOPLIST.xls]_SHOPLIST_xl_9632"/>
      <sheetName val="[SHOPLIST.xls]_SHOPLIST_xl_9633"/>
      <sheetName val="[SHOPLIST.xls]_SHOPLIST_xl_9634"/>
      <sheetName val="[SHOPLIST.xls]_SHOPLIST_xl_9635"/>
      <sheetName val="[SHOPLIST.xls]_SHOPLIST_xl_9636"/>
      <sheetName val="[SHOPLIST.xls]_SHOPLIST_xl_9637"/>
      <sheetName val="[SHOPLIST.xls]_SHOPLIST_xl_9638"/>
      <sheetName val="[SHOPLIST.xls]_SHOPLIST_xl_9639"/>
      <sheetName val="[SHOPLIST.xls]_SHOPLIST_xl_9640"/>
      <sheetName val="[SHOPLIST.xls]_SHOPLIST_xl_9641"/>
      <sheetName val="[SHOPLIST.xls]_SHOPLIST_xl_9642"/>
      <sheetName val="[SHOPLIST.xls]_SHOPLIST_xl_9643"/>
      <sheetName val="[SHOPLIST.xls]_SHOPLIST_xl_9644"/>
      <sheetName val="[SHOPLIST.xls]_SHOPLIST_xl_9645"/>
      <sheetName val="[SHOPLIST.xls]_SHOPLIST_xl_9646"/>
      <sheetName val="[SHOPLIST.xls]_SHOPLIST_xl_9647"/>
      <sheetName val="[SHOPLIST.xls]_SHOPLIST_xl_9648"/>
      <sheetName val="[SHOPLIST.xls]_SHOPLIST_xl_9649"/>
      <sheetName val="[SHOPLIST.xls]_SHOPLIST_xl_9650"/>
      <sheetName val="[SHOPLIST.xls]_SHOPLIST_xl_9651"/>
      <sheetName val="[SHOPLIST.xls]_SHOPLIST_xl_9652"/>
      <sheetName val="[SHOPLIST.xls]_SHOPLIST_xl_9653"/>
      <sheetName val="[SHOPLIST.xls]_SHOPLIST_xl_9654"/>
      <sheetName val="[SHOPLIST.xls]_SHOPLIST_xl_9655"/>
      <sheetName val="[SHOPLIST.xls]_SHOPLIST_xl_9656"/>
      <sheetName val="[SHOPLIST.xls]_SHOPLIST_xl_9657"/>
      <sheetName val="[SHOPLIST.xls]_SHOPLIST_xl_9658"/>
      <sheetName val="[SHOPLIST.xls]_SHOPLIST_xl_9659"/>
      <sheetName val="[SHOPLIST.xls]_SHOPLIST_xl_9660"/>
      <sheetName val="[SHOPLIST.xls]_SHOPLIST_xl_9661"/>
      <sheetName val="[SHOPLIST.xls]_SHOPLIST_xl_9662"/>
      <sheetName val="[SHOPLIST.xls]_SHOPLIST_xl_9663"/>
      <sheetName val="[SHOPLIST.xls]_SHOPLIST_xl_9664"/>
      <sheetName val="[SHOPLIST.xls]_SHOPLIST_xl_9665"/>
      <sheetName val="[SHOPLIST.xls]_SHOPLIST_xl_9666"/>
      <sheetName val="[SHOPLIST.xls]_SHOPLIST_xl_9667"/>
      <sheetName val="[SHOPLIST.xls]_SHOPLIST_xl_9668"/>
      <sheetName val="[SHOPLIST.xls]_SHOPLIST_xl_9669"/>
      <sheetName val="[SHOPLIST.xls]_SHOPLIST_xl_9670"/>
      <sheetName val="[SHOPLIST.xls]_SHOPLIST_xl_9671"/>
      <sheetName val="[SHOPLIST.xls]_SHOPLIST_xl_9672"/>
      <sheetName val="[SHOPLIST.xls]_SHOPLIST_xl_9673"/>
      <sheetName val="[SHOPLIST.xls]_SHOPLIST_xl_9674"/>
      <sheetName val="[SHOPLIST.xls]_SHOPLIST_xl_9675"/>
      <sheetName val="[SHOPLIST.xls]_SHOPLIST_xl_9676"/>
      <sheetName val="[SHOPLIST.xls]_SHOPLIST_xl_9677"/>
      <sheetName val="[SHOPLIST.xls]_SHOPLIST_xl_9678"/>
      <sheetName val="[SHOPLIST.xls]_SHOPLIST_xl_9679"/>
      <sheetName val="[SHOPLIST.xls]_SHOPLIST_xl_9680"/>
      <sheetName val="[SHOPLIST.xls]_SHOPLIST_xl_9681"/>
      <sheetName val="[SHOPLIST.xls]_SHOPLIST_xl_9682"/>
      <sheetName val="[SHOPLIST.xls]_SHOPLIST_xl_9683"/>
      <sheetName val="[SHOPLIST.xls]_SHOPLIST_xl_9684"/>
      <sheetName val="[SHOPLIST.xls]_SHOPLIST_xl_9685"/>
      <sheetName val="[SHOPLIST.xls]_SHOPLIST_xl_9686"/>
      <sheetName val="[SHOPLIST.xls]_SHOPLIST_xl_9687"/>
      <sheetName val="[SHOPLIST.xls]_SHOPLIST_xl_9688"/>
      <sheetName val="[SHOPLIST.xls]_SHOPLIST_x_10008"/>
      <sheetName val="[SHOPLIST.xls]_SHOPLIST_x_10009"/>
      <sheetName val="[SHOPLIST.xls]_SHOPLIST_x_10010"/>
      <sheetName val="[SHOPLIST.xls]_SHOPLIST_x_10011"/>
      <sheetName val="[SHOPLIST.xls]_SHOPLIST_xl_9689"/>
      <sheetName val="[SHOPLIST.xls]_SHOPLIST_xl_9690"/>
      <sheetName val="[SHOPLIST.xls]_SHOPLIST_xl_9691"/>
      <sheetName val="[SHOPLIST.xls]_SHOPLIST_xl_9692"/>
      <sheetName val="[SHOPLIST.xls]_SHOPLIST_xl_9693"/>
      <sheetName val="[SHOPLIST.xls]70___0_s__i___113"/>
      <sheetName val="[SHOPLIST.xls]_VW__VU________94"/>
      <sheetName val="[SHOPLIST.xls]70___0_s__i___114"/>
      <sheetName val="[SHOPLIST.xls]_SHOPLIST_xl_9694"/>
      <sheetName val="[SHOPLIST.xls]_SHOPLIST_xl_9695"/>
      <sheetName val="[SHOPLIST.xls]_SHOPLIST_xl_9696"/>
      <sheetName val="[SHOPLIST.xls]_SHOPLIST_x_10012"/>
      <sheetName val="[SHOPLIST.xls]70___0_s__i___115"/>
      <sheetName val="[SHOPLIST.xls]_SHOPLIST_x_10013"/>
      <sheetName val="[SHOPLIST.xls]_VW__VU________95"/>
      <sheetName val="[SHOPLIST.xls]_SHOPLIST_xl_9697"/>
      <sheetName val="[SHOPLIST.xls]_SHOPLIST_xl_9698"/>
      <sheetName val="[SHOPLIST.xls]_SHOPLIST_xl_9699"/>
      <sheetName val="[SHOPLIST.xls]_SHOPLIST_xl_9700"/>
      <sheetName val="[SHOPLIST.xls]_SHOPLIST_xl_9701"/>
      <sheetName val="[SHOPLIST.xls]_SHOPLIST_xl_9702"/>
      <sheetName val="[SHOPLIST.xls]_SHOPLIST_xl_9703"/>
      <sheetName val="[SHOPLIST.xls]_SHOPLIST_xl_9704"/>
      <sheetName val="[SHOPLIST.xls]_SHOPLIST_xl_9705"/>
      <sheetName val="[SHOPLIST.xls]_SHOPLIST_xl_9706"/>
      <sheetName val="[SHOPLIST.xls]_SHOPLIST_xl_9707"/>
      <sheetName val="[SHOPLIST.xls]_SHOPLIST_xl_9708"/>
      <sheetName val="[SHOPLIST.xls]_SHOPLIST_xl_9709"/>
      <sheetName val="[SHOPLIST.xls]_SHOPLIST_xl_9710"/>
      <sheetName val="[SHOPLIST.xls]_SHOPLIST_xl_9711"/>
      <sheetName val="[SHOPLIST.xls]_SHOPLIST_xl_9712"/>
      <sheetName val="[SHOPLIST.xls]_SHOPLIST_xl_9713"/>
      <sheetName val="[SHOPLIST.xls]_SHOPLIST_xl_9714"/>
      <sheetName val="[SHOPLIST.xls]_SHOPLIST_xl_9715"/>
      <sheetName val="[SHOPLIST.xls]_SHOPLIST_xl_9716"/>
      <sheetName val="[SHOPLIST.xls]_SHOPLIST_xl_9717"/>
      <sheetName val="[SHOPLIST.xls]_SHOPLIST_xl_9718"/>
      <sheetName val="[SHOPLIST.xls]_SHOPLIST_xl_9719"/>
      <sheetName val="[SHOPLIST.xls]_SHOPLIST_xl_9720"/>
      <sheetName val="[SHOPLIST.xls]_SHOPLIST_xl_9721"/>
      <sheetName val="[SHOPLIST.xls]_SHOPLIST_xl_9722"/>
      <sheetName val="[SHOPLIST.xls]_SHOPLIST_xl_9723"/>
      <sheetName val="[SHOPLIST.xls]_SHOPLIST_xl_9724"/>
      <sheetName val="[SHOPLIST.xls]_SHOPLIST_xl_9725"/>
      <sheetName val="[SHOPLIST.xls]_SHOPLIST_xl_9726"/>
      <sheetName val="[SHOPLIST.xls]_SHOPLIST_xl_9727"/>
      <sheetName val="[SHOPLIST.xls]_SHOPLIST_xl_9728"/>
      <sheetName val="[SHOPLIST.xls]_SHOPLIST_xl_9729"/>
      <sheetName val="[SHOPLIST.xls]_SHOPLIST_xl_9730"/>
      <sheetName val="[SHOPLIST.xls]_SHOPLIST_xl_9731"/>
      <sheetName val="[SHOPLIST.xls]_SHOPLIST_xl_9732"/>
      <sheetName val="[SHOPLIST.xls]_SHOPLIST_xl_9733"/>
      <sheetName val="[SHOPLIST.xls]_SHOPLIST_xl_9734"/>
      <sheetName val="[SHOPLIST.xls]_SHOPLIST_xl_9735"/>
      <sheetName val="[SHOPLIST.xls]_SHOPLIST_xl_9736"/>
      <sheetName val="[SHOPLIST.xls]_SHOPLIST_xl_9737"/>
      <sheetName val="[SHOPLIST.xls]_SHOPLIST_xl_9738"/>
      <sheetName val="[SHOPLIST.xls]_SHOPLIST_xl_9739"/>
      <sheetName val="[SHOPLIST.xls]_SHOPLIST_xl_9740"/>
      <sheetName val="[SHOPLIST.xls]_SHOPLIST_xl_9741"/>
      <sheetName val="[SHOPLIST.xls]_SHOPLIST_xl_9742"/>
      <sheetName val="[SHOPLIST.xls]_SHOPLIST_xl_9743"/>
      <sheetName val="[SHOPLIST.xls]_SHOPLIST_xl_9744"/>
      <sheetName val="[SHOPLIST.xls]70___0_s__i___116"/>
      <sheetName val="[SHOPLIST.xls]_SHOPLIST_xl_9745"/>
      <sheetName val="[SHOPLIST.xls]_SHOPLIST_xl_9746"/>
      <sheetName val="[SHOPLIST.xls]_SHOPLIST_xl_9747"/>
      <sheetName val="[SHOPLIST.xls]_VW__VU________96"/>
      <sheetName val="[SHOPLIST.xls]_SHOPLIST_xl_9748"/>
      <sheetName val="[SHOPLIST.xls]_SHOPLIST_xl_9749"/>
      <sheetName val="[SHOPLIST.xls]_SHOPLIST_xl_9750"/>
      <sheetName val="[SHOPLIST.xls]_SHOPLIST_xl_9751"/>
      <sheetName val="[SHOPLIST.xls]_SHOPLIST_xl_9752"/>
      <sheetName val="[SHOPLIST.xls]_SHOPLIST_xl_9753"/>
      <sheetName val="[SHOPLIST.xls]_SHOPLIST_xl_9754"/>
      <sheetName val="[SHOPLIST.xls]_SHOPLIST_xl_9755"/>
      <sheetName val="[SHOPLIST.xls]_SHOPLIST_xl_9756"/>
      <sheetName val="[SHOPLIST.xls]_SHOPLIST_xl_9757"/>
      <sheetName val="[SHOPLIST.xls]_SHOPLIST_xl_9758"/>
      <sheetName val="[SHOPLIST.xls]_SHOPLIST_xl_9759"/>
      <sheetName val="[SHOPLIST.xls]_SHOPLIST_xl_9760"/>
      <sheetName val="[SHOPLIST.xls]_SHOPLIST_xl_9761"/>
      <sheetName val="[SHOPLIST.xls]_SHOPLIST_xl_9762"/>
      <sheetName val="[SHOPLIST.xls]_SHOPLIST_xl_9763"/>
      <sheetName val="[SHOPLIST.xls]_SHOPLIST_xl_9764"/>
      <sheetName val="[SHOPLIST.xls]_SHOPLIST_xl_9765"/>
      <sheetName val="[SHOPLIST.xls]_SHOPLIST_xl_9766"/>
      <sheetName val="[SHOPLIST.xls]_SHOPLIST_xl_9767"/>
      <sheetName val="[SHOPLIST.xls]_SHOPLIST_xl_9768"/>
      <sheetName val="[SHOPLIST.xls]_SHOPLIST_xl_9769"/>
      <sheetName val="[SHOPLIST.xls]_SHOPLIST_xl_9770"/>
      <sheetName val="[SHOPLIST.xls]_SHOPLIST_xl_9771"/>
      <sheetName val="[SHOPLIST.xls]_SHOPLIST_xl_9772"/>
      <sheetName val="[SHOPLIST.xls]_SHOPLIST_xl_9773"/>
      <sheetName val="[SHOPLIST.xls]_SHOPLIST_xl_9774"/>
      <sheetName val="[SHOPLIST.xls]_SHOPLIST_xl_9775"/>
      <sheetName val="[SHOPLIST.xls]_SHOPLIST_xl_9776"/>
      <sheetName val="[SHOPLIST.xls]_SHOPLIST_xl_9777"/>
      <sheetName val="[SHOPLIST.xls]_SHOPLIST_xl_9778"/>
      <sheetName val="[SHOPLIST.xls]_SHOPLIST_xl_9779"/>
      <sheetName val="[SHOPLIST.xls]_SHOPLIST_xl_9780"/>
      <sheetName val="[SHOPLIST.xls]_SHOPLIST_xl_9781"/>
      <sheetName val="[SHOPLIST.xls]_SHOPLIST_xl_9782"/>
      <sheetName val="[SHOPLIST.xls]_SHOPLIST_xl_9783"/>
      <sheetName val="[SHOPLIST.xls]_SHOPLIST_xl_9784"/>
      <sheetName val="[SHOPLIST.xls]_SHOPLIST_xl_9785"/>
      <sheetName val="[SHOPLIST.xls]_SHOPLIST_xl_9786"/>
      <sheetName val="[SHOPLIST.xls]_SHOPLIST_xl_9787"/>
      <sheetName val="[SHOPLIST.xls]_SHOPLIST_xl_9788"/>
      <sheetName val="[SHOPLIST.xls]_SHOPLIST_xl_9789"/>
      <sheetName val="[SHOPLIST.xls]_SHOPLIST_xl_9790"/>
      <sheetName val="[SHOPLIST.xls]_SHOPLIST_xl_9791"/>
      <sheetName val="[SHOPLIST.xls]_SHOPLIST_xl_9792"/>
      <sheetName val="[SHOPLIST.xls]_SHOPLIST_xl_9793"/>
      <sheetName val="[SHOPLIST.xls]_SHOPLIST_xl_9794"/>
      <sheetName val="[SHOPLIST.xls]_SHOPLIST_xl_9795"/>
      <sheetName val="[SHOPLIST.xls]_SHOPLIST_xl_9796"/>
      <sheetName val="[SHOPLIST.xls]_SHOPLIST_xl_9797"/>
      <sheetName val="[SHOPLIST.xls]_SHOPLIST_xl_9798"/>
      <sheetName val="[SHOPLIST.xls]_SHOPLIST_xl_9799"/>
      <sheetName val="[SHOPLIST.xls]_SHOPLIST_xl_9800"/>
      <sheetName val="[SHOPLIST.xls]_SHOPLIST_xl_9801"/>
      <sheetName val="[SHOPLIST.xls]_SHOPLIST_xl_9802"/>
      <sheetName val="[SHOPLIST.xls]_SHOPLIST_xl_9803"/>
      <sheetName val="[SHOPLIST.xls]_SHOPLIST_xl_9804"/>
      <sheetName val="[SHOPLIST.xls]_SHOPLIST_xl_9805"/>
      <sheetName val="[SHOPLIST.xls]_SHOPLIST_xl_9806"/>
      <sheetName val="[SHOPLIST.xls]_SHOPLIST_x_10014"/>
      <sheetName val="[SHOPLIST.xls]_SHOPLIST_x_10015"/>
      <sheetName val="[SHOPLIST.xls]_SHOPLIST_x_10016"/>
      <sheetName val="[SHOPLIST.xls]_SHOPLIST_x_10017"/>
      <sheetName val="[SHOPLIST.xls]_SHOPLIST_x_10018"/>
      <sheetName val="[SHOPLIST.xls]_SHOPLIST_x_10019"/>
      <sheetName val="[SHOPLIST.xls]_SHOPLIST_x_10020"/>
      <sheetName val="[SHOPLIST.xls]_SHOPLIST_x_10021"/>
      <sheetName val="[SHOPLIST.xls]_SHOPLIST_x_10022"/>
      <sheetName val="[SHOPLIST.xls]_SHOPLIST_x_10023"/>
      <sheetName val="[SHOPLIST.xls]_SHOPLIST_x_10024"/>
      <sheetName val="[SHOPLIST.xls]_SHOPLIST_x_10025"/>
      <sheetName val="[SHOPLIST.xls]_SHOPLIST_x_10026"/>
      <sheetName val="[SHOPLIST.xls]_SHOPLIST_x_10027"/>
      <sheetName val="[SHOPLIST.xls]_SHOPLIST_x_10028"/>
      <sheetName val="[SHOPLIST.xls]_SHOPLIST_x_10029"/>
      <sheetName val="[SHOPLIST.xls]_SHOPLIST_x_10030"/>
      <sheetName val="[SHOPLIST.xls]_SHOPLIST_x_10031"/>
      <sheetName val="[SHOPLIST.xls]_SHOPLIST_x_10032"/>
      <sheetName val="[SHOPLIST.xls]_SHOPLIST_x_10033"/>
      <sheetName val="[SHOPLIST.xls]_SHOPLIST_x_10034"/>
      <sheetName val="[SHOPLIST.xls]_SHOPLIST_x_10035"/>
      <sheetName val="[SHOPLIST.xls]_SHOPLIST_x_10036"/>
      <sheetName val="[SHOPLIST.xls]_SHOPLIST_x_10037"/>
      <sheetName val="[SHOPLIST.xls]_SHOPLIST_x_10038"/>
      <sheetName val="[SHOPLIST.xls]_SHOPLIST_x_10039"/>
      <sheetName val="[SHOPLIST.xls]_SHOPLIST_x_10040"/>
      <sheetName val="[SHOPLIST.xls]_SHOPLIST_x_10041"/>
      <sheetName val="[SHOPLIST.xls]_SHOPLIST_x_10042"/>
      <sheetName val="[SHOPLIST.xls]_SHOPLIST_x_10043"/>
      <sheetName val="[SHOPLIST.xls]_SHOPLIST_x_10044"/>
      <sheetName val="[SHOPLIST.xls]_SHOPLIST_x_10045"/>
      <sheetName val="[SHOPLIST.xls]_SHOPLIST_x_10046"/>
      <sheetName val="[SHOPLIST.xls]_SHOPLIST_x_10047"/>
      <sheetName val="[SHOPLIST.xls]_SHOPLIST_x_10048"/>
      <sheetName val="[SHOPLIST.xls]_SHOPLIST_x_10049"/>
      <sheetName val="[SHOPLIST.xls]_SHOPLIST_x_10050"/>
      <sheetName val="[SHOPLIST.xls]_SHOPLIST_x_10051"/>
      <sheetName val="[SHOPLIST.xls]_SHOPLIST_x_10052"/>
      <sheetName val="[SHOPLIST.xls]_SHOPLIST_x_10053"/>
      <sheetName val="[SHOPLIST.xls]_SHOPLIST_x_10054"/>
      <sheetName val="[SHOPLIST.xls]_SHOPLIST_x_10055"/>
      <sheetName val="[SHOPLIST.xls]_SHOPLIST_x_10056"/>
      <sheetName val="[SHOPLIST.xls]_SHOPLIST_x_10057"/>
      <sheetName val="[SHOPLIST.xls]_SHOPLIST_x_10058"/>
      <sheetName val="[SHOPLIST.xls]_SHOPLIST_x_10059"/>
      <sheetName val="[SHOPLIST.xls]_SHOPLIST_x_10060"/>
      <sheetName val="[SHOPLIST.xls]_SHOPLIST_x_10061"/>
      <sheetName val="[SHOPLIST.xls]_SHOPLIST_x_10062"/>
      <sheetName val="[SHOPLIST.xls]_SHOPLIST_x_10063"/>
      <sheetName val="[SHOPLIST.xls]_SHOPLIST_x_10064"/>
      <sheetName val="[SHOPLIST.xls]_SHOPLIST_x_10065"/>
      <sheetName val="[SHOPLIST.xls]_SHOPLIST_x_10066"/>
      <sheetName val="[SHOPLIST.xls]_SHOPLIST_x_10067"/>
      <sheetName val="[SHOPLIST.xls]_SHOPLIST_x_10068"/>
      <sheetName val="[SHOPLIST.xls]_SHOPLIST_x_10069"/>
      <sheetName val="[SHOPLIST.xls]_SHOPLIST_x_10070"/>
      <sheetName val="[SHOPLIST.xls]_SHOPLIST_x_10071"/>
      <sheetName val="[SHOPLIST.xls]_SHOPLIST_x_10072"/>
      <sheetName val="[SHOPLIST.xls]_SHOPLIST_x_10073"/>
      <sheetName val="[SHOPLIST.xls]_SHOPLIST_x_10074"/>
      <sheetName val="[SHOPLIST.xls]_SHOPLIST_x_10075"/>
      <sheetName val="[SHOPLIST.xls]_SHOPLIST_x_10076"/>
      <sheetName val="[SHOPLIST.xls]_SHOPLIST_x_10077"/>
      <sheetName val="[SHOPLIST.xls]_SHOPLIST_x_10078"/>
      <sheetName val="[SHOPLIST.xls]_SHOPLIST_x_10079"/>
      <sheetName val="[SHOPLIST.xls]_SHOPLIST_x_10080"/>
      <sheetName val="[SHOPLIST.xls]_SHOPLIST_x_10081"/>
      <sheetName val="[SHOPLIST.xls]_SHOPLIST_x_10082"/>
      <sheetName val="[SHOPLIST.xls]_SHOPLIST_x_10083"/>
      <sheetName val="[SHOPLIST.xls]_SHOPLIST_x_10084"/>
      <sheetName val="[SHOPLIST.xls]_SHOPLIST_x_10085"/>
      <sheetName val="[SHOPLIST.xls]_SHOPLIST_x_10086"/>
      <sheetName val="[SHOPLIST.xls]_SHOPLIST_x_10087"/>
      <sheetName val="[SHOPLIST.xls]_SHOPLIST_x_10088"/>
      <sheetName val="[SHOPLIST.xls]_SHOPLIST_xl_9807"/>
      <sheetName val="[SHOPLIST.xls]_SHOPLIST_x_10089"/>
      <sheetName val="[SHOPLIST.xls]70___0_s__i___117"/>
      <sheetName val="[SHOPLIST.xls]_SHOPLIST_xl_9808"/>
      <sheetName val="[SHOPLIST.xls]_SHOPLIST_xl_9809"/>
      <sheetName val="[SHOPLIST.xls]_SHOPLIST_xl_9810"/>
      <sheetName val="[SHOPLIST.xls]_SHOPLIST_xl_9811"/>
      <sheetName val="[SHOPLIST.xls]70___0_s__i___118"/>
      <sheetName val="[SHOPLIST.xls]_VW__VU________97"/>
      <sheetName val="[SHOPLIST.xls]_VW__VU________98"/>
      <sheetName val="[SHOPLIST.xls]70_x005f_x0000___0_x_35"/>
      <sheetName val="[SHOPLIST.xls]70___0_s__i___119"/>
      <sheetName val="[SHOPLIST.xls]70___0_s__i___120"/>
      <sheetName val="[SHOPLIST.xls]_SHOPLIST_x_10090"/>
      <sheetName val="[SHOPLIST.xls]_SHOPLIST_x_10091"/>
      <sheetName val="[SHOPLIST.xls]_SHOPLIST_x_10092"/>
      <sheetName val="[SHOPLIST.xls]_SHOPLIST_x_10093"/>
      <sheetName val="[SHOPLIST.xls]_SHOPLIST_x_10094"/>
      <sheetName val="[SHOPLIST.xls]_SHOPLIST_x_10095"/>
      <sheetName val="[SHOPLIST.xls]_SHOPLIST_x_10096"/>
      <sheetName val="[SHOPLIST.xls]_SHOPLIST_x_10097"/>
      <sheetName val="[SHOPLIST.xls]_SHOPLIST_x_10098"/>
      <sheetName val="[SHOPLIST.xls]_SHOPLIST_x_10099"/>
      <sheetName val="[SHOPLIST.xls]_SHOPLIST_x_10100"/>
      <sheetName val="[SHOPLIST.xls]_SHOPLIST_x_10101"/>
      <sheetName val="[SHOPLIST.xls]_SHOPLIST_x_10102"/>
      <sheetName val="[SHOPLIST.xls]_SHOPLIST_x_10103"/>
      <sheetName val="[SHOPLIST.xls]_SHOPLIST_x_10104"/>
      <sheetName val="[SHOPLIST.xls]_SHOPLIST_x_10105"/>
      <sheetName val="[SHOPLIST.xls]_SHOPLIST_x_10106"/>
      <sheetName val="[SHOPLIST.xls]_SHOPLIST_x_10107"/>
      <sheetName val="[SHOPLIST.xls]_SHOPLIST_x_10108"/>
      <sheetName val="[SHOPLIST.xls]_SHOPLIST_x_10109"/>
      <sheetName val="[SHOPLIST.xls]_SHOPLIST_x_10110"/>
      <sheetName val="[SHOPLIST.xls]_SHOPLIST_x_10111"/>
      <sheetName val="[SHOPLIST.xls]_SHOPLIST_x_10112"/>
      <sheetName val="[SHOPLIST.xls]_SHOPLIST_x_10113"/>
      <sheetName val="[SHOPLIST.xls]_SHOPLIST_x_10114"/>
      <sheetName val="[SHOPLIST.xls]_SHOPLIST_x_10115"/>
      <sheetName val="[SHOPLIST.xls]_SHOPLIST_x_10116"/>
      <sheetName val="[SHOPLIST.xls]_SHOPLIST_x_10117"/>
      <sheetName val="[SHOPLIST.xls]_SHOPLIST_x_10118"/>
      <sheetName val="[SHOPLIST.xls]_SHOPLIST_x_10119"/>
      <sheetName val="[SHOPLIST.xls]_SHOPLIST_x_10120"/>
      <sheetName val="[SHOPLIST.xls]_SHOPLIST_x_10121"/>
      <sheetName val="[SHOPLIST.xls]_SHOPLIST_x_10122"/>
      <sheetName val="[SHOPLIST.xls]_SHOPLIST_x_10123"/>
      <sheetName val="[SHOPLIST.xls]_SHOPLIST_x_10124"/>
      <sheetName val="[SHOPLIST.xls]_SHOPLIST_x_10125"/>
      <sheetName val="[SHOPLIST.xls]_SHOPLIST_x_10126"/>
      <sheetName val="[SHOPLIST.xls]_SHOPLIST_x_10127"/>
      <sheetName val="[SHOPLIST.xls]_SHOPLIST_x_10128"/>
      <sheetName val="[SHOPLIST.xls]_SHOPLIST_x_10129"/>
      <sheetName val="[SHOPLIST.xls]_SHOPLIST_x_10130"/>
      <sheetName val="[SHOPLIST.xls]_SHOPLIST_x_10131"/>
      <sheetName val="[SHOPLIST.xls]_SHOPLIST_x_10132"/>
      <sheetName val="[SHOPLIST.xls]_SHOPLIST_x_10133"/>
      <sheetName val="[SHOPLIST.xls]_SHOPLIST_x_10134"/>
      <sheetName val="[SHOPLIST.xls]_SHOPLIST_x_10135"/>
      <sheetName val="[SHOPLIST.xls]_SHOPLIST_x_10136"/>
      <sheetName val="[SHOPLIST.xls]_SHOPLIST_x_10137"/>
      <sheetName val="[SHOPLIST.xls]_SHOPLIST_x_10138"/>
      <sheetName val="[SHOPLIST.xls]_SHOPLIST_x_10139"/>
      <sheetName val="[SHOPLIST.xls]_SHOPLIST_x_10140"/>
      <sheetName val="[SHOPLIST.xls]_SHOPLIST_x_10141"/>
      <sheetName val="[SHOPLIST.xls]_SHOPLIST_x_10142"/>
      <sheetName val="[SHOPLIST.xls]_SHOPLIST_x_10143"/>
      <sheetName val="[SHOPLIST.xls]_SHOPLIST_x_10144"/>
      <sheetName val="[SHOPLIST.xls]_SHOPLIST_x_10145"/>
      <sheetName val="[SHOPLIST.xls]_SHOPLIST_x_10146"/>
      <sheetName val="[SHOPLIST.xls]_SHOPLIST_x_10147"/>
      <sheetName val="[SHOPLIST.xls]_SHOPLIST_x_10148"/>
      <sheetName val="[SHOPLIST.xls]_SHOPLIST_x_10149"/>
      <sheetName val="[SHOPLIST.xls]_SHOPLIST_x_10150"/>
      <sheetName val="[SHOPLIST.xls]_SHOPLIST_x_10151"/>
      <sheetName val="[SHOPLIST.xls]_SHOPLIST_x_10152"/>
      <sheetName val="[SHOPLIST.xls]_SHOPLIST_x_10153"/>
      <sheetName val="[SHOPLIST.xls]_SHOPLIST_x_10154"/>
      <sheetName val="[SHOPLIST.xls]_SHOPLIST_x_10155"/>
      <sheetName val="[SHOPLIST.xls]_SHOPLIST_x_10156"/>
      <sheetName val="[SHOPLIST.xls]_SHOPLIST_x_10157"/>
      <sheetName val="[SHOPLIST.xls]_SHOPLIST_x_10158"/>
      <sheetName val="[SHOPLIST.xls]_SHOPLIST_x_10159"/>
      <sheetName val="[SHOPLIST.xls]_SHOPLIST_x_10160"/>
      <sheetName val="[SHOPLIST.xls]_SHOPLIST_x_10161"/>
      <sheetName val="[SHOPLIST.xls]_SHOPLIST_x_10162"/>
      <sheetName val="[SHOPLIST.xls]_SHOPLIST_x_10163"/>
      <sheetName val="[SHOPLIST.xls]_SHOPLIST_x_10164"/>
      <sheetName val="[SHOPLIST.xls]_SHOPLIST_x_10165"/>
      <sheetName val="[SHOPLIST.xls]_SHOPLIST_x_10166"/>
      <sheetName val="[SHOPLIST.xls]_SHOPLIST_x_10167"/>
      <sheetName val="[SHOPLIST.xls]_SHOPLIST_x_10168"/>
      <sheetName val="[SHOPLIST.xls]_SHOPLIST_x_10169"/>
      <sheetName val="[SHOPLIST.xls]_SHOPLIST_x_10170"/>
      <sheetName val="[SHOPLIST.xls]_SHOPLIST_x_10171"/>
      <sheetName val="[SHOPLIST.xls]_SHOPLIST_x_10172"/>
      <sheetName val="[SHOPLIST.xls]_SHOPLIST_x_10173"/>
      <sheetName val="[SHOPLIST.xls]_SHOPLIST_x_10174"/>
      <sheetName val="[SHOPLIST.xls]_SHOPLIST_x_10175"/>
      <sheetName val="[SHOPLIST.xls]_SHOPLIST_x_10176"/>
      <sheetName val="[SHOPLIST.xls]_SHOPLIST_x_10177"/>
      <sheetName val="[SHOPLIST.xls]_SHOPLIST_x_10178"/>
      <sheetName val="[SHOPLIST.xls]_SHOPLIST_x_10179"/>
      <sheetName val="[SHOPLIST.xls]_SHOPLIST_x_10180"/>
      <sheetName val="[SHOPLIST.xls]_SHOPLIST_x_10181"/>
      <sheetName val="[SHOPLIST.xls]_SHOPLIST_x_10182"/>
      <sheetName val="[SHOPLIST.xls]_SHOPLIST_x_10183"/>
      <sheetName val="[SHOPLIST.xls]_SHOPLIST_x_10184"/>
      <sheetName val="[SHOPLIST.xls]_SHOPLIST_x_10185"/>
      <sheetName val="[SHOPLIST.xls]_SHOPLIST_x_10186"/>
      <sheetName val="[SHOPLIST.xls]_SHOPLIST_x_10187"/>
      <sheetName val="[SHOPLIST.xls]_SHOPLIST_x_10188"/>
      <sheetName val="[SHOPLIST.xls]_SHOPLIST_x_10189"/>
      <sheetName val="[SHOPLIST.xls]_SHOPLIST_x_10190"/>
      <sheetName val="[SHOPLIST.xls]_SHOPLIST_x_10191"/>
      <sheetName val="[SHOPLIST.xls]_SHOPLIST_x_10192"/>
      <sheetName val="[SHOPLIST.xls]_SHOPLIST_x_10193"/>
      <sheetName val="[SHOPLIST.xls]_SHOPLIST_x_10194"/>
      <sheetName val="[SHOPLIST.xls]_SHOPLIST_x_10195"/>
      <sheetName val="[SHOPLIST.xls]_SHOPLIST_x_10196"/>
      <sheetName val="[SHOPLIST.xls]_SHOPLIST_x_10197"/>
      <sheetName val="[SHOPLIST.xls]_SHOPLIST_x_10198"/>
      <sheetName val="[SHOPLIST.xls]_SHOPLIST_x_10199"/>
      <sheetName val="[SHOPLIST.xls]70_x005f_x005f_x005f_x0000_26"/>
      <sheetName val="[SHOPLIST.xls]_SHOPLIST_x_10200"/>
      <sheetName val="[SHOPLIST.xls]_SHOPLIST_x_10201"/>
      <sheetName val="[SHOPLIST.xls]_SHOPLIST_x_10202"/>
      <sheetName val="[SHOPLIST.xls]70___0_s__i___121"/>
      <sheetName val="[SHOPLIST.xls]_SHOPLIST_x_10203"/>
      <sheetName val="[SHOPLIST.xls]_SHOPLIST_x_10204"/>
      <sheetName val="[SHOPLIST.xls]_SHOPLIST_x_10205"/>
      <sheetName val="[SHOPLIST.xls]_SHOPLIST_x_10206"/>
      <sheetName val="[SHOPLIST.xls]_SHOPLIST_x_10207"/>
      <sheetName val="[SHOPLIST.xls]_SHOPLIST_x_10208"/>
      <sheetName val="[SHOPLIST.xls]_SHOPLIST_x_10209"/>
      <sheetName val="[SHOPLIST.xls]_SHOPLIST_x_10210"/>
      <sheetName val="[SHOPLIST.xls]_SHOPLIST_x_10211"/>
      <sheetName val="[SHOPLIST.xls]_SHOPLIST_x_10212"/>
      <sheetName val="[SHOPLIST.xls]_SHOPLIST_x_10213"/>
      <sheetName val="[SHOPLIST.xls]_SHOPLIST_x_10214"/>
      <sheetName val="[SHOPLIST.xls]_SHOPLIST_x_10215"/>
      <sheetName val="[SHOPLIST.xls]_SHOPLIST_x_10216"/>
      <sheetName val="[SHOPLIST.xls]_SHOPLIST_x_10217"/>
      <sheetName val="[SHOPLIST.xls]_SHOPLIST_x_10218"/>
      <sheetName val="[SHOPLIST.xls]_SHOPLIST_x_10219"/>
      <sheetName val="[SHOPLIST.xls]_SHOPLIST_x_10220"/>
      <sheetName val="[SHOPLIST.xls]_SHOPLIST_x_10221"/>
      <sheetName val="[SHOPLIST.xls]_SHOPLIST_x_10222"/>
      <sheetName val="[SHOPLIST.xls]_SHOPLIST_x_10223"/>
      <sheetName val="[SHOPLIST.xls]_SHOPLIST_x_10224"/>
      <sheetName val="[SHOPLIST.xls]_SHOPLIST_x_10225"/>
      <sheetName val="[SHOPLIST.xls]_SHOPLIST_x_10226"/>
      <sheetName val="[SHOPLIST.xls]_SHOPLIST_x_10227"/>
      <sheetName val="[SHOPLIST.xls]_SHOPLIST_x_10228"/>
      <sheetName val="[SHOPLIST.xls]_SHOPLIST_x_10229"/>
      <sheetName val="[SHOPLIST.xls]_SHOPLIST_x_10230"/>
      <sheetName val="[SHOPLIST.xls]_SHOPLIST_x_10231"/>
      <sheetName val="[SHOPLIST.xls]_SHOPLIST_x_10232"/>
      <sheetName val="[SHOPLIST.xls]_SHOPLIST_x_10233"/>
      <sheetName val="[SHOPLIST.xls]_SHOPLIST_x_10234"/>
      <sheetName val="[SHOPLIST.xls]_SHOPLIST_x_10235"/>
      <sheetName val="[SHOPLIST.xls]_SHOPLIST_x_10236"/>
      <sheetName val="[SHOPLIST.xls]_SHOPLIST_x_10237"/>
      <sheetName val="[SHOPLIST.xls]_SHOPLIST_x_10238"/>
      <sheetName val="[SHOPLIST.xls]_SHOPLIST_x_10239"/>
      <sheetName val="[SHOPLIST.xls]_SHOPLIST_x_10240"/>
      <sheetName val="[SHOPLIST.xls]_SHOPLIST_x_10241"/>
      <sheetName val="[SHOPLIST.xls]_SHOPLIST_x_10242"/>
      <sheetName val="[SHOPLIST.xls]_SHOPLIST_x_10243"/>
      <sheetName val="[SHOPLIST.xls]_SHOPLIST_x_10244"/>
      <sheetName val="[SHOPLIST.xls]_SHOPLIST_x_10245"/>
      <sheetName val="[SHOPLIST.xls]_SHOPLIST_x_10246"/>
      <sheetName val="[SHOPLIST.xls]_SHOPLIST_x_10247"/>
      <sheetName val="[SHOPLIST.xls]_SHOPLIST_x_10248"/>
      <sheetName val="[SHOPLIST.xls]_SHOPLIST_x_10249"/>
      <sheetName val="[SHOPLIST.xls]_SHOPLIST_x_10250"/>
      <sheetName val="[SHOPLIST.xls]_SHOPLIST_x_10251"/>
      <sheetName val="[SHOPLIST.xls]_SHOPLIST_x_10252"/>
      <sheetName val="[SHOPLIST.xls]_SHOPLIST_x_10253"/>
      <sheetName val="[SHOPLIST.xls]_SHOPLIST_x_10254"/>
      <sheetName val="[SHOPLIST.xls]_SHOPLIST_x_10255"/>
      <sheetName val="[SHOPLIST.xls]_SHOPLIST_x_10256"/>
      <sheetName val="[SHOPLIST.xls]_SHOPLIST_x_10257"/>
      <sheetName val="[SHOPLIST.xls]_SHOPLIST_x_10258"/>
      <sheetName val="[SHOPLIST.xls]_SHOPLIST_x_10259"/>
      <sheetName val="[SHOPLIST.xls]_SHOPLIST_x_10260"/>
      <sheetName val="[SHOPLIST.xls]_SHOPLIST_x_10261"/>
      <sheetName val="[SHOPLIST.xls]_SHOPLIST_x_10262"/>
      <sheetName val="[SHOPLIST.xls]_SHOPLIST_x_10263"/>
      <sheetName val="[SHOPLIST.xls]_SHOPLIST_x_10264"/>
      <sheetName val="[SHOPLIST.xls]_SHOPLIST_x_10265"/>
      <sheetName val="[SHOPLIST.xls]_SHOPLIST_x_10266"/>
      <sheetName val="[SHOPLIST.xls]_SHOPLIST_x_10267"/>
      <sheetName val="[SHOPLIST.xls]_SHOPLIST_x_10268"/>
      <sheetName val="[SHOPLIST.xls]_SHOPLIST_x_10269"/>
      <sheetName val="[SHOPLIST.xls]_SHOPLIST_x_10270"/>
      <sheetName val="[SHOPLIST.xls]_SHOPLIST_x_10271"/>
      <sheetName val="[SHOPLIST.xls]_SHOPLIST_x_10272"/>
      <sheetName val="[SHOPLIST.xls]_SHOPLIST_x_10273"/>
      <sheetName val="[SHOPLIST.xls]_SHOPLIST_x_10274"/>
      <sheetName val="[SHOPLIST.xls]_SHOPLIST_x_10275"/>
      <sheetName val="[SHOPLIST.xls]_SHOPLIST_x_10276"/>
      <sheetName val="[SHOPLIST.xls]_SHOPLIST_x_10277"/>
      <sheetName val="[SHOPLIST.xls]_SHOPLIST_x_10278"/>
      <sheetName val="[SHOPLIST.xls]_SHOPLIST_x_10279"/>
      <sheetName val="[SHOPLIST.xls]_SHOPLIST_x_10280"/>
      <sheetName val="[SHOPLIST.xls]_SHOPLIST_x_10281"/>
      <sheetName val="[SHOPLIST.xls]_SHOPLIST_x_10282"/>
      <sheetName val="[SHOPLIST.xls]_SHOPLIST_x_10283"/>
      <sheetName val="[SHOPLIST.xls]_SHOPLIST_x_10284"/>
      <sheetName val="[SHOPLIST.xls]_SHOPLIST_x_10285"/>
      <sheetName val="[SHOPLIST.xls]_SHOPLIST_x_10286"/>
      <sheetName val="[SHOPLIST.xls]_SHOPLIST_x_10287"/>
      <sheetName val="[SHOPLIST.xls]_SHOPLIST_x_10288"/>
      <sheetName val="[SHOPLIST.xls]_SHOPLIST_x_10289"/>
      <sheetName val="[SHOPLIST.xls]_SHOPLIST_x_10290"/>
      <sheetName val="[SHOPLIST.xls]_SHOPLIST_x_10291"/>
      <sheetName val="[SHOPLIST.xls]_SHOPLIST_x_10292"/>
      <sheetName val="[SHOPLIST.xls]_SHOPLIST_x_10293"/>
      <sheetName val="[SHOPLIST.xls]_SHOPLIST_x_10294"/>
      <sheetName val="[SHOPLIST.xls]_SHOPLIST_x_10295"/>
      <sheetName val="[SHOPLIST.xls]_SHOPLIST_x_10296"/>
      <sheetName val="[SHOPLIST.xls]_SHOPLIST_x_10297"/>
      <sheetName val="[SHOPLIST.xls]_SHOPLIST_x_10298"/>
      <sheetName val="[SHOPLIST.xls]_SHOPLIST_x_10299"/>
      <sheetName val="[SHOPLIST.xls]_SHOPLIST_x_10300"/>
      <sheetName val="[SHOPLIST.xls]_SHOPLIST_x_10301"/>
      <sheetName val="[SHOPLIST.xls]_SHOPLIST_x_10302"/>
      <sheetName val="[SHOPLIST.xls]_SHOPLIST_x_10303"/>
      <sheetName val="[SHOPLIST.xls]_SHOPLIST_x_10304"/>
      <sheetName val="[SHOPLIST.xls]_SHOPLIST_x_10305"/>
      <sheetName val="[SHOPLIST.xls]_SHOPLIST_x_10306"/>
      <sheetName val="[SHOPLIST.xls]_SHOPLIST_x_10307"/>
      <sheetName val="[SHOPLIST.xls]_SHOPLIST_x_10308"/>
      <sheetName val="[SHOPLIST.xls]_SHOPLIST_x_10309"/>
      <sheetName val="[SHOPLIST.xls]_SHOPLIST_x_10310"/>
      <sheetName val="[SHOPLIST.xls]_SHOPLIST_x_10311"/>
      <sheetName val="[SHOPLIST.xls]70_x005f_x0000___0_x_36"/>
      <sheetName val="[SHOPLIST.xls]_SHOPLIST_x_10312"/>
      <sheetName val="[SHOPLIST.xls]_SHOPLIST_x_10313"/>
      <sheetName val="[SHOPLIST.xls]_SHOPLIST_x_10314"/>
      <sheetName val="[SHOPLIST.xls]_SHOPLIST_x_10315"/>
      <sheetName val="[SHOPLIST.xls]_SHOPLIST_x_10316"/>
      <sheetName val="[SHOPLIST.xls]_SHOPLIST_x_10317"/>
      <sheetName val="[SHOPLIST.xls]_SHOPLIST_x_10318"/>
      <sheetName val="[SHOPLIST.xls]_SHOPLIST_x_10319"/>
      <sheetName val="[SHOPLIST.xls]_SHOPLIST_x_10320"/>
      <sheetName val="[SHOPLIST.xls]_SHOPLIST_x_10321"/>
      <sheetName val="[SHOPLIST.xls]_SHOPLIST_x_10322"/>
      <sheetName val="[SHOPLIST.xls]_SHOPLIST_x_10323"/>
      <sheetName val="[SHOPLIST.xls]_SHOPLIST_x_10324"/>
      <sheetName val="[SHOPLIST.xls]_SHOPLIST_x_10325"/>
      <sheetName val="[SHOPLIST.xls]_SHOPLIST_x_10326"/>
      <sheetName val="[SHOPLIST.xls]_SHOPLIST_x_10327"/>
      <sheetName val="[SHOPLIST.xls]_SHOPLIST_x_10328"/>
      <sheetName val="[SHOPLIST.xls]_SHOPLIST_x_10329"/>
      <sheetName val="[SHOPLIST.xls]_SHOPLIST_x_10330"/>
      <sheetName val="[SHOPLIST.xls]_SHOPLIST_x_10331"/>
      <sheetName val="[SHOPLIST.xls]_SHOPLIST_x_10332"/>
      <sheetName val="[SHOPLIST.xls]_SHOPLIST_x_10333"/>
      <sheetName val="[SHOPLIST.xls]_SHOPLIST_x_10334"/>
      <sheetName val="[SHOPLIST.xls]_SHOPLIST_x_10335"/>
      <sheetName val="[SHOPLIST.xls]_SHOPLIST_x_10336"/>
      <sheetName val="[SHOPLIST.xls]_SHOPLIST_x_10337"/>
      <sheetName val="[SHOPLIST.xls]_SHOPLIST_x_10338"/>
      <sheetName val="[SHOPLIST.xls]_SHOPLIST_x_10339"/>
      <sheetName val="[SHOPLIST.xls]_SHOPLIST_x_10340"/>
      <sheetName val="[SHOPLIST.xls]_SHOPLIST_x_10341"/>
      <sheetName val="[SHOPLIST.xls]_SHOPLIST_x_10342"/>
      <sheetName val="[SHOPLIST.xls]_SHOPLIST_x_10343"/>
      <sheetName val="[SHOPLIST.xls]_SHOPLIST_x_10344"/>
      <sheetName val="[SHOPLIST.xls]_SHOPLIST_x_10345"/>
      <sheetName val="[SHOPLIST.xls]_SHOPLIST_x_10346"/>
      <sheetName val="[SHOPLIST.xls]_SHOPLIST_x_10347"/>
      <sheetName val="[SHOPLIST.xls]_SHOPLIST_x_10348"/>
      <sheetName val="[SHOPLIST.xls]_SHOPLIST_x_10349"/>
      <sheetName val="[SHOPLIST.xls]_SHOPLIST_x_10350"/>
      <sheetName val="[SHOPLIST.xls]_SHOPLIST_x_10351"/>
      <sheetName val="[SHOPLIST.xls]_SHOPLIST_x_10352"/>
      <sheetName val="[SHOPLIST.xls]_SHOPLIST_x_10353"/>
      <sheetName val="[SHOPLIST.xls]_SHOPLIST_x_10354"/>
      <sheetName val="[SHOPLIST.xls]_SHOPLIST_x_10355"/>
      <sheetName val="[SHOPLIST.xls]_SHOPLIST_x_10356"/>
      <sheetName val="[SHOPLIST.xls]_SHOPLIST_x_10357"/>
      <sheetName val="[SHOPLIST.xls]_SHOPLIST_x_10358"/>
      <sheetName val="[SHOPLIST.xls]_SHOPLIST_x_10359"/>
      <sheetName val="[SHOPLIST.xls]_SHOPLIST_x_10360"/>
      <sheetName val="[SHOPLIST.xls]_SHOPLIST_x_10361"/>
      <sheetName val="[SHOPLIST.xls]_SHOPLIST_x_10362"/>
      <sheetName val="[SHOPLIST.xls]_SHOPLIST_x_10363"/>
      <sheetName val="[SHOPLIST.xls]_SHOPLIST_x_10364"/>
      <sheetName val="[SHOPLIST.xls]_SHOPLIST_x_10365"/>
      <sheetName val="[SHOPLIST.xls]_SHOPLIST_x_10366"/>
      <sheetName val="[SHOPLIST.xls]_SHOPLIST_x_10367"/>
      <sheetName val="[SHOPLIST.xls]_SHOPLIST_x_10368"/>
      <sheetName val="[SHOPLIST.xls]_SHOPLIST_x_10369"/>
      <sheetName val="[SHOPLIST.xls]_SHOPLIST_x_10370"/>
      <sheetName val="[SHOPLIST.xls]_SHOPLIST_x_10371"/>
      <sheetName val="[SHOPLIST.xls]_SHOPLIST_x_10372"/>
      <sheetName val="[SHOPLIST.xls]_SHOPLIST_x_10373"/>
      <sheetName val="[SHOPLIST.xls]_SHOPLIST_x_10374"/>
      <sheetName val="[SHOPLIST.xls]_SHOPLIST_x_10375"/>
      <sheetName val="[SHOPLIST.xls]_SHOPLIST_x_10376"/>
      <sheetName val="[SHOPLIST.xls]_SHOPLIST_x_10377"/>
      <sheetName val="[SHOPLIST.xls]_SHOPLIST_x_10378"/>
      <sheetName val="[SHOPLIST.xls]_SHOPLIST_x_10379"/>
      <sheetName val="[SHOPLIST.xls]_SHOPLIST_x_10380"/>
      <sheetName val="[SHOPLIST.xls]_SHOPLIST_x_10381"/>
      <sheetName val="[SHOPLIST.xls]_SHOPLIST_x_10382"/>
      <sheetName val="[SHOPLIST.xls]_SHOPLIST_x_10383"/>
      <sheetName val="[SHOPLIST.xls]_SHOPLIST_x_10384"/>
      <sheetName val="[SHOPLIST.xls]_SHOPLIST_x_10385"/>
      <sheetName val="[SHOPLIST.xls]_SHOPLIST_x_10386"/>
      <sheetName val="[SHOPLIST.xls]_SHOPLIST_x_10387"/>
      <sheetName val="[SHOPLIST.xls]_SHOPLIST_x_10388"/>
      <sheetName val="[SHOPLIST.xls]_SHOPLIST_x_10389"/>
      <sheetName val="[SHOPLIST.xls]_SHOPLIST_x_10390"/>
      <sheetName val="[SHOPLIST.xls]_SHOPLIST_x_10391"/>
      <sheetName val="[SHOPLIST.xls]_SHOPLIST_x_10392"/>
      <sheetName val="[SHOPLIST.xls]_SHOPLIST_x_10393"/>
      <sheetName val="[SHOPLIST.xls]_SHOPLIST_x_10394"/>
      <sheetName val="[SHOPLIST.xls]_SHOPLIST_x_10395"/>
      <sheetName val="[SHOPLIST.xls]_SHOPLIST_x_10396"/>
      <sheetName val="[SHOPLIST.xls]_SHOPLIST_x_10397"/>
      <sheetName val="[SHOPLIST.xls]_SHOPLIST_x_10398"/>
      <sheetName val="[SHOPLIST.xls]_SHOPLIST_x_10399"/>
      <sheetName val="[SHOPLIST.xls]_VW__VU________99"/>
      <sheetName val="[SHOPLIST.xls]_VW__VU_______100"/>
      <sheetName val="[SHOPLIST.xls]_SHOPLIST_x_10400"/>
      <sheetName val="[SHOPLIST.xls]70___0_s__i___122"/>
      <sheetName val="[SHOPLIST.xls]_SHOPLIST_x_10401"/>
      <sheetName val="[SHOPLIST.xls]_SHOPLIST_x_10402"/>
      <sheetName val="[SHOPLIST.xls]_VW__VU_______101"/>
      <sheetName val="[SHOPLIST.xls]_VW__VU_______102"/>
      <sheetName val="[SHOPLIST.xls]_SHOPLIST_x_10403"/>
      <sheetName val="[SHOPLIST.xls]_SHOPLIST_x_10404"/>
      <sheetName val="[SHOPLIST.xls]70___0_s__i___123"/>
      <sheetName val="[SHOPLIST.xls]_SHOPLIST_x_10405"/>
      <sheetName val="[SHOPLIST.xls]_SHOPLIST_x_10406"/>
      <sheetName val="[SHOPLIST.xls]_SHOPLIST_x_10407"/>
      <sheetName val="[SHOPLIST.xls]_SHOPLIST_x_10408"/>
      <sheetName val="[SHOPLIST.xls]_SHOPLIST_x_10409"/>
      <sheetName val="[SHOPLIST.xls]_SHOPLIST_x_10410"/>
      <sheetName val="[SHOPLIST.xls]_SHOPLIST_x_10411"/>
      <sheetName val="[SHOPLIST.xls]_SHOPLIST_x_10412"/>
      <sheetName val="[SHOPLIST.xls]_SHOPLIST_x_10413"/>
      <sheetName val="[SHOPLIST.xls]_SHOPLIST_x_10414"/>
      <sheetName val="[SHOPLIST.xls]_SHOPLIST_x_10415"/>
      <sheetName val="[SHOPLIST.xls]_SHOPLIST_x_10416"/>
      <sheetName val="[SHOPLIST.xls]_SHOPLIST_x_10417"/>
      <sheetName val="[SHOPLIST.xls]_SHOPLIST_x_10418"/>
      <sheetName val="[SHOPLIST.xls]_SHOPLIST_x_10419"/>
      <sheetName val="[SHOPLIST.xls]_SHOPLIST_x_10420"/>
      <sheetName val="[SHOPLIST.xls]_SHOPLIST_x_10421"/>
      <sheetName val="[SHOPLIST.xls]_SHOPLIST_x_10422"/>
      <sheetName val="[SHOPLIST.xls]_SHOPLIST_x_10423"/>
      <sheetName val="[SHOPLIST.xls]_SHOPLIST_x_10424"/>
      <sheetName val="[SHOPLIST.xls]_SHOPLIST_x_10425"/>
      <sheetName val="[SHOPLIST.xls]_SHOPLIST_x_10426"/>
      <sheetName val="[SHOPLIST.xls]_SHOPLIST_x_10427"/>
      <sheetName val="[SHOPLIST.xls]_SHOPLIST_x_10428"/>
      <sheetName val="[SHOPLIST.xls]_SHOPLIST_x_10429"/>
      <sheetName val="[SHOPLIST.xls]_SHOPLIST_x_10430"/>
      <sheetName val="[SHOPLIST.xls]_SHOPLIST_x_10431"/>
      <sheetName val="[SHOPLIST.xls]_SHOPLIST_x_10432"/>
      <sheetName val="[SHOPLIST.xls]_SHOPLIST_x_10433"/>
      <sheetName val="[SHOPLIST.xls]_SHOPLIST_x_10434"/>
      <sheetName val="[SHOPLIST.xls]_SHOPLIST_x_10435"/>
      <sheetName val="[SHOPLIST.xls]_SHOPLIST_x_10436"/>
      <sheetName val="[SHOPLIST.xls]_SHOPLIST_x_10437"/>
      <sheetName val="[SHOPLIST.xls]_SHOPLIST_x_10438"/>
      <sheetName val="[SHOPLIST.xls]_SHOPLIST_x_10439"/>
      <sheetName val="[SHOPLIST.xls]_SHOPLIST_x_10440"/>
      <sheetName val="[SHOPLIST.xls]_SHOPLIST_x_10441"/>
      <sheetName val="[SHOPLIST.xls]_SHOPLIST_x_10442"/>
      <sheetName val="[SHOPLIST.xls]_SHOPLIST_x_10443"/>
      <sheetName val="[SHOPLIST.xls]_SHOPLIST_x_10444"/>
      <sheetName val="[SHOPLIST.xls]_SHOPLIST_x_10445"/>
      <sheetName val="[SHOPLIST.xls]_SHOPLIST_x_10446"/>
      <sheetName val="[SHOPLIST.xls]_SHOPLIST_x_10447"/>
      <sheetName val="[SHOPLIST.xls]_SHOPLIST_x_10448"/>
      <sheetName val="[SHOPLIST.xls]_SHOPLIST_x_10449"/>
      <sheetName val="[SHOPLIST.xls]_SHOPLIST_x_10450"/>
      <sheetName val="[SHOPLIST.xls]_SHOPLIST_x_10451"/>
      <sheetName val="[SHOPLIST.xls]_SHOPLIST_x_10452"/>
      <sheetName val="[SHOPLIST.xls]_SHOPLIST_x_10453"/>
      <sheetName val="[SHOPLIST.xls]_SHOPLIST_x_10454"/>
      <sheetName val="[SHOPLIST.xls]_SHOPLIST_x_10455"/>
      <sheetName val="[SHOPLIST.xls]_SHOPLIST_x_10456"/>
      <sheetName val="[SHOPLIST.xls]70___0_s__i___124"/>
      <sheetName val="[SHOPLIST.xls]_SHOPLIST_x_10457"/>
      <sheetName val="[SHOPLIST.xls]_SHOPLIST_x_10458"/>
      <sheetName val="[SHOPLIST.xls]_SHOPLIST_x_10459"/>
      <sheetName val="[SHOPLIST.xls]_VW__VU_______103"/>
      <sheetName val="[SHOPLIST.xls]_SHOPLIST_x_10460"/>
      <sheetName val="[SHOPLIST.xls]_SHOPLIST_x_10461"/>
      <sheetName val="[SHOPLIST.xls]_SHOPLIST_x_10462"/>
      <sheetName val="[SHOPLIST.xls]_SHOPLIST_x_10463"/>
      <sheetName val="[SHOPLIST.xls]_SHOPLIST_x_10464"/>
      <sheetName val="[SHOPLIST.xls]_SHOPLIST_x_10465"/>
      <sheetName val="[SHOPLIST.xls]_SHOPLIST_x_10466"/>
      <sheetName val="[SHOPLIST.xls]_SHOPLIST_x_10467"/>
      <sheetName val="[SHOPLIST.xls]_SHOPLIST_x_10468"/>
      <sheetName val="[SHOPLIST.xls]_SHOPLIST_x_10469"/>
      <sheetName val="[SHOPLIST.xls]_SHOPLIST_x_10470"/>
      <sheetName val="[SHOPLIST.xls]_SHOPLIST_x_10471"/>
      <sheetName val="[SHOPLIST.xls]_SHOPLIST_x_10472"/>
      <sheetName val="[SHOPLIST.xls]_SHOPLIST_x_10473"/>
      <sheetName val="[SHOPLIST.xls]_SHOPLIST_x_10474"/>
      <sheetName val="[SHOPLIST.xls]_SHOPLIST_x_10475"/>
      <sheetName val="[SHOPLIST.xls]_SHOPLIST_x_10476"/>
      <sheetName val="[SHOPLIST.xls]_SHOPLIST_x_10477"/>
      <sheetName val="[SHOPLIST.xls]_SHOPLIST_x_10478"/>
      <sheetName val="[SHOPLIST.xls]_SHOPLIST_x_10479"/>
      <sheetName val="[SHOPLIST.xls]_SHOPLIST_x_10480"/>
      <sheetName val="[SHOPLIST.xls]_SHOPLIST_x_10481"/>
      <sheetName val="[SHOPLIST.xls]_SHOPLIST_x_10482"/>
      <sheetName val="[SHOPLIST.xls]_SHOPLIST_x_10483"/>
      <sheetName val="[SHOPLIST.xls]_SHOPLIST_x_10484"/>
      <sheetName val="[SHOPLIST.xls]_SHOPLIST_x_10485"/>
      <sheetName val="[SHOPLIST.xls]_SHOPLIST_x_10486"/>
      <sheetName val="[SHOPLIST.xls]_SHOPLIST_x_10487"/>
      <sheetName val="[SHOPLIST.xls]_SHOPLIST_x_10488"/>
      <sheetName val="[SHOPLIST.xls]_SHOPLIST_x_10489"/>
      <sheetName val="[SHOPLIST.xls]_SHOPLIST_x_10490"/>
      <sheetName val="[SHOPLIST.xls]_SHOPLIST_x_10491"/>
      <sheetName val="[SHOPLIST.xls]_SHOPLIST_x_10492"/>
      <sheetName val="[SHOPLIST.xls]_SHOPLIST_x_10493"/>
      <sheetName val="[SHOPLIST.xls]_SHOPLIST_x_10494"/>
      <sheetName val="[SHOPLIST.xls]_SHOPLIST_x_10495"/>
      <sheetName val="[SHOPLIST.xls]_SHOPLIST_x_10496"/>
      <sheetName val="[SHOPLIST.xls]_SHOPLIST_x_10497"/>
      <sheetName val="[SHOPLIST.xls]_SHOPLIST_x_10498"/>
      <sheetName val="[SHOPLIST.xls]_SHOPLIST_x_10499"/>
      <sheetName val="[SHOPLIST.xls]_SHOPLIST_x_10500"/>
      <sheetName val="[SHOPLIST.xls]_SHOPLIST_x_10501"/>
      <sheetName val="[SHOPLIST.xls]_SHOPLIST_x_10502"/>
      <sheetName val="[SHOPLIST.xls]_SHOPLIST_x_10503"/>
      <sheetName val="[SHOPLIST.xls]_SHOPLIST_x_10504"/>
      <sheetName val="[SHOPLIST.xls]_SHOPLIST_x_10505"/>
      <sheetName val="[SHOPLIST.xls]_SHOPLIST_x_10506"/>
      <sheetName val="[SHOPLIST.xls]_SHOPLIST_x_10507"/>
      <sheetName val="[SHOPLIST.xls]_SHOPLIST_x_10508"/>
      <sheetName val="[SHOPLIST.xls]_SHOPLIST_x_10509"/>
      <sheetName val="[SHOPLIST.xls]_SHOPLIST_x_10510"/>
      <sheetName val="[SHOPLIST.xls]_SHOPLIST_x_10511"/>
      <sheetName val="[SHOPLIST.xls]_SHOPLIST_x_10512"/>
      <sheetName val="[SHOPLIST.xls]_SHOPLIST_x_10513"/>
      <sheetName val="[SHOPLIST.xls]_SHOPLIST_x_10514"/>
      <sheetName val="[SHOPLIST.xls]_SHOPLIST_x_10515"/>
      <sheetName val="[SHOPLIST.xls]_SHOPLIST_x_10516"/>
      <sheetName val="[SHOPLIST.xls]_SHOPLIST_x_10517"/>
      <sheetName val="[SHOPLIST.xls]_SHOPLIST_x_10518"/>
      <sheetName val="[SHOPLIST.xls]_SHOPLIST_x_10519"/>
      <sheetName val="[SHOPLIST.xls]70___0_s__i___125"/>
      <sheetName val="[SHOPLIST.xls]_SHOPLIST_x_10520"/>
      <sheetName val="[SHOPLIST.xls]_VW_VU____t__0__4"/>
      <sheetName val="[SHOPLIST.xls]_SHOPLIST_x_10521"/>
      <sheetName val="[SHOPLIST.xls]_SHOPLIST_x_10522"/>
      <sheetName val="[SHOPLIST.xls]_SHOPLIST_x_10523"/>
      <sheetName val="Dropdown_Attributes"/>
      <sheetName val="schedule nos"/>
      <sheetName val="Sheet8"/>
      <sheetName val="Electricity"/>
      <sheetName val="R&amp;M"/>
      <sheetName val="Letter"/>
      <sheetName val="F-6_COVER1"/>
      <sheetName val="10_Breakdown_1"/>
      <sheetName val="Exc_Adj1"/>
      <sheetName val="Bill_011"/>
      <sheetName val="Bill_021"/>
      <sheetName val="Bill_031"/>
      <sheetName val="Bill_041"/>
      <sheetName val="Bill_051"/>
      <sheetName val="Bill_061"/>
      <sheetName val="Bill_071"/>
      <sheetName val="Bill_081"/>
      <sheetName val="Bill_091"/>
      <sheetName val="NBT_Calculation1"/>
      <sheetName val="Main_VO_Summary1"/>
      <sheetName val="VO_Sum_Non(New)1"/>
      <sheetName val="VO-07_1"/>
      <sheetName val="VO-08_1"/>
      <sheetName val="B.O.Q. Main Villa"/>
      <sheetName val="6PILE  (돌출)"/>
      <sheetName val="INSPECTION REQUEST (IR)"/>
      <sheetName val="INFLATION"/>
      <sheetName val="TEMPS"/>
      <sheetName val="P.C.SUMS"/>
      <sheetName val="PLANT"/>
      <sheetName val="CLIENTS"/>
      <sheetName val="BULD_32"/>
      <sheetName val="BLOCK_K2"/>
      <sheetName val="F-6_COVER2"/>
      <sheetName val="10_Breakdown_2"/>
      <sheetName val="Exc_Adj2"/>
      <sheetName val="Bill_012"/>
      <sheetName val="Bill_022"/>
      <sheetName val="Bill_032"/>
      <sheetName val="Bill_042"/>
      <sheetName val="Bill_052"/>
      <sheetName val="Bill_062"/>
      <sheetName val="Bill_072"/>
      <sheetName val="Bill_082"/>
      <sheetName val="Bill_092"/>
      <sheetName val="NBT_Calculation2"/>
      <sheetName val="Main_VO_Summary2"/>
      <sheetName val="VO_Sum_Non(New)2"/>
      <sheetName val="VO-07_2"/>
      <sheetName val="VO-08_2"/>
      <sheetName val="BULD_33"/>
      <sheetName val="BLOCK_K3"/>
      <sheetName val="F-6_COVER3"/>
      <sheetName val="10_Breakdown_3"/>
      <sheetName val="Exc_Adj3"/>
      <sheetName val="Bill_013"/>
      <sheetName val="Bill_023"/>
      <sheetName val="Bill_033"/>
      <sheetName val="Bill_043"/>
      <sheetName val="Bill_053"/>
      <sheetName val="Bill_063"/>
      <sheetName val="Bill_073"/>
      <sheetName val="Bill_083"/>
      <sheetName val="Bill_093"/>
      <sheetName val="NBT_Calculation3"/>
      <sheetName val="Main_VO_Summary3"/>
      <sheetName val="VO_Sum_Non(New)3"/>
      <sheetName val="VO-07_3"/>
      <sheetName val="VO-08_3"/>
      <sheetName val="B_O_Q__Main_Villa"/>
      <sheetName val="6PILE__(돌출)"/>
      <sheetName val="INSPECTION_REQUEST_(IR)"/>
      <sheetName val="P_C_SUMS"/>
      <sheetName val="BULD_34"/>
      <sheetName val="BLOCK_K4"/>
      <sheetName val="F-6_COVER4"/>
      <sheetName val="10_Breakdown_4"/>
      <sheetName val="Exc_Adj4"/>
      <sheetName val="Bill_014"/>
      <sheetName val="Bill_024"/>
      <sheetName val="Bill_034"/>
      <sheetName val="Bill_044"/>
      <sheetName val="Bill_054"/>
      <sheetName val="Bill_064"/>
      <sheetName val="Bill_074"/>
      <sheetName val="Bill_084"/>
      <sheetName val="Bill_094"/>
      <sheetName val="Bill_1019"/>
      <sheetName val="NBT_Calculation4"/>
      <sheetName val="Main_VO_Summary4"/>
      <sheetName val="VO_Sum_Non(New)4"/>
      <sheetName val="VO-07_4"/>
      <sheetName val="VO-08_4"/>
      <sheetName val="Bill_1020"/>
      <sheetName val="B_O_Q__Main_Villa1"/>
      <sheetName val="6PILE__(돌출)1"/>
      <sheetName val="INSPECTION_REQUEST_(IR)1"/>
      <sheetName val="P_C_SUMS1"/>
      <sheetName val="TS1"/>
      <sheetName val="_SHOPLIST_xls_70_x0000_,_0_x000"/>
      <sheetName val="Grand_Summary_6"/>
      <sheetName val="Bill_No_01_-_GI_6"/>
      <sheetName val="combined_6"/>
      <sheetName val="summary-Optional_6"/>
      <sheetName val="B14_02_6"/>
      <sheetName val="Prov_Sum_6"/>
      <sheetName val="Cover_Page6"/>
      <sheetName val="Approved_INR_Claimed_Log_(2)6"/>
      <sheetName val="INR_Data6"/>
      <sheetName val="Dec_OCR6"/>
      <sheetName val="OCR_(APR6"/>
      <sheetName val="Survey_6"/>
      <sheetName val="INR_Summary_Sheet6"/>
      <sheetName val="ITR_Form_(Rev0)6"/>
      <sheetName val="ITR_Form_(SS)6"/>
      <sheetName val="ITR_Form_(Rev1)6"/>
      <sheetName val="Method_Statements6"/>
      <sheetName val="SI_226"/>
      <sheetName val="TO_List6"/>
      <sheetName val="CCTV_DATA6"/>
      <sheetName val="General_Summary6"/>
      <sheetName val="FAL_intern6"/>
      <sheetName val="SoW_Assess_Blank_Form3"/>
      <sheetName val="VO_Breakdown3"/>
      <sheetName val="Measurement_Sheet3"/>
      <sheetName val="Schedule_of_Drawings3"/>
      <sheetName val="SI_Schedule3"/>
      <sheetName val="ContraCharge_Schedule3"/>
      <sheetName val="Item_List_OLD3"/>
      <sheetName val="B_Room_W_Done_Progress3"/>
      <sheetName val="SUMMARY_(ROOM)3"/>
      <sheetName val="W_D_Prgress_Public_area3"/>
      <sheetName val="SUMMARY_Public3"/>
      <sheetName val="[SHOPLIST_xls]_VW__VU________21"/>
      <sheetName val="[SHOPLIST_xls]70_x005f_x0000___0_x011"/>
      <sheetName val="[SHOPLIST_xls]70___0_s__i____31"/>
      <sheetName val="[SHOPLIST_xls]_SHOPLIST_xls1000"/>
      <sheetName val="[SHOPLIST_xls]_SHOPLIST_xls1001"/>
      <sheetName val="[SHOPLIST_xls]_SHOPLIST_xls1002"/>
      <sheetName val="[SHOPLIST_xls]_SHOPLIST_xls1003"/>
      <sheetName val="[SHOPLIST_xls]_SHOPLIST_xls1004"/>
      <sheetName val="[SHOPLIST_xls]_SHOPLIST_xls1005"/>
      <sheetName val="[SHOPLIST_xls]_SHOPLIST_xls1006"/>
      <sheetName val="[SHOPLIST_xls]_SHOPLIST_xls1007"/>
      <sheetName val="[SHOPLIST_xls]_SHOPLIST_xls1008"/>
      <sheetName val="[SHOPLIST_xls]_SHOPLIST_xls1009"/>
      <sheetName val="[SHOPLIST_xls]_SHOPLIST_xls1010"/>
      <sheetName val="[SHOPLIST_xls]_SHOPLIST_xls1011"/>
      <sheetName val="[SHOPLIST_xls]_SHOPLIST_xls1012"/>
      <sheetName val="[SHOPLIST_xls]_SHOPLIST_xls1013"/>
      <sheetName val="[SHOPLIST_xls]_SHOPLIST_xls1014"/>
      <sheetName val="[SHOPLIST_xls]_SHOPLIST_xls1015"/>
      <sheetName val="[SHOPLIST_xls]_SHOPLIST_xls1016"/>
      <sheetName val="[SHOPLIST_xls]_SHOPLIST_xls1017"/>
      <sheetName val="[SHOPLIST_xls]_SHOPLIST_xls1018"/>
      <sheetName val="[SHOPLIST_xls]_SHOPLIST_xls1019"/>
      <sheetName val="[SHOPLIST_xls]_SHOPLIST_xls1020"/>
      <sheetName val="[SHOPLIST_xls]_SHOPLIST_xls1021"/>
      <sheetName val="[SHOPLIST_xls]_SHOPLIST_xls1022"/>
      <sheetName val="[SHOPLIST_xls]_SHOPLIST_xls1023"/>
      <sheetName val="[SHOPLIST_xls]_SHOPLIST_xls1024"/>
      <sheetName val="[SHOPLIST_xls]_SHOPLIST_xls1025"/>
      <sheetName val="[SHOPLIST_xls]_SHOPLIST_xls1026"/>
      <sheetName val="[SHOPLIST_xls]_SHOPLIST_xls1027"/>
      <sheetName val="[SHOPLIST_xls]_SHOPLIST_xls1028"/>
      <sheetName val="[SHOPLIST_xls]_SHOPLIST_xls1029"/>
      <sheetName val="[SHOPLIST_xls]_SHOPLIST_xls1030"/>
      <sheetName val="[SHOPLIST_xls]_SHOPLIST_xls1031"/>
      <sheetName val="[SHOPLIST_xls]_SHOPLIST_xls1032"/>
      <sheetName val="[SHOPLIST_xls]_SHOPLIST_xls1033"/>
      <sheetName val="[SHOPLIST_xls]_SHOPLIST_xls1034"/>
      <sheetName val="[SHOPLIST_xls]_SHOPLIST_xls1035"/>
      <sheetName val="[SHOPLIST_xls]_SHOPLIST_xls1036"/>
      <sheetName val="[SHOPLIST_xls]_SHOPLIST_xls1037"/>
      <sheetName val="[SHOPLIST_xls]_SHOPLIST_xls1038"/>
      <sheetName val="[SHOPLIST_xls]_SHOPLIST_xls1039"/>
      <sheetName val="[SHOPLIST_xls]_SHOPLIST_xls1040"/>
      <sheetName val="[SHOPLIST_xls]_SHOPLIST_xls1041"/>
      <sheetName val="[SHOPLIST_xls]_SHOPLIST_xls1042"/>
      <sheetName val="[SHOPLIST_xls]_SHOPLIST_xls1043"/>
      <sheetName val="[SHOPLIST_xls]_SHOPLIST_xls1044"/>
      <sheetName val="[SHOPLIST_xls]_SHOPLIST_xls1045"/>
      <sheetName val="[SHOPLIST_xls]_SHOPLIST_xls1046"/>
      <sheetName val="[SHOPLIST_xls]_SHOPLIST_xls1047"/>
      <sheetName val="[SHOPLIST_xls]_SHOPLIST_xls1048"/>
      <sheetName val="[SHOPLIST_xls]_SHOPLIST_xls1049"/>
      <sheetName val="[SHOPLIST_xls]_SHOPLIST_xls1050"/>
      <sheetName val="[SHOPLIST_xls]_SHOPLIST_xls1051"/>
      <sheetName val="[SHOPLIST_xls]_SHOPLIST_xls1052"/>
      <sheetName val="[SHOPLIST_xls]_SHOPLIST_xls1053"/>
      <sheetName val="[SHOPLIST_xls]_SHOPLIST_xls1054"/>
      <sheetName val="[SHOPLIST_xls]_SHOPLIST_xls1055"/>
      <sheetName val="[SHOPLIST_xls]_SHOPLIST_xls1056"/>
      <sheetName val="[SHOPLIST_xls]_SHOPLIST_xls1057"/>
      <sheetName val="[SHOPLIST_xls]_SHOPLIST_xls1058"/>
      <sheetName val="[SHOPLIST_xls]_SHOPLIST_xls1059"/>
      <sheetName val="[SHOPLIST_xls]_SHOPLIST_xls1060"/>
      <sheetName val="[SHOPLIST_xls]_SHOPLIST_xls1061"/>
      <sheetName val="[SHOPLIST_xls]_SHOPLIST_xls1062"/>
      <sheetName val="[SHOPLIST_xls]_SHOPLIST_xls1063"/>
      <sheetName val="[SHOPLIST_xls]_SHOPLIST_xls1064"/>
      <sheetName val="[SHOPLIST_xls]_SHOPLIST_xls1065"/>
      <sheetName val="[SHOPLIST_xls]_SHOPLIST_xls1066"/>
      <sheetName val="[SHOPLIST_xls]_SHOPLIST_xls1067"/>
      <sheetName val="[SHOPLIST_xls]_SHOPLIST_xls1068"/>
      <sheetName val="[SHOPLIST_xls]_SHOPLIST_xls1069"/>
      <sheetName val="[SHOPLIST_xls]_SHOPLIST_xls1070"/>
      <sheetName val="[SHOPLIST_xls]_SHOPLIST_xls1071"/>
      <sheetName val="[SHOPLIST_xls]_SHOPLIST_xls1072"/>
      <sheetName val="[SHOPLIST_xls]_SHOPLIST_xls1073"/>
      <sheetName val="[SHOPLIST_xls]_SHOPLIST_xls1074"/>
      <sheetName val="[SHOPLIST_xls]_SHOPLIST_xls1075"/>
      <sheetName val="[SHOPLIST_xls]_SHOPLIST_xls1076"/>
      <sheetName val="[SHOPLIST_xls]_SHOPLIST_xls1077"/>
      <sheetName val="[SHOPLIST_xls]_SHOPLIST_xls1078"/>
      <sheetName val="[SHOPLIST_xls]_SHOPLIST_xls1079"/>
      <sheetName val="[SHOPLIST_xls]_SHOPLIST_xls1080"/>
      <sheetName val="[SHOPLIST_xls]_SHOPLIST_xls1081"/>
      <sheetName val="[SHOPLIST_xls]_SHOPLIST_xls1082"/>
      <sheetName val="[SHOPLIST_xls]_SHOPLIST_xls1083"/>
      <sheetName val="[SHOPLIST_xls]_SHOPLIST_xls1084"/>
      <sheetName val="[SHOPLIST_xls]_SHOPLIST_xls1085"/>
      <sheetName val="[SHOPLIST_xls]_SHOPLIST_xls1086"/>
      <sheetName val="[SHOPLIST_xls]_SHOPLIST_xls1087"/>
      <sheetName val="[SHOPLIST_xls]_SHOPLIST_xls1088"/>
      <sheetName val="[SHOPLIST_xls]_SHOPLIST_xls1089"/>
      <sheetName val="[SHOPLIST_xls]_SHOPLIST_xls1090"/>
      <sheetName val="[SHOPLIST_xls]_SHOPLIST_xls1091"/>
      <sheetName val="[SHOPLIST_xls]_SHOPLIST_xls1092"/>
      <sheetName val="[SHOPLIST_xls]_SHOPLIST_xls1093"/>
      <sheetName val="[SHOPLIST_xls]_SHOPLIST_xls1094"/>
      <sheetName val="[SHOPLIST_xls]_SHOPLIST_xls1095"/>
      <sheetName val="[SHOPLIST_xls]_SHOPLIST_xls1096"/>
      <sheetName val="[SHOPLIST_xls]_SHOPLIST_xls1097"/>
      <sheetName val="[SHOPLIST_xls]_SHOPLIST_xls1098"/>
      <sheetName val="[SHOPLIST_xls]_SHOPLIST_xls1099"/>
      <sheetName val="[SHOPLIST_xls]_SHOPLIST_xls1100"/>
      <sheetName val="[SHOPLIST_xls]_SHOPLIST_xls1101"/>
      <sheetName val="[SHOPLIST_xls]_SHOPLIST_xls1102"/>
      <sheetName val="[SHOPLIST_xls]_SHOPLIST_xls1103"/>
      <sheetName val="[SHOPLIST_xls]_SHOPLIST_xls1104"/>
      <sheetName val="[SHOPLIST_xls]_SHOPLIST_xls1105"/>
      <sheetName val="[SHOPLIST_xls]_SHOPLIST_xls1106"/>
      <sheetName val="[SHOPLIST_xls]_SHOPLIST_xls1107"/>
      <sheetName val="[SHOPLIST_xls]_SHOPLIST_xls1108"/>
      <sheetName val="[SHOPLIST_xls]_SHOPLIST_xls1109"/>
      <sheetName val="[SHOPLIST_xls]_SHOPLIST_xls1110"/>
      <sheetName val="[SHOPLIST_xls]_SHOPLIST_xls1111"/>
      <sheetName val="[SHOPLIST_xls]_SHOPLIST_xls1112"/>
      <sheetName val="[SHOPLIST_xls]_SHOPLIST_xls1113"/>
      <sheetName val="[SHOPLIST_xls]70_x005f_x005f_x005f_x0000__9"/>
      <sheetName val="[SHOPLIST_xls]_SHOPLIST_xls1114"/>
      <sheetName val="[SHOPLIST_xls]_SHOPLIST_xls1115"/>
      <sheetName val="[SHOPLIST_xls]_SHOPLIST_xls1116"/>
      <sheetName val="[SHOPLIST_xls]_SHOPLIST_xls1117"/>
      <sheetName val="[SHOPLIST_xls]_SHOPLIST_xls1118"/>
      <sheetName val="[SHOPLIST_xls]_SHOPLIST_xls1119"/>
      <sheetName val="제출내역_(2)2"/>
      <sheetName val="_Structural2"/>
      <sheetName val="Travel_Cranes2"/>
      <sheetName val="Recap_Travel_Crane2"/>
      <sheetName val="Recap_Architect2"/>
      <sheetName val="Recap_External2"/>
      <sheetName val="Recap_Struct2"/>
      <sheetName val="Package_12"/>
      <sheetName val="Recap_Lift2"/>
      <sheetName val="Bill_3_Boutique2"/>
      <sheetName val="Landscape_No_12"/>
      <sheetName val="MEP_No_32"/>
      <sheetName val="Cover_Sheet2"/>
      <sheetName val="Pay_Cert2"/>
      <sheetName val="Reconcilliation_Sheet2"/>
      <sheetName val="EPMS-Total_2"/>
      <sheetName val="EPMS_Earned_-GR2"/>
      <sheetName val="EPMS_Earned_Electrical_Utiliti2"/>
      <sheetName val="EPMS_-_Materials2"/>
      <sheetName val="EPMS_-_Variations2"/>
      <sheetName val="Variations_2"/>
      <sheetName val="EPMS_-_Claims2"/>
      <sheetName val="Advance_d_12"/>
      <sheetName val="Prev_Pay_Certs2"/>
      <sheetName val="Monthly_Summary_01_Aug-25Sept2"/>
      <sheetName val="Bond_calculation_(Verifi)2"/>
      <sheetName val="IPC_10_Prog2"/>
      <sheetName val="Grand_Summary2"/>
      <sheetName val="Comparison_per_subzone2"/>
      <sheetName val="Base_Course2"/>
      <sheetName val="PC_2"/>
      <sheetName val="App_-_A_2"/>
      <sheetName val="App-_B_2"/>
      <sheetName val="App_-_C_2"/>
      <sheetName val="App_-_D_2"/>
      <sheetName val="App_-_E_2"/>
      <sheetName val="App_-_F2"/>
      <sheetName val="App_-_G_2"/>
      <sheetName val="App_-_H2"/>
      <sheetName val="Concrete_Breakdown2"/>
      <sheetName val="Masonry_Breakdown2"/>
      <sheetName val="Mnhr_Book_Updated_11_10_20181"/>
      <sheetName val="Unit_cost-_Drain-Protection-1_1"/>
      <sheetName val="Unit_cost-_Drain-Protection-21"/>
      <sheetName val="[SHOPLIST_xls]70___0_s__i____32"/>
      <sheetName val="[SHOPLIST_xls]_VW__VU________22"/>
      <sheetName val="[SHOPLIST_xls]70___0_s__i____33"/>
      <sheetName val="[SHOPLIST_xls]70_x005f_x0000___0_x012"/>
      <sheetName val="[SHOPLIST_xls]70___0_s__i____34"/>
      <sheetName val="[SHOPLIST_xls]_VW__VU________23"/>
      <sheetName val="[SHOPLIST_xls]70___0_s__i____35"/>
      <sheetName val="[SHOPLIST_xls]_VW__VU________24"/>
      <sheetName val="[SHOPLIST_xls]70___0_s__i____36"/>
      <sheetName val="[SHOPLIST_xls]70_x005f_x0000___0_x013"/>
      <sheetName val="[SHOPLIST_xls]70___0_s__i____37"/>
      <sheetName val="[SHOPLIST_xls]_VW__VU________25"/>
      <sheetName val="[SHOPLIST_xls]_SHOPLIST_xls1120"/>
      <sheetName val="[SHOPLIST_xls]_SHOPLIST_xls1121"/>
      <sheetName val="[SHOPLIST_xls]_SHOPLIST_xls1122"/>
      <sheetName val="[SHOPLIST_xls]_SHOPLIST_xls1123"/>
      <sheetName val="[SHOPLIST_xls]_SHOPLIST_xls1124"/>
      <sheetName val="[SHOPLIST_xls]_SHOPLIST_xls1125"/>
      <sheetName val="[SHOPLIST_xls]_SHOPLIST_xls1126"/>
      <sheetName val="[SHOPLIST_xls]_SHOPLIST_xls1127"/>
      <sheetName val="[SHOPLIST_xls]_SHOPLIST_xls1128"/>
      <sheetName val="[SHOPLIST_xls]_SHOPLIST_xls1129"/>
      <sheetName val="[SHOPLIST_xls]_SHOPLIST_xls1130"/>
      <sheetName val="[SHOPLIST_xls]_SHOPLIST_xls1131"/>
      <sheetName val="[SHOPLIST_xls]_SHOPLIST_xls1132"/>
      <sheetName val="[SHOPLIST_xls]_SHOPLIST_xls1133"/>
      <sheetName val="[SHOPLIST_xls]_SHOPLIST_xls1134"/>
      <sheetName val="[SHOPLIST_xls]_SHOPLIST_xls1135"/>
      <sheetName val="[SHOPLIST_xls]_SHOPLIST_xls1136"/>
      <sheetName val="[SHOPLIST_xls]_SHOPLIST_xls1137"/>
      <sheetName val="[SHOPLIST_xls]_SHOPLIST_xls1138"/>
      <sheetName val="[SHOPLIST_xls]_SHOPLIST_xls1139"/>
      <sheetName val="[SHOPLIST_xls]_SHOPLIST_xls1140"/>
      <sheetName val="[SHOPLIST_xls]_SHOPLIST_xls1141"/>
      <sheetName val="[SHOPLIST_xls]_SHOPLIST_xls1142"/>
      <sheetName val="[SHOPLIST_xls]_SHOPLIST_xls1143"/>
      <sheetName val="[SHOPLIST_xls]_SHOPLIST_xls1144"/>
      <sheetName val="[SHOPLIST_xls]_SHOPLIST_xls1145"/>
      <sheetName val="[SHOPLIST_xls]_SHOPLIST_xls1146"/>
      <sheetName val="[SHOPLIST_xls]_SHOPLIST_xls1147"/>
      <sheetName val="[SHOPLIST_xls]_SHOPLIST_xls1148"/>
      <sheetName val="[SHOPLIST_xls]_SHOPLIST_xls1149"/>
      <sheetName val="[SHOPLIST_xls]_SHOPLIST_xls1150"/>
      <sheetName val="[SHOPLIST_xls]_SHOPLIST_xls1151"/>
      <sheetName val="[SHOPLIST_xls]_SHOPLIST_xls1152"/>
      <sheetName val="[SHOPLIST_xls]_SHOPLIST_xls1153"/>
      <sheetName val="[SHOPLIST_xls]_SHOPLIST_xls1154"/>
      <sheetName val="[SHOPLIST_xls]_SHOPLIST_xls1155"/>
      <sheetName val="[SHOPLIST_xls]_SHOPLIST_xls1156"/>
      <sheetName val="[SHOPLIST_xls]_SHOPLIST_xls1157"/>
      <sheetName val="[SHOPLIST_xls]_SHOPLIST_xls1158"/>
      <sheetName val="[SHOPLIST_xls]_SHOPLIST_xls1159"/>
      <sheetName val="[SHOPLIST_xls]_SHOPLIST_xls1160"/>
      <sheetName val="[SHOPLIST_xls]_SHOPLIST_xls1161"/>
      <sheetName val="[SHOPLIST_xls]_SHOPLIST_xls1162"/>
      <sheetName val="[SHOPLIST_xls]_SHOPLIST_xls1163"/>
      <sheetName val="[SHOPLIST_xls]_SHOPLIST_xls1164"/>
      <sheetName val="[SHOPLIST_xls]_SHOPLIST_xls1165"/>
      <sheetName val="[SHOPLIST_xls]_SHOPLIST_xls1166"/>
      <sheetName val="[SHOPLIST_xls]_SHOPLIST_xls1167"/>
      <sheetName val="[SHOPLIST_xls]_SHOPLIST_xls1168"/>
      <sheetName val="[SHOPLIST_xls]_SHOPLIST_xls1169"/>
      <sheetName val="[SHOPLIST_xls]_SHOPLIST_xls1170"/>
      <sheetName val="[SHOPLIST_xls]_SHOPLIST_xls1171"/>
      <sheetName val="[SHOPLIST_xls]_SHOPLIST_xls1172"/>
      <sheetName val="[SHOPLIST_xls]_SHOPLIST_xls1173"/>
      <sheetName val="[SHOPLIST_xls]_SHOPLIST_xls1174"/>
      <sheetName val="[SHOPLIST_xls]_SHOPLIST_xls1175"/>
      <sheetName val="[SHOPLIST_xls]_SHOPLIST_xls1176"/>
      <sheetName val="[SHOPLIST_xls]_SHOPLIST_xls1177"/>
      <sheetName val="[SHOPLIST_xls]_SHOPLIST_xls1178"/>
      <sheetName val="[SHOPLIST_xls]_SHOPLIST_xls1179"/>
      <sheetName val="[SHOPLIST_xls]_SHOPLIST_xls1180"/>
      <sheetName val="[SHOPLIST_xls]_SHOPLIST_xls1181"/>
      <sheetName val="[SHOPLIST_xls]_SHOPLIST_xls1182"/>
      <sheetName val="[SHOPLIST_xls]_SHOPLIST_xls1183"/>
      <sheetName val="[SHOPLIST_xls]_SHOPLIST_xls1184"/>
      <sheetName val="[SHOPLIST_xls]_SHOPLIST_xls1185"/>
      <sheetName val="[SHOPLIST_xls]_SHOPLIST_xls1186"/>
      <sheetName val="[SHOPLIST_xls]_SHOPLIST_xls1187"/>
      <sheetName val="[SHOPLIST_xls]_SHOPLIST_xls1188"/>
      <sheetName val="[SHOPLIST_xls]_SHOPLIST_xls1189"/>
      <sheetName val="[SHOPLIST_xls]_SHOPLIST_xls1190"/>
      <sheetName val="[SHOPLIST_xls]_SHOPLIST_xls1191"/>
      <sheetName val="[SHOPLIST_xls]_SHOPLIST_xls1192"/>
      <sheetName val="[SHOPLIST_xls]_SHOPLIST_xls1193"/>
      <sheetName val="[SHOPLIST_xls]_SHOPLIST_xls1194"/>
      <sheetName val="[SHOPLIST_xls]_SHOPLIST_xls1195"/>
      <sheetName val="[SHOPLIST_xls]_SHOPLIST_xls1196"/>
      <sheetName val="[SHOPLIST_xls]_SHOPLIST_xls1197"/>
      <sheetName val="[SHOPLIST_xls]_SHOPLIST_xls1198"/>
      <sheetName val="[SHOPLIST_xls]_SHOPLIST_xls1199"/>
      <sheetName val="[SHOPLIST_xls]_SHOPLIST_xls1200"/>
      <sheetName val="[SHOPLIST_xls]_SHOPLIST_xls1201"/>
      <sheetName val="[SHOPLIST_xls]_SHOPLIST_xls1202"/>
      <sheetName val="[SHOPLIST_xls]_SHOPLIST_xls1203"/>
      <sheetName val="[SHOPLIST_xls]_SHOPLIST_xls1204"/>
      <sheetName val="[SHOPLIST_xls]70_x005f_x005f_x005f_x0000_10"/>
      <sheetName val="[SHOPLIST_xls]_SHOPLIST_xls1205"/>
      <sheetName val="[SHOPLIST_xls]_SHOPLIST_xls1206"/>
      <sheetName val="[SHOPLIST_xls]_SHOPLIST_xls1207"/>
      <sheetName val="[SHOPLIST_xls]_SHOPLIST_xls1208"/>
      <sheetName val="[SHOPLIST_xls]_SHOPLIST_xls1209"/>
      <sheetName val="[SHOPLIST_xls]_SHOPLIST_xls1210"/>
      <sheetName val="[SHOPLIST_xls]_SHOPLIST_xls1211"/>
      <sheetName val="[SHOPLIST_xls]_SHOPLIST_xls1212"/>
      <sheetName val="[SHOPLIST_xls]_SHOPLIST_xls1213"/>
      <sheetName val="[SHOPLIST_xls]_SHOPLIST_xls1214"/>
      <sheetName val="[SHOPLIST_xls]_SHOPLIST_xls1215"/>
      <sheetName val="[SHOPLIST_xls]_SHOPLIST_xls1216"/>
      <sheetName val="[SHOPLIST_xls]_SHOPLIST_xls1217"/>
      <sheetName val="[SHOPLIST_xls]_SHOPLIST_xls1218"/>
      <sheetName val="[SHOPLIST_xls]_SHOPLIST_xls1219"/>
      <sheetName val="[SHOPLIST_xls]_SHOPLIST_xls1220"/>
      <sheetName val="[SHOPLIST_xls]_SHOPLIST_xls1221"/>
      <sheetName val="[SHOPLIST_xls]_SHOPLIST_xls1222"/>
      <sheetName val="[SHOPLIST_xls]_SHOPLIST_xls1223"/>
      <sheetName val="[SHOPLIST_xls]_SHOPLIST_xls1224"/>
      <sheetName val="[SHOPLIST_xls]_SHOPLIST_xls1225"/>
      <sheetName val="[SHOPLIST_xls]_SHOPLIST_xls1226"/>
      <sheetName val="[SHOPLIST_xls]_SHOPLIST_xls1227"/>
      <sheetName val="[SHOPLIST_xls]_SHOPLIST_xls1228"/>
      <sheetName val="[SHOPLIST_xls]_SHOPLIST_xls1229"/>
      <sheetName val="[SHOPLIST_xls]_SHOPLIST_xls1230"/>
      <sheetName val="[SHOPLIST_xls]_SHOPLIST_xls1231"/>
      <sheetName val="[SHOPLIST_xls]_SHOPLIST_xls1232"/>
      <sheetName val="[SHOPLIST_xls]_SHOPLIST_xls1233"/>
      <sheetName val="[SHOPLIST_xls]_SHOPLIST_xls1234"/>
      <sheetName val="[SHOPLIST_xls]_SHOPLIST_xls1235"/>
      <sheetName val="[SHOPLIST_xls]_SHOPLIST_xls1236"/>
      <sheetName val="[SHOPLIST_xls]70___0_s__i____38"/>
      <sheetName val="[SHOPLIST_xls]_VW__VU________26"/>
      <sheetName val="[SHOPLIST_xls]70___0_s__i____39"/>
      <sheetName val="[SHOPLIST_xls]70_x005f_x0000___0_x014"/>
      <sheetName val="[SHOPLIST_xls]70___0_s__i____40"/>
      <sheetName val="[SHOPLIST_xls]_SHOPLIST_xls1237"/>
      <sheetName val="[SHOPLIST_xls]_VW__VU________27"/>
      <sheetName val="[SHOPLIST_xls]_SHOPLIST_xls1238"/>
      <sheetName val="[SHOPLIST_xls]_SHOPLIST_xls1239"/>
      <sheetName val="[SHOPLIST_xls]_SHOPLIST_xls1240"/>
      <sheetName val="[SHOPLIST_xls]_SHOPLIST_xls1241"/>
      <sheetName val="[SHOPLIST_xls]_SHOPLIST_xls1242"/>
      <sheetName val="[SHOPLIST_xls]_SHOPLIST_xls1243"/>
      <sheetName val="[SHOPLIST_xls]_SHOPLIST_xls1244"/>
      <sheetName val="[SHOPLIST_xls]_SHOPLIST_xls1245"/>
      <sheetName val="[SHOPLIST_xls]_SHOPLIST_xls1246"/>
      <sheetName val="[SHOPLIST_xls]_SHOPLIST_xls1247"/>
      <sheetName val="[SHOPLIST_xls]_SHOPLIST_xls1248"/>
      <sheetName val="[SHOPLIST_xls]_SHOPLIST_xls1249"/>
      <sheetName val="[SHOPLIST_xls]_SHOPLIST_xls1250"/>
      <sheetName val="[SHOPLIST_xls]_SHOPLIST_xls1251"/>
      <sheetName val="[SHOPLIST_xls]_SHOPLIST_xls1252"/>
      <sheetName val="[SHOPLIST_xls]_SHOPLIST_xls1253"/>
      <sheetName val="[SHOPLIST_xls]_SHOPLIST_xls1254"/>
      <sheetName val="[SHOPLIST_xls]_SHOPLIST_xls1255"/>
      <sheetName val="[SHOPLIST_xls]_SHOPLIST_xls1256"/>
      <sheetName val="[SHOPLIST_xls]_SHOPLIST_xls1257"/>
      <sheetName val="[SHOPLIST_xls]_SHOPLIST_xls1258"/>
      <sheetName val="[SHOPLIST_xls]_SHOPLIST_xls1259"/>
      <sheetName val="[SHOPLIST_xls]_SHOPLIST_xls1260"/>
      <sheetName val="[SHOPLIST_xls]_SHOPLIST_xls1261"/>
      <sheetName val="[SHOPLIST_xls]_SHOPLIST_xls1262"/>
      <sheetName val="[SHOPLIST_xls]_SHOPLIST_xls1263"/>
      <sheetName val="[SHOPLIST_xls]_SHOPLIST_xls1264"/>
      <sheetName val="[SHOPLIST_xls]_SHOPLIST_xls1265"/>
      <sheetName val="[SHOPLIST_xls]_SHOPLIST_xls1266"/>
      <sheetName val="[SHOPLIST_xls]_SHOPLIST_xls1267"/>
      <sheetName val="[SHOPLIST_xls]_SHOPLIST_xls1268"/>
      <sheetName val="[SHOPLIST_xls]_SHOPLIST_xls1269"/>
      <sheetName val="[SHOPLIST_xls]_SHOPLIST_xls1270"/>
      <sheetName val="[SHOPLIST_xls]_SHOPLIST_xls1271"/>
      <sheetName val="[SHOPLIST_xls]_SHOPLIST_xls1272"/>
      <sheetName val="[SHOPLIST_xls]_SHOPLIST_xls1273"/>
      <sheetName val="[SHOPLIST_xls]_SHOPLIST_xls1274"/>
      <sheetName val="[SHOPLIST_xls]_SHOPLIST_xls1275"/>
      <sheetName val="[SHOPLIST_xls]_SHOPLIST_xls1276"/>
      <sheetName val="[SHOPLIST_xls]_SHOPLIST_xls1277"/>
      <sheetName val="[SHOPLIST_xls]_SHOPLIST_xls1278"/>
      <sheetName val="[SHOPLIST_xls]_SHOPLIST_xls1279"/>
      <sheetName val="[SHOPLIST_xls]_SHOPLIST_xls1280"/>
      <sheetName val="[SHOPLIST_xls]_SHOPLIST_xls1281"/>
      <sheetName val="[SHOPLIST_xls]_SHOPLIST_xls1282"/>
      <sheetName val="[SHOPLIST_xls]_SHOPLIST_xls1283"/>
      <sheetName val="[SHOPLIST_xls]_SHOPLIST_xls1284"/>
      <sheetName val="[SHOPLIST_xls]_SHOPLIST_xls1285"/>
      <sheetName val="[SHOPLIST_xls]_SHOPLIST_xls1286"/>
      <sheetName val="[SHOPLIST_xls]_SHOPLIST_xls1287"/>
      <sheetName val="[SHOPLIST_xls]_SHOPLIST_xls1288"/>
      <sheetName val="[SHOPLIST_xls]_SHOPLIST_xls1289"/>
      <sheetName val="[SHOPLIST_xls]_SHOPLIST_xls1290"/>
      <sheetName val="[SHOPLIST_xls]_SHOPLIST_xls1291"/>
      <sheetName val="[SHOPLIST_xls]_SHOPLIST_xls1292"/>
      <sheetName val="[SHOPLIST_xls]_SHOPLIST_xls1293"/>
      <sheetName val="[SHOPLIST_xls]_SHOPLIST_xls1294"/>
      <sheetName val="[SHOPLIST_xls]_SHOPLIST_xls1295"/>
      <sheetName val="[SHOPLIST_xls]_SHOPLIST_xls1296"/>
      <sheetName val="[SHOPLIST_xls]_SHOPLIST_xls1297"/>
      <sheetName val="[SHOPLIST_xls]_SHOPLIST_xls1298"/>
      <sheetName val="[SHOPLIST_xls]_SHOPLIST_xls1299"/>
      <sheetName val="[SHOPLIST_xls]_SHOPLIST_xls1300"/>
      <sheetName val="[SHOPLIST_xls]_SHOPLIST_xls1301"/>
      <sheetName val="[SHOPLIST_xls]_SHOPLIST_xls1302"/>
      <sheetName val="[SHOPLIST_xls]_SHOPLIST_xls1303"/>
      <sheetName val="[SHOPLIST_xls]_SHOPLIST_xls1304"/>
      <sheetName val="[SHOPLIST_xls]_SHOPLIST_xls1305"/>
      <sheetName val="[SHOPLIST_xls]_SHOPLIST_xls1306"/>
      <sheetName val="[SHOPLIST_xls]_SHOPLIST_xls1307"/>
      <sheetName val="[SHOPLIST_xls]_SHOPLIST_xls1308"/>
      <sheetName val="[SHOPLIST_xls]_SHOPLIST_xls1309"/>
      <sheetName val="[SHOPLIST_xls]_SHOPLIST_xls1310"/>
      <sheetName val="[SHOPLIST_xls]_SHOPLIST_xls1311"/>
      <sheetName val="[SHOPLIST_xls]_SHOPLIST_xls1312"/>
      <sheetName val="[SHOPLIST_xls]_SHOPLIST_xls1313"/>
      <sheetName val="[SHOPLIST_xls]_SHOPLIST_xls1314"/>
      <sheetName val="[SHOPLIST_xls]_SHOPLIST_xls1315"/>
      <sheetName val="[SHOPLIST_xls]_SHOPLIST_xls1316"/>
      <sheetName val="[SHOPLIST_xls]_SHOPLIST_xls1317"/>
      <sheetName val="[SHOPLIST_xls]_SHOPLIST_xls1318"/>
      <sheetName val="[SHOPLIST_xls]_SHOPLIST_xls1319"/>
      <sheetName val="[SHOPLIST_xls]_SHOPLIST_xls1320"/>
      <sheetName val="[SHOPLIST_xls]_SHOPLIST_xls1321"/>
      <sheetName val="[SHOPLIST_xls]_SHOPLIST_xls1322"/>
      <sheetName val="[SHOPLIST_xls]_SHOPLIST_xls1323"/>
      <sheetName val="[SHOPLIST_xls]_SHOPLIST_xls1324"/>
      <sheetName val="[SHOPLIST_xls]_SHOPLIST_xls1325"/>
      <sheetName val="[SHOPLIST_xls]_SHOPLIST_xls1326"/>
      <sheetName val="[SHOPLIST_xls]_SHOPLIST_xls1327"/>
      <sheetName val="[SHOPLIST_xls]_SHOPLIST_xls1328"/>
      <sheetName val="[SHOPLIST_xls]_SHOPLIST_xls1329"/>
      <sheetName val="[SHOPLIST_xls]_SHOPLIST_xls1330"/>
      <sheetName val="[SHOPLIST_xls]_SHOPLIST_xls1331"/>
      <sheetName val="[SHOPLIST_xls]_SHOPLIST_xls1332"/>
      <sheetName val="[SHOPLIST_xls]_SHOPLIST_xls1333"/>
      <sheetName val="[SHOPLIST_xls]_SHOPLIST_xls1334"/>
      <sheetName val="[SHOPLIST_xls]_SHOPLIST_xls1335"/>
      <sheetName val="[SHOPLIST_xls]_SHOPLIST_xls1336"/>
      <sheetName val="[SHOPLIST_xls]_SHOPLIST_xls1337"/>
      <sheetName val="[SHOPLIST_xls]_SHOPLIST_xls1338"/>
      <sheetName val="[SHOPLIST_xls]_SHOPLIST_xls1339"/>
      <sheetName val="[SHOPLIST_xls]_SHOPLIST_xls1340"/>
      <sheetName val="[SHOPLIST_xls]_SHOPLIST_xls1341"/>
      <sheetName val="[SHOPLIST_xls]_SHOPLIST_xls1342"/>
      <sheetName val="[SHOPLIST_xls]_SHOPLIST_xls1343"/>
      <sheetName val="[SHOPLIST_xls]_SHOPLIST_xls1344"/>
      <sheetName val="[SHOPLIST_xls]_SHOPLIST_xls1345"/>
      <sheetName val="[SHOPLIST_xls]_SHOPLIST_xls1346"/>
      <sheetName val="[SHOPLIST_xls]_SHOPLIST_xls1347"/>
      <sheetName val="[SHOPLIST_xls]_SHOPLIST_xls1348"/>
      <sheetName val="[SHOPLIST_xls]70_x005f_x005f_x005f_x0000_11"/>
      <sheetName val="Tender_Stage2"/>
      <sheetName val="Delay_Clasifications2"/>
      <sheetName val="PA_Milestones2"/>
      <sheetName val="satış_planı_(2)1"/>
      <sheetName val="Total_PrC-Goldi1"/>
      <sheetName val="[SHOPLIST_xls]_SHOPLIST_xls1349"/>
      <sheetName val="[SHOPLIST_xls]_SHOPLIST_xls1350"/>
      <sheetName val="[SHOPLIST_xls]_SHOPLIST_xls1351"/>
      <sheetName val="[SHOPLIST_xls]_SHOPLIST_xls1352"/>
      <sheetName val="[SHOPLIST_xls]_SHOPLIST_xls1353"/>
      <sheetName val="[SHOPLIST_xls]_SHOPLIST_xls1354"/>
      <sheetName val="[SHOPLIST_xls]_SHOPLIST_xls1355"/>
      <sheetName val="[SHOPLIST_xls]_SHOPLIST_xls1356"/>
      <sheetName val="[SHOPLIST_xls]_SHOPLIST_xls1357"/>
      <sheetName val="[SHOPLIST_xls]_SHOPLIST_xls1358"/>
      <sheetName val="[SHOPLIST_xls]_SHOPLIST_xls1359"/>
      <sheetName val="[SHOPLIST_xls]_SHOPLIST_xls1360"/>
      <sheetName val="[SHOPLIST_xls]_SHOPLIST_xls1361"/>
      <sheetName val="[SHOPLIST_xls]_SHOPLIST_xls1362"/>
      <sheetName val="[SHOPLIST_xls]_SHOPLIST_xls1363"/>
      <sheetName val="[SHOPLIST_xls]_SHOPLIST_xls1364"/>
      <sheetName val="[SHOPLIST_xls]_SHOPLIST_xls1365"/>
      <sheetName val="[SHOPLIST_xls]_SHOPLIST_xls1366"/>
      <sheetName val="[SHOPLIST_xls]_SHOPLIST_xls1367"/>
      <sheetName val="[SHOPLIST_xls]_SHOPLIST_xls1368"/>
      <sheetName val="[SHOPLIST_xls]_SHOPLIST_xls1369"/>
      <sheetName val="[SHOPLIST_xls]_SHOPLIST_xls1370"/>
      <sheetName val="[SHOPLIST_xls]_SHOPLIST_xls1371"/>
      <sheetName val="[SHOPLIST_xls]_SHOPLIST_xls1372"/>
      <sheetName val="[SHOPLIST_xls]_SHOPLIST_xls1373"/>
      <sheetName val="[SHOPLIST_xls]_SHOPLIST_xls1374"/>
      <sheetName val="[SHOPLIST_xls]_SHOPLIST_xls1375"/>
      <sheetName val="[SHOPLIST_xls]_SHOPLIST_xls1376"/>
      <sheetName val="[SHOPLIST_xls]_SHOPLIST_xls1377"/>
      <sheetName val="[SHOPLIST_xls]_SHOPLIST_xls1378"/>
      <sheetName val="[SHOPLIST_xls]_SHOPLIST_xls1379"/>
      <sheetName val="[SHOPLIST_xls]_SHOPLIST_xls1380"/>
      <sheetName val="[SHOPLIST_xls]_SHOPLIST_xls1381"/>
      <sheetName val="[SHOPLIST_xls]_SHOPLIST_xls1382"/>
      <sheetName val="[SHOPLIST_xls]_SHOPLIST_xls1383"/>
      <sheetName val="[SHOPLIST_xls]_SHOPLIST_xls1384"/>
      <sheetName val="[SHOPLIST_xls]_SHOPLIST_xls1385"/>
      <sheetName val="[SHOPLIST_xls]_SHOPLIST_xls1386"/>
      <sheetName val="[SHOPLIST_xls]_SHOPLIST_xls1387"/>
      <sheetName val="[SHOPLIST_xls]_SHOPLIST_xls1388"/>
      <sheetName val="[SHOPLIST_xls]_SHOPLIST_xls1389"/>
      <sheetName val="[SHOPLIST_xls]_SHOPLIST_xls1390"/>
      <sheetName val="[SHOPLIST_xls]_SHOPLIST_xls1391"/>
      <sheetName val="[SHOPLIST_xls]_SHOPLIST_xls1392"/>
      <sheetName val="[SHOPLIST_xls]_SHOPLIST_xls1393"/>
      <sheetName val="[SHOPLIST_xls]_SHOPLIST_xls1394"/>
      <sheetName val="[SHOPLIST_xls]_SHOPLIST_xls1395"/>
      <sheetName val="[SHOPLIST_xls]_SHOPLIST_xls1396"/>
      <sheetName val="[SHOPLIST_xls]_SHOPLIST_xls1397"/>
      <sheetName val="[SHOPLIST_xls]_SHOPLIST_xls1398"/>
      <sheetName val="[SHOPLIST_xls]_SHOPLIST_xls1399"/>
      <sheetName val="[SHOPLIST_xls]_SHOPLIST_xls1400"/>
      <sheetName val="[SHOPLIST_xls]_SHOPLIST_xls1401"/>
      <sheetName val="[SHOPLIST_xls]_SHOPLIST_xls1402"/>
      <sheetName val="[SHOPLIST_xls]_SHOPLIST_xls1403"/>
      <sheetName val="[SHOPLIST_xls]_SHOPLIST_xls1404"/>
      <sheetName val="[SHOPLIST_xls]_SHOPLIST_xls1405"/>
      <sheetName val="[SHOPLIST_xls]_SHOPLIST_xls1406"/>
      <sheetName val="[SHOPLIST_xls]_SHOPLIST_xls1407"/>
      <sheetName val="[SHOPLIST_xls]_SHOPLIST_xls1408"/>
      <sheetName val="[SHOPLIST_xls]_SHOPLIST_xls1409"/>
      <sheetName val="[SHOPLIST_xls]_SHOPLIST_xls1410"/>
      <sheetName val="[SHOPLIST_xls]_SHOPLIST_xls1411"/>
      <sheetName val="[SHOPLIST_xls]_SHOPLIST_xls1412"/>
      <sheetName val="[SHOPLIST_xls]_SHOPLIST_xls1413"/>
      <sheetName val="[SHOPLIST_xls]_SHOPLIST_xls1414"/>
      <sheetName val="[SHOPLIST_xls]_SHOPLIST_xls1415"/>
      <sheetName val="[SHOPLIST_xls]_SHOPLIST_xls1416"/>
      <sheetName val="[SHOPLIST_xls]_SHOPLIST_xls1417"/>
      <sheetName val="[SHOPLIST_xls]_SHOPLIST_xls1418"/>
      <sheetName val="[SHOPLIST_xls]_SHOPLIST_xls1419"/>
      <sheetName val="[SHOPLIST_xls]_SHOPLIST_xls1420"/>
      <sheetName val="[SHOPLIST_xls]_SHOPLIST_xls1421"/>
      <sheetName val="[SHOPLIST_xls]_SHOPLIST_xls1422"/>
      <sheetName val="[SHOPLIST_xls]_SHOPLIST_xls1423"/>
      <sheetName val="[SHOPLIST_xls]_SHOPLIST_xls1424"/>
      <sheetName val="[SHOPLIST_xls]_SHOPLIST_xls1425"/>
      <sheetName val="[SHOPLIST_xls]_SHOPLIST_xls1426"/>
      <sheetName val="[SHOPLIST_xls]_SHOPLIST_xls1427"/>
      <sheetName val="[SHOPLIST_xls]_SHOPLIST_xls1428"/>
      <sheetName val="[SHOPLIST_xls]_SHOPLIST_xls1429"/>
      <sheetName val="[SHOPLIST_xls]_SHOPLIST_xls1430"/>
      <sheetName val="[SHOPLIST_xls]_SHOPLIST_xls1431"/>
      <sheetName val="[SHOPLIST_xls]_SHOPLIST_xls1432"/>
      <sheetName val="[SHOPLIST_xls]_SHOPLIST_xls1433"/>
      <sheetName val="[SHOPLIST_xls]_SHOPLIST_xls1434"/>
      <sheetName val="[SHOPLIST_xls]_SHOPLIST_xls1435"/>
      <sheetName val="[SHOPLIST_xls]_SHOPLIST_xls1436"/>
      <sheetName val="[SHOPLIST_xls]_SHOPLIST_xls1437"/>
      <sheetName val="[SHOPLIST_xls]_SHOPLIST_xls1438"/>
      <sheetName val="[SHOPLIST_xls]_SHOPLIST_xls1439"/>
      <sheetName val="[SHOPLIST_xls]_SHOPLIST_xls1440"/>
      <sheetName val="[SHOPLIST_xls]_SHOPLIST_xls1441"/>
      <sheetName val="[SHOPLIST_xls]_SHOPLIST_xls1442"/>
      <sheetName val="[SHOPLIST_xls]_SHOPLIST_xls1443"/>
      <sheetName val="[SHOPLIST_xls]70___0_s__i____41"/>
      <sheetName val="[SHOPLIST_xls]_SHOPLIST_xls1444"/>
      <sheetName val="[SHOPLIST_xls]_SHOPLIST_xls1445"/>
      <sheetName val="[SHOPLIST_xls]_SHOPLIST_xls1446"/>
      <sheetName val="[SHOPLIST_xls]_SHOPLIST_xls1447"/>
      <sheetName val="[SHOPLIST_xls]_SHOPLIST_xls1448"/>
      <sheetName val="[SHOPLIST_xls]_SHOPLIST_xls1449"/>
      <sheetName val="[SHOPLIST_xls]_SHOPLIST_xls1450"/>
      <sheetName val="[SHOPLIST_xls]_SHOPLIST_xls1451"/>
      <sheetName val="[SHOPLIST_xls]_SHOPLIST_xls1452"/>
      <sheetName val="[SHOPLIST_xls]_SHOPLIST_xls1453"/>
      <sheetName val="[SHOPLIST_xls]_SHOPLIST_xls1454"/>
      <sheetName val="[SHOPLIST_xls]_SHOPLIST_xls1455"/>
      <sheetName val="[SHOPLIST_xls]_SHOPLIST_xls1456"/>
      <sheetName val="[SHOPLIST_xls]_SHOPLIST_xls1457"/>
      <sheetName val="[SHOPLIST_xls]_SHOPLIST_xls1458"/>
      <sheetName val="[SHOPLIST_xls]_SHOPLIST_xls1459"/>
      <sheetName val="[SHOPLIST_xls]_SHOPLIST_xls1460"/>
      <sheetName val="[SHOPLIST_xls]_SHOPLIST_xls1461"/>
      <sheetName val="[SHOPLIST_xls]_SHOPLIST_xls1462"/>
      <sheetName val="[SHOPLIST_xls]_SHOPLIST_xls1463"/>
      <sheetName val="[SHOPLIST_xls]_SHOPLIST_xls1464"/>
      <sheetName val="[SHOPLIST_xls]_SHOPLIST_xls1465"/>
      <sheetName val="[SHOPLIST_xls]_SHOPLIST_xls1466"/>
      <sheetName val="[SHOPLIST_xls]_SHOPLIST_xls1467"/>
      <sheetName val="[SHOPLIST_xls]_SHOPLIST_xls1468"/>
      <sheetName val="[SHOPLIST_xls]_SHOPLIST_xls1469"/>
      <sheetName val="[SHOPLIST_xls]_SHOPLIST_xls1470"/>
      <sheetName val="[SHOPLIST_xls]_SHOPLIST_xls1471"/>
      <sheetName val="[SHOPLIST_xls]_SHOPLIST_xls1472"/>
      <sheetName val="[SHOPLIST_xls]_SHOPLIST_xls1473"/>
      <sheetName val="[SHOPLIST_xls]_SHOPLIST_xls1474"/>
      <sheetName val="[SHOPLIST_xls]_SHOPLIST_xls1475"/>
      <sheetName val="[SHOPLIST_xls]_SHOPLIST_xls1476"/>
      <sheetName val="[SHOPLIST_xls]_SHOPLIST_xls1477"/>
      <sheetName val="[SHOPLIST_xls]_SHOPLIST_xls1478"/>
      <sheetName val="[SHOPLIST_xls]_SHOPLIST_xls1479"/>
      <sheetName val="[SHOPLIST_xls]_SHOPLIST_xls1480"/>
      <sheetName val="[SHOPLIST_xls]_SHOPLIST_xls1481"/>
      <sheetName val="[SHOPLIST_xls]_SHOPLIST_xls1482"/>
      <sheetName val="[SHOPLIST_xls]_SHOPLIST_xls1483"/>
      <sheetName val="[SHOPLIST_xls]_SHOPLIST_xls1484"/>
      <sheetName val="[SHOPLIST_xls]_SHOPLIST_xls1485"/>
      <sheetName val="[SHOPLIST_xls]_SHOPLIST_xls1486"/>
      <sheetName val="[SHOPLIST_xls]_SHOPLIST_xls1487"/>
      <sheetName val="[SHOPLIST_xls]_SHOPLIST_xls1488"/>
      <sheetName val="[SHOPLIST_xls]_SHOPLIST_xls1489"/>
      <sheetName val="[SHOPLIST_xls]_SHOPLIST_xls1490"/>
      <sheetName val="[SHOPLIST_xls]_SHOPLIST_xls1491"/>
      <sheetName val="[SHOPLIST_xls]_SHOPLIST_xls1492"/>
      <sheetName val="[SHOPLIST_xls]_SHOPLIST_xls1493"/>
      <sheetName val="[SHOPLIST_xls]_SHOPLIST_xls1494"/>
      <sheetName val="[SHOPLIST_xls]_SHOPLIST_xls1495"/>
      <sheetName val="[SHOPLIST_xls]_SHOPLIST_xls1496"/>
      <sheetName val="[SHOPLIST_xls]_SHOPLIST_xls1497"/>
      <sheetName val="[SHOPLIST_xls]_SHOPLIST_xls1498"/>
      <sheetName val="[SHOPLIST_xls]_SHOPLIST_xls1499"/>
      <sheetName val="[SHOPLIST_xls]_SHOPLIST_xls1500"/>
      <sheetName val="[SHOPLIST_xls]_SHOPLIST_xls1501"/>
      <sheetName val="[SHOPLIST_xls]_SHOPLIST_xls1502"/>
      <sheetName val="[SHOPLIST_xls]_SHOPLIST_xls1503"/>
      <sheetName val="[SHOPLIST_xls]_SHOPLIST_xls1504"/>
      <sheetName val="[SHOPLIST_xls]_SHOPLIST_xls1505"/>
      <sheetName val="[SHOPLIST_xls]_SHOPLIST_xls1506"/>
      <sheetName val="[SHOPLIST_xls]_SHOPLIST_xls1507"/>
      <sheetName val="[SHOPLIST_xls]_SHOPLIST_xls1508"/>
      <sheetName val="[SHOPLIST_xls]_SHOPLIST_xls1509"/>
      <sheetName val="[SHOPLIST_xls]70_x005f_x005f_x005f_x0000_12"/>
      <sheetName val="[SHOPLIST_xls]70___0_s__i____42"/>
      <sheetName val="Dropdown_Lists"/>
      <sheetName val="[SIOPLIST_yls]_SHOPLIST_xls_491"/>
      <sheetName val="[SIOPLHST_yls]^SHOQLIST_xls_508"/>
      <sheetName val="[SHOPLIST_xls]_SHOQLISU_xlr_524"/>
      <sheetName val="[SIOPLHST_xls]_SHOPLIST_xlr_535"/>
      <sheetName val="[SHOPLIST_xls]^SHOPLIST_xls_537"/>
      <sheetName val="[SHOPLIST_xls]_SHOPLIST_xlr_539"/>
      <sheetName val="شهادة_الدفع"/>
      <sheetName val="[SHOPLIST_xls]_VW__VU________28"/>
      <sheetName val="[SHOPLIST_xls]_VW__VU________29"/>
      <sheetName val="[SHOPLIST_xls]70___0_s__i____43"/>
      <sheetName val="[SHOPLIST_xls]70___0_s__i____44"/>
      <sheetName val="Index_sheet"/>
      <sheetName val="All_BGL_List"/>
      <sheetName val="Budget_Config"/>
      <sheetName val="All_Department_List"/>
      <sheetName val="Price_List"/>
      <sheetName val="Cost_Factor_Sheet"/>
      <sheetName val="Load_Sch,_Cable_Sel_&amp;_Qty"/>
      <sheetName val="Factor_Sheet"/>
      <sheetName val="Price_Sheet"/>
      <sheetName val="Beach_Villas"/>
      <sheetName val="Overwater_Villas"/>
      <sheetName val="Presidential_Villa"/>
      <sheetName val="[SHOPLIST.xls]70__0_x0_2"/>
      <sheetName val="[SHOPLIST.xls]70__0_x0_3"/>
      <sheetName val="[SHOPLIST.xls]70__0_x0_4"/>
      <sheetName val="[SHOPLIST.xls]70__0_x0_5"/>
      <sheetName val="[SHOPLIST_xls]70__0_x0_2"/>
      <sheetName val="[SHOPLIST.xls]70__0_x0_6"/>
      <sheetName val="[SHOPLIST.xls]70__0_x0_7"/>
      <sheetName val="[SHOPLIST.xls]70__0_x0_8"/>
      <sheetName val="[SHOPLIST.xls]70__0_x0_9"/>
      <sheetName val="70,/0_x000"/>
      <sheetName val="PriceCalculation"/>
      <sheetName val="WORK TABLE"/>
      <sheetName val="Fill this out first..."/>
      <sheetName val="CONS. PROJECT HITS"/>
      <sheetName val="Guard House #1; D,E,F"/>
      <sheetName val="Spread"/>
      <sheetName val="BILL-3-Alt 1"/>
      <sheetName val="Financ. Overview"/>
      <sheetName val="Trial Bal "/>
      <sheetName val="Schedule Activities"/>
      <sheetName val="Ref. Tables"/>
      <sheetName val="Risk Impact Table"/>
      <sheetName val="RBS"/>
      <sheetName val="ATC RIW-MIR"/>
      <sheetName val="DB Fed From"/>
      <sheetName val="VO Log"/>
      <sheetName val="2-Cash Flow"/>
      <sheetName val="OOC Form"/>
      <sheetName val="B2-Basement"/>
      <sheetName val="B7-N04-Apartment"/>
      <sheetName val="B14-U07-Apartment"/>
      <sheetName val="RCC,Ret. Wall"/>
      <sheetName val="H.Satuan"/>
      <sheetName val="Plot 1"/>
      <sheetName val="Malaysia incl. RET"/>
      <sheetName val="_SHOPLIST.xls_70_x005f_x0000__3"/>
      <sheetName val="_SHOPLIST.xls_70_x005f_x0000__5"/>
      <sheetName val="_SHOPLIST.xls_70_x005f_x0000__4"/>
      <sheetName val="_SHOPLIST.xls_70_x005f_x0000__6"/>
      <sheetName val="BOQ CIVIL"/>
      <sheetName val="ABB"/>
      <sheetName val="GE"/>
      <sheetName val="_SHOPLIST.xls_70_x0000___0_x0_7"/>
      <sheetName val="_SHOPLIST.xls_70_x0000___0_x0_4"/>
      <sheetName val="_SHOPLIST.xls_70_x0000___0_x0_5"/>
      <sheetName val="_SHOPLIST.xls_70_x0000___0_x0_6"/>
      <sheetName val="_SHOPLIST.xls_70_x0000___0_x0_8"/>
      <sheetName val="산근"/>
      <sheetName val="bill02"/>
      <sheetName val="Factor F Data"/>
      <sheetName val="Zones"/>
      <sheetName val="총괄표 (2)"/>
      <sheetName val="Material Prices to site"/>
      <sheetName val=" Factor  "/>
      <sheetName val="Histry Price"/>
      <sheetName val="M - S"/>
      <sheetName val="70,_0s«_x0008_iÆø_x0003_í¬_x0008_i"/>
      <sheetName val="Detail_In_Door_Stad"/>
      <sheetName val="Earnings model"/>
      <sheetName val="JAN 1"/>
      <sheetName val="ECARates"/>
      <sheetName val="Office Twrs"/>
      <sheetName val="SPI"/>
      <sheetName val="_gHOP_ISTrxls_U_R_A___PLA_TER_2"/>
      <sheetName val="U.RßA -£TILÆNG"/>
      <sheetName val="[ýHOP[ISTxls[V.C 9 - CERAMIC"/>
      <sheetName val="[THOP#ISTÜxlsV.CÞ9 -FINzSHEZ"/>
      <sheetName val="[|HOPÀISTÓxlsÙStattCo_yCharges8"/>
      <sheetName val="[_x000b_HOP_x0004_ISTíxlsØLabüCumNHisY8"/>
      <sheetName val="[rHOPIST{xlsRatÂ_anplysss7"/>
      <sheetName val="[sHOPÅIST6xlsInviceáSum&gt;ary_x0016_"/>
      <sheetName val="__HOP_IST_xls_POWPR_A_SUM_TIO_2"/>
      <sheetName val="[}HOPåISTPxls±Activity_List3"/>
      <sheetName val="__HOPnISTWxlsOSof_sca_e_B_ild_2"/>
      <sheetName val="[[HOPëIST³xlsìfoo-sl×b_rkinfó1"/>
      <sheetName val="[HOPüIST.xls#CHA·T O&gt; ACþOUNPS"/>
      <sheetName val="E-Büll üo.6¬A-O"/>
      <sheetName val="VAL)E_C_x001f_AMBîRS"/>
      <sheetName val="[sHOPiIST_x000a_xls_x0006_Fir¢_Hyæran§s"/>
      <sheetName val="[iHOPÍIST3xls_x0011_VAL_x001a_E_CíAMB_x001c_RS1"/>
      <sheetName val="[_x000a_HOP6ISTxls_x001b_Fir_x0010__Hy_x001a_ranes1"/>
      <sheetName val="[MHOP&amp;ISTSxlsµB_GxTE_TALV|1"/>
      <sheetName val="[MHOPçISTÿxlsÆSub_x001e_G12;FirX1"/>
      <sheetName val="[&quot;HOPIST+xlseM-Bok_;or_5onc?"/>
      <sheetName val="[ÍHOPISTÚxlsÿPA-_Consutant_2"/>
      <sheetName val="__HOPvIST_xls2Materials_Cost__2"/>
      <sheetName val="_NHOP_IST_xls4Ind_a_F_S_T_mpl_2"/>
      <sheetName val="__HOPJIST_xls_U_R_A___PLASTER_2"/>
      <sheetName val="[«HOPæISTÍxls_x0005_U_R!A_-_x0009_GRAÊITE"/>
      <sheetName val="TEXT"/>
      <sheetName val="报价汇总表"/>
      <sheetName val="Main Log"/>
      <sheetName val="Keşif-I"/>
      <sheetName val="BUTCE+MANHOUR"/>
      <sheetName val="_SHOPLIST.xls_70__0_x0_2"/>
      <sheetName val="_SHOPLIST.xls_70__0_x0_3"/>
      <sheetName val="_SHOPLIST.xls_70__0_x0_7"/>
      <sheetName val="_SHOPLIST.xls_70__0_x0_4"/>
      <sheetName val="_SHOPLIST.xls_70__0_x0_5"/>
      <sheetName val="_SHOPLIST.xls_70__0_x0_6"/>
      <sheetName val="_SHOPLIST.xls_70__0_x0_8"/>
      <sheetName val="P"/>
      <sheetName val="금액내역서"/>
      <sheetName val="costing sheet"/>
      <sheetName val="G2- Ground works"/>
      <sheetName val="Item#9.3"/>
      <sheetName val="Item#1.9"/>
      <sheetName val="Item#6.7"/>
      <sheetName val="Item#2.6"/>
      <sheetName val="Item#4.10"/>
      <sheetName val="Item#5.8"/>
      <sheetName val="Item#7.21"/>
      <sheetName val="Item#3.8"/>
      <sheetName val="Item#8.7"/>
      <sheetName val="[SHOPLIST_xls]70_x0000_,/0_x001"/>
      <sheetName val="[SHOPLIST_xls]70_x0000___0_x0_4"/>
      <sheetName val="[SHOPLIST_xls]70_x0000___0_x0_5"/>
      <sheetName val="[SHOPLIST_xls]70_x0000___0_x0_6"/>
      <sheetName val="[SHOPLIST_xls]70_x0000_,/0_x002"/>
      <sheetName val="[SHOPLIST_xls]70_x0000___0_x0_1"/>
      <sheetName val="[SHOPLIST.xls]70_x0000___0_x_10"/>
      <sheetName val="70_x0000___0_x0_2"/>
      <sheetName val="70_x0000___0_x0_3"/>
      <sheetName val="70_x0000___0_x0_4"/>
      <sheetName val="70_x0000___0_x0_5"/>
      <sheetName val="70_x0000___0_x0_6"/>
      <sheetName val="70_x0000___0_x0_7"/>
      <sheetName val="70_x0000___0_x0_8"/>
      <sheetName val="70_x0000___0_x0_9"/>
      <sheetName val="[SHOPLIST_xls]70_x0000_,/0_x003"/>
      <sheetName val="[SHOPLIST_xls]70_x0000___0_x0_7"/>
      <sheetName val="[SHOPLIST_xls]70_x0000___0_x0_8"/>
      <sheetName val="[SHOPLIST_xls]70_x0000___0_x0_9"/>
      <sheetName val="[SHOPLIST.xls]70_x0000___0_x_11"/>
      <sheetName val="[SHOPLIST.xls]70_x0000___0_x_12"/>
      <sheetName val="[SHOPLIST.xls]70_x0000___0_x_13"/>
      <sheetName val="[SHOPLIST_xls]70_x0000___0_x_10"/>
      <sheetName val="70_x0000_,/0_x001"/>
      <sheetName val="70_x0000___0_x0_1"/>
      <sheetName val="70_x005f_x0000__1"/>
      <sheetName val="70_x0000_,/0_x002"/>
      <sheetName val="[SHOPLIST.xls]70_x0000___0_x_15"/>
      <sheetName val="[SHOPLIST.xls]70_x005f_x0000_14"/>
      <sheetName val="[SHOPLIST.xls]70_x0000___0_x_14"/>
      <sheetName val="[SHOPLIST_xls]70_x0000_,/0_x004"/>
      <sheetName val="[SHOPLIST_xls]70_x0000_,/0_x005"/>
      <sheetName val="Geneí¬_x0008_i??_x0014_?0_"/>
      <sheetName val="Guneí¬_x0008_i_x0000__x0000__x0"/>
      <sheetName val="GFA_HQ_Building39"/>
      <sheetName val="GFA_Conference38"/>
      <sheetName val="BQ_External38"/>
      <sheetName val="LABOUR_HISTOGRAM38"/>
      <sheetName val="Chiet_tinh_dz2237"/>
      <sheetName val="Chiet_tinh_dz3537"/>
      <sheetName val="Penthouse_Apartment37"/>
      <sheetName val="StattCo_yCharges37"/>
      <sheetName val="Graph_Data_(DO_NOT_PRINT)37"/>
      <sheetName val="budget_summary_(2)36"/>
      <sheetName val="Budget_Analysis_Summary36"/>
      <sheetName val="Raw_Data37"/>
      <sheetName val="CT_Thang_Mo37"/>
      <sheetName val="@risk_rents_and_incentives37"/>
      <sheetName val="Car_park_lease37"/>
      <sheetName val="Net_rent_analysis37"/>
      <sheetName val="Poz-1_37"/>
      <sheetName val="Lab_Cum_Hist37"/>
      <sheetName val="Projet,_methodes_&amp;_couts36"/>
      <sheetName val="Risques_majeurs_&amp;_Frais_Ind_36"/>
      <sheetName val="CT__PL36"/>
      <sheetName val="Bill_No__237"/>
      <sheetName val="FOL_-_Bar37"/>
      <sheetName val="LEVEL_SHEET37"/>
      <sheetName val="SPT_vs_PHI37"/>
      <sheetName val="Customize_Your_Invoice37"/>
      <sheetName val="HVAC_BoQ37"/>
      <sheetName val="intr_stool_brkup36"/>
      <sheetName val="Tender_Summary37"/>
      <sheetName val="Insurance_Ext37"/>
      <sheetName val="Body_Sheet36"/>
      <sheetName val="1_0_Executive_Summary36"/>
      <sheetName val="beam-reinft-IIInd_floor33"/>
      <sheetName val="beam-reinft-machine_rm33"/>
      <sheetName val="Bill_134"/>
      <sheetName val="Bill_235"/>
      <sheetName val="Bill_334"/>
      <sheetName val="Bill_434"/>
      <sheetName val="Bill_534"/>
      <sheetName val="Bill_634"/>
      <sheetName val="Bill_734"/>
      <sheetName val="B100-Cable_Rack"/>
      <sheetName val="Mp-team_1"/>
      <sheetName val="1_Summary"/>
      <sheetName val="co-no_2"/>
      <sheetName val="SOR"/>
      <sheetName val="newsales"/>
      <sheetName val="[«HOPæISTÍxls_x0005_U_R!A_- GRAÊITE"/>
      <sheetName val="1-OBJ98 "/>
      <sheetName val="wt"/>
      <sheetName val="JOINT"/>
      <sheetName val="PCC"/>
      <sheetName val="05. BUDGET"/>
      <sheetName val="Makro1"/>
      <sheetName val="RAMISHEET"/>
      <sheetName val="Premisas"/>
      <sheetName val="camdnac"/>
      <sheetName val="activo2"/>
      <sheetName val="capex"/>
      <sheetName val="cfact1"/>
      <sheetName val="cfact2"/>
      <sheetName val="cfcon"/>
      <sheetName val="Cash Flow Operación"/>
      <sheetName val="Presentación"/>
      <sheetName val="Costes"/>
      <sheetName val="Comercial"/>
      <sheetName val="Financiero"/>
      <sheetName val="Gráfico"/>
      <sheetName val="BDGDownload"/>
      <sheetName val="INTSHEET"/>
      <sheetName val="INTSHEET3"/>
      <sheetName val="_SHOPLIST_xls__SHOPLIST_xls__43"/>
      <sheetName val="_SHOPLIST_xls__SHOPLIST_xls__44"/>
      <sheetName val="_SHOPLIST_xls__SHOPLIST_xls__45"/>
      <sheetName val="_SHOPLIST_xls__SHOPLIST_xls__46"/>
      <sheetName val="_SHOPLIST_xls__SHOPLIST_xls__47"/>
      <sheetName val="_SHOPLIST_xls__SHOPLIST_xls__48"/>
      <sheetName val="_SHOPLIST_xls__SHOPLIST_xls__49"/>
      <sheetName val="_SHOPLIST_xls__SHOPLIST_xls__50"/>
      <sheetName val="_SHOPLIST_xls__SHOPLIST_xls__51"/>
      <sheetName val="_SHOPLIST_xls__SHOPLIST_xls__52"/>
      <sheetName val="_SHOPLIST_xls__SHOPLIST_xls__53"/>
      <sheetName val="_SHOPLIST_xls__SHOPLIST_xls__54"/>
      <sheetName val="_SHOPLIST_xls__SHOPLIST_xls__55"/>
      <sheetName val="_SHOPLIST_xls__SHOPLIST_xls__56"/>
      <sheetName val="_SHOPLIST_xls__SHOPLIST_xls__57"/>
      <sheetName val="_SHOPLIST_xls__SHOPLIST_xls__58"/>
      <sheetName val="_SHOPLIST_xls__SHOPLIST_xls__59"/>
      <sheetName val="_SHOPLIST_xls__SHOPLIST_xls__60"/>
      <sheetName val="_SHOPLIST_xls__SHOPLIST_xls__61"/>
      <sheetName val="_SHOPLIST_xls__SHOPLIST_xls__62"/>
      <sheetName val="_SHOPLIST_xls__SHOPLIST_xls__63"/>
      <sheetName val="_SHOPLIST_xls__SHOPLIST_xls__64"/>
      <sheetName val="_SHOPLIST_xls__SHOPLIST_xls__65"/>
      <sheetName val="_SHOPLIST_xls__SHOPLIST_xls__66"/>
      <sheetName val="_SHOPLIST_xls__SHOPLIST_xls__67"/>
      <sheetName val="_SHOPLIST_xls__SHOPLIST_xls__68"/>
      <sheetName val="_SHOPLIST_xls__SHOPLIST_xls__69"/>
      <sheetName val="_SHOPLIST_xls__SHOPLIST_xls__70"/>
      <sheetName val="_SHOPLIST_xls__SHOPLIST_xls__71"/>
      <sheetName val="_SHOPLIST_xls__SHOPLIST_xls__72"/>
      <sheetName val="_SHOPLIST_xls__SHOPLIST_xls__73"/>
      <sheetName val="_SHOPLIST_xls__SHOPLIST_xls__74"/>
      <sheetName val="_SHOPLIST_xls__SHOPLIST_xls__75"/>
      <sheetName val="_SHOPLIST_xls__SHOPLIST_xls__76"/>
      <sheetName val="_SHOPLIST_xls__SHOPLIST_xls__77"/>
      <sheetName val="_SHOPLIST_xls__SHOPLIST_xls__78"/>
      <sheetName val="_SHOPLIST_xls__SHOPLIST_xls__79"/>
      <sheetName val="_SHOPLIST_xls__SHOPLIST_xls__80"/>
      <sheetName val="_SHOPLIST_xls__SHOPLIST_xls__81"/>
      <sheetName val="_SHOPLIST_xls__SHOPLIST_xls__82"/>
      <sheetName val="_SHOPLIST_xls__SHOPLIST_xls__83"/>
      <sheetName val="_SHOPLIST_xls__SHOPLIST_xls__84"/>
      <sheetName val="_SHOPLIST_xls__SHOPLIST_xls__85"/>
      <sheetName val="_SHOPLIST_xls__SHOPLIST_xls__86"/>
      <sheetName val="_SHOPLIST_xls__SHOPLIST_xls__87"/>
      <sheetName val="_SHOPLIST_xls__SHOPLIST_xls__88"/>
      <sheetName val="_SHOPLIST_xls__SHOPLIST_xls__89"/>
      <sheetName val="_SHOPLIST_xls__SHOPLIST_xls__90"/>
      <sheetName val="_SHOPLIST_xls__SHOPLIST_xls__91"/>
      <sheetName val="_SHOPLIST_xls__SHOPLIST_xls__92"/>
      <sheetName val="_SHOPLIST_xls__SHOPLIST_xls__93"/>
      <sheetName val="_SHOPLIST_xls__SHOPLIST_xls__94"/>
      <sheetName val="_SHOPLIST_xls__SHOPLIST_xls__95"/>
      <sheetName val="_SHOPLIST_xls__SHOPLIST_xls__96"/>
      <sheetName val="_SHOPLIST_xls__SHOPLIST_xls__97"/>
      <sheetName val="_SHOPLIST_xls__SHOPLIST_xls__98"/>
      <sheetName val="_SHOPLIST_xls__SHOPLIST_xls__99"/>
      <sheetName val="_SHOPLIST_xls__SHOPLIST_xls_100"/>
      <sheetName val="_SHOPLIST_xls__SHOPLIST_xls_101"/>
      <sheetName val="_SHOPLIST_xls__SHOPLIST_xls_102"/>
      <sheetName val="_SHOPLIST_xls__SHOPLIST_xls_103"/>
      <sheetName val="_SHOPLIST_xls__SHOPLIST_xls_104"/>
      <sheetName val="_SHOPLIST_xls__SHOPLIST_xls_105"/>
      <sheetName val="_SHOPLIST_xls__SHOPLIST_xls_106"/>
      <sheetName val="_SHOPLIST_xls__SHOPLIST_xls_107"/>
      <sheetName val="_SHOPLIST_xls__SHOPLIST_xls_108"/>
      <sheetName val="_SHOPLIST_xls__SHOPLIST_xls_109"/>
      <sheetName val="_SHOPLIST_xls__SHOPLIST_xls_110"/>
      <sheetName val="_SHOPLIST_xls__SHOPLIST_xls_111"/>
      <sheetName val="_SHOPLIST_xls__SHOPLIST_xls_112"/>
      <sheetName val="_SHOPLIST_xls__SHOPLIST_xls_113"/>
      <sheetName val="_SHOPLIST_xls__SHOPLIST_xls_114"/>
      <sheetName val="_SHOPLIST_xls__VWVU))1"/>
      <sheetName val="_SHOPLIST_xls__VW1"/>
      <sheetName val="_SHOPLIST_xls_70,_0s«iÆøí¬i110"/>
      <sheetName val="_SHOPLIST_xls__SHOPLIST_xls_115"/>
      <sheetName val="_SHOPLIST_xls__SHOPLIST_xls_116"/>
      <sheetName val="_SHOPLIST_xls__SHOPLIST_xls_117"/>
      <sheetName val="_SHOPLIST_xls__SHOPLIST_xls_118"/>
      <sheetName val="_SHOPLIST_xls__SHOPLIST_xls_119"/>
      <sheetName val="_SHOPLIST_xls__SHOPLIST_xls_120"/>
      <sheetName val="_SHOPLIST_xls__SHOPLIST_xls_121"/>
      <sheetName val="_SHOPLIST_xls__SHOPLIST_xls_122"/>
      <sheetName val="_SHOPLIST_xls__SHOPLIST_xls_123"/>
      <sheetName val="_SHOPLIST_xls__SHOPLIST_xls_124"/>
      <sheetName val="_SHOPLIST_xls__SHOPLIST_xls_125"/>
      <sheetName val="_SHOPLIST_xls__SHOPLIST_xls_126"/>
      <sheetName val="_SHOPLIST_xls__SHOPLIST_xls_127"/>
      <sheetName val="_SHOPLIST_xls__SHOPLIST_xls_128"/>
      <sheetName val="_SHOPLIST_xls_70___0_s__i_____1"/>
      <sheetName val="_SHOPLIST_xls__VW__VU_________1"/>
      <sheetName val="_SHOPLIST_xls__VW__VU_________4"/>
      <sheetName val="_SHOPLIST_xls_70_x005f_x0000___0_x0_1"/>
      <sheetName val="_SHOPLIST_xls_70___0_s__i_____5"/>
      <sheetName val="_SHOPLIST_xls_70___0_s__i_____6"/>
      <sheetName val="_SHOPLIST_xls__SHOPLIST_xls_750"/>
      <sheetName val="_SHOPLIST_xls__SHOPLIST_xls_751"/>
      <sheetName val="_SHOPLIST_xls__SHOPLIST_xls_752"/>
      <sheetName val="_SHOPLIST_xls__SHOPLIST_xls_753"/>
      <sheetName val="_SHOPLIST_xls__SHOPLIST_xls_754"/>
      <sheetName val="_SHOPLIST_xls__SHOPLIST_xls_755"/>
      <sheetName val="_SHOPLIST_xls__SHOPLIST_xls_756"/>
      <sheetName val="_SHOPLIST_xls__SHOPLIST_xls_129"/>
      <sheetName val="_SHOPLIST_xls__SHOPLIST_xls_130"/>
      <sheetName val="_SHOPLIST_xls__SHOPLIST_xls_131"/>
      <sheetName val="_SHOPLIST_xls__SHOPLIST_xls_757"/>
      <sheetName val="_SHOPLIST_xls__SHOPLIST_xls_132"/>
      <sheetName val="_SHOPLIST_xls__SHOPLIST_xls_133"/>
      <sheetName val="_SHOPLIST_xls__SHOPLIST_xls_134"/>
      <sheetName val="_SHOPLIST_xls__SHOPLIST_xls_135"/>
      <sheetName val="_SHOPLIST_xls__SHOPLIST_xls_136"/>
      <sheetName val="_SHOPLIST_xls__SHOPLIST_xls_137"/>
      <sheetName val="_SHOPLIST_xls__SHOPLIST_xls_138"/>
      <sheetName val="_SHOPLIST_xls__SHOPLIST_xls_139"/>
      <sheetName val="_SHOPLIST_xls__SHOPLIST_xls_140"/>
      <sheetName val="_SHOPLIST_xls__SHOPLIST_xls_141"/>
      <sheetName val="_SHOPLIST_xls__SHOPLIST_xls_142"/>
      <sheetName val="_SHOPLIST_xls__SHOPLIST_xls_143"/>
      <sheetName val="_SHOPLIST_xls__SHOPLIST_xls_144"/>
      <sheetName val="_SHOPLIST_xls__SHOPLIST_xls_145"/>
      <sheetName val="_SHOPLIST_xls__SHOPLIST_xls_146"/>
      <sheetName val="_SHOPLIST_xls__SHOPLIST_xls_147"/>
      <sheetName val="_SHOPLIST_xls__SHOPLIST_xls_148"/>
      <sheetName val="_SHOPLIST_xls__SHOPLIST_xls_149"/>
      <sheetName val="_SHOPLIST_xls__SHOPLIST_xls_150"/>
      <sheetName val="_SHOPLIST_xls__SHOPLIST_xls_151"/>
      <sheetName val="_SHOPLIST_xls__SHOPLIST_xls_152"/>
      <sheetName val="_SHOPLIST_xls__SHOPLIST_xls_153"/>
      <sheetName val="_SHOPLIST_xls__SHOPLIST_xls_154"/>
      <sheetName val="_SHOPLIST_xls__SHOPLIST_xls_155"/>
      <sheetName val="_SHOPLIST_xls__SHOPLIST_xls_156"/>
      <sheetName val="_SHOPLIST_xls__SHOPLIST_xls_157"/>
      <sheetName val="_SHOPLIST_xls__SHOPLIST_xls_158"/>
      <sheetName val="_SHOPLIST_xls__SHOPLIST_xls_159"/>
      <sheetName val="_SHOPLIST_xls__SHOPLIST_xls_160"/>
      <sheetName val="_SHOPLIST_xls__SHOPLIST_xls_161"/>
      <sheetName val="_SHOPLIST_xls__SHOPLIST_xls_162"/>
      <sheetName val="_SHOPLIST_xls__SHOPLIST_xls_163"/>
      <sheetName val="_SHOPLIST_xls__SHOPLIST_xls_164"/>
      <sheetName val="_SHOPLIST_xls__SHOPLIST_xls_165"/>
      <sheetName val="_SHOPLIST_xls__SHOPLIST_xls_166"/>
      <sheetName val="_SHOPLIST_xls__SHOPLIST_xls_167"/>
      <sheetName val="_SHOPLIST_xls__SHOPLIST_xls_168"/>
      <sheetName val="_SHOPLIST_xls__SHOPLIST_xls_169"/>
      <sheetName val="_SHOPLIST_xls__SHOPLIST_xls_170"/>
      <sheetName val="_SHOPLIST_xls__SHOPLIST_xls_171"/>
      <sheetName val="_SHOPLIST_xls__SHOPLIST_xls_172"/>
      <sheetName val="_SHOPLIST_xls__SHOPLIST_xls_173"/>
      <sheetName val="_SHOPLIST_xls__SHOPLIST_xls_174"/>
      <sheetName val="_SHOPLIST_xls__SHOPLIST_xls_175"/>
      <sheetName val="_SHOPLIST_xls__SHOPLIST_xls_176"/>
      <sheetName val="_SHOPLIST_xls__SHOPLIST_xls_177"/>
      <sheetName val="_SHOPLIST_xls__SHOPLIST_xls_178"/>
      <sheetName val="_SHOPLIST_xls__SHOPLIST_xls_179"/>
      <sheetName val="_SHOPLIST_xls__SHOPLIST_xls_180"/>
      <sheetName val="_SHOPLIST_xls__SHOPLIST_xls_181"/>
      <sheetName val="_SHOPLIST_xls__SHOPLIST_xls_182"/>
      <sheetName val="_SHOPLIST_xls__SHOPLIST_xls_183"/>
      <sheetName val="_SHOPLIST_xls__SHOPLIST_xls_184"/>
      <sheetName val="_SHOPLIST_xls__SHOPLIST_xls_185"/>
      <sheetName val="_SHOPLIST_xls__SHOPLIST_xls_186"/>
      <sheetName val="_SHOPLIST_xls__SHOPLIST_xls_187"/>
      <sheetName val="_SHOPLIST_xls__SHOPLIST_xls_188"/>
      <sheetName val="_SHOPLIST_xls__SHOPLIST_xls_189"/>
      <sheetName val="_SHOPLIST_xls__SHOPLIST_xls_190"/>
      <sheetName val="_SHOPLIST_xls__SHOPLIST_xls_191"/>
      <sheetName val="_SHOPLIST_xls__SHOPLIST_xls_192"/>
      <sheetName val="_SHOPLIST_xls__SHOPLIST_xls_193"/>
      <sheetName val="_SHOPLIST_xls__SHOPLIST_xls_194"/>
      <sheetName val="_SHOPLIST_xls__SHOPLIST_xls_195"/>
      <sheetName val="_SHOPLIST_xls__SHOPLIST_xls_196"/>
      <sheetName val="_SHOPLIST_xls__SHOPLIST_xls_197"/>
      <sheetName val="_SHOPLIST_xls__SHOPLIST_xls_198"/>
      <sheetName val="_SHOPLIST_xls__SHOPLIST_xls_199"/>
      <sheetName val="_SHOPLIST_xls__SHOPLIST_xls_200"/>
      <sheetName val="_SHOPLIST_xls__SHOPLIST_xls_201"/>
      <sheetName val="_SHOPLIST_xls__SHOPLIST_xls_202"/>
      <sheetName val="_SHOPLIST_xls__SHOPLIST_xls_203"/>
      <sheetName val="_SHOPLIST_xls__SHOPLIST_xls_204"/>
      <sheetName val="_SHOPLIST_xls__SHOPLIST_xls_205"/>
      <sheetName val="_SHOPLIST_xls__SHOPLIST_xls_206"/>
      <sheetName val="_SHOPLIST_xls__SHOPLIST_xls_207"/>
      <sheetName val="_SHOPLIST_xls__SHOPLIST_xls_208"/>
      <sheetName val="_SHOPLIST_xls__SHOPLIST_xls_209"/>
      <sheetName val="_SHOPLIST_xls__SHOPLIST_xls_210"/>
      <sheetName val="_SHOPLIST_xls__SHOPLIST_xls_211"/>
      <sheetName val="_SHOPLIST_xls__SHOPLIST_xls_212"/>
      <sheetName val="_SHOPLIST_xls__SHOPLIST_xls_213"/>
      <sheetName val="_SHOPLIST_xls__SHOPLIST_xls_214"/>
      <sheetName val="_SHOPLIST_xls__SHOPLIST_xls_215"/>
      <sheetName val="_SHOPLIST_xls__SHOPLIST_xls_216"/>
      <sheetName val="_SHOPLIST_xls__SHOPLIST_xls_217"/>
      <sheetName val="_SHOPLIST_xls__SHOPLIST_xls_218"/>
      <sheetName val="_SHOPLIST_xls__SHOPLIST_xls_219"/>
      <sheetName val="_SHOPLIST_xls__SHOPLIST_xls_220"/>
      <sheetName val="_SHOPLIST_xls__SHOPLIST_xls_221"/>
      <sheetName val="_SHOPLIST_xls__SHOPLIST_xls_222"/>
      <sheetName val="_SHOPLIST_xls__SHOPLIST_xls_223"/>
      <sheetName val="_SHOPLIST_xls__SHOPLIST_xls_224"/>
      <sheetName val="_SHOPLIST_xls__SHOPLIST_xls_225"/>
      <sheetName val="_SHOPLIST_xls__SHOPLIST_xls_226"/>
      <sheetName val="_SHOPLIST_xls__SHOPLIST_xls_227"/>
      <sheetName val="_SHOPLIST_xls__SHOPLIST_xls_228"/>
      <sheetName val="_SHOPLIST_xls__SHOPLIST_xls_758"/>
      <sheetName val="_SHOPLIST_xls__VWVU))2"/>
      <sheetName val="_SHOPLIST_xls_70_x005f_x005f_x005f_x0000__1"/>
      <sheetName val="_SHOPLIST_xls__SHOPLIST_xls_759"/>
      <sheetName val="_SHOPLIST.xls__SHOPLIST_xls__VW"/>
      <sheetName val="Mapping"/>
      <sheetName val="BOQ AC"/>
      <sheetName val="Section 2-SCHEDULE OF DAYWORK"/>
      <sheetName val="3f"/>
      <sheetName val="Imp_HDPE PN16"/>
      <sheetName val="Architectural works"/>
      <sheetName val="IND MP"/>
      <sheetName val="Mntly_sgmntl2"/>
      <sheetName val="E.O.steel"/>
      <sheetName val="1997 IPO"/>
      <sheetName val="[SHOPLIST.xls]70_x005f_x0000___0_x_37"/>
      <sheetName val="[SHOPLIST.xls]70___0_s__i___126"/>
      <sheetName val="[SHOPLIST.xls]70___0_s__i___127"/>
      <sheetName val="[SHOPLIST.xls]70___0_s__i___128"/>
      <sheetName val="[SHOPLIST.xls]70___0_s__i___129"/>
      <sheetName val="[SHOPLIST.xls]70_x005f_x0000___0_x_38"/>
      <sheetName val="[SHOPLIST.xls]70___0_s__i___130"/>
      <sheetName val="[SHOPLIST.xls]70___0_s__i___131"/>
      <sheetName val="[SHOPLIST.xls]_SHOPLIST_x_10524"/>
      <sheetName val="[SHOPLIST.xls]_SHOPLIST_x_10525"/>
      <sheetName val="[SHOPLIST.xls]_SHOPLIST_x_10526"/>
      <sheetName val="[SHOPLIST.xls]_SHOPLIST_x_10527"/>
      <sheetName val="[SHOPLIST.xls]_SHOPLIST_x_10528"/>
      <sheetName val="[SHOPLIST.xls]_SHOPLIST_x_10529"/>
      <sheetName val="[SHOPLIST.xls]_SHOPLIST_x_10530"/>
      <sheetName val="[SHOPLIST.xls]_SHOPLIST_x_10531"/>
      <sheetName val="[SHOPLIST.xls]_SHOPLIST_x_10532"/>
      <sheetName val="[SHOPLIST.xls]_SHOPLIST_x_10533"/>
      <sheetName val="[SHOPLIST.xls]_SHOPLIST_x_10534"/>
      <sheetName val="[SHOPLIST.xls]_SHOPLIST_x_10535"/>
      <sheetName val="[SHOPLIST.xls]_SHOPLIST_x_10536"/>
      <sheetName val="[SHOPLIST.xls]_SHOPLIST_x_10537"/>
      <sheetName val="[SHOPLIST.xls]_SHOPLIST_x_10538"/>
      <sheetName val="[SHOPLIST.xls]_SHOPLIST_x_10539"/>
      <sheetName val="[SHOPLIST.xls]_SHOPLIST_x_10540"/>
      <sheetName val="[SHOPLIST.xls]_SHOPLIST_x_10541"/>
      <sheetName val="[SHOPLIST.xls]_SHOPLIST_x_10542"/>
      <sheetName val="[SHOPLIST.xls]_SHOPLIST_x_10543"/>
      <sheetName val="[SHOPLIST.xls]_SHOPLIST_x_10544"/>
      <sheetName val="[SHOPLIST.xls]_SHOPLIST_x_10545"/>
      <sheetName val="[SHOPLIST.xls]_SHOPLIST_x_10546"/>
      <sheetName val="[SHOPLIST.xls]_SHOPLIST_x_10547"/>
      <sheetName val="[SHOPLIST.xls]_SHOPLIST_x_10548"/>
      <sheetName val="[SHOPLIST.xls]_SHOPLIST_x_10549"/>
      <sheetName val="[SHOPLIST.xls]_SHOPLIST_x_10550"/>
      <sheetName val="[SHOPLIST.xls]70___0_s__i___132"/>
      <sheetName val="[SHOPLIST.xls]_SHOPLIST_x_10551"/>
      <sheetName val="[SHOPLIST.xls]_SHOPLIST_x_10552"/>
      <sheetName val="[SHOPLIST.xls]_SHOPLIST_x_10553"/>
      <sheetName val="[SHOPLIST.xls]_SHOPLIST_x_10554"/>
      <sheetName val="[SHOPLIST.xls]_SHOPLIST_x_10555"/>
      <sheetName val="[SHOPLIST.xls]_SHOPLIST_x_10556"/>
      <sheetName val="[SHOPLIST.xls]_SHOPLIST_x_10557"/>
      <sheetName val="[SHOPLIST.xls]_SHOPLIST_x_10558"/>
      <sheetName val="[SHOPLIST.xls]_SHOPLIST_x_10559"/>
      <sheetName val="[SHOPLIST.xls]_SHOPLIST_x_10560"/>
      <sheetName val="[SHOPLIST.xls]_SHOPLIST_x_10561"/>
      <sheetName val="[SHOPLIST.xls]_SHOPLIST_x_10562"/>
      <sheetName val="[SHOPLIST.xls]_SHOPLIST_x_10563"/>
      <sheetName val="[SHOPLIST.xls]_SHOPLIST_x_10564"/>
      <sheetName val="[SHOPLIST.xls]_SHOPLIST_x_10565"/>
      <sheetName val="[SHOPLIST.xls]_SHOPLIST_x_10566"/>
      <sheetName val="[SHOPLIST.xls]_SHOPLIST_x_10567"/>
      <sheetName val="[SHOPLIST.xls]_SHOPLIST_x_10568"/>
      <sheetName val="[SHOPLIST.xls]_SHOPLIST_x_10569"/>
      <sheetName val="[SHOPLIST.xls]_SHOPLIST_x_10570"/>
      <sheetName val="[SHOPLIST.xls]_SHOPLIST_x_10571"/>
      <sheetName val="[SHOPLIST.xls]_SHOPLIST_x_10572"/>
      <sheetName val="[SHOPLIST.xls]_SHOPLIST_x_10573"/>
      <sheetName val="[SHOPLIST.xls]_SHOPLIST_x_10574"/>
      <sheetName val="[SHOPLIST.xls]_SHOPLIST_x_10575"/>
      <sheetName val="[SHOPLIST.xls]_SHOPLIST_x_10576"/>
      <sheetName val="[SHOPLIST.xls]_SHOPLIST_x_10577"/>
      <sheetName val="[SHOPLIST.xls]_SHOPLIST_x_10578"/>
      <sheetName val="[SHOPLIST.xls]_SHOPLIST_x_10579"/>
      <sheetName val="[SHOPLIST.xls]_SHOPLIST_x_10580"/>
      <sheetName val="[SHOPLIST.xls]_SHOPLIST_x_10581"/>
      <sheetName val="[SHOPLIST.xls]_SHOPLIST_x_10582"/>
      <sheetName val="[SHOPLIST.xls]_SHOPLIST_x_10583"/>
      <sheetName val="[SHOPLIST.xls]_SHOPLIST_x_10584"/>
      <sheetName val="[SHOPLIST.xls]_SHOPLIST_x_10585"/>
      <sheetName val="[SHOPLIST.xls]_SHOPLIST_x_10586"/>
      <sheetName val="[SHOPLIST.xls]_SHOPLIST_x_10587"/>
      <sheetName val="[SHOPLIST.xls]_SHOPLIST_x_10588"/>
      <sheetName val="[SHOPLIST.xls]_SHOPLIST_x_10589"/>
      <sheetName val="[SHOPLIST.xls]_SHOPLIST_x_10590"/>
      <sheetName val="[SHOPLIST.xls]_SHOPLIST_x_10591"/>
      <sheetName val="[SHOPLIST.xls]_SHOPLIST_x_10592"/>
      <sheetName val="[SHOPLIST.xls]_SHOPLIST_x_10593"/>
      <sheetName val="[SHOPLIST.xls]_SHOPLIST_x_10594"/>
      <sheetName val="[SHOPLIST.xls]_SHOPLIST_x_10595"/>
      <sheetName val="[SHOPLIST.xls]_SHOPLIST_x_10596"/>
      <sheetName val="[SHOPLIST.xls]_SHOPLIST_x_10597"/>
      <sheetName val="[SHOPLIST.xls]_SHOPLIST_x_10598"/>
      <sheetName val="[SHOPLIST.xls]_SHOPLIST_x_10599"/>
      <sheetName val="[SHOPLIST.xls]_SHOPLIST_x_10600"/>
      <sheetName val="[SHOPLIST.xls]_SHOPLIST_x_10601"/>
      <sheetName val="[SHOPLIST.xls]_SHOPLIST_x_10602"/>
      <sheetName val="[SHOPLIST.xls]_SHOPLIST_x_10603"/>
      <sheetName val="[SHOPLIST.xls]_SHOPLIST_x_10604"/>
      <sheetName val="[SHOPLIST.xls]_SHOPLIST_x_10605"/>
      <sheetName val="[SHOPLIST.xls]_SHOPLIST_x_10606"/>
      <sheetName val="[SHOPLIST.xls]_SHOPLIST_x_10607"/>
      <sheetName val="[SHOPLIST.xls]_SHOPLIST_x_10608"/>
      <sheetName val="[SHOPLIST.xls]_SHOPLIST_x_10609"/>
      <sheetName val="[SHOPLIST.xls]_SHOPLIST_x_10610"/>
      <sheetName val="[SHOPLIST.xls]_SHOPLIST_x_10611"/>
      <sheetName val="[SHOPLIST.xls]_SHOPLIST_x_10612"/>
      <sheetName val="[SHOPLIST.xls]_SHOPLIST_x_10613"/>
      <sheetName val="[SHOPLIST.xls]_SHOPLIST_x_10614"/>
      <sheetName val="[SHOPLIST.xls]_SHOPLIST_x_10615"/>
      <sheetName val="[SHOPLIST.xls]_SHOPLIST_x_10616"/>
      <sheetName val="[SHOPLIST.xls]_SHOPLIST_x_10617"/>
      <sheetName val="[SHOPLIST.xls]_SHOPLIST_x_10618"/>
      <sheetName val="[SHOPLIST.xls]_SHOPLIST_x_10619"/>
      <sheetName val="[SHOPLIST.xls]_SHOPLIST_x_10620"/>
      <sheetName val="[SHOPLIST.xls]_SHOPLIST_x_10621"/>
      <sheetName val="[SHOPLIST.xls]_SHOPLIST_x_10622"/>
      <sheetName val="[SHOPLIST.xls]_SHOPLIST_x_10623"/>
      <sheetName val="[SHOPLIST.xls]_SHOPLIST_x_10624"/>
      <sheetName val="[SHOPLIST.xls]_SHOPLIST_x_10625"/>
      <sheetName val="[SHOPLIST.xls]_SHOPLIST_x_10626"/>
      <sheetName val="[SHOPLIST.xls]_SHOPLIST_x_10627"/>
      <sheetName val="[SHOPLIST.xls]_SHOPLIST_x_10628"/>
      <sheetName val="[SHOPLIST.xls]_SHOPLIST_x_10629"/>
      <sheetName val="[SHOPLIST.xls]_SHOPLIST_x_10630"/>
      <sheetName val="[SHOPLIST.xls]_SHOPLIST_x_10631"/>
      <sheetName val="[SHOPLIST.xls]_SHOPLIST_x_10632"/>
      <sheetName val="[SHOPLIST.xls]_SHOPLIST_x_10633"/>
      <sheetName val="[SHOPLIST.xls]_SHOPLIST_x_10634"/>
      <sheetName val="[SHOPLIST.xls]_SHOPLIST_x_10635"/>
      <sheetName val="[SHOPLIST.xls]_SHOPLIST_x_10636"/>
      <sheetName val="[SHOPLIST.xls]_SHOPLIST_x_10637"/>
      <sheetName val="[SHOPLIST.xls]_SHOPLIST_x_10638"/>
      <sheetName val="[SHOPLIST.xls]_SHOPLIST_x_10639"/>
      <sheetName val="[SHOPLIST.xls]_SHOPLIST_x_10640"/>
      <sheetName val="[SHOPLIST.xls]_SHOPLIST_x_10641"/>
      <sheetName val="[SHOPLIST.xls]_SHOPLIST_x_10642"/>
      <sheetName val="[SHOPLIST.xls]_SHOPLIST_x_10643"/>
      <sheetName val="[SHOPLIST.xls]_SHOPLIST_x_10644"/>
      <sheetName val="[SHOPLIST.xls]_SHOPLIST_x_10645"/>
      <sheetName val="[SHOPLIST.xls]_SHOPLIST_x_10646"/>
      <sheetName val="[SHOPLIST.xls]_SHOPLIST_x_10647"/>
      <sheetName val="[SHOPLIST.xls]_SHOPLIST_x_10648"/>
      <sheetName val="[SHOPLIST.xls]_SHOPLIST_x_10649"/>
      <sheetName val="[SHOPLIST.xls]_SHOPLIST_x_10650"/>
      <sheetName val="[SHOPLIST.xls]_SHOPLIST_x_10651"/>
      <sheetName val="[SHOPLIST.xls]_SHOPLIST_x_10652"/>
      <sheetName val="[SHOPLIST.xls]_SHOPLIST_x_10653"/>
      <sheetName val="[SHOPLIST.xls]_SHOPLIST_x_10654"/>
      <sheetName val="[SHOPLIST.xls]_SHOPLIST_x_10655"/>
      <sheetName val="[SHOPLIST.xls]_SHOPLIST_x_10656"/>
      <sheetName val="[SHOPLIST.xls]_SHOPLIST_x_10657"/>
      <sheetName val="[SHOPLIST.xls]_SHOPLIST_x_10658"/>
      <sheetName val="[SHOPLIST.xls]_SHOPLIST_x_10659"/>
      <sheetName val="[SHOPLIST.xls]_SHOPLIST_x_10660"/>
      <sheetName val="[SHOPLIST.xls]_SHOPLIST_x_10661"/>
      <sheetName val="[SHOPLIST.xls]_SHOPLIST_x_10662"/>
      <sheetName val="[SHOPLIST.xls]_SHOPLIST_x_10663"/>
      <sheetName val="[SHOPLIST.xls]_SHOPLIST_x_10664"/>
      <sheetName val="[SHOPLIST.xls]_SHOPLIST_x_10665"/>
      <sheetName val="[SHOPLIST.xls]_SHOPLIST_x_10666"/>
      <sheetName val="[SHOPLIST.xls]_SHOPLIST_x_10667"/>
      <sheetName val="[SHOPLIST.xls]_SHOPLIST_x_10668"/>
      <sheetName val="[SHOPLIST.xls]_SHOPLIST_x_10669"/>
      <sheetName val="[SHOPLIST.xls]_SHOPLIST_x_10670"/>
      <sheetName val="[SHOPLIST.xls]_SHOPLIST_x_10671"/>
      <sheetName val="[SHOPLIST.xls]_SHOPLIST_x_10672"/>
      <sheetName val="[SHOPLIST.xls]_SHOPLIST_x_10673"/>
      <sheetName val="[SHOPLIST.xls]_SHOPLIST_x_10674"/>
      <sheetName val="[SHOPLIST.xls]_SHOPLIST_x_10675"/>
      <sheetName val="[SHOPLIST.xls]_SHOPLIST_x_10676"/>
      <sheetName val="[SHOPLIST.xls]_SHOPLIST_x_10677"/>
      <sheetName val="[SHOPLIST.xls]_SHOPLIST_x_10678"/>
      <sheetName val="[SHOPLIST.xls]_SHOPLIST_x_10679"/>
      <sheetName val="[SHOPLIST.xls]_SHOPLIST_x_10680"/>
      <sheetName val="[SHOPLIST.xls]_SHOPLIST_x_10681"/>
      <sheetName val="[SHOPLIST.xls]_SHOPLIST_x_10682"/>
      <sheetName val="[SHOPLIST.xls]_SHOPLIST_x_10683"/>
      <sheetName val="[SHOPLIST.xls]_SHOPLIST_x_10684"/>
      <sheetName val="[SHOPLIST.xls]_SHOPLIST_x_10685"/>
      <sheetName val="[SHOPLIST.xls]_SHOPLIST_x_10686"/>
      <sheetName val="[SHOPLIST.xls]_SHOPLIST_x_10687"/>
      <sheetName val="[SHOPLIST.xls]_SHOPLIST_x_10688"/>
      <sheetName val="[SHOPLIST.xls]_SHOPLIST_x_10689"/>
      <sheetName val="[SHOPLIST.xls]_SHOPLIST_x_10690"/>
      <sheetName val="[SHOPLIST.xls]_SHOPLIST_x_10691"/>
      <sheetName val="[SHOPLIST.xls]_SHOPLIST_x_10692"/>
      <sheetName val="[SHOPLIST.xls]_SHOPLIST_x_10693"/>
      <sheetName val="[SHOPLIST.xls]_SHOPLIST_x_10694"/>
      <sheetName val="[SHOPLIST.xls]_SHOPLIST_x_10695"/>
      <sheetName val="[SHOPLIST.xls]_SHOPLIST_x_10696"/>
      <sheetName val="[SHOPLIST.xls]_SHOPLIST_x_10697"/>
      <sheetName val="[SHOPLIST.xls]_SHOPLIST_x_10698"/>
      <sheetName val="[SHOPLIST.xls]_SHOPLIST_x_10699"/>
      <sheetName val="[SHOPLIST.xls]_SHOPLIST_x_10700"/>
      <sheetName val="[SHOPLIST.xls]_SHOPLIST_x_10701"/>
      <sheetName val="[SHOPLIST.xls]_SHOPLIST_x_10702"/>
      <sheetName val="[SHOPLIST.xls]_SHOPLIST_x_10703"/>
      <sheetName val="[SHOPLIST.xls]_SHOPLIST_x_10704"/>
      <sheetName val="[SHOPLIST.xls]_SHOPLIST_x_10705"/>
      <sheetName val="[SHOPLIST.xls]_SHOPLIST_x_10706"/>
      <sheetName val="[SHOPLIST.xls]_SHOPLIST_x_10707"/>
      <sheetName val="[SHOPLIST.xls]_SHOPLIST_x_10708"/>
      <sheetName val="[SHOPLIST.xls]_SHOPLIST_x_10709"/>
      <sheetName val="[SHOPLIST.xls]_SHOPLIST_x_10710"/>
      <sheetName val="[SHOPLIST.xls]_SHOPLIST_x_10711"/>
      <sheetName val="[SHOPLIST.xls]_SHOPLIST_x_10712"/>
      <sheetName val="[SHOPLIST.xls]_SHOPLIST_x_10713"/>
      <sheetName val="[SHOPLIST.xls]_SHOPLIST_x_10714"/>
      <sheetName val="[SHOPLIST.xls]_SHOPLIST_x_10715"/>
      <sheetName val="[SHOPLIST.xls]_SHOPLIST_x_10716"/>
      <sheetName val="[SHOPLIST.xls]_SHOPLIST_x_10717"/>
      <sheetName val="[SHOPLIST.xls]_SHOPLIST_x_10718"/>
      <sheetName val="[SHOPLIST.xls]_SHOPLIST_x_10719"/>
      <sheetName val="[SHOPLIST.xls]_SHOPLIST_x_10720"/>
      <sheetName val="[SHOPLIST.xls]_SHOPLIST_x_10721"/>
      <sheetName val="[SHOPLIST.xls]_SHOPLIST_x_10722"/>
      <sheetName val="[SHOPLIST.xls]_SHOPLIST_x_10723"/>
      <sheetName val="[SHOPLIST.xls]_SHOPLIST_x_10724"/>
      <sheetName val="[SHOPLIST.xls]_SHOPLIST_x_10725"/>
      <sheetName val="[SHOPLIST.xls]_SHOPLIST_x_10726"/>
      <sheetName val="[SHOPLIST.xls]_SHOPLIST_x_10727"/>
      <sheetName val="[SHOPLIST.xls]_SHOPLIST_x_10728"/>
      <sheetName val="[SHOPLIST.xls]_SHOPLIST_x_10729"/>
      <sheetName val="[SHOPLIST.xls]_SHOPLIST_x_10730"/>
      <sheetName val="[SHOPLIST.xls]_SHOPLIST_x_10731"/>
      <sheetName val="[SHOPLIST.xls]_SHOPLIST_x_10732"/>
      <sheetName val="[SHOPLIST.xls]_SHOPLIST_x_10733"/>
      <sheetName val="[SHOPLIST.xls]_SHOPLIST_x_10734"/>
      <sheetName val="[SHOPLIST.xls]_SHOPLIST_x_10735"/>
      <sheetName val="[SHOPLIST.xls]_SHOPLIST_x_10736"/>
      <sheetName val="[SHOPLIST.xls]_SHOPLIST_x_10737"/>
      <sheetName val="[SHOPLIST.xls]_SHOPLIST_x_10738"/>
      <sheetName val="[SHOPLIST.xls]_SHOPLIST_x_10739"/>
      <sheetName val="[SHOPLIST.xls]_SHOPLIST_x_10740"/>
      <sheetName val="[SHOPLIST.xls]_SHOPLIST_x_10741"/>
      <sheetName val="[SHOPLIST.xls]_SHOPLIST_x_10742"/>
      <sheetName val="[SHOPLIST.xls]_SHOPLIST_x_10743"/>
      <sheetName val="[SHOPLIST.xls]_SHOPLIST_x_10744"/>
      <sheetName val="[SHOPLIST.xls]_SHOPLIST_x_10745"/>
      <sheetName val="[SHOPLIST.xls]_SHOPLIST_x_10746"/>
      <sheetName val="[SHOPLIST.xls]_SHOPLIST_x_10747"/>
      <sheetName val="[SHOPLIST.xls]_SHOPLIST_x_10748"/>
      <sheetName val="[SHOPLIST.xls]_SHOPLIST_x_10749"/>
      <sheetName val="[SHOPLIST.xls]_SHOPLIST_x_10750"/>
      <sheetName val="[SHOPLIST.xls]_SHOPLIST_x_10751"/>
      <sheetName val="[SHOPLIST.xls]_SHOPLIST_x_10752"/>
      <sheetName val="[SHOPLIST.xls]_SHOPLIST_x_10753"/>
      <sheetName val="[SHOPLIST.xls]_SHOPLIST_x_10754"/>
      <sheetName val="[SHOPLIST.xls]_SHOPLIST_x_10755"/>
      <sheetName val="[SHOPLIST.xls]_SHOPLIST_x_10756"/>
      <sheetName val="[SHOPLIST.xls]_SHOPLIST_x_10757"/>
      <sheetName val="[SHOPLIST.xls]_SHOPLIST_x_10758"/>
      <sheetName val="[SHOPLIST.xls]_SHOPLIST_x_10759"/>
      <sheetName val="[SHOPLIST.xls]_SHOPLIST_x_10760"/>
      <sheetName val="[SHOPLIST.xls]_SHOPLIST_x_10761"/>
      <sheetName val="[SHOPLIST.xls]_SHOPLIST_x_10762"/>
      <sheetName val="[SHOPLIST.xls]_SHOPLIST_x_10763"/>
      <sheetName val="[SHOPLIST.xls]_SHOPLIST_x_10764"/>
      <sheetName val="[SHOPLIST.xls]_SHOPLIST_x_10765"/>
      <sheetName val="[SHOPLIST.xls]_SHOPLIST_x_10766"/>
      <sheetName val="[SHOPLIST.xls]_SHOPLIST_x_10767"/>
      <sheetName val="[SHOPLIST.xls]_SHOPLIST_x_10768"/>
      <sheetName val="[SHOPLIST.xls]_SHOPLIST_x_10769"/>
      <sheetName val="[SHOPLIST.xls]_SHOPLIST_x_10770"/>
      <sheetName val="[SHOPLIST.xls]_SHOPLIST_x_10771"/>
      <sheetName val="[SHOPLIST.xls]_SHOPLIST_x_10772"/>
      <sheetName val="[SHOPLIST.xls]_SHOPLIST_x_10773"/>
      <sheetName val="[SHOPLIST.xls]_SHOPLIST_x_10774"/>
      <sheetName val="[SHOPLIST.xls]_SHOPLIST_x_10775"/>
      <sheetName val="[SHOPLIST.xls]_SHOPLIST_x_10776"/>
      <sheetName val="[SHOPLIST.xls]_SHOPLIST_x_10777"/>
      <sheetName val="[SHOPLIST.xls]_SHOPLIST_x_10778"/>
      <sheetName val="[SHOPLIST.xls]_SHOPLIST_x_10779"/>
      <sheetName val="[SHOPLIST.xls]_SHOPLIST_x_10780"/>
      <sheetName val="[SHOPLIST.xls]_SHOPLIST_x_10781"/>
      <sheetName val="[SHOPLIST.xls]_SHOPLIST_x_10782"/>
      <sheetName val="[SHOPLIST.xls]_SHOPLIST_x_10783"/>
      <sheetName val="[SHOPLIST.xls]_SHOPLIST_x_10784"/>
      <sheetName val="[SHOPLIST.xls]_SHOPLIST_x_10785"/>
      <sheetName val="[SHOPLIST.xls]_SHOPLIST_x_10786"/>
      <sheetName val="[SHOPLIST.xls]_SHOPLIST_x_10787"/>
      <sheetName val="[SHOPLIST.xls]_SHOPLIST_x_10788"/>
      <sheetName val="[SHOPLIST.xls]_SHOPLIST_x_10789"/>
      <sheetName val="[SHOPLIST.xls]_SHOPLIST_x_10790"/>
      <sheetName val="[SHOPLIST.xls]_SHOPLIST_x_10791"/>
      <sheetName val="[SHOPLIST.xls]_SHOPLIST_x_10792"/>
      <sheetName val="[SHOPLIST.xls]_SHOPLIST_x_10793"/>
      <sheetName val="[SHOPLIST.xls]_SHOPLIST_x_10794"/>
      <sheetName val="[SHOPLIST.xls]_SHOPLIST_x_10795"/>
      <sheetName val="[SHOPLIST.xls]_SHOPLIST_x_10796"/>
      <sheetName val="[SHOPLIST.xls]_SHOPLIST_x_10797"/>
      <sheetName val="[SHOPLIST.xls]_SHOPLIST_x_10798"/>
      <sheetName val="[SHOPLIST.xls]_SHOPLIST_x_10799"/>
      <sheetName val="[SHOPLIST.xls]_SHOPLIST_x_10800"/>
      <sheetName val="[SHOPLIST.xls]_SHOPLIST_x_10801"/>
      <sheetName val="[SHOPLIST.xls]_SHOPLIST_x_10802"/>
      <sheetName val="[SHOPLIST.xls]_SHOPLIST_x_10803"/>
      <sheetName val="[SHOPLIST.xls]_SHOPLIST_x_10804"/>
      <sheetName val="[SHOPLIST.xls]_SHOPLIST_x_10805"/>
      <sheetName val="[SHOPLIST.xls]_SHOPLIST_x_10806"/>
      <sheetName val="[SHOPLIST.xls]_SHOPLIST_x_10807"/>
      <sheetName val="[SHOPLIST.xls]_SHOPLIST_x_10808"/>
      <sheetName val="[SHOPLIST.xls]_SHOPLIST_x_10809"/>
      <sheetName val="[SHOPLIST.xls]_SHOPLIST_x_10810"/>
      <sheetName val="[SHOPLIST.xls]_SHOPLIST_x_10811"/>
      <sheetName val="[SHOPLIST.xls]_SHOPLIST_x_10812"/>
      <sheetName val="[SHOPLIST.xls]_SHOPLIST_x_10813"/>
      <sheetName val="[SHOPLIST.xls]_SHOPLIST_x_10814"/>
      <sheetName val="[SHOPLIST.xls]_SHOPLIST_x_10815"/>
      <sheetName val="[SHOPLIST.xls]_SHOPLIST_x_10816"/>
      <sheetName val="[SHOPLIST.xls]_SHOPLIST_x_10817"/>
      <sheetName val="[SHOPLIST.xls]_SHOPLIST_x_10818"/>
      <sheetName val="[SHOPLIST.xls]_SHOPLIST_x_10819"/>
      <sheetName val="[SHOPLIST.xls]_SHOPLIST_x_10820"/>
      <sheetName val="[SHOPLIST.xls]_SHOPLIST_x_10821"/>
      <sheetName val="[SHOPLIST.xls]_SHOPLIST_x_10822"/>
      <sheetName val="[SHOPLIST.xls]_SHOPLIST_x_10823"/>
      <sheetName val="[SHOPLIST.xls]_SHOPLIST_x_10824"/>
      <sheetName val="[SHOPLIST.xls]_SHOPLIST_x_10825"/>
      <sheetName val="[SHOPLIST.xls]_SHOPLIST_x_10826"/>
      <sheetName val="[SHOPLIST.xls]_SHOPLIST_x_10827"/>
      <sheetName val="[SHOPLIST.xls]_SHOPLIST_x_10828"/>
      <sheetName val="[SHOPLIST.xls]_SHOPLIST_x_10829"/>
      <sheetName val="[SHOPLIST.xls]_SHOPLIST_x_10830"/>
      <sheetName val="[SHOPLIST.xls]_SHOPLIST_x_10831"/>
      <sheetName val="[SHOPLIST.xls]_SHOPLIST_x_10832"/>
      <sheetName val="[SHOPLIST.xls]_SHOPLIST_x_10833"/>
      <sheetName val="[SHOPLIST.xls]_SHOPLIST_x_10834"/>
      <sheetName val="[SHOPLIST.xls]_SHOPLIST_x_10835"/>
      <sheetName val="[SHOPLIST.xls]_SHOPLIST_x_10836"/>
      <sheetName val="[SHOPLIST.xls]_SHOPLIST_x_10837"/>
      <sheetName val="[SHOPLIST.xls]_SHOPLIST_x_10838"/>
      <sheetName val="[SHOPLIST.xls]_SHOPLIST_x_10839"/>
      <sheetName val="[SHOPLIST.xls]70_x005f_x0000___0_x_39"/>
      <sheetName val="[SHOPLIST.xls]_SHOPLIST_x_10840"/>
      <sheetName val="[SHOPLIST.xls]_SHOPLIST_x_10841"/>
      <sheetName val="[SHOPLIST.xls]_SHOPLIST_x_10842"/>
      <sheetName val="[SHOPLIST.xls]_SHOPLIST_x_10843"/>
      <sheetName val="[SHOPLIST.xls]_SHOPLIST_x_10844"/>
      <sheetName val="[SHOPLIST.xls]_SHOPLIST_x_10845"/>
      <sheetName val="[SHOPLIST.xls]_SHOPLIST_x_10846"/>
      <sheetName val="[SHOPLIST.xls]_SHOPLIST_x_10847"/>
      <sheetName val="[SHOPLIST.xls]_SHOPLIST_x_10848"/>
      <sheetName val="[SHOPLIST.xls]_SHOPLIST_x_10849"/>
      <sheetName val="[SHOPLIST.xls]_SHOPLIST_x_10850"/>
      <sheetName val="[SHOPLIST.xls]_SHOPLIST_x_10851"/>
      <sheetName val="[SHOPLIST.xls]_SHOPLIST_x_10852"/>
      <sheetName val="[SHOPLIST.xls]_SHOPLIST_x_10853"/>
      <sheetName val="[SHOPLIST.xls]_SHOPLIST_x_10854"/>
      <sheetName val="[SHOPLIST.xls]_SHOPLIST_x_10855"/>
      <sheetName val="[SHOPLIST.xls]_SHOPLIST_x_10856"/>
      <sheetName val="[SHOPLIST.xls]_SHOPLIST_x_10857"/>
      <sheetName val="[SHOPLIST.xls]_SHOPLIST_x_10858"/>
      <sheetName val="[SHOPLIST.xls]_SHOPLIST_x_10859"/>
      <sheetName val="[SHOPLIST.xls]_SHOPLIST_x_10860"/>
      <sheetName val="[SHOPLIST.xls]_SHOPLIST_x_10861"/>
      <sheetName val="[SHOPLIST.xls]_SHOPLIST_x_10862"/>
      <sheetName val="[SHOPLIST.xls]_SHOPLIST_x_10863"/>
      <sheetName val="[SHOPLIST.xls]_SHOPLIST_x_10864"/>
      <sheetName val="[SHOPLIST.xls]_SHOPLIST_x_10865"/>
      <sheetName val="[SHOPLIST.xls]_SHOPLIST_x_10866"/>
      <sheetName val="[SHOPLIST.xls]_SHOPLIST_x_10867"/>
      <sheetName val="[SHOPLIST.xls]_SHOPLIST_x_10868"/>
      <sheetName val="[SHOPLIST.xls]_SHOPLIST_x_10869"/>
      <sheetName val="[SHOPLIST.xls]_SHOPLIST_x_10870"/>
      <sheetName val="[SHOPLIST.xls]_SHOPLIST_x_10871"/>
      <sheetName val="[SHOPLIST.xls]_SHOPLIST_x_10872"/>
      <sheetName val="[SHOPLIST.xls]_SHOPLIST_x_10873"/>
      <sheetName val="[SHOPLIST.xls]_SHOPLIST_x_10874"/>
      <sheetName val="[SHOPLIST.xls]_SHOPLIST_x_10875"/>
      <sheetName val="[SHOPLIST.xls]_SHOPLIST_x_10876"/>
      <sheetName val="[SHOPLIST.xls]_SHOPLIST_x_10877"/>
      <sheetName val="[SHOPLIST.xls]_SHOPLIST_x_10878"/>
      <sheetName val="[SHOPLIST.xls]_SHOPLIST_x_10879"/>
      <sheetName val="[SHOPLIST.xls]_SHOPLIST_x_10880"/>
      <sheetName val="[SHOPLIST.xls]_SHOPLIST_x_10881"/>
      <sheetName val="[SHOPLIST.xls]_SHOPLIST_x_10882"/>
      <sheetName val="[SHOPLIST.xls]_SHOPLIST_x_10883"/>
      <sheetName val="[SHOPLIST.xls]_SHOPLIST_x_10884"/>
      <sheetName val="[SHOPLIST.xls]_SHOPLIST_x_10885"/>
      <sheetName val="[SHOPLIST.xls]_SHOPLIST_x_10886"/>
      <sheetName val="[SHOPLIST.xls]_SHOPLIST_x_10887"/>
      <sheetName val="[SHOPLIST.xls]_SHOPLIST_x_10888"/>
      <sheetName val="[SHOPLIST.xls]_SHOPLIST_x_10889"/>
      <sheetName val="[SHOPLIST.xls]_SHOPLIST_x_10890"/>
      <sheetName val="[SHOPLIST.xls]_SHOPLIST_x_10891"/>
      <sheetName val="[SHOPLIST.xls]_SHOPLIST_x_10892"/>
      <sheetName val="[SHOPLIST.xls]_SHOPLIST_x_10893"/>
      <sheetName val="[SHOPLIST.xls]_SHOPLIST_x_10894"/>
      <sheetName val="[SHOPLIST.xls]_SHOPLIST_x_10895"/>
      <sheetName val="[SHOPLIST.xls]_SHOPLIST_x_10896"/>
      <sheetName val="[SHOPLIST.xls]_SHOPLIST_x_10897"/>
      <sheetName val="[SHOPLIST.xls]_SHOPLIST_x_10898"/>
      <sheetName val="[SHOPLIST.xls]_SHOPLIST_x_10899"/>
      <sheetName val="[SHOPLIST.xls]_SHOPLIST_x_10900"/>
      <sheetName val="[SHOPLIST.xls]_SHOPLIST_x_10901"/>
      <sheetName val="[SHOPLIST.xls]_SHOPLIST_x_10902"/>
      <sheetName val="[SHOPLIST.xls]_SHOPLIST_x_10903"/>
      <sheetName val="[SHOPLIST.xls]_SHOPLIST_x_10904"/>
      <sheetName val="[SHOPLIST.xls]_SHOPLIST_x_10905"/>
      <sheetName val="[SHOPLIST.xls]_SHOPLIST_x_10906"/>
      <sheetName val="[SHOPLIST.xls]_SHOPLIST_x_10907"/>
      <sheetName val="[SHOPLIST.xls]_SHOPLIST_x_10908"/>
      <sheetName val="[SHOPLIST.xls]_VW__VU_______104"/>
      <sheetName val="[SHOPLIST.xls]_VW__VU_______105"/>
      <sheetName val="[SHOPLIST.xls]_SHOPLIST_x_10909"/>
      <sheetName val="[SHOPLIST.xls]_SHOPLIST_x_10910"/>
      <sheetName val="[SHOPLIST.xls]70___0_s__i___133"/>
      <sheetName val="[SHOPLIST.xls]_SHOPLIST_x_10911"/>
      <sheetName val="[SHOPLIST.xls]_SHOPLIST_x_10912"/>
      <sheetName val="[SHOPLIST.xls]_SHOPLIST_x_10913"/>
      <sheetName val="[SHOPLIST.xls]_VW__VU_______106"/>
      <sheetName val="[SHOPLIST.xls]_VW__VU_______107"/>
      <sheetName val="[SHOPLIST.xls]_SHOPLIST_x_10914"/>
      <sheetName val="[SHOPLIST.xls]_SHOPLIST_x_10915"/>
      <sheetName val="[SHOPLIST.xls]70___0_s__i___134"/>
      <sheetName val="[SHOPLIST.xls]_SHOPLIST_x_10916"/>
      <sheetName val="[SHOPLIST.xls]_SHOPLIST_x_10917"/>
      <sheetName val="[SHOPLIST.xls]70___0_s__i___135"/>
      <sheetName val="[SHOPLIST.xls]_SHOPLIST_x_10918"/>
      <sheetName val="[SHOPLIST.xls]_SHOPLIST_x_10919"/>
      <sheetName val="[SHOPLIST.xls]_SHOPLIST_x_10920"/>
      <sheetName val="[SHOPLIST.xls]_VW__VU_______108"/>
      <sheetName val="[SHOPLIST.xls]_SHOPLIST_x_10921"/>
      <sheetName val="[SHOPLIST.xls]_SHOPLIST_x_10922"/>
      <sheetName val="[SHOPLIST.xls]_SHOPLIST_x_10923"/>
      <sheetName val="[SHOPLIST.xls]_SHOPLIST_x_10924"/>
      <sheetName val="[SHOPLIST.xls]_SHOPLIST_x_10925"/>
      <sheetName val="[SHOPLIST.xls]_SHOPLIST_x_10926"/>
      <sheetName val="[SHOPLIST.xls]_SHOPLIST_x_10927"/>
      <sheetName val="[SHOPLIST.xls]_SHOPLIST_x_10928"/>
      <sheetName val="[SHOPLIST.xls]_SHOPLIST_x_10929"/>
      <sheetName val="[SHOPLIST.xls]_SHOPLIST_x_10930"/>
      <sheetName val="[SHOPLIST.xls]_SHOPLIST_x_10931"/>
      <sheetName val="[SHOPLIST.xls]_SHOPLIST_x_10932"/>
      <sheetName val="[SHOPLIST.xls]_SHOPLIST_x_10933"/>
      <sheetName val="[SHOPLIST.xls]_SHOPLIST_x_10934"/>
      <sheetName val="[SHOPLIST.xls]_SHOPLIST_x_10935"/>
      <sheetName val="[SHOPLIST.xls]_SHOPLIST_x_10936"/>
      <sheetName val="[SHOPLIST.xls]_SHOPLIST_x_10937"/>
      <sheetName val="[SHOPLIST.xls]_SHOPLIST_x_10938"/>
      <sheetName val="[SHOPLIST.xls]_SHOPLIST_x_10939"/>
      <sheetName val="[SHOPLIST.xls]_SHOPLIST_x_10940"/>
      <sheetName val="[SHOPLIST.xls]_SHOPLIST_x_10941"/>
      <sheetName val="[SHOPLIST.xls]_SHOPLIST_x_10942"/>
      <sheetName val="[SHOPLIST.xls]_SHOPLIST_x_10943"/>
      <sheetName val="[SHOPLIST.xls]_SHOPLIST_x_10944"/>
      <sheetName val="[SHOPLIST.xls]_SHOPLIST_x_10945"/>
      <sheetName val="[SHOPLIST.xls]_SHOPLIST_x_10946"/>
      <sheetName val="[SHOPLIST.xls]_SHOPLIST_x_10947"/>
      <sheetName val="[SHOPLIST.xls]_SHOPLIST_x_10948"/>
      <sheetName val="[SHOPLIST.xls]_SHOPLIST_x_10949"/>
      <sheetName val="[SHOPLIST.xls]_SHOPLIST_x_10950"/>
      <sheetName val="[SHOPLIST.xls]_SHOPLIST_x_10951"/>
      <sheetName val="[SHOPLIST.xls]_SHOPLIST_x_10952"/>
      <sheetName val="[SHOPLIST.xls]_SHOPLIST_x_10953"/>
      <sheetName val="[SHOPLIST.xls]_SHOPLIST_x_10954"/>
      <sheetName val="[SHOPLIST.xls]_SHOPLIST_x_10955"/>
      <sheetName val="[SHOPLIST.xls]_SHOPLIST_x_10956"/>
      <sheetName val="[SHOPLIST.xls]_SHOPLIST_x_10957"/>
      <sheetName val="[SHOPLIST.xls]_SHOPLIST_x_10958"/>
      <sheetName val="[SHOPLIST.xls]_SHOPLIST_x_10959"/>
      <sheetName val="[SHOPLIST.xls]_SHOPLIST_x_10960"/>
      <sheetName val="[SHOPLIST.xls]_SHOPLIST_x_10961"/>
      <sheetName val="[SHOPLIST.xls]_SHOPLIST_x_10962"/>
      <sheetName val="[SHOPLIST.xls]_SHOPLIST_x_10963"/>
      <sheetName val="[SHOPLIST.xls]_SHOPLIST_x_10964"/>
      <sheetName val="[SHOPLIST.xls]_SHOPLIST_x_10965"/>
      <sheetName val="[SHOPLIST.xls]_SHOPLIST_x_10966"/>
      <sheetName val="[SHOPLIST.xls]_SHOPLIST_x_10967"/>
      <sheetName val="[SHOPLIST.xls]_SHOPLIST_x_10968"/>
      <sheetName val="[SHOPLIST.xls]_SHOPLIST_x_10969"/>
      <sheetName val="[SHOPLIST.xls]_SHOPLIST_x_10970"/>
      <sheetName val="[SHOPLIST.xls]_SHOPLIST_x_10971"/>
      <sheetName val="[SHOPLIST.xls]_SHOPLIST_x_10972"/>
      <sheetName val="[SHOPLIST.xls]_SHOPLIST_x_10973"/>
      <sheetName val="[SHOPLIST.xls]_SHOPLIST_x_10974"/>
      <sheetName val="[SHOPLIST.xls]_SHOPLIST_x_10975"/>
      <sheetName val="[SHOPLIST.xls]_SHOPLIST_x_10976"/>
      <sheetName val="[SHOPLIST.xls]_SHOPLIST_x_10977"/>
      <sheetName val="[SHOPLIST.xls]_SHOPLIST_x_10978"/>
      <sheetName val="[SHOPLIST.xls]_SHOPLIST_x_10979"/>
      <sheetName val="[SHOPLIST.xls]_SHOPLIST_x_10980"/>
      <sheetName val="[SHOPLIST.xls]_SHOPLIST_x_10981"/>
      <sheetName val="[SHOPLIST.xls]_SHOPLIST_x_10982"/>
      <sheetName val="[SHOPLIST.xls]_SHOPLIST_x_10983"/>
      <sheetName val="[SHOPLIST.xls]_SHOPLIST_x_10984"/>
      <sheetName val="[SHOPLIST.xls]_SHOPLIST_x_10985"/>
      <sheetName val="[SHOPLIST.xls]_SHOPLIST_x_10986"/>
      <sheetName val="[SHOPLIST.xls]_SHOPLIST_x_10987"/>
      <sheetName val="[SHOPLIST.xls]_SHOPLIST_x_10988"/>
      <sheetName val="[SHOPLIST.xls]_SHOPLIST_x_10989"/>
      <sheetName val="[SHOPLIST.xls]_SHOPLIST_x_10990"/>
      <sheetName val="[SHOPLIST.xls]_SHOPLIST_x_10991"/>
      <sheetName val="[SHOPLIST.xls]_SHOPLIST_x_10992"/>
      <sheetName val="[SHOPLIST.xls]_SHOPLIST_x_10993"/>
      <sheetName val="[SHOPLIST.xls]_SHOPLIST_x_10994"/>
      <sheetName val="[SHOPLIST.xls]_SHOPLIST_x_10995"/>
      <sheetName val="[SHOPLIST.xls]_SHOPLIST_x_10996"/>
      <sheetName val="[SHOPLIST.xls]_SHOPLIST_x_10997"/>
      <sheetName val="[SHOPLIST.xls]_SHOPLIST_x_10998"/>
      <sheetName val="[SHOPLIST.xls]_SHOPLIST_x_10999"/>
      <sheetName val="[SHOPLIST.xls]_SHOPLIST_x_11000"/>
      <sheetName val="[SHOPLIST.xls]_SHOPLIST_x_11001"/>
      <sheetName val="[SHOPLIST.xls]_SHOPLIST_x_11002"/>
      <sheetName val="[SHOPLIST.xls]_SHOPLIST_x_11003"/>
      <sheetName val="[SHOPLIST.xls]_SHOPLIST_x_11004"/>
      <sheetName val="[SHOPLIST.xls]_SHOPLIST_x_11005"/>
      <sheetName val="[SHOPLIST.xls]_SHOPLIST_x_11006"/>
      <sheetName val="[SHOPLIST.xls]_SHOPLIST_x_11007"/>
      <sheetName val="[SHOPLIST.xls]_SHOPLIST_x_11008"/>
      <sheetName val="[SHOPLIST.xls]_SHOPLIST_x_11009"/>
      <sheetName val="[SHOPLIST.xls]_SHOPLIST_x_11010"/>
      <sheetName val="[SHOPLIST.xls]_SHOPLIST_x_11011"/>
      <sheetName val="[SHOPLIST.xls]_SHOPLIST_x_11012"/>
      <sheetName val="[SHOPLIST.xls]_SHOPLIST_x_11013"/>
      <sheetName val="[SHOPLIST.xls]_SHOPLIST_x_11014"/>
      <sheetName val="[SHOPLIST.xls]_SHOPLIST_x_11015"/>
      <sheetName val="[SHOPLIST.xls]_SHOPLIST_x_11016"/>
      <sheetName val="[SHOPLIST.xls]_SHOPLIST_x_11017"/>
      <sheetName val="[SHOPLIST.xls]_SHOPLIST_x_11018"/>
      <sheetName val="[SHOPLIST.xls]_SHOPLIST_x_11019"/>
      <sheetName val="[SHOPLIST.xls]_SHOPLIST_x_11020"/>
      <sheetName val="[SHOPLIST.xls]_SHOPLIST_x_11021"/>
      <sheetName val="[SHOPLIST.xls]_SHOPLIST_x_11022"/>
      <sheetName val="[SHOPLIST.xls]_SHOPLIST_x_11023"/>
      <sheetName val="[SHOPLIST.xls]_SHOPLIST_x_11024"/>
      <sheetName val="[SHOPLIST.xls]_SHOPLIST_x_11025"/>
      <sheetName val="[SHOPLIST.xls]_SHOPLIST_x_11026"/>
      <sheetName val="[SHOPLIST.xls]_SHOPLIST_x_11027"/>
      <sheetName val="[SHOPLIST.xls]_SHOPLIST_x_11028"/>
      <sheetName val="[SHOPLIST.xls]_SHOPLIST_x_11029"/>
      <sheetName val="[SHOPLIST.xls]_SHOPLIST_x_11030"/>
      <sheetName val="[SHOPLIST.xls]_SHOPLIST_x_11031"/>
      <sheetName val="[SHOPLIST.xls]_SHOPLIST_x_11032"/>
      <sheetName val="[SHOPLIST.xls]_SHOPLIST_x_11033"/>
      <sheetName val="[SHOPLIST.xls]_SHOPLIST_x_11034"/>
      <sheetName val="[SHOPLIST.xls]_SHOPLIST_x_11035"/>
      <sheetName val="[SHOPLIST.xls]_SHOPLIST_x_11036"/>
      <sheetName val="[SHOPLIST.xls]_SHOPLIST_x_11037"/>
      <sheetName val="[SHOPLIST.xls]_SHOPLIST_x_11038"/>
      <sheetName val="[SHOPLIST.xls]_SHOPLIST_x_11039"/>
      <sheetName val="[SHOPLIST.xls]_SHOPLIST_x_11040"/>
      <sheetName val="[SHOPLIST.xls]_SHOPLIST_x_11041"/>
      <sheetName val="[SHOPLIST.xls]_SHOPLIST_x_11042"/>
      <sheetName val="[SHOPLIST.xls]70___0_s__i___136"/>
      <sheetName val="[SHOPLIST.xls]_SHOPLIST_x_11043"/>
      <sheetName val="[SHOPLIST.xls]_SHOPLIST_x_11044"/>
      <sheetName val="[SHOPLIST.xls]_SHOPLIST_x_11045"/>
      <sheetName val="[SHOPLIST.xls]_SHOPLIST_x_11046"/>
      <sheetName val="[SHOPLIST.xls]_SHOPLIST_x_11047"/>
      <sheetName val="[SHOPLIST.xls]_SHOPLIST_x_11048"/>
      <sheetName val="[SHOPLIST.xls]_SHOPLIST_x_11049"/>
      <sheetName val="[SHOPLIST.xls]_SHOPLIST_x_11050"/>
      <sheetName val="[SHOPLIST.xls]_SHOPLIST_x_11051"/>
      <sheetName val="[SHOPLIST.xls]_SHOPLIST_x_11052"/>
      <sheetName val="[SHOPLIST.xls]_SHOPLIST_x_11053"/>
      <sheetName val="[SHOPLIST.xls]_SHOPLIST_x_11054"/>
      <sheetName val="[SHOPLIST.xls]_SHOPLIST_x_11055"/>
      <sheetName val="[SHOPLIST.xls]_SHOPLIST_x_11056"/>
      <sheetName val="[SHOPLIST.xls]_SHOPLIST_x_11057"/>
      <sheetName val="[SHOPLIST.xls]_SHOPLIST_x_11058"/>
      <sheetName val="[SHOPLIST.xls]_SHOPLIST_x_11059"/>
      <sheetName val="[SHOPLIST.xls]_SHOPLIST_x_11060"/>
      <sheetName val="[SHOPLIST.xls]_SHOPLIST_x_11061"/>
      <sheetName val="[SHOPLIST.xls]_SHOPLIST_x_11062"/>
      <sheetName val="[SHOPLIST.xls]_SHOPLIST_x_11063"/>
      <sheetName val="[SHOPLIST.xls]_SHOPLIST_x_11064"/>
      <sheetName val="[SHOPLIST.xls]_SHOPLIST_x_11065"/>
      <sheetName val="[SHOPLIST.xls]_SHOPLIST_x_11066"/>
      <sheetName val="[SHOPLIST.xls]_SHOPLIST_x_11067"/>
      <sheetName val="[SHOPLIST.xls]_SHOPLIST_x_11068"/>
      <sheetName val="[SHOPLIST.xls]_SHOPLIST_x_11069"/>
      <sheetName val="[SHOPLIST.xls]_SHOPLIST_x_11070"/>
      <sheetName val="[SHOPLIST.xls]_SHOPLIST_x_11071"/>
      <sheetName val="[SHOPLIST.xls]_SHOPLIST_x_11072"/>
      <sheetName val="[SHOPLIST.xls]_SHOPLIST_x_11073"/>
      <sheetName val="[SHOPLIST.xls]_SHOPLIST_x_11074"/>
      <sheetName val="[SHOPLIST.xls]_SHOPLIST_x_11075"/>
      <sheetName val="[SHOPLIST.xls]_SHOPLIST_x_11076"/>
      <sheetName val="[SHOPLIST.xls]_SHOPLIST_x_11077"/>
      <sheetName val="[SHOPLIST.xls]_SHOPLIST_x_11078"/>
      <sheetName val="[SHOPLIST.xls]_SHOPLIST_x_11079"/>
      <sheetName val="[SHOPLIST.xls]_SHOPLIST_x_11080"/>
      <sheetName val="[SHOPLIST.xls]_SHOPLIST_x_11081"/>
      <sheetName val="[SHOPLIST.xls]_SHOPLIST_x_11082"/>
      <sheetName val="[SHOPLIST.xls]_SHOPLIST_x_11083"/>
      <sheetName val="[SHOPLIST.xls]_SHOPLIST_x_11084"/>
      <sheetName val="[SHOPLIST.xls]_SHOPLIST_x_11085"/>
      <sheetName val="[SHOPLIST.xls]_SHOPLIST_x_11086"/>
      <sheetName val="[SHOPLIST.xls]_SHOPLIST_x_11087"/>
      <sheetName val="[SHOPLIST.xls]_SHOPLIST_x_11088"/>
      <sheetName val="[SHOPLIST.xls]_SHOPLIST_x_11089"/>
      <sheetName val="[SHOPLIST.xls]_SHOPLIST_x_11090"/>
      <sheetName val="[SHOPLIST.xls]_SHOPLIST_x_11091"/>
      <sheetName val="[SHOPLIST.xls]_SHOPLIST_x_11092"/>
      <sheetName val="[SHOPLIST.xls]_SHOPLIST_x_11093"/>
      <sheetName val="[SHOPLIST.xls]_SHOPLIST_x_11094"/>
      <sheetName val="[SHOPLIST.xls]_SHOPLIST_x_11095"/>
      <sheetName val="[SHOPLIST.xls]_SHOPLIST_x_11096"/>
      <sheetName val="[SHOPLIST.xls]_SHOPLIST_x_11097"/>
      <sheetName val="[SHOPLIST.xls]_SHOPLIST_x_11098"/>
      <sheetName val="[SHOPLIST.xls]_SHOPLIST_x_11099"/>
      <sheetName val="[SHOPLIST.xls]_SHOPLIST_x_11100"/>
      <sheetName val="[SHOPLIST.xls]_SHOPLIST_x_11101"/>
      <sheetName val="[SHOPLIST.xls]_SHOPLIST_x_11102"/>
      <sheetName val="[SHOPLIST.xls]_SHOPLIST_x_11103"/>
      <sheetName val="[SHOPLIST.xls]_SHOPLIST_x_11104"/>
      <sheetName val="[SHOPLIST.xls]_SHOPLIST_x_11105"/>
      <sheetName val="[SHOPLIST.xls]_SHOPLIST_x_11106"/>
      <sheetName val="[SHOPLIST.xls]_SHOPLIST_x_11107"/>
      <sheetName val="[SHOPLIST.xls]_SHOPLIST_x_11108"/>
      <sheetName val="[SHOPLIST.xls]_SHOPLIST_x_11109"/>
      <sheetName val="[SHOPLIST.xls]_SHOPLIST_x_11110"/>
      <sheetName val="[SHOPLIST.xls]_SHOPLIST_x_11111"/>
      <sheetName val="[SHOPLIST.xls]_SHOPLIST_x_11112"/>
      <sheetName val="[SHOPLIST.xls]_SHOPLIST_x_11113"/>
      <sheetName val="[SHOPLIST.xls]_SHOPLIST_x_11114"/>
      <sheetName val="[SHOPLIST.xls]_SHOPLIST_x_11115"/>
      <sheetName val="[SHOPLIST.xls]_SHOPLIST_x_11116"/>
      <sheetName val="[SHOPLIST.xls]_SHOPLIST_x_11117"/>
      <sheetName val="[SHOPLIST.xls]_SHOPLIST_x_11118"/>
      <sheetName val="[SHOPLIST.xls]_SHOPLIST_x_11119"/>
      <sheetName val="[SHOPLIST.xls]_SHOPLIST_x_11120"/>
      <sheetName val="[SHOPLIST.xls]_SHOPLIST_x_11121"/>
      <sheetName val="[SHOPLIST.xls]_SHOPLIST_x_11122"/>
      <sheetName val="[SHOPLIST.xls]_SHOPLIST_x_11123"/>
      <sheetName val="[SHOPLIST.xls]_SHOPLIST_x_11124"/>
      <sheetName val="[SHOPLIST.xls]_SHOPLIST_x_11125"/>
      <sheetName val="[SHOPLIST.xls]_SHOPLIST_x_11126"/>
      <sheetName val="[SHOPLIST.xls]_SHOPLIST_x_11127"/>
      <sheetName val="[SHOPLIST.xls]_SHOPLIST_x_11128"/>
      <sheetName val="[SHOPLIST.xls]_SHOPLIST_x_11129"/>
      <sheetName val="Corps STP"/>
      <sheetName val="入力"/>
      <sheetName val="1201070 blk 9 rej1140907 blk 27"/>
      <sheetName val="Bill 3 Boutiquea"/>
      <sheetName val="mweqpt"/>
      <sheetName val="[SHOPLIST.xls]70_x005f_x005f_x005f_x0000_27"/>
      <sheetName val="[SHOPLIST.xls]_VW__VU_______109"/>
      <sheetName val="[SHOPLIST.xls]_VW__VU_______110"/>
      <sheetName val="[SHOPLIST.xls]_SHOPLIST_x_11130"/>
      <sheetName val="[SHOPLIST.xls]_SHOPLIST_x_11131"/>
      <sheetName val="[SHOPLIST.xls]_SHOPLIST_x_11132"/>
      <sheetName val="[SHOPLIST.xls]_SHOPLIST_x_11133"/>
      <sheetName val="[SHOPLIST.xls]_SHOPLIST_x_11134"/>
      <sheetName val="[SHOPLIST.xls]_SHOPLIST_x_11135"/>
      <sheetName val="[SHOPLIST.xls]_SHOPLIST_x_11136"/>
      <sheetName val="[SHOPLIST.xls]_SHOPLIST_x_11137"/>
      <sheetName val="[SHOPLIST.xls]_SHOPLIST_x_11138"/>
      <sheetName val="[SHOPLIST.xls]_SHOPLIST_x_11139"/>
      <sheetName val="[SHOPLIST.xls]_SHOPLIST_x_11140"/>
      <sheetName val="[SHOPLIST.xls]_SHOPLIST_x_11141"/>
      <sheetName val="[SHOPLIST.xls]_SHOPLIST_x_11142"/>
      <sheetName val="[SHOPLIST.xls]_SHOPLIST_x_11143"/>
      <sheetName val="[SHOPLIST.xls]_SHOPLIST_x_11144"/>
      <sheetName val="[SHOPLIST.xls]_SHOPLIST_x_11145"/>
      <sheetName val="[SHOPLIST.xls]_SHOPLIST_x_11146"/>
      <sheetName val="[SHOPLIST.xls]_SHOPLIST_x_11147"/>
      <sheetName val="[SHOPLIST.xls]_SHOPLIST_x_11148"/>
      <sheetName val="[SHOPLIST.xls]_SHOPLIST_x_11149"/>
      <sheetName val="[SHOPLIST.xls]_SHOPLIST_x_11150"/>
      <sheetName val="[SHOPLIST.xls]_SHOPLIST_x_11151"/>
      <sheetName val="[SHOPLIST.xls]_SHOPLIST_x_11152"/>
      <sheetName val="[SHOPLIST.xls]_SHOPLIST_x_11153"/>
      <sheetName val="[SHOPLIST.xls]_SHOPLIST_x_11154"/>
      <sheetName val="[SHOPLIST.xls]_SHOPLIST_x_11155"/>
      <sheetName val="[SHOPLIST.xls]_SHOPLIST_x_11156"/>
      <sheetName val="[SHOPLIST.xls]_SHOPLIST_x_11157"/>
      <sheetName val="[SHOPLIST.xls]_SHOPLIST_x_11158"/>
      <sheetName val="[SHOPLIST.xls]_SHOPLIST_x_11159"/>
      <sheetName val="[SHOPLIST.xls]_SHOPLIST_x_11160"/>
      <sheetName val="[SHOPLIST.xls]_SHOPLIST_x_11161"/>
      <sheetName val="[SHOPLIST.xls]_SHOPLIST_x_11162"/>
      <sheetName val="[SHOPLIST.xls]_SHOPLIST_x_11163"/>
      <sheetName val="[SHOPLIST.xls]_SHOPLIST_x_11164"/>
      <sheetName val="[SHOPLIST.xls]_SHOPLIST_x_11165"/>
      <sheetName val="[SHOPLIST.xls]_SHOPLIST_x_11166"/>
      <sheetName val="[SHOPLIST.xls]_SHOPLIST_x_11167"/>
      <sheetName val="[SHOPLIST.xls]_SHOPLIST_x_11168"/>
      <sheetName val="[SHOPLIST.xls]_SHOPLIST_x_11169"/>
      <sheetName val="[SHOPLIST.xls]_SHOPLIST_x_11170"/>
      <sheetName val="[SHOPLIST.xls]_SHOPLIST_x_11171"/>
      <sheetName val="[SHOPLIST.xls]_SHOPLIST_x_11172"/>
      <sheetName val="[SHOPLIST.xls]_SHOPLIST_x_11173"/>
      <sheetName val="[SHOPLIST.xls]_SHOPLIST_x_11174"/>
      <sheetName val="[SHOPLIST.xls]_SHOPLIST_x_11175"/>
      <sheetName val="[SHOPLIST.xls]_SHOPLIST_x_11176"/>
      <sheetName val="[SHOPLIST.xls]_SHOPLIST_x_11177"/>
      <sheetName val="[SHOPLIST.xls]_SHOPLIST_x_11178"/>
      <sheetName val="[SHOPLIST.xls]_SHOPLIST_x_11179"/>
      <sheetName val="[SHOPLIST.xls]_SHOPLIST_x_11180"/>
      <sheetName val="[SHOPLIST.xls]_SHOPLIST_x_11181"/>
      <sheetName val="[SHOPLIST.xls]_SHOPLIST_x_11182"/>
      <sheetName val="[SHOPLIST.xls]_SHOPLIST_x_11183"/>
      <sheetName val="[SHOPLIST.xls]_SHOPLIST_x_11184"/>
      <sheetName val="[SHOPLIST.xls]_SHOPLIST_x_11185"/>
      <sheetName val="[SHOPLIST.xls]_SHOPLIST_x_11186"/>
      <sheetName val="[SHOPLIST.xls]_SHOPLIST_x_11187"/>
      <sheetName val="[SHOPLIST.xls]_SHOPLIST_x_11188"/>
      <sheetName val="[SHOPLIST.xls]_SHOPLIST_x_11189"/>
      <sheetName val="[SHOPLIST.xls]_SHOPLIST_x_11190"/>
      <sheetName val="[SHOPLIST.xls]_SHOPLIST_x_11191"/>
      <sheetName val="[SHOPLIST.xls]_SHOPLIST_x_11192"/>
      <sheetName val="[SHOPLIST.xls]_SHOPLIST_x_11193"/>
      <sheetName val="[SHOPLIST.xls]_SHOPLIST_x_11194"/>
      <sheetName val="[SHOPLIST.xls]_SHOPLIST_x_11195"/>
      <sheetName val="[SHOPLIST.xls]_SHOPLIST_x_11196"/>
      <sheetName val="[SHOPLIST.xls]_SHOPLIST_x_11197"/>
      <sheetName val="[SHOPLIST.xls]_SHOPLIST_x_11198"/>
      <sheetName val="[SHOPLIST.xls]_SHOPLIST_x_11199"/>
      <sheetName val="[SHOPLIST.xls]_SHOPLIST_x_11200"/>
      <sheetName val="[SHOPLIST.xls]_SHOPLIST_x_11201"/>
      <sheetName val="[SHOPLIST.xls]_SHOPLIST_x_11202"/>
      <sheetName val="[SHOPLIST.xls]_SHOPLIST_x_11203"/>
      <sheetName val="[SHOPLIST.xls]_SHOPLIST_x_11204"/>
      <sheetName val="[SHOPLIST.xls]_SHOPLIST_x_11205"/>
      <sheetName val="[SHOPLIST.xls]_SHOPLIST_x_11206"/>
      <sheetName val="[SHOPLIST.xls]_SHOPLIST_x_11207"/>
      <sheetName val="[SHOPLIST.xls]_SHOPLIST_x_11208"/>
      <sheetName val="[SHOPLIST.xls]_SHOPLIST_x_11209"/>
      <sheetName val="[SHOPLIST.xls]_SHOPLIST_x_11210"/>
      <sheetName val="[SHOPLIST.xls]_SHOPLIST_x_11211"/>
      <sheetName val="[SHOPLIST.xls]_SHOPLIST_x_11212"/>
      <sheetName val="[SHOPLIST.xls]_SHOPLIST_x_11213"/>
      <sheetName val="[SHOPLIST.xls]_SHOPLIST_x_11214"/>
      <sheetName val="[SHOPLIST.xls]_SHOPLIST_x_11215"/>
      <sheetName val="[SHOPLIST.xls]_SHOPLIST_x_11216"/>
      <sheetName val="[SHOPLIST.xls]_SHOPLIST_x_11217"/>
      <sheetName val="[SHOPLIST.xls]_SHOPLIST_x_11218"/>
      <sheetName val="[SHOPLIST.xls]_SHOPLIST_x_11219"/>
      <sheetName val="[SHOPLIST.xls]_SHOPLIST_x_11220"/>
      <sheetName val="[SHOPLIST.xls]_SHOPLIST_x_11221"/>
      <sheetName val="[SHOPLIST.xls]_SHOPLIST_x_11222"/>
      <sheetName val="[SHOPLIST.xls]_SHOPLIST_x_11223"/>
      <sheetName val="[SHOPLIST.xls]_SHOPLIST_x_11224"/>
      <sheetName val="[SHOPLIST.xls]_SHOPLIST_x_11225"/>
      <sheetName val="[SHOPLIST.xls]_SHOPLIST_x_11226"/>
      <sheetName val="[SHOPLIST.xls]_SHOPLIST_x_11227"/>
      <sheetName val="[SHOPLIST.xls]_SHOPLIST_x_11228"/>
      <sheetName val="[SHOPLIST.xls]_VW_VU____t__0__5"/>
      <sheetName val="[SHOPLIST.xls]_SHOPLIST_x_11229"/>
      <sheetName val="[SHOPLIST.xls]_SHOPLIST_x_11230"/>
      <sheetName val="[SHOPLIST.xls]_SHOPLIST_x_11231"/>
      <sheetName val="[SHOPLIST.xls]_SHOPLIST_x_11232"/>
      <sheetName val="[SHOPLIST.xls]_SHOPLIST_x_11233"/>
      <sheetName val="[SHOPLIST.xls]_SHOPLIST_x_11234"/>
      <sheetName val="[SHOPLIST.xls]_SHOPLIST_x_11235"/>
      <sheetName val="[SHOPLIST_xls]70__0_x0_3"/>
      <sheetName val="汇率"/>
      <sheetName val="材料价"/>
      <sheetName val="汇率&amp;代码"/>
      <sheetName val="Scatter"/>
      <sheetName val="CTC"/>
      <sheetName val="배수내역 (2)"/>
      <sheetName val="Timesheet"/>
      <sheetName val="삼성전기"/>
      <sheetName val="대부현황"/>
      <sheetName val="조선맥주"/>
      <sheetName val="한솔전자"/>
      <sheetName val="군자산업"/>
      <sheetName val="두산음료"/>
      <sheetName val="아남산업"/>
      <sheetName val="유공"/>
      <sheetName val="두산상사"/>
      <sheetName val="대호"/>
      <sheetName val="사용내역"/>
      <sheetName val="Sheet10"/>
      <sheetName val="Sheet11"/>
      <sheetName val="Sheet12"/>
      <sheetName val="Sheet13"/>
      <sheetName val="Sheet14"/>
      <sheetName val="Sheet15"/>
      <sheetName val="Sheet16"/>
      <sheetName val="노임이"/>
      <sheetName val="1-1"/>
      <sheetName val="양식summary"/>
      <sheetName val="98주식"/>
      <sheetName val="원가계산서"/>
      <sheetName val="01AC"/>
      <sheetName val="직노"/>
      <sheetName val="경산"/>
      <sheetName val="1999-2000 MONTHLY CASHFLOW"/>
      <sheetName val="SITE DEV,T"/>
      <sheetName val="Hac.Lots"/>
      <sheetName val="Res.Lots"/>
      <sheetName val="Spine Road"/>
      <sheetName val="UPASum"/>
      <sheetName val="calc sht-substructure"/>
      <sheetName val="Sheet1 _2_"/>
      <sheetName val="O＆P"/>
      <sheetName val="결재판(삭제하지말아주세요)"/>
      <sheetName val="9811"/>
      <sheetName val="프랜트면허"/>
      <sheetName val="토목주소"/>
      <sheetName val="실행내역"/>
      <sheetName val="총괄"/>
      <sheetName val="genre"/>
      <sheetName val="temporary power ob"/>
      <sheetName val="building permit"/>
      <sheetName val="guardhouse ob"/>
      <sheetName val="conditions"/>
      <sheetName val="openings"/>
      <sheetName val="Navigation Page"/>
      <sheetName val="Wiring Sched"/>
      <sheetName val="8-31-98"/>
      <sheetName val="worksheet inchican"/>
      <sheetName val="combined 9-30"/>
      <sheetName val="Steel Struc. &amp; Acc."/>
      <sheetName val="BQ_Methanol"/>
      <sheetName val="PipWT"/>
      <sheetName val="EQPT - SP"/>
      <sheetName val="Benefits"/>
      <sheetName val="계화배수"/>
      <sheetName val="공사수행방안"/>
      <sheetName val="MOTOR"/>
      <sheetName val="시멘트"/>
      <sheetName val="Site Expenses"/>
      <sheetName val="s.v"/>
      <sheetName val="bearing"/>
      <sheetName val="관접합및부설"/>
      <sheetName val="단가"/>
      <sheetName val="AILC004"/>
      <sheetName val="정부노임단가"/>
      <sheetName val="직공비"/>
      <sheetName val="방배동내역(리라)"/>
      <sheetName val="공통가설"/>
      <sheetName val="현장경비"/>
      <sheetName val="건축공사집계표"/>
      <sheetName val="방배동내역 (총괄)"/>
      <sheetName val="부대공사총괄"/>
      <sheetName val="형강류 단가 CODE"/>
      <sheetName val="Macro(전선)"/>
      <sheetName val="JUCKEYK"/>
      <sheetName val="BID"/>
      <sheetName val="PAINT"/>
      <sheetName val="진주방향"/>
      <sheetName val="마산방향"/>
      <sheetName val="간선계산"/>
      <sheetName val="Tot-sum"/>
      <sheetName val="일위대가목차"/>
      <sheetName val="포장복구집계"/>
      <sheetName val="매입세"/>
      <sheetName val="공사개요"/>
      <sheetName val="내역서(2)"/>
      <sheetName val="ABUT수량-A1"/>
      <sheetName val="TS"/>
      <sheetName val="(1.2)"/>
      <sheetName val="structural"/>
      <sheetName val="architectutal"/>
      <sheetName val="CRA-Detail"/>
      <sheetName val="cf-var"/>
      <sheetName val="Note_Piping"/>
      <sheetName val="Bill 4 -BPO2"/>
      <sheetName val="labor_range"/>
      <sheetName val="1999-2000_MONTHLY_CASHFLOW"/>
      <sheetName val="Bill_3_-BPO1"/>
      <sheetName val="Bill_3_-BPO2"/>
      <sheetName val="Bill_2_-RETAIL"/>
      <sheetName val="SITE_DEV,T"/>
      <sheetName val="Steel_Struc__&amp;_Acc_"/>
      <sheetName val="temporary_power_ob"/>
      <sheetName val="building_permit"/>
      <sheetName val="guardhouse_ob"/>
      <sheetName val="Navigation_Page"/>
      <sheetName val="Wiring_Sched"/>
      <sheetName val="worksheet_inchican"/>
      <sheetName val="combined_9-30"/>
      <sheetName val="Hac_Lots"/>
      <sheetName val="Res_Lots"/>
      <sheetName val="Spine_Road"/>
      <sheetName val="UC LIB"/>
      <sheetName val="tables_slab"/>
      <sheetName val="Master Equipment List"/>
      <sheetName val="ID"/>
      <sheetName val="EAST TOWER"/>
      <sheetName val="Rehash - EBS"/>
      <sheetName val="Change Order Log"/>
      <sheetName val="markup"/>
      <sheetName val="calc_sht-substructure"/>
      <sheetName val="Sheet1__2_"/>
      <sheetName val="Code 02"/>
      <sheetName val="Code 03"/>
      <sheetName val="Code 04"/>
      <sheetName val="Code 05"/>
      <sheetName val="Code 06"/>
      <sheetName val="Executive Summary (Aug 25)"/>
      <sheetName val="derivationB2&amp;B3"/>
      <sheetName val="CAP"/>
      <sheetName val="Selling Price Sum Sheet"/>
      <sheetName val="PCSum (For Edit)"/>
      <sheetName val="Site_Expenses"/>
      <sheetName val="s_v"/>
      <sheetName val="방배동내역_(총괄)"/>
      <sheetName val="형강류_단가_CODE"/>
      <sheetName val="CONTRACT-SUM"/>
      <sheetName val="1 park lane"/>
      <sheetName val="내역서2안"/>
      <sheetName val="reserves01-0409"/>
      <sheetName val="Sched of Rates"/>
      <sheetName val="basis of rates_derivation"/>
      <sheetName val="proj description final"/>
      <sheetName val="GMQ"/>
      <sheetName val="BOQ1"/>
      <sheetName val="basis of rates_price list"/>
      <sheetName val="Adimi bldg"/>
      <sheetName val="Pump House"/>
      <sheetName val="Fuel Regu Station"/>
      <sheetName val="DD"/>
      <sheetName val="해외 연수비용 계산-삭제"/>
      <sheetName val="카메라"/>
      <sheetName val="해외 기술훈련비 (합계)"/>
      <sheetName val="Bill#05 Amenities (5F)"/>
      <sheetName val="Bill#02 Basement"/>
      <sheetName val="Bill#07 Common Area"/>
      <sheetName val="Bill#03 GF"/>
      <sheetName val="Bill#04 Podium"/>
      <sheetName val="Bill#06 Residential Tower"/>
      <sheetName val="BD"/>
      <sheetName val="Matls"/>
      <sheetName val="retail"/>
      <sheetName val="Appendix A14"/>
      <sheetName val="Kiss"/>
      <sheetName val="ITI"/>
      <sheetName val="MCS"/>
      <sheetName val="Act"/>
      <sheetName val="Late"/>
      <sheetName val="Disc"/>
      <sheetName val="PO-MFG-CT"/>
      <sheetName val="03년 현장공사비 실적 총괄"/>
      <sheetName val="03년 현장공사비 실적 상세"/>
      <sheetName val="03년 현장자재 및 장비비 실적총괄"/>
      <sheetName val="03년 현장 외주비.자재 및 장비비 실적"/>
      <sheetName val="DESCRIPTION"/>
      <sheetName val="BM DATA SHEET"/>
      <sheetName val="5대총괄"/>
      <sheetName val="PROPOSAL"/>
      <sheetName val="찍기"/>
      <sheetName val="환율"/>
      <sheetName val="DB_ET200(R. A)"/>
      <sheetName val="경영현황"/>
      <sheetName val="Orbit"/>
      <sheetName val="No Inspection"/>
      <sheetName val="설산1.나"/>
      <sheetName val="본사S"/>
      <sheetName val="INPUT DATA OF SCHEDULE"/>
      <sheetName val="자바라1"/>
      <sheetName val="Peralatan (2)"/>
      <sheetName val="BQ GEDUNG"/>
      <sheetName val="Peralatan"/>
      <sheetName val="Basic Price"/>
      <sheetName val="Podium Retail (Cathay)"/>
      <sheetName val="PCSum (fls)"/>
      <sheetName val="PCSum Total Blended"/>
      <sheetName val="EX_STRBQ"/>
      <sheetName val="2.151M_due to dist cooling"/>
      <sheetName val="Cost Proposal (lyn)"/>
      <sheetName val="Tabulation "/>
      <sheetName val="4300_UTILITY_BLDG_(2)"/>
      <sheetName val="MATERIAL'S_PRICE"/>
      <sheetName val="Code03"/>
      <sheetName val="Integral waterproofing"/>
      <sheetName val="CFA"/>
      <sheetName val="Material Price"/>
      <sheetName val="Tower 1 "/>
      <sheetName val="AT Centera 06.30.2013 (Net)"/>
      <sheetName val="Price &amp; factor "/>
      <sheetName val="CapitalMetrics"/>
      <sheetName val="Valves BQ"/>
      <sheetName val="trench drain"/>
      <sheetName val="0200 Siteworks"/>
      <sheetName val="dervstruc"/>
      <sheetName val="2000 MOR"/>
      <sheetName val="AREA"/>
      <sheetName val="Pump Rev"/>
      <sheetName val="AreaPerM"/>
      <sheetName val="FIELD"/>
      <sheetName val="SHOP"/>
      <sheetName val="TESTING"/>
      <sheetName val="WEIGHT"/>
      <sheetName val="OLD Norms Table"/>
      <sheetName val="UCD"/>
      <sheetName val="[SHOPLIST.xls]_SHOPLI⁓T_xl_6605"/>
      <sheetName val="[SHOPLIST.xls]_SHOPLIST_x࡬_6633"/>
      <sheetName val="[SHOPLIST.xls]_VW_VU____t__0__6"/>
      <sheetName val="VERA R1"/>
      <sheetName val="REVA"/>
      <sheetName val="VERA"/>
      <sheetName val="ELၟ56"/>
      <sheetName val="C-dayworks"/>
      <sheetName val="1-General Items"/>
      <sheetName val="2-Dem &amp; Site Clear"/>
      <sheetName val="3-Ground Inves"/>
      <sheetName val="4.1-Earthwork"/>
      <sheetName val="4.2-Earth Work"/>
      <sheetName val="4 - Earth Works"/>
      <sheetName val="5-Roads"/>
      <sheetName val="6.1 Pedestrian Bridge 1"/>
      <sheetName val="6.2 Pedestrian Bridge 2"/>
      <sheetName val="6.3 Pedestrian Bridge 3"/>
      <sheetName val="6.4 Pedestrian Bridge  4"/>
      <sheetName val="6 - Pedestrian Bridges"/>
      <sheetName val="7.1 Utility Tunnel Dry "/>
      <sheetName val="7.2 Utility Tunnel Wet"/>
      <sheetName val="7.3A Combine Tunnel "/>
      <sheetName val="7.3B Airport Tunnels"/>
      <sheetName val="7.3C Tunnel (01) - KAAR"/>
      <sheetName val="7.3D Tunnel (02)"/>
      <sheetName val="7.3E Tunnel (03)"/>
      <sheetName val="7.3 Main Tunnel Works"/>
      <sheetName val="7.4 Tunnel MEP Works"/>
      <sheetName val="7.5 Mechanical Rooms"/>
      <sheetName val="7  Tunnel Summary"/>
      <sheetName val="8-Water-p"/>
      <sheetName val="9-Electricity"/>
      <sheetName val="10-Drainage"/>
      <sheetName val="11-Grey Water"/>
      <sheetName val="12-Grey Water"/>
      <sheetName val="13-Sewerage"/>
      <sheetName val="14-Irrigation Works"/>
      <sheetName val="15-SL "/>
      <sheetName val="16-Telecom "/>
      <sheetName val="17-Solid Waste Network"/>
      <sheetName val="18-District Cooling "/>
      <sheetName val="19-ICT-S"/>
      <sheetName val="20-Scada"/>
      <sheetName val="21-Provisional Sum"/>
      <sheetName val="22-SOR"/>
      <sheetName val="F "/>
      <sheetName val="FINANCIALS"/>
      <sheetName val="Mpwrclaim"/>
      <sheetName val="CBS"/>
      <sheetName val="[SHOPLIST_xls]70,/0_x001"/>
      <sheetName val="[SHOPLIST_xls]70__0_x0_4"/>
      <sheetName val="[SHOPLIST_xls]70__0_x0_5"/>
      <sheetName val="[SHOPLIST_xls]70__0_x0_6"/>
      <sheetName val="[SHOPLIST_xls]70,/0_x002"/>
      <sheetName val="[SHOPLIST_xls]70__0_x0_1"/>
      <sheetName val="[SHOPLIST.xls]70__0_x_10"/>
      <sheetName val="70__0_x0_2"/>
      <sheetName val="70__0_x0_3"/>
      <sheetName val="70__0_x0_4"/>
      <sheetName val="70__0_x0_5"/>
      <sheetName val="70__0_x0_6"/>
      <sheetName val="70__0_x0_7"/>
      <sheetName val="70__0_x0_8"/>
      <sheetName val="70__0_x0_9"/>
      <sheetName val="[SHOPLIST_xls]70,/0_x003"/>
      <sheetName val="[SHOPLIST_xls]70__0_x0_7"/>
      <sheetName val="[SHOPLIST_xls]70__0_x0_8"/>
      <sheetName val="[SHOPLIST_xls]70__0_x0_9"/>
      <sheetName val="[SHOPLIST.xls]70__0_x_11"/>
      <sheetName val="[SHOPLIST.xls]70__0_x_12"/>
      <sheetName val="[SHOPLIST.xls]70__0_x_13"/>
      <sheetName val="[SHOPLIST_xls]70__0_x_10"/>
      <sheetName val="70,/0_x001"/>
      <sheetName val="70__0_x0_1"/>
      <sheetName val="70,/0_x002"/>
      <sheetName val="[SHOPLIST.xls]70__0_x_15"/>
      <sheetName val="[SHOPLIST.xls]70__0_x_14"/>
      <sheetName val="[SHOPLIST_xls]70,/0_x004"/>
      <sheetName val="[SHOPLIST_xls]70,/0_x005"/>
      <sheetName val="Guneí¬_x0008_i_x0"/>
      <sheetName val="Bill 2.2 Villa 2 beds"/>
      <sheetName val="CLAIMS 4 (backup)"/>
      <sheetName val="CLAIM 4"/>
      <sheetName val="CLAIMS 5 (backup)"/>
      <sheetName val="CLAIM 5"/>
      <sheetName val="CLAIM 10"/>
      <sheetName val="CLAIMS1 (backup)"/>
      <sheetName val="CLAIM 1"/>
      <sheetName val="CLAIMS2 (backup)"/>
      <sheetName val="CLAIM 2"/>
      <sheetName val="B 2"/>
      <sheetName val="Commodities"/>
      <sheetName val="PILECAP"/>
      <sheetName val="DLdauvao"/>
      <sheetName val="_SHOPLIST.xls_70_,_0_s«i_x"/>
      <sheetName val="CPK"/>
      <sheetName val="ptvl"/>
      <sheetName val="ptm"/>
      <sheetName val="학생내역"/>
      <sheetName val="Doi_so3"/>
      <sheetName val="CỘT_+_VÁCH_B2-B43"/>
      <sheetName val="Buy_vs__Lease_Car3"/>
      <sheetName val="Du_thau3"/>
      <sheetName val="Door_&amp;_Window-_Schedule3"/>
      <sheetName val="GIÁ_TRỊ_GĐ23"/>
      <sheetName val="GIẤY_ĐỀ_NGHỊ_THANH_TOÁN_GĐ13"/>
      <sheetName val="GIẤY_ĐỀ_NGHỊ_THANH_TOÁN_GĐ23"/>
      <sheetName val="bìa_trước3"/>
      <sheetName val="bìa_sau3"/>
      <sheetName val="DANH_MỤC3"/>
      <sheetName val="BẢNG_THDG3"/>
      <sheetName val="BẢNG_DG3"/>
      <sheetName val="BẢNG_THỐNG_KÊ3"/>
      <sheetName val="HUTKHOI_23"/>
      <sheetName val="WC_23"/>
      <sheetName val="GIO_TUOI_23"/>
      <sheetName val="GIO_THẢI_23"/>
      <sheetName val="TAO_AP3"/>
      <sheetName val="BOQ(ELEC)_3"/>
      <sheetName val="Điện_căn_hộ043"/>
      <sheetName val="Điện_căn_hộ053"/>
      <sheetName val="Điện_căn_hộ093"/>
      <sheetName val="Điện_căn_hộ103"/>
      <sheetName val="Điện_căn_hộ113"/>
      <sheetName val="Điện_căn_hộ123"/>
      <sheetName val="Điện_căn_hộ133"/>
      <sheetName val="Điện_căn_hộ173"/>
      <sheetName val="Điện_căn_hộ_183"/>
      <sheetName val="Điện_căn_hộ_213"/>
      <sheetName val="CS+OC+CSSC_HL3"/>
      <sheetName val="CN_CH3"/>
      <sheetName val="Tong_hop3"/>
      <sheetName val="MTO_REV_2_ARMOR_3"/>
      <sheetName val="Liệt_kê3"/>
      <sheetName val="Nhan_cong3"/>
      <sheetName val="Vat_tu_XD3"/>
      <sheetName val="Ｎｏ_133"/>
      <sheetName val="Budget_Code3"/>
      <sheetName val="Goi_thau2"/>
      <sheetName val="Bill_1_CPC2"/>
      <sheetName val="Bill_2_BoQ__(2)2"/>
      <sheetName val="Bảng_TH_cửa_CC2"/>
      <sheetName val="Bảng_TH_PK2"/>
      <sheetName val="Chi_tiết2"/>
      <sheetName val="Bill_3_PL2"/>
      <sheetName val="Bill_4_Do_boc_KL2"/>
      <sheetName val="Bill5__VT_CDT_cap2"/>
      <sheetName val="I_12"/>
      <sheetName val="I_22"/>
      <sheetName val="I_32"/>
      <sheetName val="I_42"/>
      <sheetName val="I_52"/>
      <sheetName val="A__Electrical2"/>
      <sheetName val="Priced_BOQ2"/>
      <sheetName val="Bill_1_Prelim1"/>
      <sheetName val="Bill_2_Bored_Pile1"/>
      <sheetName val="TH_thiet_bi2"/>
      <sheetName val="TH_vat_tu2"/>
      <sheetName val="TH_may_TC2"/>
      <sheetName val="Bang_phan_tich2"/>
      <sheetName val="DM_Chi_phi2"/>
      <sheetName val="_SHOPLIST_xls_70?,_0_x0002"/>
      <sheetName val="Geneí¬_i??_?0_2"/>
      <sheetName val="70?,/0?s«_i?Æø_í¬_i?2"/>
      <sheetName val="[SHOPLIST_xls]70?,/0?s«_i?Æø_í2"/>
      <sheetName val="[SHOPLIST_xls]/VW?VU?)???)??2"/>
      <sheetName val="VO-Curtain_Wall2"/>
      <sheetName val="Bar_Sched2"/>
      <sheetName val="TK_T21"/>
      <sheetName val="T2_CAMERA1"/>
      <sheetName val="T2_LOA1"/>
      <sheetName val="T2_TRUNKING1"/>
      <sheetName val="T2_MANG1"/>
      <sheetName val="vanchuyen_TC1"/>
      <sheetName val="/VW?VU?)???)??????tÏØ0_??_2"/>
      <sheetName val="Chi_tiet_gia_DT"/>
      <sheetName val="Gia_DT_bo_Sung"/>
      <sheetName val="PT_gia_DT"/>
      <sheetName val="Phan_tich_vat_tu"/>
      <sheetName val="PTgia_DT_BS"/>
      <sheetName val="Geneí¬_x005f_x0008_i___x005f_x0014__0_1"/>
      <sheetName val="Cac_HS_hieu_chinh1"/>
      <sheetName val="Cước_CG1"/>
      <sheetName val="gia_tri_theo_phong1"/>
      <sheetName val="_SHOPLIST_xls_70_,_0_x0002"/>
      <sheetName val="Geneí¬_i____0_2"/>
      <sheetName val="70_,_0_s«_i_Æø_í¬_i_2"/>
      <sheetName val="_SHOPLIST_xls_70_,_0_s«_i_Æø_í2"/>
      <sheetName val="_SHOPLIST_xls__VW_VU_)___)__2"/>
      <sheetName val="_SHOPLIST_xls_70_x005f_x0000___0_x0_4"/>
      <sheetName val="_VW_VU_)___)______tÏØ0____2"/>
      <sheetName val="Bill_of_Qty_MEP1"/>
      <sheetName val="09__DATABASE"/>
      <sheetName val="Bill_3-_Restaurant_1"/>
      <sheetName val="PEBBill_2-_Food_Court"/>
      <sheetName val="PEBBill_3-_Restaurant_1"/>
      <sheetName val="PEBBill_4-_Restaurant_2_&amp;3"/>
      <sheetName val="Du_toan"/>
      <sheetName val="TT_DZ35"/>
      <sheetName val="2nd-back_corridor"/>
      <sheetName val="1st-Multi-function_room"/>
      <sheetName val="2nd-Multi-function_room"/>
      <sheetName val="2nd-Meeting_room"/>
      <sheetName val="1st-back_chamber"/>
      <sheetName val="Joinery_works"/>
      <sheetName val="Rate_(2)"/>
      <sheetName val="CERT_NO_1"/>
      <sheetName val="Bldg_Brkdown"/>
      <sheetName val="D_5_Bid_statement"/>
      <sheetName val="Bill_2K"/>
      <sheetName val="1)_COMMON_FACILITIES"/>
      <sheetName val="Kian_Wan"/>
      <sheetName val="110_cs_EW"/>
      <sheetName val="Blk_A"/>
      <sheetName val="Bill__No__4"/>
      <sheetName val="Thiet_bi"/>
      <sheetName val="Vat_tu"/>
      <sheetName val="DM_ChiPhi"/>
      <sheetName val="May_TC"/>
      <sheetName val="Bang_KL"/>
      <sheetName val="KỲ_TT"/>
      <sheetName val="01__DATA"/>
      <sheetName val="DGchitiet_"/>
      <sheetName val="Isolasi_Luar_Dalam"/>
      <sheetName val="Isolasi_Luar"/>
      <sheetName val="[SHOPLIST_xls]70?,/0?s«i_x1"/>
      <sheetName val="Bang_khoi_luong"/>
      <sheetName val="主要材料价格表_(2)"/>
      <sheetName val="投标材料清单_"/>
      <sheetName val="_SHOPLIST_xls__VW__VU_________5"/>
      <sheetName val="_SHOPLIST_xls__VW__VU_________6"/>
      <sheetName val="_SHOPLIST_xls_70_x005f_x0000___0_x0_5"/>
      <sheetName val="_SHOPLIST_xls_70___0_s__i_____7"/>
      <sheetName val="_SHOPLIST_xls__VW__VU_________7"/>
      <sheetName val="_SHOPLIST_xls__VW__VU_________8"/>
      <sheetName val="_SHOPLIST_xls_70_,_0_"/>
      <sheetName val="_SHOPLIST_xls_70___0_s__i_____8"/>
      <sheetName val="Takeoff"/>
      <sheetName val="chitimc"/>
      <sheetName val="말뚝지지력산정"/>
      <sheetName val="956A2"/>
      <sheetName val="dongia (2)"/>
      <sheetName val="giathanh1"/>
      <sheetName val="g-vl"/>
      <sheetName val="TEN CONG TRINH"/>
      <sheetName val="Don gia Dak Lak"/>
      <sheetName val="Object"/>
      <sheetName val="THPDMoi  (2)"/>
      <sheetName val="gtrinh"/>
      <sheetName val="phuluc1"/>
      <sheetName val="lam-moi"/>
      <sheetName val="thao-go"/>
      <sheetName val="dtxl"/>
      <sheetName val="t-h HA THE"/>
      <sheetName val="CHITIET VL-NC-TT -1p"/>
      <sheetName val="TONG HOP VL-NC TT"/>
      <sheetName val="TH XL"/>
      <sheetName val="VC"/>
      <sheetName val="CHITIET VL-NC-TT-3p"/>
      <sheetName val="TDTKP1"/>
      <sheetName val="KPVC-BD "/>
      <sheetName val="SILICATE"/>
      <sheetName val="hinhhoc"/>
      <sheetName val="????"/>
      <sheetName val="9011 EXPAT_MANP"/>
      <sheetName val="장비"/>
      <sheetName val="노무"/>
      <sheetName val="자재"/>
      <sheetName val="산근1"/>
      <sheetName val="Dashboard"/>
      <sheetName val="HVAC_M6____________SHOPLIST_x_2"/>
      <sheetName val="Administrative_Prices2"/>
      <sheetName val="11B_2"/>
      <sheetName val="Mat_Cost2"/>
      <sheetName val="Materials_Cost2"/>
      <sheetName val="ACAD_Finishes2"/>
      <sheetName val="Site_Details2"/>
      <sheetName val="Site_Area_Statement2"/>
      <sheetName val="SC_Cost_FEB_032"/>
      <sheetName val="BS_2"/>
      <sheetName val="Qty_SR2"/>
      <sheetName val="EW_SR2"/>
      <sheetName val="Summary-margin_calc2"/>
      <sheetName val="2-Conc"/>
      <sheetName val="_SHOPLIST_xls__VWVU))tÏØ0_167"/>
      <sheetName val="_SHOPLIST_xls__VWVU))tÏØ0_168"/>
      <sheetName val="_SHOPLIST_xls__VWVU))tÏØ0_169"/>
      <sheetName val="_SHOPLIST_xls__VWVU))tÏØ0_170"/>
      <sheetName val="_SHOPLIST_xls__VWVU))tÏØ0_171"/>
      <sheetName val="_SHOPLIST_xls__VWVU))tÏØ0_172"/>
      <sheetName val="_SHOPLIST_xls__VWVU))tÏØ0_173"/>
      <sheetName val="_SHOPLIST_xls__VWVU))tÏØ0_174"/>
      <sheetName val="_SHOPLIST_xls__VWVU))tÏØ0_175"/>
      <sheetName val="_SHOPLIST_xls_70,_0s«iÆøí¬6"/>
      <sheetName val="_SHOPLIST_xls__VWVU))tÏØ0_176"/>
      <sheetName val="_SHOPLIST_xls__VWVU))tÏØ0_177"/>
      <sheetName val="_SHOPLIST_xls__VWVU))tÏØ0_178"/>
      <sheetName val="_SHOPLIST_xls__VWVU))tÏØ0_179"/>
      <sheetName val="_SHOPLIST_xls__SH6"/>
      <sheetName val="_SHOPLIST_xls_70_6"/>
      <sheetName val="_SHOPLIST_xls__VWVU))tÏØ0_180"/>
      <sheetName val="_SHOPLIST_xls_70,_0s«i_x5"/>
      <sheetName val="_SHOPLIST_xls__VWVU))tÏØ0_181"/>
      <sheetName val="_SHOPLIST_xls__VWVU))tÏØ0_182"/>
      <sheetName val="_SHOPLIST_xls__VWVU))tÏØ0_183"/>
      <sheetName val="_SHOPLIST_xls__VWVU))tÏØ0_184"/>
      <sheetName val="_SHOPLIST_xls__VWVU))tÏØ0_185"/>
      <sheetName val="_SHOPLIST_xls__VWVU))tÏØ0_186"/>
      <sheetName val="_SHOPLIST_xls__VWVU))tÏØ0_187"/>
      <sheetName val="_SHOPLIST_xls__VWVU))tÏØ0_188"/>
      <sheetName val="_SHOPLIST_xls_70_x005f_x0000_,_0_x003"/>
      <sheetName val="_SHOPLIST_xls__SHOPLIST_xls_760"/>
      <sheetName val="_SHOPLIST_xls__SHOPLIST_xls_761"/>
      <sheetName val="_SHOPLIST_xls__SHOPLIST_xls_762"/>
      <sheetName val="_SHOPLIST_xls__SHOPLIST_xls_763"/>
      <sheetName val="_SHOPLIST_xls__SHOPLIST_xls_764"/>
      <sheetName val="_SHOPLIST_xls__SHOPLIST_xls_765"/>
      <sheetName val="_SHOPLIST_xls__SHOPLIST_xls_766"/>
      <sheetName val="_SHOPLIST_xls__SHOPLIST_xls_767"/>
      <sheetName val="_SHOPLIST_xls__SHOPLIST_xls_768"/>
      <sheetName val="_SHOPLIST_xls__SHOPLIST_xls_229"/>
      <sheetName val="_SHOPLIST_xls__SHOPLIST_xls_230"/>
      <sheetName val="_SHOPLIST_xls__SHOPLIST_xls_231"/>
      <sheetName val="_SHOPLIST_xls__SHOPLIST_xls_232"/>
      <sheetName val="_SHOPLIST_xls_70___0_s__i_____9"/>
      <sheetName val="_SHOPLIST_xls__SHOPLIST_xls_233"/>
      <sheetName val="_SHOPLIST_xls_70___0_s__i____10"/>
      <sheetName val="_SHOPLIST_xls__SHOPLIST_xls_234"/>
      <sheetName val="_SHOPLIST_xls__SHOPLIST_xls_235"/>
      <sheetName val="_SHOPLIST_xls__SHOPLIST_xls_236"/>
      <sheetName val="_SHOPLIST_xls__SHOPLIST_xls_237"/>
      <sheetName val="_SHOPLIST_xls__SHOPLIST_xls_238"/>
      <sheetName val="_SHOPLIST_xls__SHOPLIST_xls_239"/>
      <sheetName val="_SHOPLIST_xls__SHOPLIST_xls_240"/>
      <sheetName val="_SHOPLIST_xls__SHOPLIST_xls_241"/>
      <sheetName val="_SHOPLIST_xls__SHOPLIST_xls_242"/>
      <sheetName val="_SHOPLIST_xls__SHOPLIST_xls_243"/>
      <sheetName val="_SHOPLIST_xls__SHOPLIST_xls_244"/>
      <sheetName val="_SHOPLIST_xls__SHOPLIST_xls_245"/>
      <sheetName val="_SHOPLIST_xls__SHOPLIST_xls_246"/>
      <sheetName val="_SHOPLIST_xls__SHOPLIST_xls_247"/>
      <sheetName val="_SHOPLIST_xls__SHOPLIST_xls_248"/>
      <sheetName val="_SHOPLIST_xls__SHOPLIST_xls_249"/>
      <sheetName val="_SHOPLIST_xls__SHOPLIST_xls_250"/>
      <sheetName val="_SHOPLIST_xls__SHOPLIST_xls_251"/>
      <sheetName val="_SHOPLIST_xls__SHOPLIST_xls_252"/>
      <sheetName val="_SHOPLIST_xls__SHOPLIST_xls_253"/>
      <sheetName val="_SHOPLIST_xls__SHOPLIST_xls_254"/>
      <sheetName val="_SHOPLIST_xls__SHOPLIST_xls_255"/>
      <sheetName val="_SHOPLIST_xls__SHOPLIST_xls_256"/>
      <sheetName val="_SHOPLIST_xls__SHOPLIST_xls_257"/>
      <sheetName val="_SHOPLIST_xls__SHOPLIST_xls_258"/>
      <sheetName val="_SHOPLIST_xls__SHOPLIST_xls_259"/>
      <sheetName val="_SHOPLIST_xls__SHOPLIST_xls_260"/>
      <sheetName val="_SHOPLIST_xls__SHOPLIST_xls_261"/>
      <sheetName val="_SHOPLIST_xls__SHOPLIST_xls_262"/>
      <sheetName val="_SHOPLIST_xls__SHOPLIST_xls_263"/>
      <sheetName val="_SHOPLIST_xls__SHOPLIST_xls_264"/>
      <sheetName val="_SHOPLIST_xls__SHOPLIST_xls_265"/>
      <sheetName val="_SHOPLIST_xls__SHOPLIST_xls_266"/>
      <sheetName val="_SHOPLIST_xls__SHOPLIST_xls_267"/>
      <sheetName val="_SHOPLIST_xls__SHOPLIST_xls_268"/>
      <sheetName val="_SHOPLIST_xls__SHOPLIST_xls_269"/>
      <sheetName val="_SHOPLIST_xls__SHOPLIST_xls_270"/>
      <sheetName val="_SHOPLIST_xls__SHOPLIST_xls_271"/>
      <sheetName val="_SHOPLIST_xls__SHOPLIST_xls_272"/>
      <sheetName val="_SHOPLIST_xls__SHOPLIST_xls_273"/>
      <sheetName val="_SHOPLIST_xls__SHOPLIST_xls_274"/>
      <sheetName val="_SHOPLIST_xls__SHOPLIST_xls_275"/>
      <sheetName val="_SHOPLIST_xls__SHOPLIST_xls_276"/>
      <sheetName val="_SHOPLIST_xls__SHOPLIST_xls_277"/>
      <sheetName val="_SHOPLIST_xls__SHOPLIST_xls_278"/>
      <sheetName val="_SHOPLIST_xls__SHOPLIST_xls_279"/>
      <sheetName val="_SHOPLIST_xls__SHOPLIST_xls_280"/>
      <sheetName val="_SHOPLIST_xls__SHOPLIST_xls_281"/>
      <sheetName val="_SHOPLIST_xls__SHOPLIST_xls_282"/>
      <sheetName val="_SHOPLIST_xls__SHOPLIST_xls_283"/>
      <sheetName val="_SHOPLIST_xls__SHOPLIST_xls_284"/>
      <sheetName val="_SHOPLIST_xls__SHOPLIST_xls_285"/>
      <sheetName val="_SHOPLIST_xls__SHOPLIST_xls_286"/>
      <sheetName val="_SHOPLIST_xls__SHOPLIST_xls_287"/>
      <sheetName val="_SHOPLIST_xls__SHOPLIST_xls_288"/>
      <sheetName val="_SHOPLIST_xls__SHOPLIST_xls_289"/>
      <sheetName val="_SHOPLIST_xls__SHOPLIST_xls_290"/>
      <sheetName val="_SHOPLIST_xls__SHOPLIST_xls_291"/>
      <sheetName val="_SHOPLIST_xls__SHOPLIST_xls_292"/>
      <sheetName val="_SHOPLIST_xls__SHOPLIST_xls_293"/>
      <sheetName val="_SHOPLIST_xls__SHOPLIST_xls_294"/>
      <sheetName val="_SHOPLIST_xls__SHOPLIST_xls_295"/>
      <sheetName val="_SHOPLIST_xls__SHOPLIST_xls_296"/>
      <sheetName val="_SHOPLIST_xls__SHOPLIST_xls_297"/>
      <sheetName val="_SHOPLIST_xls__SHOPLIST_xls_298"/>
      <sheetName val="_SHOPLIST_xls__SHOPLIST_xls_299"/>
      <sheetName val="_SHOPLIST_xls__SHOPLIST_xls_300"/>
      <sheetName val="_SHOPLIST_xls__SHOPLIST_xls_301"/>
      <sheetName val="_SHOPLIST_xls__SHOPLIST_xls_302"/>
      <sheetName val="_SHOPLIST_xls__SHOPLIST_xls_303"/>
      <sheetName val="_SHOPLIST_xls__SHOPLIST_xls_304"/>
      <sheetName val="_SHOPLIST_xls__SHOPLIST_xls_305"/>
      <sheetName val="_SHOPLIST_xls__SHOPLIST_xls_306"/>
      <sheetName val="_SHOPLIST_xls__SHOPLIST_xls_307"/>
      <sheetName val="_SHOPLIST_xls__SHOPLIST_xls_308"/>
      <sheetName val="_SHOPLIST_xls__SHOPLIST_xls_309"/>
      <sheetName val="_SHOPLIST_xls__SHOPLIST_xls_310"/>
      <sheetName val="_SHOPLIST_xls__SHOPLIST_xls_311"/>
      <sheetName val="_SHOPLIST_xls__SHOPLIST_xls_312"/>
      <sheetName val="_SHOPLIST_xls__SHOPLIST_xls_313"/>
      <sheetName val="_SHOPLIST_xls__SHOPLIST_xls_314"/>
      <sheetName val="_SHOPLIST_xls__SHOPLIST_xls_315"/>
      <sheetName val="_SHOPLIST_xls__SHOPLIST_xls_316"/>
      <sheetName val="_SHOPLIST_xls__SHOPLIST_xls_317"/>
      <sheetName val="_SHOPLIST_xls__SHOPLIST_xls_320"/>
      <sheetName val="_SHOPLIST_xls__SHOPLIST_xls_321"/>
      <sheetName val="_SHOPLIST_xls__SHOPLIST_xls_322"/>
      <sheetName val="_SHOPLIST_xls__SHOPLIST_xls_323"/>
      <sheetName val="_SHOPLIST_xls__SHOPLIST_xls_324"/>
      <sheetName val="_SHOPLIST_xls__SHOPLIST_xls_325"/>
      <sheetName val="_SHOPLIST_xls__SHOPLIST_xls_326"/>
      <sheetName val="_SHOPLIST_xls__SHOPLIST_xls_327"/>
      <sheetName val="_SHOPLIST_xls__SHOPLIST_xls_328"/>
      <sheetName val="_SHOPLIST_xls__SHOPLIST_xls_329"/>
      <sheetName val="_SHOPLIST_xls__SHOPLIST_xls_330"/>
      <sheetName val="_SHOPLIST_xls__SHOPLIST_xls_331"/>
      <sheetName val="_SHOPLIST_xls__SHOPLIST_xls_332"/>
      <sheetName val="_SHOPLIST_xls__SHOPLIST_xls_333"/>
      <sheetName val="_SHOPLIST_xls__SHOPLIST_xls_334"/>
      <sheetName val="_SHOPLIST_xls__SHOPLIST_xls_335"/>
      <sheetName val="_SHOPLIST_xls__SHOPLIST_xls_336"/>
      <sheetName val="_SHOPLIST_xls__SHOPLIST_xls_337"/>
      <sheetName val="_SHOPLIST_xls__SHOPLIST_xls_338"/>
      <sheetName val="_SHOPLIST_xls__SHOPLIST_xls_339"/>
      <sheetName val="_SHOPLIST_xls__SHOPLIST_xls_340"/>
      <sheetName val="_SHOPLIST_xls__SHOPLIST_xls_341"/>
      <sheetName val="_SHOPLIST_xls__SHOPLIST_xls_342"/>
      <sheetName val="_SHOPLIST_xls__SHOPLIST_xls_343"/>
      <sheetName val="_SHOPLIST_xls__SHOPLIST_xls_344"/>
      <sheetName val="_SHOPLIST_xls__SHOPLIST_xls_345"/>
      <sheetName val="_SHOPLIST_xls__SHOPLIST_xls_346"/>
      <sheetName val="_SHOPLIST_xls__SHOPLIST_xls_347"/>
      <sheetName val="_SHOPLIST_xls__SHOPLIST_xls_348"/>
      <sheetName val="_SHOPLIST_xls__SHOPLIST_xls_349"/>
      <sheetName val="_SHOPLIST_xls_70___0_s__i____11"/>
      <sheetName val="_SHOPLIST_xls__VW__VU_________9"/>
      <sheetName val="_SHOPLIST_xls_70___0_s__i____12"/>
      <sheetName val="_SHOPLIST_xls__SHOPLIST_xls_350"/>
      <sheetName val="_SHOPLIST_xls_70___0_s__i____13"/>
      <sheetName val="_SHOPLIST_xls__SHOPLIST_xls_351"/>
      <sheetName val="_SHOPLIST_xls__SHOPLIST_xls_352"/>
      <sheetName val="_SHOPLIST_xls__SHOPLIST_xls_353"/>
      <sheetName val="_SHOPLIST_xls__SHOPLIST_xls_354"/>
      <sheetName val="_SHOPLIST_xls__SHOPLIST_xls_355"/>
      <sheetName val="_SHOPLIST_xls__SHOPLIST_xls_356"/>
      <sheetName val="_SHOPLIST_xls__SHOPLIST_xls_357"/>
      <sheetName val="_SHOPLIST_xls__SHOPLIST_xls_358"/>
      <sheetName val="_SHOPLIST_xls__SHOPLIST_xls_359"/>
      <sheetName val="_SHOPLIST_xls__SHOPLIST_xls_360"/>
      <sheetName val="_SHOPLIST_xls__SHOPLIST_xls_361"/>
      <sheetName val="_SHOPLIST_xls__SHOPLIST_xls_362"/>
      <sheetName val="_SHOPLIST_xls__SHOPLIST_xls_363"/>
      <sheetName val="_SHOPLIST_xls__SHOPLIST_xls_364"/>
      <sheetName val="_SHOPLIST_xls__SHOPLIST_xls_365"/>
      <sheetName val="_SHOPLIST_xls__SHOPLIST_xls_366"/>
      <sheetName val="_SHOPLIST_xls__SHOPLIST_xls_367"/>
      <sheetName val="_SHOPLIST_xls__SHOPLIST_xls_368"/>
      <sheetName val="_SHOPLIST_xls__SHOPLIST_xls_369"/>
      <sheetName val="_SHOPLIST_xls__SHOPLIST_xls_370"/>
      <sheetName val="_SHOPLIST_xls__SHOPLIST_xls_371"/>
      <sheetName val="_SHOPLIST_xls__SHOPLIST_xls_372"/>
      <sheetName val="_SHOPLIST_xls__SHOPLIST_xls_373"/>
      <sheetName val="_SHOPLIST_xls__SHOPLIST_xls_374"/>
      <sheetName val="_SHOPLIST_xls__SHOPLIST_xls_375"/>
      <sheetName val="_SHOPLIST_xls__SHOPLIST_xls_376"/>
      <sheetName val="_SHOPLIST_xls__SHOPLIST_xls_377"/>
      <sheetName val="_SHOPLIST_xls__SHOPLIST_xls_378"/>
      <sheetName val="_SHOPLIST_xls__SHOPLIST_xls_379"/>
      <sheetName val="_SHOPLIST_xls__SHOPLIST_xls_380"/>
      <sheetName val="_SHOPLIST_xls__SHOPLIST_xls_381"/>
      <sheetName val="_SHOPLIST_xls__SHOPLIST_xls_382"/>
      <sheetName val="_SHOPLIST_xls__SHOPLIST_xls_383"/>
      <sheetName val="_SHOPLIST_xls__SHOPLIST_xls_384"/>
      <sheetName val="_SHOPLIST_xls__SHOPLIST_xls_385"/>
      <sheetName val="_SHOPLIST_xls__SHOPLIST_xls_386"/>
      <sheetName val="_SHOPLIST_xls__SHOPLIST_xls_387"/>
      <sheetName val="_SHOPLIST_xls__SHOPLIST_xls_388"/>
      <sheetName val="_SHOPLIST_xls__SHOPLIST_xls_389"/>
      <sheetName val="_SHOPLIST_xls__SHOPLIST_xls_390"/>
      <sheetName val="_SHOPLIST_xls__SHOPLIST_xls_391"/>
      <sheetName val="_SHOPLIST_xls__SHOPLIST_xls_392"/>
      <sheetName val="_SHOPLIST_xls__SHOPLIST_xls_393"/>
      <sheetName val="_SHOPLIST_xls__SHOPLIST_xls_394"/>
      <sheetName val="_SHOPLIST_xls__SHOPLIST_xls_395"/>
      <sheetName val="_SHOPLIST_xls__SHOPLIST_xls_396"/>
      <sheetName val="_SHOPLIST_xls__SHOPLIST_xls_397"/>
      <sheetName val="_SHOPLIST_xls__SHOPLIST_xls_398"/>
      <sheetName val="_SHOPLIST_xls__SHOPLIST_xls_399"/>
      <sheetName val="_SHOPLIST_xls__SHOPLIST_xls_400"/>
      <sheetName val="_SHOPLIST_xls__SHOPLIST_xls_401"/>
      <sheetName val="_SHOPLIST_xls__SHOPLIST_xls_402"/>
      <sheetName val="_SHOPLIST_xls__SHOPLIST_xls_403"/>
      <sheetName val="_SHOPLIST_xls__SHOPLIST_xls_404"/>
      <sheetName val="_SHOPLIST_xls__SHOPLIST_xls_405"/>
      <sheetName val="_SHOPLIST_xls__SHOPLIST_xls_406"/>
      <sheetName val="_SHOPLIST_xls__SHOPLIST_xls_407"/>
      <sheetName val="_SHOPLIST_xls__SHOPLIST_xls_408"/>
      <sheetName val="_SHOPLIST_xls__SHOPLIST_xls_409"/>
      <sheetName val="_SHOPLIST_xls__SHOPLIST_xls_410"/>
      <sheetName val="_SHOPLIST_xls__SHOPLIST_xls_411"/>
      <sheetName val="_SHOPLIST_xls__SHOPLIST_xls_412"/>
      <sheetName val="_SHOPLIST_xls__SHOPLIST_xls_413"/>
      <sheetName val="_SHOPLIST_xls__SHOPLIST_xls_414"/>
      <sheetName val="_SHOPLIST_xls__SHOPLIST_xls_415"/>
      <sheetName val="_SHOPLIST_xls__SHOPLIST_xls_416"/>
      <sheetName val="_SHOPLIST_xls__SHOPLIST_xls_417"/>
      <sheetName val="_SHOPLIST_xls__SHOPLIST_xls_418"/>
      <sheetName val="_SHOPLIST_xls__SHOPLIST_xls_419"/>
      <sheetName val="_SHOPLIST_xls__SHOPLIST_xls_420"/>
      <sheetName val="_SHOPLIST_xls__SHOPLIST_xls_421"/>
      <sheetName val="_SHOPLIST_xls__SHOPLIST_xls_422"/>
      <sheetName val="_SHOPLIST_xls__SHOPLIST_xls_423"/>
      <sheetName val="_SHOPLIST_xls__SHOPLIST_xls_424"/>
      <sheetName val="_SHOPLIST_xls__SHOPLIST_xls_425"/>
      <sheetName val="_SHOPLIST_xls__SHOPLIST_xls_426"/>
      <sheetName val="_SHOPLIST_xls__SHOPLIST_xls_427"/>
      <sheetName val="_SHOPLIST_xls__SHOPLIST_xls_428"/>
      <sheetName val="_SHOPLIST_xls__SHOPLIST_xls_429"/>
      <sheetName val="_SHOPLIST_xls__SHOPLIST_xls_430"/>
      <sheetName val="_SHOPLIST_xls__SHOPLIST_xls_431"/>
      <sheetName val="_SHOPLIST_xls__SHOPLIST_xls_432"/>
      <sheetName val="_SHOPLIST_xls__SHOPLIST_xls_433"/>
      <sheetName val="_SHOPLIST_xls__SHOPLIST_xls_434"/>
      <sheetName val="_SHOPLIST_xls__SHOPLIST_xls_435"/>
      <sheetName val="_SHOPLIST_xls__SHOPLIST_xls_436"/>
      <sheetName val="_SHOPLIST_xls__SHOPLIST_xls_437"/>
      <sheetName val="_SHOPLIST_xls__SHOPLIST_xls_438"/>
      <sheetName val="_SHOPLIST_xls__SHOPLIST_xls_439"/>
      <sheetName val="_SHOPLIST_xls__SHOPLIST_xls_440"/>
      <sheetName val="_SHOPLIST_xls__SHOPLIST_xls_441"/>
      <sheetName val="_SHOPLIST_xls__SHOPLIST_xls_442"/>
      <sheetName val="_SHOPLIST_xls__SHOPLIST_xls_443"/>
      <sheetName val="_SHOPLIST_xls__SHOPLIST_xls_444"/>
      <sheetName val="_SHOPLIST_xls__SHOPLIST_xls_445"/>
      <sheetName val="_SHOPLIST_xls__SHOPLIST_xls_446"/>
      <sheetName val="_SHOPLIST_xls__SHOPLIST_xls_447"/>
      <sheetName val="_SHOPLIST_xls__SHOPLIST_xls_448"/>
      <sheetName val="_SHOPLIST_xls__SHOPLIST_xls_449"/>
      <sheetName val="_SHOPLIST_xls__SHOPLIST_xls_450"/>
      <sheetName val="_SHOPLIST_xls__SHOPLIST_xls_451"/>
      <sheetName val="_SHOPLIST_xls__SHOPLIST_xls_452"/>
      <sheetName val="_SHOPLIST_xls__SHOPLIST_xls_453"/>
      <sheetName val="_SHOPLIST_xls__SHOPLIST_xls_454"/>
      <sheetName val="_SHOPLIST_xls__SHOPLIST_xls_455"/>
      <sheetName val="_SHOPLIST_xls__SHOPLIST_xls_456"/>
      <sheetName val="_SHOPLIST_xls__SHOPLIST_xls_457"/>
      <sheetName val="_SHOPLIST_xls__SHOPLIST_xls_458"/>
      <sheetName val="_SHOPLIST_xls__SHOPLIST_xls_459"/>
      <sheetName val="_SHOPLIST_xls__SHOPLIST_xls_460"/>
      <sheetName val="_SHOPLIST_xls__SHOPLIST_xls_461"/>
      <sheetName val="_SHOPLIST_xls_70_x005f_x005f_x005f_x0000__4"/>
      <sheetName val="_SHOPLIST_xls__SHOPLIST_xls_462"/>
      <sheetName val="_SHOPLIST_xls__SHOPLIST_xls_463"/>
      <sheetName val="_SHOPLIST_xls_70_x005f_x005f_x005f_x0000__3"/>
      <sheetName val="_SHOPLIST_xls__SHOPLIST_xls_318"/>
      <sheetName val="_SHOPLIST_xls__SHOPLIST_xls_319"/>
      <sheetName val="Ana Blanket"/>
      <sheetName val="Part 2"/>
      <sheetName val="mem-property"/>
      <sheetName val="GR.slab-reinft"/>
      <sheetName val="Summary output"/>
      <sheetName val="Main Assump."/>
      <sheetName val="Coalmine"/>
      <sheetName val="pricing"/>
      <sheetName val="sof"/>
      <sheetName val="_VWVU))_x0001_tÏØ0 _x0008_ _x0008_"/>
      <sheetName val="70,_0s« iÆø í¬ i"/>
      <sheetName val="_SHOPLIST.xls_70,_0s«_x0008_iÆø_x0003_í¬"/>
      <sheetName val="_SHOPLIST.xls_70,_0s« iÆø í¬"/>
      <sheetName val="_SHOPLIST.xls_70,_0s«_x0008_i_x"/>
      <sheetName val="70,_0s�_x0008_i��_x0003_��_x0008_i"/>
      <sheetName val="_SHOPLIST.xls__VW__VU________18"/>
      <sheetName val="_SHOPLIST.xls_70_x005f_x0000___0_x_10"/>
      <sheetName val="_SHOPLIST.xls_70___0_s__i____28"/>
      <sheetName val="_SHOPLIST.xls__VW__VU________19"/>
      <sheetName val="_SHOPLIST.xls_70___0_s__i____29"/>
      <sheetName val="_SHOPLIST.xls__SHOPLIST_xl_1080"/>
      <sheetName val="_SHOPLIST.xls__SHOPLIST_xl_1081"/>
      <sheetName val="_SHOPLIST.xls__SHOPLIST_xl_1082"/>
      <sheetName val="_SHOPLIST.xls__SHOPLIST_xl_1083"/>
      <sheetName val="_SHOPLIST.xls__SHOPLIST_xl_1084"/>
      <sheetName val="_SHOPLIST.xls__SHOPLIST_xl_1085"/>
      <sheetName val="_SHOPLIST.xls__SHOPLIST_xl_1086"/>
      <sheetName val="_SHOPLIST.xls__SHOPLIST_xl_1087"/>
      <sheetName val="_SHOPLIST.xls__SHOPLIST_xl_1088"/>
      <sheetName val="_SHOPLIST.xls__SHOPLIST_xl_1089"/>
      <sheetName val="_SHOPLIST.xls__SHOPLIST_xl_1090"/>
      <sheetName val="_SHOPLIST.xls__SHOPLIST_xl_1091"/>
      <sheetName val="_SHOPLIST.xls__SHOPLIST_xl_1092"/>
      <sheetName val="_SHOPLIST.xls__SHOPLIST_xl_1093"/>
      <sheetName val="_SHOPLIST.xls__SHOPLIST_xl_1094"/>
      <sheetName val="_SHOPLIST.xls__SHOPLIST_xl_1095"/>
      <sheetName val="_SHOPLIST.xls__SHOPLIST_xl_1096"/>
      <sheetName val="_SHOPLIST.xls__SHOPLIST_xl_1097"/>
      <sheetName val="_SHOPLIST.xls__SHOPLIST_xl_1098"/>
      <sheetName val="_SHOPLIST.xls__SHOPLIST_xl_1099"/>
      <sheetName val="_SHOPLIST.xls__SHOPLIST_xl_1100"/>
      <sheetName val="_SHOPLIST.xls__SHOPLIST_xl_1101"/>
      <sheetName val="_SHOPLIST.xls__SHOPLIST_xl_1102"/>
      <sheetName val="_SHOPLIST.xls__SHOPLIST_xl_1103"/>
      <sheetName val="_SHOPLIST.xls__SHOPLIST_xl_1104"/>
      <sheetName val="_SHOPLIST.xls__SHOPLIST_xl_1105"/>
      <sheetName val="_SHOPLIST.xls__SHOPLIST_xl_1106"/>
      <sheetName val="_SHOPLIST.xls__SHOPLIST_xl_1107"/>
      <sheetName val="_SHOPLIST.xls__SHOPLIST_xl_1108"/>
      <sheetName val="_SHOPLIST.xls__SHOPLIST_xl_1109"/>
      <sheetName val="_SHOPLIST.xls__SHOPLIST_xl_1110"/>
      <sheetName val="_SHOPLIST.xls__SHOPLIST_xl_1111"/>
      <sheetName val="_SHOPLIST.xls__SHOPLIST_xl_1112"/>
      <sheetName val="_SHOPLIST.xls__SHOPLIST_xl_1113"/>
      <sheetName val="_SHOPLIST.xls__SHOPLIST_xl_1114"/>
      <sheetName val="_SHOPLIST.xls__SHOPLIST_xl_1115"/>
      <sheetName val="_SHOPLIST.xls__SHOPLIST_xl_1116"/>
      <sheetName val="_SHOPLIST.xls__SHOPLIST_xl_1117"/>
      <sheetName val="_SHOPLIST.xls__SHOPLIST_xl_1118"/>
      <sheetName val="_SHOPLIST.xls__SHOPLIST_xl_1119"/>
      <sheetName val="_SHOPLIST.xls__SHOPLIST_xl_1120"/>
      <sheetName val="_SHOPLIST.xls__SHOPLIST_xl_1121"/>
      <sheetName val="_SHOPLIST.xls__SHOPLIST_xl_1122"/>
      <sheetName val="_SHOPLIST.xls__SHOPLIST_xl_1123"/>
      <sheetName val="_SHOPLIST.xls__SHOPLIST_xl_1124"/>
      <sheetName val="_SHOPLIST.xls__SHOPLIST_xl_1125"/>
      <sheetName val="_SHOPLIST.xls__SHOPLIST_xl_1126"/>
      <sheetName val="_SHOPLIST.xls__SHOPLIST_xl_1127"/>
      <sheetName val="_SHOPLIST.xls__SHOPLIST_xl_1128"/>
      <sheetName val="_SHOPLIST.xls__SHOPLIST_xl_1129"/>
      <sheetName val="_SHOPLIST.xls__SHOPLIST_xl_1130"/>
      <sheetName val="_SHOPLIST.xls__SHOPLIST_xl_1131"/>
      <sheetName val="_SHOPLIST.xls__SHOPLIST_xl_1132"/>
      <sheetName val="_SHOPLIST.xls__SHOPLIST_xl_1133"/>
      <sheetName val="_SHOPLIST.xls__SHOPLIST_xl_1134"/>
      <sheetName val="_SHOPLIST.xls__SHOPLIST_xl_1135"/>
      <sheetName val="_SHOPLIST.xls__SHOPLIST_xl_1136"/>
      <sheetName val="_SHOPLIST.xls__SHOPLIST_xl_1137"/>
      <sheetName val="_SHOPLIST.xls__SHOPLIST_xl_1138"/>
      <sheetName val="_SHOPLIST.xls__SHOPLIST_xl_1139"/>
      <sheetName val="_SHOPLIST.xls__SHOPLIST_xl_1140"/>
      <sheetName val="_SHOPLIST.xls__SHOPLIST_xl_1141"/>
      <sheetName val="_SHOPLIST.xls_7_2"/>
      <sheetName val="_SHOPLIST.xls___2"/>
      <sheetName val="_SHOPLIST.xls_7_3"/>
      <sheetName val="_SHOPLIST.xls___3"/>
      <sheetName val="_SHOPLIST.xls___4"/>
      <sheetName val="_SHOPLIST.xls___5"/>
      <sheetName val="_SHOPLIST.xls___6"/>
      <sheetName val="_SHOPLIST.xls___7"/>
      <sheetName val="_SHOPLIST.xls_7_4"/>
      <sheetName val="_SHOPLIST_xls_7_2"/>
      <sheetName val="_SHOPLIST_xls_7_3"/>
      <sheetName val="_SHOPLIST_xls_7_4"/>
      <sheetName val="_SHOPLIST_xls_7_5"/>
      <sheetName val="_SHOPLIST_xls_7_6"/>
      <sheetName val="_SHOPLIST_xls_7_7"/>
      <sheetName val="_SHOPLIST_xls_7_8"/>
      <sheetName val="_SHOPLIST.xls___8"/>
      <sheetName val="_SHOPLIST.xls_7_5"/>
      <sheetName val="_SHOPLIST.xls_7_6"/>
      <sheetName val="_SHOPLIST.xls___9"/>
      <sheetName val="_SHOPLIST_xls___2"/>
      <sheetName val="_SHOPLIST_xls___3"/>
      <sheetName val="_SHOPLIST_xls___4"/>
      <sheetName val="_SHOPLIST_xls_7_9"/>
      <sheetName val="_SHOPLIST_xls___5"/>
      <sheetName val="_SHOPLIST_xls___6"/>
      <sheetName val="_SHOPLIST_xls___7"/>
      <sheetName val="_SHOPLIST_xls___8"/>
      <sheetName val="_SHOPLIST_xls__12"/>
      <sheetName val="_SHOPLIST_xls___9"/>
      <sheetName val="_SHOPLIST_xls__13"/>
      <sheetName val="_SHOPLIST_xls__14"/>
      <sheetName val="_SHOPLIST_xls__15"/>
      <sheetName val="_SHOPLIST_xls__16"/>
      <sheetName val="_SHOPLIST_xls__17"/>
      <sheetName val="_SHOPLIST_xls__18"/>
      <sheetName val="_SHOPLIST_xls__19"/>
      <sheetName val="_SHOPLIST_xls__20"/>
      <sheetName val="_SHOPLIST_xls__21"/>
      <sheetName val="_SHOPLIST_xls__22"/>
      <sheetName val="_SHOPLIST_xls__23"/>
      <sheetName val="_SHOPLIST_xls__24"/>
      <sheetName val="_SHOPLIST_xls__25"/>
      <sheetName val="_SHOPLIST_xls__26"/>
      <sheetName val="_SHOPLIST_xls__27"/>
      <sheetName val="_SHOPLIST_xls__28"/>
      <sheetName val="_SHOPLIST.xls__10"/>
      <sheetName val="_SHOPLIST.xls__11"/>
      <sheetName val="_SHOPLIST.xls__12"/>
      <sheetName val="_SHOPLIST_xls__29"/>
      <sheetName val="_SHOPLIST_xls__30"/>
      <sheetName val="_SHOPLIST_xls__31"/>
      <sheetName val="_SHOPLIST_xls__32"/>
      <sheetName val="_SHOPLIST_xls__33"/>
      <sheetName val="_SHOPLIST_xls__34"/>
      <sheetName val="_SHOPLIST_xls__35"/>
      <sheetName val="_SHOPLIST_xls__36"/>
      <sheetName val="_SHOPLIST_xls__37"/>
      <sheetName val="_SHOPLIST_xls__38"/>
      <sheetName val="_SHOPLIST_xls__39"/>
      <sheetName val="_SHOPLIST_xls__40"/>
      <sheetName val="_SHOPLIST_xls__41"/>
      <sheetName val="_SHOPLIST_xls__42"/>
      <sheetName val="_SHOPLIST_xls__43"/>
      <sheetName val="_SHOPLIST_xls__44"/>
      <sheetName val="_SHOPLIST_xls__45"/>
      <sheetName val="_SHOPLIST_xls__46"/>
      <sheetName val="_SHOPLIST_xls__47"/>
      <sheetName val="_SHOPLIST_xls__48"/>
      <sheetName val="_SHOPLIST_xls__49"/>
      <sheetName val="_SHOPLIST_xls__50"/>
      <sheetName val="_SHOPLIST_xls__51"/>
      <sheetName val="_SHOPLIST_xls__52"/>
      <sheetName val="_SHOPLIST_xls__53"/>
      <sheetName val="_SHOPLIST_xls__54"/>
      <sheetName val="_SHOPLIST_xls__55"/>
      <sheetName val="_SHOPLIST_xls__56"/>
      <sheetName val="_SHOPLIST_xls__57"/>
      <sheetName val="_SHOPLIST_xls__58"/>
      <sheetName val="_SHOPLIST_xls__59"/>
      <sheetName val="_SHOPLIST_xls__60"/>
      <sheetName val="_SHOPLIST_xls__61"/>
      <sheetName val="_SHOPLIST_xls__62"/>
      <sheetName val="_SHOPLIST_xls__63"/>
      <sheetName val="_SHOPLIST_xls__64"/>
      <sheetName val="_SHOPLIST_xls__65"/>
      <sheetName val="_SHOPLIST_xls__66"/>
      <sheetName val="_SHOPLIST_xls__67"/>
      <sheetName val="_SHOPLIST_xls__68"/>
      <sheetName val="_SHOPLIST_xls__69"/>
      <sheetName val="_SHOPLIST_xls__70"/>
      <sheetName val="_SHOPLIST_xls__71"/>
      <sheetName val="_SHOPLIST_xls__72"/>
      <sheetName val="_SHOPLIST_xls__73"/>
      <sheetName val="_SHOPLIST_xls__74"/>
      <sheetName val="_SHOPLIST_xls__75"/>
      <sheetName val="_SHOPLIST_xls__76"/>
      <sheetName val="_SHOPLIST_xls__77"/>
      <sheetName val="_SHOPLIST_xls__78"/>
      <sheetName val="_SHOPLIST_xls__79"/>
      <sheetName val="_SHOPLIST_xls__80"/>
      <sheetName val="_SHOPLIST_xls__81"/>
      <sheetName val="_SHOPLIST_xls__82"/>
      <sheetName val="_SHOPLIST.xls__13"/>
      <sheetName val="_SHOPLIST_xls__83"/>
      <sheetName val="_SHOPLIST_xls__84"/>
      <sheetName val="_SHOPLIST_xls__85"/>
      <sheetName val="_SHOPLIST_xls__86"/>
      <sheetName val="_SHOPLIST_xls__87"/>
      <sheetName val="_SHOPLIST_xls__88"/>
      <sheetName val="_SHOPLIST_xls__89"/>
      <sheetName val="_SHOPLIST_xls__90"/>
      <sheetName val="_SHOPLIST_xls__91"/>
      <sheetName val="_SHOPLIST_xls__92"/>
      <sheetName val="_SHOPLIST_xls__93"/>
      <sheetName val="_SHOPLIST_xls__94"/>
      <sheetName val="_SHOPLIST_xls__95"/>
      <sheetName val="_SHOPLIST_xls__96"/>
      <sheetName val="_SHOPLIST_xls__97"/>
      <sheetName val="_SHOPLIST_xls__98"/>
      <sheetName val="_SHOPLIST_xls__99"/>
      <sheetName val="_SHOPLIST.xls__14"/>
      <sheetName val="_SHOPLIST.xls__15"/>
      <sheetName val="_SHOPLIST.xls_7_7"/>
      <sheetName val="_SHOPLIST.xls__16"/>
      <sheetName val="_SHOPLIST.xls__17"/>
      <sheetName val="_SHOPLIST.xls_7_8"/>
      <sheetName val="_VWVU))tÏØ0__72"/>
      <sheetName val="_SH1"/>
      <sheetName val="_VWVU))tÏØ0__64"/>
      <sheetName val="_VWVU))tÏØ0__65"/>
      <sheetName val="_VWVU))tÏØ0__66"/>
      <sheetName val="_SHOPLIST.xls_7_9"/>
      <sheetName val="_SHOPLIST.xls__18"/>
      <sheetName val="_SHOPLIST.xls__19"/>
      <sheetName val="_SHOPLIST.xls__20"/>
      <sheetName val="_SHOPLIST.xls__21"/>
      <sheetName val="_SHOPLIST.xls__22"/>
      <sheetName val="_SHOPLIST.xls__23"/>
      <sheetName val="_SHOPLIST.xls__24"/>
      <sheetName val="_SHOPLIST.xls__25"/>
      <sheetName val="_SHOPLIST.xls__26"/>
      <sheetName val="_SHOPLIST.xls__27"/>
      <sheetName val="_SHOPLIST.xls__28"/>
      <sheetName val="_SHOPLIST.xls__29"/>
      <sheetName val="_SHOPLIST.xls__30"/>
      <sheetName val="_SHOPLIST.xls__31"/>
      <sheetName val="_SHOPLIST.xls__32"/>
      <sheetName val="_SHOPLIST.xls__33"/>
      <sheetName val="_SHOPLIST.xls__34"/>
      <sheetName val="_SHOPLIST.xls__35"/>
      <sheetName val="_SHOPLIST.xls__36"/>
      <sheetName val="_SHOPLIST.xls__37"/>
      <sheetName val="_SHOPLIST.xls__38"/>
      <sheetName val="_SHOPLIST.xls__39"/>
      <sheetName val="_SHOPLIST.xls__40"/>
      <sheetName val="_SHOPLIST.xls__41"/>
      <sheetName val="_SHOPLIST.xls__42"/>
      <sheetName val="_SHOPLIST.xls__43"/>
      <sheetName val="_SHOPLIST.xls__44"/>
      <sheetName val="_SHOPLIST.xls__45"/>
      <sheetName val="_SHOPLIST.xls__46"/>
      <sheetName val="_SHOPLIST.xls__47"/>
      <sheetName val="_SHOPLIST.xls__48"/>
      <sheetName val="_SHOPLIST.xls__49"/>
      <sheetName val="_SHOPLIST.xls__50"/>
      <sheetName val="_SHOPLIST.xls__51"/>
      <sheetName val="_SHOPLIST.xls__52"/>
      <sheetName val="_SHOPLIST.xls__53"/>
      <sheetName val="_SHOPLIST.xls__54"/>
      <sheetName val="_SHOPLIST.xls__55"/>
      <sheetName val="_SHOPLIST.xls__56"/>
      <sheetName val="_SHOPLIST.xls__57"/>
      <sheetName val="_SHOPLIST.xls__58"/>
      <sheetName val="_SHOPLIST.xls__59"/>
      <sheetName val="_SHOPLIST.xls__60"/>
      <sheetName val="_SHOPLIST.xls__61"/>
      <sheetName val="_SHOPLIST.xls__62"/>
      <sheetName val="_SHOPLIST.xls__63"/>
      <sheetName val="_SHOPLIST.xls__64"/>
      <sheetName val="_SHOPLIST.xls__65"/>
      <sheetName val="_SHOPLIST.xls__66"/>
      <sheetName val="_SHOPLIST.xls__67"/>
      <sheetName val="_SHOPLIST.xls__68"/>
      <sheetName val="_SHOPLIST.xls__69"/>
      <sheetName val="_SHOPLIST.xls__70"/>
      <sheetName val="_SHOPLIST.xls__71"/>
      <sheetName val="_SHOPLIST.xls__72"/>
      <sheetName val="_SHOPLIST.xls__73"/>
      <sheetName val="_SHOPLIST.xls__74"/>
      <sheetName val="_SHOPLIST.xls__75"/>
      <sheetName val="_SHOPLIST.xls__76"/>
      <sheetName val="_SHOPLIST.xls__77"/>
      <sheetName val="_SHOPLIST.xls__78"/>
      <sheetName val="_SHOPLIST.xls__79"/>
      <sheetName val="_SHOPLIST.xls__80"/>
      <sheetName val="_SHOPLIST.xls__81"/>
      <sheetName val="_SHOPLIST.xls__82"/>
      <sheetName val="_SHOPLIST.xls__83"/>
      <sheetName val="_SHOPLIST.xls__84"/>
      <sheetName val="_SHOPLIST.xls__85"/>
      <sheetName val="_SHOPLIST.xls__86"/>
      <sheetName val="_SHOPLIST.xls__87"/>
      <sheetName val="_SHOPLIST.xls__88"/>
      <sheetName val="_SHOPLIST.xls__89"/>
      <sheetName val="_SHOPLIST.xls__90"/>
      <sheetName val="_SHOPLIST.xls__91"/>
      <sheetName val="_SHOPLIST.xls__92"/>
      <sheetName val="_SHOPLIST.xls__93"/>
      <sheetName val="_SHOPLIST.xls__94"/>
      <sheetName val="_SHOPLIST.xls__95"/>
      <sheetName val="_SHOPLIST.xls__96"/>
      <sheetName val="_SHOPLIST.xls__97"/>
      <sheetName val="_SHOPLIST.xls__98"/>
      <sheetName val="_SHOPLIST.xls__99"/>
      <sheetName val="70,_0s«iÆøí¬i17"/>
      <sheetName val="_VW12"/>
      <sheetName val="_VWVU))tÏØ0__67"/>
      <sheetName val="70,_0s«_iÆø_í¬_12"/>
      <sheetName val="70_,_0_s«i_Æøí¬12"/>
      <sheetName val="_VWVU))tÏØ0__68"/>
      <sheetName val="_VWVU))tÏØ0__69"/>
      <sheetName val="_VWVU))tÏØ0__70"/>
      <sheetName val="_SHOPLIST_xls__V1"/>
      <sheetName val="_VWVU))tÏØ0__82"/>
      <sheetName val="_VWVU))tÏØ0__92"/>
      <sheetName val="_VWVU))tÏØ0__73"/>
      <sheetName val="_VWVU))tÏØ0__74"/>
      <sheetName val="_VWVU))tÏØ0__75"/>
      <sheetName val="70,_0s«iÆøí¬1"/>
      <sheetName val="70,_0s«iÆøí¬i18"/>
      <sheetName val="_VW13"/>
      <sheetName val="_VWVU))tÏØ0__76"/>
      <sheetName val="_VWVU))tÏØ0__77"/>
      <sheetName val="_VWVU))tÏØ0__78"/>
      <sheetName val="_VWVU))tÏØ0__79"/>
      <sheetName val="_VWVU))tÏØ0__80"/>
      <sheetName val="70,_0s«_iÆø_í¬_13"/>
      <sheetName val="70_,_0_s«i_Æøí¬13"/>
      <sheetName val="_VWVU))tÏØ0__83"/>
      <sheetName val="_VWVU))tÏØ0__84"/>
      <sheetName val="_VWVU))tÏØ0__85"/>
      <sheetName val="_VWVU))tÏØ0__86"/>
      <sheetName val="_SHOPLIST_xls__V2"/>
      <sheetName val="_VWVU))tÏØ0__87"/>
      <sheetName val="_VWVU))tÏØ0__93"/>
      <sheetName val="_SH2"/>
      <sheetName val="_VWVU))tÏØ0__88"/>
      <sheetName val="_VWVU))tÏØ0__89"/>
      <sheetName val="_VWVU))tÏØ0__90"/>
      <sheetName val="70,_0s«iÆøí¬2"/>
      <sheetName val="70,_0s«iÆøí¬i19"/>
      <sheetName val="_VW14"/>
      <sheetName val="_VWVU))tÏØ0__94"/>
      <sheetName val="_VWVU))tÏØ0__95"/>
      <sheetName val="_VWVU))tÏØ0__96"/>
      <sheetName val="_VWVU))tÏØ0__97"/>
      <sheetName val="_VWVU))tÏØ0__98"/>
      <sheetName val="70,_0s«_iÆø_í¬_14"/>
      <sheetName val="70_,_0_s«i_Æøí¬14"/>
      <sheetName val="_VWVU))tÏØ0__99"/>
      <sheetName val="_VWVU))tÏØ0_100"/>
      <sheetName val="_VWVU))tÏØ0_101"/>
      <sheetName val="_VWVU))tÏØ0_102"/>
      <sheetName val="_SHOPLIST_xls__V3"/>
      <sheetName val="_VWVU))tÏØ0_103"/>
      <sheetName val="_VWVU))tÏØ0_104"/>
      <sheetName val="_SH3"/>
      <sheetName val="_VWVU))tÏØ0_105"/>
      <sheetName val="_VWVU))tÏØ0_106"/>
      <sheetName val="_VWVU))tÏØ0_107"/>
      <sheetName val="70,_0s«iÆøí¬3"/>
      <sheetName val="_SHOPLIST.xls__SHOPLIST_xl_1142"/>
      <sheetName val="_SHOPLIST.xls__SHOPLIST_xl_1143"/>
      <sheetName val="_SHOPLIST.xls__SHOPLIST_xl_1144"/>
      <sheetName val="_SHOPLIST.xls__SHOPLIST_xl_1145"/>
      <sheetName val="_SHOPLIST.xls__SHOPLIST_xl_1146"/>
      <sheetName val="_SHOPLIST.xls_70___0_s__i____30"/>
      <sheetName val="_SHOPLIST.xls__SHOPLIST_xl_1147"/>
      <sheetName val="_SHOPLIST.xls__SHOPLIST_xl_1148"/>
      <sheetName val="_SHOPLIST.xls__SHOPLIST_xl_1149"/>
      <sheetName val="_SHOPLIST.xls__SHOPLIST_xl_1150"/>
      <sheetName val="_SHOPLIST.xls__SHOPLIST_xl_1151"/>
      <sheetName val="_SHOPLIST.xls__SHOPLIST_xl_1152"/>
      <sheetName val="_SHOPLIST.xls__SHOPLIST_xl_1153"/>
      <sheetName val="_SHOPLIST.xls__SHOPLIST_xl_1154"/>
      <sheetName val="_SHOPLIST.xls__SHOPLIST_xl_1155"/>
      <sheetName val="_SHOPLIST.xls__SHOPLIST_xl_1156"/>
      <sheetName val="_SHOPLIST.xls__SHOPLIST_xl_1157"/>
      <sheetName val="_SHOPLIST.xls__SHOPLIST_xl_1158"/>
      <sheetName val="_SHOPLIST.xls__SHOPLIST_xl_1159"/>
      <sheetName val="_SHOPLIST.xls__SHOPLIST_xl_1160"/>
      <sheetName val="_SHOPLIST.xls__SHOPLIST_xl_1161"/>
      <sheetName val="_SHOPLIST.xls__SHOPLIST_xl_1162"/>
      <sheetName val="_SHOPLIST.xls__SHOPLIST_xl_1163"/>
      <sheetName val="_SHOPLIST.xls__SHOPLIST_xl_1164"/>
      <sheetName val="_SHOPLIST.xls__SHOPLIST_xl_1165"/>
      <sheetName val="_SHOPLIST.xls__SHOPLIST_xl_1166"/>
      <sheetName val="_SHOPLIST.xls__SHOPLIST_xl_1167"/>
      <sheetName val="_SHOPLIST.xls__SHOPLIST_xl_1168"/>
      <sheetName val="_SHOPLIST.xls__SHOPLIST_xl_1169"/>
      <sheetName val="_SHOPLIST.xls__SHOPLIST_xl_1170"/>
      <sheetName val="_SHOPLIST.xls__SHOPLIST_xl_1171"/>
      <sheetName val="_SHOPLIST.xls__SHOPLIST_xl_1172"/>
      <sheetName val="_SHOPLIST.xls__SHOPLIST_xl_1173"/>
      <sheetName val="_SHOPLIST.xls__SHOPLIST_xl_1174"/>
      <sheetName val="_SHOPLIST.xls__SHOPLIST_xl_1175"/>
      <sheetName val="_SHOPLIST.xls__SHOPLIST_xl_1176"/>
      <sheetName val="_SHOPLIST.xls__SHOPLIST_xl_1177"/>
      <sheetName val="_SHOPLIST.xls__SHOPLIST_xl_1178"/>
      <sheetName val="_SHOPLIST.xls__SHOPLIST_xl_1179"/>
      <sheetName val="_SHOPLIST.xls__SHOPLIST_xl_1180"/>
      <sheetName val="_SHOPLIST.xls__SHOPLIST_xl_1181"/>
      <sheetName val="_SHOPLIST.xls__SHOPLIST_xl_1182"/>
      <sheetName val="_SHOPLIST.xls__SHOPLIST_xl_1183"/>
      <sheetName val="_SHOPLIST.xls__SHOPLIST_xl_1184"/>
      <sheetName val="_SHOPLIST.xls__SHOPLIST_xl_1185"/>
      <sheetName val="_SHOPLIST.xls__SHOPLIST_xl_1186"/>
      <sheetName val="_SHOPLIST.xls__SHOPLIST_xl_1187"/>
      <sheetName val="_SHOPLIST.xls__SHOPLIST_xl_1188"/>
      <sheetName val="_SHOPLIST.xls__SHOPLIST_xl_1189"/>
      <sheetName val="_SHOPLIST.xls__SHOPLIST_xl_1190"/>
      <sheetName val="_SHOPLIST.xls__SHOPLIST_xl_1191"/>
      <sheetName val="_SHOPLIST.xls__SHOPLIST_xl_1192"/>
      <sheetName val="_SHOPLIST.xls__SHOPLIST_xl_1193"/>
      <sheetName val="_SHOPLIST.xls__SHOPLIST_xl_1194"/>
      <sheetName val="_SHOPLIST.xls__SHOPLIST_xl_1195"/>
      <sheetName val="_SHOPLIST.xls__SHOPLIST_xl_1196"/>
      <sheetName val="_SHOPLIST.xls__SHOPLIST_xl_1197"/>
      <sheetName val="_SHOPLIST.xls__SHOPLIST_xl_1198"/>
      <sheetName val="_SHOPLIST.xls__SHOPLIST_xl_1199"/>
      <sheetName val="_SHOPLIST.xls__SHOPLIST_xl_1200"/>
      <sheetName val="_SHOPLIST.xls__SHOPLIST_xl_1201"/>
      <sheetName val="_SHOPLIST.xls__SHOPLIST_xl_1202"/>
      <sheetName val="_SHOPLIST.xls__SHOPLIST_xl_1203"/>
      <sheetName val="_SHOPLIST.xls__SHOPLIST_xl_1204"/>
      <sheetName val="_SHOPLIST.xls__SHOPLIST_xl_1205"/>
      <sheetName val="_SHOPLIST.xls__SHOPLIST_xl_1206"/>
      <sheetName val="_SHOPLIST.xls__SHOPLIST_xl_1207"/>
      <sheetName val="_SHOPLIST.xls__SHOPLIST_xl_1208"/>
      <sheetName val="_SHOPLIST.xls__SHOPLIST_xl_1209"/>
      <sheetName val="_SHOPLIST.xls__SHOPLIST_xl_1210"/>
      <sheetName val="_SHOPLIST.xls__SHOPLIST_xl_1211"/>
      <sheetName val="_SHOPLIST.xls__SHOPLIST_xl_1212"/>
      <sheetName val="_SHOPLIST.xls__SHOPLIST_xl_1213"/>
      <sheetName val="_SHOPLIST.xls__SHOPLIST_xl_1214"/>
      <sheetName val="_SHOPLIST.xls__SHOPLIST_xl_1215"/>
      <sheetName val="_SHOPLIST.xls__SHOPLIST_xl_1216"/>
      <sheetName val="_SHOPLIST.xls__SHOPLIST_xl_1217"/>
      <sheetName val="_SHOPLIST.xls__SHOPLIST_xl_1218"/>
      <sheetName val="_SHOPLIST.xls__SHOPLIST_xl_1219"/>
      <sheetName val="_SHOPLIST.xls__SHOPLIST_xl_1220"/>
      <sheetName val="_SHOPLIST.xls__SHOPLIST_xl_1221"/>
      <sheetName val="_SHOPLIST.xls__SHOPLIST_xl_1222"/>
      <sheetName val="_SHOPLIST.xls_70,_0"/>
      <sheetName val="_SHOPLIST_xls__VW__VU________10"/>
      <sheetName val="_SHOPLIST_xls_70___0_s__i____14"/>
      <sheetName val="_SHOPLIST_xls_70,_0s«iÆøí¬i41"/>
      <sheetName val="_SHOPLIST_xls_70,_0s«iÆøí¬i51"/>
      <sheetName val="_SHOPLIST_xls_70___0_s__i____15"/>
      <sheetName val="_SHOPLIST_xls__VW__VU________11"/>
      <sheetName val="_SHOPLIST_xls__VW__VU________12"/>
      <sheetName val="_SHOPLIST_xls_70_x005f_x0000___0_x0_6"/>
      <sheetName val="_SHOPLIST_xls_70___0_s__i____16"/>
      <sheetName val="_SHOPLIST_xls__SHOPLIST_xls_464"/>
      <sheetName val="_SHOPLIST_xls__SHOPLIST_xls_465"/>
      <sheetName val="_SHOPLIST_xls_70___0_s__i____17"/>
      <sheetName val="_SHOPLIST_xls__SHOPLIST_xls_466"/>
      <sheetName val="_SHOPLIST_xls__SHOPLIST_xls_467"/>
      <sheetName val="_SHOPLIST_xls__SHOPLIST_xls_468"/>
      <sheetName val="_SHOPLIST_xls__SHOPLIST_xls_469"/>
      <sheetName val="_SHOPLIST_xls__SHOPLIST_xls_470"/>
      <sheetName val="_SHOPLIST_xls__SHOPLIST_xls_471"/>
      <sheetName val="_SHOPLIST_xls__SHOPLIST_xls_472"/>
      <sheetName val="_SHOPLIST_xls__SHOPLIST_xls_473"/>
      <sheetName val="_SHOPLIST_xls__SHOPLIST_xls_474"/>
      <sheetName val="_SHOPLIST_xls__SHOPLIST_xls_475"/>
      <sheetName val="_SHOPLIST_xls__SHOPLIST_xls_476"/>
      <sheetName val="_SHOPLIST_xls__SHOPLIST_xls_477"/>
      <sheetName val="_SHOPLIST_xls__SHOPLIST_xls_478"/>
      <sheetName val="_SHOPLIST_xls__SHOPLIST_xls_479"/>
      <sheetName val="_SHOPLIST_xls__SHOPLIST_xls_480"/>
      <sheetName val="_SHOPLIST_xls__SHOPLIST_xls_481"/>
      <sheetName val="_SHOPLIST_xls__SHOPLIST_xls_482"/>
      <sheetName val="_SHOPLIST_xls__SHOPLIST_xls_483"/>
      <sheetName val="_SHOPLIST_xls__SHOPLIST_xls_484"/>
      <sheetName val="_SHOPLIST_xls__SHOPLIST_xls_485"/>
      <sheetName val="_SHOPLIST_xls__SHOPLIST_xls_486"/>
      <sheetName val="_SHOPLIST_xls__SHOPLIST_xls_487"/>
      <sheetName val="_SHOPLIST_xls__SHOPLIST_xls_488"/>
      <sheetName val="_SHOPLIST_xls__SHOPLIST_xls_489"/>
      <sheetName val="_SHOPLIST_xls__SHOPLIST_xls_490"/>
      <sheetName val="_SHOPLIST_xls__SHOPLIST_xls_491"/>
      <sheetName val="_SHOPLIST_xls__SHOPLIST_xls_492"/>
      <sheetName val="_SHOPLIST_xls__SHOPLIST_xls_493"/>
      <sheetName val="_SHOPLIST_xls__SHOPLIST_xls_494"/>
      <sheetName val="_SHOPLIST_xls__SHOPLIST_xls_495"/>
      <sheetName val="_SHOPLIST_xls__SHOPLIST_xls_496"/>
      <sheetName val="_SHOPLIST_xls__SHOPLIST_xls_497"/>
      <sheetName val="_SHOPLIST_xls__SHOPLIST_xls_498"/>
      <sheetName val="_SHOPLIST_xls__SHOPLIST_xls_499"/>
      <sheetName val="_SHOPLIST_xls__SHOPLIST_xls_500"/>
      <sheetName val="_SHOPLIST_xls__SHOPLIST_xls_501"/>
      <sheetName val="_SHOPLIST_xls__SHOPLIST_xls_502"/>
      <sheetName val="_SHOPLIST_xls__SHOPLIST_xls_503"/>
      <sheetName val="_SHOPLIST_xls__SHOPLIST_xls_504"/>
      <sheetName val="_SHOPLIST_xls__SHOPLIST_xls_505"/>
      <sheetName val="_SHOPLIST_xls__SHOPLIST_xls_506"/>
      <sheetName val="_SHOPLIST_xls__SHOPLIST_xls_507"/>
      <sheetName val="_SHOPLIST_xls__SHOPLIST_xls_508"/>
      <sheetName val="_SHOPLIST_xls__SHOPLIST_xls_509"/>
      <sheetName val="_SHOPLIST_xls__SHOPLIST_xls_510"/>
      <sheetName val="_SHOPLIST_xls__SHOPLIST_xls_511"/>
      <sheetName val="_SHOPLIST_xls__SHOPLIST_xls_512"/>
      <sheetName val="_SHOPLIST_xls__SHOPLIST_xls_513"/>
      <sheetName val="_SHOPLIST_xls__SHOPLIST_xls_514"/>
      <sheetName val="_SHOPLIST_xls__SHOPLIST_xls_515"/>
      <sheetName val="_SHOPLIST_xls__SHOPLIST_xls_516"/>
      <sheetName val="_SHOPLIST_xls__SHOPLIST_xls_517"/>
      <sheetName val="_SHOPLIST_xls__SHOPLIST_xls_518"/>
      <sheetName val="_SHOPLIST_xls__SHOPLIST_xls_519"/>
      <sheetName val="_SHOPLIST_xls__SHOPLIST_xls_520"/>
      <sheetName val="_SHOPLIST_xls__SHOPLIST_xls_521"/>
      <sheetName val="_SHOPLIST_xls__SHOPLIST_xls_522"/>
      <sheetName val="_SHOPLIST_xls__SHOPLIST_xls_523"/>
      <sheetName val="_SHOPLIST_xls__SHOPLIST_xls_524"/>
      <sheetName val="_SHOPLIST_xls__SHOPLIST_xls_525"/>
      <sheetName val="_SHOPLIST_xls__SHOPLIST_xls_526"/>
      <sheetName val="_SHOPLIST_xls__SHOPLIST_xls_527"/>
      <sheetName val="_SHOPLIST_xls__SHOPLIST_xls_528"/>
      <sheetName val="_SHOPLIST_xls__SHOPLIST_xls_529"/>
      <sheetName val="_SHOPLIST_xls__SHOPLIST_xls_530"/>
      <sheetName val="_SHOPLIST_xls__SHOPLIST_xls_531"/>
      <sheetName val="_SHOPLIST_xls__SHOPLIST_xls_532"/>
      <sheetName val="_SHOPLIST_xls__SHOPLIST_xls_533"/>
      <sheetName val="_SHOPLIST_xls__SHOPLIST_xls_534"/>
      <sheetName val="_SHOPLIST_xls__SHOPLIST_xls_535"/>
      <sheetName val="_SHOPLIST_xls__SHOPLIST_xls_536"/>
      <sheetName val="_SHOPLIST_xls__SHOPLIST_xls_537"/>
      <sheetName val="_SHOPLIST_xls__SHOPLIST_xls_538"/>
      <sheetName val="_SHOPLIST_xls__SHOPLIST_xls_539"/>
      <sheetName val="_SHOPLIST_xls__SHOPLIST_xls_540"/>
      <sheetName val="_SHOPLIST_xls__SHOPLIST_xls_541"/>
      <sheetName val="_SHOPLIST_xls__SHOPLIST_xls_542"/>
      <sheetName val="_SHOPLIST_xls__SHOPLIST_xls_543"/>
      <sheetName val="_SHOPLIST_xls__SHOPLIST_xls_544"/>
      <sheetName val="_SHOPLIST_xls__SHOPLIST_xls_545"/>
      <sheetName val="_SHOPLIST_xls__SHOPLIST_xls_546"/>
      <sheetName val="_SHOPLIST_xls__SHOPLIST_xls_547"/>
      <sheetName val="_SHOPLIST_xls__SHOPLIST_xls_548"/>
      <sheetName val="_SHOPLIST_xls__SHOPLIST_xls_549"/>
      <sheetName val="_SHOPLIST_xls__SHOPLIST_xls_550"/>
      <sheetName val="_SHOPLIST_xls__SHOPLIST_xls_551"/>
      <sheetName val="_SHOPLIST_xls__SHOPLIST_xls_552"/>
      <sheetName val="_SHOPLIST_xls__SHOPLIST_xls_553"/>
      <sheetName val="_SHOPLIST_xls__SHOPLIST_xls_554"/>
      <sheetName val="_SHOPLIST_xls__SHOPLIST_xls_555"/>
      <sheetName val="_SHOPLIST_xls__SHOPLIST_xls_556"/>
      <sheetName val="_SHOPLIST_xls__SHOPLIST_xls_557"/>
      <sheetName val="_SHOPLIST_xls__SHOPLIST_xls_558"/>
      <sheetName val="_SHOPLIST_xls__SHOPLIST_xls_559"/>
      <sheetName val="_SHOPLIST_xls__SHOPLIST_xls_560"/>
      <sheetName val="_SHOPLIST_xls__SHOPLIST_xls_561"/>
      <sheetName val="_SHOPLIST_xls__SHOPLIST_xls_562"/>
      <sheetName val="_SHOPLIST_xls__SHOPLIST_xls_563"/>
      <sheetName val="_SHOPLIST_xls__SHOPLIST_xls_564"/>
      <sheetName val="_SHOPLIST_xls__SHOPLIST_xls_565"/>
      <sheetName val="_SHOPLIST_xls__SHOPLIST_xls_566"/>
      <sheetName val="_SHOPLIST_xls__SHOPLIST_xls_567"/>
      <sheetName val="_SHOPLIST_xls__SHOPLIST_xls_568"/>
      <sheetName val="_SHOPLIST_xls__SHOPLIST_xls_569"/>
      <sheetName val="_SHOPLIST_xls__SHOPLIST_xls_570"/>
      <sheetName val="_SHOPLIST_xls__SHOPLIST_xls_571"/>
      <sheetName val="_SHOPLIST_xls__SHOPLIST_xls_572"/>
      <sheetName val="_SHOPLIST_xls__SHOPLIST_xls_573"/>
      <sheetName val="_SHOPLIST_xls__SHOPLIST_xls_574"/>
      <sheetName val="_SHOPLIST_xls__SHOPLIST_xls_575"/>
      <sheetName val="_SHOPLIST_xls__SHOPLIST_xls_576"/>
      <sheetName val="_SHOPLIST_xls__SHOPLIST_xls_577"/>
      <sheetName val="_SHOPLIST_xls__SHOPLIST_xls_578"/>
      <sheetName val="_SHOPLIST_xls__SHOPLIST_xls_579"/>
      <sheetName val="_SHOPLIST_xls__SHOPLIST_xls_580"/>
      <sheetName val="_SHOPLIST_xls__SHOPLIST_xls_581"/>
      <sheetName val="_SHOPLIST_xls__SHOPLIST_xls_582"/>
      <sheetName val="_SHOPLIST_xls__SHOPLIST_xls_583"/>
      <sheetName val="_SHOPLIST_xls__SHOPLIST_xls_584"/>
      <sheetName val="_SHOPLIST_xls__SHOPLIST_xls_585"/>
      <sheetName val="_SHOPLIST_xls__SHOPLIST_xls_586"/>
      <sheetName val="_SHOPLIST_xls__SHOPLIST_xls_587"/>
      <sheetName val="_SHOPLIST_xls__SHOPLIST_xls_588"/>
      <sheetName val="_SHOPLIST_xls__SHOPLIST_xls_589"/>
      <sheetName val="_SHOPLIST_xls__SHOPLIST_xls_590"/>
      <sheetName val="_SHOPLIST_xls__SHOPLIST_xls_591"/>
      <sheetName val="_SHOPLIST_xls__SHOPLIST_xls_592"/>
      <sheetName val="_SHOPLIST_xls__SHOPLIST_xls_593"/>
      <sheetName val="_SHOPLIST_xls__SHOPLIST_xls_594"/>
      <sheetName val="_SHOPLIST_xls__SHOPLIST_xls_595"/>
      <sheetName val="_SHOPLIST_xls__SHOPLIST_xls_596"/>
      <sheetName val="_SHOPLIST_xls__SHOPLIST_xls_597"/>
      <sheetName val="_SHOPLIST_xls__SHOPLIST_xls_598"/>
      <sheetName val="_SHOPLIST_xls__SHOPLIST_xls_599"/>
      <sheetName val="_SHOPLIST_xls__SHOPLIST_xls_600"/>
      <sheetName val="_SHOPLIST_xls__SHOPLIST_xls_601"/>
      <sheetName val="_SHOPLIST_xls__SHOPLIST_xls_602"/>
      <sheetName val="_SHOPLIST_xls__SHOPLIST_xls_603"/>
      <sheetName val="_SHOPLIST_xls_70_x005f_x005f_x005f_x0000__5"/>
      <sheetName val="_SHOPLIST_xls__SHOPLIST_xls_604"/>
      <sheetName val="_SHOPLIST_xls__SHOPLIST_xls_605"/>
      <sheetName val="_SHOPLIST_xls__SHOPLIST_xls_606"/>
      <sheetName val="_SHOPLIST_xls__SHOPLIST_xls_607"/>
      <sheetName val="_SHOPLIST_xls__SHOPLIST_xls_608"/>
      <sheetName val="_SHOPLIST_xls__SHOPLIST_xls_609"/>
      <sheetName val="_SHOPLIST_xls_70___0_s__i____18"/>
      <sheetName val="_SHOPLIST_xls__VW__VU________13"/>
      <sheetName val="_SHOPLIST_xls__VW__VU________14"/>
      <sheetName val="_SHOPLIST_xls_70___0_s__i____19"/>
      <sheetName val="_SHOPLIST_xls_70_x005f_x0000___0_x0_7"/>
      <sheetName val="_SHOPLIST_xls__SHOPLIST_xls_610"/>
      <sheetName val="_SHOPLIST_xls__SHOPLIST_xls_611"/>
      <sheetName val="_SHOPLIST_xls_70___0_s__i____20"/>
      <sheetName val="_SHOPLIST_xls__SHOPLIST_xls_612"/>
      <sheetName val="_SHOPLIST_xls__SHOPLIST_xls_613"/>
      <sheetName val="_SHOPLIST_xls__SHOPLIST_xls_614"/>
      <sheetName val="_SHOPLIST_xls__SHOPLIST_xls_615"/>
      <sheetName val="_SHOPLIST_xls__SHOPLIST_xls_616"/>
      <sheetName val="_SHOPLIST_xls__SHOPLIST_xls_617"/>
      <sheetName val="_SHOPLIST_xls__SHOPLIST_xls_618"/>
      <sheetName val="_SHOPLIST_xls__SHOPLIST_xls_619"/>
      <sheetName val="_SHOPLIST_xls__SHOPLIST_xls_620"/>
      <sheetName val="_SHOPLIST_xls__SHOPLIST_xls_621"/>
      <sheetName val="_SHOPLIST_xls__SHOPLIST_xls_622"/>
      <sheetName val="_SHOPLIST_xls__SHOPLIST_xls_623"/>
      <sheetName val="_SHOPLIST_xls__SHOPLIST_xls_624"/>
      <sheetName val="_SHOPLIST_xls__SHOPLIST_xls_625"/>
      <sheetName val="_SHOPLIST_xls__SHOPLIST_xls_626"/>
      <sheetName val="_SHOPLIST_xls__SHOPLIST_xls_627"/>
      <sheetName val="_SHOPLIST_xls__SHOPLIST_xls_628"/>
      <sheetName val="_SHOPLIST_xls__SHOPLIST_xls_629"/>
      <sheetName val="_SHOPLIST_xls__SHOPLIST_xls_630"/>
      <sheetName val="_SHOPLIST_xls__SHOPLIST_xls_769"/>
      <sheetName val="_SHOPLIST_xls__SHOPLIST_xls_631"/>
      <sheetName val="_SHOPLIST_xls__SHOPLIST_xls_770"/>
      <sheetName val="_SHOPLIST_xls__SHOPLIST_xls_632"/>
      <sheetName val="_SHOPLIST_xls__SHOPLIST_xls_633"/>
      <sheetName val="_SHOPLIST_xls__SHOPLIST_xls_634"/>
      <sheetName val="_SHOPLIST_xls__SHOPLIST_xls_635"/>
      <sheetName val="_SHOPLIST_xls__SHOPLIST_xls_636"/>
      <sheetName val="_SHOPLIST_xls__SHOPLIST_xls_637"/>
      <sheetName val="_SHOPLIST_xls__SHOPLIST_xls_638"/>
      <sheetName val="_SHOPLIST_xls__SHOPLIST_xls_639"/>
      <sheetName val="_SHOPLIST_xls__SHOPLIST_xls_640"/>
      <sheetName val="_SHOPLIST_xls__SHOPLIST_xls_641"/>
      <sheetName val="_SHOPLIST_xls__SHOPLIST_xls_642"/>
      <sheetName val="_SHOPLIST_xls__SHOPLIST_xls_643"/>
      <sheetName val="_SHOPLIST_xls__SHOPLIST_xls_771"/>
      <sheetName val="_SHOPLIST_xls__SHOPLIST_xls_772"/>
      <sheetName val="_SHOPLIST_xls__SHOPLIST_xls_644"/>
      <sheetName val="_SHOPLIST_xls__SHOPLIST_xls_645"/>
      <sheetName val="_SHOPLIST_xls__SHOPLIST_xls_646"/>
      <sheetName val="_SHOPLIST_xls__SHOPLIST_xls_647"/>
      <sheetName val="_SHOPLIST_xls__SHOPLIST_xls_648"/>
      <sheetName val="_SHOPLIST_xls__SHOPLIST_xls_649"/>
      <sheetName val="_SHOPLIST_xls__SHOPLIST_xls_650"/>
      <sheetName val="_SHOPLIST_xls__SHOPLIST_xls_651"/>
      <sheetName val="_SHOPLIST_xls__SHOPLIST_xls_652"/>
      <sheetName val="_SHOPLIST_xls__SHOPLIST_xls_653"/>
      <sheetName val="_SHOPLIST_xls__SHOPLIST_xls_654"/>
      <sheetName val="_SHOPLIST_xls__SHOPLIST_xls_655"/>
      <sheetName val="_SHOPLIST_xls__SHOPLIST_xls_656"/>
      <sheetName val="_SHOPLIST_xls__SHOPLIST_xls_773"/>
      <sheetName val="_SHOPLIST_xls__SHOPLIST_xls_657"/>
      <sheetName val="_SHOPLIST_xls__SHOPLIST_xls_774"/>
      <sheetName val="_SHOPLIST_xls__SHOPLIST_xls_658"/>
      <sheetName val="_SHOPLIST_xls__SHOPLIST_xls_659"/>
      <sheetName val="_SHOPLIST_xls__SHOPLIST_xls_660"/>
      <sheetName val="_SHOPLIST_xls__SHOPLIST_xls_661"/>
      <sheetName val="_SHOPLIST_xls__SHOPLIST_xls_662"/>
      <sheetName val="_SHOPLIST_xls__SHOPLIST_xls_663"/>
      <sheetName val="_SHOPLIST_xls__SHOPLIST_xls_664"/>
      <sheetName val="_SHOPLIST_xls__SHOPLIST_xls_665"/>
      <sheetName val="_SHOPLIST_xls__SHOPLIST_xls_666"/>
      <sheetName val="_SHOPLIST_xls__SHOPLIST_xls_667"/>
      <sheetName val="_SHOPLIST_xls__SHOPLIST_xls_668"/>
      <sheetName val="_SHOPLIST_xls__SHOPLIST_xls_669"/>
      <sheetName val="_SHOPLIST_xls__SHOPLIST_xls_670"/>
      <sheetName val="_SHOPLIST_xls__SHOPLIST_xls_775"/>
      <sheetName val="_SHOPLIST_xls__SHOPLIST_xls_671"/>
      <sheetName val="_SHOPLIST_xls__SHOPLIST_xls_672"/>
      <sheetName val="_SHOPLIST_xls__SHOPLIST_xls_673"/>
      <sheetName val="_SHOPLIST_xls__SHOPLIST_xls_674"/>
      <sheetName val="_SHOPLIST_xls__SHOPLIST_xls_776"/>
      <sheetName val="_SHOPLIST_xls__SHOPLIST_xls_675"/>
      <sheetName val="_SHOPLIST_xls__SHOPLIST_xls_676"/>
      <sheetName val="_SHOPLIST_xls__SHOPLIST_xls_677"/>
      <sheetName val="_SHOPLIST_xls__SHOPLIST_xls_678"/>
      <sheetName val="_SHOPLIST_xls__SHOPLIST_xls_679"/>
      <sheetName val="_SHOPLIST_xls__SHOPLIST_xls_680"/>
      <sheetName val="_SHOPLIST_xls__SHOPLIST_xls_681"/>
      <sheetName val="_SHOPLIST_xls__SHOPLIST_xls_682"/>
      <sheetName val="_SHOPLIST_xls__SHOPLIST_xls_777"/>
      <sheetName val="_SHOPLIST_xls__SHOPLIST_xls_683"/>
      <sheetName val="_SHOPLIST_xls__SHOPLIST_xls_684"/>
      <sheetName val="_SHOPLIST_xls__SHOPLIST_xls_685"/>
      <sheetName val="_SHOPLIST_xls__SHOPLIST_xls_686"/>
      <sheetName val="_SHOPLIST_xls__SHOPLIST_xls_687"/>
      <sheetName val="_SHOPLIST_xls__SHOPLIST_xls_688"/>
      <sheetName val="_SHOPLIST_xls__SHOPLIST_xls_689"/>
      <sheetName val="_SHOPLIST_xls__SHOPLIST_xls_778"/>
      <sheetName val="_SHOPLIST_xls__SHOPLIST_xls_779"/>
      <sheetName val="_SHOPLIST_xls__SHOPLIST_xls_690"/>
      <sheetName val="_SHOPLIST_xls__SHOPLIST_xls_691"/>
      <sheetName val="_SHOPLIST_xls__SHOPLIST_xls_692"/>
      <sheetName val="_SHOPLIST_xls__SHOPLIST_xls_693"/>
      <sheetName val="_SHOPLIST_xls__SHOPLIST_xls_694"/>
      <sheetName val="_SHOPLIST_xls__SHOPLIST_xls_695"/>
      <sheetName val="_SHOPLIST_xls__SHOPLIST_xls_696"/>
      <sheetName val="_SHOPLIST_xls__SHOPLIST_xls_697"/>
      <sheetName val="_SHOPLIST_xls__SHOPLIST_xls_698"/>
      <sheetName val="_SHOPLIST_xls__SHOPLIST_xls_780"/>
      <sheetName val="_SHOPLIST_xls__SHOPLIST_xls_699"/>
      <sheetName val="_SHOPLIST_xls__SHOPLIST_xls_700"/>
      <sheetName val="_SHOPLIST_xls__SHOPLIST_xls_781"/>
      <sheetName val="_SHOPLIST_xls__SHOPLIST_xls_782"/>
      <sheetName val="_SHOPLIST_xls__SHOPLIST_xls_783"/>
      <sheetName val="_SHOPLIST_xls__SHOPLIST_xls_784"/>
      <sheetName val="_SHOPLIST_xls__SHOPLIST_xls_785"/>
      <sheetName val="_SHOPLIST_xls__SHOPLIST_xls_786"/>
      <sheetName val="_SHOPLIST_xls__SHOPLIST_xls_787"/>
      <sheetName val="_SHOPLIST_xls_70_x005f_x005f_x005f_x0000__6"/>
      <sheetName val="_SHOPLIST_xls_70___0_s__i____21"/>
      <sheetName val="_SHOPLIST_xls__SHOPLIST_xls_788"/>
      <sheetName val="_SHOPLIST_xls_70___0_s__i____22"/>
      <sheetName val="_SHOPLIST_xls__VW__VU________15"/>
      <sheetName val="_SHOPLIST_xls__VW__VU________16"/>
      <sheetName val="_SHOPLIST_xls_70_x005f_x0000___0_x0_8"/>
      <sheetName val="_SHOPLIST_xls_70___0_s__i____23"/>
      <sheetName val="_SHOPLIST_xls__SHOPLIST_xls_789"/>
      <sheetName val="_SHOPLIST_xls_70___0_s__i____24"/>
      <sheetName val="_SHOPLIST_xls__SHOPLIST_xls_790"/>
      <sheetName val="_SHOPLIST_xls__SHOPLIST_xls_791"/>
      <sheetName val="_SHOPLIST_xls__SHOPLIST_xls_792"/>
      <sheetName val="_SHOPLIST_xls__SHOPLIST_xls_793"/>
      <sheetName val="_SHOPLIST_xls__SHOPLIST_xls_794"/>
      <sheetName val="_SHOPLIST_xls__SHOPLIST_xls_795"/>
      <sheetName val="_SHOPLIST_xls__SHOPLIST_xls_796"/>
      <sheetName val="_SHOPLIST_xls__SHOPLIST_xls_797"/>
      <sheetName val="_SHOPLIST_xls__SHOPLIST_xls_798"/>
      <sheetName val="_SHOPLIST_xls__SHOPLIST_xls_799"/>
      <sheetName val="_SHOPLIST_xls__SHOPLIST_xls_800"/>
      <sheetName val="_SHOPLIST_xls__SHOPLIST_xls_801"/>
      <sheetName val="_SHOPLIST_xls__SHOPLIST_xls_802"/>
      <sheetName val="_SHOPLIST_xls__SHOPLIST_xls_803"/>
      <sheetName val="_SHOPLIST_xls__SHOPLIST_xls_804"/>
      <sheetName val="_SHOPLIST_xls__SHOPLIST_xls_805"/>
      <sheetName val="_SHOPLIST_xls__SHOPLIST_xls_806"/>
      <sheetName val="_SHOPLIST_xls__SHOPLIST_xls_807"/>
      <sheetName val="_SHOPLIST_xls__SHOPLIST_xls_808"/>
      <sheetName val="_SHOPLIST_xls__SHOPLIST_xls_809"/>
      <sheetName val="_SHOPLIST_xls__SHOPLIST_xls_810"/>
      <sheetName val="_SHOPLIST_xls__SHOPLIST_xls_811"/>
      <sheetName val="_SHOPLIST_xls__SHOPLIST_xls_812"/>
      <sheetName val="_SHOPLIST_xls__SHOPLIST_xls_813"/>
      <sheetName val="_SHOPLIST_xls__SHOPLIST_xls_814"/>
      <sheetName val="_SHOPLIST_xls__SHOPLIST_xls_815"/>
      <sheetName val="_SHOPLIST_xls__SHOPLIST_xls_816"/>
      <sheetName val="_SHOPLIST_xls__SHOPLIST_xls_817"/>
      <sheetName val="_SHOPLIST_xls__SHOPLIST_xls_818"/>
      <sheetName val="_SHOPLIST_xls__SHOPLIST_xls_819"/>
      <sheetName val="_SHOPLIST_xls__SHOPLIST_xls_820"/>
      <sheetName val="_SHOPLIST_xls__SHOPLIST_xls_821"/>
      <sheetName val="_SHOPLIST_xls__SHOPLIST_xls_822"/>
      <sheetName val="_SHOPLIST_xls__SHOPLIST_xls_823"/>
      <sheetName val="_SHOPLIST_xls__SHOPLIST_xls_824"/>
      <sheetName val="_SHOPLIST_xls__SHOPLIST_xls_825"/>
      <sheetName val="_SHOPLIST_xls__SHOPLIST_xls_826"/>
      <sheetName val="_SHOPLIST_xls__SHOPLIST_xls_827"/>
      <sheetName val="_SHOPLIST_xls__SHOPLIST_xls_828"/>
      <sheetName val="_SHOPLIST_xls__SHOPLIST_xls_829"/>
      <sheetName val="_SHOPLIST_xls__SHOPLIST_xls_830"/>
      <sheetName val="_SHOPLIST_xls__SHOPLIST_xls_831"/>
      <sheetName val="_SHOPLIST_xls__SHOPLIST_xls_832"/>
      <sheetName val="_SHOPLIST_xls__SHOPLIST_xls_833"/>
      <sheetName val="_SHOPLIST_xls__SHOPLIST_xls_834"/>
      <sheetName val="_SHOPLIST_xls__SHOPLIST_xls_835"/>
      <sheetName val="_SHOPLIST_xls__SHOPLIST_xls_836"/>
      <sheetName val="_SHOPLIST_xls__SHOPLIST_xls_837"/>
      <sheetName val="_SHOPLIST_xls__SHOPLIST_xls_838"/>
      <sheetName val="_SHOPLIST_xls__SHOPLIST_xls_839"/>
      <sheetName val="_SHOPLIST_xls__SHOPLIST_xls_840"/>
      <sheetName val="_SHOPLIST_xls__SHOPLIST_xls_841"/>
      <sheetName val="_SHOPLIST_xls__SHOPLIST_xls_842"/>
      <sheetName val="_SHOPLIST_xls__SHOPLIST_xls_843"/>
      <sheetName val="_SHOPLIST_xls__SHOPLIST_xls_844"/>
      <sheetName val="_SHOPLIST_xls__SHOPLIST_xls_845"/>
      <sheetName val="_SHOPLIST_xls__SHOPLIST_xls_846"/>
      <sheetName val="_SHOPLIST_xls__SHOPLIST_xls_847"/>
      <sheetName val="_SHOPLIST_xls__SHOPLIST_xls_848"/>
      <sheetName val="_SHOPLIST_xls__SHOPLIST_xls_849"/>
      <sheetName val="_SHOPLIST_xls__SHOPLIST_xls_850"/>
      <sheetName val="_SHOPLIST_xls__SHOPLIST_xls_851"/>
      <sheetName val="_SHOPLIST_xls__SHOPLIST_xls_852"/>
      <sheetName val="_SHOPLIST_xls__SHOPLIST_xls_853"/>
      <sheetName val="_SHOPLIST_xls__SHOPLIST_xls_854"/>
      <sheetName val="_SHOPLIST_xls__SHOPLIST_xls_855"/>
      <sheetName val="_SHOPLIST_xls__SHOPLIST_xls_856"/>
      <sheetName val="_SHOPLIST_xls__SHOPLIST_xls_857"/>
      <sheetName val="_SHOPLIST_xls__SHOPLIST_xls_858"/>
      <sheetName val="_SHOPLIST_xls__SHOPLIST_xls_859"/>
      <sheetName val="_SHOPLIST_xls__SHOPLIST_xls_860"/>
      <sheetName val="_SHOPLIST_xls__SHOPLIST_xls_861"/>
      <sheetName val="_SHOPLIST_xls__SHOPLIST_xls_862"/>
      <sheetName val="_SHOPLIST_xls__SHOPLIST_xls_863"/>
      <sheetName val="_SHOPLIST_xls__SHOPLIST_xls_864"/>
      <sheetName val="_SHOPLIST_xls__SHOPLIST_xls_865"/>
      <sheetName val="_SHOPLIST_xls__SHOPLIST_xls_866"/>
      <sheetName val="_SHOPLIST_xls__SHOPLIST_xls_867"/>
      <sheetName val="_SHOPLIST_xls__SHOPLIST_xls_868"/>
      <sheetName val="_SHOPLIST_xls__SHOPLIST_xls_869"/>
      <sheetName val="_SHOPLIST_xls__SHOPLIST_xls_870"/>
      <sheetName val="_SHOPLIST_xls__SHOPLIST_xls_871"/>
      <sheetName val="_SHOPLIST_xls__SHOPLIST_xls_872"/>
      <sheetName val="_SHOPLIST_xls__SHOPLIST_xls_873"/>
      <sheetName val="_SHOPLIST_xls__SHOPLIST_xls_874"/>
      <sheetName val="_SHOPLIST_xls__SHOPLIST_xls_875"/>
      <sheetName val="_SHOPLIST_xls__SHOPLIST_xls_876"/>
      <sheetName val="_SHOPLIST_xls__SHOPLIST_xls_877"/>
      <sheetName val="_SHOPLIST_xls__SHOPLIST_xls_878"/>
      <sheetName val="_SHOPLIST_xls__SHOPLIST_xls_879"/>
      <sheetName val="_SHOPLIST_xls__SHOPLIST_xls_880"/>
      <sheetName val="_SHOPLIST_xls__SHOPLIST_xls_881"/>
      <sheetName val="_SHOPLIST_xls__SHOPLIST_xls_882"/>
      <sheetName val="_SHOPLIST_xls__SHOPLIST_xls_883"/>
      <sheetName val="_SHOPLIST_xls__SHOPLIST_xls_884"/>
      <sheetName val="_SHOPLIST_xls__SHOPLIST_xls_885"/>
      <sheetName val="_SHOPLIST_xls__SHOPLIST_xls_886"/>
      <sheetName val="_SHOPLIST_xls__SHOPLIST_xls_887"/>
      <sheetName val="_SHOPLIST_xls__SHOPLIST_xls_888"/>
      <sheetName val="_SHOPLIST_xls__SHOPLIST_xls_889"/>
      <sheetName val="_SHOPLIST_xls__SHOPLIST_xls_890"/>
      <sheetName val="_SHOPLIST_xls__SHOPLIST_xls_891"/>
      <sheetName val="_SHOPLIST_xls__SHOPLIST_xls_892"/>
      <sheetName val="_SHOPLIST_xls__SHOPLIST_xls_893"/>
      <sheetName val="_SHOPLIST_xls__SHOPLIST_xls_894"/>
      <sheetName val="_SHOPLIST_xls__SHOPLIST_xls_895"/>
      <sheetName val="_SHOPLIST_xls__SHOPLIST_xls_896"/>
      <sheetName val="_SHOPLIST_xls__SHOPLIST_xls_897"/>
      <sheetName val="_SHOPLIST_xls__SHOPLIST_xls_898"/>
      <sheetName val="_SHOPLIST_xls__SHOPLIST_xls_899"/>
      <sheetName val="_SHOPLIST_xls__SHOPLIST_xls_900"/>
      <sheetName val="_SHOPLIST_xls_70_x005f_x005f_x005f_x0000__7"/>
      <sheetName val="_SHOPLIST_xls__SHOPLIST_xls_901"/>
      <sheetName val="_SHOPLIST_xls__SHOPLIST_xls_902"/>
      <sheetName val="_SHOPLIST_xls_70___0_s__i____25"/>
      <sheetName val="_SHOPLIST_xls__VW__VU________17"/>
      <sheetName val="_SHOPLIST_xls_70_x005f_x0000___0_x0_9"/>
      <sheetName val="_SHOPLIST_xls_70___0_s__i____26"/>
      <sheetName val="_SHOPLIST_xls__VW__VU________18"/>
      <sheetName val="_SHOPLIST.xls__VW__VU________20"/>
      <sheetName val="_SHOPLIST.xls__VW__VU________21"/>
      <sheetName val="_SHOPLIST.xls_70_x005f_x0000___0_x_11"/>
      <sheetName val="_SHOPLIST.xls_70___0_s__i____31"/>
      <sheetName val="_SHOPLIST.xls_70_x005f_x005f_x005f_x0000__9"/>
      <sheetName val="_SHOPLIST.xls_70_x005f_x005f_x005f_x0000_10"/>
      <sheetName val="_SHOPLIST.xls_70___0_s__i____32"/>
      <sheetName val="_SHOPLIST.xls__VW__VU________22"/>
      <sheetName val="_SHOPLIST.xls__VW__VU________23"/>
      <sheetName val="_SHOPLIST.xls_70_x005f_x0000___0_x_12"/>
      <sheetName val="_SHOPLIST.xls_70___0_s__i____33"/>
      <sheetName val="_SHOPLIST.xls_70___0_s__i____34"/>
      <sheetName val="_SHOPLIST.xls_70___0_s__i____35"/>
      <sheetName val="_SHOPLIST.xls_70_x005f_x005f_x005f_x0000_11"/>
      <sheetName val="___________22"/>
      <sheetName val="_SHOPLIST_xls__VW17"/>
      <sheetName val="_SHOPLIST_xls_7017"/>
      <sheetName val="_SHOPLIST_xls_70,17"/>
      <sheetName val="_SHOPLIST_xls_70,_0s«_iÆø_í¬_17"/>
      <sheetName val="_SHOPLIST_xls_70_,_0_s«i_Æøí¬17"/>
      <sheetName val="_SHOPLIST_xls__SHOPLIST_xls__V6"/>
      <sheetName val="_SHOPLIST_xls_70,_0s«iÆøí¬i23"/>
      <sheetName val="_SHOPLIST_xls_70,_0s«_iÆø_í¬3"/>
      <sheetName val="_SHOPLIST_xls_70,_0s«iÆøí¬i33"/>
      <sheetName val="_SHOPLIST_xls_70,_0s«iÆøí¬i61"/>
      <sheetName val="_SHOPLIST_xls__VW18"/>
      <sheetName val="_SHOPLIST_xls_70,_0s«iÆøí¬i71"/>
      <sheetName val="_SHOPLIST_xls__VW21"/>
      <sheetName val="_SHOPLIST_xls_70,_0s«_iÆø_í¬_18"/>
      <sheetName val="_SHOPLIST_xls_70_,_0_s«i_Æøí¬18"/>
      <sheetName val="_SHOPLIST_xls_70,_0s«_iÆø_í¬_19"/>
      <sheetName val="_SHOPLIST_xls_70_,_0_s«i_Æøí¬19"/>
      <sheetName val="_SHOPLIST_xls_70,_0s«iÆøí¬i81"/>
      <sheetName val="_SHOPLIST_xls__VW31"/>
      <sheetName val="_SHOPLIST_xls_70,_0s«_iÆø_í¬_20"/>
      <sheetName val="_SHOPLIST_xls_70_,_0_s«i_Æøí¬20"/>
      <sheetName val="_SHOPLIST_xls_70,_0s«iÆøí¬i131"/>
      <sheetName val="_SHOPLIST_xls__VW81"/>
      <sheetName val="_SHOPLIST_xls_70,_0s«_iÆø_í¬_21"/>
      <sheetName val="_SHOPLIST_xls_70_,_0_s«i_Æøí¬21"/>
      <sheetName val="_SHOPLIST_xls_70,_0s«iÆøí¬i101"/>
      <sheetName val="_SHOPLIST_xls__VW51"/>
      <sheetName val="_SHOPLIST_xls_70,_0s«_iÆø_í¬_22"/>
      <sheetName val="_SHOPLIST_xls_70_,_0_s«i_Æøí¬22"/>
      <sheetName val="_SHOPLIST_xls_70,_0s«iÆøí¬i91"/>
      <sheetName val="_SHOPLIST_xls__VW41"/>
      <sheetName val="_SHOPLIST_xls_70,_0s«_iÆø_í¬_23"/>
      <sheetName val="_SHOPLIST_xls_70_,_0_s«i_Æøí¬23"/>
      <sheetName val="_SHOPLIST_xls_70,_0s«iÆøí¬i121"/>
      <sheetName val="_SHOPLIST_xls__VW71"/>
      <sheetName val="_SHOPLIST_xls_70,_0s«_iÆø_í¬_24"/>
      <sheetName val="_SHOPLIST_xls_70_,_0_s«i_Æøí¬24"/>
      <sheetName val="_SHOPLIST_xls_70,_0s«iÆøí¬i111"/>
      <sheetName val="_SHOPLIST_xls__VW61"/>
      <sheetName val="_SHOPLIST_xls_70,_0s«_iÆø_í¬_25"/>
      <sheetName val="_SHOPLIST_xls_70_,_0_s«i_Æøí¬25"/>
      <sheetName val="_SHOPLIST_xls_70,_0s«iÆøí¬i141"/>
      <sheetName val="_SHOPLIST_xls__VW91"/>
      <sheetName val="_SHOPLIST_xls_70,_0s«_iÆø_í¬_26"/>
      <sheetName val="_SHOPLIST_xls_70_,_0_s«i_Æøí¬26"/>
      <sheetName val="_SHOPLIST_xls_70,_0s«iÆøí¬i151"/>
      <sheetName val="_SHOPLIST_xls__VW101"/>
      <sheetName val="_SHOPLIST_xls_70,_0s«_iÆø_í¬_27"/>
      <sheetName val="_SHOPLIST_xls_70_,_0_s«i_Æøí¬27"/>
      <sheetName val="_SHOPLIST_xls_70,_0s�i����i"/>
      <sheetName val="_SHOPLIST_xls__VW3"/>
      <sheetName val="_SHOPLIST_xls__VW2"/>
      <sheetName val="_SHOPLIST.xls__SHOPLIST_xl_1470"/>
      <sheetName val="_SHOPLIST.xls__SHOPLIST_xl_1471"/>
      <sheetName val="_SHOPLIST.xls_70___0_s__i____36"/>
      <sheetName val="_SHOPLIST.xls__SHOPLIST_xl_1472"/>
      <sheetName val="_SHOPLIST.xls__SHOPLIST_xl_1473"/>
      <sheetName val="_SHOPLIST.xls__SHOPLIST_xl_1474"/>
      <sheetName val="_SHOPLIST.xls__SHOPLIST_xl_1475"/>
      <sheetName val="_SHOPLIST.xls__SHOPLIST_xl_1476"/>
      <sheetName val="_SHOPLIST.xls__SHOPLIST_xl_1477"/>
      <sheetName val="_SHOPLIST.xls__SHOPLIST_xl_1478"/>
      <sheetName val="_SHOPLIST.xls__SHOPLIST_xl_1479"/>
      <sheetName val="_SHOPLIST.xls__SHOPLIST_xl_1480"/>
      <sheetName val="_SHOPLIST.xls__SHOPLIST_xl_1481"/>
      <sheetName val="_SHOPLIST.xls__SHOPLIST_xl_1482"/>
      <sheetName val="_SHOPLIST.xls__SHOPLIST_xl_1483"/>
      <sheetName val="_SHOPLIST.xls__SHOPLIST_xl_1484"/>
      <sheetName val="_SHOPLIST.xls__SHOPLIST_xl_1485"/>
      <sheetName val="_SHOPLIST.xls__SHOPLIST_xl_1486"/>
      <sheetName val="_SHOPLIST.xls__SHOPLIST_xl_1487"/>
      <sheetName val="_SHOPLIST.xls__SHOPLIST_xl_1488"/>
      <sheetName val="_SHOPLIST.xls__SHOPLIST_xl_1489"/>
      <sheetName val="_SHOPLIST.xls__SHOPLIST_xl_1490"/>
      <sheetName val="_SHOPLIST.xls__SHOPLIST_xl_1491"/>
      <sheetName val="_SHOPLIST.xls__SHOPLIST_xl_1492"/>
      <sheetName val="_SHOPLIST.xls__SHOPLIST_xl_1493"/>
      <sheetName val="_SHOPLIST.xls__SHOPLIST_xl_1494"/>
      <sheetName val="_SHOPLIST.xls__SHOPLIST_xl_1495"/>
      <sheetName val="_SHOPLIST.xls__SHOPLIST_xl_1496"/>
      <sheetName val="_SHOPLIST.xls__SHOPLIST_xl_1497"/>
      <sheetName val="_SHOPLIST.xls__SHOPLIST_xl_1498"/>
      <sheetName val="_SHOPLIST.xls__SHOPLIST_xl_1499"/>
      <sheetName val="_SHOPLIST.xls__SHOPLIST_xl_1500"/>
      <sheetName val="_SHOPLIST.xls__SHOPLIST_xl_1501"/>
      <sheetName val="_SHOPLIST.xls__SHOPLIST_xl_1502"/>
      <sheetName val="_SHOPLIST.xls__SHOPLIST_xl_1503"/>
      <sheetName val="_SHOPLIST.xls__SHOPLIST_xl_1504"/>
      <sheetName val="_SHOPLIST.xls__SHOPLIST_xl_1505"/>
      <sheetName val="_SHOPLIST.xls__SHOPLIST_xl_1506"/>
      <sheetName val="_SHOPLIST.xls__SHOPLIST_xl_1507"/>
      <sheetName val="_SHOPLIST.xls__SHOPLIST_xl_1508"/>
      <sheetName val="_SHOPLIST.xls__SHOPLIST_xl_1509"/>
      <sheetName val="_SHOPLIST.xls__SHOPLIST_xl_1510"/>
      <sheetName val="_SHOPLIST.xls__SHOPLIST_xl_1511"/>
      <sheetName val="_SHOPLIST.xls__SHOPLIST_xl_1512"/>
      <sheetName val="_SHOPLIST.xls__SHOPLIST_xl_1513"/>
      <sheetName val="_SHOPLIST.xls__SHOPLIST_xl_1514"/>
      <sheetName val="_SHOPLIST.xls__SHOPLIST_xl_1515"/>
      <sheetName val="_SHOPLIST.xls__SHOPLIST_xl_1516"/>
      <sheetName val="_SHOPLIST.xls__SHOPLIST_xl_1517"/>
      <sheetName val="_SHOPLIST.xls__SHOPLIST_xl_1518"/>
      <sheetName val="_SHOPLIST.xls__SHOPLIST_xl_1519"/>
      <sheetName val="_SHOPLIST.xls__SHOPLIST_xl_1520"/>
      <sheetName val="_SHOPLIST.xls__SHOPLIST_xl_1521"/>
      <sheetName val="_SHOPLIST.xls__SHOPLIST_xl_1522"/>
      <sheetName val="_SHOPLIST.xls__SHOPLIST_xl_1523"/>
      <sheetName val="_SHOPLIST.xls__SHOPLIST_xl_1524"/>
      <sheetName val="_SHOPLIST.xls__SHOPLIST_xl_1525"/>
      <sheetName val="_SHOPLIST.xls__SHOPLIST_xl_1526"/>
      <sheetName val="_SHOPLIST.xls__SHOPLIST_xl_1527"/>
      <sheetName val="_SHOPLIST.xls__SHOPLIST_xl_1528"/>
      <sheetName val="_SHOPLIST.xls__SHOPLIST_xl_1529"/>
      <sheetName val="_SHOPLIST.xls__SHOPLIST_xl_1530"/>
      <sheetName val="_SHOPLIST.xls__SHOPLIST_xl_1531"/>
      <sheetName val="_SHOPLIST.xls__SHOPLIST_xl_1532"/>
      <sheetName val="_SHOPLIST.xls__SHOPLIST_xl_1533"/>
      <sheetName val="_SHOPLIST.xls__SHOPLIST_xl_1534"/>
      <sheetName val="_SHOPLIST.xls__SHOPLIST_xl_1535"/>
      <sheetName val="_SHOPLIST.xls__SHOPLIST_xl_1536"/>
      <sheetName val="_SHOPLIST.xls__SHOPLIST_xl_1537"/>
      <sheetName val="_SHOPLIST.xls__SHOPLIST_xl_1538"/>
      <sheetName val="_SHOPLIST.xls__SHOPLIST_xl_1539"/>
      <sheetName val="_SHOPLIST.xls__SHOPLIST_xl_1540"/>
      <sheetName val="_SHOPLIST.xls__SHOPLIST_xl_1541"/>
      <sheetName val="_SHOPLIST.xls__SHOPLIST_xl_1542"/>
      <sheetName val="_SHOPLIST.xls__SHOPLIST_xl_1543"/>
      <sheetName val="_SHOPLIST.xls__SHOPLIST_xl_1544"/>
      <sheetName val="_SHOPLIST.xls__SHOPLIST_xl_1545"/>
      <sheetName val="_SHOPLIST.xls__SHOPLIST_xl_1546"/>
      <sheetName val="_SHOPLIST.xls__SHOPLIST_xl_1547"/>
      <sheetName val="_SHOPLIST.xls__SHOPLIST_xl_1548"/>
      <sheetName val="_SHOPLIST.xls__SHOPLIST_xl_1549"/>
      <sheetName val="_SHOPLIST.xls__SHOPLIST_xl_1550"/>
      <sheetName val="_SHOPLIST.xls__SHOPLIST_xl_1551"/>
      <sheetName val="_SHOPLIST.xls__SHOPLIST_xl_1552"/>
      <sheetName val="_SHOPLIST.xls__SHOPLIST_xl_1553"/>
      <sheetName val="_SHOPLIST.xls__SHOPLIST_xl_1554"/>
      <sheetName val="_SHOPLIST.xls__SHOPLIST_xl_1555"/>
      <sheetName val="_SHOPLIST.xls__SHOPLIST_xl_1556"/>
      <sheetName val="_SHOPLIST.xls__SHOPLIST_xl_1557"/>
      <sheetName val="_SHOPLIST.xls__SHOPLIST_xl_1558"/>
      <sheetName val="_SHOPLIST.xls__SHOPLIST_xl_1559"/>
      <sheetName val="_SHOPLIST.xls__SHOPLIST_xl_1560"/>
      <sheetName val="_SHOPLIST.xls__SHOPLIST_xl_1561"/>
      <sheetName val="_SHOPLIST.xls__SHOPLIST_xl_1562"/>
      <sheetName val="_SHOPLIST.xls__SHOPLIST_xl_1563"/>
      <sheetName val="_SHOPLIST.xls__SHOPLIST_xl_1564"/>
      <sheetName val="_SHOPLIST.xls__SHOPLIST_xl_1565"/>
      <sheetName val="_SHOPLIST.xls__SHOPLIST_xl_1566"/>
      <sheetName val="_SHOPLIST.xls__SHOPLIST_xl_1567"/>
      <sheetName val="_SHOPLIST.xls__SHOPLIST_xl_1568"/>
      <sheetName val="_SHOPLIST.xls__SHOPLIST_xl_1569"/>
      <sheetName val="_SHOPLIST.xls__SHOPLIST_xl_1570"/>
      <sheetName val="_SHOPLIST.xls__SHOPLIST_xl_1571"/>
      <sheetName val="_SHOPLIST.xls__SHOPLIST_xl_1572"/>
      <sheetName val="_SHOPLIST.xls__SHOPLIST_xl_1573"/>
      <sheetName val="_SHOPLIST.xls__SHOPLIST_xl_1574"/>
      <sheetName val="_SHOPLIST.xls__SHOPLIST_xl_1575"/>
      <sheetName val="_SHOPLIST.xls__SHOPLIST_xl_1576"/>
      <sheetName val="_SHOPLIST.xls__SHOPLIST_xl_1577"/>
      <sheetName val="_SHOPLIST.xls__SHOPLIST_xl_1578"/>
      <sheetName val="_SHOPLIST.xls__SHOPLIST_xl_1579"/>
      <sheetName val="_SHOPLIST.xls__SHOPLIST_xl_1580"/>
      <sheetName val="_SHOPLIST.xls__SHOPLIST_xl_1581"/>
      <sheetName val="_SHOPLIST.xls__SHOPLIST_xl_1582"/>
      <sheetName val="_SHOPLIST.xls__SHOPLIST_xl_1583"/>
      <sheetName val="_SHOPLIST.xls__SHOPLIST_xl_1584"/>
      <sheetName val="_SHOPLIST.xls__SHOPLIST_xl_1585"/>
      <sheetName val="_SHOPLIST.xls__SHOPLIST_xl_1586"/>
      <sheetName val="_SHOPLIST.xls__SHOPLIST_xl_1587"/>
      <sheetName val="_SHOPLIST.xls__SHOPLIST_xl_1588"/>
      <sheetName val="_SHOPLIST.xls__SHOPLIST_xl_1589"/>
      <sheetName val="_SHOPLIST.xls__SHOPLIST_xl_1590"/>
      <sheetName val="_SHOPLIST.xls__SHOPLIST_xl_1591"/>
      <sheetName val="_SHOPLIST.xls__SHOPLIST_xl_1592"/>
      <sheetName val="_SHOPLIST.xls__SHOPLIST_xl_1593"/>
      <sheetName val="_SHOPLIST.xls__SHOPLIST_xl_1594"/>
      <sheetName val="_SHOPLIST.xls__SHOPLIST_xl_1595"/>
      <sheetName val="_SHOPLIST.xls__SHOPLIST_xl_1596"/>
      <sheetName val="_SHOPLIST.xls__SHOPLIST_xl_1597"/>
      <sheetName val="_SHOPLIST.xls__SHOPLIST_xl_1598"/>
      <sheetName val="_SHOPLIST.xls__SHOPLIST_xl_1599"/>
      <sheetName val="_SHOPLIST.xls__SHOPLIST_xl_1600"/>
      <sheetName val="_SHOPLIST.xls__SHOPLIST_xl_1601"/>
      <sheetName val="_SHOPLIST.xls__SHOPLIST_xl_1602"/>
      <sheetName val="_SHOPLIST.xls_70___0_s__i____37"/>
      <sheetName val="_SHOPLIST.xls__SHOPLIST_xl_1603"/>
      <sheetName val="_SHOPLIST.xls__SHOPLIST_xl_1604"/>
      <sheetName val="_SHOPLIST.xls__SHOPLIST_xl_1605"/>
      <sheetName val="_SHOPLIST.xls__SHOPLIST_xl_1606"/>
      <sheetName val="_SHOPLIST.xls__SHOPLIST_xl_1607"/>
      <sheetName val="_SHOPLIST.xls__SHOPLIST_xl_1608"/>
      <sheetName val="_SHOPLIST.xls__SHOPLIST_xl_1609"/>
      <sheetName val="_SHOPLIST.xls__SHOPLIST_xl_1610"/>
      <sheetName val="_SHOPLIST.xls__SHOPLIST_xl_1611"/>
      <sheetName val="_SHOPLIST.xls__SHOPLIST_xl_1612"/>
      <sheetName val="_SHOPLIST.xls__SHOPLIST_xl_1613"/>
      <sheetName val="_SHOPLIST.xls__SHOPLIST_xl_1614"/>
      <sheetName val="_SHOPLIST.xls__SHOPLIST_xl_1615"/>
      <sheetName val="_SHOPLIST.xls__SHOPLIST_xl_1616"/>
      <sheetName val="_SHOPLIST.xls__SHOPLIST_xl_1617"/>
      <sheetName val="_SHOPLIST.xls__SHOPLIST_xl_1618"/>
      <sheetName val="_SHOPLIST.xls__SHOPLIST_xl_1619"/>
      <sheetName val="_SHOPLIST.xls__SHOPLIST_xl_1620"/>
      <sheetName val="_SHOPLIST.xls__SHOPLIST_xl_1621"/>
      <sheetName val="_SHOPLIST.xls__SHOPLIST_xl_1622"/>
      <sheetName val="_SHOPLIST.xls__SHOPLIST_xl_1623"/>
      <sheetName val="_SHOPLIST.xls__SHOPLIST_xl_1624"/>
      <sheetName val="_SHOPLIST.xls__SHOPLIST_xl_1625"/>
      <sheetName val="_SHOPLIST.xls__SHOPLIST_xl_1626"/>
      <sheetName val="_SHOPLIST.xls__SHOPLIST_xl_1627"/>
      <sheetName val="_SHOPLIST.xls__SHOPLIST_xl_1628"/>
      <sheetName val="_SHOPLIST.xls__SHOPLIST_xl_1629"/>
      <sheetName val="_SHOPLIST.xls__SHOPLIST_xl_1630"/>
      <sheetName val="_SHOPLIST.xls__SHOPLIST_xl_1631"/>
      <sheetName val="_SHOPLIST.xls__SHOPLIST_xl_1632"/>
      <sheetName val="_SHOPLIST.xls__SHOPLIST_xl_1633"/>
      <sheetName val="_SHOPLIST.xls__SHOPLIST_xl_1634"/>
      <sheetName val="_SHOPLIST.xls__SHOPLIST_xl_1635"/>
      <sheetName val="_SHOPLIST.xls__SHOPLIST_xl_1636"/>
      <sheetName val="_SHOPLIST.xls__SHOPLIST_xl_1637"/>
      <sheetName val="_SHOPLIST.xls__SHOPLIST_xl_1638"/>
      <sheetName val="_SHOPLIST.xls__SHOPLIST_xl_1639"/>
      <sheetName val="_SHOPLIST.xls__SHOPLIST_xl_1640"/>
      <sheetName val="_SHOPLIST.xls__SHOPLIST_xl_1641"/>
      <sheetName val="_SHOPLIST.xls__SHOPLIST_xl_1642"/>
      <sheetName val="_SHOPLIST.xls__SHOPLIST_xl_1643"/>
      <sheetName val="_SHOPLIST.xls__SHOPLIST_xl_1644"/>
      <sheetName val="_SHOPLIST.xls__SHOPLIST_xl_1645"/>
      <sheetName val="_SHOPLIST.xls__SHOPLIST_xl_1646"/>
      <sheetName val="_SHOPLIST.xls__SHOPLIST_xl_1647"/>
      <sheetName val="_SHOPLIST.xls__SHOPLIST_xl_1648"/>
      <sheetName val="_SHOPLIST.xls__SHOPLIST_xl_1649"/>
      <sheetName val="_SHOPLIST.xls__SHOPLIST_xl_1650"/>
      <sheetName val="_SHOPLIST.xls__SHOPLIST_xl_1651"/>
      <sheetName val="_SHOPLIST.xls__SHOPLIST_xl_1652"/>
      <sheetName val="_SHOPLIST.xls__SHOPLIST_xl_1653"/>
      <sheetName val="_SHOPLIST.xls__SHOPLIST_xl_1654"/>
      <sheetName val="_SHOPLIST.xls__SHOPLIST_xl_1655"/>
      <sheetName val="_SHOPLIST.xls__SHOPLIST_xl_1656"/>
      <sheetName val="_SHOPLIST.xls__SHOPLIST_xl_1657"/>
      <sheetName val="_SHOPLIST.xls__SHOPLIST_xl_1658"/>
      <sheetName val="_SHOPLIST.xls__SHOPLIST_xl_1659"/>
      <sheetName val="_SHOPLIST.xls__SHOPLIST_xl_1660"/>
      <sheetName val="_SHOPLIST.xls__SHOPLIST_xl_1661"/>
      <sheetName val="_SHOPLIST.xls__SHOPLIST_xl_1662"/>
      <sheetName val="_SHOPLIST.xls__SHOPLIST_xl_1663"/>
      <sheetName val="_SHOPLIST.xls__SHOPLIST_xl_1664"/>
      <sheetName val="_SHOPLIST.xls__SHOPLIST_xl_1665"/>
      <sheetName val="_SHOPLIST.xls__SHOPLIST_xl_1666"/>
      <sheetName val="_SHOPLIST.xls__SHOPLIST_xl_1667"/>
      <sheetName val="_SHOPLIST.xls__SHOPLIST_xl_1668"/>
      <sheetName val="_SHOPLIST.xls__SHOPLIST_xl_1669"/>
      <sheetName val="_SHOPLIST.xls__SHOPLIST_xl_1670"/>
      <sheetName val="_SHOPLIST.xls__SHOPLIST_xl_1671"/>
      <sheetName val="_SHOPLIST.xls__SHOPLIST_xl_1672"/>
      <sheetName val="_SHOPLIST.xls__SHOPLIST_xl_1673"/>
      <sheetName val="_SHOPLIST.xls__SHOPLIST_xl_1674"/>
      <sheetName val="_SHOPLIST.xls__SHOPLIST_xl_1675"/>
      <sheetName val="_SHOPLIST.xls__SHOPLIST_xl_1676"/>
      <sheetName val="_SHOPLIST.xls__SHOPLIST_xl_1677"/>
      <sheetName val="_SHOPLIST.xls__SHOPLIST_xl_1678"/>
      <sheetName val="_SHOPLIST.xls__SHOPLIST_xl_1679"/>
      <sheetName val="_SHOPLIST.xls__SHOPLIST_xl_1680"/>
      <sheetName val="_SHOPLIST.xls__SHOPLIST_xl_1681"/>
      <sheetName val="_SHOPLIST.xls__SHOPLIST_xl_1682"/>
      <sheetName val="_SHOPLIST.xls__SHOPLIST_xl_1683"/>
      <sheetName val="_SHOPLIST.xls__SHOPLIST_xl_1684"/>
      <sheetName val="_SHOPLIST.xls__SHOPLIST_xl_1685"/>
      <sheetName val="_SHOPLIST.xls__SHOPLIST_xl_1686"/>
      <sheetName val="_SHOPLIST.xls__SHOPLIST_xl_1687"/>
      <sheetName val="_SHOPLIST.xls__SHOPLIST_xl_1688"/>
      <sheetName val="_SHOPLIST.xls__SHOPLIST_xl_1689"/>
      <sheetName val="_SHOPLIST.xls__SHOPLIST_xl_1690"/>
      <sheetName val="_SHOPLIST.xls__SHOPLIST_xl_1691"/>
      <sheetName val="_SHOPLIST.xls__SHOPLIST_xl_1692"/>
      <sheetName val="_SHOPLIST.xls__SHOPLIST_xl_1693"/>
      <sheetName val="_SHOPLIST.xls__SHOPLIST_xl_1694"/>
      <sheetName val="_SHOPLIST.xls__SHOPLIST_xl_1695"/>
      <sheetName val="_SHOPLIST.xls__SHOPLIST_xl_1696"/>
      <sheetName val="_SHOPLIST.xls__SHOPLIST_xl_1697"/>
      <sheetName val="_SHOPLIST.xls__SHOPLIST_xl_1698"/>
      <sheetName val="_SHOPLIST.xls__SHOPLIST_xl_1699"/>
      <sheetName val="_SHOPLIST.xls__SHOPLIST_xl_1700"/>
      <sheetName val="_SHOPLIST.xls__SHOPLIST_xl_1701"/>
      <sheetName val="_SHOPLIST.xls__SHOPLIST_xl_1702"/>
      <sheetName val="_SHOPLIST.xls__SHOPLIST_xl_1703"/>
      <sheetName val="_SHOPLIST.xls__SHOPLIST_xl_1704"/>
      <sheetName val="_SHOPLIST.xls__SHOPLIST_xl_1705"/>
      <sheetName val="_SHOPLIST.xls__SHOPLIST_xl_1706"/>
      <sheetName val="_SHOPLIST.xls__SHOPLIST_xl_1707"/>
      <sheetName val="_SHOPLIST.xls__SHOPLIST_xl_1708"/>
      <sheetName val="_SHOPLIST.xls__SHOPLIST_xl_1709"/>
      <sheetName val="_SHOPLIST.xls__SHOPLIST_xl_1710"/>
      <sheetName val="_SHOPLIST.xls__SHOPLIST_xl_1711"/>
      <sheetName val="_SHOPLIST.xls__SHOPLIST_xl_1712"/>
      <sheetName val="_SHOPLIST.xls__SHOPLIST_xl_1713"/>
      <sheetName val="_SHOPLIST.xls__SHOPLIST_xl_1714"/>
      <sheetName val="_SHOPLIST.xls__SHOPLIST_xl_1715"/>
      <sheetName val="_SHOPLIST.xls__SHOPLIST_xl_1716"/>
      <sheetName val="_SHOPLIST.xls__SHOPLIST_xl_1717"/>
      <sheetName val="_SHOPLIST.xls__SHOPLIST_xl_1718"/>
      <sheetName val="_SHOPLIST.xls__SHOPLIST_xl_1719"/>
      <sheetName val="_SHOPLIST.xls__SHOPLIST_xl_1720"/>
      <sheetName val="_SHOPLIST.xls__SHOPLIST_xl_1721"/>
      <sheetName val="_SHOPLIST.xls__SHOPLIST_xl_1722"/>
      <sheetName val="_SHOPLIST.xls__SHOPLIST_xl_1723"/>
      <sheetName val="_SHOPLIST.xls__SHOPLIST_xl_1724"/>
      <sheetName val="_SHOPLIST.xls__SHOPLIST_xl_1725"/>
      <sheetName val="_SHOPLIST.xls__SHOPLIST_xl_1726"/>
      <sheetName val="_SHOPLIST.xls__SHOPLIST_xl_1727"/>
      <sheetName val="_SHOPLIST.xls__SHOPLIST_xl_1728"/>
      <sheetName val="_SHOPLIST.xls__SHOPLIST_xl_1729"/>
      <sheetName val="_SHOPLIST.xls__SHOPLIST_xl_1730"/>
      <sheetName val="_SHOPLIST.xls__SHOPLIST_xl_1731"/>
      <sheetName val="_SHOPLIST.xls__SHOPLIST_xl_1732"/>
      <sheetName val="_SHOPLIST.xls__SHOPLIST_xl_1733"/>
      <sheetName val="_SHOPLIST.xls__SHOPLIST_xl_1734"/>
      <sheetName val="_SHOPLIST.xls__SHOPLIST_xl_1735"/>
      <sheetName val="_SHOPLIST.xls__SHOPLIST_xl_1736"/>
      <sheetName val="_SHOPLIST.xls__SHOPLIST_xl_1737"/>
      <sheetName val="_SHOPLIST.xls__SHOPLIST_xl_1738"/>
      <sheetName val="_SHOPLIST.xls__SHOPLIST_xl_1739"/>
      <sheetName val="_SHOPLIST.xls__SHOPLIST_xl_1740"/>
      <sheetName val="_SHOPLIST.xls__SHOPLIST_xl_1741"/>
      <sheetName val="_SHOPLIST.xls__SHOPLIST_xl_1742"/>
      <sheetName val="_SHOPLIST.xls__SHOPLIST_xl_1743"/>
      <sheetName val="_SHOPLIST.xls__SHOPLIST_xl_1744"/>
      <sheetName val="_SHOPLIST.xls__SHOPLIST_xl_1745"/>
      <sheetName val="_SHOPLIST.xls__SHOPLIST_xl_1746"/>
      <sheetName val="_SHOPLIST.xls__SHOPLIST_xl_1747"/>
      <sheetName val="_SHOPLIST.xls__SHOPLIST_xl_1748"/>
      <sheetName val="_SHOPLIST.xls__SHOPLIST_xl_1749"/>
      <sheetName val="_SHOPLIST.xls__SHOPLIST_xl_1750"/>
      <sheetName val="_SHOPLIST.xls__SHOPLIST_xl_1751"/>
      <sheetName val="_SHOPLIST.xls__SHOPLIST_xl_1752"/>
      <sheetName val="_SHOPLIST.xls__SHOPLIST_xl_1753"/>
      <sheetName val="_SHOPLIST.xls__SHOPLIST_xl_1754"/>
      <sheetName val="_SHOPLIST.xls__SHOPLIST_xl_1755"/>
      <sheetName val="_SHOPLIST.xls__SHOPLIST_xl_1756"/>
      <sheetName val="_SHOPLIST.xls__SHOPLIST_xl_1757"/>
      <sheetName val="_SHOPLIST.xls__SHOPLIST_xl_1758"/>
      <sheetName val="_SHOPLIST.xls__SHOPLIST_xl_1759"/>
      <sheetName val="_SHOPLIST.xls__SHOPLIST_xl_1760"/>
      <sheetName val="_SHOPLIST.xls__SHOPLIST_xl_1761"/>
      <sheetName val="_SHOPLIST.xls__SHOPLIST_xl_1762"/>
      <sheetName val="_SHOPLIST.xls__SHOPLIST_xl_1763"/>
      <sheetName val="_SHOPLIST.xls__SHOPLIST_xl_1764"/>
      <sheetName val="_SHOPLIST.xls__SHOPLIST_xl_1765"/>
      <sheetName val="_SHOPLIST.xls__SHOPLIST_xl_1766"/>
      <sheetName val="_SHOPLIST.xls__SHOPLIST_xl_1767"/>
      <sheetName val="_SHOPLIST.xls__SHOPLIST_xl_1768"/>
      <sheetName val="_SHOPLIST.xls__SHOPLIST_xl_1769"/>
      <sheetName val="_SHOPLIST.xls__SHOPLIST_xl_1770"/>
      <sheetName val="_SHOPLIST.xls__SHOPLIST_xl_1771"/>
      <sheetName val="_SHOPLIST.xls__SHOPLIST_xl_1772"/>
      <sheetName val="_SHOPLIST.xls__SHOPLIST_xl_1773"/>
      <sheetName val="_SHOPLIST.xls__SHOPLIST_xl_1774"/>
      <sheetName val="_SHOPLIST.xls__SHOPLIST_xl_1775"/>
      <sheetName val="_SHOPLIST.xls__SHOPLIST_xl_1776"/>
      <sheetName val="_SHOPLIST.xls__SHOPLIST_xl_1777"/>
      <sheetName val="_SHOPLIST.xls__SHOPLIST_xl_1778"/>
      <sheetName val="_SHOPLIST.xls__SHOPLIST_xl_1779"/>
      <sheetName val="_SHOPLIST.xls__SHOPLIST_xl_1780"/>
      <sheetName val="_SHOPLIST.xls__SHOPLIST_xl_1781"/>
      <sheetName val="_SHOPLIST.xls__SHOPLIST_xl_1782"/>
      <sheetName val="_SHOPLIST.xls__VWVU))tÏØ0__61"/>
      <sheetName val="_SHOPLIST.xls__VWVU))tÏØ0__71"/>
      <sheetName val="_SHOPLIST.xls_70,_0s«iÆøí¬i16"/>
      <sheetName val="_SHOPLIST.xls__VW11"/>
      <sheetName val="_SHOPLIST.xls__VWVU))tÏØ0__55"/>
      <sheetName val="_SHOPLIST.xls__VWVU))tÏØ0__56"/>
      <sheetName val="_SHOPLIST.xls__VWVU))tÏØ0__57"/>
      <sheetName val="_SHOPLIST.xls__VWVU))tÏØ0__58"/>
      <sheetName val="_SHOPLIST.xls__VWVU))tÏØ0__59"/>
      <sheetName val="_SHOPLIST.xls_70,_0s«_iÆø_í¬_11"/>
      <sheetName val="_SHOPLIST.xls_70_,_0_s«i_Æøí¬11"/>
      <sheetName val="_SHOPLIST.xls__VWVU))tÏØ0__60"/>
      <sheetName val="_SHOPLIST.xls__VWVU))tÏØ0__62"/>
      <sheetName val="_SHOPLIST.xls__VWVU))tÏØ0__63"/>
      <sheetName val="_SHOPLIST.xls__VWVU))tÏØ0__81"/>
      <sheetName val="_SHOPLIST.xls__VWVU))tÏØ0__91"/>
      <sheetName val="_SHOPLIST.xls__SHOPLIST_xl_1783"/>
      <sheetName val="_SHOPLIST.xls__SHOPLIST_xl_1784"/>
      <sheetName val="_SHOPLIST.xls__SHOPLIST_xl_1785"/>
      <sheetName val="_SHOPLIST.xls__SHOPLIST_xl_1786"/>
      <sheetName val="_SHOPLIST.xls__SHOPLIST_xl_1787"/>
      <sheetName val="_SHOPLIST.xls__SHOPLIST_xl_1788"/>
      <sheetName val="_SHOPLIST.xls__SHOPLIST_xl_1789"/>
      <sheetName val="_SHOPLIST.xls__SHOPLIST_xl_1790"/>
      <sheetName val="_SHOPLIST.xls__SHOPLIST_xl_1791"/>
      <sheetName val="_SHOPLIST.xls__SHOPLIST_xl_1792"/>
      <sheetName val="_SHOPLIST.xls__SHOPLIST_xl_1793"/>
      <sheetName val="_SHOPLIST.xls__SHOPLIST_xl_1794"/>
      <sheetName val="_SHOPLIST.xls__SHOPLIST_xl_1795"/>
      <sheetName val="_SHOPLIST.xls__SHOPLIST_xl_1796"/>
      <sheetName val="_SHOPLIST.xls__SHOPLIST_xl_1797"/>
      <sheetName val="_SHOPLIST.xls__SHOPLIST_xl_1798"/>
      <sheetName val="_SHOPLIST.xls__SHOPLIST_xl_1799"/>
      <sheetName val="_SHOPLIST.xls__SHOPLIST_xl_1800"/>
      <sheetName val="_SHOPLIST.xls__SHOPLIST_xl_1801"/>
      <sheetName val="_SHOPLIST.xls__SHOPLIST_xl_1802"/>
      <sheetName val="_SHOPLIST.xls__SHOPLIST_xl_1803"/>
      <sheetName val="_SHOPLIST.xls__SHOPLIST_xl_1804"/>
      <sheetName val="_SHOPLIST.xls__SHOPLIST_xl_1805"/>
      <sheetName val="_SHOPLIST.xls__SHOPLIST_xl_1806"/>
      <sheetName val="_SHOPLIST.xls__SHOPLIST_xl_1807"/>
      <sheetName val="_SHOPLIST.xls__SHOPLIST_xl_1808"/>
      <sheetName val="_SHOPLIST.xls__SHOPLIST_xl_1809"/>
      <sheetName val="_SHOPLIST.xls__SHOPLIST_xl_1810"/>
      <sheetName val="_SHOPLIST.xls__SHOPLIST_xl_1811"/>
      <sheetName val="_SHOPLIST.xls__SHOPLIST_xl_1812"/>
      <sheetName val="_SHOPLIST.xls__SHOPLIST_xl_1813"/>
      <sheetName val="_SHOPLIST.xls__SHOPLIST_xl_1814"/>
      <sheetName val="_SHOPLIST.xls__SHOPLIST_xl_1815"/>
      <sheetName val="_SHOPLIST.xls__SHOPLIST_xl_1816"/>
      <sheetName val="_SHOPLIST.xls__SHOPLIST_xl_1817"/>
      <sheetName val="_SHOPLIST.xls__SHOPLIST_xl_1818"/>
      <sheetName val="_SHOPLIST.xls__SHOPLIST_xl_1819"/>
      <sheetName val="_SHOPLIST.xls__SHOPLIST_xl_1820"/>
      <sheetName val="_SHOPLIST.xls__SHOPLIST_xl_1821"/>
      <sheetName val="_SHOPLIST.xls__SHOPLIST_xl_1822"/>
      <sheetName val="_SHOPLIST.xls__SHOPLIST_xl_1823"/>
      <sheetName val="_SHOPLIST.xls__SHOPLIST_xl_1824"/>
      <sheetName val="_SHOPLIST.xls__SHOPLIST_xl_1825"/>
      <sheetName val="_SHOPLIST.xls__SHOPLIST_xl_1826"/>
      <sheetName val="_SHOPLIST.xls__SHOPLIST_xl_1827"/>
      <sheetName val="_SHOPLIST.xls__SHOPLIST_xl_1828"/>
      <sheetName val="_SHOPLIST.xls__SHOPLIST_xl_1829"/>
      <sheetName val="_SHOPLIST.xls__SHOPLIST_xl_1830"/>
      <sheetName val="_SHOPLIST.xls__SHOPLIST_xl_1831"/>
      <sheetName val="_SHOPLIST.xls__SHOPLIST_xl_1832"/>
      <sheetName val="_SHOPLIST.xls__SHOPLIST_xl_1833"/>
      <sheetName val="_SHOPLIST.xls__SHOPLIST_xl_1834"/>
      <sheetName val="_SHOPLIST.xls__SHOPLIST_xl_1835"/>
      <sheetName val="_SHOPLIST.xls__SHOPLIST_xl_1836"/>
      <sheetName val="_SHOPLIST.xls__SHOPLIST_xl_1837"/>
      <sheetName val="_SHOPLIST.xls__SHOPLIST_xl_1838"/>
      <sheetName val="_SHOPLIST.xls__SHOPLIST_xl_1839"/>
      <sheetName val="_SHOPLIST.xls__SHOPLIST_xl_1840"/>
      <sheetName val="_SHOPLIST.xls__SHOPLIST_xl_1841"/>
      <sheetName val="_SHOPLIST.xls__SHOPLIST_xl_1842"/>
      <sheetName val="_SHOPLIST.xls__SHOPLIST_xl_1843"/>
      <sheetName val="_SHOPLIST.xls__SHOPLIST_xl_1844"/>
      <sheetName val="_SHOPLIST.xls__SHOPLIST_xl_1845"/>
      <sheetName val="_SHOPLIST.xls__SHOPLIST_xl_1846"/>
      <sheetName val="_SHOPLIST.xls__SHOPLIST_xl_1847"/>
      <sheetName val="_SHOPLIST.xls__SHOPLIST_xl_1848"/>
      <sheetName val="_SHOPLIST.xls__SHOPLIST_xl_1849"/>
      <sheetName val="_SHOPLIST.xls__SHOPLIST_xl_1850"/>
      <sheetName val="_SHOPLIST.xls__SHOPLIST_xl_1851"/>
      <sheetName val="_SHOPLIST.xls__SHOPLIST_xl_1852"/>
      <sheetName val="_SHOPLIST.xls__SHOPLIST_xl_1853"/>
      <sheetName val="_SHOPLIST.xls__SHOPLIST_xl_1854"/>
      <sheetName val="_SHOPLIST.xls__SHOPLIST_xl_1855"/>
      <sheetName val="_SHOPLIST.xls__SHOPLIST_xl_1856"/>
      <sheetName val="_SHOPLIST.xls__SHOPLIST_xl_1857"/>
      <sheetName val="_SHOPLIST.xls__SHOPLIST_xl_1858"/>
      <sheetName val="_SHOPLIST.xls__SHOPLIST_xl_1859"/>
      <sheetName val="_SHOPLIST.xls__SHOPLIST_xl_1223"/>
      <sheetName val="_SHOPLIST.xls__SHOPLIST_xl_1224"/>
      <sheetName val="_SHOPLIST.xls__SHOPLIST_xl_1225"/>
      <sheetName val="_SHOPLIST.xls__SHOPLIST_xl_1226"/>
      <sheetName val="_SHOPLIST.xls__SHOPLIST_xl_1227"/>
      <sheetName val="_SHOPLIST.xls__SHOPLIST_xl_1228"/>
      <sheetName val="_SHOPLIST.xls__SHOPLIST_xl_1229"/>
      <sheetName val="_SHOPLIST.xls__SHOPLIST_xl_1230"/>
      <sheetName val="_SHOPLIST.xls__SHOPLIST_xl_1231"/>
      <sheetName val="_SHOPLIST.xls__SHOPLIST_xl_1232"/>
      <sheetName val="_SHOPLIST.xls__SHOPLIST_xl_1233"/>
      <sheetName val="_SHOPLIST.xls__SHOPLIST_xl_1234"/>
      <sheetName val="_SHOPLIST.xls__SHOPLIST_xl_1235"/>
      <sheetName val="_SHOPLIST.xls__SHOPLIST_xl_1236"/>
      <sheetName val="_SHOPLIST.xls__SHOPLIST_xl_1237"/>
      <sheetName val="_SHOPLIST.xls__SHOPLIST_xl_1238"/>
      <sheetName val="_SHOPLIST.xls__SHOPLIST_xl_1239"/>
      <sheetName val="_SHOPLIST.xls__SHOPLIST_xl_1240"/>
      <sheetName val="_SHOPLIST.xls__SHOPLIST_xl_1241"/>
      <sheetName val="_SHOPLIST.xls__SHOPLIST_xl_1242"/>
      <sheetName val="_SHOPLIST.xls__SHOPLIST_xl_1243"/>
      <sheetName val="_SHOPLIST.xls__SHOPLIST_xl_1244"/>
      <sheetName val="_SHOPLIST.xls__SHOPLIST_xl_1245"/>
      <sheetName val="_SHOPLIST.xls__SHOPLIST_xl_1246"/>
      <sheetName val="_SHOPLIST.xls__SHOPLIST_xl_1247"/>
      <sheetName val="_SHOPLIST.xls__SHOPLIST_xl_1248"/>
      <sheetName val="_SHOPLIST.xls__SHOPLIST_xl_1249"/>
      <sheetName val="_SHOPLIST.xls__SHOPLIST_xl_1250"/>
      <sheetName val="_SHOPLIST.xls__SHOPLIST_xl_1251"/>
      <sheetName val="_SHOPLIST.xls__SHOPLIST_xl_1252"/>
      <sheetName val="_SHOPLIST.xls__SHOPLIST_xl_1253"/>
      <sheetName val="_SHOPLIST.xls__SHOPLIST_xl_1254"/>
      <sheetName val="_SHOPLIST.xls__SHOPLIST_xl_1255"/>
      <sheetName val="_SHOPLIST.xls__SHOPLIST_xl_1256"/>
      <sheetName val="_SHOPLIST.xls__SHOPLIST_xl_1257"/>
      <sheetName val="_SHOPLIST.xls__SHOPLIST_xl_1258"/>
      <sheetName val="_SHOPLIST.xls__SHOPLIST_xl_1259"/>
      <sheetName val="_SHOPLIST.xls__SHOPLIST_xl_1260"/>
      <sheetName val="_SHOPLIST.xls__SHOPLIST_xl_1261"/>
      <sheetName val="_SHOPLIST.xls__SHOPLIST_xl_1262"/>
      <sheetName val="_SHOPLIST.xls__SHOPLIST_xl_1263"/>
      <sheetName val="_SHOPLIST.xls__SHOPLIST_xl_1264"/>
      <sheetName val="_SHOPLIST.xls__SHOPLIST_xl_1265"/>
      <sheetName val="_SHOPLIST.xls__SHOPLIST_xl_1266"/>
      <sheetName val="_SHOPLIST.xls__SHOPLIST_xl_1267"/>
      <sheetName val="_SHOPLIST.xls__SHOPLIST_xl_1268"/>
      <sheetName val="_SHOPLIST.xls__SHOPLIST_xl_1269"/>
      <sheetName val="_SHOPLIST.xls__SHOPLIST_xl_1270"/>
      <sheetName val="_SHOPLIST.xls__SHOPLIST_xl_1271"/>
      <sheetName val="_SHOPLIST.xls__SHOPLIST_xl_1272"/>
      <sheetName val="_SHOPLIST.xls__SHOPLIST_xl_1273"/>
      <sheetName val="_SHOPLIST.xls__SHOPLIST_xl_1274"/>
      <sheetName val="_SHOPLIST.xls__SHOPLIST_xl_1275"/>
      <sheetName val="_SHOPLIST.xls__SHOPLIST_xl_1276"/>
      <sheetName val="_SHOPLIST.xls__SHOPLIST_xl_1277"/>
      <sheetName val="_SHOPLIST.xls__SHOPLIST_xl_1278"/>
      <sheetName val="_SHOPLIST.xls__SHOPLIST_xl_1279"/>
      <sheetName val="_SHOPLIST.xls__SHOPLIST_xl_1280"/>
      <sheetName val="_SHOPLIST.xls__SHOPLIST_xl_1281"/>
      <sheetName val="_SHOPLIST.xls__SHOPLIST_xl_1282"/>
      <sheetName val="_SHOPLIST.xls__SHOPLIST_xl_1283"/>
      <sheetName val="_SHOPLIST.xls__SHOPLIST_xl_1284"/>
      <sheetName val="_SHOPLIST.xls__SHOPLIST_xl_1285"/>
      <sheetName val="_SHOPLIST.xls__SHOPLIST_xl_1286"/>
      <sheetName val="_SHOPLIST.xls__SHOPLIST_xl_1287"/>
      <sheetName val="_SHOPLIST.xls__SHOPLIST_xl_1288"/>
      <sheetName val="_SHOPLIST.xls__SHOPLIST_xl_1289"/>
      <sheetName val="_SHOPLIST.xls__SHOPLIST_xl_1290"/>
      <sheetName val="_SHOPLIST.xls__SHOPLIST_xl_1291"/>
      <sheetName val="_SHOPLIST.xls__SHOPLIST_xl_1292"/>
      <sheetName val="_SHOPLIST.xls__SHOPLIST_xl_1293"/>
      <sheetName val="_SHOPLIST.xls__SHOPLIST_xl_1294"/>
      <sheetName val="_SHOPLIST.xls__SHOPLIST_xl_1295"/>
      <sheetName val="_SHOPLIST.xls__SHOPLIST_xl_1296"/>
      <sheetName val="_SHOPLIST.xls__SHOPLIST_xl_1297"/>
      <sheetName val="_SHOPLIST.xls__SHOPLIST_xl_1298"/>
      <sheetName val="_SHOPLIST.xls__SHOPLIST_xl_1299"/>
      <sheetName val="_SHOPLIST.xls__SHOPLIST_xl_1300"/>
      <sheetName val="_SHOPLIST.xls__SHOPLIST_xl_1301"/>
      <sheetName val="_SHOPLIST.xls__SHOPLIST_xl_1302"/>
      <sheetName val="_SHOPLIST.xls__SHOPLIST_xl_1303"/>
      <sheetName val="_SHOPLIST.xls__SHOPLIST_xl_1304"/>
      <sheetName val="_SHOPLIST.xls__SHOPLIST_xl_1305"/>
      <sheetName val="_SHOPLIST.xls__SHOPLIST_xl_1306"/>
      <sheetName val="_SHOPLIST.xls__SHOPLIST_xl_1307"/>
      <sheetName val="_SHOPLIST.xls__SHOPLIST_xl_1308"/>
      <sheetName val="_SHOPLIST.xls__SHOPLIST_xl_1309"/>
      <sheetName val="_SHOPLIST.xls__SHOPLIST_xl_1310"/>
      <sheetName val="_SHOPLIST.xls__SHOPLIST_xl_1311"/>
      <sheetName val="_SHOPLIST.xls__SHOPLIST_xl_1312"/>
      <sheetName val="_SHOPLIST.xls__SHOPLIST_xl_1313"/>
      <sheetName val="_SHOPLIST.xls__SHOPLIST_xl_1314"/>
      <sheetName val="_SHOPLIST.xls__SHOPLIST_xl_1315"/>
      <sheetName val="_SHOPLIST.xls__SHOPLIST_xl_1316"/>
      <sheetName val="_SHOPLIST.xls__SHOPLIST_xl_1317"/>
      <sheetName val="_SHOPLIST.xls__SHOPLIST_xl_1318"/>
      <sheetName val="_SHOPLIST.xls__SHOPLIST_xl_1319"/>
      <sheetName val="_SHOPLIST.xls__SHOPLIST_xl_1320"/>
      <sheetName val="_SHOPLIST.xls__SHOPLIST_xl_1860"/>
      <sheetName val="_SHOPLIST.xls__SHOPLIST_xl_1321"/>
      <sheetName val="_SHOPLIST.xls__SHOPLIST_xl_1322"/>
      <sheetName val="_SHOPLIST.xls__SHOPLIST_xl_1323"/>
      <sheetName val="_SHOPLIST.xls__SHOPLIST_xl_1324"/>
      <sheetName val="_SHOPLIST.xls__SHOPLIST_xl_1325"/>
      <sheetName val="_SHOPLIST.xls__SHOPLIST_xl_1326"/>
      <sheetName val="_SHOPLIST.xls__SHOPLIST_xl_1327"/>
      <sheetName val="_SHOPLIST.xls__SHOPLIST_xl_1328"/>
      <sheetName val="_SHOPLIST.xls__SHOPLIST_xl_1329"/>
      <sheetName val="_SHOPLIST.xls__SHOPLIST_xl_1330"/>
      <sheetName val="_SHOPLIST.xls__SHOPLIST_xl_1331"/>
      <sheetName val="_SHOPLIST.xls__SHOPLIST_xl_1332"/>
      <sheetName val="_SHOPLIST.xls__SHOPLIST_xl_1333"/>
      <sheetName val="_SHOPLIST.xls__SHOPLIST_xl_1334"/>
      <sheetName val="_SHOPLIST.xls__SHOPLIST_xl_1335"/>
      <sheetName val="_SHOPLIST.xls__SHOPLIST_xl_1336"/>
      <sheetName val="_SHOPLIST.xls__SHOPLIST_xl_1337"/>
      <sheetName val="_SHOPLIST.xls__SHOPLIST_xl_1338"/>
      <sheetName val="_SHOPLIST.xls__SHOPLIST_xl_1339"/>
      <sheetName val="_SHOPLIST.xls__SHOPLIST_xl_1340"/>
      <sheetName val="_SHOPLIST.xls__SHOPLIST_xl_1341"/>
      <sheetName val="_SHOPLIST.xls__SHOPLIST_xl_1342"/>
      <sheetName val="_SHOPLIST.xls__SHOPLIST_xl_1343"/>
      <sheetName val="_SHOPLIST.xls__SHOPLIST_xl_1344"/>
      <sheetName val="_SHOPLIST.xls__SHOPLIST_xl_1345"/>
      <sheetName val="_SHOPLIST.xls__SHOPLIST_xl_1346"/>
      <sheetName val="_SHOPLIST.xls__SHOPLIST_xl_1347"/>
      <sheetName val="_SHOPLIST.xls__SHOPLIST_xl_1348"/>
      <sheetName val="_SHOPLIST.xls__SHOPLIST_xl_1349"/>
      <sheetName val="_SHOPLIST.xls__SHOPLIST_xl_1350"/>
      <sheetName val="_SHOPLIST.xls__SHOPLIST_xl_1351"/>
      <sheetName val="_SHOPLIST.xls__SHOPLIST_xl_1352"/>
      <sheetName val="_SHOPLIST.xls__SHOPLIST_xl_1353"/>
      <sheetName val="_SHOPLIST.xls__SHOPLIST_xl_1354"/>
      <sheetName val="_SHOPLIST.xls__SHOPLIST_xl_1355"/>
      <sheetName val="_SHOPLIST.xls__SHOPLIST_xl_1356"/>
      <sheetName val="_SHOPLIST.xls__SHOPLIST_xl_1357"/>
      <sheetName val="_SHOPLIST.xls__SHOPLIST_xl_1358"/>
      <sheetName val="_SHOPLIST.xls__SHOPLIST_xl_1359"/>
      <sheetName val="_SHOPLIST.xls__SHOPLIST_xl_1360"/>
      <sheetName val="_SHOPLIST.xls__SHOPLIST_xl_1361"/>
      <sheetName val="_SHOPLIST.xls__SHOPLIST_xl_1362"/>
      <sheetName val="_SHOPLIST.xls__SHOPLIST_xl_1363"/>
      <sheetName val="_SHOPLIST.xls__SHOPLIST_xl_1364"/>
      <sheetName val="_SHOPLIST.xls__SHOPLIST_xl_1365"/>
      <sheetName val="_SHOPLIST.xls__SHOPLIST_xl_1366"/>
      <sheetName val="_SHOPLIST.xls__SHOPLIST_xl_1367"/>
      <sheetName val="_SHOPLIST.xls__SHOPLIST_xl_1368"/>
      <sheetName val="_SHOPLIST.xls__SHOPLIST_xl_1369"/>
      <sheetName val="_SHOPLIST.xls__SHOPLIST_xl_1370"/>
      <sheetName val="_SHOPLIST.xls__SHOPLIST_xl_1371"/>
      <sheetName val="_SHOPLIST.xls__SHOPLIST_xl_1372"/>
      <sheetName val="_SHOPLIST.xls__SHOPLIST_xl_1373"/>
      <sheetName val="_SHOPLIST.xls__SHOPLIST_xl_1374"/>
      <sheetName val="_SHOPLIST.xls__SHOPLIST_xl_1375"/>
      <sheetName val="_SHOPLIST.xls__SHOPLIST_xl_1376"/>
      <sheetName val="_SHOPLIST.xls__SHOPLIST_xl_1377"/>
      <sheetName val="_SHOPLIST.xls__SHOPLIST_xl_1378"/>
      <sheetName val="_SHOPLIST.xls__SHOPLIST_xl_1379"/>
      <sheetName val="_SHOPLIST.xls__SHOPLIST_xl_1380"/>
      <sheetName val="_SHOPLIST.xls__SHOPLIST_xl_1381"/>
      <sheetName val="_SHOPLIST.xls__SHOPLIST_xl_1382"/>
      <sheetName val="_SHOPLIST.xls__SHOPLIST_xl_1383"/>
      <sheetName val="_SHOPLIST.xls__SHOPLIST_xl_1384"/>
      <sheetName val="_SHOPLIST.xls__SHOPLIST_xl_1385"/>
      <sheetName val="_SHOPLIST.xls__SHOPLIST_xl_1386"/>
      <sheetName val="_SHOPLIST.xls__SHOPLIST_xl_1387"/>
      <sheetName val="_SHOPLIST.xls__SHOPLIST_xl_1388"/>
      <sheetName val="_SHOPLIST.xls__SHOPLIST_xl_1389"/>
      <sheetName val="_SHOPLIST.xls__SHOPLIST_xl_1390"/>
      <sheetName val="_SHOPLIST.xls__SHOPLIST_xl_1391"/>
      <sheetName val="_SHOPLIST.xls__SHOPLIST_xl_1392"/>
      <sheetName val="_SHOPLIST.xls__SHOPLIST_xl_1393"/>
      <sheetName val="_SHOPLIST.xls__SHOPLIST_xl_1394"/>
      <sheetName val="_SHOPLIST.xls__SHOPLIST_xl_1395"/>
      <sheetName val="_SHOPLIST.xls__SHOPLIST_xl_1396"/>
      <sheetName val="_SHOPLIST.xls__SHOPLIST_xl_1397"/>
      <sheetName val="_SHOPLIST.xls__SHOPLIST_xl_1398"/>
      <sheetName val="_SHOPLIST.xls__SHOPLIST_xl_1399"/>
      <sheetName val="_SHOPLIST.xls__SHOPLIST_xl_1400"/>
      <sheetName val="_SHOPLIST.xls__SHOPLIST_xl_1401"/>
      <sheetName val="_SHOPLIST.xls__SHOPLIST_xl_1402"/>
      <sheetName val="_SHOPLIST.xls__SHOPLIST_xl_1403"/>
      <sheetName val="_SHOPLIST.xls__SHOPLIST_xl_1404"/>
      <sheetName val="_SHOPLIST.xls__SHOPLIST_xl_1405"/>
      <sheetName val="_SHOPLIST.xls__SHOPLIST_xl_1406"/>
      <sheetName val="_SHOPLIST.xls__SHOPLIST_xl_1407"/>
      <sheetName val="_SHOPLIST.xls__SHOPLIST_xl_1408"/>
      <sheetName val="_SHOPLIST.xls__SHOPLIST_xl_1409"/>
      <sheetName val="_SHOPLIST.xls__SHOPLIST_xl_1410"/>
      <sheetName val="_SHOPLIST.xls__SHOPLIST_xl_1411"/>
      <sheetName val="_SHOPLIST.xls__SHOPLIST_xl_1412"/>
      <sheetName val="_SHOPLIST.xls__SHOPLIST_xl_1413"/>
      <sheetName val="_SHOPLIST.xls__SHOPLIST_xl_1414"/>
      <sheetName val="_SHOPLIST.xls__SHOPLIST_xl_1415"/>
      <sheetName val="_SHOPLIST.xls__SHOPLIST_xl_1416"/>
      <sheetName val="_SHOPLIST.xls__SHOPLIST_xl_1417"/>
      <sheetName val="_SHOPLIST.xls__SHOPLIST_xl_1418"/>
      <sheetName val="_SHOPLIST.xls__SHOPLIST_xl_1419"/>
      <sheetName val="_SHOPLIST.xls__SHOPLIST_xl_1420"/>
      <sheetName val="_SHOPLIST.xls__SHOPLIST_xl_1421"/>
      <sheetName val="_SHOPLIST.xls__SHOPLIST_xl_1422"/>
      <sheetName val="_SHOPLIST.xls__SHOPLIST_xl_1423"/>
      <sheetName val="_SHOPLIST.xls__SHOPLIST_xl_1424"/>
      <sheetName val="_SHOPLIST.xls__SHOPLIST_xl_1425"/>
      <sheetName val="_SHOPLIST.xls__SHOPLIST_xl_1426"/>
      <sheetName val="_SHOPLIST.xls__SHOPLIST_xl_1427"/>
      <sheetName val="_SHOPLIST.xls__SHOPLIST_xl_1428"/>
      <sheetName val="_SHOPLIST.xls__SHOPLIST_xl_1429"/>
      <sheetName val="_SHOPLIST.xls__SHOPLIST_xl_1430"/>
      <sheetName val="_SHOPLIST.xls__SHOPLIST_xl_1431"/>
      <sheetName val="_SHOPLIST.xls__SHOPLIST_xl_1432"/>
      <sheetName val="_SHOPLIST.xls__SHOPLIST_xl_1433"/>
      <sheetName val="_SHOPLIST.xls__SHOPLIST_xl_1434"/>
      <sheetName val="_SHOPLIST.xls__SHOPLIST_xl_1435"/>
      <sheetName val="_SHOPLIST.xls__SHOPLIST_xl_1436"/>
      <sheetName val="_SHOPLIST.xls__SHOPLIST_xl_1437"/>
      <sheetName val="_SHOPLIST.xls__SHOPLIST_xl_1438"/>
      <sheetName val="_SHOPLIST.xls__SHOPLIST_xl_1439"/>
      <sheetName val="_SHOPLIST.xls__SHOPLIST_xl_1440"/>
      <sheetName val="_SHOPLIST.xls__SHOPLIST_xl_1441"/>
      <sheetName val="_SHOPLIST.xls__SHOPLIST_xl_1442"/>
      <sheetName val="_SHOPLIST.xls__SHOPLIST_xl_1443"/>
      <sheetName val="_SHOPLIST.xls__SHOPLIST_xl_1444"/>
      <sheetName val="_SHOPLIST.xls__SHOPLIST_xl_1445"/>
      <sheetName val="_SHOPLIST.xls__SHOPLIST_xl_1446"/>
      <sheetName val="_SHOPLIST.xls__SHOPLIST_xl_1447"/>
      <sheetName val="_SHOPLIST.xls__SHOPLIST_xl_1448"/>
      <sheetName val="_SHOPLIST.xls__SHOPLIST_xl_1449"/>
      <sheetName val="_SHOPLIST.xls__SHOPLIST_xl_1450"/>
      <sheetName val="_SHOPLIST.xls__SHOPLIST_xl_1451"/>
      <sheetName val="_SHOPLIST.xls__SHOPLIST_xl_1452"/>
      <sheetName val="_SHOPLIST.xls__SHOPLIST_xl_1453"/>
      <sheetName val="_SHOPLIST.xls__SHOPLIST_xl_1454"/>
      <sheetName val="_SHOPLIST.xls__SHOPLIST_xl_1455"/>
      <sheetName val="_SHOPLIST.xls__SHOPLIST_xl_1456"/>
      <sheetName val="_SHOPLIST.xls__SHOPLIST_xl_1457"/>
      <sheetName val="_SHOPLIST.xls__SHOPLIST_xl_1458"/>
      <sheetName val="_SHOPLIST.xls__SHOPLIST_xl_1459"/>
      <sheetName val="_SHOPLIST.xls__SHOPLIST_xl_1460"/>
      <sheetName val="_SHOPLIST.xls__SHOPLIST_xl_1461"/>
      <sheetName val="_SHOPLIST.xls__SHOPLIST_xl_1462"/>
      <sheetName val="_SHOPLIST.xls__SHOPLIST_xl_1861"/>
      <sheetName val="_SHOPLIST.xls__SHOPLIST_xl_1862"/>
      <sheetName val="_SHOPLIST.xls__SHOPLIST_xl_1863"/>
      <sheetName val="_SHOPLIST.xls__SHOPLIST_xl_1864"/>
      <sheetName val="_SHOPLIST.xls__SHOPLIST_xl_1865"/>
      <sheetName val="_SHOPLIST.xls__SHOPLIST_xl_1866"/>
      <sheetName val="_SHOPLIST.xls__SHOPLIST_xl_1867"/>
      <sheetName val="_SHOPLIST.xls__SHOPLIST_xl_1868"/>
      <sheetName val="_SHOPLIST.xls__SHOPLIST_xl_1869"/>
      <sheetName val="_SHOPLIST.xls__SHOPLIST_xl_1870"/>
      <sheetName val="_SHOPLIST.xls__SHOPLIST_xl_1871"/>
      <sheetName val="_SHOPLIST.xls__SHOPLIST_xl_1872"/>
      <sheetName val="_SHOPLIST.xls__SHOPLIST_xl_1873"/>
      <sheetName val="_SHOPLIST.xls__SHOPLIST_xl_1874"/>
      <sheetName val="_SHOPLIST.xls__SHOPLIST_xl_1875"/>
      <sheetName val="_SHOPLIST.xls__SHOPLIST_xl_1463"/>
      <sheetName val="_SHOPLIST.xls__SHOPLIST_xl_1464"/>
      <sheetName val="_SHOPLIST.xls__SHOPLIST_xl_1465"/>
      <sheetName val="_SHOPLIST.xls__SHOPLIST_xl_1466"/>
      <sheetName val="_SHOPLIST.xls__SHOPLIST_xl_1467"/>
      <sheetName val="_SHOPLIST.xls__SHOPLIST_xl_1468"/>
      <sheetName val="_SHOPLIST.xls__SHOPLIST_xl_1469"/>
      <sheetName val="_SHOPLIST_xls__SHOPLIST_xls_903"/>
      <sheetName val="_SHOPLIST_xls__SHOPLIST_xls_904"/>
      <sheetName val="_SHOPLIST_xls__SHOPLIST_xls_905"/>
      <sheetName val="_SHOPLIST_xls__SHOPLIST_xls_906"/>
      <sheetName val="_SHOPLIST_xls__SHOPLIST_xls_907"/>
      <sheetName val="_SHOPLIST_xls__SHOPLIST_xls_908"/>
      <sheetName val="_SHOPLIST_xls__SHOPLIST_xls_909"/>
      <sheetName val="_SHOPLIST_xls__SHOPLIST_xls_910"/>
      <sheetName val="_SHOPLIST_xls__SHOPLIST_xls_911"/>
      <sheetName val="_SHOPLIST_xls__SHOPLIST_xls_912"/>
      <sheetName val="_SHOPLIST_xls__SHOPLIST_xls_913"/>
      <sheetName val="_SHOPLIST_xls__SHOPLIST_xls_914"/>
      <sheetName val="_SHOPLIST_xls__SHOPLIST_xls_915"/>
      <sheetName val="_SHOPLIST_xls__SHOPLIST_xls_916"/>
      <sheetName val="_SHOPLIST_xls__SHOPLIST_xls_917"/>
      <sheetName val="_SHOPLIST_xls__SHOPLIST_xls_918"/>
      <sheetName val="_SHOPLIST_xls__SHOPLIST_xls_919"/>
      <sheetName val="_SHOPLIST_xls__SHOPLIST_xls_920"/>
      <sheetName val="_SHOPLIST_xls__SHOPLIST_xls_921"/>
      <sheetName val="_SHOPLIST_xls__SHOPLIST_xls_922"/>
      <sheetName val="_SHOPLIST_xls__SHOPLIST_xls_923"/>
      <sheetName val="_SHOPLIST_xls__SHOPLIST_xls_924"/>
      <sheetName val="_SHOPLIST_xls__SHOPLIST_xls_925"/>
      <sheetName val="_SHOPLIST_xls__SHOPLIST_xls_926"/>
      <sheetName val="_SHOPLIST_xls__SHOPLIST_xls_927"/>
      <sheetName val="_SHOPLIST_xls__SHOPLIST_xls_928"/>
      <sheetName val="_SHOPLIST_xls__SHOPLIST_xls_929"/>
      <sheetName val="_SHOPLIST_xls__SHOPLIST_xls_930"/>
      <sheetName val="_SHOPLIST_xls__SHOPLIST_xls_931"/>
      <sheetName val="_SHOPLIST_xls__SHOPLIST_xls_932"/>
      <sheetName val="_SHOPLIST_xls__SHOPLIST_xls_933"/>
      <sheetName val="_SHOPLIST_xls__SHOPLIST_xl_1048"/>
      <sheetName val="_SHOPLIST_xls__SHOPLIST_xl_1049"/>
      <sheetName val="_SHOPLIST_xls__SHOPLIST_xl_1050"/>
      <sheetName val="_SHOPLIST_xls__SHOPLIST_xl_1051"/>
      <sheetName val="_SHOPLIST_xls__SHOPLIST_xl_1052"/>
      <sheetName val="_SHOPLIST_xls__SHOPLIST_xl_1053"/>
      <sheetName val="_SHOPLIST_xls_70___0_s__i____27"/>
      <sheetName val="_SHOPLIST_xls__SHOPLIST_xls_934"/>
      <sheetName val="_SHOPLIST_xls__SHOPLIST_xl_1054"/>
      <sheetName val="_SHOPLIST_xls__SHOPLIST_xl_1055"/>
      <sheetName val="_SHOPLIST_xls__SHOPLIST_xl_1056"/>
      <sheetName val="_SHOPLIST_xls__SHOPLIST_xls_935"/>
      <sheetName val="_SHOPLIST_xls__SHOPLIST_xls_936"/>
      <sheetName val="_SHOPLIST_xls__SHOPLIST_xls_937"/>
      <sheetName val="_SHOPLIST_xls__SHOPLIST_xls_938"/>
      <sheetName val="_SHOPLIST_xls__SHOPLIST_xl_1057"/>
      <sheetName val="_SHOPLIST_xls__SHOPLIST_xls_939"/>
      <sheetName val="_SHOPLIST_xls__SHOPLIST_xls_940"/>
      <sheetName val="_SHOPLIST_xls__SHOPLIST_xl_1058"/>
      <sheetName val="_SHOPLIST_xls__SHOPLIST_xls_941"/>
      <sheetName val="_SHOPLIST_xls__SHOPLIST_xl_1059"/>
      <sheetName val="_SHOPLIST_xls__SHOPLIST_xls_942"/>
      <sheetName val="_SHOPLIST_xls__SHOPLIST_xl_1060"/>
      <sheetName val="_SHOPLIST_xls__SHOPLIST_xl_1061"/>
      <sheetName val="_SHOPLIST_xls__SHOPLIST_xls_943"/>
      <sheetName val="_SHOPLIST_xls__SHOPLIST_xls_944"/>
      <sheetName val="_SHOPLIST_xls__SHOPLIST_xls_945"/>
      <sheetName val="_SHOPLIST_xls__SHOPLIST_xls_946"/>
      <sheetName val="_SHOPLIST_xls__SHOPLIST_xls_947"/>
      <sheetName val="_SHOPLIST_xls__SHOPLIST_xls_948"/>
      <sheetName val="_SHOPLIST_xls__SHOPLIST_xls_949"/>
      <sheetName val="_SHOPLIST_xls__SHOPLIST_xls_950"/>
      <sheetName val="_SHOPLIST_xls__SHOPLIST_xls_951"/>
      <sheetName val="_SHOPLIST_xls__SHOPLIST_xls_952"/>
      <sheetName val="_SHOPLIST_xls__SHOPLIST_xl_1062"/>
      <sheetName val="_SHOPLIST_xls__SHOPLIST_xls_953"/>
      <sheetName val="_SHOPLIST_xls__SHOPLIST_xl_1063"/>
      <sheetName val="_SHOPLIST_xls__SHOPLIST_xl_1064"/>
      <sheetName val="_SHOPLIST_xls__SHOPLIST_xls_954"/>
      <sheetName val="_SHOPLIST_xls__SHOPLIST_xls_955"/>
      <sheetName val="_SHOPLIST_xls__SHOPLIST_xls_956"/>
      <sheetName val="_SHOPLIST_xls__SHOPLIST_xls_957"/>
      <sheetName val="_SHOPLIST_xls__SHOPLIST_xls_958"/>
      <sheetName val="_SHOPLIST_xls__SHOPLIST_xls_959"/>
      <sheetName val="_SHOPLIST_xls__SHOPLIST_xls_960"/>
      <sheetName val="_SHOPLIST_xls__SHOPLIST_xls_961"/>
      <sheetName val="_SHOPLIST_xls__SHOPLIST_xls_962"/>
      <sheetName val="_SHOPLIST_xls__SHOPLIST_xls_963"/>
      <sheetName val="_SHOPLIST_xls__SHOPLIST_xls_964"/>
      <sheetName val="_SHOPLIST_xls__SHOPLIST_xl_1065"/>
      <sheetName val="_SHOPLIST_xls__SHOPLIST_xl_1066"/>
      <sheetName val="_SHOPLIST_xls__SHOPLIST_xls_965"/>
      <sheetName val="_SHOPLIST_xls__SHOPLIST_xls_966"/>
      <sheetName val="_SHOPLIST_xls__SHOPLIST_xls_967"/>
      <sheetName val="_SHOPLIST_xls__SHOPLIST_xls_968"/>
      <sheetName val="_SHOPLIST_xls__SHOPLIST_xls_969"/>
      <sheetName val="_SHOPLIST_xls__SHOPLIST_xls_970"/>
      <sheetName val="_SHOPLIST_xls__SHOPLIST_xls_971"/>
      <sheetName val="_SHOPLIST_xls__SHOPLIST_xls_972"/>
      <sheetName val="_SHOPLIST_xls__SHOPLIST_xls_973"/>
      <sheetName val="_SHOPLIST_xls__SHOPLIST_xls_974"/>
      <sheetName val="_SHOPLIST_xls__SHOPLIST_xls_975"/>
      <sheetName val="_SHOPLIST_xls__SHOPLIST_xls_976"/>
      <sheetName val="_SHOPLIST_xls__SHOPLIST_xls_977"/>
      <sheetName val="_SHOPLIST_xls__SHOPLIST_xl_1067"/>
      <sheetName val="_SHOPLIST_xls__SHOPLIST_xls_978"/>
      <sheetName val="_SHOPLIST_xls__SHOPLIST_xl_1068"/>
      <sheetName val="_SHOPLIST_xls__SHOPLIST_xl_1069"/>
      <sheetName val="_SHOPLIST_xls__SHOPLIST_xl_1070"/>
      <sheetName val="_SHOPLIST_xls__SHOPLIST_xl_1071"/>
      <sheetName val="_SHOPLIST_xls__SHOPLIST_xls_979"/>
      <sheetName val="_SHOPLIST_xls__SHOPLIST_xl_1072"/>
      <sheetName val="_SHOPLIST_xls__SHOPLIST_xls_980"/>
      <sheetName val="_SHOPLIST_xls__SHOPLIST_xls_981"/>
      <sheetName val="_SHOPLIST_xls__SHOPLIST_xls_982"/>
      <sheetName val="_SHOPLIST_xls__SHOPLIST_xls_983"/>
      <sheetName val="_SHOPLIST_xls__SHOPLIST_xls_984"/>
      <sheetName val="_SHOPLIST_xls__SHOPLIST_xls_985"/>
      <sheetName val="_SHOPLIST_xls__SHOPLIST_xls_986"/>
      <sheetName val="_SHOPLIST_xls__SHOPLIST_xl_1073"/>
      <sheetName val="_SHOPLIST_xls__SHOPLIST_xl_1074"/>
      <sheetName val="_SHOPLIST_xls__SHOPLIST_xls_987"/>
      <sheetName val="_SHOPLIST_xls__SHOPLIST_xls_988"/>
      <sheetName val="_SHOPLIST_xls__SHOPLIST_xls_989"/>
      <sheetName val="_SHOPLIST_xls__SHOPLIST_xls_990"/>
      <sheetName val="_SHOPLIST_xls__SHOPLIST_xls_991"/>
      <sheetName val="_SHOPLIST_xls__SHOPLIST_xls_992"/>
      <sheetName val="_SHOPLIST_xls__SHOPLIST_xls_993"/>
      <sheetName val="_SHOPLIST_xls__SHOPLIST_xls_994"/>
      <sheetName val="_SHOPLIST_xls__SHOPLIST_xls_995"/>
      <sheetName val="_SHOPLIST_xls__SHOPLIST_xl_1075"/>
      <sheetName val="_SHOPLIST_xls__SHOPLIST_xls_996"/>
      <sheetName val="_SHOPLIST_xls__SHOPLIST_xls_997"/>
      <sheetName val="_SHOPLIST_xls__SHOPLIST_xls_998"/>
      <sheetName val="_SHOPLIST_xls__SHOPLIST_xls_999"/>
      <sheetName val="_SHOPLIST_xls__SHOPLIST_xl_1000"/>
      <sheetName val="_SHOPLIST_xls__SHOPLIST_xl_1001"/>
      <sheetName val="_SHOPLIST_xls__SHOPLIST_xl_1002"/>
      <sheetName val="_SHOPLIST_xls__SHOPLIST_xl_1076"/>
      <sheetName val="_SHOPLIST_xls__SHOPLIST_xl_1003"/>
      <sheetName val="_SHOPLIST_xls__SHOPLIST_xl_1004"/>
      <sheetName val="_SHOPLIST_xls__SHOPLIST_xl_1005"/>
      <sheetName val="_SHOPLIST_xls__SHOPLIST_xl_1006"/>
      <sheetName val="_SHOPLIST_xls__SHOPLIST_xl_1007"/>
      <sheetName val="_SHOPLIST_xls__SHOPLIST_xl_1008"/>
      <sheetName val="_SHOPLIST_xls__SHOPLIST_xl_1009"/>
      <sheetName val="_SHOPLIST_xls__SHOPLIST_xl_1010"/>
      <sheetName val="_SHOPLIST_xls__SHOPLIST_xl_1011"/>
      <sheetName val="_SHOPLIST_xls__SHOPLIST_xl_1012"/>
      <sheetName val="_SHOPLIST_xls__SHOPLIST_xl_1013"/>
      <sheetName val="_SHOPLIST_xls__SHOPLIST_xl_1014"/>
      <sheetName val="_SHOPLIST_xls__SHOPLIST_xl_1015"/>
      <sheetName val="_SHOPLIST_xls__SHOPLIST_xl_1016"/>
      <sheetName val="_SHOPLIST_xls__SHOPLIST_xl_1017"/>
      <sheetName val="_SHOPLIST_xls__SHOPLIST_xl_1018"/>
      <sheetName val="_SHOPLIST_xls__SHOPLIST_xl_1019"/>
      <sheetName val="_SHOPLIST_xls__SHOPLIST_xl_1020"/>
      <sheetName val="_SHOPLIST_xls__SHOPLIST_xl_1077"/>
      <sheetName val="_SHOPLIST_xls__SHOPLIST_xl_1021"/>
      <sheetName val="_SHOPLIST_xls__SHOPLIST_xl_1022"/>
      <sheetName val="_SHOPLIST_xls__SHOPLIST_xl_1023"/>
      <sheetName val="_SHOPLIST_xls__SHOPLIST_xl_1024"/>
      <sheetName val="_SHOPLIST_xls__SHOPLIST_xl_1025"/>
      <sheetName val="_SHOPLIST_xls__SHOPLIST_xl_1026"/>
      <sheetName val="_SHOPLIST_xls__SHOPLIST_xl_1027"/>
      <sheetName val="_SHOPLIST_xls__SHOPLIST_xl_1028"/>
      <sheetName val="_SHOPLIST_xls__SHOPLIST_xl_1029"/>
      <sheetName val="_SHOPLIST_xls__SHOPLIST_xl_1078"/>
      <sheetName val="_SHOPLIST_xls__SHOPLIST_xl_1030"/>
      <sheetName val="_SHOPLIST_xls__SHOPLIST_xl_1031"/>
      <sheetName val="_SHOPLIST_xls__SHOPLIST_xl_1032"/>
      <sheetName val="_SHOPLIST_xls__SHOPLIST_xl_1033"/>
      <sheetName val="_SHOPLIST_xls__SHOPLIST_xl_1034"/>
      <sheetName val="_SHOPLIST_xls__SHOPLIST_xl_1035"/>
      <sheetName val="_SHOPLIST_xls__SHOPLIST_xl_1036"/>
      <sheetName val="_SHOPLIST_xls__SHOPLIST_xl_1037"/>
      <sheetName val="_SHOPLIST_xls__SHOPLIST_xl_1038"/>
      <sheetName val="_SHOPLIST_xls__SHOPLIST_xl_1079"/>
      <sheetName val="_SHOPLIST_xls__SHOPLIST_xl_1039"/>
      <sheetName val="_SHOPLIST_xls__SHOPLIST_xl_1040"/>
      <sheetName val="_SHOPLIST_xls__SHOPLIST_xl_1041"/>
      <sheetName val="_SHOPLIST_xls__SHOPLIST_xl_1042"/>
      <sheetName val="_SHOPLIST_xls__SHOPLIST_xl_1043"/>
      <sheetName val="_SHOPLIST_xls__SHOPLIST_xl_1044"/>
      <sheetName val="_SHOPLIST_xls__SHOPLIST_xl_1045"/>
      <sheetName val="_SHOPLIST_xls_70_x005f_x005f_x005f_x0000__8"/>
      <sheetName val="_SHOPLIST_xls__SHOPLIST_xl_1046"/>
      <sheetName val="_SHOPLIST_xls__SHOPLIST_xl_1047"/>
      <sheetName val="_SHOPLIST_xls_70___0_s__i____28"/>
      <sheetName val="_SHOPLIST_xls__SHOPLIST_xls__V7"/>
      <sheetName val="_SHOPLIST_xls__VW__VU________19"/>
      <sheetName val="_SHOPLIST_xls_70_x005f_x0000___0_x_10"/>
      <sheetName val="_SHOPLIST_xls_70___0_s__i____29"/>
      <sheetName val="_SHOPLIST_xls__VW__VU________20"/>
      <sheetName val="_SHOPLIST_xls_70___0_s__i____30"/>
      <sheetName val="_SHOPLIST_xls__SHOPLIST_xl_1080"/>
      <sheetName val="_SHOPLIST_xls__SHOPLIST_xl_1081"/>
      <sheetName val="_SHOPLIST_xls__SHOPLIST_xl_1082"/>
      <sheetName val="_SHOPLIST_xls__SHOPLIST_xl_1083"/>
      <sheetName val="_SHOPLIST_xls__SHOPLIST_xl_1084"/>
      <sheetName val="_SHOPLIST_xls__SHOPLIST_xl_1085"/>
      <sheetName val="_SHOPLIST_xls__SHOPLIST_xl_1086"/>
      <sheetName val="_SHOPLIST_xls__SHOPLIST_xl_1087"/>
      <sheetName val="_SHOPLIST_xls__SHOPLIST_xl_1088"/>
      <sheetName val="_SHOPLIST_xls__SHOPLIST_xl_1089"/>
      <sheetName val="_SHOPLIST_xls__SHOPLIST_xl_1090"/>
      <sheetName val="_SHOPLIST_xls__SHOPLIST_xl_1091"/>
      <sheetName val="_SHOPLIST_xls__SHOPLIST_xl_1092"/>
      <sheetName val="_SHOPLIST_xls__SHOPLIST_xl_1093"/>
      <sheetName val="_SHOPLIST_xls__SHOPLIST_xl_1094"/>
      <sheetName val="_SHOPLIST_xls__SHOPLIST_xl_1095"/>
      <sheetName val="_SHOPLIST_xls__SHOPLIST_xl_1096"/>
      <sheetName val="_SHOPLIST_xls__SHOPLIST_xl_1097"/>
      <sheetName val="_SHOPLIST_xls__SHOPLIST_xl_1098"/>
      <sheetName val="_SHOPLIST_xls__SHOPLIST_xl_1099"/>
      <sheetName val="_SHOPLIST_xls__SHOPLIST_xl_1100"/>
      <sheetName val="_SHOPLIST_xls__SHOPLIST_xl_1101"/>
      <sheetName val="_SHOPLIST_xls__SHOPLIST_xl_1102"/>
      <sheetName val="_SHOPLIST_xls__SHOPLIST_xl_1103"/>
      <sheetName val="_SHOPLIST_xls__SHOPLIST_xl_1104"/>
      <sheetName val="_SHOPLIST_xls__SHOPLIST_xl_1105"/>
      <sheetName val="_SHOPLIST_xls__SHOPLIST_xl_1106"/>
      <sheetName val="_SHOPLIST_xls__SHOPLIST_xl_1107"/>
      <sheetName val="_SHOPLIST_xls__SHOPLIST_xl_1108"/>
      <sheetName val="_SHOPLIST_xls__SHOPLIST_xl_1109"/>
      <sheetName val="_SHOPLIST_xls__SHOPLIST_xl_1110"/>
      <sheetName val="_SHOPLIST_xls__SHOPLIST_xl_1111"/>
      <sheetName val="_SHOPLIST_xls__SHOPLIST_xl_1112"/>
      <sheetName val="_SHOPLIST_xls__SHOPLIST_xl_1113"/>
      <sheetName val="_SHOPLIST_xls__SHOPLIST_xl_1114"/>
      <sheetName val="_SHOPLIST_xls__SHOPLIST_xl_1115"/>
      <sheetName val="_SHOPLIST_xls__SHOPLIST_xl_1116"/>
      <sheetName val="_SHOPLIST_xls__SHOPLIST_xl_1117"/>
      <sheetName val="_SHOPLIST_xls__SHOPLIST_xl_1118"/>
      <sheetName val="_SHOPLIST_xls__SHOPLIST_xl_1119"/>
      <sheetName val="_SHOPLIST_xls__SHOPLIST_xl_1120"/>
      <sheetName val="_SHOPLIST_xls__SHOPLIST_xl_1121"/>
      <sheetName val="_SHOPLIST_xls__SHOPLIST_xl_1122"/>
      <sheetName val="_SHOPLIST_xls__SHOPLIST_xl_1123"/>
      <sheetName val="_SHOPLIST_xls__SHOPLIST_xl_1124"/>
      <sheetName val="_SHOPLIST_xls__SHOPLIST_xl_1125"/>
      <sheetName val="_SHOPLIST_xls__SHOPLIST_xl_1126"/>
      <sheetName val="_SHOPLIST_xls__SHOPLIST_xl_1127"/>
      <sheetName val="_SHOPLIST_xls__SHOPLIST_xl_1128"/>
      <sheetName val="_SHOPLIST_xls__SHOPLIST_xl_1129"/>
      <sheetName val="_SHOPLIST_xls__SHOPLIST_xl_1130"/>
      <sheetName val="_SHOPLIST_xls__SHOPLIST_xl_1131"/>
      <sheetName val="_SHOPLIST_xls__SHOPLIST_xl_1132"/>
      <sheetName val="_SHOPLIST_xls__SHOPLIST_xl_1133"/>
      <sheetName val="_SHOPLIST_xls__SHOPLIST_xl_1134"/>
      <sheetName val="_SHOPLIST_xls__SHOPLIST_xl_1135"/>
      <sheetName val="_SHOPLIST_xls__SHOPLIST_xl_1136"/>
      <sheetName val="_SHOPLIST_xls__SHOPLIST_xl_1137"/>
      <sheetName val="_SHOPLIST_xls__SHOPLIST_xl_1138"/>
      <sheetName val="_SHOPLIST_xls__SHOPLIST_xl_1139"/>
      <sheetName val="_SHOPLIST_xls__SHOPLIST_xl_1140"/>
      <sheetName val="_SHOPLIST_xls__SHOPLIST_xl_1141"/>
      <sheetName val="_SHOPLIST.xls__VW__VU________24"/>
      <sheetName val="_SHOPLIST.xls__VW__VU________25"/>
      <sheetName val="_SHOPLIST.xls_70_x005f_x0000___0_x_13"/>
      <sheetName val="_SHOPLIST.xls_70_x005f_x005f_x005f_x0000_13"/>
      <sheetName val="_SHOPLIST.xls_70_x005f_x005f_x005f_x0000_12"/>
      <sheetName val="_SIOPLIST.yls__SHOPLIST_xls_491"/>
      <sheetName val="_SIOPLHST.yls_^SHOQLIST_xls_508"/>
      <sheetName val="_SHOPLIST.xls__SHOQLISU_xlr_524"/>
      <sheetName val="_SIOPLHST.xls__SHOPLIST_xlr_535"/>
      <sheetName val="_SHOPLIST.xls_^SHOPLIST_xls_537"/>
      <sheetName val="_SHOPLIST.xls__SHOPLIST_xlr_539"/>
      <sheetName val="_SHOPLIST_xls__VW4"/>
      <sheetName val="_SHOPLIST_xls_70,_0s«iÆøí¬i24"/>
      <sheetName val="_SHOPLIST_xls__VWVU))3"/>
      <sheetName val="_SHOPLIST_xls_70,_0s«iÆøí¬i25"/>
      <sheetName val="_SHOPLIST_xls__VW5"/>
      <sheetName val="_SHOPLIST_xls_70,_0s«iÆøí¬i112"/>
      <sheetName val="_SHOPLIST_xls_70,_0s«_iÆø_í¬4"/>
      <sheetName val="_SHOPLIST_xls_70,_0s«iÆøí¬i26"/>
      <sheetName val="_SHOPLIST_xls_70,_0s«iÆøí¬i34"/>
      <sheetName val="_SHOPLIST_xls__VWVU))4"/>
      <sheetName val="_SHOPLIST_xls_70,_0s«iÆøí¬i27"/>
      <sheetName val="_SHOPLIST_xls_70,_0s«iÆøí¬7"/>
      <sheetName val="_SHOPLIST_xls__SH7"/>
      <sheetName val="_SHOPLIST_xls_70_7"/>
      <sheetName val="_SHOPLIST_xls__VW6"/>
      <sheetName val="_SHOPLIST_xls_70,_0s«i_x6"/>
      <sheetName val="_SHOPLIST_xls_70_x005f_x0000_,_0_x004"/>
      <sheetName val="_SHOPLIST_xls__VWVU))tÏØ0_189"/>
      <sheetName val="_SHOPLIST_xls__VWVU))tÏØ0_190"/>
      <sheetName val="_SHOPLIST_xls__VWVU))tÏØ0_191"/>
      <sheetName val="_SHOPLIST_xls__VWVU))tÏØ0_192"/>
      <sheetName val="_SHOPLIST_xls__VWVU))tÏØ0_193"/>
      <sheetName val="_SHOPLIST_xls__VWVU))tÏØ0_194"/>
      <sheetName val="_SHOPLIST_xls_70,_0s«iÆøí¬i113"/>
      <sheetName val="_SHOPLIST_xls_70,_0s«_iÆø_í¬5"/>
      <sheetName val="_SHOPLIST_xls_70,_0s«iÆøí¬i28"/>
      <sheetName val="_SHOPLIST_xls_70,_0s«iÆøí¬i35"/>
      <sheetName val="_SHOPLIST_xls__VWVU))5"/>
      <sheetName val="_SHOPLIST_xls_70,_0s«iÆøí¬i29"/>
      <sheetName val="_SHOPLIST_xls_7018"/>
      <sheetName val="___________23"/>
      <sheetName val="_SHOPLIST_xls__VWVU))tÏØ0_195"/>
      <sheetName val="_SHOPLIST_xls__VWVU))tÏØ0_196"/>
      <sheetName val="_SHOPLIST_xls_70,18"/>
      <sheetName val="_SHOPLIST_xls__VWVU))tÏØ0_197"/>
      <sheetName val="_SHOPLIST_xls__VWVU))tÏØ0_198"/>
      <sheetName val="_SHOPLIST_xls__VWVU))tÏØ0_199"/>
      <sheetName val="_SHOPLIST_xls__VWVU))tÏØ0_200"/>
      <sheetName val="_SHOPLIST_xls__VWVU))tÏØ0_201"/>
      <sheetName val="_SHOPLIST_xls__VWVU))tÏØ0_202"/>
      <sheetName val="_SHOPLIST_xls__VWVU))tÏØ0_203"/>
      <sheetName val="_SHOPLIST_xls__VWVU))tÏØ0_204"/>
      <sheetName val="_SHOPLIST_xls__VWVU))tÏØ0_205"/>
      <sheetName val="_SHOPLIST_xls_70,_0s«iÆøí¬8"/>
      <sheetName val="_SHOPLIST_xls__SH8"/>
      <sheetName val="_SHOPLIST_xls_70_8"/>
      <sheetName val="_SHOPLIST_xls__VW7"/>
      <sheetName val="_SHOPLIST_xls__VWVU))tÏØ0_206"/>
      <sheetName val="_SHOPLIST_xls__VWVU))tÏØ0_207"/>
      <sheetName val="_SHOPLIST_xls__VWVU))tÏØ0_208"/>
      <sheetName val="_SHOPLIST_xls_70,_0s«i_x7"/>
      <sheetName val="_SHOPLIST_xls_70_x005f_x0000_,_0_x005"/>
      <sheetName val="_SHOPLIST_xls__VWVU))tÏØ0_209"/>
      <sheetName val="_SHOPLIST_xls__VWVU))tÏØ0_210"/>
      <sheetName val="_SHOPLIST_xls__VWVU))tÏØ0_211"/>
      <sheetName val="_SHOPLIST_xls__VWVU))tÏØ0_212"/>
      <sheetName val="_SHOPLIST_xls__VWVU))tÏØ0_213"/>
      <sheetName val="_SHOPLIST_xls__VWVU))tÏØ0_214"/>
      <sheetName val="_SHOPLIST_xls__VWVU))tÏØ0_215"/>
      <sheetName val="_SHOPLIST_xls__VWVU))tÏØ0_216"/>
      <sheetName val="_SHOPLIST_xls_70,_0s«iÆøí¬i114"/>
      <sheetName val="_SHOPLIST_xls_70,_0s«_iÆø_í¬6"/>
      <sheetName val="_SHOPLIST_xls_70,_0s«iÆøí¬i210"/>
      <sheetName val="_SHOPLIST_xls_70,_0s«iÆøí¬i36"/>
      <sheetName val="_SHOPLIST_xls__VWVU))6"/>
      <sheetName val="_SHOPLIST.xls_70___0_s__i____38"/>
      <sheetName val="_SHOPLIST_xls__VWVU))tÏØ0_217"/>
      <sheetName val="_SHOPLIST_xls__VWVU))tÏØ0_218"/>
      <sheetName val="_SHOPLIST_xls__VWVU))tÏØ0_219"/>
      <sheetName val="_SHOPLIST_xls__VWVU))tÏØ0_220"/>
      <sheetName val="_SHOPLIST_xls__VWVU))tÏØ0_221"/>
      <sheetName val="_SHOPLIST_xls__VWVU))tÏØ0_222"/>
      <sheetName val="_SHOPLIST_xls__VWVU))tÏØ0_223"/>
      <sheetName val="_SHOPLIST.xls_70___0_s__i____48"/>
      <sheetName val="_SHOPLIST.xls__VW__VU________28"/>
      <sheetName val="_SHOPLIST.xls__VW__VU________29"/>
      <sheetName val="_SHOPLIST.xls_70___0_s__i____49"/>
      <sheetName val="_SHOPLIST.xls_70_x005f_x0000___0_x_15"/>
      <sheetName val="_SHOPLIST.xls_70___0_s__i____50"/>
      <sheetName val="_SHOPLIST.xls__SHOPLIST_xl_3232"/>
      <sheetName val="_SHOPLIST.xls__SHOPLIST_xl_3233"/>
      <sheetName val="_SHOPLIST.xls__SHOPLIST_xl_3234"/>
      <sheetName val="_SHOPLIST.xls__SHOPLIST_xl_3235"/>
      <sheetName val="_SHOPLIST.xls__SHOPLIST_xl_3236"/>
      <sheetName val="_SHOPLIST.xls__SHOPLIST_xl_3237"/>
      <sheetName val="_SHOPLIST.xls__SHOPLIST_xl_3238"/>
      <sheetName val="_SHOPLIST.xls__SHOPLIST_xl_3239"/>
      <sheetName val="_SHOPLIST.xls__SHOPLIST_xl_3240"/>
      <sheetName val="_SHOPLIST.xls__SHOPLIST_xl_3241"/>
      <sheetName val="_SHOPLIST.xls__SHOPLIST_xl_3242"/>
      <sheetName val="_SHOPLIST.xls__SHOPLIST_xl_3243"/>
      <sheetName val="_SHOPLIST.xls__SHOPLIST_xl_3244"/>
      <sheetName val="_SHOPLIST.xls__SHOPLIST_xl_3245"/>
      <sheetName val="_SHOPLIST.xls__SHOPLIST_xl_3246"/>
      <sheetName val="_SHOPLIST.xls__SHOPLIST_xl_3247"/>
      <sheetName val="_SHOPLIST.xls__SHOPLIST_xl_3248"/>
      <sheetName val="_SHOPLIST.xls__SHOPLIST_xl_3249"/>
      <sheetName val="_SHOPLIST.xls__SHOPLIST_xl_3250"/>
      <sheetName val="_SHOPLIST.xls__SHOPLIST_xl_3251"/>
      <sheetName val="_SHOPLIST.xls__SHOPLIST_xl_3252"/>
      <sheetName val="_SHOPLIST.xls__SHOPLIST_xl_3253"/>
      <sheetName val="_SHOPLIST.xls__SHOPLIST_xl_3254"/>
      <sheetName val="_SHOPLIST.xls__SHOPLIST_xl_3255"/>
      <sheetName val="_SHOPLIST.xls__SHOPLIST_xl_3256"/>
      <sheetName val="_SHOPLIST.xls__SHOPLIST_xl_3257"/>
      <sheetName val="_SHOPLIST.xls__SHOPLIST_xl_3258"/>
      <sheetName val="_SHOPLIST.xls__SHOPLIST_xl_3259"/>
      <sheetName val="_SHOPLIST.xls__SHOPLIST_xl_3260"/>
      <sheetName val="_SHOPLIST.xls__SHOPLIST_xl_3261"/>
      <sheetName val="_SHOPLIST.xls__SHOPLIST_xl_3262"/>
      <sheetName val="_SHOPLIST.xls__SHOPLIST_xl_3263"/>
      <sheetName val="_SHOPLIST.xls__SHOPLIST_xl_3264"/>
      <sheetName val="_SHOPLIST.xls__SHOPLIST_xl_3265"/>
      <sheetName val="_SHOPLIST.xls__SHOPLIST_xl_3266"/>
      <sheetName val="_SHOPLIST.xls__SHOPLIST_xl_3267"/>
      <sheetName val="_SHOPLIST.xls__SHOPLIST_xl_3268"/>
      <sheetName val="_SHOPLIST.xls__SHOPLIST_xl_3269"/>
      <sheetName val="_SHOPLIST.xls__SHOPLIST_xl_3270"/>
      <sheetName val="_SHOPLIST.xls__SHOPLIST_xl_3271"/>
      <sheetName val="_SHOPLIST.xls__SHOPLIST_xl_3272"/>
      <sheetName val="_SHOPLIST.xls__SHOPLIST_xl_3273"/>
      <sheetName val="_SHOPLIST.xls__SHOPLIST_xl_3274"/>
      <sheetName val="_SHOPLIST.xls__SHOPLIST_xl_3275"/>
      <sheetName val="_SHOPLIST.xls__SHOPLIST_xl_3276"/>
      <sheetName val="_SHOPLIST.xls__SHOPLIST_xl_3277"/>
      <sheetName val="_SHOPLIST.xls__SHOPLIST_xl_3278"/>
      <sheetName val="_SHOPLIST.xls__SHOPLIST_xl_3279"/>
      <sheetName val="_SHOPLIST.xls__SHOPLIST_xl_3280"/>
      <sheetName val="_SHOPLIST.xls__SHOPLIST_xl_3281"/>
      <sheetName val="_SHOPLIST.xls__SHOPLIST_xl_3282"/>
      <sheetName val="_SHOPLIST.xls__SHOPLIST_xl_3283"/>
      <sheetName val="_SHOPLIST.xls__SHOPLIST_xl_3284"/>
      <sheetName val="_SHOPLIST.xls__SHOPLIST_xl_3285"/>
      <sheetName val="_SHOPLIST.xls__SHOPLIST_xl_3286"/>
      <sheetName val="_SHOPLIST.xls__SHOPLIST_xl_3287"/>
      <sheetName val="_SHOPLIST.xls__SHOPLIST_xl_3288"/>
      <sheetName val="_SHOPLIST.xls__SHOPLIST_xl_3289"/>
      <sheetName val="_SHOPLIST.xls__SHOPLIST_xl_3290"/>
      <sheetName val="_SHOPLIST.xls__SHOPLIST_xl_3291"/>
      <sheetName val="_SHOPLIST.xls__SHOPLIST_xl_3292"/>
      <sheetName val="_SHOPLIST.xls__SHOPLIST_xl_3293"/>
      <sheetName val="_SHOPLIST.xls__SHOPLIST_xl_3294"/>
      <sheetName val="_SHOPLIST.xls__SHOPLIST_xl_3295"/>
      <sheetName val="_SHOPLIST.xls__SHOPLIST_xl_3296"/>
      <sheetName val="_SHOPLIST.xls__SHOPLIST_xl_3297"/>
      <sheetName val="_SHOPLIST.xls__SHOPLIST_xl_3298"/>
      <sheetName val="_SHOPLIST.xls__SHOPLIST_xl_3299"/>
      <sheetName val="_SHOPLIST.xls__SHOPLIST_xl_3300"/>
      <sheetName val="_SHOPLIST.xls__SHOPLIST_xl_3301"/>
      <sheetName val="_SHOPLIST.xls__SHOPLIST_xl_3302"/>
      <sheetName val="_SHOPLIST.xls__SHOPLIST_xl_3303"/>
      <sheetName val="_SHOPLIST.xls__SHOPLIST_xl_3304"/>
      <sheetName val="_SHOPLIST.xls__SHOPLIST_xl_3305"/>
      <sheetName val="_SHOPLIST.xls__SHOPLIST_xl_3306"/>
      <sheetName val="_SHOPLIST.xls__SHOPLIST_xl_3307"/>
      <sheetName val="_SHOPLIST.xls__SHOPLIST_xl_3308"/>
      <sheetName val="_SHOPLIST.xls__SHOPLIST_xl_3309"/>
      <sheetName val="_SHOPLIST.xls__SHOPLIST_xl_3310"/>
      <sheetName val="_SHOPLIST.xls__SHOPLIST_xl_3311"/>
      <sheetName val="_SHOPLIST.xls__SHOPLIST_xl_3312"/>
      <sheetName val="_SHOPLIST.xls__SHOPLIST_xl_3313"/>
      <sheetName val="_SHOPLIST.xls__SHOPLIST_xl_3314"/>
      <sheetName val="_SHOPLIST.xls__SHOPLIST_xl_3315"/>
      <sheetName val="_SHOPLIST.xls__SHOPLIST_xl_3316"/>
      <sheetName val="_SHOPLIST.xls__SHOPLIST_xl_3317"/>
      <sheetName val="_SHOPLIST.xls__SHOPLIST_xl_3318"/>
      <sheetName val="_SHOPLIST.xls__SHOPLIST_xl_3319"/>
      <sheetName val="_SHOPLIST.xls__SHOPLIST_xl_3320"/>
      <sheetName val="_SHOPLIST.xls__SHOPLIST_xl_3321"/>
      <sheetName val="_SHOPLIST.xls__SHOPLIST_xl_3322"/>
      <sheetName val="_SHOPLIST.xls__SHOPLIST_xl_3323"/>
      <sheetName val="_SHOPLIST.xls__SHOPLIST_xl_3324"/>
      <sheetName val="_SHOPLIST.xls__SHOPLIST_xl_3325"/>
      <sheetName val="_SHOPLIST.xls__SHOPLIST_xl_3326"/>
      <sheetName val="_SHOPLIST.xls__SHOPLIST_xl_3327"/>
      <sheetName val="_SHOPLIST.xls__SHOPLIST_xl_3328"/>
      <sheetName val="_SHOPLIST.xls__SHOPLIST_xl_3329"/>
      <sheetName val="_SHOPLIST.xls__SHOPLIST_xl_3330"/>
      <sheetName val="_SHOPLIST.xls__SHOPLIST_xl_3331"/>
      <sheetName val="_SHOPLIST.xls__SHOPLIST_xl_3332"/>
      <sheetName val="_SHOPLIST.xls__SHOPLIST_xl_3333"/>
      <sheetName val="_SHOPLIST.xls__SHOPLIST_xl_3334"/>
      <sheetName val="_SHOPLIST.xls__SHOPLIST_xl_3335"/>
      <sheetName val="_SHOPLIST.xls__SHOPLIST_xl_3336"/>
      <sheetName val="_SHOPLIST.xls__SHOPLIST_xl_3337"/>
      <sheetName val="_SHOPLIST.xls__SHOPLIST_xl_3338"/>
      <sheetName val="_SHOPLIST.xls__SHOPLIST_xl_3339"/>
      <sheetName val="_SHOPLIST.xls__SHOPLIST_xl_3340"/>
      <sheetName val="_SHOPLIST.xls__SHOPLIST_xl_3341"/>
      <sheetName val="_SHOPLIST.xls__SHOPLIST_xl_3342"/>
      <sheetName val="_SHOPLIST.xls__SHOPLIST_xl_3343"/>
      <sheetName val="_SHOPLIST.xls__SHOPLIST_xl_3344"/>
      <sheetName val="_SHOPLIST.xls__SHOPLIST_xl_3345"/>
      <sheetName val="_SHOPLIST.xls__SHOPLIST_xl_3346"/>
      <sheetName val="_SHOPLIST.xls__SHOPLIST_xl_3347"/>
      <sheetName val="_SHOPLIST.xls__SHOPLIST_xl_3348"/>
      <sheetName val="_SHOPLIST.xls__SHOPLIST_xl_3349"/>
      <sheetName val="_SHOPLIST.xls__SHOPLIST_xl_3350"/>
      <sheetName val="_SHOPLIST.xls__SHOPLIST_xl_3351"/>
      <sheetName val="_SHOPLIST.xls__SHOPLIST_xl_3352"/>
      <sheetName val="_SHOPLIST.xls__SHOPLIST_xl_3353"/>
      <sheetName val="_SHOPLIST.xls__SHOPLIST_xl_3354"/>
      <sheetName val="_SHOPLIST.xls__SHOPLIST_xl_3355"/>
      <sheetName val="_SHOPLIST.xls__SHOPLIST_xl_3356"/>
      <sheetName val="_SHOPLIST.xls__SHOPLIST_xl_3357"/>
      <sheetName val="_SHOPLIST.xls_70_x005f_x005f_x005f_x0000_14"/>
      <sheetName val="_SHOPLIST.xls__SHOPLIST_xl_3358"/>
      <sheetName val="_SHOPLIST.xls__SHOPLIST_xl_3359"/>
      <sheetName val="_SHOPLIST.xls__SHOPLIST_xl_3360"/>
      <sheetName val="_SHOPLIST.xls__SHOPLIST_xl_3361"/>
      <sheetName val="_SHOPLIST.xls__SHOPLIST_xl_3362"/>
      <sheetName val="_SHOPLIST.xls__SHOPLIST_xl_3363"/>
      <sheetName val="_SHOPLIST.xls__SHOPLIST_xl_3364"/>
      <sheetName val="_SHOPLIST.xls__SHOPLIST_xl_3365"/>
      <sheetName val="_SHOPLIST.xls__SHOPLIST_xl_3366"/>
      <sheetName val="_SHOPLIST.xls__SHOPLIST_xl_3367"/>
      <sheetName val="_SHOPLIST.xls__SHOPLIST_xl_3368"/>
      <sheetName val="_SHOPLIST.xls__SHOPLIST_xl_3369"/>
      <sheetName val="_SHOPLIST.xls__SHOPLIST_xl_3370"/>
      <sheetName val="_SHOPLIST.xls_70___0_s__i____51"/>
      <sheetName val="_SHOPLIST.xls__SHOPLIST_xl_3371"/>
      <sheetName val="_SHOPLIST.xls__SHOPLIST_xl_3372"/>
      <sheetName val="_SHOPLIST.xls__SHOPLIST_xl_3373"/>
      <sheetName val="_SHOPLIST.xls__SHOPLIST_xl_3374"/>
      <sheetName val="_SHOPLIST.xls__SHOPLIST_xl_3375"/>
      <sheetName val="_SHOPLIST.xls__SHOPLIST_xl_3376"/>
      <sheetName val="_SHOPLIST.xls__SHOPLIST_xl_3377"/>
      <sheetName val="_SHOPLIST.xls__SHOPLIST_xl_3378"/>
      <sheetName val="_SHOPLIST.xls__SHOPLIST_xl_3379"/>
      <sheetName val="_SHOPLIST.xls__SHOPLIST_xl_3380"/>
      <sheetName val="_SHOPLIST.xls__SHOPLIST_xl_3381"/>
      <sheetName val="_SHOPLIST.xls__SHOPLIST_xl_3382"/>
      <sheetName val="_SHOPLIST.xls__SHOPLIST_xl_3383"/>
      <sheetName val="_SHOPLIST.xls__SHOPLIST_xl_3384"/>
      <sheetName val="_SHOPLIST.xls__SHOPLIST_xl_3385"/>
      <sheetName val="_SHOPLIST.xls__SHOPLIST_xl_3386"/>
      <sheetName val="_SHOPLIST.xls__SHOPLIST_xl_3387"/>
      <sheetName val="_SHOPLIST.xls__SHOPLIST_xl_3388"/>
      <sheetName val="_SHOPLIST.xls__SHOPLIST_xl_3389"/>
      <sheetName val="_SHOPLIST.xls__SHOPLIST_xl_3390"/>
      <sheetName val="_SHOPLIST.xls__SHOPLIST_xl_3391"/>
      <sheetName val="_SHOPLIST.xls__SHOPLIST_xl_3392"/>
      <sheetName val="_SHOPLIST.xls__SHOPLIST_xl_3393"/>
      <sheetName val="_SHOPLIST.xls__SHOPLIST_xl_3394"/>
      <sheetName val="_SHOPLIST.xls__SHOPLIST_xl_3395"/>
      <sheetName val="_SHOPLIST.xls__SHOPLIST_xl_3396"/>
      <sheetName val="_SHOPLIST.xls__SHOPLIST_xl_3397"/>
      <sheetName val="_SHOPLIST.xls__SHOPLIST_xl_3398"/>
      <sheetName val="_SHOPLIST.xls__SHOPLIST_xl_3399"/>
      <sheetName val="_SHOPLIST.xls__SHOPLIST_xl_3400"/>
      <sheetName val="_SHOPLIST.xls__SHOPLIST_xl_3401"/>
      <sheetName val="_SHOPLIST.xls__SHOPLIST_xl_3402"/>
      <sheetName val="_SHOPLIST.xls__SHOPLIST_xl_3403"/>
      <sheetName val="_SHOPLIST.xls__SHOPLIST_xl_3404"/>
      <sheetName val="_SHOPLIST.xls__SHOPLIST_xl_3405"/>
      <sheetName val="_SHOPLIST.xls__SHOPLIST_xl_3406"/>
      <sheetName val="_SHOPLIST.xls__SHOPLIST_xl_3407"/>
      <sheetName val="_SHOPLIST.xls__SHOPLIST_xl_3408"/>
      <sheetName val="_SHOPLIST.xls__SHOPLIST_xl_3409"/>
      <sheetName val="_SHOPLIST.xls__SHOPLIST_xl_3410"/>
      <sheetName val="_SHOPLIST.xls__SHOPLIST_xl_3411"/>
      <sheetName val="_SHOPLIST.xls__SHOPLIST_xl_3412"/>
      <sheetName val="_SHOPLIST.xls__SHOPLIST_xl_3413"/>
      <sheetName val="_SHOPLIST.xls__SHOPLIST_xl_3414"/>
      <sheetName val="_SHOPLIST.xls__SHOPLIST_xl_3415"/>
      <sheetName val="_SHOPLIST.xls__SHOPLIST_xl_3416"/>
      <sheetName val="_SHOPLIST.xls__SHOPLIST_xl_3417"/>
      <sheetName val="_SHOPLIST.xls__SHOPLIST_xl_3418"/>
      <sheetName val="_SHOPLIST.xls__SHOPLIST_xl_3419"/>
      <sheetName val="_SHOPLIST.xls__SHOPLIST_xl_3420"/>
      <sheetName val="_SHOPLIST.xls__SHOPLIST_xl_3421"/>
      <sheetName val="_SHOPLIST.xls__SHOPLIST_xl_3422"/>
      <sheetName val="_SHOPLIST.xls__SHOPLIST_xl_3423"/>
      <sheetName val="_SHOPLIST.xls__SHOPLIST_xl_3424"/>
      <sheetName val="_SHOPLIST.xls__SHOPLIST_xl_3425"/>
      <sheetName val="_SHOPLIST.xls__SHOPLIST_xl_3426"/>
      <sheetName val="_SHOPLIST.xls__SHOPLIST_xl_3427"/>
      <sheetName val="_SHOPLIST.xls__SHOPLIST_xl_3428"/>
      <sheetName val="_SHOPLIST.xls__SHOPLIST_xl_3429"/>
      <sheetName val="_SHOPLIST.xls__SHOPLIST_xl_3430"/>
      <sheetName val="_SHOPLIST.xls__SHOPLIST_xl_3431"/>
      <sheetName val="_SHOPLIST.xls__SHOPLIST_xl_3432"/>
      <sheetName val="_SHOPLIST.xls__SHOPLIST_xl_3433"/>
      <sheetName val="_SHOPLIST.xls__SHOPLIST_xl_3434"/>
      <sheetName val="_SHOPLIST.xls__SHOPLIST_xl_3435"/>
      <sheetName val="_SHOPLIST.xls__SHOPLIST_xl_3436"/>
      <sheetName val="_SHOPLIST.xls__SHOPLIST_xl_3437"/>
      <sheetName val="_SHOPLIST.xls__SHOPLIST_xl_3438"/>
      <sheetName val="_SHOPLIST.xls__SHOPLIST_xl_3439"/>
      <sheetName val="_SHOPLIST.xls__SHOPLIST_xl_3440"/>
      <sheetName val="_SHOPLIST.xls__SHOPLIST_xl_3441"/>
      <sheetName val="_SHOPLIST.xls__SHOPLIST_xl_3442"/>
      <sheetName val="_SHOPLIST.xls__SHOPLIST_xl_3443"/>
      <sheetName val="_SHOPLIST.xls__SHOPLIST_xl_3444"/>
      <sheetName val="_SHOPLIST.xls__SHOPLIST_xl_3445"/>
      <sheetName val="_SHOPLIST.xls__SHOPLIST_xl_3446"/>
      <sheetName val="_SHOPLIST.xls__SHOPLIST_xl_3447"/>
      <sheetName val="_SHOPLIST.xls__SHOPLIST_xl_3448"/>
      <sheetName val="_SHOPLIST.xls__SHOPLIST_xl_3449"/>
      <sheetName val="_SHOPLIST.xls__SHOPLIST_xl_3450"/>
      <sheetName val="_SHOPLIST.xls__SHOPLIST_xl_3451"/>
      <sheetName val="_SHOPLIST.xls__SHOPLIST_xl_3452"/>
      <sheetName val="_SHOPLIST.xls__SHOPLIST_xl_3453"/>
      <sheetName val="_SHOPLIST.xls__SHOPLIST_xl_3454"/>
      <sheetName val="_SHOPLIST.xls__SHOPLIST_xl_1876"/>
      <sheetName val="_SHOPLIST.xls__SHOPLIST_xl_1877"/>
      <sheetName val="_SHOPLIST.xls__SHOPLIST_xl_1878"/>
      <sheetName val="_SHOPLIST.xls__SHOPLIST_xl_1879"/>
      <sheetName val="_SHOPLIST.xls__SHOPLIST_xl_1880"/>
      <sheetName val="_SHOPLIST.xls__SHOPLIST_xl_1881"/>
      <sheetName val="_SHOPLIST.xls__SHOPLIST_xl_1882"/>
      <sheetName val="_SHOPLIST.xls__SHOPLIST_xl_1883"/>
      <sheetName val="_SHOPLIST.xls__SHOPLIST_xl_1884"/>
      <sheetName val="_SHOPLIST.xls__SHOPLIST_xl_1885"/>
      <sheetName val="_SHOPLIST.xls__SHOPLIST_xl_1886"/>
      <sheetName val="_SHOPLIST.xls__SHOPLIST_xl_1887"/>
      <sheetName val="_SHOPLIST.xls__SHOPLIST_xl_1888"/>
      <sheetName val="_SHOPLIST.xls__SHOPLIST_xl_1889"/>
      <sheetName val="_SHOPLIST.xls__SHOPLIST_xl_1890"/>
      <sheetName val="_SHOPLIST.xls__SHOPLIST_xl_1891"/>
      <sheetName val="_SHOPLIST.xls__SHOPLIST_xl_1892"/>
      <sheetName val="_SHOPLIST.xls__SHOPLIST_xl_1893"/>
      <sheetName val="_SHOPLIST.xls__SHOPLIST_xl_1894"/>
      <sheetName val="_SHOPLIST.xls__SHOPLIST_xl_1895"/>
      <sheetName val="_SHOPLIST.xls__SHOPLIST_xl_1896"/>
      <sheetName val="_SHOPLIST.xls__SHOPLIST_xl_1897"/>
      <sheetName val="_SHOPLIST.xls__SHOPLIST_xl_1898"/>
      <sheetName val="_SHOPLIST.xls__SHOPLIST_xl_1899"/>
      <sheetName val="_SHOPLIST.xls__SHOPLIST_xl_1900"/>
      <sheetName val="_SHOPLIST.xls__SHOPLIST_xl_1901"/>
      <sheetName val="_SHOPLIST.xls__SHOPLIST_xl_1902"/>
      <sheetName val="_SHOPLIST.xls__SHOPLIST_xl_1903"/>
      <sheetName val="_SHOPLIST.xls__SHOPLIST_xl_1904"/>
      <sheetName val="_SHOPLIST.xls__SHOPLIST_xl_1905"/>
      <sheetName val="_SHOPLIST.xls__SHOPLIST_xl_1906"/>
      <sheetName val="_SHOPLIST.xls__SHOPLIST_xl_1907"/>
      <sheetName val="_SHOPLIST.xls__SHOPLIST_xl_1908"/>
      <sheetName val="_SHOPLIST.xls__SHOPLIST_xl_1909"/>
      <sheetName val="_SHOPLIST.xls__SHOPLIST_xl_1910"/>
      <sheetName val="_SHOPLIST.xls__SHOPLIST_xl_1911"/>
      <sheetName val="_SHOPLIST.xls__SHOPLIST_xl_1912"/>
      <sheetName val="_SHOPLIST.xls__SHOPLIST_xl_1913"/>
      <sheetName val="_SHOPLIST.xls__SHOPLIST_xl_1914"/>
      <sheetName val="_SHOPLIST.xls__SHOPLIST_xl_1915"/>
      <sheetName val="_SHOPLIST.xls__SHOPLIST_xl_1916"/>
      <sheetName val="_SHOPLIST.xls__SHOPLIST_xl_1917"/>
      <sheetName val="_SHOPLIST.xls__SHOPLIST_xl_1918"/>
      <sheetName val="_SHOPLIST.xls__SHOPLIST_xl_1919"/>
      <sheetName val="_SHOPLIST.xls__SHOPLIST_xl_1920"/>
      <sheetName val="_SHOPLIST.xls__SHOPLIST_xl_1921"/>
      <sheetName val="_SHOPLIST.xls__SHOPLIST_xl_1922"/>
      <sheetName val="_SHOPLIST.xls__SHOPLIST_xl_1923"/>
      <sheetName val="_SHOPLIST.xls__SHOPLIST_xl_1924"/>
      <sheetName val="_SHOPLIST.xls__SHOPLIST_xl_1925"/>
      <sheetName val="_SHOPLIST.xls__SHOPLIST_xl_1926"/>
      <sheetName val="_SHOPLIST.xls__SHOPLIST_xl_1927"/>
      <sheetName val="_SHOPLIST.xls__SHOPLIST_xl_1928"/>
      <sheetName val="_SHOPLIST.xls__SHOPLIST_xl_1929"/>
      <sheetName val="_SHOPLIST.xls__SHOPLIST_xl_1930"/>
      <sheetName val="_SHOPLIST.xls__SHOPLIST_xl_1931"/>
      <sheetName val="_SHOPLIST.xls__SHOPLIST_xl_1932"/>
      <sheetName val="_SHOPLIST.xls__SHOPLIST_xl_1933"/>
      <sheetName val="_SHOPLIST.xls__SHOPLIST_xl_2142"/>
      <sheetName val="_SHOPLIST.xls__SHOPLIST_xl_1934"/>
      <sheetName val="_SHOPLIST.xls__SHOPLIST_xl_1935"/>
      <sheetName val="_SHOPLIST.xls__SHOPLIST_xl_1936"/>
      <sheetName val="_SHOPLIST.xls__SHOPLIST_xl_1937"/>
      <sheetName val="_SHOPLIST.xls__SHOPLIST_xl_1938"/>
      <sheetName val="_SHOPLIST.xls__SHOPLIST_xl_1939"/>
      <sheetName val="_SHOPLIST.xls__SHOPLIST_xl_1940"/>
      <sheetName val="_SHOPLIST.xls__SHOPLIST_xl_1941"/>
      <sheetName val="_SHOPLIST.xls__SHOPLIST_xl_1942"/>
      <sheetName val="_SHOPLIST.xls__SHOPLIST_xl_1943"/>
      <sheetName val="_SHOPLIST.xls__SHOPLIST_xl_1944"/>
      <sheetName val="_SHOPLIST.xls__SHOPLIST_xl_1945"/>
      <sheetName val="_SHOPLIST.xls__SHOPLIST_xl_1946"/>
      <sheetName val="_SHOPLIST.xls__SHOPLIST_xl_1947"/>
      <sheetName val="_SHOPLIST.xls__SHOPLIST_xl_1948"/>
      <sheetName val="_SHOPLIST.xls__SHOPLIST_xl_1949"/>
      <sheetName val="_SHOPLIST.xls__SHOPLIST_xl_1950"/>
      <sheetName val="_SHOPLIST.xls__SHOPLIST_xl_1951"/>
      <sheetName val="_SHOPLIST.xls__SHOPLIST_xl_1952"/>
      <sheetName val="_SHOPLIST.xls__SHOPLIST_xl_2143"/>
      <sheetName val="_SHOPLIST.xls__SHOPLIST_xl_2144"/>
      <sheetName val="_SHOPLIST.xls__SHOPLIST_xl_2145"/>
      <sheetName val="_SHOPLIST.xls__SHOPLIST_xl_2146"/>
      <sheetName val="_SHOPLIST.xls__SHOPLIST_xl_2147"/>
      <sheetName val="_SHOPLIST.xls__SHOPLIST_xl_1953"/>
      <sheetName val="_SHOPLIST.xls__SHOPLIST_xl_2148"/>
      <sheetName val="_SHOPLIST.xls__SHOPLIST_xl_2149"/>
      <sheetName val="_SHOPLIST.xls__SHOPLIST_xl_1954"/>
      <sheetName val="_SHOPLIST.xls__SHOPLIST_xl_1955"/>
      <sheetName val="_SHOPLIST.xls__SHOPLIST_xl_2150"/>
      <sheetName val="_SHOPLIST.xls__SHOPLIST_xl_1956"/>
      <sheetName val="_SHOPLIST.xls__SHOPLIST_xl_2151"/>
      <sheetName val="_SHOPLIST.xls__SHOPLIST_xl_1957"/>
      <sheetName val="_SHOPLIST.xls__SHOPLIST_xl_2152"/>
      <sheetName val="_SHOPLIST.xls__SHOPLIST_xl_1958"/>
      <sheetName val="_SHOPLIST.xls__SHOPLIST_xl_1959"/>
      <sheetName val="_SHOPLIST.xls__SHOPLIST_xl_2153"/>
      <sheetName val="_SHOPLIST.xls__SHOPLIST_xl_1960"/>
      <sheetName val="_SHOPLIST.xls__SHOPLIST_xl_2154"/>
      <sheetName val="_SHOPLIST.xls__SHOPLIST_xl_1961"/>
      <sheetName val="_SHOPLIST.xls__SHOPLIST_xl_2155"/>
      <sheetName val="_SHOPLIST.xls__SHOPLIST_xl_1962"/>
      <sheetName val="_SHOPLIST.xls__SHOPLIST_xl_2156"/>
      <sheetName val="_SHOPLIST.xls__SHOPLIST_xl_1963"/>
      <sheetName val="_SHOPLIST.xls__SHOPLIST_xl_1964"/>
      <sheetName val="_SHOPLIST.xls__SHOPLIST_xl_1965"/>
      <sheetName val="_SHOPLIST.xls__SHOPLIST_xl_1966"/>
      <sheetName val="_SHOPLIST.xls__SHOPLIST_xl_1967"/>
      <sheetName val="_SHOPLIST.xls__SHOPLIST_xl_1968"/>
      <sheetName val="_SHOPLIST.xls__SHOPLIST_xl_1969"/>
      <sheetName val="_SHOPLIST.xls__SHOPLIST_xl_2157"/>
      <sheetName val="_SHOPLIST.xls__SHOPLIST_xl_1970"/>
      <sheetName val="_SHOPLIST.xls__SHOPLIST_xl_1971"/>
      <sheetName val="_SHOPLIST.xls__SHOPLIST_xl_1972"/>
      <sheetName val="_SHOPLIST.xls__SHOPLIST_xl_2158"/>
      <sheetName val="_SHOPLIST.xls__SHOPLIST_xl_1973"/>
      <sheetName val="_SHOPLIST.xls__SHOPLIST_xl_1974"/>
      <sheetName val="_SHOPLIST.xls__SHOPLIST_xl_2159"/>
      <sheetName val="_SHOPLIST.xls__SHOPLIST_xl_1975"/>
      <sheetName val="_SHOPLIST.xls__SHOPLIST_xl_1976"/>
      <sheetName val="_SHOPLIST.xls__SHOPLIST_xl_1977"/>
      <sheetName val="_SHOPLIST.xls__SHOPLIST_xl_1978"/>
      <sheetName val="_SHOPLIST.xls__SHOPLIST_xl_1979"/>
      <sheetName val="_SHOPLIST.xls__SHOPLIST_xl_1980"/>
      <sheetName val="_SHOPLIST.xls__SHOPLIST_xl_1981"/>
      <sheetName val="_SHOPLIST.xls__SHOPLIST_xl_1982"/>
      <sheetName val="_SHOPLIST.xls__SHOPLIST_xl_1983"/>
      <sheetName val="_SHOPLIST.xls__SHOPLIST_xl_2160"/>
      <sheetName val="_SHOPLIST.xls__SHOPLIST_xl_1984"/>
      <sheetName val="_SHOPLIST.xls__SHOPLIST_xl_1985"/>
      <sheetName val="_SHOPLIST.xls__SHOPLIST_xl_1986"/>
      <sheetName val="_SHOPLIST.xls__SHOPLIST_xl_1987"/>
      <sheetName val="_SHOPLIST.xls__SHOPLIST_xl_1988"/>
      <sheetName val="_SHOPLIST.xls__SHOPLIST_xl_1989"/>
      <sheetName val="_SHOPLIST.xls__SHOPLIST_xl_1990"/>
      <sheetName val="_SHOPLIST.xls__SHOPLIST_xl_2161"/>
      <sheetName val="_SHOPLIST.xls__SHOPLIST_xl_1991"/>
      <sheetName val="_SHOPLIST.xls__SHOPLIST_xl_2162"/>
      <sheetName val="_SHOPLIST.xls__SHOPLIST_xl_1992"/>
      <sheetName val="_SHOPLIST.xls__SHOPLIST_xl_1993"/>
      <sheetName val="_SHOPLIST.xls__SHOPLIST_xl_1994"/>
      <sheetName val="_SHOPLIST.xls__SHOPLIST_xl_1995"/>
      <sheetName val="_SHOPLIST.xls__SHOPLIST_xl_1996"/>
      <sheetName val="_SHOPLIST.xls__SHOPLIST_xl_1997"/>
      <sheetName val="_SHOPLIST.xls__SHOPLIST_xl_1998"/>
      <sheetName val="_SHOPLIST.xls__SHOPLIST_xl_1999"/>
      <sheetName val="_SHOPLIST.xls__SHOPLIST_xl_2163"/>
      <sheetName val="_SHOPLIST.xls__SHOPLIST_xl_2000"/>
      <sheetName val="_SHOPLIST.xls__SHOPLIST_xl_2001"/>
      <sheetName val="_SHOPLIST.xls__SHOPLIST_xl_2002"/>
      <sheetName val="_SHOPLIST.xls__SHOPLIST_xl_2003"/>
      <sheetName val="_SHOPLIST.xls__SHOPLIST_xl_2004"/>
      <sheetName val="_SHOPLIST.xls__SHOPLIST_xl_2005"/>
      <sheetName val="_SHOPLIST.xls__SHOPLIST_xl_2006"/>
      <sheetName val="_SHOPLIST.xls__SHOPLIST_xl_2007"/>
      <sheetName val="_SHOPLIST.xls__SHOPLIST_xl_2008"/>
      <sheetName val="_SHOPLIST.xls__SHOPLIST_xl_2164"/>
      <sheetName val="_SHOPLIST.xls__SHOPLIST_xl_2165"/>
      <sheetName val="_SHOPLIST.xls__SHOPLIST_xl_2009"/>
      <sheetName val="_SHOPLIST.xls__SHOPLIST_xl_2010"/>
      <sheetName val="_SHOPLIST.xls__SHOPLIST_xl_2011"/>
      <sheetName val="_SHOPLIST.xls__SHOPLIST_xl_2012"/>
      <sheetName val="_SHOPLIST.xls__SHOPLIST_xl_2013"/>
      <sheetName val="_SHOPLIST.xls__SHOPLIST_xl_2014"/>
      <sheetName val="_SHOPLIST.xls__SHOPLIST_xl_2015"/>
      <sheetName val="_SHOPLIST.xls__SHOPLIST_xl_2016"/>
      <sheetName val="_SHOPLIST.xls__SHOPLIST_xl_2017"/>
      <sheetName val="_SHOPLIST.xls__SHOPLIST_xl_2166"/>
      <sheetName val="_SHOPLIST.xls__SHOPLIST_xl_2018"/>
      <sheetName val="_SHOPLIST.xls__SHOPLIST_xl_2019"/>
      <sheetName val="_SHOPLIST.xls__SHOPLIST_xl_2020"/>
      <sheetName val="_SHOPLIST.xls__SHOPLIST_xl_2021"/>
      <sheetName val="_SHOPLIST.xls__SHOPLIST_xl_2022"/>
      <sheetName val="_SHOPLIST.xls__SHOPLIST_xl_2023"/>
      <sheetName val="_SHOPLIST.xls__SHOPLIST_xl_2024"/>
      <sheetName val="_SHOPLIST.xls__SHOPLIST_xl_2025"/>
      <sheetName val="_SHOPLIST.xls__SHOPLIST_xl_2026"/>
      <sheetName val="_SHOPLIST.xls__SHOPLIST_xl_2027"/>
      <sheetName val="_SHOPLIST.xls__SHOPLIST_xl_2028"/>
      <sheetName val="_SHOPLIST.xls__SHOPLIST_xl_2029"/>
      <sheetName val="_SHOPLIST.xls__SHOPLIST_xl_2030"/>
      <sheetName val="_SHOPLIST.xls__SHOPLIST_xl_2031"/>
      <sheetName val="_SHOPLIST.xls__SHOPLIST_xl_2032"/>
      <sheetName val="_SHOPLIST.xls__SHOPLIST_xl_2033"/>
      <sheetName val="_SHOPLIST.xls__SHOPLIST_xl_2034"/>
      <sheetName val="_SHOPLIST.xls__SHOPLIST_xl_2035"/>
      <sheetName val="_SHOPLIST.xls__SHOPLIST_xl_2167"/>
      <sheetName val="_SHOPLIST.xls__SHOPLIST_xl_2036"/>
      <sheetName val="_SHOPLIST.xls__SHOPLIST_xl_2037"/>
      <sheetName val="_SHOPLIST.xls__SHOPLIST_xl_2038"/>
      <sheetName val="_SHOPLIST.xls__SHOPLIST_xl_2039"/>
      <sheetName val="_SHOPLIST.xls__SHOPLIST_xl_2040"/>
      <sheetName val="_SHOPLIST.xls__SHOPLIST_xl_2041"/>
      <sheetName val="_SHOPLIST.xls__SHOPLIST_xl_2042"/>
      <sheetName val="_SHOPLIST.xls__SHOPLIST_xl_2043"/>
      <sheetName val="_SHOPLIST.xls__SHOPLIST_xl_2044"/>
      <sheetName val="_SHOPLIST.xls__SHOPLIST_xl_2168"/>
      <sheetName val="_SHOPLIST.xls__SHOPLIST_xl_2045"/>
      <sheetName val="_SHOPLIST.xls__SHOPLIST_xl_2046"/>
      <sheetName val="_SHOPLIST.xls__SHOPLIST_xl_2047"/>
      <sheetName val="_SHOPLIST.xls__SHOPLIST_xl_2048"/>
      <sheetName val="_SHOPLIST.xls__SHOPLIST_xl_2049"/>
      <sheetName val="_SHOPLIST.xls__SHOPLIST_xl_2050"/>
      <sheetName val="_SHOPLIST.xls__SHOPLIST_xl_2051"/>
      <sheetName val="_SHOPLIST.xls__SHOPLIST_xl_2052"/>
      <sheetName val="_SHOPLIST.xls__SHOPLIST_xl_2053"/>
      <sheetName val="_SHOPLIST.xls__SHOPLIST_xl_2169"/>
      <sheetName val="_SHOPLIST.xls__SHOPLIST_xl_2054"/>
      <sheetName val="_SHOPLIST.xls__SHOPLIST_xl_2055"/>
      <sheetName val="_SHOPLIST.xls__SHOPLIST_xl_2056"/>
      <sheetName val="_SHOPLIST.xls__SHOPLIST_xl_2057"/>
      <sheetName val="_SHOPLIST.xls__SHOPLIST_xl_2058"/>
      <sheetName val="_SHOPLIST.xls__SHOPLIST_xl_2059"/>
      <sheetName val="_SHOPLIST.xls__SHOPLIST_xl_2060"/>
      <sheetName val="_SHOPLIST.xls__SHOPLIST_xl_2061"/>
      <sheetName val="_SHOPLIST.xls__SHOPLIST_xl_2062"/>
      <sheetName val="_SHOPLIST.xls__SHOPLIST_xl_2170"/>
      <sheetName val="_SHOPLIST.xls__SHOPLIST_xl_2063"/>
      <sheetName val="_SHOPLIST.xls__SHOPLIST_xl_2064"/>
      <sheetName val="_SHOPLIST.xls__SHOPLIST_xl_2171"/>
      <sheetName val="_SHOPLIST.xls__SHOPLIST_xl_2172"/>
      <sheetName val="_SHOPLIST.xls__SHOPLIST_xl_2173"/>
      <sheetName val="_SHOPLIST.xls__SHOPLIST_xl_2174"/>
      <sheetName val="_SHOPLIST.xls__SHOPLIST_xl_2065"/>
      <sheetName val="_SHOPLIST.xls__SHOPLIST_xl_2175"/>
      <sheetName val="_SHOPLIST.xls__SHOPLIST_xl_2176"/>
      <sheetName val="_SHOPLIST.xls__SHOPLIST_xl_2177"/>
      <sheetName val="_SHOPLIST.xls_70___0_s__i____39"/>
      <sheetName val="_SHOPLIST.xls__SHOPLIST_xl_2178"/>
      <sheetName val="_SHOPLIST.xls__SHOPLIST_xl_2179"/>
      <sheetName val="_SHOPLIST.xls__SHOPLIST_xl_2180"/>
      <sheetName val="_SHOPLIST.xls__SHOPLIST_xl_2181"/>
      <sheetName val="_SHOPLIST.xls__SHOPLIST_xl_2182"/>
      <sheetName val="_SHOPLIST.xls__SHOPLIST_xl_2183"/>
      <sheetName val="_SHOPLIST.xls__SHOPLIST_xl_2184"/>
      <sheetName val="_SHOPLIST.xls__SHOPLIST_xl_2185"/>
      <sheetName val="_SHOPLIST.xls__SHOPLIST_xl_2186"/>
      <sheetName val="_SHOPLIST.xls__SHOPLIST_xl_2187"/>
      <sheetName val="_SHOPLIST.xls__SHOPLIST_xl_2188"/>
      <sheetName val="_SHOPLIST.xls__SHOPLIST_xl_2189"/>
      <sheetName val="_SHOPLIST.xls__SHOPLIST_xl_2190"/>
      <sheetName val="_SHOPLIST.xls__SHOPLIST_xl_2191"/>
      <sheetName val="_SHOPLIST.xls__SHOPLIST_xl_2192"/>
      <sheetName val="_SHOPLIST.xls__SHOPLIST_xl_2193"/>
      <sheetName val="_SHOPLIST.xls__SHOPLIST_xl_2194"/>
      <sheetName val="_SHOPLIST.xls__SHOPLIST_xl_2195"/>
      <sheetName val="_SHOPLIST.xls__SHOPLIST_xl_2196"/>
      <sheetName val="_SHOPLIST.xls__SHOPLIST_xl_2197"/>
      <sheetName val="_SHOPLIST.xls__SHOPLIST_xl_2198"/>
      <sheetName val="_SHOPLIST.xls__SHOPLIST_xl_2199"/>
      <sheetName val="_SHOPLIST.xls__SHOPLIST_xl_2200"/>
      <sheetName val="_SHOPLIST.xls__SHOPLIST_xl_2201"/>
      <sheetName val="_SHOPLIST.xls__SHOPLIST_xl_2202"/>
      <sheetName val="_SHOPLIST.xls__SHOPLIST_xl_2203"/>
      <sheetName val="_SHOPLIST.xls__SHOPLIST_xl_2204"/>
      <sheetName val="_SHOPLIST.xls__SHOPLIST_xl_2205"/>
      <sheetName val="_SHOPLIST.xls__SHOPLIST_xl_2206"/>
      <sheetName val="_SHOPLIST.xls__SHOPLIST_xl_2207"/>
      <sheetName val="_SHOPLIST.xls__SHOPLIST_xl_2208"/>
      <sheetName val="_SHOPLIST.xls__SHOPLIST_xl_2209"/>
      <sheetName val="_SHOPLIST.xls__SHOPLIST_xl_2210"/>
      <sheetName val="_SHOPLIST.xls__SHOPLIST_xl_2211"/>
      <sheetName val="_SHOPLIST.xls__SHOPLIST_xl_2212"/>
      <sheetName val="_SHOPLIST.xls__SHOPLIST_xl_2213"/>
      <sheetName val="_SHOPLIST.xls__SHOPLIST_xl_2214"/>
      <sheetName val="_SHOPLIST.xls__SHOPLIST_xl_2215"/>
      <sheetName val="_SHOPLIST.xls__SHOPLIST_xl_2216"/>
      <sheetName val="_SHOPLIST.xls__SHOPLIST_xl_2217"/>
      <sheetName val="_SHOPLIST.xls__SHOPLIST_xl_2218"/>
      <sheetName val="_SHOPLIST.xls__SHOPLIST_xl_2219"/>
      <sheetName val="_SHOPLIST.xls__SHOPLIST_xl_2220"/>
      <sheetName val="_SHOPLIST.xls__SHOPLIST_xl_2221"/>
      <sheetName val="_SHOPLIST.xls__SHOPLIST_xl_2222"/>
      <sheetName val="_SHOPLIST.xls__SHOPLIST_xl_2223"/>
      <sheetName val="_SHOPLIST.xls__SHOPLIST_xl_2224"/>
      <sheetName val="_SHOPLIST.xls__SHOPLIST_xl_2225"/>
      <sheetName val="_SHOPLIST.xls__SHOPLIST_xl_2226"/>
      <sheetName val="_SHOPLIST.xls__SHOPLIST_xl_2227"/>
      <sheetName val="_SHOPLIST.xls__SHOPLIST_xl_2228"/>
      <sheetName val="_SHOPLIST.xls__SHOPLIST_xl_2229"/>
      <sheetName val="_SHOPLIST.xls__SHOPLIST_xl_2230"/>
      <sheetName val="_SHOPLIST.xls__SHOPLIST_xl_2231"/>
      <sheetName val="_SHOPLIST.xls__SHOPLIST_xl_2232"/>
      <sheetName val="_SHOPLIST.xls__SHOPLIST_xl_2233"/>
      <sheetName val="_SHOPLIST.xls__SHOPLIST_xl_2234"/>
      <sheetName val="_SHOPLIST.xls__SHOPLIST_xl_2235"/>
      <sheetName val="_SHOPLIST.xls__SHOPLIST_xl_2236"/>
      <sheetName val="_SHOPLIST.xls__SHOPLIST_xl_2237"/>
      <sheetName val="_SHOPLIST.xls__SHOPLIST_xl_2238"/>
      <sheetName val="_SHOPLIST.xls__SHOPLIST_xl_2239"/>
      <sheetName val="_SHOPLIST.xls__SHOPLIST_xl_2240"/>
      <sheetName val="_SHOPLIST.xls__SHOPLIST_xl_2241"/>
      <sheetName val="_SHOPLIST.xls__SHOPLIST_xl_2242"/>
      <sheetName val="_SHOPLIST.xls__SHOPLIST_xl_2243"/>
      <sheetName val="_SHOPLIST.xls__SHOPLIST_xl_2244"/>
      <sheetName val="_SHOPLIST.xls__SHOPLIST_xl_2245"/>
      <sheetName val="_SHOPLIST.xls__SHOPLIST_xl_2246"/>
      <sheetName val="_SHOPLIST.xls__SHOPLIST_xl_2247"/>
      <sheetName val="_SHOPLIST.xls__SHOPLIST_xl_2248"/>
      <sheetName val="_SHOPLIST.xls__SHOPLIST_xl_2249"/>
      <sheetName val="_SHOPLIST.xls__SHOPLIST_xl_2250"/>
      <sheetName val="_SHOPLIST.xls__SHOPLIST_xl_2251"/>
      <sheetName val="_SHOPLIST.xls__SHOPLIST_xl_2252"/>
      <sheetName val="_SHOPLIST.xls__SHOPLIST_xl_2066"/>
      <sheetName val="_SHOPLIST.xls__SHOPLIST_xl_2067"/>
      <sheetName val="_SHOPLIST.xls__SHOPLIST_xl_2068"/>
      <sheetName val="_SHOPLIST.xls__SHOPLIST_xl_2069"/>
      <sheetName val="_SHOPLIST.xls__SHOPLIST_xl_2070"/>
      <sheetName val="_SHOPLIST.xls__SHOPLIST_xl_2071"/>
      <sheetName val="_SHOPLIST.xls__SHOPLIST_xl_2072"/>
      <sheetName val="_SHOPLIST.xls__SHOPLIST_xl_2073"/>
      <sheetName val="_SHOPLIST.xls__SHOPLIST_xl_2074"/>
      <sheetName val="_SHOPLIST.xls__SHOPLIST_xl_2075"/>
      <sheetName val="_SHOPLIST.xls__SHOPLIST_xl_2076"/>
      <sheetName val="_SHOPLIST.xls__SHOPLIST_xl_2077"/>
      <sheetName val="_SHOPLIST.xls__SHOPLIST_xl_2078"/>
      <sheetName val="_SHOPLIST.xls__SHOPLIST_xl_2079"/>
      <sheetName val="_SHOPLIST.xls__SHOPLIST_xl_2080"/>
      <sheetName val="_SHOPLIST.xls__SHOPLIST_xl_2081"/>
      <sheetName val="_SHOPLIST.xls__SHOPLIST_xl_2253"/>
      <sheetName val="_SHOPLIST.xls__SHOPLIST_xl_2254"/>
      <sheetName val="_SHOPLIST.xls__SHOPLIST_xl_2255"/>
      <sheetName val="_SHOPLIST.xls__SHOPLIST_xl_2082"/>
      <sheetName val="_SHOPLIST.xls__SHOPLIST_xl_2083"/>
      <sheetName val="_SHOPLIST.xls__SHOPLIST_xl_2084"/>
      <sheetName val="_SHOPLIST.xls__SHOPLIST_xl_2085"/>
      <sheetName val="_SHOPLIST.xls__SHOPLIST_xl_2086"/>
      <sheetName val="_SHOPLIST.xls__SHOPLIST_xl_2087"/>
      <sheetName val="_SHOPLIST.xls__SHOPLIST_xl_2256"/>
      <sheetName val="_SHOPLIST.xls__SHOPLIST_xl_2257"/>
      <sheetName val="_SHOPLIST.xls__SHOPLIST_xl_2258"/>
      <sheetName val="_SHOPLIST.xls__SHOPLIST_xl_2259"/>
      <sheetName val="_SHOPLIST.xls__SHOPLIST_xl_2260"/>
      <sheetName val="_SHOPLIST.xls__SHOPLIST_xl_2261"/>
      <sheetName val="_SHOPLIST.xls__SHOPLIST_xl_2262"/>
      <sheetName val="_SHOPLIST.xls__SHOPLIST_xl_2263"/>
      <sheetName val="_SHOPLIST.xls__SHOPLIST_xl_2264"/>
      <sheetName val="_SHOPLIST.xls__SHOPLIST_xl_2265"/>
      <sheetName val="_SHOPLIST.xls__SHOPLIST_xl_2266"/>
      <sheetName val="_SHOPLIST.xls__SHOPLIST_xl_2267"/>
      <sheetName val="_SHOPLIST.xls__SHOPLIST_xl_2268"/>
      <sheetName val="_SHOPLIST.xls__SHOPLIST_xl_2269"/>
      <sheetName val="_SHOPLIST.xls__SHOPLIST_xl_2270"/>
      <sheetName val="_SHOPLIST.xls__SHOPLIST_xl_2088"/>
      <sheetName val="_SHOPLIST.xls__SHOPLIST_xl_2089"/>
      <sheetName val="_SHOPLIST.xls__SHOPLIST_xl_2090"/>
      <sheetName val="_SHOPLIST.xls__SHOPLIST_xl_2091"/>
      <sheetName val="_SHOPLIST.xls__SHOPLIST_xl_2092"/>
      <sheetName val="_SHOPLIST.xls__SHOPLIST_xl_2093"/>
      <sheetName val="_SHOPLIST.xls__SHOPLIST_xl_2271"/>
      <sheetName val="_SHOPLIST.xls__SHOPLIST_xl_2094"/>
      <sheetName val="_SHOPLIST.xls__SHOPLIST_xl_2095"/>
      <sheetName val="_SHOPLIST.xls__SHOPLIST_xl_2096"/>
      <sheetName val="_SHOPLIST.xls__SHOPLIST_xl_2097"/>
      <sheetName val="_SHOPLIST.xls__SHOPLIST_xl_2098"/>
      <sheetName val="_SHOPLIST.xls__SHOPLIST_xl_2099"/>
      <sheetName val="_SHOPLIST.xls__SHOPLIST_xl_2100"/>
      <sheetName val="_SHOPLIST.xls__SHOPLIST_xl_2101"/>
      <sheetName val="_SHOPLIST.xls__SHOPLIST_xl_2102"/>
      <sheetName val="_SHOPLIST.xls__SHOPLIST_xl_2103"/>
      <sheetName val="_SHOPLIST.xls__SHOPLIST_xl_2104"/>
      <sheetName val="_SHOPLIST.xls__SHOPLIST_xl_2105"/>
      <sheetName val="_SHOPLIST.xls__SHOPLIST_xl_2106"/>
      <sheetName val="_SHOPLIST.xls__SHOPLIST_xl_2107"/>
      <sheetName val="_SHOPLIST.xls__SHOPLIST_xl_2108"/>
      <sheetName val="_SHOPLIST.xls__SHOPLIST_xl_2109"/>
      <sheetName val="_SHOPLIST.xls__SHOPLIST_xl_2110"/>
      <sheetName val="_SHOPLIST.xls__SHOPLIST_xl_2111"/>
      <sheetName val="_SHOPLIST.xls__SHOPLIST_xl_2112"/>
      <sheetName val="_SHOPLIST.xls__SHOPLIST_xl_2113"/>
      <sheetName val="_SHOPLIST.xls__SHOPLIST_xl_2114"/>
      <sheetName val="_SHOPLIST.xls__SHOPLIST_xl_2115"/>
      <sheetName val="_SHOPLIST.xls__SHOPLIST_xl_2116"/>
      <sheetName val="_SHOPLIST.xls__SHOPLIST_xl_2117"/>
      <sheetName val="_SHOPLIST.xls__SHOPLIST_xl_2118"/>
      <sheetName val="_SHOPLIST.xls__SHOPLIST_xl_2119"/>
      <sheetName val="_SHOPLIST.xls__SHOPLIST_xl_2120"/>
      <sheetName val="_SHOPLIST.xls__SHOPLIST_xl_2121"/>
      <sheetName val="_SHOPLIST.xls__SHOPLIST_xl_2122"/>
      <sheetName val="_SHOPLIST.xls__SHOPLIST_xl_2123"/>
      <sheetName val="_SHOPLIST.xls__SHOPLIST_xl_2124"/>
      <sheetName val="_SHOPLIST.xls__SHOPLIST_xl_2125"/>
      <sheetName val="_SHOPLIST.xls__SHOPLIST_xl_2126"/>
      <sheetName val="_SHOPLIST.xls__SHOPLIST_xl_2127"/>
      <sheetName val="_SHOPLIST.xls__SHOPLIST_xl_2128"/>
      <sheetName val="_SHOPLIST.xls__SHOPLIST_xl_2129"/>
      <sheetName val="_SHOPLIST.xls__SHOPLIST_xl_2130"/>
      <sheetName val="_SHOPLIST.xls__SHOPLIST_xl_2131"/>
      <sheetName val="_SHOPLIST.xls__SHOPLIST_xl_2132"/>
      <sheetName val="_SHOPLIST.xls__SHOPLIST_xl_2133"/>
      <sheetName val="_SHOPLIST.xls__SHOPLIST_xl_2134"/>
      <sheetName val="_SHOPLIST.xls__SHOPLIST_xl_2135"/>
      <sheetName val="_SHOPLIST.xls__SHOPLIST_xl_2136"/>
      <sheetName val="_SHOPLIST.xls__SHOPLIST_xl_2137"/>
      <sheetName val="_SHOPLIST.xls__SHOPLIST_xl_2138"/>
      <sheetName val="_SHOPLIST.xls__SHOPLIST_xl_2139"/>
      <sheetName val="_SHOPLIST.xls__SHOPLIST_xl_2140"/>
      <sheetName val="_SHOPLIST.xls__SHOPLIST_xl_2141"/>
      <sheetName val="_SHOPLIST.xls_70___0_s__i____40"/>
      <sheetName val="_SHOPLIST.xls_70___0_s__i____41"/>
      <sheetName val="_SHOPLIST.xls__SHOPLIST_xl_2272"/>
      <sheetName val="_SHOPLIST.xls_70___0_s__i____42"/>
      <sheetName val="_SHOPLIST.xls__SHOPLIST_xl_2273"/>
      <sheetName val="_SHOPLIST.xls__SHOPLIST_xl_2274"/>
      <sheetName val="_SHOPLIST.xls__SHOPLIST_xl_2275"/>
      <sheetName val="_SHOPLIST.xls__SHOPLIST_xl_2276"/>
      <sheetName val="_SHOPLIST.xls__SHOPLIST_xl_2277"/>
      <sheetName val="_SHOPLIST.xls__SHOPLIST_xl_2278"/>
      <sheetName val="_SHOPLIST.xls__SHOPLIST_xl_2279"/>
      <sheetName val="_SHOPLIST.xls__SHOPLIST_xl_2280"/>
      <sheetName val="_SHOPLIST.xls__SHOPLIST_xl_2281"/>
      <sheetName val="_SHOPLIST.xls__SHOPLIST_xl_2282"/>
      <sheetName val="_SHOPLIST.xls__SHOPLIST_xl_2283"/>
      <sheetName val="_SHOPLIST.xls__SHOPLIST_xl_2284"/>
      <sheetName val="_SHOPLIST.xls__SHOPLIST_xl_2285"/>
      <sheetName val="_SHOPLIST.xls__SHOPLIST_xl_2286"/>
      <sheetName val="_SHOPLIST.xls__SHOPLIST_xl_2287"/>
      <sheetName val="_SHOPLIST.xls__SHOPLIST_xl_2288"/>
      <sheetName val="_SHOPLIST.xls__SHOPLIST_xl_2289"/>
      <sheetName val="_SHOPLIST.xls__SHOPLIST_xl_2290"/>
      <sheetName val="_SHOPLIST.xls__SHOPLIST_xl_2291"/>
      <sheetName val="_SHOPLIST.xls__SHOPLIST_xl_2292"/>
      <sheetName val="_SHOPLIST.xls__SHOPLIST_xl_2293"/>
      <sheetName val="_SHOPLIST.xls__SHOPLIST_xl_2294"/>
      <sheetName val="_SHOPLIST.xls__SHOPLIST_xl_2295"/>
      <sheetName val="_SHOPLIST.xls__SHOPLIST_xl_2296"/>
      <sheetName val="_SHOPLIST.xls__SHOPLIST_xl_2297"/>
      <sheetName val="_SHOPLIST.xls__SHOPLIST_xl_2298"/>
      <sheetName val="_SHOPLIST.xls__SHOPLIST_xl_2299"/>
      <sheetName val="_SHOPLIST.xls__SHOPLIST_xl_2300"/>
      <sheetName val="_SHOPLIST.xls__SHOPLIST_xl_2301"/>
      <sheetName val="_SHOPLIST.xls__SHOPLIST_xl_2302"/>
      <sheetName val="_SHOPLIST.xls__SHOPLIST_xl_2303"/>
      <sheetName val="_SHOPLIST.xls__SHOPLIST_xl_2304"/>
      <sheetName val="_SHOPLIST.xls__SHOPLIST_xl_2305"/>
      <sheetName val="_SHOPLIST.xls__SHOPLIST_xl_2306"/>
      <sheetName val="_SHOPLIST.xls__SHOPLIST_xl_2307"/>
      <sheetName val="_SHOPLIST.xls__SHOPLIST_xl_2308"/>
      <sheetName val="_SHOPLIST.xls__SHOPLIST_xl_2309"/>
      <sheetName val="_SHOPLIST.xls__SHOPLIST_xl_2310"/>
      <sheetName val="_SHOPLIST.xls__SHOPLIST_xl_2311"/>
      <sheetName val="_SHOPLIST.xls__SHOPLIST_xl_2312"/>
      <sheetName val="_SHOPLIST.xls__SHOPLIST_xl_2313"/>
      <sheetName val="_SHOPLIST.xls__SHOPLIST_xl_2314"/>
      <sheetName val="_SHOPLIST.xls__SHOPLIST_xl_2315"/>
      <sheetName val="_SHOPLIST.xls__SHOPLIST_xl_2316"/>
      <sheetName val="_SHOPLIST.xls__SHOPLIST_xl_2317"/>
      <sheetName val="_SHOPLIST.xls__SHOPLIST_xl_2318"/>
      <sheetName val="_SHOPLIST.xls__SHOPLIST_xl_2319"/>
      <sheetName val="_SHOPLIST.xls__SHOPLIST_xl_2320"/>
      <sheetName val="_SHOPLIST.xls__SHOPLIST_xl_2321"/>
      <sheetName val="_SHOPLIST.xls__SHOPLIST_xl_2322"/>
      <sheetName val="_SHOPLIST.xls__SHOPLIST_xl_2323"/>
      <sheetName val="_SHOPLIST.xls__SHOPLIST_xl_2324"/>
      <sheetName val="_SHOPLIST.xls__SHOPLIST_xl_2325"/>
      <sheetName val="_SHOPLIST.xls__SHOPLIST_xl_2326"/>
      <sheetName val="_SHOPLIST.xls__SHOPLIST_xl_2327"/>
      <sheetName val="_SHOPLIST.xls__SHOPLIST_xl_2328"/>
      <sheetName val="_SHOPLIST.xls__SHOPLIST_xl_2329"/>
      <sheetName val="_SHOPLIST.xls__SHOPLIST_xl_2330"/>
      <sheetName val="_SHOPLIST.xls__SHOPLIST_xl_2331"/>
      <sheetName val="_SHOPLIST.xls__SHOPLIST_xl_2332"/>
      <sheetName val="_SHOPLIST.xls__SHOPLIST_xl_2333"/>
      <sheetName val="_SHOPLIST.xls__SHOPLIST_xl_2334"/>
      <sheetName val="_SHOPLIST.xls__SHOPLIST_xl_2335"/>
      <sheetName val="_SHOPLIST.xls__SHOPLIST_xl_2336"/>
      <sheetName val="_SHOPLIST.xls__SHOPLIST_xl_2337"/>
      <sheetName val="_SHOPLIST.xls__SHOPLIST_xl_2338"/>
      <sheetName val="_SHOPLIST.xls__SHOPLIST_xl_2339"/>
      <sheetName val="_SHOPLIST.xls__SHOPLIST_xl_2340"/>
      <sheetName val="_SHOPLIST.xls__SHOPLIST_xl_2341"/>
      <sheetName val="_SHOPLIST.xls__SHOPLIST_xl_2342"/>
      <sheetName val="_SHOPLIST.xls__SHOPLIST_xl_2343"/>
      <sheetName val="_SHOPLIST.xls__SHOPLIST_xl_2344"/>
      <sheetName val="_SHOPLIST.xls__SHOPLIST_xl_2345"/>
      <sheetName val="_SHOPLIST.xls__SHOPLIST_xl_2346"/>
      <sheetName val="_SHOPLIST.xls__SHOPLIST_xl_2347"/>
      <sheetName val="_SHOPLIST.xls__SHOPLIST_xl_2348"/>
      <sheetName val="_SHOPLIST.xls__SHOPLIST_xl_2349"/>
      <sheetName val="_SHOPLIST.xls__SHOPLIST_xl_2350"/>
      <sheetName val="_SHOPLIST.xls__SHOPLIST_xl_2351"/>
      <sheetName val="_SHOPLIST.xls__SHOPLIST_xl_2352"/>
      <sheetName val="_SHOPLIST.xls__SHOPLIST_xl_2353"/>
      <sheetName val="_SHOPLIST.xls__SHOPLIST_xl_2354"/>
      <sheetName val="_SHOPLIST.xls__SHOPLIST_xl_2355"/>
      <sheetName val="_SHOPLIST.xls__SHOPLIST_xl_2356"/>
      <sheetName val="_SHOPLIST.xls__SHOPLIST_xl_2357"/>
      <sheetName val="_SHOPLIST.xls__SHOPLIST_xl_2358"/>
      <sheetName val="_SHOPLIST.xls__SHOPLIST_xl_2359"/>
      <sheetName val="_SHOPLIST.xls__SHOPLIST_xl_2360"/>
      <sheetName val="_SHOPLIST.xls__SHOPLIST_xl_2361"/>
      <sheetName val="_SHOPLIST.xls__SHOPLIST_xl_2362"/>
      <sheetName val="_SHOPLIST.xls__SHOPLIST_xl_2363"/>
      <sheetName val="_SHOPLIST.xls__SHOPLIST_xl_2364"/>
      <sheetName val="_SHOPLIST.xls__SHOPLIST_xl_2365"/>
      <sheetName val="_SHOPLIST.xls__SHOPLIST_xl_2366"/>
      <sheetName val="_SHOPLIST.xls__SHOPLIST_xl_2367"/>
      <sheetName val="_SHOPLIST.xls__SHOPLIST_xl_2368"/>
      <sheetName val="_SHOPLIST.xls__SHOPLIST_xl_2369"/>
      <sheetName val="_SHOPLIST.xls__SHOPLIST_xl_2370"/>
      <sheetName val="_SHOPLIST.xls__SHOPLIST_xl_2371"/>
      <sheetName val="_SHOPLIST.xls__SHOPLIST_xl_2372"/>
      <sheetName val="_SHOPLIST.xls__SHOPLIST_xl_2373"/>
      <sheetName val="_SHOPLIST.xls__SHOPLIST_xl_2374"/>
      <sheetName val="_SHOPLIST.xls__SHOPLIST_xl_2375"/>
      <sheetName val="_SHOPLIST.xls__SHOPLIST_xl_2376"/>
      <sheetName val="_SHOPLIST.xls__SHOPLIST_xl_2377"/>
      <sheetName val="_SHOPLIST.xls__SHOPLIST_xl_2378"/>
      <sheetName val="_SHOPLIST.xls__SHOPLIST_xl_2379"/>
      <sheetName val="_SHOPLIST.xls__SHOPLIST_xl_2380"/>
      <sheetName val="_SHOPLIST.xls__SHOPLIST_xl_2381"/>
      <sheetName val="_SHOPLIST.xls__SHOPLIST_xl_2382"/>
      <sheetName val="_SHOPLIST.xls__SHOPLIST_xl_2383"/>
      <sheetName val="_SHOPLIST.xls__SHOPLIST_xl_2384"/>
      <sheetName val="_SHOPLIST.xls_70___0_s__i____43"/>
      <sheetName val="_SHOPLIST.xls__SHOPLIST_xl_3455"/>
      <sheetName val="_SHOPLIST.xls__SHOPLIST_xl_3456"/>
      <sheetName val="_SHOPLIST.xls__SHOPLIST_xl_3457"/>
      <sheetName val="_SHOPLIST.xls__SHOPLIST_xl_2385"/>
      <sheetName val="_SHOPLIST.xls__SHOPLIST_xl_2386"/>
      <sheetName val="_SHOPLIST.xls__SHOPLIST_xl_2387"/>
      <sheetName val="_SHOPLIST.xls__SHOPLIST_xl_2388"/>
      <sheetName val="_SHOPLIST.xls__SHOPLIST_xl_2389"/>
      <sheetName val="_SHOPLIST.xls__SHOPLIST_xl_2390"/>
      <sheetName val="_SHOPLIST.xls__SHOPLIST_xl_2391"/>
      <sheetName val="_SHOPLIST.xls__SHOPLIST_xl_2392"/>
      <sheetName val="_SHOPLIST.xls__SHOPLIST_xl_2393"/>
      <sheetName val="_SHOPLIST.xls__SHOPLIST_xl_2394"/>
      <sheetName val="_SHOPLIST.xls__SHOPLIST_xl_2395"/>
      <sheetName val="_SHOPLIST.xls__SHOPLIST_xl_2396"/>
      <sheetName val="_SHOPLIST.xls__SHOPLIST_xl_2397"/>
      <sheetName val="_SHOPLIST.xls__SHOPLIST_xl_2398"/>
      <sheetName val="_SHOPLIST.xls__SHOPLIST_xl_2399"/>
      <sheetName val="_SHOPLIST.xls__SHOPLIST_xl_2400"/>
      <sheetName val="_SHOPLIST.xls__SHOPLIST_xl_2401"/>
      <sheetName val="_SHOPLIST.xls__SHOPLIST_xl_2402"/>
      <sheetName val="_SHOPLIST.xls__SHOPLIST_xl_2403"/>
      <sheetName val="_SHOPLIST.xls__SHOPLIST_xl_2404"/>
      <sheetName val="_SHOPLIST.xls__SHOPLIST_xl_2405"/>
      <sheetName val="_SHOPLIST.xls__SHOPLIST_xl_2406"/>
      <sheetName val="_SHOPLIST.xls__SHOPLIST_xl_3458"/>
      <sheetName val="_SHOPLIST.xls__SHOPLIST_xl_3459"/>
      <sheetName val="_SHOPLIST.xls__SHOPLIST_xl_2407"/>
      <sheetName val="_SHOPLIST.xls__SHOPLIST_xl_2408"/>
      <sheetName val="_SHOPLIST.xls__SHOPLIST_xl_2409"/>
      <sheetName val="_SHOPLIST.xls__SHOPLIST_xl_2410"/>
      <sheetName val="_SHOPLIST.xls__SHOPLIST_xl_2411"/>
      <sheetName val="_SHOPLIST.xls__SHOPLIST_xl_2412"/>
      <sheetName val="_SHOPLIST.xls__SHOPLIST_xl_2413"/>
      <sheetName val="_SHOPLIST.xls__SHOPLIST_xl_2414"/>
      <sheetName val="_SHOPLIST.xls__SHOPLIST_xl_2415"/>
      <sheetName val="_SHOPLIST.xls__SHOPLIST_xl_2416"/>
      <sheetName val="_SHOPLIST.xls__SHOPLIST_xl_2417"/>
      <sheetName val="_SHOPLIST.xls__SHOPLIST_xl_2418"/>
      <sheetName val="_SHOPLIST.xls__SHOPLIST_xl_2419"/>
      <sheetName val="_SHOPLIST.xls__SHOPLIST_xl_2420"/>
      <sheetName val="_SHOPLIST.xls__SHOPLIST_xl_3460"/>
      <sheetName val="_SHOPLIST.xls__SHOPLIST_xl_3461"/>
      <sheetName val="_SHOPLIST.xls__SHOPLIST_xl_3462"/>
      <sheetName val="_SHOPLIST.xls__SHOPLIST_xl_3463"/>
      <sheetName val="_SHOPLIST.xls__SHOPLIST_xl_3464"/>
      <sheetName val="_SHOPLIST.xls__SHOPLIST_xl_3465"/>
      <sheetName val="_SHOPLIST.xls__SHOPLIST_xl_3466"/>
      <sheetName val="_SHOPLIST.xls__SHOPLIST_xl_3467"/>
      <sheetName val="_SHOPLIST.xls__SHOPLIST_xl_3468"/>
      <sheetName val="_SHOPLIST.xls__SHOPLIST_xl_3469"/>
      <sheetName val="_SHOPLIST.xls__SHOPLIST_xl_3470"/>
      <sheetName val="_SHOPLIST.xls__SHOPLIST_xl_3471"/>
      <sheetName val="_SHOPLIST.xls__SHOPLIST_xl_3472"/>
      <sheetName val="_SHOPLIST.xls__SHOPLIST_xl_3473"/>
      <sheetName val="_SHOPLIST.xls__SHOPLIST_xl_3474"/>
      <sheetName val="_SHOPLIST.xls__SHOPLIST_xl_3475"/>
      <sheetName val="_SHOPLIST.xls__SHOPLIST_xl_3476"/>
      <sheetName val="_SHOPLIST.xls__SHOPLIST_xl_3477"/>
      <sheetName val="_SHOPLIST.xls__SHOPLIST_xl_3478"/>
      <sheetName val="_SHOPLIST.xls__SHOPLIST_xl_3479"/>
      <sheetName val="_SHOPLIST.xls__SHOPLIST_xl_3480"/>
      <sheetName val="_SHOPLIST.xls__SHOPLIST_xl_3481"/>
      <sheetName val="_SHOPLIST.xls__SHOPLIST_xl_3482"/>
      <sheetName val="_SHOPLIST.xls__SHOPLIST_xl_3483"/>
      <sheetName val="_SHOPLIST.xls__SHOPLIST_xl_3484"/>
      <sheetName val="_SHOPLIST.xls__SHOPLIST_xl_3485"/>
      <sheetName val="_SHOPLIST.xls__SHOPLIST_xl_3486"/>
      <sheetName val="_SHOPLIST.xls__SHOPLIST_xl_3487"/>
      <sheetName val="_SHOPLIST.xls__SHOPLIST_xl_3488"/>
      <sheetName val="_SHOPLIST.xls__SHOPLIST_xl_3489"/>
      <sheetName val="_SHOPLIST.xls__SHOPLIST_xl_3490"/>
      <sheetName val="_SHOPLIST.xls__SHOPLIST_xl_3491"/>
      <sheetName val="_SHOPLIST.xls__SHOPLIST_xl_3492"/>
      <sheetName val="_SHOPLIST.xls__SHOPLIST_xl_3493"/>
      <sheetName val="_SHOPLIST.xls__SHOPLIST_xl_3494"/>
      <sheetName val="_SHOPLIST.xls__SHOPLIST_xl_3495"/>
      <sheetName val="_SHOPLIST.xls__SHOPLIST_xl_3496"/>
      <sheetName val="_SHOPLIST.xls__SHOPLIST_xl_3497"/>
      <sheetName val="_SHOPLIST.xls__SHOPLIST_xl_3498"/>
      <sheetName val="_SHOPLIST.xls__SHOPLIST_xl_3499"/>
      <sheetName val="_SHOPLIST.xls__SHOPLIST_xl_3500"/>
      <sheetName val="_SHOPLIST.xls__SHOPLIST_xl_3501"/>
      <sheetName val="_SHOPLIST.xls__SHOPLIST_xl_3502"/>
      <sheetName val="_SHOPLIST.xls__SHOPLIST_xl_3503"/>
      <sheetName val="_SHOPLIST.xls__SHOPLIST_xl_3504"/>
      <sheetName val="_SHOPLIST.xls__SHOPLIST_xl_3505"/>
      <sheetName val="_SHOPLIST.xls__SHOPLIST_xl_3506"/>
      <sheetName val="_SHOPLIST.xls__SHOPLIST_xl_3507"/>
      <sheetName val="_SHOPLIST.xls__SHOPLIST_xl_3508"/>
      <sheetName val="_SHOPLIST.xls__SHOPLIST_xl_3509"/>
      <sheetName val="_SHOPLIST.xls__SHOPLIST_xl_3510"/>
      <sheetName val="_SHOPLIST.xls__SHOPLIST_xl_3511"/>
      <sheetName val="_SHOPLIST.xls__SHOPLIST_xl_3512"/>
      <sheetName val="_SHOPLIST.xls__SHOPLIST_xl_3513"/>
      <sheetName val="_SHOPLIST.xls__SHOPLIST_xl_3514"/>
      <sheetName val="_SHOPLIST.xls__SHOPLIST_xl_3515"/>
      <sheetName val="_SHOPLIST.xls__SHOPLIST_xl_3516"/>
      <sheetName val="_SHOPLIST.xls__SHOPLIST_xl_3517"/>
      <sheetName val="_SHOPLIST.xls__SHOPLIST_xl_3518"/>
      <sheetName val="_SHOPLIST.xls__SHOPLIST_xl_3519"/>
      <sheetName val="_SHOPLIST.xls__SHOPLIST_xl_3520"/>
      <sheetName val="_SHOPLIST.xls__SHOPLIST_xl_3521"/>
      <sheetName val="_SHOPLIST.xls__SHOPLIST_xl_3522"/>
      <sheetName val="_SHOPLIST.xls__SHOPLIST_xl_3523"/>
      <sheetName val="_SHOPLIST.xls__SHOPLIST_xl_3524"/>
      <sheetName val="_SHOPLIST.xls__SHOPLIST_xl_3525"/>
      <sheetName val="_SHOPLIST.xls__SHOPLIST_xl_3526"/>
      <sheetName val="_SHOPLIST.xls__SHOPLIST_xl_3527"/>
      <sheetName val="_SHOPLIST.xls__SHOPLIST_xl_3528"/>
      <sheetName val="_SHOPLIST.xls__SHOPLIST_xl_3529"/>
      <sheetName val="_SHOPLIST.xls__SHOPLIST_xl_3530"/>
      <sheetName val="_SHOPLIST.xls__SHOPLIST_xl_3531"/>
      <sheetName val="_SHOPLIST.xls__SHOPLIST_xl_3532"/>
      <sheetName val="_SHOPLIST.xls__SHOPLIST_xl_2421"/>
      <sheetName val="_SHOPLIST.xls__SHOPLIST_xl_2422"/>
      <sheetName val="_SHOPLIST.xls__SHOPLIST_xl_2423"/>
      <sheetName val="_SHOPLIST.xls__SHOPLIST_xl_2424"/>
      <sheetName val="_SHOPLIST.xls__SHOPLIST_xl_2425"/>
      <sheetName val="_SHOPLIST.xls__SHOPLIST_xl_3533"/>
      <sheetName val="_SHOPLIST.xls__SHOPLIST_xl_2426"/>
      <sheetName val="_SHOPLIST.xls__SHOPLIST_xl_2427"/>
      <sheetName val="_SHOPLIST.xls__SHOPLIST_xl_2428"/>
      <sheetName val="_SHOPLIST.xls__SHOPLIST_xl_2429"/>
      <sheetName val="_SHOPLIST.xls__SHOPLIST_xl_2430"/>
      <sheetName val="_SHOPLIST.xls__SHOPLIST_xl_2431"/>
      <sheetName val="_SHOPLIST.xls__SHOPLIST_xl_2432"/>
      <sheetName val="_SHOPLIST.xls__SHOPLIST_xl_2433"/>
      <sheetName val="_SHOPLIST.xls__SHOPLIST_xl_2434"/>
      <sheetName val="_SHOPLIST.xls__SHOPLIST_xl_2435"/>
      <sheetName val="_SHOPLIST.xls__SHOPLIST_xl_2436"/>
      <sheetName val="_SHOPLIST.xls__SHOPLIST_xl_2437"/>
      <sheetName val="_SHOPLIST.xls__SHOPLIST_xl_2438"/>
      <sheetName val="_SHOPLIST.xls__SHOPLIST_xl_2439"/>
      <sheetName val="_SHOPLIST.xls__SHOPLIST_xl_2440"/>
      <sheetName val="_SHOPLIST.xls__SHOPLIST_xl_2441"/>
      <sheetName val="_SHOPLIST.xls__SHOPLIST_xl_2442"/>
      <sheetName val="_SHOPLIST.xls__SHOPLIST_xl_2443"/>
      <sheetName val="_SHOPLIST.xls__SHOPLIST_xl_2444"/>
      <sheetName val="_SHOPLIST.xls__SHOPLIST_xl_2445"/>
      <sheetName val="_SHOPLIST.xls__SHOPLIST_xl_2446"/>
      <sheetName val="_SHOPLIST.xls__SHOPLIST_xl_2447"/>
      <sheetName val="_SHOPLIST.xls__SHOPLIST_xl_2448"/>
      <sheetName val="_SHOPLIST.xls__SHOPLIST_xl_2449"/>
      <sheetName val="_SHOPLIST.xls__SHOPLIST_xl_2450"/>
      <sheetName val="_SHOPLIST.xls__SHOPLIST_xl_2451"/>
      <sheetName val="_SHOPLIST.xls__SHOPLIST_xl_2452"/>
      <sheetName val="_SHOPLIST.xls__SHOPLIST_xl_2453"/>
      <sheetName val="_SHOPLIST.xls__SHOPLIST_xl_2454"/>
      <sheetName val="_SHOPLIST.xls__SHOPLIST_xl_2455"/>
      <sheetName val="_SHOPLIST.xls__SHOPLIST_xl_2456"/>
      <sheetName val="_SHOPLIST.xls__SHOPLIST_xl_2457"/>
      <sheetName val="_SHOPLIST.xls__SHOPLIST_xl_2458"/>
      <sheetName val="_SHOPLIST.xls__SHOPLIST_xl_2459"/>
      <sheetName val="_SHOPLIST.xls__SHOPLIST_xl_2460"/>
      <sheetName val="_SHOPLIST.xls__SHOPLIST_xl_2800"/>
      <sheetName val="_SHOPLIST.xls__SHOPLIST_xl_2801"/>
      <sheetName val="_SHOPLIST.xls__SHOPLIST_xl_2802"/>
      <sheetName val="_SHOPLIST.xls__SHOPLIST_xl_2803"/>
      <sheetName val="_SHOPLIST.xls__SHOPLIST_xl_2804"/>
      <sheetName val="_SHOPLIST.xls__SHOPLIST_xl_2805"/>
      <sheetName val="_SHOPLIST.xls__SHOPLIST_xl_2806"/>
      <sheetName val="_SHOPLIST.xls__SHOPLIST_xl_2807"/>
      <sheetName val="_SHOPLIST.xls__SHOPLIST_xl_2808"/>
      <sheetName val="_SHOPLIST.xls__SHOPLIST_xl_2809"/>
      <sheetName val="_SHOPLIST.xls__SHOPLIST_xl_2810"/>
      <sheetName val="_SHOPLIST.xls__SHOPLIST_xl_2811"/>
      <sheetName val="_SHOPLIST.xls__SHOPLIST_xl_2812"/>
      <sheetName val="_SHOPLIST.xls__SHOPLIST_xl_2813"/>
      <sheetName val="_SHOPLIST.xls__SHOPLIST_xl_2814"/>
      <sheetName val="_SHOPLIST.xls__SHOPLIST_xl_2815"/>
      <sheetName val="_SHOPLIST.xls__SHOPLIST_xl_2816"/>
      <sheetName val="_SHOPLIST.xls__SHOPLIST_xl_2817"/>
      <sheetName val="_SHOPLIST.xls__SHOPLIST_xl_2818"/>
      <sheetName val="_SHOPLIST.xls__SHOPLIST_xl_2819"/>
      <sheetName val="_SHOPLIST.xls__SHOPLIST_xl_2820"/>
      <sheetName val="_SHOPLIST.xls__SHOPLIST_xl_2821"/>
      <sheetName val="_SHOPLIST.xls__SHOPLIST_xl_2822"/>
      <sheetName val="_SHOPLIST.xls__SHOPLIST_xl_2823"/>
      <sheetName val="_SHOPLIST.xls__SHOPLIST_xl_2824"/>
      <sheetName val="_SHOPLIST.xls__SHOPLIST_xl_2825"/>
      <sheetName val="_SHOPLIST.xls__SHOPLIST_xl_2826"/>
      <sheetName val="_SHOPLIST.xls__SHOPLIST_xl_2827"/>
      <sheetName val="_SHOPLIST.xls__SHOPLIST_xl_2828"/>
      <sheetName val="_SHOPLIST.xls__SHOPLIST_xl_2829"/>
      <sheetName val="_SHOPLIST.xls__SHOPLIST_xl_2830"/>
      <sheetName val="_SHOPLIST.xls__SHOPLIST_xl_2831"/>
      <sheetName val="_SHOPLIST.xls__SHOPLIST_xl_2832"/>
      <sheetName val="_SHOPLIST.xls__SHOPLIST_xl_2833"/>
      <sheetName val="_SHOPLIST.xls__SHOPLIST_xl_2834"/>
      <sheetName val="_SHOPLIST.xls__SHOPLIST_xl_2835"/>
      <sheetName val="_SHOPLIST.xls__SHOPLIST_xl_2836"/>
      <sheetName val="_SHOPLIST.xls__SHOPLIST_xl_2837"/>
      <sheetName val="_SHOPLIST.xls__SHOPLIST_xl_2838"/>
      <sheetName val="_SHOPLIST.xls__SHOPLIST_xl_2839"/>
      <sheetName val="_SHOPLIST.xls__SHOPLIST_xl_2840"/>
      <sheetName val="_SHOPLIST.xls__SHOPLIST_xl_2841"/>
      <sheetName val="_SHOPLIST.xls__SHOPLIST_xl_2842"/>
      <sheetName val="_SHOPLIST.xls__SHOPLIST_xl_2843"/>
      <sheetName val="_SHOPLIST.xls__SHOPLIST_xl_2844"/>
      <sheetName val="_SHOPLIST.xls__SHOPLIST_xl_2845"/>
      <sheetName val="_SHOPLIST.xls__SHOPLIST_xl_2846"/>
      <sheetName val="_SHOPLIST.xls__SHOPLIST_xl_2847"/>
      <sheetName val="_SHOPLIST.xls__SHOPLIST_xl_2848"/>
      <sheetName val="_SHOPLIST.xls__SHOPLIST_xl_2849"/>
      <sheetName val="_SHOPLIST.xls__SHOPLIST_xl_2850"/>
      <sheetName val="_SHOPLIST.xls__SHOPLIST_xl_2851"/>
      <sheetName val="_SHOPLIST.xls__SHOPLIST_xl_2852"/>
      <sheetName val="_SHOPLIST.xls__SHOPLIST_xl_2853"/>
      <sheetName val="_SHOPLIST.xls__SHOPLIST_xl_2854"/>
      <sheetName val="_SHOPLIST.xls__SHOPLIST_xl_2855"/>
      <sheetName val="_SHOPLIST.xls__SHOPLIST_xl_2856"/>
      <sheetName val="_SHOPLIST.xls__SHOPLIST_xl_2857"/>
      <sheetName val="_SHOPLIST.xls__SHOPLIST_xl_2858"/>
      <sheetName val="_SHOPLIST.xls__SHOPLIST_xl_2859"/>
      <sheetName val="_SHOPLIST.xls__SHOPLIST_xl_2860"/>
      <sheetName val="_SHOPLIST.xls__SHOPLIST_xl_2861"/>
      <sheetName val="_SHOPLIST.xls__SHOPLIST_xl_2862"/>
      <sheetName val="_SHOPLIST.xls__SHOPLIST_xl_2863"/>
      <sheetName val="_SHOPLIST.xls__SHOPLIST_xl_2864"/>
      <sheetName val="_SHOPLIST.xls__SHOPLIST_xl_2865"/>
      <sheetName val="_SHOPLIST.xls__SHOPLIST_xl_2866"/>
      <sheetName val="_SHOPLIST.xls__SHOPLIST_xl_2867"/>
      <sheetName val="_SHOPLIST.xls__SHOPLIST_xl_2868"/>
      <sheetName val="_SHOPLIST.xls__SHOPLIST_xl_2869"/>
      <sheetName val="_SHOPLIST.xls__SHOPLIST_xl_2870"/>
      <sheetName val="_SHOPLIST.xls__SHOPLIST_xl_2871"/>
      <sheetName val="_SHOPLIST.xls__SHOPLIST_xl_2872"/>
      <sheetName val="_SHOPLIST.xls__SHOPLIST_xl_2873"/>
      <sheetName val="_SHOPLIST.xls__SHOPLIST_xl_2874"/>
      <sheetName val="_SHOPLIST.xls__SHOPLIST_xl_2875"/>
      <sheetName val="_SHOPLIST.xls__SHOPLIST_xl_2876"/>
      <sheetName val="_SHOPLIST.xls__SHOPLIST_xl_2877"/>
      <sheetName val="_SHOPLIST.xls__SHOPLIST_xl_2878"/>
      <sheetName val="_SHOPLIST.xls__SHOPLIST_xl_2879"/>
      <sheetName val="_SHOPLIST.xls__SHOPLIST_xl_2880"/>
      <sheetName val="_SHOPLIST.xls__SHOPLIST_xl_2881"/>
      <sheetName val="_SHOPLIST.xls__SHOPLIST_xl_2882"/>
      <sheetName val="_SHOPLIST.xls__SHOPLIST_xl_2883"/>
      <sheetName val="_SHOPLIST.xls__SHOPLIST_xl_2884"/>
      <sheetName val="_SHOPLIST.xls__SHOPLIST_xl_2885"/>
      <sheetName val="_SHOPLIST.xls__SHOPLIST_xl_2886"/>
      <sheetName val="_SHOPLIST.xls__SHOPLIST_xl_2887"/>
      <sheetName val="_SHOPLIST.xls__SHOPLIST_xl_2888"/>
      <sheetName val="_SHOPLIST.xls__SHOPLIST_xl_2889"/>
      <sheetName val="_SHOPLIST.xls__SHOPLIST_xl_2890"/>
      <sheetName val="_SHOPLIST.xls__SHOPLIST_xl_2891"/>
      <sheetName val="_SHOPLIST.xls__SHOPLIST_xl_2892"/>
      <sheetName val="_SHOPLIST.xls__SHOPLIST_xl_2893"/>
      <sheetName val="_SHOPLIST.xls__SHOPLIST_xl_2894"/>
      <sheetName val="_SHOPLIST.xls__SHOPLIST_xl_2895"/>
      <sheetName val="_SHOPLIST.xls__SHOPLIST_xl_2896"/>
      <sheetName val="_SHOPLIST.xls__SHOPLIST_xl_2897"/>
      <sheetName val="_SHOPLIST.xls__SHOPLIST_xl_2898"/>
      <sheetName val="_SHOPLIST.xls__SHOPLIST_xl_2899"/>
      <sheetName val="_SHOPLIST.xls__SHOPLIST_xl_2900"/>
      <sheetName val="_SHOPLIST.xls__SHOPLIST_xl_2901"/>
      <sheetName val="_SHOPLIST.xls__SHOPLIST_xl_2902"/>
      <sheetName val="_SHOPLIST.xls__SHOPLIST_xl_2903"/>
      <sheetName val="_SHOPLIST.xls__SHOPLIST_xl_2904"/>
      <sheetName val="_SHOPLIST.xls__SHOPLIST_xl_2905"/>
      <sheetName val="_SHOPLIST.xls__SHOPLIST_xl_2906"/>
      <sheetName val="_SHOPLIST.xls__SHOPLIST_xl_2907"/>
      <sheetName val="_SHOPLIST.xls__SHOPLIST_xl_2908"/>
      <sheetName val="_SHOPLIST.xls__SHOPLIST_xl_2909"/>
      <sheetName val="_SHOPLIST.xls__SHOPLIST_xl_2910"/>
      <sheetName val="_SHOPLIST.xls__SHOPLIST_xl_2911"/>
      <sheetName val="_SHOPLIST.xls__SHOPLIST_xl_2912"/>
      <sheetName val="_SHOPLIST.xls__SHOPLIST_xl_2687"/>
      <sheetName val="_SHOPLIST.xls__SHOPLIST_xl_2688"/>
      <sheetName val="_SHOPLIST.xls__SHOPLIST_xl_2689"/>
      <sheetName val="_SHOPLIST.xls__SHOPLIST_xl_2690"/>
      <sheetName val="_SHOPLIST.xls__SHOPLIST_xl_2691"/>
      <sheetName val="_SHOPLIST.xls__SHOPLIST_xl_2692"/>
      <sheetName val="_SHOPLIST.xls__SHOPLIST_xl_2693"/>
      <sheetName val="_SHOPLIST.xls__SHOPLIST_xl_2694"/>
      <sheetName val="_SHOPLIST.xls__SHOPLIST_xl_2695"/>
      <sheetName val="_SHOPLIST.xls__SHOPLIST_xl_2696"/>
      <sheetName val="_SHOPLIST.xls__SHOPLIST_xl_2697"/>
      <sheetName val="_SHOPLIST.xls__SHOPLIST_xl_2698"/>
      <sheetName val="_SHOPLIST.xls__SHOPLIST_xl_2699"/>
      <sheetName val="_SHOPLIST.xls__SHOPLIST_xl_2700"/>
      <sheetName val="_SHOPLIST.xls__SHOPLIST_xl_2701"/>
      <sheetName val="_SHOPLIST.xls__SHOPLIST_xl_2702"/>
      <sheetName val="_SHOPLIST.xls__SHOPLIST_xl_2703"/>
      <sheetName val="_SHOPLIST.xls__SHOPLIST_xl_2704"/>
      <sheetName val="_SHOPLIST.xls__SHOPLIST_xl_2705"/>
      <sheetName val="_SHOPLIST.xls__SHOPLIST_xl_2706"/>
      <sheetName val="_SHOPLIST.xls__SHOPLIST_xl_2707"/>
      <sheetName val="_SHOPLIST.xls__SHOPLIST_xl_2708"/>
      <sheetName val="_SHOPLIST.xls__SHOPLIST_xl_2709"/>
      <sheetName val="_SHOPLIST.xls__SHOPLIST_xl_2710"/>
      <sheetName val="_SHOPLIST.xls__SHOPLIST_xl_2711"/>
      <sheetName val="_SHOPLIST.xls__SHOPLIST_xl_2712"/>
      <sheetName val="_SHOPLIST.xls__SHOPLIST_xl_2713"/>
      <sheetName val="_SHOPLIST.xls__SHOPLIST_xl_2714"/>
      <sheetName val="_SHOPLIST.xls__SHOPLIST_xl_2715"/>
      <sheetName val="_SHOPLIST.xls__SHOPLIST_xl_2716"/>
      <sheetName val="_SHOPLIST.xls__SHOPLIST_xl_2717"/>
      <sheetName val="_SHOPLIST.xls__SHOPLIST_xl_2718"/>
      <sheetName val="_SHOPLIST.xls__SHOPLIST_xl_2719"/>
      <sheetName val="_SHOPLIST.xls__SHOPLIST_xl_2720"/>
      <sheetName val="_SHOPLIST.xls__SHOPLIST_xl_2721"/>
      <sheetName val="_SHOPLIST.xls__SHOPLIST_xl_2722"/>
      <sheetName val="_SHOPLIST.xls__SHOPLIST_xl_2723"/>
      <sheetName val="_SHOPLIST.xls__SHOPLIST_xl_2724"/>
      <sheetName val="_SHOPLIST.xls__SHOPLIST_xl_2725"/>
      <sheetName val="_SHOPLIST.xls__SHOPLIST_xl_2726"/>
      <sheetName val="_SHOPLIST.xls__SHOPLIST_xl_2727"/>
      <sheetName val="_SHOPLIST.xls__SHOPLIST_xl_2728"/>
      <sheetName val="_SHOPLIST.xls__SHOPLIST_xl_2729"/>
      <sheetName val="_SHOPLIST.xls__SHOPLIST_xl_2730"/>
      <sheetName val="_SHOPLIST.xls__SHOPLIST_xl_2731"/>
      <sheetName val="_SHOPLIST.xls__SHOPLIST_xl_2732"/>
      <sheetName val="_SHOPLIST.xls__SHOPLIST_xl_2733"/>
      <sheetName val="_SHOPLIST.xls__SHOPLIST_xl_2734"/>
      <sheetName val="_SHOPLIST.xls__SHOPLIST_xl_2735"/>
      <sheetName val="_SHOPLIST.xls__SHOPLIST_xl_2736"/>
      <sheetName val="_SHOPLIST.xls__SHOPLIST_xl_2737"/>
      <sheetName val="_SHOPLIST.xls__SHOPLIST_xl_2738"/>
      <sheetName val="_SHOPLIST.xls__SHOPLIST_xl_2739"/>
      <sheetName val="_SHOPLIST.xls__SHOPLIST_xl_2740"/>
      <sheetName val="_SHOPLIST.xls__SHOPLIST_xl_2741"/>
      <sheetName val="_SHOPLIST.xls__SHOPLIST_xl_2742"/>
      <sheetName val="_SHOPLIST.xls__SHOPLIST_xl_2743"/>
      <sheetName val="_SHOPLIST.xls__SHOPLIST_xl_2744"/>
      <sheetName val="_SHOPLIST.xls__SHOPLIST_xl_2745"/>
      <sheetName val="_SHOPLIST.xls__SHOPLIST_xl_2746"/>
      <sheetName val="_SHOPLIST.xls__SHOPLIST_xl_2747"/>
      <sheetName val="_SHOPLIST.xls__SHOPLIST_xl_2748"/>
      <sheetName val="_SHOPLIST.xls__SHOPLIST_xl_2749"/>
      <sheetName val="_SHOPLIST.xls__SHOPLIST_xl_2750"/>
      <sheetName val="_SHOPLIST.xls__SHOPLIST_xl_2751"/>
      <sheetName val="_SHOPLIST.xls__SHOPLIST_xl_2752"/>
      <sheetName val="_SHOPLIST.xls__SHOPLIST_xl_2753"/>
      <sheetName val="_SHOPLIST.xls__SHOPLIST_xl_2754"/>
      <sheetName val="_SHOPLIST.xls__SHOPLIST_xl_2755"/>
      <sheetName val="_SHOPLIST.xls__SHOPLIST_xl_2756"/>
      <sheetName val="_SHOPLIST.xls__SHOPLIST_xl_2757"/>
      <sheetName val="_SHOPLIST.xls__SHOPLIST_xl_2758"/>
      <sheetName val="_SHOPLIST.xls__SHOPLIST_xl_2759"/>
      <sheetName val="_SHOPLIST.xls__SHOPLIST_xl_2760"/>
      <sheetName val="_SHOPLIST.xls__SHOPLIST_xl_2761"/>
      <sheetName val="_SHOPLIST.xls__SHOPLIST_xl_2762"/>
      <sheetName val="_SHOPLIST.xls__SHOPLIST_xl_2763"/>
      <sheetName val="_SHOPLIST.xls__SHOPLIST_xl_2764"/>
      <sheetName val="_SHOPLIST.xls__SHOPLIST_xl_2765"/>
      <sheetName val="_SHOPLIST.xls__SHOPLIST_xl_2766"/>
      <sheetName val="_SHOPLIST.xls__SHOPLIST_xl_2767"/>
      <sheetName val="_SHOPLIST.xls__SHOPLIST_xl_2768"/>
      <sheetName val="_SHOPLIST.xls__SHOPLIST_xl_2769"/>
      <sheetName val="_SHOPLIST.xls__SHOPLIST_xl_2770"/>
      <sheetName val="_SHOPLIST.xls__SHOPLIST_xl_2771"/>
      <sheetName val="_SHOPLIST.xls__SHOPLIST_xl_2772"/>
      <sheetName val="_SHOPLIST.xls__SHOPLIST_xl_2773"/>
      <sheetName val="_SHOPLIST.xls__SHOPLIST_xl_2774"/>
      <sheetName val="_SHOPLIST.xls__SHOPLIST_xl_2775"/>
      <sheetName val="_SHOPLIST.xls__SHOPLIST_xl_2776"/>
      <sheetName val="_SHOPLIST.xls__SHOPLIST_xl_2777"/>
      <sheetName val="_SHOPLIST.xls__SHOPLIST_xl_2778"/>
      <sheetName val="_SHOPLIST.xls__SHOPLIST_xl_2779"/>
      <sheetName val="_SHOPLIST.xls__SHOPLIST_xl_2780"/>
      <sheetName val="_SHOPLIST.xls__SHOPLIST_xl_2781"/>
      <sheetName val="_SHOPLIST.xls__SHOPLIST_xl_2782"/>
      <sheetName val="_SHOPLIST.xls__SHOPLIST_xl_2783"/>
      <sheetName val="_SHOPLIST.xls__SHOPLIST_xl_2784"/>
      <sheetName val="_SHOPLIST.xls__SHOPLIST_xl_2785"/>
      <sheetName val="_SHOPLIST.xls__SHOPLIST_xl_2786"/>
      <sheetName val="_SHOPLIST.xls__SHOPLIST_xl_2787"/>
      <sheetName val="_SHOPLIST.xls__SHOPLIST_xl_2788"/>
      <sheetName val="_SHOPLIST.xls__SHOPLIST_xl_2789"/>
      <sheetName val="_SHOPLIST.xls__SHOPLIST_xl_2790"/>
      <sheetName val="_SHOPLIST.xls__SHOPLIST_xl_2791"/>
      <sheetName val="_SHOPLIST.xls__SHOPLIST_xl_2792"/>
      <sheetName val="_SHOPLIST.xls__SHOPLIST_xl_2793"/>
      <sheetName val="_SHOPLIST.xls__SHOPLIST_xl_2794"/>
      <sheetName val="_SHOPLIST.xls__SHOPLIST_xl_2795"/>
      <sheetName val="_SHOPLIST.xls__SHOPLIST_xl_2796"/>
      <sheetName val="_SHOPLIST.xls__SHOPLIST_xl_2797"/>
      <sheetName val="_SHOPLIST.xls__SHOPLIST_xl_2798"/>
      <sheetName val="_SHOPLIST.xls__SHOPLIST_xl_2799"/>
      <sheetName val="_SHOPLIST.xls__SHOPLIST_xl_2461"/>
      <sheetName val="_SHOPLIST.xls__SHOPLIST_xl_2462"/>
      <sheetName val="_SHOPLIST.xls__SHOPLIST_xl_2463"/>
      <sheetName val="_SHOPLIST.xls__SHOPLIST_xl_2464"/>
      <sheetName val="_SHOPLIST.xls__SHOPLIST_xl_2465"/>
      <sheetName val="_SHOPLIST.xls__SHOPLIST_xl_2466"/>
      <sheetName val="_SHOPLIST.xls__SHOPLIST_xl_2467"/>
      <sheetName val="_SHOPLIST.xls__SHOPLIST_xl_2468"/>
      <sheetName val="_SHOPLIST.xls__SHOPLIST_xl_2469"/>
      <sheetName val="_SHOPLIST.xls__SHOPLIST_xl_2470"/>
      <sheetName val="_SHOPLIST.xls__SHOPLIST_xl_2471"/>
      <sheetName val="_SHOPLIST.xls__SHOPLIST_xl_2472"/>
      <sheetName val="_SHOPLIST.xls__SHOPLIST_xl_2473"/>
      <sheetName val="_SHOPLIST.xls__SHOPLIST_xl_2474"/>
      <sheetName val="_SHOPLIST.xls__SHOPLIST_xl_2475"/>
      <sheetName val="_SHOPLIST.xls__SHOPLIST_xl_2476"/>
      <sheetName val="_SHOPLIST.xls__SHOPLIST_xl_2477"/>
      <sheetName val="_SHOPLIST.xls__SHOPLIST_xl_2478"/>
      <sheetName val="_SHOPLIST.xls__SHOPLIST_xl_2479"/>
      <sheetName val="_SHOPLIST.xls__SHOPLIST_xl_2480"/>
      <sheetName val="_SHOPLIST.xls__SHOPLIST_xl_2481"/>
      <sheetName val="_SHOPLIST.xls__SHOPLIST_xl_2482"/>
      <sheetName val="_SHOPLIST.xls__SHOPLIST_xl_2483"/>
      <sheetName val="_SHOPLIST.xls__SHOPLIST_xl_2484"/>
      <sheetName val="_SHOPLIST.xls__SHOPLIST_xl_2485"/>
      <sheetName val="_SHOPLIST.xls__SHOPLIST_xl_2486"/>
      <sheetName val="_SHOPLIST.xls__SHOPLIST_xl_2487"/>
      <sheetName val="_SHOPLIST.xls__SHOPLIST_xl_2488"/>
      <sheetName val="_SHOPLIST.xls__SHOPLIST_xl_2489"/>
      <sheetName val="_SHOPLIST.xls__SHOPLIST_xl_2490"/>
      <sheetName val="_SHOPLIST.xls__SHOPLIST_xl_2491"/>
      <sheetName val="_SHOPLIST.xls__SHOPLIST_xl_2492"/>
      <sheetName val="_SHOPLIST.xls__SHOPLIST_xl_2493"/>
      <sheetName val="_SHOPLIST.xls__SHOPLIST_xl_2494"/>
      <sheetName val="_SHOPLIST.xls__SHOPLIST_xl_2495"/>
      <sheetName val="_SHOPLIST.xls__SHOPLIST_xl_2496"/>
      <sheetName val="_SHOPLIST.xls__SHOPLIST_xl_2497"/>
      <sheetName val="_SHOPLIST.xls__SHOPLIST_xl_2498"/>
      <sheetName val="_SHOPLIST.xls__SHOPLIST_xl_2499"/>
      <sheetName val="_SHOPLIST.xls__SHOPLIST_xl_2500"/>
      <sheetName val="_SHOPLIST.xls__SHOPLIST_xl_2501"/>
      <sheetName val="_SHOPLIST.xls__SHOPLIST_xl_2502"/>
      <sheetName val="_SHOPLIST.xls__SHOPLIST_xl_2503"/>
      <sheetName val="_SHOPLIST.xls__SHOPLIST_xl_2504"/>
      <sheetName val="_SHOPLIST.xls__SHOPLIST_xl_2505"/>
      <sheetName val="_SHOPLIST.xls__SHOPLIST_xl_2506"/>
      <sheetName val="_SHOPLIST.xls__SHOPLIST_xl_2507"/>
      <sheetName val="_SHOPLIST.xls__SHOPLIST_xl_2508"/>
      <sheetName val="_SHOPLIST.xls__SHOPLIST_xl_2509"/>
      <sheetName val="_SHOPLIST.xls__SHOPLIST_xl_2510"/>
      <sheetName val="_SHOPLIST.xls__SHOPLIST_xl_2511"/>
      <sheetName val="_SHOPLIST.xls__SHOPLIST_xl_2512"/>
      <sheetName val="_SHOPLIST.xls__SHOPLIST_xl_2513"/>
      <sheetName val="_SHOPLIST.xls__SHOPLIST_xl_2514"/>
      <sheetName val="_SHOPLIST.xls__SHOPLIST_xl_2515"/>
      <sheetName val="_SHOPLIST.xls__SHOPLIST_xl_2516"/>
      <sheetName val="_SHOPLIST.xls__SHOPLIST_xl_2517"/>
      <sheetName val="_SHOPLIST.xls__SHOPLIST_xl_2518"/>
      <sheetName val="_SHOPLIST.xls__SHOPLIST_xl_2519"/>
      <sheetName val="_SHOPLIST.xls__SHOPLIST_xl_2520"/>
      <sheetName val="_SHOPLIST.xls__SHOPLIST_xl_2521"/>
      <sheetName val="_SHOPLIST.xls__SHOPLIST_xl_2522"/>
      <sheetName val="_SHOPLIST.xls__SHOPLIST_xl_2523"/>
      <sheetName val="_SHOPLIST.xls__SHOPLIST_xl_2524"/>
      <sheetName val="_SHOPLIST.xls__SHOPLIST_xl_2525"/>
      <sheetName val="_SHOPLIST.xls__SHOPLIST_xl_2526"/>
      <sheetName val="_SHOPLIST.xls__SHOPLIST_xl_2527"/>
      <sheetName val="_SHOPLIST.xls__SHOPLIST_xl_2528"/>
      <sheetName val="_SHOPLIST.xls__SHOPLIST_xl_2529"/>
      <sheetName val="_SHOPLIST.xls__SHOPLIST_xl_2530"/>
      <sheetName val="_SHOPLIST.xls__SHOPLIST_xl_2531"/>
      <sheetName val="_SHOPLIST.xls__SHOPLIST_xl_2532"/>
      <sheetName val="_SHOPLIST.xls__SHOPLIST_xl_2533"/>
      <sheetName val="_SHOPLIST.xls__SHOPLIST_xl_2534"/>
      <sheetName val="_SHOPLIST.xls__SHOPLIST_xl_2535"/>
      <sheetName val="_SHOPLIST.xls__SHOPLIST_xl_2536"/>
      <sheetName val="_SHOPLIST.xls__SHOPLIST_xl_2537"/>
      <sheetName val="_SHOPLIST.xls__SHOPLIST_xl_2538"/>
      <sheetName val="_SHOPLIST.xls__SHOPLIST_xl_2539"/>
      <sheetName val="_SHOPLIST.xls__SHOPLIST_xl_2540"/>
      <sheetName val="_SHOPLIST.xls__SHOPLIST_xl_2541"/>
      <sheetName val="_SHOPLIST.xls__SHOPLIST_xl_2542"/>
      <sheetName val="_SHOPLIST.xls__SHOPLIST_xl_2543"/>
      <sheetName val="_SHOPLIST.xls__SHOPLIST_xl_2544"/>
      <sheetName val="_SHOPLIST.xls__SHOPLIST_xl_2545"/>
      <sheetName val="_SHOPLIST.xls__SHOPLIST_xl_2546"/>
      <sheetName val="_SHOPLIST.xls__SHOPLIST_xl_2547"/>
      <sheetName val="_SHOPLIST.xls__SHOPLIST_xl_2548"/>
      <sheetName val="_SHOPLIST.xls__SHOPLIST_xl_2549"/>
      <sheetName val="_SHOPLIST.xls__SHOPLIST_xl_2550"/>
      <sheetName val="_SHOPLIST.xls__SHOPLIST_xl_2551"/>
      <sheetName val="_SHOPLIST.xls__SHOPLIST_xl_2552"/>
      <sheetName val="_SHOPLIST.xls__SHOPLIST_xl_2553"/>
      <sheetName val="_SHOPLIST.xls__SHOPLIST_xl_2554"/>
      <sheetName val="_SHOPLIST.xls__SHOPLIST_xl_2555"/>
      <sheetName val="_SHOPLIST.xls__SHOPLIST_xl_2556"/>
      <sheetName val="_SHOPLIST.xls__SHOPLIST_xl_2557"/>
      <sheetName val="_SHOPLIST.xls__SHOPLIST_xl_2558"/>
      <sheetName val="_SHOPLIST.xls__SHOPLIST_xl_2559"/>
      <sheetName val="_SHOPLIST.xls__SHOPLIST_xl_2560"/>
      <sheetName val="_SHOPLIST.xls__SHOPLIST_xl_2561"/>
      <sheetName val="_SHOPLIST.xls__SHOPLIST_xl_2562"/>
      <sheetName val="_SHOPLIST.xls__SHOPLIST_xl_2563"/>
      <sheetName val="_SHOPLIST.xls__SHOPLIST_xl_2564"/>
      <sheetName val="_SHOPLIST.xls__SHOPLIST_xl_2565"/>
      <sheetName val="_SHOPLIST.xls__SHOPLIST_xl_2566"/>
      <sheetName val="_SHOPLIST.xls__SHOPLIST_xl_2567"/>
      <sheetName val="_SHOPLIST.xls__SHOPLIST_xl_2568"/>
      <sheetName val="_SHOPLIST.xls__SHOPLIST_xl_2569"/>
      <sheetName val="_SHOPLIST.xls__SHOPLIST_xl_2570"/>
      <sheetName val="_SHOPLIST.xls__SHOPLIST_xl_2571"/>
      <sheetName val="_SHOPLIST.xls__SHOPLIST_xl_2572"/>
      <sheetName val="_SHOPLIST.xls__SHOPLIST_xl_2573"/>
      <sheetName val="_SHOPLIST.xls__SHOPLIST_xl_2574"/>
      <sheetName val="_SHOPLIST.xls__SHOPLIST_xl_2575"/>
      <sheetName val="_SHOPLIST.xls__SHOPLIST_xl_2576"/>
      <sheetName val="_SHOPLIST.xls__SHOPLIST_xl_2577"/>
      <sheetName val="_SHOPLIST.xls__SHOPLIST_xl_2578"/>
      <sheetName val="_SHOPLIST.xls__SHOPLIST_xl_2579"/>
      <sheetName val="_SHOPLIST.xls__SHOPLIST_xl_2580"/>
      <sheetName val="_SHOPLIST.xls__SHOPLIST_xl_2581"/>
      <sheetName val="_SHOPLIST.xls__SHOPLIST_xl_2582"/>
      <sheetName val="_SHOPLIST.xls__SHOPLIST_xl_2583"/>
      <sheetName val="_SHOPLIST.xls__SHOPLIST_xl_2584"/>
      <sheetName val="_SHOPLIST.xls__SHOPLIST_xl_2585"/>
      <sheetName val="_SHOPLIST.xls__SHOPLIST_xl_2586"/>
      <sheetName val="_SHOPLIST.xls__SHOPLIST_xl_2587"/>
      <sheetName val="_SHOPLIST.xls__SHOPLIST_xl_2588"/>
      <sheetName val="_SHOPLIST.xls__SHOPLIST_xl_2589"/>
      <sheetName val="_SHOPLIST.xls__SHOPLIST_xl_2590"/>
      <sheetName val="_SHOPLIST.xls__SHOPLIST_xl_2591"/>
      <sheetName val="_SHOPLIST.xls__SHOPLIST_xl_2592"/>
      <sheetName val="_SHOPLIST.xls__SHOPLIST_xl_2593"/>
      <sheetName val="_SHOPLIST.xls__SHOPLIST_xl_2594"/>
      <sheetName val="_SHOPLIST.xls__SHOPLIST_xl_2595"/>
      <sheetName val="_SHOPLIST.xls__SHOPLIST_xl_2596"/>
      <sheetName val="_SHOPLIST.xls__SHOPLIST_xl_2597"/>
      <sheetName val="_SHOPLIST.xls__SHOPLIST_xl_2598"/>
      <sheetName val="_SHOPLIST.xls__SHOPLIST_xl_2599"/>
      <sheetName val="_SHOPLIST.xls__SHOPLIST_xl_2600"/>
      <sheetName val="_SHOPLIST.xls__SHOPLIST_xl_2601"/>
      <sheetName val="_SHOPLIST.xls__SHOPLIST_xl_2602"/>
      <sheetName val="_SHOPLIST.xls__SHOPLIST_xl_2603"/>
      <sheetName val="_SHOPLIST.xls__SHOPLIST_xl_2604"/>
      <sheetName val="_SHOPLIST.xls__SHOPLIST_xl_2605"/>
      <sheetName val="_SHOPLIST.xls__SHOPLIST_xl_2606"/>
      <sheetName val="_SHOPLIST.xls__SHOPLIST_xl_2607"/>
      <sheetName val="_SHOPLIST.xls__SHOPLIST_xl_2608"/>
      <sheetName val="_SHOPLIST.xls__SHOPLIST_xl_2609"/>
      <sheetName val="_SHOPLIST.xls__SHOPLIST_xl_2610"/>
      <sheetName val="_SHOPLIST.xls__SHOPLIST_xl_2611"/>
      <sheetName val="_SHOPLIST.xls__SHOPLIST_xl_2612"/>
      <sheetName val="_SHOPLIST.xls__SHOPLIST_xl_2613"/>
      <sheetName val="_SHOPLIST.xls__SHOPLIST_xl_2614"/>
      <sheetName val="_SHOPLIST.xls__SHOPLIST_xl_2615"/>
      <sheetName val="_SHOPLIST.xls__SHOPLIST_xl_2616"/>
      <sheetName val="_SHOPLIST.xls__SHOPLIST_xl_2617"/>
      <sheetName val="_SHOPLIST.xls__SHOPLIST_xl_2618"/>
      <sheetName val="_SHOPLIST.xls__SHOPLIST_xl_2619"/>
      <sheetName val="_SHOPLIST.xls__SHOPLIST_xl_2620"/>
      <sheetName val="_SHOPLIST.xls__SHOPLIST_xl_2621"/>
      <sheetName val="_SHOPLIST.xls__SHOPLIST_xl_2622"/>
      <sheetName val="_SHOPLIST.xls__SHOPLIST_xl_2623"/>
      <sheetName val="_SHOPLIST.xls__SHOPLIST_xl_2624"/>
      <sheetName val="_SHOPLIST.xls__SHOPLIST_xl_2625"/>
      <sheetName val="_SHOPLIST.xls__SHOPLIST_xl_2626"/>
      <sheetName val="_SHOPLIST.xls__SHOPLIST_xl_2627"/>
      <sheetName val="_SHOPLIST.xls__SHOPLIST_xl_2628"/>
      <sheetName val="_SHOPLIST.xls__SHOPLIST_xl_2629"/>
      <sheetName val="_SHOPLIST.xls__SHOPLIST_xl_2630"/>
      <sheetName val="_SHOPLIST.xls__SHOPLIST_xl_2631"/>
      <sheetName val="_SHOPLIST.xls__SHOPLIST_xl_2632"/>
      <sheetName val="_SHOPLIST.xls__SHOPLIST_xl_2633"/>
      <sheetName val="_SHOPLIST.xls__SHOPLIST_xl_2634"/>
      <sheetName val="_SHOPLIST.xls__SHOPLIST_xl_2635"/>
      <sheetName val="_SHOPLIST.xls__SHOPLIST_xl_2636"/>
      <sheetName val="_SHOPLIST.xls__SHOPLIST_xl_2637"/>
      <sheetName val="_SHOPLIST.xls__SHOPLIST_xl_2638"/>
      <sheetName val="_SHOPLIST.xls__SHOPLIST_xl_2639"/>
      <sheetName val="_SHOPLIST.xls__SHOPLIST_xl_2640"/>
      <sheetName val="_SHOPLIST.xls__SHOPLIST_xl_2641"/>
      <sheetName val="_SHOPLIST.xls__SHOPLIST_xl_2642"/>
      <sheetName val="_SHOPLIST.xls__SHOPLIST_xl_2643"/>
      <sheetName val="_SHOPLIST.xls__SHOPLIST_xl_2644"/>
      <sheetName val="_SHOPLIST.xls__SHOPLIST_xl_2645"/>
      <sheetName val="_SHOPLIST.xls__SHOPLIST_xl_2646"/>
      <sheetName val="_SHOPLIST.xls__SHOPLIST_xl_2647"/>
      <sheetName val="_SHOPLIST.xls__SHOPLIST_xl_2648"/>
      <sheetName val="_SHOPLIST.xls__SHOPLIST_xl_2649"/>
      <sheetName val="_SHOPLIST.xls__SHOPLIST_xl_2650"/>
      <sheetName val="_SHOPLIST.xls__SHOPLIST_xl_2651"/>
      <sheetName val="_SHOPLIST.xls__SHOPLIST_xl_2652"/>
      <sheetName val="_SHOPLIST.xls__SHOPLIST_xl_2653"/>
      <sheetName val="_SHOPLIST.xls__SHOPLIST_xl_2654"/>
      <sheetName val="_SHOPLIST.xls__SHOPLIST_xl_2655"/>
      <sheetName val="_SHOPLIST.xls__SHOPLIST_xl_2656"/>
      <sheetName val="_SHOPLIST.xls__SHOPLIST_xl_2657"/>
      <sheetName val="_SHOPLIST.xls__SHOPLIST_xl_2658"/>
      <sheetName val="_SHOPLIST.xls__SHOPLIST_xl_2659"/>
      <sheetName val="_SHOPLIST.xls__SHOPLIST_xl_2660"/>
      <sheetName val="_SHOPLIST.xls__SHOPLIST_xl_2661"/>
      <sheetName val="_SHOPLIST.xls__SHOPLIST_xl_2662"/>
      <sheetName val="_SHOPLIST.xls__SHOPLIST_xl_2663"/>
      <sheetName val="_SHOPLIST.xls__SHOPLIST_xl_2664"/>
      <sheetName val="_SHOPLIST.xls__SHOPLIST_xl_2665"/>
      <sheetName val="_SHOPLIST.xls__SHOPLIST_xl_2666"/>
      <sheetName val="_SHOPLIST.xls__SHOPLIST_xl_2667"/>
      <sheetName val="_SHOPLIST.xls__SHOPLIST_xl_2668"/>
      <sheetName val="_SHOPLIST.xls__SHOPLIST_xl_2669"/>
      <sheetName val="_SHOPLIST.xls__SHOPLIST_xl_2670"/>
      <sheetName val="_SHOPLIST.xls__SHOPLIST_xl_2671"/>
      <sheetName val="_SHOPLIST.xls__SHOPLIST_xl_2672"/>
      <sheetName val="_SHOPLIST.xls__SHOPLIST_xl_2673"/>
      <sheetName val="_SHOPLIST.xls__SHOPLIST_xl_2674"/>
      <sheetName val="_SHOPLIST.xls__SHOPLIST_xl_2675"/>
      <sheetName val="_SHOPLIST.xls__SHOPLIST_xl_2676"/>
      <sheetName val="_SHOPLIST.xls__SHOPLIST_xl_2677"/>
      <sheetName val="_SHOPLIST.xls__SHOPLIST_xl_2678"/>
      <sheetName val="_SHOPLIST.xls__SHOPLIST_xl_2679"/>
      <sheetName val="_SHOPLIST.xls__SHOPLIST_xl_2680"/>
      <sheetName val="_SHOPLIST.xls__SHOPLIST_xl_2681"/>
      <sheetName val="_SHOPLIST.xls__SHOPLIST_xl_2682"/>
      <sheetName val="_SHOPLIST.xls__SHOPLIST_xl_2683"/>
      <sheetName val="_SHOPLIST.xls__SHOPLIST_xl_2684"/>
      <sheetName val="_SHOPLIST.xls__SHOPLIST_xl_2685"/>
      <sheetName val="_SHOPLIST.xls__SHOPLIST_xl_2686"/>
      <sheetName val="_SHOPLIST.xls__SHOPLIST_xl_3534"/>
      <sheetName val="_SHOPLIST.xls__SHOPLIST_xl_3535"/>
      <sheetName val="_SHOPLIST.xls__SHOPLIST_xl_3536"/>
      <sheetName val="_SHOPLIST.xls__SHOPLIST_xl_3537"/>
      <sheetName val="_SHOPLIST.xls__SHOPLIST_xl_3538"/>
      <sheetName val="_SHOPLIST.xls__SHOPLIST_xl_3539"/>
      <sheetName val="_SHOPLIST.xls__SHOPLIST_xl_3540"/>
      <sheetName val="_SHOPLIST.xls__SHOPLIST_xl_3541"/>
      <sheetName val="_SHOPLIST.xls__SHOPLIST_xl_3542"/>
      <sheetName val="_SHOPLIST.xls__SHOPLIST_xl_3543"/>
      <sheetName val="_SHOPLIST.xls__SHOPLIST_xl_3544"/>
      <sheetName val="_SHOPLIST.xls__SHOPLIST_xl_3545"/>
      <sheetName val="_SHOPLIST.xls__SHOPLIST_xl_3546"/>
      <sheetName val="_SHOPLIST.xls__SHOPLIST_xl_3547"/>
      <sheetName val="_SHOPLIST.xls__SHOPLIST_xl_3548"/>
      <sheetName val="_SHOPLIST.xls__SHOPLIST_xl_3549"/>
      <sheetName val="_SHOPLIST.xls__SHOPLIST_xl_3550"/>
      <sheetName val="_SHOPLIST.xls__SHOPLIST_xl_2913"/>
      <sheetName val="_SHOPLIST.xls__SHOPLIST_xl_2914"/>
      <sheetName val="_SHOPLIST.xls__SHOPLIST_xl_2915"/>
      <sheetName val="_SHOPLIST.xls__SHOPLIST_xl_2916"/>
      <sheetName val="_SHOPLIST.xls__SHOPLIST_xl_2917"/>
      <sheetName val="_SHOPLIST.xls__SHOPLIST_xl_2918"/>
      <sheetName val="_SHOPLIST.xls__SHOPLIST_xl_2919"/>
      <sheetName val="_SHOPLIST.xls__SHOPLIST_xl_2920"/>
      <sheetName val="_SHOPLIST.xls__SHOPLIST_xl_2921"/>
      <sheetName val="_SHOPLIST.xls__SHOPLIST_xl_2922"/>
      <sheetName val="_SHOPLIST.xls__SHOPLIST_xl_2923"/>
      <sheetName val="_SHOPLIST.xls__SHOPLIST_xl_2924"/>
      <sheetName val="_SHOPLIST.xls__SHOPLIST_xl_2925"/>
      <sheetName val="_SHOPLIST.xls__SHOPLIST_xl_2926"/>
      <sheetName val="_SHOPLIST.xls__SHOPLIST_xl_2927"/>
      <sheetName val="_SHOPLIST.xls__SHOPLIST_xl_2928"/>
      <sheetName val="_SHOPLIST.xls__SHOPLIST_xl_2929"/>
      <sheetName val="_SHOPLIST.xls__SHOPLIST_xl_2930"/>
      <sheetName val="_SHOPLIST.xls__SHOPLIST_xl_2931"/>
      <sheetName val="_SHOPLIST.xls__SHOPLIST_xl_2932"/>
      <sheetName val="_SHOPLIST.xls__SHOPLIST_xl_2933"/>
      <sheetName val="_SHOPLIST.xls__SHOPLIST_xl_2934"/>
      <sheetName val="_SHOPLIST.xls__SHOPLIST_xl_2935"/>
      <sheetName val="_SHOPLIST.xls__SHOPLIST_xl_2936"/>
      <sheetName val="_SHOPLIST.xls__SHOPLIST_xl_2937"/>
      <sheetName val="_SHOPLIST.xls__SHOPLIST_xl_2938"/>
      <sheetName val="_SHOPLIST.xls__SHOPLIST_xl_2939"/>
      <sheetName val="_SHOPLIST.xls__SHOPLIST_xl_2940"/>
      <sheetName val="_SHOPLIST.xls__SHOPLIST_xl_2941"/>
      <sheetName val="_SHOPLIST.xls__SHOPLIST_xl_2942"/>
      <sheetName val="_SHOPLIST.xls__SHOPLIST_xl_2943"/>
      <sheetName val="_SHOPLIST.xls__SHOPLIST_xl_2944"/>
      <sheetName val="_SHOPLIST.xls__SHOPLIST_xl_2945"/>
      <sheetName val="_SHOPLIST.xls__SHOPLIST_xl_2946"/>
      <sheetName val="_SHOPLIST.xls__SHOPLIST_xl_2947"/>
      <sheetName val="_SHOPLIST.xls__SHOPLIST_xl_2948"/>
      <sheetName val="_SHOPLIST.xls__SHOPLIST_xl_2949"/>
      <sheetName val="_SHOPLIST.xls__SHOPLIST_xl_2950"/>
      <sheetName val="_SHOPLIST.xls__SHOPLIST_xl_2951"/>
      <sheetName val="_SHOPLIST.xls__SHOPLIST_xl_2952"/>
      <sheetName val="_SHOPLIST.xls__SHOPLIST_xl_2953"/>
      <sheetName val="_SHOPLIST.xls__SHOPLIST_xl_2954"/>
      <sheetName val="_SHOPLIST.xls__SHOPLIST_xl_2955"/>
      <sheetName val="_SHOPLIST.xls__SHOPLIST_xl_2956"/>
      <sheetName val="_SHOPLIST.xls__SHOPLIST_xl_2957"/>
      <sheetName val="_SHOPLIST.xls__SHOPLIST_xl_2958"/>
      <sheetName val="_SHOPLIST.xls__SHOPLIST_xl_2959"/>
      <sheetName val="_SHOPLIST.xls__SHOPLIST_xl_2960"/>
      <sheetName val="_SHOPLIST.xls__SHOPLIST_xl_2961"/>
      <sheetName val="_SHOPLIST.xls__SHOPLIST_xl_2962"/>
      <sheetName val="_SHOPLIST.xls__SHOPLIST_xl_2963"/>
      <sheetName val="_SHOPLIST.xls__SHOPLIST_xl_2964"/>
      <sheetName val="_SHOPLIST.xls__SHOPLIST_xl_2965"/>
      <sheetName val="_SHOPLIST.xls__SHOPLIST_xl_2966"/>
      <sheetName val="_SHOPLIST.xls__SHOPLIST_xl_2967"/>
      <sheetName val="_SHOPLIST.xls__SHOPLIST_xl_2968"/>
      <sheetName val="_SHOPLIST.xls__SHOPLIST_xl_2969"/>
      <sheetName val="_SHOPLIST.xls__SHOPLIST_xl_2970"/>
      <sheetName val="_SHOPLIST.xls__SHOPLIST_xl_2971"/>
      <sheetName val="_SHOPLIST.xls__SHOPLIST_xl_2972"/>
      <sheetName val="_SHOPLIST.xls__SHOPLIST_xl_2973"/>
      <sheetName val="_SHOPLIST.xls__SHOPLIST_xl_2974"/>
      <sheetName val="_SHOPLIST.xls__SHOPLIST_xl_2975"/>
      <sheetName val="_SHOPLIST.xls__SHOPLIST_xl_2976"/>
      <sheetName val="_SHOPLIST.xls__SHOPLIST_xl_2977"/>
      <sheetName val="_SHOPLIST.xls__SHOPLIST_xl_2978"/>
      <sheetName val="_SHOPLIST.xls__SHOPLIST_xl_2979"/>
      <sheetName val="_SHOPLIST.xls__SHOPLIST_xl_2980"/>
      <sheetName val="_SHOPLIST.xls__SHOPLIST_xl_2981"/>
      <sheetName val="_SHOPLIST.xls__SHOPLIST_xl_2982"/>
      <sheetName val="_SHOPLIST.xls__SHOPLIST_xl_2983"/>
      <sheetName val="_SHOPLIST.xls__SHOPLIST_xl_2984"/>
      <sheetName val="_SHOPLIST.xls__SHOPLIST_xl_2985"/>
      <sheetName val="_SHOPLIST.xls__SHOPLIST_xl_2986"/>
      <sheetName val="_SHOPLIST.xls__SHOPLIST_xl_2987"/>
      <sheetName val="_SHOPLIST.xls__SHOPLIST_xl_2988"/>
      <sheetName val="_SHOPLIST.xls__SHOPLIST_xl_2989"/>
      <sheetName val="_SHOPLIST.xls__SHOPLIST_xl_2990"/>
      <sheetName val="_SHOPLIST.xls__SHOPLIST_xl_2991"/>
      <sheetName val="_SHOPLIST.xls__SHOPLIST_xl_2992"/>
      <sheetName val="_SHOPLIST.xls__SHOPLIST_xl_2993"/>
      <sheetName val="_SHOPLIST.xls__SHOPLIST_xl_2994"/>
      <sheetName val="_SHOPLIST.xls__SHOPLIST_xl_2995"/>
      <sheetName val="_SHOPLIST.xls__SHOPLIST_xl_2996"/>
      <sheetName val="_SHOPLIST.xls__SHOPLIST_xl_2997"/>
      <sheetName val="_SHOPLIST.xls__SHOPLIST_xl_2998"/>
      <sheetName val="_SHOPLIST.xls__SHOPLIST_xl_2999"/>
      <sheetName val="_SHOPLIST.xls__SHOPLIST_xl_3000"/>
      <sheetName val="_SHOPLIST.xls__SHOPLIST_xl_3001"/>
      <sheetName val="_SHOPLIST.xls__SHOPLIST_xl_3002"/>
      <sheetName val="_SHOPLIST.xls__SHOPLIST_xl_3003"/>
      <sheetName val="_SHOPLIST.xls__SHOPLIST_xl_3004"/>
      <sheetName val="_SHOPLIST.xls__SHOPLIST_xl_3005"/>
      <sheetName val="_SHOPLIST.xls__SHOPLIST_xl_3006"/>
      <sheetName val="_SHOPLIST.xls__SHOPLIST_xl_3007"/>
      <sheetName val="_SHOPLIST.xls__SHOPLIST_xl_3008"/>
      <sheetName val="_SHOPLIST.xls__SHOPLIST_xl_3009"/>
      <sheetName val="_SHOPLIST.xls__SHOPLIST_xl_3010"/>
      <sheetName val="_SHOPLIST.xls__SHOPLIST_xl_3011"/>
      <sheetName val="_SHOPLIST.xls__SHOPLIST_xl_3012"/>
      <sheetName val="_SHOPLIST.xls__SHOPLIST_xl_3013"/>
      <sheetName val="_SHOPLIST.xls__SHOPLIST_xl_3014"/>
      <sheetName val="_SHOPLIST.xls__SHOPLIST_xl_3015"/>
      <sheetName val="_SHOPLIST.xls__SHOPLIST_xl_3016"/>
      <sheetName val="_SHOPLIST.xls__SHOPLIST_xl_3017"/>
      <sheetName val="_SHOPLIST.xls__SHOPLIST_xl_3018"/>
      <sheetName val="_SHOPLIST.xls__SHOPLIST_xl_3019"/>
      <sheetName val="_SHOPLIST.xls__SHOPLIST_xl_3020"/>
      <sheetName val="_SHOPLIST.xls__SHOPLIST_xl_3021"/>
      <sheetName val="_SHOPLIST.xls__SHOPLIST_xl_3022"/>
      <sheetName val="_SHOPLIST.xls__SHOPLIST_xl_3023"/>
      <sheetName val="_SHOPLIST.xls__SHOPLIST_xl_3024"/>
      <sheetName val="_SHOPLIST.xls__SHOPLIST_xl_3025"/>
      <sheetName val="_SHOPLIST.xls_70___0_s__i____44"/>
      <sheetName val="_SHOPLIST.xls__VW__VU________26"/>
      <sheetName val="_SHOPLIST.xls__VW__VU________27"/>
      <sheetName val="_SHOPLIST.xls_70_x005f_x0000___0_x_14"/>
      <sheetName val="_SHOPLIST.xls_70___0_s__i____45"/>
      <sheetName val="_SHOPLIST.xls__SHOPLIST_xl_3026"/>
      <sheetName val="_SHOPLIST.xls_70___0_s__i____46"/>
      <sheetName val="_SHOPLIST.xls__SHOPLIST_xl_3027"/>
      <sheetName val="_SHOPLIST.xls__SHOPLIST_xl_3028"/>
      <sheetName val="_SHOPLIST.xls__SHOPLIST_xl_3029"/>
      <sheetName val="_SHOPLIST.xls__SHOPLIST_xl_3030"/>
      <sheetName val="_SHOPLIST.xls__SHOPLIST_xl_3031"/>
      <sheetName val="_SHOPLIST.xls__SHOPLIST_xl_3032"/>
      <sheetName val="_SHOPLIST.xls__SHOPLIST_xl_3033"/>
      <sheetName val="_SHOPLIST.xls__SHOPLIST_xl_3034"/>
      <sheetName val="_SHOPLIST.xls__SHOPLIST_xl_3035"/>
      <sheetName val="_SHOPLIST.xls__SHOPLIST_xl_3036"/>
      <sheetName val="_SHOPLIST.xls__SHOPLIST_xl_3037"/>
      <sheetName val="_SHOPLIST.xls__SHOPLIST_xl_3038"/>
      <sheetName val="_SHOPLIST.xls__SHOPLIST_xl_3039"/>
      <sheetName val="_SHOPLIST.xls__SHOPLIST_xl_3040"/>
      <sheetName val="_SHOPLIST.xls__SHOPLIST_xl_3041"/>
      <sheetName val="_SHOPLIST.xls__SHOPLIST_xl_3042"/>
      <sheetName val="_SHOPLIST.xls__SHOPLIST_xl_3043"/>
      <sheetName val="_SHOPLIST.xls__SHOPLIST_xl_3044"/>
      <sheetName val="_SHOPLIST.xls__SHOPLIST_xl_3045"/>
      <sheetName val="_SHOPLIST.xls__SHOPLIST_xl_3046"/>
      <sheetName val="_SHOPLIST.xls__SHOPLIST_xl_3047"/>
      <sheetName val="_SHOPLIST.xls__SHOPLIST_xl_3048"/>
      <sheetName val="_SHOPLIST.xls__SHOPLIST_xl_3049"/>
      <sheetName val="_SHOPLIST.xls__SHOPLIST_xl_3050"/>
      <sheetName val="_SHOPLIST.xls__SHOPLIST_xl_3051"/>
      <sheetName val="_SHOPLIST.xls__SHOPLIST_xl_3052"/>
      <sheetName val="_SHOPLIST.xls__SHOPLIST_xl_3053"/>
      <sheetName val="_SHOPLIST.xls__SHOPLIST_xl_3054"/>
      <sheetName val="_SHOPLIST.xls__SHOPLIST_xl_3055"/>
      <sheetName val="_SHOPLIST.xls__SHOPLIST_xl_3056"/>
      <sheetName val="_SHOPLIST.xls__SHOPLIST_xl_3057"/>
      <sheetName val="_SHOPLIST.xls__SHOPLIST_xl_3058"/>
      <sheetName val="_SHOPLIST.xls__SHOPLIST_xl_3059"/>
      <sheetName val="_SHOPLIST.xls__SHOPLIST_xl_3060"/>
      <sheetName val="_SHOPLIST.xls__SHOPLIST_xl_3061"/>
      <sheetName val="_SHOPLIST.xls__SHOPLIST_xl_3062"/>
      <sheetName val="_SHOPLIST.xls__SHOPLIST_xl_3063"/>
      <sheetName val="_SHOPLIST.xls__SHOPLIST_xl_3064"/>
      <sheetName val="_SHOPLIST.xls__SHOPLIST_xl_3065"/>
      <sheetName val="_SHOPLIST.xls__SHOPLIST_xl_3066"/>
      <sheetName val="_SHOPLIST.xls__SHOPLIST_xl_3067"/>
      <sheetName val="_SHOPLIST.xls__SHOPLIST_xl_3068"/>
      <sheetName val="_SHOPLIST.xls__SHOPLIST_xl_3069"/>
      <sheetName val="_SHOPLIST.xls__SHOPLIST_xl_3070"/>
      <sheetName val="_SHOPLIST.xls__SHOPLIST_xl_3071"/>
      <sheetName val="_SHOPLIST.xls__SHOPLIST_xl_3072"/>
      <sheetName val="_SHOPLIST.xls__SHOPLIST_xl_3073"/>
      <sheetName val="_SHOPLIST.xls__SHOPLIST_xl_3074"/>
      <sheetName val="_SHOPLIST.xls__SHOPLIST_xl_3075"/>
      <sheetName val="_SHOPLIST.xls__SHOPLIST_xl_3076"/>
      <sheetName val="_SHOPLIST.xls__SHOPLIST_xl_3077"/>
      <sheetName val="_SHOPLIST.xls__SHOPLIST_xl_3078"/>
      <sheetName val="_SHOPLIST.xls__SHOPLIST_xl_3079"/>
      <sheetName val="_SHOPLIST.xls__SHOPLIST_xl_3080"/>
      <sheetName val="_SHOPLIST.xls__SHOPLIST_xl_3081"/>
      <sheetName val="_SHOPLIST.xls__SHOPLIST_xl_3082"/>
      <sheetName val="_SHOPLIST.xls__SHOPLIST_xl_3083"/>
      <sheetName val="_SHOPLIST.xls__SHOPLIST_xl_3084"/>
      <sheetName val="_SHOPLIST.xls__SHOPLIST_xl_3085"/>
      <sheetName val="_SHOPLIST.xls__SHOPLIST_xl_3086"/>
      <sheetName val="_SHOPLIST.xls__SHOPLIST_xl_3087"/>
      <sheetName val="_SHOPLIST.xls__SHOPLIST_xl_3088"/>
      <sheetName val="_SHOPLIST.xls__SHOPLIST_xl_3089"/>
      <sheetName val="_SHOPLIST.xls__SHOPLIST_xl_3090"/>
      <sheetName val="_SHOPLIST.xls__SHOPLIST_xl_3091"/>
      <sheetName val="_SHOPLIST.xls__SHOPLIST_xl_3092"/>
      <sheetName val="_SHOPLIST.xls__SHOPLIST_xl_3093"/>
      <sheetName val="_SHOPLIST.xls__SHOPLIST_xl_3094"/>
      <sheetName val="_SHOPLIST.xls__SHOPLIST_xl_3095"/>
      <sheetName val="_SHOPLIST.xls__SHOPLIST_xl_3096"/>
      <sheetName val="_SHOPLIST.xls__SHOPLIST_xl_3097"/>
      <sheetName val="_SHOPLIST.xls__SHOPLIST_xl_3098"/>
      <sheetName val="_SHOPLIST.xls__SHOPLIST_xl_3099"/>
      <sheetName val="_SHOPLIST.xls__SHOPLIST_xl_3100"/>
      <sheetName val="_SHOPLIST.xls__SHOPLIST_xl_3101"/>
      <sheetName val="_SHOPLIST.xls__SHOPLIST_xl_3102"/>
      <sheetName val="_SHOPLIST.xls__SHOPLIST_xl_3103"/>
      <sheetName val="_SHOPLIST.xls__SHOPLIST_xl_3104"/>
      <sheetName val="_SHOPLIST.xls__SHOPLIST_xl_3105"/>
      <sheetName val="_SHOPLIST.xls__SHOPLIST_xl_3106"/>
      <sheetName val="_SHOPLIST.xls__SHOPLIST_xl_3107"/>
      <sheetName val="_SHOPLIST.xls__SHOPLIST_xl_3108"/>
      <sheetName val="_SHOPLIST.xls__SHOPLIST_xl_3109"/>
      <sheetName val="_SHOPLIST.xls__SHOPLIST_xl_3110"/>
      <sheetName val="_SHOPLIST.xls__SHOPLIST_xl_3111"/>
      <sheetName val="_SHOPLIST.xls__SHOPLIST_xl_3112"/>
      <sheetName val="_SHOPLIST.xls__SHOPLIST_xl_3113"/>
      <sheetName val="_SHOPLIST.xls__SHOPLIST_xl_3114"/>
      <sheetName val="_SHOPLIST.xls__SHOPLIST_xl_3115"/>
      <sheetName val="_SHOPLIST.xls__SHOPLIST_xl_3116"/>
      <sheetName val="_SHOPLIST.xls__SHOPLIST_xl_3117"/>
      <sheetName val="_SHOPLIST.xls__SHOPLIST_xl_3118"/>
      <sheetName val="_SHOPLIST.xls__SHOPLIST_xl_3119"/>
      <sheetName val="_SHOPLIST.xls__SHOPLIST_xl_3120"/>
      <sheetName val="_SHOPLIST.xls__SHOPLIST_xl_3121"/>
      <sheetName val="_SHOPLIST.xls__SHOPLIST_xl_3122"/>
      <sheetName val="_SHOPLIST.xls__SHOPLIST_xl_3123"/>
      <sheetName val="_SHOPLIST.xls__SHOPLIST_xl_3124"/>
      <sheetName val="_SHOPLIST.xls__SHOPLIST_xl_3125"/>
      <sheetName val="_SHOPLIST.xls__SHOPLIST_xl_3126"/>
      <sheetName val="_SHOPLIST.xls__SHOPLIST_xl_3127"/>
      <sheetName val="_SHOPLIST.xls__SHOPLIST_xl_3128"/>
      <sheetName val="_SHOPLIST.xls__SHOPLIST_xl_3129"/>
      <sheetName val="_SHOPLIST.xls__SHOPLIST_xl_3130"/>
      <sheetName val="_SHOPLIST.xls__SHOPLIST_xl_3131"/>
      <sheetName val="_SHOPLIST.xls__SHOPLIST_xl_3132"/>
      <sheetName val="_SHOPLIST.xls__SHOPLIST_xl_3133"/>
      <sheetName val="_SHOPLIST.xls__SHOPLIST_xl_3134"/>
      <sheetName val="_SHOPLIST.xls__SHOPLIST_xl_3135"/>
      <sheetName val="_SHOPLIST.xls__SHOPLIST_xl_3136"/>
      <sheetName val="_SHOPLIST.xls__SHOPLIST_xl_3137"/>
      <sheetName val="_SHOPLIST.xls__SHOPLIST_xl_3138"/>
      <sheetName val="_SHOPLIST.xls__SHOPLIST_xl_3139"/>
      <sheetName val="_SHOPLIST.xls__SHOPLIST_xl_3140"/>
      <sheetName val="_SHOPLIST.xls__SHOPLIST_xl_3141"/>
      <sheetName val="_SHOPLIST.xls__SHOPLIST_xl_3142"/>
      <sheetName val="_SHOPLIST.xls__SHOPLIST_xl_3143"/>
      <sheetName val="_SHOPLIST.xls__SHOPLIST_xl_3144"/>
      <sheetName val="_SHOPLIST.xls__SHOPLIST_xl_3145"/>
      <sheetName val="_SHOPLIST.xls__SHOPLIST_xl_3146"/>
      <sheetName val="_SHOPLIST.xls__SHOPLIST_xl_3147"/>
      <sheetName val="_SHOPLIST.xls__SHOPLIST_xl_3148"/>
      <sheetName val="_SHOPLIST.xls__SHOPLIST_xl_3149"/>
      <sheetName val="_SHOPLIST.xls__SHOPLIST_xl_3150"/>
      <sheetName val="_SHOPLIST.xls__SHOPLIST_xl_3151"/>
      <sheetName val="_SHOPLIST.xls__SHOPLIST_xl_3152"/>
      <sheetName val="_SHOPLIST.xls__SHOPLIST_xl_3153"/>
      <sheetName val="_SHOPLIST.xls__SHOPLIST_xl_3154"/>
      <sheetName val="_SHOPLIST.xls__SHOPLIST_xl_3155"/>
      <sheetName val="_SHOPLIST.xls_70___0_s__i____47"/>
      <sheetName val="_SHOPLIST.xls__SHOPLIST_xl_3156"/>
      <sheetName val="_SHOPLIST.xls__SHOPLIST_xl_3157"/>
      <sheetName val="_SHOPLIST.xls__SHOPLIST_xl_3158"/>
      <sheetName val="_SHOPLIST.xls__SHOPLIST_xl_3159"/>
      <sheetName val="_SHOPLIST.xls__SHOPLIST_xl_3160"/>
      <sheetName val="_SHOPLIST.xls__SHOPLIST_xl_3161"/>
      <sheetName val="_SHOPLIST.xls__SHOPLIST_xl_3162"/>
      <sheetName val="_SHOPLIST.xls__SHOPLIST_xl_3163"/>
      <sheetName val="_SHOPLIST.xls__SHOPLIST_xl_3164"/>
      <sheetName val="_SHOPLIST.xls__SHOPLIST_xl_3165"/>
      <sheetName val="_SHOPLIST.xls__SHOPLIST_xl_3166"/>
      <sheetName val="_SHOPLIST.xls__SHOPLIST_xl_3167"/>
      <sheetName val="_SHOPLIST.xls__SHOPLIST_xl_3168"/>
      <sheetName val="_SHOPLIST.xls__SHOPLIST_xl_3169"/>
      <sheetName val="_SHOPLIST.xls__SHOPLIST_xl_3170"/>
      <sheetName val="_SHOPLIST.xls__SHOPLIST_xl_3171"/>
      <sheetName val="_SHOPLIST.xls__SHOPLIST_xl_3172"/>
      <sheetName val="_SHOPLIST.xls__SHOPLIST_xl_3173"/>
      <sheetName val="_SHOPLIST.xls__SHOPLIST_xl_3174"/>
      <sheetName val="_SHOPLIST.xls__SHOPLIST_xl_3175"/>
      <sheetName val="_SHOPLIST.xls__SHOPLIST_xl_3176"/>
      <sheetName val="_SHOPLIST.xls__SHOPLIST_xl_3177"/>
      <sheetName val="_SHOPLIST.xls__SHOPLIST_xl_3178"/>
      <sheetName val="_SHOPLIST.xls__SHOPLIST_xl_3179"/>
      <sheetName val="_SHOPLIST.xls__SHOPLIST_xl_3180"/>
      <sheetName val="_SHOPLIST.xls__SHOPLIST_xl_3181"/>
      <sheetName val="_SHOPLIST.xls__SHOPLIST_xl_3182"/>
      <sheetName val="_SHOPLIST.xls__SHOPLIST_xl_3183"/>
      <sheetName val="_SHOPLIST.xls__SHOPLIST_xl_3184"/>
      <sheetName val="_SHOPLIST.xls__SHOPLIST_xl_3185"/>
      <sheetName val="_SHOPLIST.xls__SHOPLIST_xl_3186"/>
      <sheetName val="_SHOPLIST.xls__SHOPLIST_xl_3187"/>
      <sheetName val="_SHOPLIST.xls__SHOPLIST_xl_3188"/>
      <sheetName val="_SHOPLIST.xls__SHOPLIST_xl_3189"/>
      <sheetName val="_SHOPLIST.xls__SHOPLIST_xl_3190"/>
      <sheetName val="_SHOPLIST.xls__SHOPLIST_xl_3191"/>
      <sheetName val="_SHOPLIST.xls__SHOPLIST_xl_3192"/>
      <sheetName val="_SHOPLIST.xls__SHOPLIST_xl_3193"/>
      <sheetName val="_SHOPLIST.xls__SHOPLIST_xl_3194"/>
      <sheetName val="_SHOPLIST.xls__SHOPLIST_xl_3195"/>
      <sheetName val="_SHOPLIST.xls__SHOPLIST_xl_3196"/>
      <sheetName val="_SHOPLIST.xls__SHOPLIST_xl_3197"/>
      <sheetName val="_SHOPLIST.xls__SHOPLIST_xl_3198"/>
      <sheetName val="_SHOPLIST.xls__SHOPLIST_xl_3199"/>
      <sheetName val="_SHOPLIST.xls__SHOPLIST_xl_3200"/>
      <sheetName val="_SHOPLIST.xls__SHOPLIST_xl_3201"/>
      <sheetName val="_SHOPLIST.xls__SHOPLIST_xl_3202"/>
      <sheetName val="_SHOPLIST.xls__SHOPLIST_xl_3203"/>
      <sheetName val="_SHOPLIST.xls__SHOPLIST_xl_3204"/>
      <sheetName val="_SHOPLIST.xls__SHOPLIST_xl_3205"/>
      <sheetName val="_SHOPLIST.xls__SHOPLIST_xl_3206"/>
      <sheetName val="_SHOPLIST.xls__SHOPLIST_xl_3207"/>
      <sheetName val="_SHOPLIST.xls__SHOPLIST_xl_3208"/>
      <sheetName val="_SHOPLIST.xls__SHOPLIST_xl_3209"/>
      <sheetName val="_SHOPLIST.xls__SHOPLIST_xl_3210"/>
      <sheetName val="_SHOPLIST.xls__SHOPLIST_xl_3211"/>
      <sheetName val="_SHOPLIST.xls__SHOPLIST_xl_3212"/>
      <sheetName val="_SHOPLIST.xls__SHOPLIST_xl_3213"/>
      <sheetName val="_SHOPLIST.xls__SHOPLIST_xl_3214"/>
      <sheetName val="_SHOPLIST.xls__SHOPLIST_xl_3215"/>
      <sheetName val="_SHOPLIST.xls__SHOPLIST_xl_3216"/>
      <sheetName val="_SHOPLIST.xls__SHOPLIST_xl_3217"/>
      <sheetName val="_SHOPLIST.xls__SHOPLIST_xl_3218"/>
      <sheetName val="_SHOPLIST.xls__SHOPLIST_xl_3219"/>
      <sheetName val="_SHOPLIST.xls__SHOPLIST_xl_3220"/>
      <sheetName val="_SHOPLIST.xls__SHOPLIST_xl_3221"/>
      <sheetName val="_SHOPLIST.xls__SHOPLIST_xl_3222"/>
      <sheetName val="_SHOPLIST.xls__SHOPLIST_xl_3223"/>
      <sheetName val="_SHOPLIST.xls__SHOPLIST_xl_3224"/>
      <sheetName val="_SHOPLIST.xls__SHOPLIST_xl_3225"/>
      <sheetName val="_SHOPLIST.xls__SHOPLIST_xl_3226"/>
      <sheetName val="_SHOPLIST.xls__SHOPLIST_xl_3227"/>
      <sheetName val="_SHOPLIST.xls__SHOPLIST_xl_3228"/>
      <sheetName val="_SHOPLIST.xls__SHOPLIST_xl_3229"/>
      <sheetName val="_SHOPLIST.xls__SHOPLIST_xl_3230"/>
      <sheetName val="_SHOPLIST.xls__SHOPLIST_xl_3231"/>
      <sheetName val="70,_0s«iÆøí¬i20"/>
      <sheetName val="_VWVU))tÏØ0_108"/>
      <sheetName val="_VWVU))tÏØ0_109"/>
      <sheetName val="_VWVU))tÏØ0_110"/>
      <sheetName val="_VWVU))tÏØ0_111"/>
      <sheetName val="_VWVU))tÏØ0_112"/>
      <sheetName val="_VWVU))tÏØ0_113"/>
      <sheetName val="_VWVU))tÏØ0_114"/>
      <sheetName val="_VWVU))tÏØ0_115"/>
      <sheetName val="_VWVU))tÏØ0_116"/>
      <sheetName val="_VWVU))tÏØ0_117"/>
      <sheetName val="70,_0s«iÆøí¬4"/>
      <sheetName val="_SH4"/>
      <sheetName val="_VW3"/>
      <sheetName val="_VWVU))tÏØ0_118"/>
      <sheetName val="_VWVU))tÏØ0_119"/>
      <sheetName val="_VWVU))tÏØ0_120"/>
      <sheetName val="70,_0s«i_x3"/>
      <sheetName val="70_x005f_x0000_,_0_x001"/>
      <sheetName val="_VWVU))tÏØ0_121"/>
      <sheetName val="_VWVU))tÏØ0_122"/>
      <sheetName val="_VWVU))tÏØ0_123"/>
      <sheetName val="_VWVU))tÏØ0_124"/>
      <sheetName val="_VWVU))tÏØ0_125"/>
      <sheetName val="_VWVU))tÏØ0_126"/>
      <sheetName val="_VWVU))tÏØ0_127"/>
      <sheetName val="_VWVU))tÏØ0_128"/>
      <sheetName val="70,_0s«iÆøí¬i110"/>
      <sheetName val="70,_0s«_iÆø_í¬2"/>
      <sheetName val="70,_0s«iÆøí¬i22"/>
      <sheetName val="70,_0s«iÆøí¬i32"/>
      <sheetName val="_VWVU))2"/>
      <sheetName val="_VW1"/>
      <sheetName val="70,_0s«i_x1"/>
      <sheetName val="_SHOPLIST_xls_7_1"/>
      <sheetName val="_SHOPLIST_xls___1"/>
      <sheetName val="70,_0s«_iÆø_í¬1"/>
      <sheetName val="70,_0s«iÆøí¬i21"/>
      <sheetName val="70,_0s«iÆøí¬i31"/>
      <sheetName val="_VWVU))1"/>
      <sheetName val="_VW2"/>
      <sheetName val="70,_0s«i_x2"/>
      <sheetName val="70,_0s«iÆøí¬i23"/>
      <sheetName val="_VW15"/>
      <sheetName val="_VWVU))tÏØ0_129"/>
      <sheetName val="_VWVU))tÏØ0_130"/>
      <sheetName val="_VWVU))tÏØ0_131"/>
      <sheetName val="_VWVU))tÏØ0_132"/>
      <sheetName val="_VWVU))tÏØ0_133"/>
      <sheetName val="70,_0s«_iÆø_í¬_15"/>
      <sheetName val="70_,_0_s«i_Æøí¬15"/>
      <sheetName val="_VWVU))tÏØ0_134"/>
      <sheetName val="_VWVU))tÏØ0_135"/>
      <sheetName val="_VWVU))tÏØ0_136"/>
      <sheetName val="_VWVU))tÏØ0_137"/>
      <sheetName val="_VWVU))tÏØ0_138"/>
      <sheetName val="_VWVU))tÏØ0_139"/>
      <sheetName val="_SHOPLIST_xls__V4"/>
      <sheetName val="70,_0s«iÆøí¬5"/>
      <sheetName val="_SH5"/>
      <sheetName val="_VWVU))tÏØ0_140"/>
      <sheetName val="_VWVU))tÏØ0_141"/>
      <sheetName val="_VWVU))tÏØ0_142"/>
      <sheetName val="70,_0s«i_x4"/>
      <sheetName val="_VW4"/>
      <sheetName val="70_x005f_x0000_,_0_x002"/>
      <sheetName val="_VWVU))tÏØ0_143"/>
      <sheetName val="_VWVU))tÏØ0_144"/>
      <sheetName val="_VWVU))tÏØ0_145"/>
      <sheetName val="_VWVU))tÏØ0_146"/>
      <sheetName val="_VWVU))tÏØ0_147"/>
      <sheetName val="_VWVU))tÏØ0_148"/>
      <sheetName val="_VWVU))tÏØ0_149"/>
      <sheetName val="_VWVU))tÏØ0_150"/>
      <sheetName val="70,_0s«iÆøí¬i111"/>
      <sheetName val="70,_0s«_iÆø_í¬3"/>
      <sheetName val="70,_0s«iÆøí¬i24"/>
      <sheetName val="70,_0s«iÆøí¬i33"/>
      <sheetName val="_VWVU))3"/>
      <sheetName val="_V1"/>
      <sheetName val="_V3"/>
      <sheetName val="_V2"/>
      <sheetName val="_V4"/>
      <sheetName val="_SHOPLIST.xls__VWVU))tÏØ0__72"/>
      <sheetName val="_SHOPLIST.xls__VWVU))tÏØ0__64"/>
      <sheetName val="_SHOPLIST.xls__VWVU))tÏØ0__65"/>
      <sheetName val="_SHOPLIST.xls__VWVU))tÏØ0__66"/>
      <sheetName val="_SHOPLIST.xls_70,_0s«iÆøí¬i17"/>
      <sheetName val="_SHOPLIST.xls__VW12"/>
      <sheetName val="_SHOPLIST.xls__VWVU))tÏØ0__67"/>
      <sheetName val="_SHOPLIST.xls_70,_0s«_iÆø_í¬_12"/>
      <sheetName val="_SHOPLIST.xls_70_,_0_s«i_Æøí¬12"/>
      <sheetName val="_SHOPLIST.xls__VWVU))tÏØ0__68"/>
      <sheetName val="_SHOPLIST.xls__VWVU))tÏØ0__69"/>
      <sheetName val="_SHOPLIST.xls__VWVU))tÏØ0__70"/>
      <sheetName val="_SHOPLIST.xls__SHOPLIST_xls__V1"/>
      <sheetName val="_SHOPLIST.xls__VWVU))tÏØ0__82"/>
      <sheetName val="_SHOPLIST.xls__VWVU))tÏØ0__92"/>
      <sheetName val="_SHOPLIST.xls__VWVU))tÏØ0__73"/>
      <sheetName val="_SHOPLIST.xls__VWVU))tÏØ0__74"/>
      <sheetName val="_SHOPLIST.xls__VWVU))tÏØ0__75"/>
      <sheetName val="_SHOPLIST.xls_70,_0s«iÆøí¬1"/>
      <sheetName val="_SHOPLIST.xls_70,_0s«iÆøí¬i18"/>
      <sheetName val="_SHOPLIST.xls__VW13"/>
      <sheetName val="_SHOPLIST.xls__VWVU))tÏØ0__76"/>
      <sheetName val="_SHOPLIST.xls__VWVU))tÏØ0__77"/>
      <sheetName val="_SHOPLIST.xls__VWVU))tÏØ0__78"/>
      <sheetName val="_SHOPLIST.xls__VWVU))tÏØ0__79"/>
      <sheetName val="_SHOPLIST.xls__VWVU))tÏØ0__80"/>
      <sheetName val="_SHOPLIST.xls_70,_0s«_iÆø_í¬_13"/>
      <sheetName val="_SHOPLIST.xls_70_,_0_s«i_Æøí¬13"/>
      <sheetName val="_SHOPLIST.xls__VWVU))tÏØ0__83"/>
      <sheetName val="_SHOPLIST.xls__VWVU))tÏØ0__84"/>
      <sheetName val="_SHOPLIST.xls__VWVU))tÏØ0__85"/>
      <sheetName val="_SHOPLIST.xls__VWVU))tÏØ0__86"/>
      <sheetName val="_SHOPLIST.xls__SHOPLIST_xls__V2"/>
      <sheetName val="_SHOPLIST.xls__VWVU))tÏØ0__87"/>
      <sheetName val="_SHOPLIST.xls__VWVU))tÏØ0__93"/>
      <sheetName val="_SHOPLIST.xls__VWVU))tÏØ0__88"/>
      <sheetName val="_SHOPLIST.xls__VWVU))tÏØ0__89"/>
      <sheetName val="_SHOPLIST.xls__VWVU))tÏØ0__90"/>
      <sheetName val="_SHOPLIST.xls_70,_0s«iÆøí¬2"/>
      <sheetName val="_SHOPLIST.xls_70,_0s«iÆøí¬i19"/>
      <sheetName val="_SHOPLIST.xls__VW14"/>
      <sheetName val="_SHOPLIST.xls__VWVU))tÏØ0__94"/>
      <sheetName val="_SHOPLIST.xls__VWVU))tÏØ0__95"/>
      <sheetName val="_SHOPLIST.xls__VWVU))tÏØ0__96"/>
      <sheetName val="_SHOPLIST.xls__VWVU))tÏØ0__97"/>
      <sheetName val="_SHOPLIST.xls__VWVU))tÏØ0__98"/>
      <sheetName val="_SHOPLIST.xls_70,_0s«_iÆø_í¬_14"/>
      <sheetName val="_SHOPLIST.xls_70_,_0_s«i_Æøí¬14"/>
      <sheetName val="_SHOPLIST.xls__VWVU))tÏØ0__99"/>
      <sheetName val="_SHOPLIST.xls__VWVU))tÏØ0_100"/>
      <sheetName val="_SHOPLIST.xls__VWVU))tÏØ0_101"/>
      <sheetName val="_SHOPLIST.xls__VWVU))tÏØ0_102"/>
      <sheetName val="_SHOPLIST.xls__SHOPLIST_xls__V3"/>
      <sheetName val="_SHOPLIST.xls__VWVU))tÏØ0_103"/>
      <sheetName val="_SHOPLIST.xls__VWVU))tÏØ0_104"/>
      <sheetName val="_SHOPLIST.xls__VWVU))tÏØ0_105"/>
      <sheetName val="_SHOPLIST.xls__VWVU))tÏØ0_106"/>
      <sheetName val="_SHOPLIST.xls__VWVU))tÏØ0_107"/>
      <sheetName val="_SHOPLIST.xls_70,_0s«iÆøí¬3"/>
      <sheetName val="_SHOPLIST.xls_70_x005f_x0000___0_x_16"/>
      <sheetName val="_SHOPLIST.xls__VW__VU________30"/>
      <sheetName val="_SHOPLIST.xls__VW__VU________31"/>
      <sheetName val="_SHOPLIST.xls__VW__VU________32"/>
      <sheetName val="_SHOPLIST.xls__VW__VU________33"/>
      <sheetName val="_SHOPLIST.xls_70_x005f_x005f_x005f_x0000_15"/>
      <sheetName val="_SHOPLIST.xls_70_x005f_x005f_x005f_x0000_16"/>
      <sheetName val="_SHOPLIST.xls_70_x005f_x0000___0_x_17"/>
      <sheetName val="_SHOPLIST.xls_70_x005f_x005f_x005f_x0000_17"/>
      <sheetName val="_SHOPLIST.xls_70___0_s__i____52"/>
      <sheetName val="_SHOPLIST.xls_70___0_s__i____53"/>
      <sheetName val="_SHOPLIST.xls__VW__VU________34"/>
      <sheetName val="_SHOPLIST.xls__VW__VU________35"/>
      <sheetName val="_SHOPLIST.xls_70_x005f_x0000___0_x_18"/>
      <sheetName val="_SHOPLIST.xls_70___0_s__i____54"/>
      <sheetName val="_SHOPLIST.xls_70___0_s__i____55"/>
      <sheetName val="_SHOPLIST.xls_70_x005f_x005f_x005f_x0000_18"/>
      <sheetName val="_SHOPLIST.xls_70___0_s__i____56"/>
      <sheetName val="_SHOPLIST.xls_70___0_s__i____57"/>
      <sheetName val="_SHOPLIST.xls__VW__VU________36"/>
      <sheetName val="_SHOPLIST.xls__VW__VU________37"/>
      <sheetName val="_SHOPLIST.xls_70_x005f_x0000___0_x_19"/>
      <sheetName val="_SHOPLIST.xls_70___0_s__i____58"/>
      <sheetName val="_SHOPLIST.xls_70___0_s__i____59"/>
      <sheetName val="_SHOPLIST.xls_70_x005f_x005f_x005f_x0000_19"/>
      <sheetName val="_SHOPLIST.xls_70___0_s__i____60"/>
      <sheetName val="_SHOPLIST.xls_70___0_s__i____61"/>
      <sheetName val="_SHOPLIST.xls__VW__VU________38"/>
      <sheetName val="_SHOPLIST.xls__VW__VU________39"/>
      <sheetName val="_SHOPLIST.xls_70_x005f_x0000___0_x_20"/>
      <sheetName val="_SHOPLIST.xls_70___0_s__i____62"/>
      <sheetName val="_SHOPLIST.xls_70___0_s__i____63"/>
      <sheetName val="_SHOPLIST.xls_70_x005f_x005f_x005f_x0000_20"/>
      <sheetName val="_SHOPLIST.xls_70___0_s__i____64"/>
      <sheetName val="_SHOPLIST.xls_70___0_s__i____65"/>
      <sheetName val="_SHOPLIST.xls__VW__VU________40"/>
      <sheetName val="_SHOPLIST.xls__VW__VU________41"/>
      <sheetName val="_SHOPLIST.xls_70_x005f_x0000___0_x_21"/>
      <sheetName val="_SHOPLIST.xls_70___0_s__i____66"/>
      <sheetName val="_SHOPLIST.xls_70___0_s__i____67"/>
      <sheetName val="_SHOPLIST.xls_70_x005f_x005f_x005f_x0000_21"/>
      <sheetName val="_SHOPLIST.xls_70___0_s__i____68"/>
      <sheetName val="_SHOPLIST.xls__SHOPLIST_xl_3551"/>
      <sheetName val="_SHOPLIST.xls__SHOPLIST_xl_3552"/>
      <sheetName val="_SHOPLIST.xls__SHOPLIST_xl_3553"/>
      <sheetName val="_SHOPLIST.xls__SHOPLIST_xl_3554"/>
      <sheetName val="_SHOPLIST.xls__SHOPLIST_xl_3555"/>
      <sheetName val="_SHOPLIST.xls__SHOPLIST_xl_3556"/>
      <sheetName val="_SHOPLIST.xls__SHOPLIST_xl_3557"/>
      <sheetName val="_SHOPLIST.xls__SHOPLIST_xl_3558"/>
      <sheetName val="_SHOPLIST.xls__SHOPLIST_xl_3559"/>
      <sheetName val="_SHOPLIST.xls__SHOPLIST_xl_3560"/>
      <sheetName val="_SHOPLIST.xls__SHOPLIST_xl_3561"/>
      <sheetName val="_SHOPLIST.xls__SHOPLIST_xl_3562"/>
      <sheetName val="_SHOPLIST.xls__SHOPLIST_xl_3563"/>
      <sheetName val="_SHOPLIST.xls__SHOPLIST_xl_3564"/>
      <sheetName val="_SHOPLIST.xls__SHOPLIST_xl_3565"/>
      <sheetName val="_SHOPLIST.xls__SHOPLIST_xl_3566"/>
      <sheetName val="_SHOPLIST.xls__SHOPLIST_xl_3567"/>
      <sheetName val="_SHOPLIST.xls__SHOPLIST_xl_3568"/>
      <sheetName val="_SHOPLIST.xls__SHOPLIST_xl_3569"/>
      <sheetName val="_SHOPLIST.xls__SHOPLIST_xl_3570"/>
      <sheetName val="_SHOPLIST.xls__SHOPLIST_xl_3571"/>
      <sheetName val="_SHOPLIST.xls__SHOPLIST_xl_3572"/>
      <sheetName val="_SHOPLIST.xls__SHOPLIST_xl_3573"/>
      <sheetName val="_SHOPLIST.xls__SHOPLIST_xl_3574"/>
      <sheetName val="_SHOPLIST.xls__SHOPLIST_xl_3575"/>
      <sheetName val="_SHOPLIST.xls__SHOPLIST_xl_3576"/>
      <sheetName val="_SHOPLIST.xls__SHOPLIST_xl_3577"/>
      <sheetName val="_SHOPLIST.xls__SHOPLIST_xl_3578"/>
      <sheetName val="_SHOPLIST.xls__SHOPLIST_xl_3579"/>
      <sheetName val="_SHOPLIST.xls__SHOPLIST_xl_3580"/>
      <sheetName val="_SHOPLIST.xls__SHOPLIST_xl_3581"/>
      <sheetName val="_SHOPLIST.xls__SHOPLIST_xl_3582"/>
      <sheetName val="_SHOPLIST.xls__SHOPLIST_xl_3583"/>
      <sheetName val="_SHOPLIST.xls__SHOPLIST_xl_3584"/>
      <sheetName val="_SHOPLIST.xls__SHOPLIST_xl_3585"/>
      <sheetName val="_SHOPLIST.xls__SHOPLIST_xl_3586"/>
      <sheetName val="_SHOPLIST.xls__SHOPLIST_xl_3587"/>
      <sheetName val="_SHOPLIST.xls__SHOPLIST_xl_3588"/>
      <sheetName val="_SHOPLIST.xls__SHOPLIST_xl_3589"/>
      <sheetName val="_SHOPLIST.xls__SHOPLIST_xl_3590"/>
      <sheetName val="_SHOPLIST.xls__SHOPLIST_xl_3591"/>
      <sheetName val="_SHOPLIST.xls__SHOPLIST_xl_3592"/>
      <sheetName val="_SHOPLIST.xls__SHOPLIST_xl_3593"/>
      <sheetName val="_SHOPLIST.xls__SHOPLIST_xl_3594"/>
      <sheetName val="_SHOPLIST.xls__SHOPLIST_xl_3595"/>
      <sheetName val="_SHOPLIST.xls__SHOPLIST_xl_3596"/>
      <sheetName val="_SHOPLIST.xls__SHOPLIST_xl_3597"/>
      <sheetName val="_SHOPLIST.xls__SHOPLIST_xl_3598"/>
      <sheetName val="_SHOPLIST.xls__SHOPLIST_xl_3599"/>
      <sheetName val="_SHOPLIST.xls__SHOPLIST_xl_3600"/>
      <sheetName val="_SHOPLIST.xls__SHOPLIST_xl_3601"/>
      <sheetName val="_SHOPLIST.xls__SHOPLIST_xl_3602"/>
      <sheetName val="_SHOPLIST.xls__SHOPLIST_xl_3603"/>
      <sheetName val="_SHOPLIST.xls__SHOPLIST_xl_3604"/>
      <sheetName val="_SHOPLIST.xls__SHOPLIST_xl_3605"/>
      <sheetName val="_SHOPLIST.xls__SHOPLIST_xl_3606"/>
      <sheetName val="_SHOPLIST.xls__SHOPLIST_xl_3607"/>
      <sheetName val="_SHOPLIST.xls__SHOPLIST_xl_3608"/>
      <sheetName val="_SHOPLIST.xls__SHOPLIST_xl_3609"/>
      <sheetName val="_SHOPLIST.xls__SHOPLIST_xl_3610"/>
      <sheetName val="_SHOPLIST.xls__SHOPLIST_xl_3611"/>
      <sheetName val="_SHOPLIST.xls__SHOPLIST_xl_3612"/>
      <sheetName val="_SHOPLIST.xls__SHOPLIST_xl_3613"/>
      <sheetName val="_SHOPLIST.xls__SHOPLIST_xl_3614"/>
      <sheetName val="_SHOPLIST.xls__SHOPLIST_xl_3615"/>
      <sheetName val="_SHOPLIST.xls__SHOPLIST_xl_3616"/>
      <sheetName val="_SHOPLIST.xls__SHOPLIST_xl_3617"/>
      <sheetName val="_SHOPLIST.xls__SHOPLIST_xl_3618"/>
      <sheetName val="_SHOPLIST.xls__SHOPLIST_xl_3619"/>
      <sheetName val="_SHOPLIST.xls__SHOPLIST_xl_3620"/>
      <sheetName val="_SHOPLIST.xls__SHOPLIST_xl_3621"/>
      <sheetName val="_SHOPLIST.xls__SHOPLIST_xl_3622"/>
      <sheetName val="_SHOPLIST.xls__SHOPLIST_xl_3623"/>
      <sheetName val="_SHOPLIST.xls__SHOPLIST_xl_3624"/>
      <sheetName val="_SHOPLIST.xls__SHOPLIST_xl_3625"/>
      <sheetName val="_SHOPLIST.xls__SHOPLIST_xl_3626"/>
      <sheetName val="_SHOPLIST.xls__SHOPLIST_xl_3627"/>
      <sheetName val="_SHOPLIST.xls__SHOPLIST_xl_3628"/>
      <sheetName val="_SHOPLIST.xls__SHOPLIST_xl_3629"/>
      <sheetName val="_SHOPLIST.xls__SHOPLIST_xl_3630"/>
      <sheetName val="_SHOPLIST.xls__SHOPLIST_xl_3631"/>
      <sheetName val="_SHOPLIST.xls__SHOPLIST_xl_3632"/>
      <sheetName val="_SHOPLIST.xls__SHOPLIST_xl_3633"/>
      <sheetName val="_SHOPLIST.xls__SHOPLIST_xl_3634"/>
      <sheetName val="_SHOPLIST.xls__SHOPLIST_xl_3635"/>
      <sheetName val="_SHOPLIST.xls__SHOPLIST_xl_3636"/>
      <sheetName val="_SHOPLIST.xls__SHOPLIST_xl_3637"/>
      <sheetName val="_SHOPLIST.xls__SHOPLIST_xl_3638"/>
      <sheetName val="_SHOPLIST.xls__SHOPLIST_xl_3639"/>
      <sheetName val="_SHOPLIST.xls__SHOPLIST_xl_3640"/>
      <sheetName val="_SHOPLIST.xls__SHOPLIST_xl_3641"/>
      <sheetName val="_SHOPLIST.xls__SHOPLIST_xl_3642"/>
      <sheetName val="_SHOPLIST.xls__SHOPLIST_xl_3643"/>
      <sheetName val="_SHOPLIST.xls__SHOPLIST_xl_3644"/>
      <sheetName val="_SHOPLIST.xls__SHOPLIST_xl_3645"/>
      <sheetName val="_SHOPLIST.xls__SHOPLIST_xl_3646"/>
      <sheetName val="_SHOPLIST.xls__SHOPLIST_xl_3647"/>
      <sheetName val="_SHOPLIST.xls__SHOPLIST_xl_3648"/>
      <sheetName val="_SHOPLIST.xls__SHOPLIST_xl_3649"/>
      <sheetName val="_SHOPLIST.xls__SHOPLIST_xl_3650"/>
      <sheetName val="_SHOPLIST.xls__SHOPLIST_xl_3651"/>
      <sheetName val="_SHOPLIST.xls__SHOPLIST_xl_3652"/>
      <sheetName val="_SHOPLIST.xls__SHOPLIST_xl_3653"/>
      <sheetName val="_SHOPLIST.xls__SHOPLIST_xl_3654"/>
      <sheetName val="_SHOPLIST.xls__SHOPLIST_xl_3655"/>
      <sheetName val="_SHOPLIST.xls__SHOPLIST_xl_3656"/>
      <sheetName val="_SHOPLIST.xls__SHOPLIST_xl_3657"/>
      <sheetName val="_SHOPLIST.xls__SHOPLIST_xl_3658"/>
      <sheetName val="_SHOPLIST.xls__SHOPLIST_xl_3659"/>
      <sheetName val="_SHOPLIST.xls__SHOPLIST_xl_3660"/>
      <sheetName val="_SHOPLIST.xls__SHOPLIST_xl_3661"/>
      <sheetName val="_SHOPLIST.xls__SHOPLIST_xl_3662"/>
      <sheetName val="_SHOPLIST.xls__SHOPLIST_xl_3663"/>
      <sheetName val="_SHOPLIST.xls__SHOPLIST_xl_3664"/>
      <sheetName val="_SHOPLIST.xls__SHOPLIST_xl_3665"/>
      <sheetName val="_SHOPLIST.xls__SHOPLIST_xl_3666"/>
      <sheetName val="_SHOPLIST.xls__SHOPLIST_xl_3667"/>
      <sheetName val="_SHOPLIST.xls__SHOPLIST_xl_3668"/>
      <sheetName val="_SHOPLIST.xls_70___0_s__i____69"/>
      <sheetName val="_SHOPLIST.xls__SHOPLIST_xl_3669"/>
      <sheetName val="_SHOPLIST.xls__VW__VU________42"/>
      <sheetName val="_SHOPLIST.xls__VW__VU________43"/>
      <sheetName val="_SHOPLIST.xls__SHOPLIST_xl_3670"/>
      <sheetName val="_SHOPLIST.xls_70_x005f_x0000___0_x_22"/>
      <sheetName val="_SHOPLIST.xls_70___0_s__i____70"/>
      <sheetName val="_SHOPLIST.xls_70___0_s__i____71"/>
      <sheetName val="_SHOPLIST.xls__SHOPLIST_xl_3671"/>
      <sheetName val="_SHOPLIST.xls__SHOPLIST_xl_3672"/>
      <sheetName val="_SHOPLIST.xls__SHOPLIST_xl_3673"/>
      <sheetName val="_SHOPLIST.xls__SHOPLIST_xl_3674"/>
      <sheetName val="_SHOPLIST.xls__SHOPLIST_xl_3675"/>
      <sheetName val="_SHOPLIST.xls__SHOPLIST_xl_3676"/>
      <sheetName val="_SHOPLIST.xls__SHOPLIST_xl_3677"/>
      <sheetName val="_SHOPLIST.xls__SHOPLIST_xl_3678"/>
      <sheetName val="_SHOPLIST.xls__SHOPLIST_xl_3679"/>
      <sheetName val="_SHOPLIST.xls__SHOPLIST_xl_3680"/>
      <sheetName val="_SHOPLIST.xls__SHOPLIST_xl_3681"/>
      <sheetName val="_SHOPLIST.xls__SHOPLIST_xl_3682"/>
      <sheetName val="_SHOPLIST.xls__SHOPLIST_xl_3683"/>
      <sheetName val="_SHOPLIST.xls__SHOPLIST_xl_3684"/>
      <sheetName val="_SHOPLIST.xls__SHOPLIST_xl_3685"/>
      <sheetName val="_SHOPLIST.xls__SHOPLIST_xl_3686"/>
      <sheetName val="_SHOPLIST.xls__SHOPLIST_xl_3687"/>
      <sheetName val="_SHOPLIST.xls__SHOPLIST_xl_3688"/>
      <sheetName val="_SHOPLIST.xls__SHOPLIST_xl_3689"/>
      <sheetName val="_SHOPLIST.xls__SHOPLIST_xl_3690"/>
      <sheetName val="_SHOPLIST.xls__SHOPLIST_xl_3691"/>
      <sheetName val="_SHOPLIST.xls__SHOPLIST_xl_3692"/>
      <sheetName val="_SHOPLIST.xls__SHOPLIST_xl_3693"/>
      <sheetName val="_SHOPLIST.xls__SHOPLIST_xl_3694"/>
      <sheetName val="_SHOPLIST.xls__SHOPLIST_xl_3695"/>
      <sheetName val="_SHOPLIST.xls__SHOPLIST_xl_3696"/>
      <sheetName val="_SHOPLIST.xls__SHOPLIST_xl_3697"/>
      <sheetName val="_SHOPLIST.xls__SHOPLIST_xl_3698"/>
      <sheetName val="_SHOPLIST.xls__SHOPLIST_xl_3699"/>
      <sheetName val="_SHOPLIST.xls__SHOPLIST_xl_3700"/>
      <sheetName val="_SHOPLIST.xls__SHOPLIST_xl_3701"/>
      <sheetName val="_SHOPLIST.xls__SHOPLIST_xl_3702"/>
      <sheetName val="_SHOPLIST.xls__SHOPLIST_xl_3703"/>
      <sheetName val="_SHOPLIST.xls__SHOPLIST_xl_3704"/>
      <sheetName val="_SHOPLIST.xls__SHOPLIST_xl_3705"/>
      <sheetName val="_SHOPLIST.xls__SHOPLIST_xl_3706"/>
      <sheetName val="_SHOPLIST.xls__SHOPLIST_xl_3707"/>
      <sheetName val="_SHOPLIST.xls__SHOPLIST_xl_3708"/>
      <sheetName val="_SHOPLIST.xls__SHOPLIST_xl_3709"/>
      <sheetName val="_SHOPLIST.xls__SHOPLIST_xl_3710"/>
      <sheetName val="_SHOPLIST.xls__SHOPLIST_xl_3711"/>
      <sheetName val="_SHOPLIST.xls__SHOPLIST_xl_3712"/>
      <sheetName val="_SHOPLIST.xls__SHOPLIST_xl_3713"/>
      <sheetName val="_SHOPLIST.xls__SHOPLIST_xl_3714"/>
      <sheetName val="_SHOPLIST.xls__SHOPLIST_xl_3715"/>
      <sheetName val="_SHOPLIST.xls__SHOPLIST_xl_3716"/>
      <sheetName val="_SHOPLIST.xls__SHOPLIST_xl_3717"/>
      <sheetName val="_SHOPLIST.xls__SHOPLIST_xl_3718"/>
      <sheetName val="_SHOPLIST.xls__SHOPLIST_xl_3719"/>
      <sheetName val="_SHOPLIST.xls__SHOPLIST_xl_3720"/>
      <sheetName val="_SHOPLIST.xls__SHOPLIST_xl_3721"/>
      <sheetName val="_SHOPLIST.xls__SHOPLIST_xl_3722"/>
      <sheetName val="_SHOPLIST.xls__SHOPLIST_xl_3723"/>
      <sheetName val="_SHOPLIST.xls__SHOPLIST_xl_3724"/>
      <sheetName val="_SHOPLIST.xls__SHOPLIST_xl_3725"/>
      <sheetName val="_SHOPLIST.xls__SHOPLIST_xl_3726"/>
      <sheetName val="_SHOPLIST.xls__SHOPLIST_xl_3727"/>
      <sheetName val="_SHOPLIST.xls__SHOPLIST_xl_3728"/>
      <sheetName val="_SHOPLIST.xls__SHOPLIST_xl_3729"/>
      <sheetName val="_SHOPLIST.xls__SHOPLIST_xl_3730"/>
      <sheetName val="_SHOPLIST.xls__SHOPLIST_xl_3731"/>
      <sheetName val="_SHOPLIST.xls__SHOPLIST_xl_3732"/>
      <sheetName val="_SHOPLIST.xls__SHOPLIST_xl_3733"/>
      <sheetName val="_SHOPLIST.xls__SHOPLIST_xl_3734"/>
      <sheetName val="_SHOPLIST.xls__SHOPLIST_xl_3735"/>
      <sheetName val="_SHOPLIST.xls__SHOPLIST_xl_3736"/>
      <sheetName val="_SHOPLIST.xls__SHOPLIST_xl_3737"/>
      <sheetName val="_SHOPLIST.xls__SHOPLIST_xl_3738"/>
      <sheetName val="_SHOPLIST.xls__SHOPLIST_xl_3739"/>
      <sheetName val="_SHOPLIST.xls__SHOPLIST_xl_3740"/>
      <sheetName val="_SHOPLIST.xls__SHOPLIST_xl_3741"/>
      <sheetName val="_SHOPLIST.xls__SHOPLIST_xl_3742"/>
      <sheetName val="_SHOPLIST.xls__SHOPLIST_xl_3743"/>
      <sheetName val="_SHOPLIST.xls__SHOPLIST_xl_3744"/>
      <sheetName val="_SHOPLIST.xls__SHOPLIST_xl_3745"/>
      <sheetName val="_SHOPLIST.xls__SHOPLIST_xl_3746"/>
      <sheetName val="_SHOPLIST.xls__SHOPLIST_xl_3747"/>
      <sheetName val="_SHOPLIST.xls__SHOPLIST_xl_3748"/>
      <sheetName val="_SHOPLIST.xls__SHOPLIST_xl_3749"/>
      <sheetName val="_SHOPLIST.xls__SHOPLIST_xl_3750"/>
      <sheetName val="_SHOPLIST.xls__SHOPLIST_xl_3751"/>
      <sheetName val="_SHOPLIST.xls__SHOPLIST_xl_3752"/>
      <sheetName val="_SHOPLIST.xls__SHOPLIST_xl_3753"/>
      <sheetName val="_SHOPLIST.xls__SHOPLIST_xl_3754"/>
      <sheetName val="_SHOPLIST.xls__SHOPLIST_xl_3755"/>
      <sheetName val="_SHOPLIST.xls__SHOPLIST_xl_3756"/>
      <sheetName val="_SHOPLIST.xls__SHOPLIST_xl_3757"/>
      <sheetName val="_SHOPLIST.xls__SHOPLIST_xl_3758"/>
      <sheetName val="_SHOPLIST.xls__SHOPLIST_xl_3759"/>
      <sheetName val="_SHOPLIST.xls__SHOPLIST_xl_3760"/>
      <sheetName val="_SHOPLIST.xls__SHOPLIST_xl_3761"/>
      <sheetName val="_SHOPLIST.xls__SHOPLIST_xl_3762"/>
      <sheetName val="_SHOPLIST.xls__SHOPLIST_xl_3763"/>
      <sheetName val="_SHOPLIST.xls__SHOPLIST_xl_3764"/>
      <sheetName val="_SHOPLIST.xls__SHOPLIST_xl_3765"/>
      <sheetName val="_SHOPLIST.xls__SHOPLIST_xl_3766"/>
      <sheetName val="_SHOPLIST.xls__SHOPLIST_xl_3767"/>
      <sheetName val="_SHOPLIST.xls__SHOPLIST_xl_3768"/>
      <sheetName val="_SHOPLIST.xls__SHOPLIST_xl_3769"/>
      <sheetName val="_SHOPLIST.xls__SHOPLIST_xl_3770"/>
      <sheetName val="_SHOPLIST.xls_70_x005f_x005f_x005f_x0000_22"/>
      <sheetName val="_SHOPLIST.xls__SHOPLIST_xl_3771"/>
      <sheetName val="_SHOPLIST.xls__SHOPLIST_xl_3772"/>
      <sheetName val="_SHOPLIST.xls__SHOPLIST_xl_3773"/>
      <sheetName val="_SHOPLIST.xls__SHOPLIST_xl_3774"/>
      <sheetName val="_SHOPLIST.xls__SHOPLIST_xl_3775"/>
      <sheetName val="_SHOPLIST.xls__SHOPLIST_xl_3776"/>
      <sheetName val="_SHOPLIST.xls__SHOPLIST_xl_3777"/>
      <sheetName val="_SHOPLIST.xls__SHOPLIST_xl_3778"/>
      <sheetName val="_SHOPLIST.xls__SHOPLIST_xl_3779"/>
      <sheetName val="_SHOPLIST.xls__SHOPLIST_xl_3780"/>
      <sheetName val="_SHOPLIST.xls__SHOPLIST_xl_3781"/>
      <sheetName val="_SHOPLIST.xls__SHOPLIST_xl_3782"/>
      <sheetName val="_SHOPLIST.xls__SHOPLIST_xl_3783"/>
      <sheetName val="_SHOPLIST.xls__SHOPLIST_xl_3784"/>
      <sheetName val="_SHOPLIST.xls__SHOPLIST_xl_3785"/>
      <sheetName val="_SHOPLIST.xls__SHOPLIST_xl_3786"/>
      <sheetName val="_SHOPLIST.xls__SHOPLIST_xl_3787"/>
      <sheetName val="_SHOPLIST.xls__SHOPLIST_xl_3788"/>
      <sheetName val="_SHOPLIST.xls__SHOPLIST_xl_3789"/>
      <sheetName val="_SHOPLIST.xls__SHOPLIST_xl_3790"/>
      <sheetName val="_SHOPLIST.xls__SHOPLIST_xl_3791"/>
      <sheetName val="_SHOPLIST.xls__SHOPLIST_xl_3792"/>
      <sheetName val="_SHOPLIST.xls__SHOPLIST_xl_3793"/>
      <sheetName val="_SHOPLIST.xls__SHOPLIST_xl_3794"/>
      <sheetName val="_SHOPLIST.xls__SHOPLIST_xl_3795"/>
      <sheetName val="_SHOPLIST.xls__SHOPLIST_xl_3796"/>
      <sheetName val="_SHOPLIST.xls__SHOPLIST_xl_3797"/>
      <sheetName val="_SHOPLIST.xls__SHOPLIST_xl_3798"/>
      <sheetName val="_SHOPLIST.xls__SHOPLIST_xl_3799"/>
      <sheetName val="_SHOPLIST.xls__SHOPLIST_xl_3800"/>
      <sheetName val="_SHOPLIST.xls__SHOPLIST_xl_3801"/>
      <sheetName val="_SHOPLIST.xls__SHOPLIST_xl_3802"/>
      <sheetName val="_SHOPLIST.xls__SHOPLIST_xl_3803"/>
      <sheetName val="_SHOPLIST.xls__SHOPLIST_xl_3804"/>
      <sheetName val="_SHOPLIST.xls__SHOPLIST_xl_3805"/>
      <sheetName val="_SHOPLIST.xls__SHOPLIST_xl_3806"/>
      <sheetName val="_SHOPLIST.xls__SHOPLIST_xl_3807"/>
      <sheetName val="_SHOPLIST.xls__SHOPLIST_xl_3808"/>
      <sheetName val="_SHOPLIST.xls__SHOPLIST_xl_3809"/>
      <sheetName val="_SHOPLIST.xls__SHOPLIST_xl_3810"/>
      <sheetName val="_SHOPLIST.xls__SHOPLIST_xl_3811"/>
      <sheetName val="_SHOPLIST.xls__SHOPLIST_xl_3812"/>
      <sheetName val="_SHOPLIST.xls__SHOPLIST_xl_3813"/>
      <sheetName val="_SHOPLIST.xls__SHOPLIST_xl_3814"/>
      <sheetName val="_SHOPLIST.xls__SHOPLIST_xl_3815"/>
      <sheetName val="_SHOPLIST.xls__SHOPLIST_xl_3816"/>
      <sheetName val="_SHOPLIST.xls__SHOPLIST_xl_3817"/>
      <sheetName val="_SHOPLIST.xls__SHOPLIST_xl_3818"/>
      <sheetName val="_SHOPLIST.xls__SHOPLIST_xl_3819"/>
      <sheetName val="_SHOPLIST.xls__SHOPLIST_xl_3820"/>
      <sheetName val="_SHOPLIST.xls_70___0_s__i____72"/>
      <sheetName val="_SHOPLIST.xls__SHOPLIST_xl_3821"/>
      <sheetName val="_SHOPLIST.xls__SHOPLIST_xl_3822"/>
      <sheetName val="_SHOPLIST.xls__SHOPLIST_xl_3823"/>
      <sheetName val="_SHOPLIST.xls__SHOPLIST_xl_3824"/>
      <sheetName val="_SHOPLIST.xls__SHOPLIST_xl_3825"/>
      <sheetName val="_SHOPLIST.xls__SHOPLIST_xl_3826"/>
      <sheetName val="_SHOPLIST.xls__SHOPLIST_xl_3827"/>
      <sheetName val="_SHOPLIST.xls__SHOPLIST_xl_3828"/>
      <sheetName val="_SHOPLIST.xls__SHOPLIST_xl_3829"/>
      <sheetName val="_SHOPLIST.xls__SHOPLIST_xl_3830"/>
      <sheetName val="_SHOPLIST.xls__SHOPLIST_xl_3831"/>
      <sheetName val="_SHOPLIST.xls__SHOPLIST_xl_3832"/>
      <sheetName val="_SHOPLIST.xls__SHOPLIST_xl_3833"/>
      <sheetName val="_SHOPLIST.xls__SHOPLIST_xl_3834"/>
      <sheetName val="_SHOPLIST.xls__SHOPLIST_xl_3835"/>
      <sheetName val="_SHOPLIST.xls__SHOPLIST_xl_3836"/>
      <sheetName val="_SHOPLIST.xls__SHOPLIST_xl_3837"/>
      <sheetName val="_SHOPLIST.xls__SHOPLIST_xl_3838"/>
      <sheetName val="_SHOPLIST.xls__SHOPLIST_xl_3839"/>
      <sheetName val="_SHOPLIST.xls__SHOPLIST_xl_3840"/>
      <sheetName val="_SHOPLIST.xls__SHOPLIST_xl_3841"/>
      <sheetName val="_SHOPLIST.xls__SHOPLIST_xl_3842"/>
      <sheetName val="_SHOPLIST.xls__SHOPLIST_xl_3843"/>
      <sheetName val="_SHOPLIST.xls__SHOPLIST_xl_3844"/>
      <sheetName val="_SHOPLIST.xls__SHOPLIST_xl_3845"/>
      <sheetName val="_SHOPLIST.xls__SHOPLIST_xl_3846"/>
      <sheetName val="_SHOPLIST.xls__SHOPLIST_xl_3847"/>
      <sheetName val="_SHOPLIST.xls__SHOPLIST_xl_3848"/>
      <sheetName val="_SHOPLIST.xls__SHOPLIST_xl_3849"/>
      <sheetName val="_SHOPLIST.xls__SHOPLIST_xl_3850"/>
      <sheetName val="_SHOPLIST.xls__SHOPLIST_xl_3851"/>
      <sheetName val="_SHOPLIST.xls__SHOPLIST_xl_3852"/>
      <sheetName val="_SHOPLIST.xls__SHOPLIST_xl_3853"/>
      <sheetName val="_SHOPLIST.xls__SHOPLIST_xl_3854"/>
      <sheetName val="_SHOPLIST.xls__SHOPLIST_xl_3855"/>
      <sheetName val="_SHOPLIST.xls__SHOPLIST_xl_3856"/>
      <sheetName val="_SHOPLIST.xls__SHOPLIST_xl_3857"/>
      <sheetName val="_SHOPLIST.xls__SHOPLIST_xl_3858"/>
      <sheetName val="_SHOPLIST.xls__SHOPLIST_xl_3859"/>
      <sheetName val="_SHOPLIST.xls__SHOPLIST_xl_3860"/>
      <sheetName val="_SHOPLIST.xls__SHOPLIST_xl_3861"/>
      <sheetName val="_SHOPLIST.xls__SHOPLIST_xl_3862"/>
      <sheetName val="_SHOPLIST.xls__SHOPLIST_xl_3863"/>
      <sheetName val="_SHOPLIST.xls__SHOPLIST_xl_3864"/>
      <sheetName val="_SHOPLIST.xls__SHOPLIST_xl_3865"/>
      <sheetName val="_SHOPLIST.xls__SHOPLIST_xl_3866"/>
      <sheetName val="_SHOPLIST.xls__SHOPLIST_xl_3867"/>
      <sheetName val="_SHOPLIST.xls__SHOPLIST_xl_3868"/>
      <sheetName val="_SHOPLIST.xls__SHOPLIST_xl_3869"/>
      <sheetName val="_SHOPLIST.xls__SHOPLIST_xl_3870"/>
      <sheetName val="_SHOPLIST.xls__SHOPLIST_xl_3871"/>
      <sheetName val="_SHOPLIST.xls__SHOPLIST_xl_3872"/>
      <sheetName val="_SHOPLIST.xls__SHOPLIST_xl_3873"/>
      <sheetName val="_SHOPLIST.xls__SHOPLIST_xl_3874"/>
      <sheetName val="_SHOPLIST.xls__SHOPLIST_xl_3875"/>
      <sheetName val="_SHOPLIST.xls__SHOPLIST_xl_3876"/>
      <sheetName val="_SHOPLIST.xls__SHOPLIST_xl_3877"/>
      <sheetName val="_SHOPLIST.xls__SHOPLIST_xl_3878"/>
      <sheetName val="_SHOPLIST.xls__SHOPLIST_xl_3879"/>
      <sheetName val="_SHOPLIST.xls__SHOPLIST_xl_3880"/>
      <sheetName val="_SHOPLIST.xls__SHOPLIST_xl_3881"/>
      <sheetName val="_SHOPLIST.xls__SHOPLIST_xl_3882"/>
      <sheetName val="_SHOPLIST.xls__SHOPLIST_xl_3883"/>
      <sheetName val="_SHOPLIST.xls__SHOPLIST_xl_3884"/>
      <sheetName val="_SHOPLIST.xls__SHOPLIST_xl_3885"/>
      <sheetName val="_SHOPLIST.xls__SHOPLIST_xl_3886"/>
      <sheetName val="_SHOPLIST.xls__SHOPLIST_xl_3887"/>
      <sheetName val="_SHOPLIST.xls__SHOPLIST_xl_3888"/>
      <sheetName val="_SHOPLIST.xls__SHOPLIST_xl_3889"/>
      <sheetName val="_SHOPLIST.xls__SHOPLIST_xl_3890"/>
      <sheetName val="_SHOPLIST.xls__SHOPLIST_xl_3891"/>
      <sheetName val="_SHOPLIST.xls__SHOPLIST_xl_3892"/>
      <sheetName val="_SHOPLIST.xls__SHOPLIST_xl_3893"/>
      <sheetName val="_SHOPLIST.xls__SHOPLIST_xl_3894"/>
      <sheetName val="_SHOPLIST.xls__SHOPLIST_xl_3895"/>
      <sheetName val="_SHOPLIST.xls__SHOPLIST_xl_3896"/>
      <sheetName val="_SHOPLIST.xls__SHOPLIST_xl_3897"/>
      <sheetName val="_SHOPLIST.xls__SHOPLIST_xl_3898"/>
      <sheetName val="_SHOPLIST.xls__SHOPLIST_xl_3899"/>
      <sheetName val="_SHOPLIST.xls__SHOPLIST_xl_3900"/>
      <sheetName val="_SHOPLIST.xls__SHOPLIST_xl_3901"/>
      <sheetName val="_SHOPLIST.xls__SHOPLIST_xl_3902"/>
      <sheetName val="_SHOPLIST.xls__SHOPLIST_xl_3903"/>
      <sheetName val="_SHOPLIST.xls__SHOPLIST_xl_3904"/>
      <sheetName val="_SHOPLIST.xls__SHOPLIST_xl_3905"/>
      <sheetName val="_SHOPLIST.xls__SHOPLIST_xl_3906"/>
      <sheetName val="_SHOPLIST.xls__SHOPLIST_xl_3907"/>
      <sheetName val="_SHOPLIST.xls__SHOPLIST_xl_3908"/>
      <sheetName val="_SHOPLIST.xls__SHOPLIST_xl_3909"/>
      <sheetName val="_SHOPLIST.xls__SHOPLIST_xl_3910"/>
      <sheetName val="_SHOPLIST.xls__SHOPLIST_xl_3911"/>
      <sheetName val="_SHOPLIST.xls__SHOPLIST_xl_3912"/>
      <sheetName val="_SHOPLIST.xls__SHOPLIST_xl_3913"/>
      <sheetName val="_SHOPLIST.xls__SHOPLIST_xl_3914"/>
      <sheetName val="_SHOPLIST.xls__SHOPLIST_xl_3915"/>
      <sheetName val="_SHOPLIST.xls__SHOPLIST_xl_3916"/>
      <sheetName val="_SHOPLIST.xls__SHOPLIST_xl_3917"/>
      <sheetName val="_SHOPLIST.xls__SHOPLIST_xl_3918"/>
      <sheetName val="_SHOPLIST.xls__SHOPLIST_xl_3919"/>
      <sheetName val="_SHOPLIST.xls__SHOPLIST_xl_3920"/>
      <sheetName val="_SHOPLIST.xls__SHOPLIST_xl_3921"/>
      <sheetName val="_SHOPLIST.xls__SHOPLIST_xl_3922"/>
      <sheetName val="_SHOPLIST.xls__SHOPLIST_xl_3923"/>
      <sheetName val="_SHOPLIST.xls__SHOPLIST_xl_3924"/>
      <sheetName val="_SHOPLIST.xls__SHOPLIST_xl_3925"/>
      <sheetName val="_SHOPLIST.xls__SHOPLIST_xl_3926"/>
      <sheetName val="_SHOPLIST.xls__SHOPLIST_xl_3927"/>
      <sheetName val="_SHOPLIST.xls__SHOPLIST_xl_3928"/>
      <sheetName val="_SHOPLIST.xls__SHOPLIST_xl_3929"/>
      <sheetName val="_SHOPLIST.xls__SHOPLIST_xl_3930"/>
      <sheetName val="_SHOPLIST.xls__SHOPLIST_xl_3931"/>
      <sheetName val="_SHOPLIST.xls__SHOPLIST_xl_3932"/>
      <sheetName val="_SHOPLIST.xls__SHOPLIST_xl_3933"/>
      <sheetName val="_SHOPLIST.xls__SHOPLIST_xl_3934"/>
      <sheetName val="_SHOPLIST.xls__SHOPLIST_xl_3935"/>
      <sheetName val="_SHOPLIST.xls__SHOPLIST_xl_3936"/>
      <sheetName val="_SHOPLIST.xls__SHOPLIST_xl_3937"/>
      <sheetName val="_SHOPLIST.xls__SHOPLIST_xl_3938"/>
      <sheetName val="_SHOPLIST.xls__SHOPLIST_xl_3939"/>
      <sheetName val="_SHOPLIST.xls__SHOPLIST_xl_3940"/>
      <sheetName val="_SHOPLIST.xls__SHOPLIST_xl_3941"/>
      <sheetName val="_SHOPLIST.xls__SHOPLIST_xl_3942"/>
      <sheetName val="_SHOPLIST.xls__SHOPLIST_xl_3943"/>
      <sheetName val="_SHOPLIST.xls__SHOPLIST_xl_3944"/>
      <sheetName val="_SHOPLIST.xls__SHOPLIST_xl_3945"/>
      <sheetName val="_SHOPLIST.xls__SHOPLIST_xl_3946"/>
      <sheetName val="_SHOPLIST.xls__SHOPLIST_xl_3947"/>
      <sheetName val="_SHOPLIST.xls__SHOPLIST_xl_3948"/>
      <sheetName val="_SHOPLIST.xls__SHOPLIST_xl_3949"/>
      <sheetName val="_SHOPLIST.xls__SHOPLIST_xl_3950"/>
      <sheetName val="_SHOPLIST.xls__SHOPLIST_xl_3951"/>
      <sheetName val="_SHOPLIST.xls__SHOPLIST_xl_3952"/>
      <sheetName val="_SHOPLIST.xls__SHOPLIST_xl_3953"/>
      <sheetName val="_SHOPLIST.xls__SHOPLIST_xl_3954"/>
      <sheetName val="_SHOPLIST.xls__SHOPLIST_xl_3955"/>
      <sheetName val="_SHOPLIST.xls__SHOPLIST_xl_3956"/>
      <sheetName val="_SHOPLIST.xls__SHOPLIST_xl_3957"/>
      <sheetName val="_SHOPLIST.xls__SHOPLIST_xl_3958"/>
      <sheetName val="_SHOPLIST.xls__SHOPLIST_xl_3959"/>
      <sheetName val="_SHOPLIST.xls__SHOPLIST_xl_3960"/>
      <sheetName val="_SHOPLIST.xls__SHOPLIST_xl_3961"/>
      <sheetName val="_SHOPLIST.xls__SHOPLIST_xl_3962"/>
      <sheetName val="_SHOPLIST.xls__SHOPLIST_xl_3963"/>
      <sheetName val="_SHOPLIST.xls__SHOPLIST_xl_3964"/>
      <sheetName val="_SHOPLIST.xls__SHOPLIST_xl_3965"/>
      <sheetName val="_SHOPLIST.xls__SHOPLIST_xl_3966"/>
      <sheetName val="_SHOPLIST.xls__SHOPLIST_xl_3967"/>
      <sheetName val="_SHOPLIST.xls__SHOPLIST_xl_3968"/>
      <sheetName val="_SHOPLIST.xls__SHOPLIST_xl_3969"/>
      <sheetName val="_SHOPLIST.xls__SHOPLIST_xl_3970"/>
      <sheetName val="_SHOPLIST.xls__SHOPLIST_xl_3971"/>
      <sheetName val="_SHOPLIST.xls__SHOPLIST_xl_3972"/>
      <sheetName val="_SHOPLIST.xls__SHOPLIST_xl_3973"/>
      <sheetName val="_SHOPLIST.xls__SHOPLIST_xl_3974"/>
      <sheetName val="_SHOPLIST.xls__SHOPLIST_xl_3975"/>
      <sheetName val="_SHOPLIST.xls__SHOPLIST_xl_3976"/>
      <sheetName val="_SHOPLIST.xls__SHOPLIST_xl_3977"/>
      <sheetName val="_SHOPLIST.xls__SHOPLIST_xl_3978"/>
      <sheetName val="_SHOPLIST.xls__SHOPLIST_xl_3979"/>
      <sheetName val="_SHOPLIST.xls__SHOPLIST_xl_3980"/>
      <sheetName val="_SHOPLIST.xls__SHOPLIST_xl_3981"/>
      <sheetName val="_SHOPLIST.xls__SHOPLIST_xl_3982"/>
      <sheetName val="_SHOPLIST.xls__SHOPLIST_xl_3983"/>
      <sheetName val="_SHOPLIST.xls__SHOPLIST_xl_3984"/>
      <sheetName val="_SHOPLIST.xls__SHOPLIST_xl_3985"/>
      <sheetName val="_SHOPLIST.xls__SHOPLIST_xl_3986"/>
      <sheetName val="_SHOPLIST.xls__SHOPLIST_xl_3987"/>
      <sheetName val="_SHOPLIST.xls__SHOPLIST_xl_3988"/>
      <sheetName val="_SHOPLIST.xls__SHOPLIST_xl_3989"/>
      <sheetName val="_SHOPLIST.xls__SHOPLIST_xl_3990"/>
      <sheetName val="_SHOPLIST.xls__SHOPLIST_xl_3991"/>
      <sheetName val="_SHOPLIST.xls__SHOPLIST_xl_3992"/>
      <sheetName val="_SHOPLIST.xls__SHOPLIST_xl_3993"/>
      <sheetName val="_SHOPLIST.xls__SHOPLIST_xl_3994"/>
      <sheetName val="_SHOPLIST.xls__SHOPLIST_xl_3995"/>
      <sheetName val="_SHOPLIST.xls__SHOPLIST_xl_3996"/>
      <sheetName val="_SHOPLIST.xls__SHOPLIST_xl_3997"/>
      <sheetName val="_SHOPLIST.xls__SHOPLIST_xl_3998"/>
      <sheetName val="_SHOPLIST.xls__SHOPLIST_xl_3999"/>
      <sheetName val="_SHOPLIST.xls__SHOPLIST_xl_4000"/>
      <sheetName val="_SHOPLIST.xls__SHOPLIST_xl_4001"/>
      <sheetName val="_SHOPLIST.xls__SHOPLIST_xl_4002"/>
      <sheetName val="_SHOPLIST.xls__SHOPLIST_xl_4003"/>
      <sheetName val="_SHOPLIST.xls__SHOPLIST_xl_4004"/>
      <sheetName val="_SHOPLIST.xls__SHOPLIST_xl_4005"/>
      <sheetName val="_SHOPLIST.xls__SHOPLIST_xl_4006"/>
      <sheetName val="_SHOPLIST.xls__SHOPLIST_xl_4007"/>
      <sheetName val="_SHOPLIST.xls__SHOPLIST_xl_4008"/>
      <sheetName val="_SHOPLIST.xls__SHOPLIST_xl_4009"/>
      <sheetName val="_SHOPLIST.xls__SHOPLIST_xl_4010"/>
      <sheetName val="_SHOPLIST.xls__SHOPLIST_xl_4011"/>
      <sheetName val="_SHOPLIST.xls__SHOPLIST_xl_4012"/>
      <sheetName val="_SHOPLIST.xls__SHOPLIST_xl_4013"/>
      <sheetName val="_SHOPLIST.xls__SHOPLIST_xl_4014"/>
      <sheetName val="_SHOPLIST.xls__SHOPLIST_xl_4015"/>
      <sheetName val="_SHOPLIST.xls__SHOPLIST_xl_4016"/>
      <sheetName val="_SHOPLIST.xls__SHOPLIST_xl_4017"/>
      <sheetName val="_SHOPLIST.xls__SHOPLIST_xl_4018"/>
      <sheetName val="_SHOPLIST.xls__SHOPLIST_xl_4019"/>
      <sheetName val="_SHOPLIST.xls__SHOPLIST_xl_4020"/>
      <sheetName val="_SHOPLIST.xls__SHOPLIST_xl_4021"/>
      <sheetName val="_SHOPLIST.xls__SHOPLIST_xl_4022"/>
      <sheetName val="_SHOPLIST.xls__SHOPLIST_xl_4023"/>
      <sheetName val="_SHOPLIST.xls__SHOPLIST_xl_4024"/>
      <sheetName val="_SHOPLIST.xls__SHOPLIST_xl_4025"/>
      <sheetName val="_SHOPLIST.xls__SHOPLIST_xl_4026"/>
      <sheetName val="_SHOPLIST.xls__SHOPLIST_xl_4027"/>
      <sheetName val="_SHOPLIST.xls__SHOPLIST_xl_4028"/>
      <sheetName val="_SHOPLIST.xls__SHOPLIST_xl_4029"/>
      <sheetName val="_SHOPLIST.xls__SHOPLIST_xl_4030"/>
      <sheetName val="_SHOPLIST.xls__SHOPLIST_xl_4031"/>
      <sheetName val="_SHOPLIST.xls__SHOPLIST_xl_4032"/>
      <sheetName val="_SHOPLIST.xls__SHOPLIST_xl_4033"/>
      <sheetName val="_SHOPLIST.xls__SHOPLIST_xl_4034"/>
      <sheetName val="_SHOPLIST.xls__SHOPLIST_xl_4035"/>
      <sheetName val="_SHOPLIST.xls__SHOPLIST_xl_4036"/>
      <sheetName val="_SHOPLIST.xls__SHOPLIST_xl_4037"/>
      <sheetName val="_SHOPLIST.xls__SHOPLIST_xl_4038"/>
      <sheetName val="_SHOPLIST.xls__SHOPLIST_xl_4039"/>
      <sheetName val="_SHOPLIST.xls__SHOPLIST_xl_4040"/>
      <sheetName val="_SHOPLIST.xls__SHOPLIST_xl_4041"/>
      <sheetName val="_SHOPLIST.xls__SHOPLIST_xl_4042"/>
      <sheetName val="_SHOPLIST.xls__SHOPLIST_xl_4043"/>
      <sheetName val="_SHOPLIST.xls__SHOPLIST_xl_4044"/>
      <sheetName val="_SHOPLIST.xls__SHOPLIST_xl_4045"/>
      <sheetName val="_SHOPLIST.xls__SHOPLIST_xl_4046"/>
      <sheetName val="_SHOPLIST.xls__SHOPLIST_xl_4047"/>
      <sheetName val="_SHOPLIST.xls__SHOPLIST_xl_4048"/>
      <sheetName val="_SHOPLIST.xls__SHOPLIST_xl_4049"/>
      <sheetName val="_SHOPLIST.xls__SHOPLIST_xl_4050"/>
      <sheetName val="_SHOPLIST.xls__SHOPLIST_xl_4051"/>
      <sheetName val="_SHOPLIST.xls__SHOPLIST_xl_4052"/>
      <sheetName val="_SHOPLIST.xls__SHOPLIST_xl_4053"/>
      <sheetName val="_SHOPLIST.xls__SHOPLIST_xl_4054"/>
      <sheetName val="_SHOPLIST.xls__SHOPLIST_xl_4055"/>
      <sheetName val="_SHOPLIST.xls__SHOPLIST_xl_4056"/>
      <sheetName val="_SHOPLIST.xls__SHOPLIST_xl_4057"/>
      <sheetName val="_SHOPLIST.xls__SHOPLIST_xl_4058"/>
      <sheetName val="_SHOPLIST.xls__SHOPLIST_xl_4059"/>
      <sheetName val="_SHOPLIST.xls__SHOPLIST_xl_4060"/>
      <sheetName val="_SHOPLIST.xls__SHOPLIST_xl_4061"/>
      <sheetName val="_SHOPLIST.xls__SHOPLIST_xl_4062"/>
      <sheetName val="_SHOPLIST.xls__SHOPLIST_xl_4063"/>
      <sheetName val="_SHOPLIST.xls__SHOPLIST_xl_4064"/>
      <sheetName val="_SHOPLIST.xls__SHOPLIST_xl_4065"/>
      <sheetName val="_SHOPLIST.xls__SHOPLIST_xl_4066"/>
      <sheetName val="_SHOPLIST.xls__SHOPLIST_xl_4067"/>
      <sheetName val="_SHOPLIST.xls__SHOPLIST_xl_4068"/>
      <sheetName val="_SHOPLIST.xls__SHOPLIST_xl_4069"/>
      <sheetName val="_SHOPLIST.xls__SHOPLIST_xl_4070"/>
      <sheetName val="_SHOPLIST.xls__SHOPLIST_xl_4071"/>
      <sheetName val="_SHOPLIST.xls__SHOPLIST_xl_4072"/>
      <sheetName val="_SHOPLIST.xls__SHOPLIST_xl_4073"/>
      <sheetName val="_SHOPLIST.xls__SHOPLIST_xl_4074"/>
      <sheetName val="_SHOPLIST.xls__SHOPLIST_xl_4075"/>
      <sheetName val="_SHOPLIST.xls__SHOPLIST_xl_4076"/>
      <sheetName val="_SHOPLIST.xls__SHOPLIST_xl_4077"/>
      <sheetName val="_SHOPLIST.xls__SHOPLIST_xl_4078"/>
      <sheetName val="_SHOPLIST.xls__SHOPLIST_xl_4079"/>
      <sheetName val="_SHOPLIST.xls__SHOPLIST_xl_4080"/>
      <sheetName val="_SHOPLIST.xls__SHOPLIST_xl_4081"/>
      <sheetName val="_SHOPLIST.xls__SHOPLIST_xl_4082"/>
      <sheetName val="_SHOPLIST.xls__SHOPLIST_xl_4083"/>
      <sheetName val="_SHOPLIST.xls__SHOPLIST_xl_4084"/>
      <sheetName val="_SHOPLIST.xls__SHOPLIST_xl_4085"/>
      <sheetName val="_SHOPLIST.xls__SHOPLIST_xl_4086"/>
      <sheetName val="_SHOPLIST.xls__SHOPLIST_xl_4087"/>
      <sheetName val="_SHOPLIST.xls__SHOPLIST_xl_4088"/>
      <sheetName val="_SHOPLIST.xls__SHOPLIST_xl_4089"/>
      <sheetName val="_SHOPLIST.xls__SHOPLIST_xl_4090"/>
      <sheetName val="_SHOPLIST.xls__SHOPLIST_xl_4091"/>
      <sheetName val="_SHOPLIST.xls__SHOPLIST_xl_4092"/>
      <sheetName val="_SHOPLIST.xls__SHOPLIST_xl_4093"/>
      <sheetName val="_SHOPLIST.xls__SHOPLIST_xl_4094"/>
      <sheetName val="_SHOPLIST.xls__SHOPLIST_xl_4095"/>
      <sheetName val="_SHOPLIST.xls__SHOPLIST_xl_4096"/>
      <sheetName val="_SHOPLIST.xls__SHOPLIST_xl_4097"/>
      <sheetName val="_SHOPLIST.xls__SHOPLIST_xl_4098"/>
      <sheetName val="_SHOPLIST.xls__SHOPLIST_xl_4099"/>
      <sheetName val="_SHOPLIST.xls__SHOPLIST_xl_4100"/>
      <sheetName val="_SHOPLIST.xls__SHOPLIST_xl_4101"/>
      <sheetName val="_SHOPLIST.xls__SHOPLIST_xl_4102"/>
      <sheetName val="_SHOPLIST.xls__SHOPLIST_xl_4103"/>
      <sheetName val="_SHOPLIST.xls__SHOPLIST_xl_4104"/>
      <sheetName val="_SHOPLIST.xls__SHOPLIST_xl_4105"/>
      <sheetName val="_SHOPLIST.xls__SHOPLIST_xl_4106"/>
      <sheetName val="_SHOPLIST.xls__SHOPLIST_xl_4107"/>
      <sheetName val="_SHOPLIST.xls__SHOPLIST_xl_4108"/>
      <sheetName val="_SHOPLIST.xls__SHOPLIST_xl_4109"/>
      <sheetName val="_SHOPLIST.xls__SHOPLIST_xl_4110"/>
      <sheetName val="_SHOPLIST.xls__SHOPLIST_xl_4111"/>
      <sheetName val="_SHOPLIST.xls__SHOPLIST_xl_4112"/>
      <sheetName val="_SHOPLIST.xls__SHOPLIST_xl_4113"/>
      <sheetName val="_SHOPLIST.xls__SHOPLIST_xl_4114"/>
      <sheetName val="_SHOPLIST.xls__SHOPLIST_xl_4115"/>
      <sheetName val="_SHOPLIST.xls__SHOPLIST_xl_4116"/>
      <sheetName val="_SHOPLIST.xls__SHOPLIST_xl_4117"/>
      <sheetName val="_SHOPLIST.xls__SHOPLIST_xl_4118"/>
      <sheetName val="_SHOPLIST.xls__SHOPLIST_xl_4119"/>
      <sheetName val="_SHOPLIST.xls__SHOPLIST_xl_4120"/>
      <sheetName val="_SHOPLIST.xls__SHOPLIST_xl_4121"/>
      <sheetName val="_SHOPLIST.xls__SHOPLIST_xl_4122"/>
      <sheetName val="_SHOPLIST.xls__SHOPLIST_xl_4123"/>
      <sheetName val="_SHOPLIST.xls__SHOPLIST_xl_4124"/>
      <sheetName val="_SHOPLIST.xls__SHOPLIST_xl_4125"/>
      <sheetName val="_SHOPLIST.xls__SHOPLIST_xl_4126"/>
      <sheetName val="_SHOPLIST.xls__SHOPLIST_xl_4127"/>
      <sheetName val="_SHOPLIST.xls__SHOPLIST_xl_4128"/>
      <sheetName val="_SHOPLIST.xls__SHOPLIST_xl_4129"/>
      <sheetName val="_SHOPLIST.xls__SHOPLIST_xl_4130"/>
      <sheetName val="_SHOPLIST.xls__SHOPLIST_xl_4131"/>
      <sheetName val="_SHOPLIST.xls__SHOPLIST_xl_4132"/>
      <sheetName val="_SHOPLIST.xls__SHOPLIST_xl_4133"/>
      <sheetName val="_SHOPLIST.xls__SHOPLIST_xl_4134"/>
      <sheetName val="_SHOPLIST.xls__SHOPLIST_xl_4135"/>
      <sheetName val="_SHOPLIST.xls__SHOPLIST_xl_4136"/>
      <sheetName val="_SHOPLIST.xls__SHOPLIST_xl_4137"/>
      <sheetName val="_SHOPLIST.xls__SHOPLIST_xl_4138"/>
      <sheetName val="_SHOPLIST.xls__SHOPLIST_xl_4139"/>
      <sheetName val="_SHOPLIST.xls__SHOPLIST_xl_4140"/>
      <sheetName val="_SHOPLIST.xls__SHOPLIST_xl_4141"/>
      <sheetName val="_SHOPLIST.xls__SHOPLIST_xl_4142"/>
      <sheetName val="_SHOPLIST.xls__SHOPLIST_xl_4143"/>
      <sheetName val="_SHOPLIST.xls__SHOPLIST_xl_4144"/>
      <sheetName val="_SHOPLIST.xls__SHOPLIST_xl_4145"/>
      <sheetName val="_SHOPLIST.xls__SHOPLIST_xl_4146"/>
      <sheetName val="_SHOPLIST.xls__SHOPLIST_xl_4147"/>
      <sheetName val="_SHOPLIST.xls__SHOPLIST_xl_4148"/>
      <sheetName val="_SHOPLIST.xls__SHOPLIST_xl_4149"/>
      <sheetName val="_SHOPLIST.xls__SHOPLIST_xl_4150"/>
      <sheetName val="_SHOPLIST.xls__SHOPLIST_xl_4151"/>
      <sheetName val="_SHOPLIST.xls__SHOPLIST_xl_4152"/>
      <sheetName val="_SHOPLIST.xls__SHOPLIST_xl_4153"/>
      <sheetName val="_SHOPLIST.xls__SHOPLIST_xl_4154"/>
      <sheetName val="_SHOPLIST.xls__SHOPLIST_xl_4155"/>
      <sheetName val="_SHOPLIST.xls__SHOPLIST_xl_4156"/>
      <sheetName val="_SHOPLIST.xls__SHOPLIST_xl_4157"/>
      <sheetName val="_SHOPLIST.xls__SHOPLIST_xl_4158"/>
      <sheetName val="_SHOPLIST.xls__SHOPLIST_xl_4159"/>
      <sheetName val="_SHOPLIST.xls__SHOPLIST_xl_4160"/>
      <sheetName val="_SHOPLIST.xls__SHOPLIST_xl_4161"/>
      <sheetName val="_SHOPLIST.xls__SHOPLIST_xl_4162"/>
      <sheetName val="_SHOPLIST.xls__SHOPLIST_xl_4163"/>
      <sheetName val="_SHOPLIST.xls__SHOPLIST_xl_4164"/>
      <sheetName val="_SHOPLIST.xls__SHOPLIST_xl_4165"/>
      <sheetName val="_SHOPLIST.xls__SHOPLIST_xl_4166"/>
      <sheetName val="_SHOPLIST.xls__SHOPLIST_xl_4167"/>
      <sheetName val="_SHOPLIST.xls__SHOPLIST_xl_4168"/>
      <sheetName val="_SHOPLIST.xls__SHOPLIST_xl_4169"/>
      <sheetName val="_SHOPLIST.xls__SHOPLIST_xl_4170"/>
      <sheetName val="_SHOPLIST.xls__SHOPLIST_xl_4171"/>
      <sheetName val="_SHOPLIST.xls__SHOPLIST_xl_4172"/>
      <sheetName val="_SHOPLIST.xls__SHOPLIST_xl_4173"/>
      <sheetName val="_SHOPLIST.xls__SHOPLIST_xl_4174"/>
      <sheetName val="_SHOPLIST.xls__SHOPLIST_xl_4175"/>
      <sheetName val="_SHOPLIST.xls__SHOPLIST_xl_4176"/>
      <sheetName val="_SHOPLIST.xls__SHOPLIST_xl_4177"/>
      <sheetName val="_SHOPLIST.xls__SHOPLIST_xl_4178"/>
      <sheetName val="_SHOPLIST.xls__SHOPLIST_xl_4179"/>
      <sheetName val="_SHOPLIST.xls__SHOPLIST_xl_4180"/>
      <sheetName val="_SHOPLIST.xls__SHOPLIST_xl_4181"/>
      <sheetName val="_SHOPLIST.xls__SHOPLIST_xl_4182"/>
      <sheetName val="_SHOPLIST.xls__SHOPLIST_xl_4183"/>
      <sheetName val="_SHOPLIST.xls__SHOPLIST_xl_4184"/>
      <sheetName val="_SHOPLIST.xls__SHOPLIST_xl_4185"/>
      <sheetName val="_SHOPLIST.xls__SHOPLIST_xl_4186"/>
      <sheetName val="_SHOPLIST.xls__SHOPLIST_xl_4187"/>
      <sheetName val="_SHOPLIST.xls__SHOPLIST_xl_4188"/>
      <sheetName val="_SHOPLIST.xls__SHOPLIST_xl_4189"/>
      <sheetName val="_SHOPLIST.xls__SHOPLIST_xl_4190"/>
      <sheetName val="_SHOPLIST.xls__SHOPLIST_xl_4191"/>
      <sheetName val="_SHOPLIST.xls__SHOPLIST_xl_4192"/>
      <sheetName val="_SHOPLIST.xls__SHOPLIST_xl_4193"/>
      <sheetName val="_SHOPLIST.xls__SHOPLIST_xl_4194"/>
      <sheetName val="_SHOPLIST.xls__SHOPLIST_xl_4195"/>
      <sheetName val="_SHOPLIST.xls__SHOPLIST_xl_4196"/>
      <sheetName val="_SHOPLIST.xls__SHOPLIST_xl_4197"/>
      <sheetName val="_SHOPLIST.xls__SHOPLIST_xl_4198"/>
      <sheetName val="_SHOPLIST.xls__SHOPLIST_xl_4199"/>
      <sheetName val="_SHOPLIST.xls__SHOPLIST_xl_4200"/>
      <sheetName val="_SHOPLIST.xls__SHOPLIST_xl_4201"/>
      <sheetName val="_SHOPLIST.xls__SHOPLIST_xl_4202"/>
      <sheetName val="_SHOPLIST.xls__SHOPLIST_xl_4203"/>
      <sheetName val="_SHOPLIST.xls__SHOPLIST_xl_4204"/>
      <sheetName val="_SHOPLIST.xls__SHOPLIST_xl_4205"/>
      <sheetName val="_SHOPLIST.xls__SHOPLIST_xl_4206"/>
      <sheetName val="_SHOPLIST.xls__SHOPLIST_xl_4207"/>
      <sheetName val="_SHOPLIST.xls__SHOPLIST_xl_4208"/>
      <sheetName val="_SHOPLIST.xls__SHOPLIST_xl_4209"/>
      <sheetName val="_SHOPLIST.xls__SHOPLIST_xl_4210"/>
      <sheetName val="_SHOPLIST.xls__SHOPLIST_xl_4211"/>
      <sheetName val="_SHOPLIST.xls__SHOPLIST_xl_4212"/>
      <sheetName val="_SHOPLIST.xls__SHOPLIST_xl_4213"/>
      <sheetName val="_SHOPLIST.xls__SHOPLIST_xl_4214"/>
      <sheetName val="_SHOPLIST.xls__SHOPLIST_xl_4215"/>
      <sheetName val="_SHOPLIST.xls__SHOPLIST_xl_4216"/>
      <sheetName val="_SHOPLIST.xls__SHOPLIST_xl_4217"/>
      <sheetName val="_SHOPLIST.xls__SHOPLIST_xl_4218"/>
      <sheetName val="_SHOPLIST.xls__SHOPLIST_xl_4219"/>
      <sheetName val="_SHOPLIST.xls__SHOPLIST_xl_4220"/>
      <sheetName val="_SHOPLIST.xls__SHOPLIST_xl_4221"/>
      <sheetName val="_SHOPLIST.xls__SHOPLIST_xl_4222"/>
      <sheetName val="_SHOPLIST.xls__SHOPLIST_xl_4223"/>
      <sheetName val="_SHOPLIST.xls__SHOPLIST_xl_4224"/>
      <sheetName val="_SHOPLIST.xls__SHOPLIST_xl_4225"/>
      <sheetName val="_SHOPLIST.xls__SHOPLIST_xl_4226"/>
      <sheetName val="_SHOPLIST.xls__SHOPLIST_xl_4227"/>
      <sheetName val="_SHOPLIST.xls__SHOPLIST_xl_4228"/>
      <sheetName val="_SHOPLIST.xls__SHOPLIST_xl_4229"/>
      <sheetName val="_SHOPLIST.xls__SHOPLIST_xl_4230"/>
      <sheetName val="_SHOPLIST.xls__SHOPLIST_xl_4231"/>
      <sheetName val="_SHOPLIST.xls__SHOPLIST_xl_4232"/>
      <sheetName val="_SHOPLIST.xls__SHOPLIST_xl_4233"/>
      <sheetName val="_SHOPLIST.xls__SHOPLIST_xl_4234"/>
      <sheetName val="_SHOPLIST.xls__SHOPLIST_xl_4235"/>
      <sheetName val="_SHOPLIST.xls__SHOPLIST_xl_4236"/>
      <sheetName val="_SHOPLIST.xls__SHOPLIST_xl_4237"/>
      <sheetName val="_SHOPLIST.xls__SHOPLIST_xl_4238"/>
      <sheetName val="_SHOPLIST.xls__SHOPLIST_xl_4239"/>
      <sheetName val="_SHOPLIST.xls__SHOPLIST_xl_4240"/>
      <sheetName val="_SHOPLIST.xls__SHOPLIST_xl_4241"/>
      <sheetName val="_SHOPLIST.xls__SHOPLIST_xl_4242"/>
      <sheetName val="_SHOPLIST.xls__SHOPLIST_xl_4243"/>
      <sheetName val="_SHOPLIST.xls__SHOPLIST_xl_4244"/>
      <sheetName val="_SHOPLIST.xls__SHOPLIST_xl_4245"/>
      <sheetName val="_SHOPLIST.xls__SHOPLIST_xl_4246"/>
      <sheetName val="_SHOPLIST.xls__SHOPLIST_xl_4247"/>
      <sheetName val="_SHOPLIST.xls__SHOPLIST_xl_4248"/>
      <sheetName val="_SHOPLIST.xls__SHOPLIST_xl_4249"/>
      <sheetName val="_SHOPLIST.xls__SHOPLIST_xl_4250"/>
      <sheetName val="_SHOPLIST.xls__SHOPLIST_xl_4251"/>
      <sheetName val="_SHOPLIST.xls__SHOPLIST_xl_4252"/>
      <sheetName val="_SHOPLIST.xls__SHOPLIST_xl_4253"/>
      <sheetName val="_SHOPLIST.xls__SHOPLIST_xl_4254"/>
      <sheetName val="_SHOPLIST.xls__SHOPLIST_xl_4255"/>
      <sheetName val="_SHOPLIST.xls__SHOPLIST_xl_4256"/>
      <sheetName val="_SHOPLIST.xls__SHOPLIST_xl_4257"/>
      <sheetName val="_SHOPLIST.xls__SHOPLIST_xl_4258"/>
      <sheetName val="_SHOPLIST.xls__SHOPLIST_xl_4259"/>
      <sheetName val="_SHOPLIST.xls__SHOPLIST_xl_4260"/>
      <sheetName val="_SHOPLIST.xls__SHOPLIST_xl_4261"/>
      <sheetName val="_SHOPLIST.xls__SHOPLIST_xl_4262"/>
      <sheetName val="_SHOPLIST.xls__SHOPLIST_xl_4263"/>
      <sheetName val="_SHOPLIST.xls__SHOPLIST_xl_4264"/>
      <sheetName val="_SHOPLIST.xls__SHOPLIST_xl_4265"/>
      <sheetName val="_SHOPLIST.xls__SHOPLIST_xl_4266"/>
      <sheetName val="_SHOPLIST.xls__SHOPLIST_xl_4267"/>
      <sheetName val="_SHOPLIST.xls__SHOPLIST_xl_4268"/>
      <sheetName val="_SHOPLIST.xls__SHOPLIST_xl_4269"/>
      <sheetName val="_SHOPLIST.xls__SHOPLIST_xl_4270"/>
      <sheetName val="_SHOPLIST.xls__SHOPLIST_xl_4271"/>
      <sheetName val="_SHOPLIST.xls__SHOPLIST_xl_4272"/>
      <sheetName val="_SHOPLIST.xls__SHOPLIST_xl_4273"/>
      <sheetName val="_SHOPLIST.xls__SHOPLIST_xl_4274"/>
      <sheetName val="_SHOPLIST.xls__SHOPLIST_xl_4275"/>
      <sheetName val="_SHOPLIST.xls__SHOPLIST_xl_4276"/>
      <sheetName val="_SHOPLIST.xls__SHOPLIST_xl_4277"/>
      <sheetName val="_SHOPLIST.xls__SHOPLIST_xl_4278"/>
      <sheetName val="_SHOPLIST.xls__SHOPLIST_xl_4279"/>
      <sheetName val="_SHOPLIST.xls__SHOPLIST_xl_4280"/>
      <sheetName val="_SHOPLIST.xls__SHOPLIST_xl_4281"/>
      <sheetName val="_SHOPLIST.xls__SHOPLIST_xl_4282"/>
      <sheetName val="_SHOPLIST.xls__SHOPLIST_xl_4283"/>
      <sheetName val="_SHOPLIST.xls__SHOPLIST_xl_4284"/>
      <sheetName val="_SHOPLIST.xls__SHOPLIST_xl_4285"/>
      <sheetName val="_SHOPLIST.xls__SHOPLIST_xl_4286"/>
      <sheetName val="_SHOPLIST.xls__SHOPLIST_xl_4287"/>
      <sheetName val="_SHOPLIST.xls__SHOPLIST_xl_4288"/>
      <sheetName val="_SHOPLIST.xls__SHOPLIST_xl_4289"/>
      <sheetName val="_SHOPLIST.xls__SHOPLIST_xl_4290"/>
      <sheetName val="_SHOPLIST.xls__SHOPLIST_xl_4291"/>
      <sheetName val="_SHOPLIST.xls__SHOPLIST_xl_4292"/>
      <sheetName val="_SHOPLIST.xls__SHOPLIST_xl_4293"/>
      <sheetName val="_SHOPLIST.xls__SHOPLIST_xl_4294"/>
      <sheetName val="_SHOPLIST.xls__SHOPLIST_xl_4295"/>
      <sheetName val="_SHOPLIST.xls__SHOPLIST_xl_4296"/>
      <sheetName val="_SHOPLIST.xls__SHOPLIST_xl_4297"/>
      <sheetName val="_SHOPLIST.xls__SHOPLIST_xl_4298"/>
      <sheetName val="_SHOPLIST.xls__SHOPLIST_xl_4299"/>
      <sheetName val="_SHOPLIST.xls__SHOPLIST_xl_4300"/>
      <sheetName val="_SHOPLIST.xls__SHOPLIST_xl_4301"/>
      <sheetName val="_SHOPLIST.xls__SHOPLIST_xl_4302"/>
      <sheetName val="_SHOPLIST.xls__SHOPLIST_xl_4303"/>
      <sheetName val="_SHOPLIST.xls__SHOPLIST_xl_4304"/>
      <sheetName val="_SHOPLIST.xls__SHOPLIST_xl_4305"/>
      <sheetName val="_SHOPLIST.xls__SHOPLIST_xl_4306"/>
      <sheetName val="_SHOPLIST.xls__SHOPLIST_xl_4307"/>
      <sheetName val="_SHOPLIST.xls__SHOPLIST_xl_4308"/>
      <sheetName val="_SHOPLIST.xls__SHOPLIST_xl_4309"/>
      <sheetName val="_SHOPLIST.xls__SHOPLIST_xl_4310"/>
      <sheetName val="_SHOPLIST.xls__SHOPLIST_xl_4311"/>
      <sheetName val="_SHOPLIST.xls__SHOPLIST_xl_4312"/>
      <sheetName val="_SHOPLIST.xls__SHOPLIST_xl_4313"/>
      <sheetName val="_SHOPLIST.xls__SHOPLIST_xl_4314"/>
      <sheetName val="_SHOPLIST.xls__SHOPLIST_xl_4315"/>
      <sheetName val="_SHOPLIST.xls__SHOPLIST_xl_4316"/>
      <sheetName val="_SHOPLIST.xls__SHOPLIST_xl_4317"/>
      <sheetName val="_SHOPLIST.xls__SHOPLIST_xl_4318"/>
      <sheetName val="_SHOPLIST.xls__SHOPLIST_xl_4319"/>
      <sheetName val="_SHOPLIST.xls__SHOPLIST_xl_4320"/>
      <sheetName val="_SHOPLIST.xls__SHOPLIST_xl_4321"/>
      <sheetName val="_SHOPLIST.xls__SHOPLIST_xl_4322"/>
      <sheetName val="_SHOPLIST.xls__SHOPLIST_xl_4323"/>
      <sheetName val="_SHOPLIST.xls__SHOPLIST_xl_4324"/>
      <sheetName val="_SHOPLIST.xls__SHOPLIST_xl_4325"/>
      <sheetName val="_SHOPLIST.xls__SHOPLIST_xl_4326"/>
      <sheetName val="_SHOPLIST.xls__SHOPLIST_xl_4327"/>
      <sheetName val="_SHOPLIST.xls__SHOPLIST_xl_4328"/>
      <sheetName val="_SHOPLIST.xls__SHOPLIST_xl_4329"/>
      <sheetName val="_SHOPLIST.xls__SHOPLIST_xl_4330"/>
      <sheetName val="_SHOPLIST.xls__SHOPLIST_xl_4331"/>
      <sheetName val="_SHOPLIST.xls__SHOPLIST_xl_4332"/>
      <sheetName val="_SHOPLIST.xls__SHOPLIST_xl_4333"/>
      <sheetName val="_SHOPLIST.xls__SHOPLIST_xl_4334"/>
      <sheetName val="_SHOPLIST.xls__SHOPLIST_xl_4335"/>
      <sheetName val="_SHOPLIST.xls__SHOPLIST_xl_4336"/>
      <sheetName val="_SHOPLIST.xls__SHOPLIST_xl_4337"/>
      <sheetName val="_SHOPLIST.xls__SHOPLIST_xl_4338"/>
      <sheetName val="_SHOPLIST.xls__SHOPLIST_xl_4339"/>
      <sheetName val="_SHOPLIST.xls__SHOPLIST_xl_4340"/>
      <sheetName val="_SHOPLIST.xls__SHOPLIST_xl_4341"/>
      <sheetName val="_SHOPLIST.xls__SHOPLIST_xl_4342"/>
      <sheetName val="_SHOPLIST.xls__SHOPLIST_xl_4343"/>
      <sheetName val="_SHOPLIST.xls__SHOPLIST_xl_4344"/>
      <sheetName val="_SHOPLIST.xls__SHOPLIST_xl_4345"/>
      <sheetName val="_SHOPLIST.xls__SHOPLIST_xl_4346"/>
      <sheetName val="_SHOPLIST.xls__SHOPLIST_xl_4347"/>
      <sheetName val="_SHOPLIST.xls__SHOPLIST_xl_4348"/>
      <sheetName val="_SHOPLIST.xls__SHOPLIST_xl_4349"/>
      <sheetName val="_SHOPLIST.xls__SHOPLIST_xl_4350"/>
      <sheetName val="_SHOPLIST.xls__SHOPLIST_xl_4351"/>
      <sheetName val="_SHOPLIST.xls__SHOPLIST_xl_4352"/>
      <sheetName val="_SHOPLIST.xls__SHOPLIST_xl_4353"/>
      <sheetName val="_SHOPLIST.xls__SHOPLIST_xl_4354"/>
      <sheetName val="_SHOPLIST.xls__SHOPLIST_xl_4355"/>
      <sheetName val="_SHOPLIST.xls__SHOPLIST_xl_4356"/>
      <sheetName val="_SHOPLIST.xls__SHOPLIST_xl_4357"/>
      <sheetName val="_SHOPLIST.xls__SHOPLIST_xl_4358"/>
      <sheetName val="_SHOPLIST.xls__SHOPLIST_xl_4359"/>
      <sheetName val="_SHOPLIST.xls__SHOPLIST_xl_4360"/>
      <sheetName val="_SHOPLIST.xls__SHOPLIST_xl_4361"/>
      <sheetName val="_SHOPLIST.xls__SHOPLIST_xl_4362"/>
      <sheetName val="_SHOPLIST.xls__SHOPLIST_xl_4363"/>
      <sheetName val="_SHOPLIST.xls__SHOPLIST_xl_4364"/>
      <sheetName val="_SHOPLIST.xls__SHOPLIST_xl_4365"/>
      <sheetName val="_SHOPLIST.xls__SHOPLIST_xl_4366"/>
      <sheetName val="_SHOPLIST.xls__SHOPLIST_xl_4367"/>
      <sheetName val="_SHOPLIST.xls__SHOPLIST_xl_4368"/>
      <sheetName val="_SHOPLIST.xls__SHOPLIST_xl_4369"/>
      <sheetName val="_SHOPLIST.xls__SHOPLIST_xl_4370"/>
      <sheetName val="_SHOPLIST.xls__SHOPLIST_xl_4371"/>
      <sheetName val="_SHOPLIST.xls__SHOPLIST_xl_4372"/>
      <sheetName val="_SHOPLIST.xls__SHOPLIST_xl_4373"/>
      <sheetName val="_SHOPLIST.xls__SHOPLIST_xl_4374"/>
      <sheetName val="_SHOPLIST.xls__SHOPLIST_xl_4375"/>
      <sheetName val="_SHOPLIST.xls__SHOPLIST_xl_4376"/>
      <sheetName val="_SHOPLIST.xls__SHOPLIST_xl_4377"/>
      <sheetName val="_SHOPLIST.xls__SHOPLIST_xl_4378"/>
      <sheetName val="_SHOPLIST.xls__SHOPLIST_xl_4379"/>
      <sheetName val="_SHOPLIST.xls__SHOPLIST_xl_4380"/>
      <sheetName val="_SHOPLIST.xls__SHOPLIST_xl_4381"/>
      <sheetName val="_SHOPLIST.xls__SHOPLIST_xl_4382"/>
      <sheetName val="_SHOPLIST.xls__SHOPLIST_xl_4383"/>
      <sheetName val="_SHOPLIST.xls__SHOPLIST_xl_4384"/>
      <sheetName val="_SHOPLIST.xls__SHOPLIST_xl_4385"/>
      <sheetName val="_SHOPLIST.xls__SHOPLIST_xl_4386"/>
      <sheetName val="_SHOPLIST.xls__SHOPLIST_xl_4387"/>
      <sheetName val="_SHOPLIST.xls__SHOPLIST_xl_4388"/>
      <sheetName val="_SHOPLIST.xls__SHOPLIST_xl_4389"/>
      <sheetName val="_SHOPLIST.xls__SHOPLIST_xl_4390"/>
      <sheetName val="_SHOPLIST.xls__SHOPLIST_xl_4391"/>
      <sheetName val="_SHOPLIST.xls__SHOPLIST_xl_4392"/>
      <sheetName val="_SHOPLIST.xls__SHOPLIST_xl_4393"/>
      <sheetName val="_SHOPLIST.xls__SHOPLIST_xl_4394"/>
      <sheetName val="_SHOPLIST.xls__SHOPLIST_xl_4395"/>
      <sheetName val="_SHOPLIST.xls__SHOPLIST_xl_4396"/>
      <sheetName val="_SHOPLIST.xls__SHOPLIST_xl_4397"/>
      <sheetName val="_SHOPLIST.xls__SHOPLIST_xl_4398"/>
      <sheetName val="_SHOPLIST.xls__SHOPLIST_xl_4399"/>
      <sheetName val="_SHOPLIST.xls__SHOPLIST_xl_4400"/>
      <sheetName val="_SHOPLIST.xls__SHOPLIST_xl_4401"/>
      <sheetName val="_SHOPLIST.xls__SHOPLIST_xl_4402"/>
      <sheetName val="_SHOPLIST.xls__SHOPLIST_xl_4403"/>
      <sheetName val="_SHOPLIST.xls__SHOPLIST_xl_4404"/>
      <sheetName val="_SHOPLIST.xls__SHOPLIST_xl_4405"/>
      <sheetName val="_SHOPLIST.xls__SHOPLIST_xl_4406"/>
      <sheetName val="_SHOPLIST.xls__SHOPLIST_xl_4407"/>
      <sheetName val="_SHOPLIST.xls__SHOPLIST_xl_4408"/>
      <sheetName val="_SHOPLIST.xls__SHOPLIST_xl_4409"/>
      <sheetName val="_SHOPLIST.xls__SHOPLIST_xl_4410"/>
      <sheetName val="_SHOPLIST.xls__SHOPLIST_xl_4411"/>
      <sheetName val="_SHOPLIST.xls__SHOPLIST_xl_4412"/>
      <sheetName val="_SHOPLIST.xls__SHOPLIST_xl_4413"/>
      <sheetName val="_SHOPLIST.xls__SHOPLIST_xl_4414"/>
      <sheetName val="_SHOPLIST.xls__SHOPLIST_xl_4415"/>
      <sheetName val="_SHOPLIST.xls__SHOPLIST_xl_4416"/>
      <sheetName val="_SHOPLIST.xls__SHOPLIST_xl_4417"/>
      <sheetName val="_SHOPLIST.xls__SHOPLIST_xl_4418"/>
      <sheetName val="_SHOPLIST.xls__SHOPLIST_xl_4419"/>
      <sheetName val="_SHOPLIST.xls__SHOPLIST_xl_4420"/>
      <sheetName val="_SHOPLIST.xls__SHOPLIST_xl_4421"/>
      <sheetName val="_SHOPLIST.xls__SHOPLIST_xl_4422"/>
      <sheetName val="_SHOPLIST.xls__SHOPLIST_xl_4423"/>
      <sheetName val="_SHOPLIST.xls__SHOPLIST_xl_4424"/>
      <sheetName val="_SHOPLIST.xls__SHOPLIST_xl_4425"/>
      <sheetName val="_SHOPLIST.xls__SHOPLIST_xl_4426"/>
      <sheetName val="_SHOPLIST.xls__SHOPLIST_xl_4427"/>
      <sheetName val="_SHOPLIST.xls__SHOPLIST_xl_4428"/>
      <sheetName val="_SHOPLIST.xls__SHOPLIST_xl_4429"/>
      <sheetName val="_SHOPLIST.xls__SHOPLIST_xl_4430"/>
      <sheetName val="_SHOPLIST.xls__SHOPLIST_xl_4431"/>
      <sheetName val="_SHOPLIST.xls__SHOPLIST_xl_4432"/>
      <sheetName val="_SHOPLIST.xls__SHOPLIST_xl_4433"/>
      <sheetName val="_SHOPLIST.xls__SHOPLIST_xl_4434"/>
      <sheetName val="_SHOPLIST.xls__SHOPLIST_xl_4435"/>
      <sheetName val="_SHOPLIST.xls__SHOPLIST_xl_4436"/>
      <sheetName val="_SHOPLIST.xls__SHOPLIST_xl_4437"/>
      <sheetName val="_SHOPLIST.xls__SHOPLIST_xl_4438"/>
      <sheetName val="_SHOPLIST.xls__SHOPLIST_xl_4439"/>
      <sheetName val="_SHOPLIST.xls__SHOPLIST_xl_4440"/>
      <sheetName val="_SHOPLIST.xls__SHOPLIST_xl_4441"/>
      <sheetName val="_SHOPLIST.xls__SHOPLIST_xl_4442"/>
      <sheetName val="_SHOPLIST.xls__SHOPLIST_xl_4443"/>
      <sheetName val="_SHOPLIST.xls__SHOPLIST_xl_4444"/>
      <sheetName val="_SHOPLIST.xls__SHOPLIST_xl_4445"/>
      <sheetName val="_SHOPLIST.xls__SHOPLIST_xl_4446"/>
      <sheetName val="_SHOPLIST.xls__SHOPLIST_xl_4447"/>
      <sheetName val="_SHOPLIST.xls__SHOPLIST_xl_4448"/>
      <sheetName val="_SHOPLIST.xls__SHOPLIST_xl_4449"/>
      <sheetName val="_SHOPLIST.xls__SHOPLIST_xl_4450"/>
      <sheetName val="_SHOPLIST.xls__SHOPLIST_xl_4451"/>
      <sheetName val="_SHOPLIST.xls__SHOPLIST_xl_4452"/>
      <sheetName val="_SHOPLIST.xls__SHOPLIST_xl_4453"/>
      <sheetName val="_SHOPLIST.xls__SHOPLIST_xl_4454"/>
      <sheetName val="_SHOPLIST.xls__SHOPLIST_xl_4455"/>
      <sheetName val="_SHOPLIST.xls__SHOPLIST_xl_4456"/>
      <sheetName val="_SHOPLIST.xls__SHOPLIST_xl_4457"/>
      <sheetName val="_SHOPLIST.xls__SHOPLIST_xl_4458"/>
      <sheetName val="_SHOPLIST.xls__SHOPLIST_xl_4459"/>
      <sheetName val="_SHOPLIST.xls__SHOPLIST_xl_4460"/>
      <sheetName val="_SHOPLIST.xls__SHOPLIST_xl_4461"/>
      <sheetName val="_SHOPLIST.xls__SHOPLIST_xl_4462"/>
      <sheetName val="_SHOPLIST.xls__SHOPLIST_xl_4463"/>
      <sheetName val="_SHOPLIST.xls__SHOPLIST_xl_4464"/>
      <sheetName val="_SHOPLIST.xls__SHOPLIST_xl_4465"/>
      <sheetName val="_SHOPLIST.xls__SHOPLIST_xl_4466"/>
      <sheetName val="_SHOPLIST.xls__SHOPLIST_xl_4467"/>
      <sheetName val="_SHOPLIST.xls__SHOPLIST_xl_4468"/>
      <sheetName val="_SHOPLIST.xls__SHOPLIST_xl_4469"/>
      <sheetName val="_SHOPLIST.xls__SHOPLIST_xl_4470"/>
      <sheetName val="_SHOPLIST.xls__SHOPLIST_xl_4471"/>
      <sheetName val="_SHOPLIST.xls__SHOPLIST_xl_4472"/>
      <sheetName val="_SHOPLIST.xls__SHOPLIST_xl_4473"/>
      <sheetName val="_SHOPLIST.xls__SHOPLIST_xl_4474"/>
      <sheetName val="_SHOPLIST.xls__SHOPLIST_xl_4475"/>
      <sheetName val="_SHOPLIST.xls__SHOPLIST_xl_4476"/>
      <sheetName val="_SHOPLIST.xls__SHOPLIST_xl_4477"/>
      <sheetName val="_SHOPLIST.xls__SHOPLIST_xl_4478"/>
      <sheetName val="_SHOPLIST.xls__SHOPLIST_xl_4479"/>
      <sheetName val="_SHOPLIST.xls__SHOPLIST_xl_4480"/>
      <sheetName val="_SHOPLIST.xls__SHOPLIST_xl_4481"/>
      <sheetName val="_SHOPLIST.xls__SHOPLIST_xl_4482"/>
      <sheetName val="_SHOPLIST.xls__SHOPLIST_xl_4483"/>
      <sheetName val="_SHOPLIST.xls__SHOPLIST_xl_4484"/>
      <sheetName val="_SHOPLIST.xls__SHOPLIST_xl_4485"/>
      <sheetName val="_SHOPLIST.xls__SHOPLIST_xl_4486"/>
      <sheetName val="_SHOPLIST.xls__SHOPLIST_xl_4487"/>
      <sheetName val="_SHOPLIST.xls__SHOPLIST_xl_4488"/>
      <sheetName val="_SHOPLIST.xls__SHOPLIST_xl_4489"/>
      <sheetName val="_SHOPLIST.xls__SHOPLIST_xl_4490"/>
      <sheetName val="_SHOPLIST.xls__SHOPLIST_xl_4491"/>
      <sheetName val="_SHOPLIST.xls__SHOPLIST_xl_4492"/>
      <sheetName val="_SHOPLIST.xls__SHOPLIST_xl_4493"/>
      <sheetName val="_SHOPLIST.xls__SHOPLIST_xl_4494"/>
      <sheetName val="_SHOPLIST.xls__SHOPLIST_xl_4495"/>
      <sheetName val="_SHOPLIST.xls__SHOPLIST_xl_4496"/>
      <sheetName val="_SHOPLIST.xls__SHOPLIST_xl_4497"/>
      <sheetName val="_SHOPLIST.xls__SHOPLIST_xl_4498"/>
      <sheetName val="_SHOPLIST.xls__SHOPLIST_xl_4499"/>
      <sheetName val="_SHOPLIST.xls__SHOPLIST_xl_4500"/>
      <sheetName val="_SHOPLIST.xls__SHOPLIST_xl_4501"/>
      <sheetName val="_SHOPLIST.xls__SHOPLIST_xl_4502"/>
      <sheetName val="_SHOPLIST.xls__SHOPLIST_xl_4503"/>
      <sheetName val="_SHOPLIST.xls__SHOPLIST_xl_4504"/>
      <sheetName val="_SHOPLIST.xls__SHOPLIST_xl_4505"/>
      <sheetName val="_SHOPLIST.xls__SHOPLIST_xl_4506"/>
      <sheetName val="_SHOPLIST.xls__SHOPLIST_xl_4507"/>
      <sheetName val="_SHOPLIST.xls__SHOPLIST_xl_4508"/>
      <sheetName val="_SHOPLIST.xls__SHOPLIST_xl_4509"/>
      <sheetName val="_SHOPLIST.xls__SHOPLIST_xl_4510"/>
      <sheetName val="_SHOPLIST.xls__SHOPLIST_xl_4511"/>
      <sheetName val="_SHOPLIST.xls__SHOPLIST_xl_4512"/>
      <sheetName val="_SHOPLIST.xls__SHOPLIST_xl_4513"/>
      <sheetName val="_SHOPLIST.xls__SHOPLIST_xl_4514"/>
      <sheetName val="_SHOPLIST.xls__SHOPLIST_xl_4515"/>
      <sheetName val="_SHOPLIST.xls__SHOPLIST_xl_4516"/>
      <sheetName val="_SHOPLIST.xls__SHOPLIST_xl_4517"/>
      <sheetName val="_SHOPLIST.xls__SHOPLIST_xl_4518"/>
      <sheetName val="_SHOPLIST.xls__SHOPLIST_xl_4519"/>
      <sheetName val="_SHOPLIST.xls__SHOPLIST_xl_4520"/>
      <sheetName val="_SHOPLIST.xls__SHOPLIST_xl_4521"/>
      <sheetName val="_SHOPLIST.xls__SHOPLIST_xl_4522"/>
      <sheetName val="_SHOPLIST.xls__SHOPLIST_xl_4523"/>
      <sheetName val="_SHOPLIST.xls__SHOPLIST_xl_4524"/>
      <sheetName val="_SHOPLIST.xls__SHOPLIST_xl_4525"/>
      <sheetName val="_SHOPLIST.xls__SHOPLIST_xl_4526"/>
      <sheetName val="_SHOPLIST.xls__SHOPLIST_xl_4527"/>
      <sheetName val="_SHOPLIST.xls__SHOPLIST_xl_4528"/>
      <sheetName val="_SHOPLIST.xls__SHOPLIST_xl_4529"/>
      <sheetName val="_SHOPLIST.xls__SHOPLIST_xl_4530"/>
      <sheetName val="_SHOPLIST.xls__SHOPLIST_xl_4531"/>
      <sheetName val="_SHOPLIST.xls__SHOPLIST_xl_4532"/>
      <sheetName val="_SHOPLIST.xls__SHOPLIST_xl_4533"/>
      <sheetName val="_SHOPLIST.xls__SHOPLIST_xl_4534"/>
      <sheetName val="_SHOPLIST.xls__SHOPLIST_xl_4535"/>
      <sheetName val="_SHOPLIST.xls__SHOPLIST_xl_4536"/>
      <sheetName val="_SHOPLIST.xls__SHOPLIST_xl_4537"/>
      <sheetName val="_SHOPLIST.xls__SHOPLIST_xl_4538"/>
      <sheetName val="_SHOPLIST.xls__SHOPLIST_xl_4539"/>
      <sheetName val="_SHOPLIST.xls__SHOPLIST_xl_4540"/>
      <sheetName val="_SHOPLIST.xls__SHOPLIST_xl_4541"/>
      <sheetName val="_SHOPLIST.xls__SHOPLIST_xl_4542"/>
      <sheetName val="_SHOPLIST.xls__SHOPLIST_xl_4543"/>
      <sheetName val="_SHOPLIST.xls__SHOPLIST_xl_4544"/>
      <sheetName val="_SHOPLIST.xls__SHOPLIST_xl_4545"/>
      <sheetName val="_SHOPLIST.xls__SHOPLIST_xl_4546"/>
      <sheetName val="_SHOPLIST.xls__SHOPLIST_xl_4547"/>
      <sheetName val="_SHOPLIST.xls__SHOPLIST_xl_4548"/>
      <sheetName val="_SHOPLIST.xls__SHOPLIST_xl_4549"/>
      <sheetName val="_SHOPLIST.xls__SHOPLIST_xl_4550"/>
      <sheetName val="_SHOPLIST.xls__SHOPLIST_xl_4551"/>
      <sheetName val="_SHOPLIST.xls__SHOPLIST_xl_4552"/>
      <sheetName val="_SHOPLIST.xls__SHOPLIST_xl_4553"/>
      <sheetName val="_SHOPLIST.xls__SHOPLIST_xl_4554"/>
      <sheetName val="_SHOPLIST.xls__SHOPLIST_xl_4555"/>
      <sheetName val="_SHOPLIST.xls__SHOPLIST_xl_4556"/>
      <sheetName val="_SHOPLIST.xls__SHOPLIST_xl_4557"/>
      <sheetName val="_SHOPLIST.xls__SHOPLIST_xl_4558"/>
      <sheetName val="_SHOPLIST.xls__SHOPLIST_xl_4559"/>
      <sheetName val="_SHOPLIST.xls__SHOPLIST_xl_4560"/>
      <sheetName val="_SHOPLIST.xls__SHOPLIST_xl_4561"/>
      <sheetName val="_SHOPLIST.xls__SHOPLIST_xl_4562"/>
      <sheetName val="_SHOPLIST.xls__SHOPLIST_xl_4563"/>
      <sheetName val="_SHOPLIST.xls__SHOPLIST_xl_4564"/>
      <sheetName val="_SHOPLIST.xls__SHOPLIST_xl_4565"/>
      <sheetName val="_SHOPLIST.xls__SHOPLIST_xl_4566"/>
      <sheetName val="_SHOPLIST.xls__SHOPLIST_xl_4567"/>
      <sheetName val="_SHOPLIST.xls__SHOPLIST_xl_4568"/>
      <sheetName val="_SHOPLIST.xls__SHOPLIST_xl_4569"/>
      <sheetName val="_SHOPLIST.xls__SHOPLIST_xl_4570"/>
      <sheetName val="_SHOPLIST.xls__SHOPLIST_xl_4571"/>
      <sheetName val="_SHOPLIST.xls__SHOPLIST_xl_4572"/>
      <sheetName val="_SHOPLIST.xls__SHOPLIST_xl_4573"/>
      <sheetName val="_SHOPLIST.xls__SHOPLIST_xl_4574"/>
      <sheetName val="_SHOPLIST.xls__SHOPLIST_xl_4575"/>
      <sheetName val="_SHOPLIST.xls__SHOPLIST_xl_4576"/>
      <sheetName val="_SHOPLIST.xls__SHOPLIST_xl_4577"/>
      <sheetName val="_SHOPLIST.xls__SHOPLIST_xl_4578"/>
      <sheetName val="_SHOPLIST.xls__SHOPLIST_xl_4579"/>
      <sheetName val="_SHOPLIST.xls__SHOPLIST_xl_4580"/>
      <sheetName val="_SHOPLIST.xls__SHOPLIST_xl_4581"/>
      <sheetName val="_SHOPLIST.xls__SHOPLIST_xl_4582"/>
      <sheetName val="_SHOPLIST.xls__SHOPLIST_xl_4583"/>
      <sheetName val="_SHOPLIST.xls__SHOPLIST_xl_4584"/>
      <sheetName val="_SHOPLIST.xls__SHOPLIST_xl_4585"/>
      <sheetName val="_SHOPLIST.xls__SHOPLIST_xl_4586"/>
      <sheetName val="_SHOPLIST.xls__SHOPLIST_xl_4587"/>
      <sheetName val="_SHOPLIST.xls__SHOPLIST_xl_4588"/>
      <sheetName val="_SHOPLIST.xls__SHOPLIST_xl_4589"/>
      <sheetName val="_SHOPLIST.xls__SHOPLIST_xl_4590"/>
      <sheetName val="_SHOPLIST.xls__SHOPLIST_xl_4591"/>
      <sheetName val="_SHOPLIST.xls__SHOPLIST_xl_4592"/>
      <sheetName val="_SHOPLIST.xls__SHOPLIST_xl_4593"/>
      <sheetName val="_SHOPLIST.xls__SHOPLIST_xl_4594"/>
      <sheetName val="_SHOPLIST.xls__SHOPLIST_xl_4595"/>
      <sheetName val="_SHOPLIST.xls__SHOPLIST_xl_4596"/>
      <sheetName val="_SHOPLIST.xls__SHOPLIST_xl_4597"/>
      <sheetName val="_SHOPLIST.xls__SHOPLIST_xl_4598"/>
      <sheetName val="_SHOPLIST.xls__SHOPLIST_xl_4599"/>
      <sheetName val="_SHOPLIST.xls__SHOPLIST_xl_4600"/>
      <sheetName val="_SHOPLIST.xls__SHOPLIST_xl_4601"/>
      <sheetName val="_SHOPLIST.xls__SHOPLIST_xl_4602"/>
      <sheetName val="_SHOPLIST.xls__SHOPLIST_xl_4603"/>
      <sheetName val="_SHOPLIST.xls__SHOPLIST_xl_4604"/>
      <sheetName val="_SHOPLIST.xls__SHOPLIST_xl_4605"/>
      <sheetName val="_SHOPLIST.xls__SHOPLIST_xl_4606"/>
      <sheetName val="_SHOPLIST.xls__SHOPLIST_xl_4607"/>
      <sheetName val="_SHOPLIST.xls__SHOPLIST_xl_4608"/>
      <sheetName val="_SHOPLIST.xls__SHOPLIST_xl_4609"/>
      <sheetName val="_SHOPLIST.xls__SHOPLIST_xl_4610"/>
      <sheetName val="_SHOPLIST.xls__SHOPLIST_xl_4611"/>
      <sheetName val="_SHOPLIST.xls__SHOPLIST_xl_4612"/>
      <sheetName val="_SHOPLIST.xls__SHOPLIST_xl_4613"/>
      <sheetName val="_SHOPLIST.xls__SHOPLIST_xl_4614"/>
      <sheetName val="_SHOPLIST.xls__SHOPLIST_xl_4615"/>
      <sheetName val="_SHOPLIST.xls__SHOPLIST_xl_4616"/>
      <sheetName val="_SHOPLIST.xls__SHOPLIST_xl_4617"/>
      <sheetName val="_SHOPLIST.xls__SHOPLIST_xl_4618"/>
      <sheetName val="_SHOPLIST.xls__SHOPLIST_xl_4619"/>
      <sheetName val="_SHOPLIST.xls__SHOPLIST_xl_4620"/>
      <sheetName val="_SHOPLIST.xls__SHOPLIST_xl_4621"/>
      <sheetName val="_SHOPLIST.xls__SHOPLIST_xl_4622"/>
      <sheetName val="_SHOPLIST.xls__SHOPLIST_xl_4623"/>
      <sheetName val="_SHOPLIST.xls__SHOPLIST_xl_4624"/>
      <sheetName val="_SHOPLIST.xls__SHOPLIST_xl_4625"/>
      <sheetName val="_SHOPLIST.xls__SHOPLIST_xl_4626"/>
      <sheetName val="_SHOPLIST.xls__SHOPLIST_xl_4627"/>
      <sheetName val="_SHOPLIST.xls__SHOPLIST_xl_4628"/>
      <sheetName val="_SHOPLIST.xls__SHOPLIST_xl_4629"/>
      <sheetName val="_SHOPLIST.xls__SHOPLIST_xl_4630"/>
      <sheetName val="_SHOPLIST.xls__SHOPLIST_xl_4631"/>
      <sheetName val="_SHOPLIST.xls__SHOPLIST_xl_4632"/>
      <sheetName val="_SHOPLIST.xls__SHOPLIST_xl_4633"/>
      <sheetName val="_SHOPLIST.xls__SHOPLIST_xl_4634"/>
      <sheetName val="_SHOPLIST.xls__SHOPLIST_xl_4635"/>
      <sheetName val="_SHOPLIST.xls__SHOPLIST_xl_4636"/>
      <sheetName val="_SHOPLIST.xls__SHOPLIST_xl_4637"/>
      <sheetName val="_SHOPLIST.xls__SHOPLIST_xl_4638"/>
      <sheetName val="_SHOPLIST.xls__SHOPLIST_xl_4639"/>
      <sheetName val="_SHOPLIST.xls__SHOPLIST_xl_4640"/>
      <sheetName val="_SHOPLIST.xls__SHOPLIST_xl_4641"/>
      <sheetName val="_SHOPLIST.xls__SHOPLIST_xl_4642"/>
      <sheetName val="_SHOPLIST.xls__SHOPLIST_xl_4643"/>
      <sheetName val="_SHOPLIST.xls__SHOPLIST_xl_4644"/>
      <sheetName val="_SHOPLIST.xls__SHOPLIST_xl_4645"/>
      <sheetName val="_SHOPLIST.xls__SHOPLIST_xl_4646"/>
      <sheetName val="_SHOPLIST.xls__SHOPLIST_xl_4647"/>
      <sheetName val="_SHOPLIST.xls__SHOPLIST_xl_4648"/>
      <sheetName val="_SHOPLIST.xls__SHOPLIST_xl_4649"/>
      <sheetName val="_SHOPLIST.xls__SHOPLIST_xl_4650"/>
      <sheetName val="_SHOPLIST.xls__SHOPLIST_xl_4651"/>
      <sheetName val="_SHOPLIST.xls__SHOPLIST_xl_4652"/>
      <sheetName val="_SHOPLIST.xls__SHOPLIST_xl_4653"/>
      <sheetName val="_SHOPLIST.xls__SHOPLIST_xl_4654"/>
      <sheetName val="_SHOPLIST.xls__SHOPLIST_xl_4655"/>
      <sheetName val="_SHOPLIST.xls__SHOPLIST_xl_4656"/>
      <sheetName val="_SHOPLIST.xls__SHOPLIST_xl_4657"/>
      <sheetName val="_SHOPLIST.xls__SHOPLIST_xl_4658"/>
      <sheetName val="_SHOPLIST.xls__SHOPLIST_xl_4659"/>
      <sheetName val="_SHOPLIST.xls__SHOPLIST_xl_4660"/>
      <sheetName val="_SHOPLIST.xls__SHOPLIST_xl_4661"/>
      <sheetName val="_SHOPLIST.xls__SHOPLIST_xl_4662"/>
      <sheetName val="_SHOPLIST.xls__SHOPLIST_xl_4663"/>
      <sheetName val="_SHOPLIST.xls__SHOPLIST_xl_4664"/>
      <sheetName val="_SHOPLIST.xls__SHOPLIST_xl_4665"/>
      <sheetName val="_SHOPLIST.xls__SHOPLIST_xl_4666"/>
      <sheetName val="_SHOPLIST.xls__SHOPLIST_xl_4667"/>
      <sheetName val="_SHOPLIST.xls__SHOPLIST_xl_4668"/>
      <sheetName val="_SHOPLIST.xls__SHOPLIST_xl_4669"/>
      <sheetName val="_SHOPLIST.xls__SHOPLIST_xl_4670"/>
      <sheetName val="_SHOPLIST.xls__SHOPLIST_xl_4671"/>
      <sheetName val="_SHOPLIST.xls__SHOPLIST_xl_4672"/>
      <sheetName val="_SHOPLIST.xls__SHOPLIST_xl_4673"/>
      <sheetName val="_SHOPLIST.xls__SHOPLIST_xl_4674"/>
      <sheetName val="_SHOPLIST.xls__SHOPLIST_xl_4675"/>
      <sheetName val="_SHOPLIST.xls__SHOPLIST_xl_4676"/>
      <sheetName val="_SHOPLIST.xls__SHOPLIST_xl_4677"/>
      <sheetName val="_SHOPLIST.xls__SHOPLIST_xl_4678"/>
      <sheetName val="_SHOPLIST.xls__SHOPLIST_xl_4679"/>
      <sheetName val="_SHOPLIST.xls__SHOPLIST_xl_4680"/>
      <sheetName val="_SHOPLIST.xls__SHOPLIST_xl_4681"/>
      <sheetName val="_SHOPLIST.xls__SHOPLIST_xl_4682"/>
      <sheetName val="_SHOPLIST.xls__SHOPLIST_xl_4683"/>
      <sheetName val="_SHOPLIST.xls__SHOPLIST_xl_4684"/>
      <sheetName val="_SHOPLIST.xls__SHOPLIST_xl_4685"/>
      <sheetName val="_SHOPLIST.xls__SHOPLIST_xl_4686"/>
      <sheetName val="_SHOPLIST.xls__SHOPLIST_xl_4687"/>
      <sheetName val="_SHOPLIST.xls__SHOPLIST_xl_4688"/>
      <sheetName val="_SHOPLIST.xls__SHOPLIST_xl_4689"/>
      <sheetName val="_SHOPLIST.xls__SHOPLIST_xl_4690"/>
      <sheetName val="_SHOPLIST.xls__SHOPLIST_xl_4691"/>
      <sheetName val="_SHOPLIST.xls__SHOPLIST_xl_4692"/>
      <sheetName val="_SHOPLIST.xls__SHOPLIST_xl_4693"/>
      <sheetName val="_SHOPLIST.xls__SHOPLIST_xl_4694"/>
      <sheetName val="_SHOPLIST.xls__SHOPLIST_xl_4695"/>
      <sheetName val="_SHOPLIST.xls__SHOPLIST_xl_4696"/>
      <sheetName val="_SHOPLIST.xls__SHOPLIST_xl_4697"/>
      <sheetName val="_SHOPLIST.xls__SHOPLIST_xl_4698"/>
      <sheetName val="_SHOPLIST.xls__SHOPLIST_xl_4699"/>
      <sheetName val="_SHOPLIST.xls__SHOPLIST_xl_4700"/>
      <sheetName val="_SHOPLIST.xls__SHOPLIST_xl_4701"/>
      <sheetName val="_SHOPLIST.xls__SHOPLIST_xl_4702"/>
      <sheetName val="_SHOPLIST.xls__SHOPLIST_xl_4703"/>
      <sheetName val="_SHOPLIST.xls__SHOPLIST_xl_4704"/>
      <sheetName val="_SHOPLIST.xls__SHOPLIST_xl_4705"/>
      <sheetName val="_SHOPLIST.xls__SHOPLIST_xl_4706"/>
      <sheetName val="_SHOPLIST.xls__SHOPLIST_xl_4707"/>
      <sheetName val="_SHOPLIST.xls__SHOPLIST_xl_4708"/>
      <sheetName val="_SHOPLIST.xls__SHOPLIST_xl_4709"/>
      <sheetName val="_SHOPLIST.xls__SHOPLIST_xl_4710"/>
      <sheetName val="_SHOPLIST.xls__SHOPLIST_xl_4711"/>
      <sheetName val="_SHOPLIST.xls__SHOPLIST_xl_4712"/>
      <sheetName val="_SHOPLIST.xls__SHOPLIST_xl_4713"/>
      <sheetName val="_SHOPLIST.xls__SHOPLIST_xl_4714"/>
      <sheetName val="_SHOPLIST.xls__SHOPLIST_xl_4715"/>
      <sheetName val="_SHOPLIST.xls__SHOPLIST_xl_4716"/>
      <sheetName val="_SHOPLIST.xls__SHOPLIST_xl_4717"/>
      <sheetName val="_SHOPLIST.xls__SHOPLIST_xl_4718"/>
      <sheetName val="_SHOPLIST.xls__SHOPLIST_xl_4719"/>
      <sheetName val="_SHOPLIST.xls__SHOPLIST_xl_4720"/>
      <sheetName val="_SHOPLIST.xls__SHOPLIST_xl_4721"/>
      <sheetName val="_SHOPLIST.xls__SHOPLIST_xl_4722"/>
      <sheetName val="_SHOPLIST.xls__SHOPLIST_xl_4723"/>
      <sheetName val="_SHOPLIST.xls__SHOPLIST_xl_4724"/>
      <sheetName val="_SHOPLIST.xls__SHOPLIST_xl_4725"/>
      <sheetName val="_SHOPLIST.xls__SHOPLIST_xl_4726"/>
      <sheetName val="_SHOPLIST.xls__SHOPLIST_xl_4727"/>
      <sheetName val="_SHOPLIST.xls__SHOPLIST_xl_4728"/>
      <sheetName val="_SHOPLIST.xls__SHOPLIST_xl_4729"/>
      <sheetName val="_SHOPLIST.xls__SHOPLIST_xl_4730"/>
      <sheetName val="_SHOPLIST.xls__SHOPLIST_xl_4731"/>
      <sheetName val="_SHOPLIST.xls__SHOPLIST_xl_4732"/>
      <sheetName val="_SHOPLIST.xls__SHOPLIST_xl_4733"/>
      <sheetName val="_SHOPLIST.xls__SHOPLIST_xl_4734"/>
      <sheetName val="_SHOPLIST.xls__SHOPLIST_xl_4735"/>
      <sheetName val="_SHOPLIST.xls__SHOPLIST_xl_4736"/>
      <sheetName val="_SHOPLIST.xls__SHOPLIST_xl_4737"/>
      <sheetName val="_SHOPLIST.xls__SHOPLIST_xl_4738"/>
      <sheetName val="_SHOPLIST.xls__SHOPLIST_xl_4739"/>
      <sheetName val="_SHOPLIST.xls__SHOPLIST_xl_4740"/>
      <sheetName val="_SHOPLIST.xls__SHOPLIST_xl_4741"/>
      <sheetName val="_SHOPLIST.xls__SHOPLIST_xl_4742"/>
      <sheetName val="_SHOPLIST.xls__SHOPLIST_xl_4743"/>
      <sheetName val="_SHOPLIST.xls__SHOPLIST_xl_4744"/>
      <sheetName val="_SHOPLIST.xls__SHOPLIST_xl_4745"/>
      <sheetName val="_SHOPLIST.xls__SHOPLIST_xl_4746"/>
      <sheetName val="_SHOPLIST.xls__SHOPLIST_xl_4747"/>
      <sheetName val="_SHOPLIST.xls__SHOPLIST_xl_4748"/>
      <sheetName val="_SHOPLIST.xls__SHOPLIST_xl_4749"/>
      <sheetName val="_SHOPLIST.xls__SHOPLIST_xl_4750"/>
      <sheetName val="_SHOPLIST.xls__SHOPLIST_xl_4751"/>
      <sheetName val="_SHOPLIST.xls__SHOPLIST_xl_4752"/>
      <sheetName val="_SHOPLIST.xls__SHOPLIST_xl_4753"/>
      <sheetName val="_SHOPLIST.xls__SHOPLIST_xl_4754"/>
      <sheetName val="_SHOPLIST.xls__SHOPLIST_xl_4755"/>
      <sheetName val="_SHOPLIST.xls__SHOPLIST_xl_4756"/>
      <sheetName val="_SHOPLIST.xls__SHOPLIST_xl_4757"/>
      <sheetName val="_SHOPLIST.xls__SHOPLIST_xl_4758"/>
      <sheetName val="_SHOPLIST.xls__SHOPLIST_xl_4759"/>
      <sheetName val="_SHOPLIST.xls__SHOPLIST_xl_4760"/>
      <sheetName val="_SHOPLIST.xls__SHOPLIST_xl_4761"/>
      <sheetName val="_SHOPLIST.xls__SHOPLIST_xl_4762"/>
      <sheetName val="_SHOPLIST.xls__SHOPLIST_xl_4763"/>
      <sheetName val="_SHOPLIST.xls__SHOPLIST_xl_4764"/>
      <sheetName val="_SHOPLIST.xls__SHOPLIST_xl_4765"/>
      <sheetName val="_SHOPLIST.xls__SHOPLIST_xl_4766"/>
      <sheetName val="_SHOPLIST.xls__SHOPLIST_xl_4767"/>
      <sheetName val="_SHOPLIST.xls__SHOPLIST_xl_4768"/>
      <sheetName val="_SHOPLIST.xls__SHOPLIST_xl_4769"/>
      <sheetName val="_SHOPLIST.xls__SHOPLIST_xl_4770"/>
      <sheetName val="_SHOPLIST.xls__SHOPLIST_xl_4771"/>
      <sheetName val="_SHOPLIST.xls__SHOPLIST_xl_4772"/>
      <sheetName val="_SHOPLIST.xls__SHOPLIST_xl_4773"/>
      <sheetName val="_SHOPLIST.xls__SHOPLIST_xl_4774"/>
      <sheetName val="_SHOPLIST.xls__SHOPLIST_xl_4775"/>
      <sheetName val="_SHOPLIST.xls__SHOPLIST_xl_4776"/>
      <sheetName val="_SHOPLIST.xls__SHOPLIST_xl_4777"/>
      <sheetName val="_SHOPLIST.xls__SHOPLIST_xl_4778"/>
      <sheetName val="_SHOPLIST.xls__SHOPLIST_xl_4779"/>
      <sheetName val="_SHOPLIST.xls__SHOPLIST_xl_4780"/>
      <sheetName val="_SHOPLIST.xls__SHOPLIST_xl_4781"/>
      <sheetName val="_SHOPLIST.xls__SHOPLIST_xl_4782"/>
      <sheetName val="_SHOPLIST.xls__SHOPLIST_xl_4783"/>
      <sheetName val="_SHOPLIST.xls__SHOPLIST_xl_4784"/>
      <sheetName val="_SHOPLIST.xls__SHOPLIST_xl_4785"/>
      <sheetName val="_SHOPLIST.xls__SHOPLIST_xl_4786"/>
      <sheetName val="_SHOPLIST.xls__SHOPLIST_xl_4787"/>
      <sheetName val="_SHOPLIST.xls__SHOPLIST_xl_4788"/>
      <sheetName val="_SHOPLIST.xls__SHOPLIST_xl_4789"/>
      <sheetName val="_SHOPLIST.xls__SHOPLIST_xl_4790"/>
      <sheetName val="_SHOPLIST.xls__SHOPLIST_xl_4791"/>
      <sheetName val="_SHOPLIST.xls__SHOPLIST_xl_4792"/>
      <sheetName val="_SHOPLIST.xls__SHOPLIST_xl_4793"/>
      <sheetName val="_SHOPLIST.xls__SHOPLIST_xl_4794"/>
      <sheetName val="_SHOPLIST.xls__SHOPLIST_xl_4795"/>
      <sheetName val="_SHOPLIST.xls__SHOPLIST_xl_4796"/>
      <sheetName val="_SHOPLIST.xls__SHOPLIST_xl_4797"/>
      <sheetName val="_SHOPLIST.xls__SHOPLIST_xl_4798"/>
      <sheetName val="_SHOPLIST.xls__SHOPLIST_xl_4799"/>
      <sheetName val="_SHOPLIST.xls__SHOPLIST_xl_4800"/>
      <sheetName val="_SHOPLIST.xls__SHOPLIST_xl_4801"/>
      <sheetName val="_SHOPLIST.xls__SHOPLIST_xl_4802"/>
      <sheetName val="_SHOPLIST.xls__SHOPLIST_xl_4803"/>
      <sheetName val="_SHOPLIST.xls__SHOPLIST_xl_4804"/>
      <sheetName val="_SHOPLIST.xls__SHOPLIST_xl_4805"/>
      <sheetName val="_SHOPLIST.xls__SHOPLIST_xl_4806"/>
      <sheetName val="_SHOPLIST.xls__SHOPLIST_xl_4807"/>
      <sheetName val="_SHOPLIST.xls__SHOPLIST_xl_4808"/>
      <sheetName val="_SHOPLIST.xls__SHOPLIST_xl_4809"/>
      <sheetName val="_SHOPLIST.xls__SHOPLIST_xl_4810"/>
      <sheetName val="_SHOPLIST.xls__SHOPLIST_xl_4811"/>
      <sheetName val="_SHOPLIST.xls__SHOPLIST_xl_4812"/>
      <sheetName val="_SHOPLIST.xls__SHOPLIST_xl_4813"/>
      <sheetName val="_SHOPLIST.xls__SHOPLIST_xl_4814"/>
      <sheetName val="_SHOPLIST.xls__SHOPLIST_xl_4815"/>
      <sheetName val="_SHOPLIST.xls__SHOPLIST_xl_4816"/>
      <sheetName val="_SHOPLIST.xls__SHOPLIST_xl_4817"/>
      <sheetName val="_SHOPLIST.xls__SHOPLIST_xl_4818"/>
      <sheetName val="_SHOPLIST.xls__SHOPLIST_xl_4819"/>
      <sheetName val="_SHOPLIST.xls__SHOPLIST_xl_4820"/>
      <sheetName val="_SHOPLIST.xls__SHOPLIST_xl_4821"/>
      <sheetName val="_SHOPLIST.xls__SHOPLIST_xl_4822"/>
      <sheetName val="_SHOPLIST.xls__SHOPLIST_xl_4823"/>
      <sheetName val="_SHOPLIST.xls__SHOPLIST_xl_4824"/>
      <sheetName val="_SHOPLIST.xls__SHOPLIST_xl_4825"/>
      <sheetName val="_SHOPLIST.xls__SHOPLIST_xl_4826"/>
      <sheetName val="_SHOPLIST.xls__SHOPLIST_xl_4827"/>
      <sheetName val="_SHOPLIST.xls__SHOPLIST_xl_4828"/>
      <sheetName val="_SHOPLIST.xls__SHOPLIST_xl_4829"/>
      <sheetName val="_SHOPLIST.xls__SHOPLIST_xl_4830"/>
      <sheetName val="_SHOPLIST.xls__SHOPLIST_xl_4831"/>
      <sheetName val="_SHOPLIST.xls__SHOPLIST_xl_4832"/>
      <sheetName val="_SHOPLIST.xls__SHOPLIST_xl_4833"/>
      <sheetName val="_SHOPLIST.xls__SHOPLIST_xl_4834"/>
      <sheetName val="_SHOPLIST.xls__SHOPLIST_xl_4835"/>
      <sheetName val="_SHOPLIST.xls__SHOPLIST_xl_4836"/>
      <sheetName val="_SHOPLIST.xls__SHOPLIST_xl_4837"/>
      <sheetName val="_SHOPLIST.xls__SHOPLIST_xl_4838"/>
      <sheetName val="_SHOPLIST.xls__SHOPLIST_xl_4839"/>
      <sheetName val="_SHOPLIST.xls__SHOPLIST_xl_4840"/>
      <sheetName val="_SHOPLIST.xls__SHOPLIST_xl_4841"/>
      <sheetName val="_SHOPLIST.xls__SHOPLIST_xl_4842"/>
      <sheetName val="_SHOPLIST.xls__SHOPLIST_xl_4843"/>
      <sheetName val="_SHOPLIST.xls__SHOPLIST_xl_4844"/>
      <sheetName val="_SHOPLIST.xls__SHOPLIST_xl_4845"/>
      <sheetName val="_SHOPLIST.xls__SHOPLIST_xl_4846"/>
      <sheetName val="_SHOPLIST.xls__SHOPLIST_xl_4847"/>
      <sheetName val="_SHOPLIST.xls__SHOPLIST_xl_4848"/>
      <sheetName val="_SHOPLIST.xls__SHOPLIST_xl_4849"/>
      <sheetName val="_SHOPLIST.xls__SHOPLIST_xl_4850"/>
      <sheetName val="_SHOPLIST.xls__SHOPLIST_xl_4851"/>
      <sheetName val="_SHOPLIST.xls__SHOPLIST_xl_4852"/>
      <sheetName val="_SHOPLIST.xls__SHOPLIST_xl_4853"/>
      <sheetName val="_SHOPLIST.xls__SHOPLIST_xl_4854"/>
      <sheetName val="_SHOPLIST.xls__SHOPLIST_xl_4855"/>
      <sheetName val="_SHOPLIST.xls__SHOPLIST_xl_4856"/>
      <sheetName val="_SHOPLIST.xls__SHOPLIST_xl_4857"/>
      <sheetName val="_SHOPLIST.xls__SHOPLIST_xl_4858"/>
      <sheetName val="_SHOPLIST.xls__SHOPLIST_xl_4859"/>
      <sheetName val="_SHOPLIST.xls__SHOPLIST_xl_4860"/>
      <sheetName val="_SHOPLIST.xls__SHOPLIST_xl_4861"/>
      <sheetName val="_SHOPLIST.xls__SHOPLIST_xl_4862"/>
      <sheetName val="_SHOPLIST.xls__SHOPLIST_xl_4863"/>
      <sheetName val="_SHOPLIST.xls__SHOPLIST_xl_4864"/>
      <sheetName val="_SHOPLIST.xls__SHOPLIST_xl_4865"/>
      <sheetName val="_SHOPLIST.xls__SHOPLIST_xl_4866"/>
      <sheetName val="_SHOPLIST.xls__SHOPLIST_xl_4867"/>
      <sheetName val="_SHOPLIST.xls__SHOPLIST_xl_4868"/>
      <sheetName val="_SHOPLIST.xls__SHOPLIST_xl_4869"/>
      <sheetName val="_SHOPLIST.xls__SHOPLIST_xl_4870"/>
      <sheetName val="_SHOPLIST.xls__SHOPLIST_xl_4871"/>
      <sheetName val="_SHOPLIST.xls__SHOPLIST_xl_4872"/>
      <sheetName val="_SHOPLIST.xls__SHOPLIST_xl_4873"/>
      <sheetName val="_SHOPLIST.xls__SHOPLIST_xl_4874"/>
      <sheetName val="_SHOPLIST.xls__SHOPLIST_xl_4875"/>
      <sheetName val="_SHOPLIST.xls__SHOPLIST_xl_4876"/>
      <sheetName val="_SHOPLIST.xls__SHOPLIST_xl_4877"/>
      <sheetName val="_SHOPLIST.xls__SHOPLIST_xl_4878"/>
      <sheetName val="_SHOPLIST.xls__SHOPLIST_xl_4879"/>
      <sheetName val="_SHOPLIST.xls__SHOPLIST_xl_4880"/>
      <sheetName val="_SHOPLIST.xls__SHOPLIST_xl_4881"/>
      <sheetName val="_SHOPLIST.xls__SHOPLIST_xl_4882"/>
      <sheetName val="_SHOPLIST.xls__SHOPLIST_xl_4883"/>
      <sheetName val="_SHOPLIST.xls__SHOPLIST_xl_4884"/>
      <sheetName val="_SHOPLIST.xls__SHOPLIST_xl_4885"/>
      <sheetName val="_SHOPLIST.xls__SHOPLIST_xl_4886"/>
      <sheetName val="_SHOPLIST.xls__SHOPLIST_xl_4887"/>
      <sheetName val="_SHOPLIST.xls__SHOPLIST_xl_4888"/>
      <sheetName val="_SHOPLIST.xls__SHOPLIST_xl_4889"/>
      <sheetName val="_SHOPLIST.xls__SHOPLIST_xl_4890"/>
      <sheetName val="_SHOPLIST.xls__SHOPLIST_xl_4891"/>
      <sheetName val="_SHOPLIST.xls__SHOPLIST_xl_4892"/>
      <sheetName val="_SHOPLIST.xls__SHOPLIST_xl_4893"/>
      <sheetName val="_SHOPLIST.xls__SHOPLIST_xl_4894"/>
      <sheetName val="_SHOPLIST.xls__SHOPLIST_xl_4895"/>
      <sheetName val="_SHOPLIST.xls__SHOPLIST_xl_4896"/>
      <sheetName val="_SHOPLIST.xls__SHOPLIST_xl_4897"/>
      <sheetName val="_SHOPLIST.xls__SHOPLIST_xl_4898"/>
      <sheetName val="_SHOPLIST.xls__SHOPLIST_xl_4899"/>
      <sheetName val="_SHOPLIST.xls__SHOPLIST_xl_4900"/>
      <sheetName val="_SHOPLIST.xls__SHOPLIST_xl_4901"/>
      <sheetName val="_SHOPLIST.xls__SHOPLIST_xl_4902"/>
      <sheetName val="_SHOPLIST.xls__SHOPLIST_xl_4903"/>
      <sheetName val="_SHOPLIST.xls__SHOPLIST_xl_4904"/>
      <sheetName val="_SHOPLIST.xls__SHOPLIST_xl_4905"/>
      <sheetName val="_SHOPLIST.xls__SHOPLIST_xl_4906"/>
      <sheetName val="_SHOPLIST.xls__SHOPLIST_xl_4907"/>
      <sheetName val="_SHOPLIST.xls__SHOPLIST_xl_4908"/>
      <sheetName val="_SHOPLIST.xls__SHOPLIST_xl_4909"/>
      <sheetName val="_SHOPLIST.xls__SHOPLIST_xl_4910"/>
      <sheetName val="_SHOPLIST.xls__SHOPLIST_xl_4911"/>
      <sheetName val="_SHOPLIST.xls__SHOPLIST_xl_4912"/>
      <sheetName val="_SHOPLIST.xls__SHOPLIST_xl_4913"/>
      <sheetName val="_SHOPLIST.xls__SHOPLIST_xl_4914"/>
      <sheetName val="_SHOPLIST.xls__SHOPLIST_xl_4915"/>
      <sheetName val="_SHOPLIST.xls__SHOPLIST_xl_4916"/>
      <sheetName val="_SHOPLIST.xls__SHOPLIST_xl_4917"/>
      <sheetName val="_SHOPLIST.xls__SHOPLIST_xl_4918"/>
      <sheetName val="_SHOPLIST.xls__SHOPLIST_xl_4919"/>
      <sheetName val="_SHOPLIST.xls__SHOPLIST_xl_4920"/>
      <sheetName val="_SHOPLIST.xls__SHOPLIST_xl_4921"/>
      <sheetName val="_SHOPLIST.xls__SHOPLIST_xl_4922"/>
      <sheetName val="_SHOPLIST.xls__SHOPLIST_xl_4923"/>
      <sheetName val="_SHOPLIST.xls__SHOPLIST_xl_4924"/>
      <sheetName val="_SHOPLIST.xls__SHOPLIST_xl_4925"/>
      <sheetName val="_SHOPLIST.xls__SHOPLIST_xl_4926"/>
      <sheetName val="_SHOPLIST.xls__SHOPLIST_xl_4927"/>
      <sheetName val="_SHOPLIST.xls__SHOPLIST_xl_4928"/>
      <sheetName val="_SHOPLIST.xls__SHOPLIST_xl_4929"/>
      <sheetName val="_SHOPLIST.xls__SHOPLIST_xl_4930"/>
      <sheetName val="_SHOPLIST.xls__SHOPLIST_xl_4931"/>
      <sheetName val="_SHOPLIST.xls__SHOPLIST_xl_4932"/>
      <sheetName val="_SHOPLIST.xls__SHOPLIST_xl_4933"/>
      <sheetName val="_SHOPLIST.xls__SHOPLIST_xl_4934"/>
      <sheetName val="_SHOPLIST.xls__SHOPLIST_xl_4935"/>
      <sheetName val="_SHOPLIST.xls__SHOPLIST_xl_4936"/>
      <sheetName val="_SHOPLIST.xls__SHOPLIST_xl_4937"/>
      <sheetName val="_SHOPLIST.xls__SHOPLIST_xl_4938"/>
      <sheetName val="_SHOPLIST.xls__SHOPLIST_xl_4939"/>
      <sheetName val="_SHOPLIST.xls__SHOPLIST_xl_4940"/>
      <sheetName val="_SHOPLIST.xls__SHOPLIST_xl_4941"/>
      <sheetName val="_SHOPLIST.xls__SHOPLIST_xl_4942"/>
      <sheetName val="_SHOPLIST.xls__SHOPLIST_xl_4943"/>
      <sheetName val="_SHOPLIST.xls__SHOPLIST_xl_4944"/>
      <sheetName val="_SHOPLIST.xls__SHOPLIST_xl_4945"/>
      <sheetName val="_SHOPLIST.xls__SHOPLIST_xl_4946"/>
      <sheetName val="_SHOPLIST.xls__SHOPLIST_xl_4947"/>
      <sheetName val="_SHOPLIST.xls__SHOPLIST_xl_4948"/>
      <sheetName val="_SHOPLIST.xls__SHOPLIST_xl_4949"/>
      <sheetName val="_SHOPLIST.xls__SHOPLIST_xl_4950"/>
      <sheetName val="_SHOPLIST.xls__SHOPLIST_xl_4951"/>
      <sheetName val="_SHOPLIST.xls__SHOPLIST_xl_4952"/>
      <sheetName val="_SHOPLIST.xls__SHOPLIST_xl_4953"/>
      <sheetName val="_SHOPLIST.xls__SHOPLIST_xl_4954"/>
      <sheetName val="_SHOPLIST.xls__SHOPLIST_xl_4955"/>
      <sheetName val="_SHOPLIST.xls__SHOPLIST_xl_4956"/>
      <sheetName val="_SHOPLIST.xls__SHOPLIST_xl_4957"/>
      <sheetName val="_SHOPLIST.xls__SHOPLIST_xl_4958"/>
      <sheetName val="_SHOPLIST.xls__SHOPLIST_xl_4959"/>
      <sheetName val="_SHOPLIST.xls__SHOPLIST_xl_4960"/>
      <sheetName val="_SHOPLIST.xls__SHOPLIST_xl_4961"/>
      <sheetName val="_SHOPLIST.xls__SHOPLIST_xl_4962"/>
      <sheetName val="_SHOPLIST.xls__SHOPLIST_xl_4963"/>
      <sheetName val="_SHOPLIST.xls__SHOPLIST_xl_4964"/>
      <sheetName val="_SHOPLIST.xls__SHOPLIST_xl_4965"/>
      <sheetName val="_SHOPLIST.xls__SHOPLIST_xl_4966"/>
      <sheetName val="_SHOPLIST.xls__SHOPLIST_xl_4967"/>
      <sheetName val="_SHOPLIST.xls__SHOPLIST_xl_4968"/>
      <sheetName val="_SHOPLIST.xls__SHOPLIST_xl_4969"/>
      <sheetName val="_SHOPLIST.xls__SHOPLIST_xl_4970"/>
      <sheetName val="_SHOPLIST.xls__SHOPLIST_xl_4971"/>
      <sheetName val="_SHOPLIST.xls__SHOPLIST_xl_4972"/>
      <sheetName val="_SHOPLIST.xls__SHOPLIST_xl_4973"/>
      <sheetName val="_SHOPLIST.xls__SHOPLIST_xl_4974"/>
      <sheetName val="_SHOPLIST.xls__SHOPLIST_xl_4975"/>
      <sheetName val="_SHOPLIST.xls__SHOPLIST_xl_4976"/>
      <sheetName val="_SHOPLIST.xls__SHOPLIST_xl_4977"/>
      <sheetName val="_SHOPLIST.xls__SHOPLIST_xl_4978"/>
      <sheetName val="_SHOPLIST.xls__SHOPLIST_xl_4979"/>
      <sheetName val="_SHOPLIST.xls__SHOPLIST_xl_4980"/>
      <sheetName val="_SHOPLIST.xls__SHOPLIST_xl_4981"/>
      <sheetName val="_SHOPLIST.xls__SHOPLIST_xl_4982"/>
      <sheetName val="_SHOPLIST.xls__SHOPLIST_xl_4983"/>
      <sheetName val="_SHOPLIST.xls__SHOPLIST_xl_4984"/>
      <sheetName val="_SHOPLIST.xls__SHOPLIST_xl_4985"/>
      <sheetName val="_SHOPLIST.xls__SHOPLIST_xl_4986"/>
      <sheetName val="_SHOPLIST.xls__SHOPLIST_xl_4987"/>
      <sheetName val="_SHOPLIST.xls__SHOPLIST_xl_4988"/>
      <sheetName val="_SHOPLIST.xls__SHOPLIST_xl_4989"/>
      <sheetName val="_SHOPLIST.xls__SHOPLIST_xl_4990"/>
      <sheetName val="_SHOPLIST.xls__SHOPLIST_xl_4991"/>
      <sheetName val="_SHOPLIST.xls__SHOPLIST_xl_4992"/>
      <sheetName val="_SHOPLIST.xls__SHOPLIST_xl_4993"/>
      <sheetName val="_SHOPLIST.xls__SHOPLIST_xl_4994"/>
      <sheetName val="_SHOPLIST.xls__SHOPLIST_xl_4995"/>
      <sheetName val="_SHOPLIST.xls__SHOPLIST_xl_4996"/>
      <sheetName val="_SHOPLIST.xls__SHOPLIST_xl_4997"/>
      <sheetName val="_SHOPLIST.xls__SHOPLIST_xl_4998"/>
      <sheetName val="_SHOPLIST.xls__SHOPLIST_xl_4999"/>
      <sheetName val="_SHOPLIST.xls__SHOPLIST_xl_5000"/>
      <sheetName val="_SHOPLIST.xls__SHOPLIST_xl_5001"/>
      <sheetName val="_SHOPLIST.xls__SHOPLIST_xl_5002"/>
      <sheetName val="_SHOPLIST.xls__SHOPLIST_xl_5003"/>
      <sheetName val="_SHOPLIST.xls__SHOPLIST_xl_5004"/>
      <sheetName val="_SHOPLIST.xls__SHOPLIST_xl_5005"/>
      <sheetName val="_SHOPLIST.xls__SHOPLIST_xl_5006"/>
      <sheetName val="_SHOPLIST.xls__SHOPLIST_xl_5007"/>
      <sheetName val="_SHOPLIST.xls__SHOPLIST_xl_5008"/>
      <sheetName val="_SHOPLIST.xls__SHOPLIST_xl_5009"/>
      <sheetName val="_SHOPLIST.xls__SHOPLIST_xl_5010"/>
      <sheetName val="_SHOPLIST.xls__SHOPLIST_xl_5011"/>
      <sheetName val="_SHOPLIST.xls__SHOPLIST_xl_5012"/>
      <sheetName val="_SHOPLIST.xls__SHOPLIST_xl_5013"/>
      <sheetName val="_SHOPLIST.xls__SHOPLIST_xl_5014"/>
      <sheetName val="_SHOPLIST.xls__SHOPLIST_xl_5015"/>
      <sheetName val="_SHOPLIST.xls__SHOPLIST_xl_5016"/>
      <sheetName val="_SHOPLIST.xls__SHOPLIST_xl_5017"/>
      <sheetName val="_SHOPLIST.xls__SHOPLIST_xl_5018"/>
      <sheetName val="_SHOPLIST.xls__SHOPLIST_xl_5019"/>
      <sheetName val="_SHOPLIST.xls__SHOPLIST_xl_5020"/>
      <sheetName val="_SHOPLIST.xls__SHOPLIST_xl_5021"/>
      <sheetName val="_SHOPLIST.xls__SHOPLIST_xl_5022"/>
      <sheetName val="_SHOPLIST.xls__SHOPLIST_xl_5023"/>
      <sheetName val="_SHOPLIST.xls__SHOPLIST_xl_5024"/>
      <sheetName val="_SHOPLIST.xls__SHOPLIST_xl_5025"/>
      <sheetName val="_SHOPLIST.xls__SHOPLIST_xl_5026"/>
      <sheetName val="_SHOPLIST.xls__SHOPLIST_xl_5027"/>
      <sheetName val="_SHOPLIST.xls__SHOPLIST_xl_5028"/>
      <sheetName val="_SHOPLIST.xls__SHOPLIST_xl_5029"/>
      <sheetName val="_SHOPLIST.xls__SHOPLIST_xl_5030"/>
      <sheetName val="_SHOPLIST.xls__SHOPLIST_xl_5031"/>
      <sheetName val="_SHOPLIST.xls__SHOPLIST_xl_5032"/>
      <sheetName val="_SHOPLIST.xls__SHOPLIST_xl_5033"/>
      <sheetName val="_SHOPLIST.xls__SHOPLIST_xl_5034"/>
      <sheetName val="_SHOPLIST.xls__SHOPLIST_xl_5035"/>
      <sheetName val="_SHOPLIST.xls__SHOPLIST_xl_5036"/>
      <sheetName val="_SHOPLIST.xls__SHOPLIST_xl_5037"/>
      <sheetName val="_SHOPLIST.xls__SHOPLIST_xl_5038"/>
      <sheetName val="_SHOPLIST.xls__SHOPLIST_xl_5039"/>
      <sheetName val="_SHOPLIST.xls__SHOPLIST_xl_5040"/>
      <sheetName val="_SHOPLIST.xls__SHOPLIST_xl_5041"/>
      <sheetName val="_SHOPLIST.xls__SHOPLIST_xl_5042"/>
      <sheetName val="_SHOPLIST.xls__SHOPLIST_xl_5043"/>
      <sheetName val="_SHOPLIST.xls__SHOPLIST_xl_5044"/>
      <sheetName val="_SHOPLIST.xls__SHOPLIST_xl_5045"/>
      <sheetName val="_SHOPLIST.xls__SHOPLIST_xl_5046"/>
      <sheetName val="_SHOPLIST.xls__SHOPLIST_xl_5047"/>
      <sheetName val="_SHOPLIST.xls__SHOPLIST_xl_5048"/>
      <sheetName val="_SHOPLIST.xls__SHOPLIST_xl_5049"/>
      <sheetName val="_SHOPLIST.xls__SHOPLIST_xl_5050"/>
      <sheetName val="_SHOPLIST.xls__SHOPLIST_xl_5051"/>
      <sheetName val="_SHOPLIST.xls__SHOPLIST_xl_5052"/>
      <sheetName val="_SHOPLIST.xls__SHOPLIST_xl_5053"/>
      <sheetName val="_SHOPLIST.xls__SHOPLIST_xl_5054"/>
      <sheetName val="_SHOPLIST.xls__SHOPLIST_xl_5055"/>
      <sheetName val="_SHOPLIST.xls__SHOPLIST_xl_5056"/>
      <sheetName val="_SHOPLIST.xls__SHOPLIST_xl_5057"/>
      <sheetName val="_SHOPLIST.xls__SHOPLIST_xl_5058"/>
      <sheetName val="_SHOPLIST.xls__SHOPLIST_xl_5059"/>
      <sheetName val="_SHOPLIST.xls__SHOPLIST_xl_5060"/>
      <sheetName val="_SHOPLIST.xls__SHOPLIST_xl_5061"/>
      <sheetName val="_SHOPLIST.xls__SHOPLIST_xl_5062"/>
      <sheetName val="_SHOPLIST.xls__SHOPLIST_xl_5063"/>
      <sheetName val="_SHOPLIST.xls__SHOPLIST_xl_5064"/>
      <sheetName val="_SHOPLIST.xls__SHOPLIST_xl_5065"/>
      <sheetName val="_SHOPLIST.xls__SHOPLIST_xl_5066"/>
      <sheetName val="_SHOPLIST.xls__SHOPLIST_xl_5067"/>
      <sheetName val="_SHOPLIST.xls__SHOPLIST_xl_5068"/>
      <sheetName val="_SHOPLIST.xls__SHOPLIST_xl_5069"/>
      <sheetName val="_SHOPLIST.xls__SHOPLIST_xl_5070"/>
      <sheetName val="_SHOPLIST.xls__SHOPLIST_xl_5071"/>
      <sheetName val="_SHOPLIST.xls__SHOPLIST_xl_5072"/>
      <sheetName val="_SHOPLIST.xls__SHOPLIST_xl_5073"/>
      <sheetName val="_SHOPLIST.xls__SHOPLIST_xl_5074"/>
      <sheetName val="_SHOPLIST.xls__SHOPLIST_xl_5075"/>
      <sheetName val="_SHOPLIST.xls__SHOPLIST_xl_5076"/>
      <sheetName val="_SHOPLIST.xls__SHOPLIST_xl_5077"/>
      <sheetName val="_SHOPLIST.xls__SHOPLIST_xl_5078"/>
      <sheetName val="_SHOPLIST.xls__VW__VU________44"/>
      <sheetName val="_SHOPLIST.xls__SHOPLIST_xl_5079"/>
      <sheetName val="_SHOPLIST.xls__SHOPLIST_xl_5080"/>
      <sheetName val="_SHOPLIST.xls__SHOPLIST_xl_5081"/>
      <sheetName val="_SHOPLIST.xls__SHOPLIST_xl_5082"/>
      <sheetName val="_SHOPLIST.xls__SHOPLIST_xl_5083"/>
      <sheetName val="_SHOPLIST.xls__SHOPLIST_xl_5084"/>
      <sheetName val="_SHOPLIST.xls__SHOPLIST_xl_5085"/>
      <sheetName val="_SHOPLIST.xls__SHOPLIST_xl_5086"/>
      <sheetName val="_SHOPLIST.xls__VW__VU________45"/>
      <sheetName val="_SHOPLIST.xls__SHOPLIST_xl_5087"/>
      <sheetName val="_SHOPLIST.xls__SHOPLIST_xl_5088"/>
      <sheetName val="_SHOPLIST.xls__SHOPLIST_xl_5089"/>
      <sheetName val="_SHOPLIST.xls__SHOPLIST_xl_5090"/>
      <sheetName val="_SHOPLIST.xls__SHOPLIST_xl_5091"/>
      <sheetName val="_SHOPLIST.xls__SHOPLIST_xl_5092"/>
      <sheetName val="_SHOPLIST.xls__SHOPLIST_xl_5093"/>
      <sheetName val="_SHOPLIST.xls__SHOPLIST_xl_5094"/>
      <sheetName val="_SHOPLIST.xls__SHOPLIST_xl_5095"/>
      <sheetName val="_SHOPLIST.xls__SHOPLIST_xl_5096"/>
      <sheetName val="_SHOPLIST.xls__SHOPLIST_xl_5097"/>
      <sheetName val="_SHOPLIST.xls__SHOPLIST_xl_5098"/>
      <sheetName val="_SHOPLIST.xls__SHOPLIST_xl_5099"/>
      <sheetName val="_SHOPLIST.xls__SHOPLIST_xl_5100"/>
      <sheetName val="_SHOPLIST.xls__SHOPLIST_xl_5101"/>
      <sheetName val="_SHOPLIST.xls__SHOPLIST_xl_5102"/>
      <sheetName val="_SHOPLIST.xls__SHOPLIST_xl_5103"/>
      <sheetName val="_SHOPLIST.xls__SHOPLIST_xl_5104"/>
      <sheetName val="_SHOPLIST.xls__SHOPLIST_xl_5105"/>
      <sheetName val="_SHOPLIST.xls__SHOPLIST_xl_5106"/>
      <sheetName val="_SHOPLIST.xls__SHOPLIST_xl_5107"/>
      <sheetName val="_SHOPLIST.xls__SHOPLIST_xl_5108"/>
      <sheetName val="_SHOPLIST.xls__SHOPLIST_xl_5109"/>
      <sheetName val="_SHOPLIST.xls__SHOPLIST_xl_5110"/>
      <sheetName val="_SHOPLIST.xls__SHOPLIST_xl_5111"/>
      <sheetName val="_SHOPLIST.xls__SHOPLIST_xl_5112"/>
      <sheetName val="_SHOPLIST.xls__SHOPLIST_xl_5113"/>
      <sheetName val="_SHOPLIST.xls__SHOPLIST_xl_5114"/>
      <sheetName val="_SHOPLIST.xls__SHOPLIST_xl_5115"/>
      <sheetName val="_SHOPLIST.xls__SHOPLIST_xl_5116"/>
      <sheetName val="_SHOPLIST.xls__SHOPLIST_xl_5117"/>
      <sheetName val="_SHOPLIST.xls__SHOPLIST_xl_5118"/>
      <sheetName val="_SHOPLIST.xls__SHOPLIST_xl_5119"/>
      <sheetName val="_SHOPLIST.xls__SHOPLIST_xl_5120"/>
      <sheetName val="_SHOPLIST.xls__SHOPLIST_xl_5121"/>
      <sheetName val="_SHOPLIST.xls__SHOPLIST_xl_5122"/>
      <sheetName val="_SHOPLIST.xls__SHOPLIST_xl_5123"/>
      <sheetName val="_SHOPLIST.xls__SHOPLIST_xl_5124"/>
      <sheetName val="_SHOPLIST.xls__SHOPLIST_xl_5125"/>
      <sheetName val="_SHOPLIST.xls__SHOPLIST_xl_5126"/>
      <sheetName val="_SHOPLIST.xls__SHOPLIST_xl_5127"/>
      <sheetName val="_SHOPLIST.xls__SHOPLIST_xl_5128"/>
      <sheetName val="_SHOPLIST.xls__SHOPLIST_xl_5129"/>
      <sheetName val="_SHOPLIST.xls__SHOPLIST_xl_5130"/>
      <sheetName val="_SHOPLIST.xls__SHOPLIST_xl_5131"/>
      <sheetName val="_SHOPLIST.xls__SHOPLIST_xl_5132"/>
      <sheetName val="_SHOPLIST.xls__SHOPLIST_xl_5133"/>
      <sheetName val="_SHOPLIST.xls__SHOPLIST_xl_5134"/>
      <sheetName val="_SHOPLIST.xls__SHOPLIST_xl_5135"/>
      <sheetName val="_SHOPLIST.xls__SHOPLIST_xl_5136"/>
      <sheetName val="_SHOPLIST.xls__SHOPLIST_xl_5137"/>
      <sheetName val="_SHOPLIST.xls__SHOPLIST_xl_5138"/>
      <sheetName val="_SHOPLIST.xls__SHOPLIST_xl_5139"/>
      <sheetName val="_SHOPLIST.xls__SHOPLIST_xl_5140"/>
      <sheetName val="_SHOPLIST.xls__SHOPLIST_xl_5141"/>
      <sheetName val="_SHOPLIST.xls__SHOPLIST_xl_5142"/>
      <sheetName val="_SHOPLIST.xls__SHOPLIST_xl_5143"/>
      <sheetName val="_SHOPLIST.xls__SHOPLIST_xl_5144"/>
      <sheetName val="_SHOPLIST.xls__SHOPLIST_xl_5145"/>
      <sheetName val="_SHOPLIST.xls__SHOPLIST_xl_5146"/>
      <sheetName val="_SHOPLIST.xls__SHOPLIST_xl_5147"/>
      <sheetName val="_SHOPLIST_xls_70__0_x0_2"/>
      <sheetName val="_SHOPLIST.xls_70__0_x0_9"/>
      <sheetName val="_SHOPLIST.xls_70_x005f_x0000__7"/>
      <sheetName val="_SHOPLIST.xls_70_x005f_x0000__8"/>
      <sheetName val="70,_0_x000"/>
      <sheetName val="Geneí¬ i__ _0"/>
      <sheetName val="70_,_0_s« i_Æ"/>
      <sheetName val="_SHOPLIST.xls__VW_VU_x0"/>
      <sheetName val="Gene��_x0008_i___x0014__0."/>
      <sheetName val="70_,_0_s�_x0008_i_��_x0003_��_x0008_i_"/>
      <sheetName val="Top_sh___x0001_Ԁ"/>
      <sheetName val="Top_s๨ꫝ__퀀"/>
      <sheetName val="intr_stool_brkup_"/>
      <sheetName val="foot-slab_rein__"/>
      <sheetName val="_SHOPLIST_xls_70_x005f_x0000__2"/>
      <sheetName val="_SHOPLIST_xls_70_x005f_x0000__1"/>
      <sheetName val="_SHOPLIST_xls_70_x005f_x0000__4"/>
      <sheetName val="_SHOPLIST_xls_70_x005f_x0000__3"/>
      <sheetName val="_SHOPLIST.xls_70_x005f_x0000__9"/>
      <sheetName val="_SHOPLIST.xls_70_x005f_x0000_10"/>
      <sheetName val="_SHOPLIST.xls_70_x005f_x0000_11"/>
      <sheetName val="_SHOPLIST.xls_70_x005f_x0000_13"/>
      <sheetName val="_SHOPLIST.xls_70_x005f_x0000_12"/>
      <sheetName val="_SHOPLIST_xls_70_x005f_x0000__5"/>
      <sheetName val="_SHOPLIST_xls_70_x005f_x0000__6"/>
      <sheetName val="_SHOPLIST_xls_70_x005f_x0000__7"/>
      <sheetName val="_SHOPLIST_xls_70_x005f_x0000__8"/>
      <sheetName val="_SHOPLIST_xls_70_x005f_x0000___0_x010"/>
      <sheetName val="_SHOPLIST.xls_70,_0s«iÆøí¬i20"/>
      <sheetName val="_SHOPLIST.xls__VWVU))tÏØ0_108"/>
      <sheetName val="_SHOPLIST.xls__VWVU))tÏØ0_109"/>
      <sheetName val="_SHOPLIST.xls__VWVU))tÏØ0_110"/>
      <sheetName val="_SHOPLIST.xls__VWVU))tÏØ0_111"/>
      <sheetName val="_SHOPLIST.xls__VWVU))tÏØ0_112"/>
      <sheetName val="_SHOPLIST.xls__VWVU))tÏØ0_113"/>
      <sheetName val="_SHOPLIST.xls__VWVU))tÏØ0_114"/>
      <sheetName val="_SHOPLIST.xls__VWVU))tÏØ0_115"/>
      <sheetName val="_SHOPLIST.xls__VWVU))tÏØ0_116"/>
      <sheetName val="_SHOPLIST.xls__VWVU))tÏØ0_117"/>
      <sheetName val="_SHOPLIST.xls_70,_0s«iÆøí¬4"/>
      <sheetName val="_SHOPLIST.xls__VW3"/>
      <sheetName val="_SHOPLIST.xls__VWVU))tÏØ0_118"/>
      <sheetName val="_SHOPLIST.xls__VWVU))tÏØ0_119"/>
      <sheetName val="_SHOPLIST.xls__VWVU))tÏØ0_120"/>
      <sheetName val="_SHOPLIST.xls_70,_0s«i_x3"/>
      <sheetName val="_SHOPLIST.xls_70_x005f_x0000_,_0_x001"/>
      <sheetName val="_SHOPLIST.xls__VWVU))tÏØ0_121"/>
      <sheetName val="_SHOPLIST.xls__VWVU))tÏØ0_122"/>
      <sheetName val="_SHOPLIST.xls__VWVU))tÏØ0_123"/>
      <sheetName val="_SHOPLIST.xls__VWVU))tÏØ0_124"/>
      <sheetName val="_SHOPLIST.xls__VWVU))tÏØ0_125"/>
      <sheetName val="_SHOPLIST.xls__VWVU))tÏØ0_126"/>
      <sheetName val="_SHOPLIST.xls__VWVU))tÏØ0_127"/>
      <sheetName val="_SHOPLIST.xls__VWVU))tÏØ0_128"/>
      <sheetName val="_SHOPLIST.xls_70,_0s«iÆøí¬i110"/>
      <sheetName val="_SHOPLIST.xls_70,_0s«_iÆø_í¬2"/>
      <sheetName val="_SHOPLIST.xls_70,_0s«iÆøí¬i22"/>
      <sheetName val="_SHOPLIST.xls_70,_0s«iÆøí¬i32"/>
      <sheetName val="_SHOPLIST.xls__VWVU))2"/>
      <sheetName val="_SHOPLIST.xls__VW1"/>
      <sheetName val="_SHOPLIST.xls_70,_0s«i_x1"/>
      <sheetName val="_SHOPLIST.xls_70,_0s«_iÆø_í¬1"/>
      <sheetName val="_SHOPLIST.xls_70,_0s«iÆøí¬i21"/>
      <sheetName val="_SHOPLIST.xls_70,_0s«iÆøí¬i31"/>
      <sheetName val="_SHOPLIST.xls__VWVU))1"/>
      <sheetName val="_SHOPLIST.xls__VW2"/>
      <sheetName val="_SHOPLIST.xls_70,_0s«i_x2"/>
      <sheetName val="_SHOPLIST.xls_70,_0s«iÆøí¬i23"/>
      <sheetName val="_SHOPLIST.xls__VW15"/>
      <sheetName val="_SHOPLIST.xls__VWVU))tÏØ0_129"/>
      <sheetName val="_SHOPLIST.xls__VWVU))tÏØ0_130"/>
      <sheetName val="_SHOPLIST.xls__VWVU))tÏØ0_131"/>
      <sheetName val="_SHOPLIST.xls__VWVU))tÏØ0_132"/>
      <sheetName val="_SHOPLIST.xls__VWVU))tÏØ0_133"/>
      <sheetName val="_SHOPLIST.xls_70,_0s«_iÆø_í¬_15"/>
      <sheetName val="_SHOPLIST.xls_70_,_0_s«i_Æøí¬15"/>
      <sheetName val="_SHOPLIST.xls__VWVU))tÏØ0_134"/>
      <sheetName val="_SHOPLIST.xls__VWVU))tÏØ0_135"/>
      <sheetName val="_SHOPLIST.xls__VWVU))tÏØ0_136"/>
      <sheetName val="_SHOPLIST.xls__VWVU))tÏØ0_137"/>
      <sheetName val="_SHOPLIST.xls__VWVU))tÏØ0_138"/>
      <sheetName val="_SHOPLIST.xls__VWVU))tÏØ0_139"/>
      <sheetName val="_SHOPLIST.xls__SHOPLIST_xls__V4"/>
      <sheetName val="_SHOPLIST.xls_70,_0s«iÆøí¬5"/>
      <sheetName val="_SHOPLIST.xls__VWVU))tÏØ0_140"/>
      <sheetName val="_SHOPLIST.xls__VWVU))tÏØ0_141"/>
      <sheetName val="_SHOPLIST.xls__VWVU))tÏØ0_142"/>
      <sheetName val="_SHOPLIST.xls_70,_0s«i_x4"/>
      <sheetName val="_SHOPLIST.xls__VW4"/>
      <sheetName val="_SHOPLIST.xls_70_x005f_x0000_,_0_x002"/>
      <sheetName val="_SHOPLIST.xls__VWVU))tÏØ0_143"/>
      <sheetName val="_SHOPLIST.xls__VWVU))tÏØ0_144"/>
      <sheetName val="_SHOPLIST.xls__VWVU))tÏØ0_145"/>
      <sheetName val="_SHOPLIST.xls__VWVU))tÏØ0_146"/>
      <sheetName val="_SHOPLIST.xls__VWVU))tÏØ0_147"/>
      <sheetName val="_SHOPLIST.xls__VWVU))tÏØ0_148"/>
      <sheetName val="_SHOPLIST.xls__VWVU))tÏØ0_149"/>
      <sheetName val="_SHOPLIST.xls__VWVU))tÏØ0_150"/>
      <sheetName val="_SHOPLIST.xls_70,_0s«iÆøí¬i111"/>
      <sheetName val="_SHOPLIST.xls_70,_0s«_iÆø_í¬3"/>
      <sheetName val="_SHOPLIST.xls_70,_0s«iÆøí¬i24"/>
      <sheetName val="_SHOPLIST.xls_70,_0s«iÆøí¬i33"/>
      <sheetName val="_SHOPLIST.xls__VWVU))3"/>
      <sheetName val="_SHOPLIST.xls__V1"/>
      <sheetName val="_SHOPLIST.xls__V3"/>
      <sheetName val="_SHOPLIST.xls__V2"/>
      <sheetName val="_SHOPLIST.xls__V4"/>
      <sheetName val="_SHOPLIST.xls__VW__VU________46"/>
      <sheetName val="_SHOPLIST.xls__VW__VU________47"/>
      <sheetName val="_SHOPLIST.xls__SHOPLIST.xls__V1"/>
      <sheetName val="_SHOPLIST.xls__SHOPLIST.xls__V3"/>
      <sheetName val="_SHOPLIST.xls__SHOPLIST.xls__V2"/>
      <sheetName val="_SHOPLIST.xls__SHOPLIST.xls__V4"/>
      <sheetName val="_SHOPLIST.xls__VW__VU________48"/>
      <sheetName val="_SHOPLIST.xls__VW__VU________49"/>
      <sheetName val="_SHOPLIST.xls__SHOPLIST_xl_5148"/>
      <sheetName val="_SHOPLIST.xls__SHOPLIST_xl_5149"/>
      <sheetName val="_SHOPLIST.xls__SHOPLIST_xl_5150"/>
      <sheetName val="_SHOPLIST.xls__SHOPLIST_xl_5151"/>
      <sheetName val="_SHOPLIST.xls__SHOPLIST_xl_5152"/>
      <sheetName val="_SHOPLIST.xls__SHOPLIST_xl_5153"/>
      <sheetName val="_SHOPLIST.xls__SHOPLIST_xl_5154"/>
      <sheetName val="_SHOPLIST.xls__SHOPLIST_xl_5155"/>
      <sheetName val="_SHOPLIST.xls__SHOPLIST_xl_5156"/>
      <sheetName val="_SHOPLIST.xls__SHOPLIST_xl_5157"/>
      <sheetName val="_SHOPLIST.xls__SHOPLIST_xl_5158"/>
      <sheetName val="_SHOPLIST.xls__SHOPLIST_xl_5159"/>
      <sheetName val="_SHOPLIST.xls__SHOPLIST_xl_5160"/>
      <sheetName val="_SHOPLIST.xls__SHOPLIST_xl_5161"/>
      <sheetName val="_SHOPLIST.xls__SHOPLIST_xl_5162"/>
      <sheetName val="_SHOPLIST.xls__SHOPLIST_xl_5163"/>
      <sheetName val="_SHOPLIST.xls__SHOPLIST_xl_5164"/>
      <sheetName val="_SHOPLIST.xls__SHOPLIST_xl_5165"/>
      <sheetName val="_SHOPLIST.xls__SHOPLIST_xl_5166"/>
      <sheetName val="_SHOPLIST.xls__SHOPLIST_xl_5167"/>
      <sheetName val="_SHOPLIST.xls__SHOPLIST_xl_5168"/>
      <sheetName val="_SHOPLIST.xls__SHOPLIST_xl_5169"/>
      <sheetName val="_SHOPLIST.xls__SHOPLIST_xl_5170"/>
      <sheetName val="_SHOPLIST.xls__SHOPLIST_xl_5171"/>
      <sheetName val="_SHOPLIST.xls__SHOPLIST_xl_5172"/>
      <sheetName val="_SHOPLIST.xls__SHOPLIST_xl_5173"/>
      <sheetName val="_SHOPLIST.xls__SHOPLIST_xl_5174"/>
      <sheetName val="_SHOPLIST.xls__SHOPLIST_xl_5175"/>
      <sheetName val="_SHOPLIST.xls__SHOPLIST_xl_5176"/>
      <sheetName val="_SHOPLIST.xls__SHOPLIST_xl_5177"/>
      <sheetName val="_SHOPLIST.xls__SHOPLIST_xl_5178"/>
      <sheetName val="_SHOPLIST.xls__SHOPLIST_xl_5179"/>
      <sheetName val="_SHOPLIST.xls__SHOPLIST_xl_5180"/>
      <sheetName val="_SHOPLIST.xls__SHOPLIST_xl_5181"/>
      <sheetName val="_SHOPLIST.xls__SHOPLIST_xl_5182"/>
      <sheetName val="_SHOPLIST.xls__SHOPLIST_xl_5183"/>
      <sheetName val="_SHOPLIST.xls__SHOPLIST_xl_5184"/>
      <sheetName val="_SHOPLIST.xls__SHOPLIST_xl_5185"/>
      <sheetName val="_SHOPLIST.xls__SHOPLIST_xl_5186"/>
      <sheetName val="_SHOPLIST.xls__SHOPLIST_xl_5187"/>
      <sheetName val="_SHOPLIST.xls__SHOPLIST_xl_5188"/>
      <sheetName val="_SHOPLIST.xls__SHOPLIST_xl_5189"/>
      <sheetName val="_SHOPLIST.xls__SHOPLIST_xl_5190"/>
      <sheetName val="_SHOPLIST.xls__SHOPLIST_xl_5191"/>
      <sheetName val="_SHOPLIST.xls__SHOPLIST_xl_5192"/>
      <sheetName val="_SHOPLIST.xls__SHOPLIST_xl_5193"/>
      <sheetName val="_SHOPLIST.xls__SHOPLIST_xl_5194"/>
      <sheetName val="_SHOPLIST.xls__SHOPLIST_xl_5195"/>
      <sheetName val="_SHOPLIST.xls__SHOPLIST_xl_5196"/>
      <sheetName val="_SHOPLIST.xls__SHOPLIST_xl_5197"/>
      <sheetName val="_SHOPLIST.xls__SHOPLIST_xl_5198"/>
      <sheetName val="_SHOPLIST.xls__SHOPLIST_xl_5199"/>
      <sheetName val="_SHOPLIST.xls__SHOPLIST_xl_5200"/>
      <sheetName val="_SHOPLIST.xls__SHOPLIST_xl_5201"/>
      <sheetName val="_SHOPLIST.xls__SHOPLIST_xl_5202"/>
      <sheetName val="_SHOPLIST.xls__SHOPLIST_xl_5203"/>
      <sheetName val="_SHOPLIST.xls__SHOPLIST_xl_5204"/>
      <sheetName val="_SHOPLIST.xls__SHOPLIST_xl_5205"/>
      <sheetName val="_SHOPLIST.xls__SHOPLIST_xl_5206"/>
      <sheetName val="_SHOPLIST.xls__SHOPLIST_xl_5207"/>
      <sheetName val="_SHOPLIST.xls__SHOPLIST_xl_5208"/>
      <sheetName val="_SHOPLIST.xls__SHOPLIST_xl_5209"/>
      <sheetName val="_SHOPLIST.xls__SHOPLIST_xl_5210"/>
      <sheetName val="_SHOPLIST.xls__SHOPLIST_xl_5211"/>
      <sheetName val="_SHOPLIST.xls__SHOPLIST_xl_5212"/>
      <sheetName val="_SHOPLIST.xls__SHOPLIST_xl_5213"/>
      <sheetName val="_SHOPLIST.xls__SHOPLIST_xl_5214"/>
      <sheetName val="_SHOPLIST.xls__SHOPLIST_xl_5215"/>
      <sheetName val="_SHOPLIST.xls__SHOPLIST_xl_5216"/>
      <sheetName val="_SHOPLIST.xls__SHOPLIST_xl_5217"/>
      <sheetName val="_SHOPLIST.xls__SHOPLIST_xl_5218"/>
      <sheetName val="_SHOPLIST.xls__SHOPLIST_xl_5219"/>
      <sheetName val="_SHOPLIST.xls__SHOPLIST_xl_5220"/>
      <sheetName val="_SHOPLIST.xls__SHOPLIST_xl_5221"/>
      <sheetName val="_SHOPLIST.xls__SHOPLIST_xl_5222"/>
      <sheetName val="_SHOPLIST.xls__SHOPLIST_xl_5223"/>
      <sheetName val="_SHOPLIST.xls__SHOPLIST_xl_5224"/>
      <sheetName val="_SHOPLIST.xls__SHOPLIST_xl_5225"/>
      <sheetName val="_SHOPLIST.xls__SHOPLIST_xl_5226"/>
      <sheetName val="_SHOPLIST.xls__SHOPLIST_xl_5227"/>
      <sheetName val="_SHOPLIST.xls__SHOPLIST_xl_5228"/>
      <sheetName val="_SHOPLIST.xls__SHOPLIST_xl_5229"/>
      <sheetName val="_SHOPLIST.xls__SHOPLIST_xl_5230"/>
      <sheetName val="_SHOPLIST.xls__SHOPLIST_xl_5231"/>
      <sheetName val="_SHOPLIST.xls__SHOPLIST_xl_5232"/>
      <sheetName val="_SHOPLIST.xls__SHOPLIST_xl_5233"/>
      <sheetName val="_SHOPLIST.xls__SHOPLIST_xl_5234"/>
      <sheetName val="_SHOPLIST.xls__SHOPLIST_xl_5235"/>
      <sheetName val="_SHOPLIST.xls__SHOPLIST_xl_5236"/>
      <sheetName val="_SHOPLIST.xls__SHOPLIST_xl_5237"/>
      <sheetName val="_SHOPLIST.xls__SHOPLIST_xl_5238"/>
      <sheetName val="_SHOPLIST.xls__SHOPLIST_xl_5239"/>
      <sheetName val="_SHOPLIST.xls__SHOPLIST_xl_5240"/>
      <sheetName val="_SHOPLIST.xls__SHOPLIST_xl_5241"/>
      <sheetName val="_SHOPLIST.xls__SHOPLIST_xl_5242"/>
      <sheetName val="_SHOPLIST.xls__SHOPLIST_xl_5243"/>
      <sheetName val="_SHOPLIST.xls__SHOPLIST_xl_5244"/>
      <sheetName val="_SHOPLIST.xls__SHOPLIST_xl_5245"/>
      <sheetName val="_SHOPLIST.xls__SHOPLIST_xl_5246"/>
      <sheetName val="_SHOPLIST.xls__SHOPLIST_xl_5247"/>
      <sheetName val="_SHOPLIST.xls__SHOPLIST_xl_5248"/>
      <sheetName val="_SHOPLIST.xls__SHOPLIST_xl_5249"/>
      <sheetName val="_SHOPLIST.xls__SHOPLIST_xl_5250"/>
      <sheetName val="_SHOPLIST.xls__SHOPLIST_xl_5251"/>
      <sheetName val="_SHOPLIST.xls__SHOPLIST_xl_5252"/>
      <sheetName val="_SHOPLIST.xls__SHOPLIST_xl_5253"/>
      <sheetName val="_SHOPLIST.xls__SHOPLIST_xl_5254"/>
      <sheetName val="_SHOPLIST.xls__SHOPLIST_xl_5255"/>
      <sheetName val="_SHOPLIST.xls__SHOPLIST_xl_5256"/>
      <sheetName val="_SHOPLIST.xls__SHOPLIST_xl_5257"/>
      <sheetName val="_SHOPLIST.xls__SHOPLIST_xl_5258"/>
      <sheetName val="_SHOPLIST.xls__SHOPLIST_xl_5259"/>
      <sheetName val="_SHOPLIST.xls__SHOPLIST_xl_5260"/>
      <sheetName val="_SHOPLIST.xls__SHOPLIST_xl_5261"/>
      <sheetName val="_SHOPLIST.xls__SHOPLIST_xl_5262"/>
      <sheetName val="_SHOPLIST.xls__SHOPLIST_xl_5263"/>
      <sheetName val="_SHOPLIST.xls__SHOPLIST_xl_5264"/>
      <sheetName val="_SHOPLIST.xls__SHOPLIST_xl_5265"/>
      <sheetName val="_SHOPLIST.xls__SHOPLIST_xl_5266"/>
      <sheetName val="_SHOPLIST.xls__SHOPLIST_xl_5267"/>
      <sheetName val="_SHOPLIST.xls__SHOPLIST_xl_5268"/>
      <sheetName val="_SHOPLIST.xls__SHOPLIST_xl_5269"/>
      <sheetName val="_SHOPLIST.xls__SHOPLIST_xl_5270"/>
      <sheetName val="_SHOPLIST.xls__SHOPLIST_xl_5271"/>
      <sheetName val="_SHOPLIST.xls__SHOPLIST_xl_5272"/>
      <sheetName val="_SHOPLIST.xls__SHOPLIST_xl_5273"/>
      <sheetName val="_SHOPLIST.xls__SHOPLIST_xl_5274"/>
      <sheetName val="_SHOPLIST.xls__SHOPLIST_xl_5275"/>
      <sheetName val="_SHOPLIST.xls__SHOPLIST_xl_5276"/>
      <sheetName val="_SHOPLIST.xls__SHOPLIST_xl_5277"/>
      <sheetName val="_SHOPLIST.xls__SHOPLIST_xl_5278"/>
      <sheetName val="_SHOPLIST.xls__SHOPLIST_xl_5279"/>
      <sheetName val="_SHOPLIST.xls__SHOPLIST_xl_5280"/>
      <sheetName val="_SHOPLIST.xls__SHOPLIST_xl_5281"/>
      <sheetName val="_SHOPLIST.xls__SHOPLIST_xl_5282"/>
      <sheetName val="_SHOPLIST.xls__SHOPLIST_xl_5283"/>
      <sheetName val="_SHOPLIST.xls__SHOPLIST_xl_5284"/>
      <sheetName val="_SHOPLIST.xls__SHOPLIST_xl_5285"/>
      <sheetName val="_SHOPLIST.xls__SHOPLIST_xl_5286"/>
      <sheetName val="_SHOPLIST.xls__SHOPLIST_xl_5287"/>
      <sheetName val="_SHOPLIST.xls__SHOPLIST_xl_5288"/>
      <sheetName val="_SHOPLIST.xls__SHOPLIST_xl_5289"/>
      <sheetName val="_SHOPLIST.xls__SHOPLIST_xl_5290"/>
      <sheetName val="_SHOPLIST.xls__SHOPLIST_xl_5291"/>
      <sheetName val="_SHOPLIST.xls__SHOPLIST_xl_5292"/>
      <sheetName val="_SHOPLIST.xls__SHOPLIST_xl_5293"/>
      <sheetName val="_SHOPLIST.xls__SHOPLIST_xl_5294"/>
      <sheetName val="_SHOPLIST.xls__SHOPLIST_xl_5295"/>
      <sheetName val="_SHOPLIST.xls__SHOPLIST_xl_5296"/>
      <sheetName val="_SHOPLIST.xls__SHOPLIST_xl_5297"/>
      <sheetName val="_SHOPLIST.xls__SHOPLIST_xl_5298"/>
      <sheetName val="_SHOPLIST.xls__SHOPLIST_xl_5299"/>
      <sheetName val="_SHOPLIST.xls__SHOPLIST_xl_5300"/>
      <sheetName val="_SHOPLIST.xls__SHOPLIST_xl_5301"/>
      <sheetName val="_SHOPLIST.xls__SHOPLIST_xl_5302"/>
      <sheetName val="_SHOPLIST.xls__SHOPLIST_xl_5303"/>
      <sheetName val="_SHOPLIST.xls__SHOPLIST_xl_5304"/>
      <sheetName val="_SHOPLIST.xls__SHOPLIST_xl_5305"/>
      <sheetName val="_SHOPLIST.xls__SHOPLIST_xl_5306"/>
      <sheetName val="_SHOPLIST.xls__SHOPLIST_xl_5307"/>
      <sheetName val="_SHOPLIST.xls__SHOPLIST_xl_5308"/>
      <sheetName val="_SHOPLIST.xls__SHOPLIST_xl_5309"/>
      <sheetName val="_SHOPLIST.xls__SHOPLIST_xl_5310"/>
      <sheetName val="_SHOPLIST.xls__SHOPLIST_xl_5311"/>
      <sheetName val="_SHOPLIST.xls__SHOPLIST_xl_5312"/>
      <sheetName val="_SHOPLIST.xls__SHOPLIST_xl_5313"/>
      <sheetName val="_SHOPLIST.xls__SHOPLIST_xl_5314"/>
      <sheetName val="_SHOPLIST.xls__SHOPLIST_xl_5315"/>
      <sheetName val="_SHOPLIST.xls__SHOPLIST_xl_5316"/>
      <sheetName val="_SHOPLIST.xls__SHOPLIST_xl_5317"/>
      <sheetName val="_SHOPLIST.xls__SHOPLIST_xl_5318"/>
      <sheetName val="_SHOPLIST.xls__SHOPLIST_xl_5319"/>
      <sheetName val="_SHOPLIST.xls__SHOPLIST_xl_5320"/>
      <sheetName val="_SHOPLIST.xls__SHOPLIST_xl_5321"/>
      <sheetName val="_SHOPLIST.xls__SHOPLIST_xl_5322"/>
      <sheetName val="_SHOPLIST.xls__SHOPLIST_xl_5323"/>
      <sheetName val="_SHOPLIST.xls__SHOPLIST_xl_5324"/>
      <sheetName val="_SHOPLIST.xls__SHOPLIST_xl_5325"/>
      <sheetName val="_SHOPLIST.xls__SHOPLIST_xl_5326"/>
      <sheetName val="_SHOPLIST.xls__SHOPLIST_xl_5327"/>
      <sheetName val="_SHOPLIST.xls__SHOPLIST_xl_5328"/>
      <sheetName val="_SHOPLIST.xls__SHOPLIST_xl_5329"/>
      <sheetName val="_SHOPLIST.xls__SHOPLIST_xl_5330"/>
      <sheetName val="_SHOPLIST.xls__SHOPLIST_xl_5331"/>
      <sheetName val="_SHOPLIST.xls__SHOPLIST_xl_5332"/>
      <sheetName val="_SHOPLIST.xls__SHOPLIST_xl_5333"/>
      <sheetName val="_SHOPLIST.xls__SHOPLIST_xl_5334"/>
      <sheetName val="_SHOPLIST.xls__SHOPLIST_xl_5335"/>
      <sheetName val="_SHOPLIST.xls__SHOPLIST_xl_5336"/>
      <sheetName val="_SHOPLIST.xls__SHOPLIST_xl_5337"/>
      <sheetName val="_SHOPLIST.xls__SHOPLIST_xl_5338"/>
      <sheetName val="_SHOPLIST.xls__SHOPLIST_xl_5339"/>
      <sheetName val="_SHOPLIST.xls__SHOPLIST_xl_5340"/>
      <sheetName val="_SHOPLIST.xls__SHOPLIST_xl_5341"/>
      <sheetName val="_SHOPLIST.xls__SHOPLIST_xl_5342"/>
      <sheetName val="_SHOPLIST.xls__SHOPLIST_xl_5343"/>
      <sheetName val="_SHOPLIST.xls__SHOPLIST_xl_5344"/>
      <sheetName val="_SHOPLIST.xls__SHOPLIST_xl_5345"/>
      <sheetName val="_SHOPLIST.xls__SHOPLIST_xl_5346"/>
      <sheetName val="_SHOPLIST.xls__SHOPLIST_xl_5347"/>
      <sheetName val="_SHOPLIST.xls__SHOPLIST_xl_5348"/>
      <sheetName val="_SHOPLIST.xls__SHOPLIST_xl_5349"/>
      <sheetName val="_SHOPLIST.xls__SHOPLIST_xl_5350"/>
      <sheetName val="_SHOPLIST.xls__SHOPLIST_xl_5351"/>
      <sheetName val="_SHOPLIST.xls__SHOPLIST_xl_5352"/>
      <sheetName val="_SHOPLIST.xls__SHOPLIST_xl_5353"/>
      <sheetName val="_SHOPLIST.xls__SHOPLIST_xl_5354"/>
      <sheetName val="_SHOPLIST.xls__SHOPLIST_xl_5355"/>
      <sheetName val="_SHOPLIST.xls__SHOPLIST_xl_5356"/>
      <sheetName val="_SHOPLIST.xls__SHOPLIST_xl_5357"/>
      <sheetName val="_SHOPLIST.xls__SHOPLIST_xl_5358"/>
      <sheetName val="_SHOPLIST.xls__SHOPLIST_xl_5359"/>
      <sheetName val="_SHOPLIST.xls__SHOPLIST_xl_5360"/>
      <sheetName val="_SHOPLIST.xls__SHOPLIST_xl_5361"/>
      <sheetName val="_SHOPLIST.xls__SHOPLIST_xl_5362"/>
      <sheetName val="_SHOPLIST.xls__SHOPLIST_xl_5363"/>
      <sheetName val="_SHOPLIST.xls__SHOPLIST_xl_5364"/>
      <sheetName val="_SHOPLIST.xls__SHOPLIST_xl_5365"/>
      <sheetName val="_SHOPLIST.xls__SHOPLIST_xl_5366"/>
      <sheetName val="_SHOPLIST.xls__SHOPLIST_xl_5367"/>
      <sheetName val="_SHOPLIST.xls__SHOPLIST_xl_5368"/>
      <sheetName val="_SHOPLIST.xls__SHOPLIST_xl_5369"/>
      <sheetName val="_SHOPLIST.xls__SHOPLIST_xl_5370"/>
      <sheetName val="_SHOPLIST.xls__SHOPLIST_xl_5371"/>
      <sheetName val="_SHOPLIST.xls__SHOPLIST_xl_5372"/>
      <sheetName val="_SHOPLIST.xls__SHOPLIST_xl_5373"/>
      <sheetName val="_SHOPLIST.xls__SHOPLIST_xl_5374"/>
      <sheetName val="_SHOPLIST.xls__SHOPLIST_xl_5375"/>
      <sheetName val="_SHOPLIST.xls__SHOPLIST_xl_5376"/>
      <sheetName val="_SHOPLIST.xls__SHOPLIST_xl_5377"/>
      <sheetName val="_SHOPLIST.xls__SHOPLIST_xl_5378"/>
      <sheetName val="_SHOPLIST.xls__SHOPLIST_xl_5379"/>
      <sheetName val="_SHOPLIST.xls__SHOPLIST_xl_5380"/>
      <sheetName val="_SHOPLIST.xls__SHOPLIST_xl_5381"/>
      <sheetName val="_SHOPLIST.xls__SHOPLIST_xl_5382"/>
      <sheetName val="_SHOPLIST.xls__SHOPLIST_xl_5383"/>
      <sheetName val="_SHOPLIST.xls__SHOPLIST_xl_5384"/>
      <sheetName val="_SHOPLIST.xls__SHOPLIST_xl_5385"/>
      <sheetName val="_SHOPLIST.xls__SHOPLIST_xl_5386"/>
      <sheetName val="_SHOPLIST.xls__SHOPLIST_xl_5387"/>
      <sheetName val="_SHOPLIST.xls__SHOPLIST_xl_5388"/>
      <sheetName val="_SHOPLIST.xls__SHOPLIST_xl_5389"/>
      <sheetName val="_SHOPLIST.xls__SHOPLIST_xl_5390"/>
      <sheetName val="_SHOPLIST.xls__SHOPLIST_xl_5391"/>
      <sheetName val="_SHOPLIST.xls__SHOPLIST_xl_5392"/>
      <sheetName val="_SHOPLIST.xls__SHOPLIST_xl_5393"/>
      <sheetName val="_SHOPLIST.xls__SHOPLIST_xl_5394"/>
      <sheetName val="_SHOPLIST.xls__SHOPLIST_xl_5395"/>
      <sheetName val="_SHOPLIST.xls__SHOPLIST_xl_5396"/>
      <sheetName val="_SHOPLIST.xls__SHOPLIST_xl_5397"/>
      <sheetName val="_SHOPLIST.xls__SHOPLIST_xl_5398"/>
      <sheetName val="_SHOPLIST.xls__SHOPLIST_xl_5399"/>
      <sheetName val="_SHOPLIST.xls__SHOPLIST_xl_5400"/>
      <sheetName val="_SHOPLIST.xls__SHOPLIST_xl_5401"/>
      <sheetName val="_SHOPLIST.xls__SHOPLIST_xl_5402"/>
      <sheetName val="_SHOPLIST.xls__SHOPLIST_xl_5403"/>
      <sheetName val="_SHOPLIST.xls__SHOPLIST_xl_5404"/>
      <sheetName val="_SHOPLIST.xls__SHOPLIST_xl_5405"/>
      <sheetName val="_SHOPLIST.xls__SHOPLIST_xl_5406"/>
      <sheetName val="_SHOPLIST.xls__SHOPLIST_xl_5407"/>
      <sheetName val="_SHOPLIST.xls__SHOPLIST_xl_5408"/>
      <sheetName val="_SHOPLIST.xls__SHOPLIST_xl_5409"/>
      <sheetName val="_SHOPLIST.xls__SHOPLIST_xl_5410"/>
      <sheetName val="_SHOPLIST.xls__SHOPLIST_xl_5411"/>
      <sheetName val="_SHOPLIST.xls__SHOPLIST_xl_5412"/>
      <sheetName val="_SHOPLIST.xls__SHOPLIST_xl_5413"/>
      <sheetName val="_SHOPLIST.xls__SHOPLIST_xl_5414"/>
      <sheetName val="_SHOPLIST.xls__SHOPLIST_xl_5415"/>
      <sheetName val="_SHOPLIST.xls__SHOPLIST_xl_5416"/>
      <sheetName val="_SHOPLIST.xls__SHOPLIST_xl_5417"/>
      <sheetName val="_SHOPLIST.xls__SHOPLIST_xl_5418"/>
      <sheetName val="_SHOPLIST.xls__SHOPLIST_xl_5419"/>
      <sheetName val="_SHOPLIST.xls__SHOPLIST_xl_5420"/>
      <sheetName val="_SHOPLIST.xls__SHOPLIST_xl_5421"/>
      <sheetName val="_SHOPLIST.xls__SHOPLIST_xl_5422"/>
      <sheetName val="_SHOPLIST.xls__SHOPLIST_xl_5423"/>
      <sheetName val="_SHOPLIST.xls__SHOPLIST_xl_5424"/>
      <sheetName val="_SHOPLIST.xls__SHOPLIST_xl_5425"/>
      <sheetName val="_SHOPLIST.xls__SHOPLIST_xl_5426"/>
      <sheetName val="_SHOPLIST.xls__SHOPLIST_xl_5427"/>
      <sheetName val="_SHOPLIST.xls__SHOPLIST_xl_5428"/>
      <sheetName val="_SHOPLIST.xls__SHOPLIST_xl_5429"/>
      <sheetName val="_SHOPLIST.xls__SHOPLIST_xl_5430"/>
      <sheetName val="_SHOPLIST.xls__SHOPLIST_xl_5431"/>
      <sheetName val="_SHOPLIST.xls__SHOPLIST_xl_5432"/>
      <sheetName val="_SHOPLIST.xls__SHOPLIST_xl_5433"/>
      <sheetName val="_SHOPLIST.xls__SHOPLIST_xl_5434"/>
      <sheetName val="_SHOPLIST.xls__SHOPLIST_xl_5435"/>
      <sheetName val="_SHOPLIST.xls__SHOPLIST_xl_5436"/>
      <sheetName val="_SHOPLIST.xls__SHOPLIST_xl_5437"/>
      <sheetName val="_SHOPLIST.xls__SHOPLIST_xl_5438"/>
      <sheetName val="_SHOPLIST.xls__SHOPLIST_xl_5439"/>
      <sheetName val="_SHOPLIST.xls__SHOPLIST_xl_5440"/>
      <sheetName val="_SHOPLIST.xls__SHOPLIST_xl_5441"/>
      <sheetName val="_SHOPLIST.xls__SHOPLIST_xl_5442"/>
      <sheetName val="_SHOPLIST.xls__SHOPLIST_xl_5443"/>
      <sheetName val="_SHOPLIST.xls__SHOPLIST_xl_5444"/>
      <sheetName val="_SHOPLIST.xls__SHOPLIST_xl_5445"/>
      <sheetName val="_SHOPLIST.xls__SHOPLIST_xl_5446"/>
      <sheetName val="_SHOPLIST.xls__SHOPLIST_xl_5447"/>
      <sheetName val="_SHOPLIST.xls__SHOPLIST_xl_5448"/>
      <sheetName val="_SHOPLIST.xls__SHOPLIST_xl_5449"/>
      <sheetName val="_SHOPLIST.xls__SHOPLIST_xl_5450"/>
      <sheetName val="_SHOPLIST.xls__SHOPLIST_xl_5451"/>
      <sheetName val="_SHOPLIST.xls__SHOPLIST_xl_5452"/>
      <sheetName val="_SHOPLIST.xls__SHOPLIST_xl_5453"/>
      <sheetName val="_SHOPLIST.xls__VW__VU________50"/>
      <sheetName val="_SHOPLIST.xls__VW__VU________51"/>
      <sheetName val="_SHOPLIST.xls__SHOPLIST_xl_5454"/>
      <sheetName val="_SHOPLIST.xls__SHOPLIST_xl_5455"/>
      <sheetName val="_SHOPLIST.xls__SHOPLIST_xl_5456"/>
      <sheetName val="_SHOPLIST.xls__VW__VU________52"/>
      <sheetName val="_SHOPLIST.xls__VW__VU________53"/>
      <sheetName val="_SHOPLIST.xls__SHOPLIST_xl_5457"/>
      <sheetName val="_SHOPLIST.xls__SHOPLIST_xl_5458"/>
      <sheetName val="_SHOPLIST.xls__SHOPLIST_xl_5459"/>
      <sheetName val="_SHOPLIST.xls__SHOPLIST_xl_5460"/>
      <sheetName val="_SHOPLIST.xls__SHOPLIST_xl_5461"/>
      <sheetName val="_SHOPLIST.xls__SHOPLIST_xl_5462"/>
      <sheetName val="_SHOPLIST.xls__SHOPLIST_xl_5463"/>
      <sheetName val="_SHOPLIST.xls__SHOPLIST_xl_5464"/>
      <sheetName val="_SHOPLIST.xls__SHOPLIST_xl_5465"/>
      <sheetName val="_SHOPLIST.xls__SHOPLIST_xl_5466"/>
      <sheetName val="_SHOPLIST.xls__SHOPLIST_xl_5467"/>
      <sheetName val="_SHOPLIST.xls__SHOPLIST_xl_5468"/>
      <sheetName val="_SHOPLIST.xls__SHOPLIST_xl_5469"/>
      <sheetName val="_SHOPLIST.xls__SHOPLIST_xl_5470"/>
      <sheetName val="_SHOPLIST.xls__SHOPLIST_xl_5471"/>
      <sheetName val="_SHOPLIST.xls__SHOPLIST_xl_5472"/>
      <sheetName val="_SHOPLIST.xls__SHOPLIST_xl_5473"/>
      <sheetName val="_SHOPLIST.xls__SHOPLIST_xl_5474"/>
      <sheetName val="_SHOPLIST.xls__SHOPLIST_xl_5475"/>
      <sheetName val="_SHOPLIST.xls__SHOPLIST_xl_5476"/>
      <sheetName val="_SHOPLIST.xls__SHOPLIST_xl_5477"/>
      <sheetName val="_SHOPLIST.xls__SHOPLIST_xl_5478"/>
      <sheetName val="_SHOPLIST.xls__SHOPLIST_xl_5479"/>
      <sheetName val="_SHOPLIST.xls__SHOPLIST_xl_5480"/>
      <sheetName val="_SHOPLIST.xls__SHOPLIST_xl_5481"/>
      <sheetName val="_SHOPLIST.xls__SHOPLIST_xl_5482"/>
      <sheetName val="_SHOPLIST.xls__SHOPLIST_xl_5483"/>
      <sheetName val="_SHOPLIST.xls__SHOPLIST_xl_5484"/>
      <sheetName val="_SHOPLIST.xls__SHOPLIST_xl_5485"/>
      <sheetName val="_SHOPLIST.xls__SHOPLIST_xl_5486"/>
      <sheetName val="_SHOPLIST.xls__SHOPLIST_xl_5487"/>
      <sheetName val="_SHOPLIST.xls__SHOPLIST_xl_5488"/>
      <sheetName val="_SHOPLIST.xls__SHOPLIST_xl_5489"/>
      <sheetName val="_SHOPLIST.xls__SHOPLIST_xl_5490"/>
      <sheetName val="_SHOPLIST.xls__SHOPLIST_xl_5491"/>
      <sheetName val="_SHOPLIST.xls__SHOPLIST_xl_5492"/>
      <sheetName val="_SHOPLIST.xls__SHOPLIST_xl_5493"/>
      <sheetName val="_SHOPLIST.xls__SHOPLIST_xl_5494"/>
      <sheetName val="_SHOPLIST.xls__SHOPLIST_xl_5495"/>
      <sheetName val="_SHOPLIST.xls__SHOPLIST_xl_5496"/>
      <sheetName val="_SHOPLIST.xls__SHOPLIST_xl_5497"/>
      <sheetName val="_SHOPLIST.xls__SHOPLIST_xl_5498"/>
      <sheetName val="_SHOPLIST.xls__SHOPLIST_xl_5499"/>
      <sheetName val="_SHOPLIST.xls__SHOPLIST_xl_5500"/>
      <sheetName val="_SHOPLIST.xls__SHOPLIST_xl_5501"/>
      <sheetName val="_SHOPLIST.xls__SHOPLIST_xl_5502"/>
      <sheetName val="_SHOPLIST.xls__SHOPLIST_xl_5503"/>
      <sheetName val="_SHOPLIST.xls__SHOPLIST_xl_5504"/>
      <sheetName val="_SHOPLIST.xls__SHOPLIST_xl_5505"/>
      <sheetName val="_SHOPLIST.xls__SHOPLIST_xl_5506"/>
      <sheetName val="_SHOPLIST.xls__SHOPLIST_xl_5507"/>
      <sheetName val="_SHOPLIST.xls__SHOPLIST_xl_5508"/>
      <sheetName val="_SHOPLIST.xls__SHOPLIST_xl_5509"/>
      <sheetName val="_SHOPLIST.xls__SHOPLIST_xl_5510"/>
      <sheetName val="_SHOPLIST.xls__SHOPLIST_xl_5511"/>
      <sheetName val="_SHOPLIST.xls__SHOPLIST_xl_5512"/>
      <sheetName val="_SHOPLIST.xls__SHOPLIST_xl_5513"/>
      <sheetName val="_SHOPLIST.xls__VW__VU________54"/>
      <sheetName val="_SHOPLIST.xls__SHOPLIST_xl_5514"/>
      <sheetName val="_SHOPLIST.xls__SHOPLIST_xl_5515"/>
      <sheetName val="_SHOPLIST.xls__SHOPLIST_xl_5516"/>
      <sheetName val="_SHOPLIST.xls__SHOPLIST_xl_5517"/>
      <sheetName val="_SHOPLIST.xls__SHOPLIST_xl_5518"/>
      <sheetName val="_SHOPLIST.xls__SHOPLIST_xl_5519"/>
      <sheetName val="_SHOPLIST.xls__SHOPLIST_xl_5520"/>
      <sheetName val="_SHOPLIST.xls__SHOPLIST_xl_5521"/>
      <sheetName val="_SHOPLIST.xls__SHOPLIST_xl_5522"/>
      <sheetName val="_SHOPLIST.xls__SHOPLIST_xl_5523"/>
      <sheetName val="_SHOPLIST.xls__SHOPLIST_xl_5524"/>
      <sheetName val="_SHOPLIST.xls__SHOPLIST_xl_5525"/>
      <sheetName val="_SHOPLIST.xls__SHOPLIST_xl_5526"/>
      <sheetName val="_SHOPLIST.xls__SHOPLIST_xl_5527"/>
      <sheetName val="_SHOPLIST.xls__SHOPLIST_xl_5528"/>
      <sheetName val="_SHOPLIST.xls__SHOPLIST_xl_5529"/>
      <sheetName val="_SHOPLIST.xls__SHOPLIST_xl_5530"/>
      <sheetName val="_SHOPLIST.xls__SHOPLIST_xl_5531"/>
      <sheetName val="_SHOPLIST.xls__SHOPLIST_xl_5532"/>
      <sheetName val="_SHOPLIST.xls__SHOPLIST_xl_5533"/>
      <sheetName val="_SHOPLIST.xls__SHOPLIST_xl_5534"/>
      <sheetName val="_SHOPLIST.xls__SHOPLIST_xl_5535"/>
      <sheetName val="_SHOPLIST.xls__SHOPLIST_xl_5536"/>
      <sheetName val="_SHOPLIST.xls__SHOPLIST_xl_5537"/>
      <sheetName val="_SHOPLIST.xls__SHOPLIST_xl_5538"/>
      <sheetName val="_SHOPLIST.xls__SHOPLIST_xl_5539"/>
      <sheetName val="_SHOPLIST.xls__SHOPLIST_xl_5540"/>
      <sheetName val="_SHOPLIST.xls__SHOPLIST_xl_5541"/>
      <sheetName val="_SHOPLIST.xls__SHOPLIST_xl_5542"/>
      <sheetName val="_SHOPLIST.xls__SHOPLIST_xl_5543"/>
      <sheetName val="_SHOPLIST.xls__SHOPLIST_xl_5544"/>
      <sheetName val="_SHOPLIST.xls__SHOPLIST_xl_5545"/>
      <sheetName val="_SHOPLIST.xls__SHOPLIST_xl_5546"/>
      <sheetName val="_SHOPLIST.xls__SHOPLIST_xl_5547"/>
      <sheetName val="_SHOPLIST.xls__SHOPLIST_xl_5548"/>
      <sheetName val="_SHOPLIST.xls__SHOPLIST_xl_5549"/>
      <sheetName val="_SHOPLIST.xls__SHOPLIST_xl_5550"/>
      <sheetName val="_SHOPLIST.xls__SHOPLIST_xl_5551"/>
      <sheetName val="_SHOPLIST.xls__SHOPLIST_xl_5552"/>
      <sheetName val="_SHOPLIST.xls__SHOPLIST_xl_5553"/>
      <sheetName val="_SHOPLIST.xls__SHOPLIST_xl_5554"/>
      <sheetName val="_SHOPLIST.xls__SHOPLIST_xl_5555"/>
      <sheetName val="_SHOPLIST.xls__SHOPLIST_xl_5556"/>
      <sheetName val="_SHOPLIST.xls__SHOPLIST_xl_5557"/>
      <sheetName val="_SHOPLIST.xls__SHOPLIST_xl_5558"/>
      <sheetName val="_SHOPLIST.xls__SHOPLIST_xl_5559"/>
      <sheetName val="_SHOPLIST.xls__SHOPLIST_xl_5560"/>
      <sheetName val="_SHOPLIST.xls__SHOPLIST_xl_5561"/>
      <sheetName val="_SHOPLIST.xls__SHOPLIST_xl_5562"/>
      <sheetName val="_SHOPLIST.xls__SHOPLIST_xl_5563"/>
      <sheetName val="_SHOPLIST.xls__SHOPLIST_xl_5564"/>
      <sheetName val="_SHOPLIST.xls__SHOPLIST_xl_5565"/>
      <sheetName val="_SHOPLIST.xls__SHOPLIST_xl_5566"/>
      <sheetName val="_SHOPLIST.xls__SHOPLIST_xl_5567"/>
      <sheetName val="_SHOPLIST.xls__SHOPLIST_xl_5568"/>
      <sheetName val="_SHOPLIST.xls__SHOPLIST_xl_5569"/>
      <sheetName val="_SHOPLIST.xls__SHOPLIST_xl_5570"/>
      <sheetName val="_SHOPLIST.xls__SHOPLIST_xl_5571"/>
      <sheetName val="_SHOPLIST.xls__SHOPLIST_xl_5572"/>
      <sheetName val="_SHOPLIST.xls__SHOPLIST_xl_5573"/>
      <sheetName val="_SHOPLIST.xls__SHOPLIST_xl_5574"/>
      <sheetName val="_SHOPLIST.xls__SHOPLIST_xl_5575"/>
      <sheetName val="_SHOPLIST.xls__SHOPLIST_xl_5576"/>
      <sheetName val="_SHOPLIST.xls_70___0_s__i____73"/>
      <sheetName val="_SHOPLIST.xls__VW__VU________55"/>
      <sheetName val="_SHOPLIST.xls__VW__VU________56"/>
      <sheetName val="_SHOPLIST.xls_70_x005f_x0000___0_x_23"/>
      <sheetName val="_SHOPLIST.xls_70___0_s__i____74"/>
      <sheetName val="_SHOPLIST.xls_70___0_s__i____75"/>
      <sheetName val="_SHOPLIST.xls__SHOPLIST_xl_5577"/>
      <sheetName val="_SHOPLIST.xls__SHOPLIST_xl_5578"/>
      <sheetName val="_SHOPLIST.xls__SHOPLIST_xl_5579"/>
      <sheetName val="_SHOPLIST.xls__SHOPLIST_xl_5580"/>
      <sheetName val="_SHOPLIST.xls__SHOPLIST_xl_5581"/>
      <sheetName val="_SHOPLIST.xls__SHOPLIST_xl_5582"/>
      <sheetName val="_SHOPLIST.xls__SHOPLIST_xl_5583"/>
      <sheetName val="_SHOPLIST.xls__SHOPLIST_xl_5584"/>
      <sheetName val="_SHOPLIST.xls__SHOPLIST_xl_5585"/>
      <sheetName val="_SHOPLIST.xls__SHOPLIST_xl_5586"/>
      <sheetName val="_SHOPLIST.xls__SHOPLIST_xl_5587"/>
      <sheetName val="_SHOPLIST.xls__SHOPLIST_xl_5588"/>
      <sheetName val="_SHOPLIST.xls__SHOPLIST_xl_5589"/>
      <sheetName val="_SHOPLIST.xls__SHOPLIST_xl_5590"/>
      <sheetName val="_SHOPLIST.xls__SHOPLIST_xl_5591"/>
      <sheetName val="_SHOPLIST.xls__SHOPLIST_xl_5592"/>
      <sheetName val="_SHOPLIST.xls__SHOPLIST_xl_5593"/>
      <sheetName val="_SHOPLIST.xls__SHOPLIST_xl_5594"/>
      <sheetName val="_SHOPLIST.xls__SHOPLIST_xl_5595"/>
      <sheetName val="_SHOPLIST.xls__SHOPLIST_xl_5596"/>
      <sheetName val="_SHOPLIST.xls__SHOPLIST_xl_5597"/>
      <sheetName val="_SHOPLIST.xls__SHOPLIST_xl_5598"/>
      <sheetName val="_SHOPLIST.xls__SHOPLIST_xl_5599"/>
      <sheetName val="_SHOPLIST.xls__SHOPLIST_xl_5600"/>
      <sheetName val="_SHOPLIST.xls__SHOPLIST_xl_5601"/>
      <sheetName val="_SHOPLIST.xls__SHOPLIST_xl_5602"/>
      <sheetName val="_SHOPLIST.xls__SHOPLIST_xl_5603"/>
      <sheetName val="_SHOPLIST.xls__SHOPLIST_xl_5604"/>
      <sheetName val="_SHOPLIST.xls__SHOPLIST_xl_5605"/>
      <sheetName val="_SHOPLIST.xls__SHOPLIST_xl_5606"/>
      <sheetName val="_SHOPLIST.xls__SHOPLIST_xl_5607"/>
      <sheetName val="_SHOPLIST.xls__SHOPLIST_xl_5608"/>
      <sheetName val="_SHOPLIST.xls__SHOPLIST_xl_5609"/>
      <sheetName val="_SHOPLIST.xls__SHOPLIST_xl_5610"/>
      <sheetName val="_SHOPLIST.xls__SHOPLIST_xl_5611"/>
      <sheetName val="_SHOPLIST.xls__SHOPLIST_xl_5612"/>
      <sheetName val="_SHOPLIST.xls__SHOPLIST_xl_5613"/>
      <sheetName val="_SHOPLIST.xls__SHOPLIST_xl_5614"/>
      <sheetName val="_SHOPLIST.xls__SHOPLIST_xl_5615"/>
      <sheetName val="_SHOPLIST.xls__SHOPLIST_xl_5616"/>
      <sheetName val="_SHOPLIST.xls__SHOPLIST_xl_5617"/>
      <sheetName val="_SHOPLIST.xls__SHOPLIST_xl_5618"/>
      <sheetName val="_SHOPLIST.xls__SHOPLIST_xl_5619"/>
      <sheetName val="_SHOPLIST.xls__SHOPLIST_xl_5620"/>
      <sheetName val="_SHOPLIST.xls__SHOPLIST_xl_5621"/>
      <sheetName val="_SHOPLIST.xls__SHOPLIST_xl_5622"/>
      <sheetName val="_SHOPLIST.xls__SHOPLIST_xl_5623"/>
      <sheetName val="_SHOPLIST.xls__SHOPLIST_xl_5624"/>
      <sheetName val="_SHOPLIST.xls__SHOPLIST_xl_5625"/>
      <sheetName val="_SHOPLIST.xls__SHOPLIST_xl_5626"/>
      <sheetName val="_SHOPLIST.xls__SHOPLIST_xl_5627"/>
      <sheetName val="_SHOPLIST.xls__SHOPLIST_xl_5628"/>
      <sheetName val="_SHOPLIST.xls__SHOPLIST_xl_5629"/>
      <sheetName val="_SHOPLIST.xls__SHOPLIST_xl_5630"/>
      <sheetName val="_SHOPLIST.xls__SHOPLIST_xl_5631"/>
      <sheetName val="_SHOPLIST.xls__SHOPLIST_xl_5632"/>
      <sheetName val="_SHOPLIST.xls__SHOPLIST_xl_5633"/>
      <sheetName val="_SHOPLIST.xls__SHOPLIST_xl_5634"/>
      <sheetName val="_SHOPLIST.xls__SHOPLIST_xl_5635"/>
      <sheetName val="_SHOPLIST.xls__SHOPLIST_xl_5636"/>
      <sheetName val="_SHOPLIST.xls__SHOPLIST_xl_5637"/>
      <sheetName val="_SHOPLIST.xls__SHOPLIST_xl_5638"/>
      <sheetName val="_SHOPLIST.xls__SHOPLIST_xl_5639"/>
      <sheetName val="_SHOPLIST.xls__SHOPLIST_xl_5640"/>
      <sheetName val="_SHOPLIST.xls__SHOPLIST_xl_5641"/>
      <sheetName val="_SHOPLIST.xls__SHOPLIST_xl_5642"/>
      <sheetName val="_SHOPLIST.xls__SHOPLIST_xl_5643"/>
      <sheetName val="_SHOPLIST.xls__SHOPLIST_xl_5644"/>
      <sheetName val="_SHOPLIST.xls__SHOPLIST_xl_5645"/>
      <sheetName val="_SHOPLIST.xls__SHOPLIST_xl_5646"/>
      <sheetName val="_SHOPLIST.xls__SHOPLIST_xl_5647"/>
      <sheetName val="_SHOPLIST.xls__SHOPLIST_xl_5648"/>
      <sheetName val="_SHOPLIST.xls__SHOPLIST_xl_5649"/>
      <sheetName val="_SHOPLIST.xls__SHOPLIST_xl_5650"/>
      <sheetName val="_SHOPLIST.xls__SHOPLIST_xl_5651"/>
      <sheetName val="_SHOPLIST.xls__SHOPLIST_xl_5652"/>
      <sheetName val="_SHOPLIST.xls__SHOPLIST_xl_5653"/>
      <sheetName val="_SHOPLIST.xls__SHOPLIST_xl_5654"/>
      <sheetName val="_SHOPLIST.xls__SHOPLIST_xl_5655"/>
      <sheetName val="_SHOPLIST.xls__SHOPLIST_xl_5656"/>
      <sheetName val="_SHOPLIST.xls__SHOPLIST_xl_5657"/>
      <sheetName val="_SHOPLIST.xls__SHOPLIST_xl_5658"/>
      <sheetName val="_SHOPLIST.xls__SHOPLIST_xl_5659"/>
      <sheetName val="_SHOPLIST.xls__SHOPLIST_xl_5660"/>
      <sheetName val="_SHOPLIST.xls__SHOPLIST_xl_5661"/>
      <sheetName val="_SHOPLIST.xls__SHOPLIST_xl_5662"/>
      <sheetName val="_SHOPLIST.xls__SHOPLIST_xl_5663"/>
      <sheetName val="_SHOPLIST.xls__SHOPLIST_xl_5664"/>
      <sheetName val="_SHOPLIST.xls__SHOPLIST_xl_5665"/>
      <sheetName val="_SHOPLIST.xls__SHOPLIST_xl_5666"/>
      <sheetName val="_SHOPLIST.xls__SHOPLIST_xl_5667"/>
      <sheetName val="_SHOPLIST.xls__SHOPLIST_xl_5668"/>
      <sheetName val="_SHOPLIST.xls__SHOPLIST_xl_5669"/>
      <sheetName val="_SHOPLIST.xls__SHOPLIST_xl_5670"/>
      <sheetName val="_SHOPLIST.xls__SHOPLIST_xl_5671"/>
      <sheetName val="_SHOPLIST.xls__SHOPLIST_xl_5672"/>
      <sheetName val="_SHOPLIST.xls__SHOPLIST_xl_5673"/>
      <sheetName val="_SHOPLIST.xls__SHOPLIST_xl_5674"/>
      <sheetName val="_SHOPLIST.xls__SHOPLIST_xl_5675"/>
      <sheetName val="_SHOPLIST.xls__SHOPLIST_xl_5676"/>
      <sheetName val="_SHOPLIST.xls__SHOPLIST_xl_5677"/>
      <sheetName val="_SHOPLIST.xls__SHOPLIST_xl_5678"/>
      <sheetName val="_SHOPLIST.xls__SHOPLIST_xl_5679"/>
      <sheetName val="_SHOPLIST.xls__SHOPLIST_xl_5680"/>
      <sheetName val="_SHOPLIST.xls__SHOPLIST_xl_5681"/>
      <sheetName val="_SHOPLIST.xls__SHOPLIST_xl_5682"/>
      <sheetName val="_SHOPLIST.xls__SHOPLIST_xl_5683"/>
      <sheetName val="_SHOPLIST.xls__SHOPLIST_xl_5684"/>
      <sheetName val="_SHOPLIST.xls__SHOPLIST_xl_5685"/>
      <sheetName val="_SHOPLIST.xls__SHOPLIST_xl_5686"/>
      <sheetName val="_SHOPLIST.xls__SHOPLIST_xl_5687"/>
      <sheetName val="_SHOPLIST.xls__SHOPLIST_xl_5688"/>
      <sheetName val="_SHOPLIST.xls__SHOPLIST_xl_5689"/>
      <sheetName val="_SHOPLIST.xls__SHOPLIST_xl_5690"/>
      <sheetName val="_SHOPLIST.xls__SHOPLIST_xl_5691"/>
      <sheetName val="_SHOPLIST.xls__SHOPLIST_xl_5692"/>
      <sheetName val="_SHOPLIST.xls__SHOPLIST_xl_5693"/>
      <sheetName val="_SHOPLIST.xls__SHOPLIST_xl_5694"/>
      <sheetName val="_SHOPLIST.xls__SHOPLIST_xl_5695"/>
      <sheetName val="_SHOPLIST.xls__SHOPLIST_xl_5696"/>
      <sheetName val="_SHOPLIST.xls__SHOPLIST_xl_5697"/>
      <sheetName val="_SHOPLIST.xls__SHOPLIST_xl_5698"/>
      <sheetName val="_SHOPLIST.xls__SHOPLIST_xl_5699"/>
      <sheetName val="_SHOPLIST.xls__SHOPLIST_xl_5700"/>
      <sheetName val="_SHOPLIST.xls__SHOPLIST_xl_5701"/>
      <sheetName val="_SHOPLIST.xls__SHOPLIST_xl_5702"/>
      <sheetName val="_SHOPLIST.xls__SHOPLIST_xl_5703"/>
      <sheetName val="_SHOPLIST.xls__SHOPLIST_xl_5704"/>
      <sheetName val="_SHOPLIST.xls__SHOPLIST_xl_5705"/>
      <sheetName val="_SHOPLIST.xls__SHOPLIST_xl_5706"/>
      <sheetName val="_SHOPLIST.xls__SHOPLIST_xl_5707"/>
      <sheetName val="_SHOPLIST.xls__SHOPLIST_xl_5708"/>
      <sheetName val="_SHOPLIST.xls__SHOPLIST_xl_5709"/>
      <sheetName val="_SHOPLIST.xls__SHOPLIST_xl_5710"/>
      <sheetName val="_SHOPLIST.xls__SHOPLIST_xl_5711"/>
      <sheetName val="_SHOPLIST.xls__SHOPLIST_xl_5712"/>
      <sheetName val="_SHOPLIST.xls__SHOPLIST_xl_5713"/>
      <sheetName val="_SHOPLIST.xls__SHOPLIST_xl_5714"/>
      <sheetName val="_SHOPLIST.xls__SHOPLIST_xl_5715"/>
      <sheetName val="_SHOPLIST.xls_70___0_s__i____76"/>
      <sheetName val="_SHOPLIST.xls__SHOPLIST_xl_5716"/>
      <sheetName val="_SHOPLIST.xls__SHOPLIST_xl_5717"/>
      <sheetName val="_SHOPLIST.xls__SHOPLIST_xl_5718"/>
      <sheetName val="_SHOPLIST.xls__SHOPLIST_xl_5719"/>
      <sheetName val="_SHOPLIST.xls__SHOPLIST_xl_5720"/>
      <sheetName val="_SHOPLIST.xls__SHOPLIST_xl_5721"/>
      <sheetName val="_SHOPLIST.xls__SHOPLIST_xl_5722"/>
      <sheetName val="_SHOPLIST.xls__SHOPLIST_xl_5723"/>
      <sheetName val="_SHOPLIST.xls__SHOPLIST_xl_5724"/>
      <sheetName val="_SHOPLIST.xls__SHOPLIST_xl_5725"/>
      <sheetName val="_SHOPLIST.xls__SHOPLIST_xl_5726"/>
      <sheetName val="_SHOPLIST.xls__SHOPLIST_xl_5727"/>
      <sheetName val="_SHOPLIST.xls__SHOPLIST_xl_5728"/>
      <sheetName val="_SHOPLIST.xls__SHOPLIST_xl_5729"/>
      <sheetName val="_SHOPLIST.xls__SHOPLIST_xl_5730"/>
      <sheetName val="_SHOPLIST.xls__SHOPLIST_xl_5731"/>
      <sheetName val="_SHOPLIST.xls__SHOPLIST_xl_5732"/>
      <sheetName val="_SHOPLIST.xls__SHOPLIST_xl_5733"/>
      <sheetName val="_SHOPLIST.xls__SHOPLIST_xl_5734"/>
      <sheetName val="_SHOPLIST.xls__SHOPLIST_xl_5735"/>
      <sheetName val="_SHOPLIST.xls__SHOPLIST_xl_5736"/>
      <sheetName val="_SHOPLIST.xls__SHOPLIST_xl_5737"/>
      <sheetName val="_SHOPLIST.xls__SHOPLIST_xl_5738"/>
      <sheetName val="_SHOPLIST.xls__SHOPLIST_xl_5739"/>
      <sheetName val="_SHOPLIST.xls__SHOPLIST_xl_5740"/>
      <sheetName val="_SHOPLIST.xls__SHOPLIST_xl_5741"/>
      <sheetName val="_SHOPLIST.xls__SHOPLIST_xl_5742"/>
      <sheetName val="_SHOPLIST.xls__SHOPLIST_xl_5743"/>
      <sheetName val="_SHOPLIST.xls__SHOPLIST_xl_5744"/>
      <sheetName val="_SHOPLIST.xls__SHOPLIST_xl_5745"/>
      <sheetName val="_SHOPLIST.xls__SHOPLIST_xl_5746"/>
      <sheetName val="_SHOPLIST.xls__SHOPLIST_xl_5747"/>
      <sheetName val="_SHOPLIST.xls__SHOPLIST_xl_5748"/>
      <sheetName val="_SHOPLIST.xls__SHOPLIST_xl_5749"/>
      <sheetName val="_SHOPLIST.xls__SHOPLIST_xl_5750"/>
      <sheetName val="_SHOPLIST.xls__SHOPLIST_xl_5751"/>
      <sheetName val="_SHOPLIST.xls__SHOPLIST_xl_5752"/>
      <sheetName val="_SHOPLIST.xls__SHOPLIST_xl_5753"/>
      <sheetName val="_SHOPLIST.xls__SHOPLIST_xl_5754"/>
      <sheetName val="_SHOPLIST.xls__SHOPLIST_xl_5755"/>
      <sheetName val="_SHOPLIST.xls__SHOPLIST_xl_5756"/>
      <sheetName val="_SHOPLIST.xls__SHOPLIST_xl_5757"/>
      <sheetName val="_SHOPLIST.xls__SHOPLIST_xl_5758"/>
      <sheetName val="_SHOPLIST.xls__SHOPLIST_xl_5759"/>
      <sheetName val="_SHOPLIST.xls__SHOPLIST_xl_5760"/>
      <sheetName val="_SHOPLIST.xls__SHOPLIST_xl_5761"/>
      <sheetName val="_SHOPLIST.xls__SHOPLIST_xl_5762"/>
      <sheetName val="_SHOPLIST.xls__SHOPLIST_xl_5763"/>
      <sheetName val="_SHOPLIST.xls__SHOPLIST_xl_5764"/>
      <sheetName val="_SHOPLIST.xls__SHOPLIST_xl_5765"/>
      <sheetName val="_SHOPLIST.xls__SHOPLIST_xl_5766"/>
      <sheetName val="_SHOPLIST.xls__SHOPLIST_xl_5767"/>
      <sheetName val="_SHOPLIST.xls__SHOPLIST_xl_5768"/>
      <sheetName val="_SHOPLIST.xls__SHOPLIST_xl_5769"/>
      <sheetName val="_SHOPLIST.xls__SHOPLIST_xl_5770"/>
      <sheetName val="_SHOPLIST.xls__SHOPLIST_xl_5771"/>
      <sheetName val="_SHOPLIST.xls__SHOPLIST_xl_5772"/>
      <sheetName val="_SHOPLIST.xls__SHOPLIST_xl_5773"/>
      <sheetName val="_SHOPLIST.xls__SHOPLIST_xl_5774"/>
      <sheetName val="_SHOPLIST.xls__SHOPLIST_xl_5775"/>
      <sheetName val="_SHOPLIST.xls__SHOPLIST_xl_5776"/>
      <sheetName val="_SHOPLIST.xls__SHOPLIST_xl_5777"/>
      <sheetName val="_SHOPLIST.xls__SHOPLIST_xl_5778"/>
      <sheetName val="_SHOPLIST.xls__SHOPLIST_xl_5779"/>
      <sheetName val="_SHOPLIST.xls__SHOPLIST_xl_5780"/>
      <sheetName val="_SHOPLIST.xls__SHOPLIST_xl_5781"/>
      <sheetName val="_SHOPLIST.xls__SHOPLIST_xl_5782"/>
      <sheetName val="_SHOPLIST.xls__SHOPLIST_xl_5783"/>
      <sheetName val="_SHOPLIST.xls__SHOPLIST_xl_5784"/>
      <sheetName val="_SHOPLIST.xls__SHOPLIST_xl_5785"/>
      <sheetName val="_SHOPLIST.xls__SHOPLIST_xl_5786"/>
      <sheetName val="_SHOPLIST.xls__SHOPLIST_xl_5787"/>
      <sheetName val="_SHOPLIST.xls__SHOPLIST_xl_5788"/>
      <sheetName val="_SHOPLIST.xls__SHOPLIST_xl_5789"/>
      <sheetName val="_SHOPLIST.xls__SHOPLIST_xl_5790"/>
      <sheetName val="_SHOPLIST.xls__SHOPLIST_xl_5791"/>
      <sheetName val="_SHOPLIST.xls__SHOPLIST_xl_5792"/>
      <sheetName val="_SHOPLIST.xls__SHOPLIST_xl_5793"/>
      <sheetName val="_SHOPLIST.xls__SHOPLIST_xl_5794"/>
      <sheetName val="_SHOPLIST.xls__SHOPLIST_xl_5795"/>
      <sheetName val="_SHOPLIST.xls__SHOPLIST_xl_5796"/>
      <sheetName val="_SHOPLIST.xls__SHOPLIST_xl_5797"/>
      <sheetName val="_SHOPLIST.xls__SHOPLIST_xl_5798"/>
      <sheetName val="_SHOPLIST.xls__SHOPLIST_xl_5799"/>
      <sheetName val="_SHOPLIST.xls__SHOPLIST_xl_5800"/>
      <sheetName val="_SHOPLIST.xls__SHOPLIST_xl_5801"/>
      <sheetName val="_SHOPLIST.xls__SHOPLIST_xl_5802"/>
      <sheetName val="_SHOPLIST.xls__SHOPLIST_xl_5803"/>
      <sheetName val="_SHOPLIST.xls__SHOPLIST_xl_5804"/>
      <sheetName val="_SHOPLIST.xls__SHOPLIST_xl_5805"/>
      <sheetName val="_SHOPLIST.xls__SHOPLIST_xl_5806"/>
      <sheetName val="_SHOPLIST.xls__SHOPLIST_xl_5807"/>
      <sheetName val="_SHOPLIST.xls__SHOPLIST_xl_5808"/>
      <sheetName val="_SHOPLIST.xls__SHOPLIST_xl_5809"/>
      <sheetName val="_SHOPLIST.xls__SHOPLIST_xl_5810"/>
      <sheetName val="_SHOPLIST.xls__SHOPLIST_xl_5811"/>
      <sheetName val="_SHOPLIST.xls__SHOPLIST_xl_5812"/>
      <sheetName val="_SHOPLIST.xls__SHOPLIST_xl_5813"/>
      <sheetName val="_SHOPLIST.xls__SHOPLIST_xl_5814"/>
      <sheetName val="_SHOPLIST.xls__SHOPLIST_xl_5815"/>
      <sheetName val="_SHOPLIST.xls__SHOPLIST_xl_5816"/>
      <sheetName val="_SHOPLIST.xls__SHOPLIST_xl_5817"/>
      <sheetName val="_SHOPLIST.xls__SHOPLIST_xl_5818"/>
      <sheetName val="_SHOPLIST.xls__SHOPLIST_xl_5819"/>
      <sheetName val="_SHOPLIST.xls__SHOPLIST_xl_5820"/>
      <sheetName val="_SHOPLIST.xls__SHOPLIST_xl_5821"/>
      <sheetName val="_SHOPLIST.xls__SHOPLIST_xl_5822"/>
      <sheetName val="_SHOPLIST.xls__SHOPLIST_xl_5823"/>
      <sheetName val="_SHOPLIST.xls__SHOPLIST_xl_5824"/>
      <sheetName val="_SHOPLIST.xls__SHOPLIST_xl_5825"/>
      <sheetName val="_SHOPLIST.xls__SHOPLIST_xl_5826"/>
      <sheetName val="_SHOPLIST.xls__SHOPLIST_xl_5827"/>
      <sheetName val="_SHOPLIST.xls__SHOPLIST_xl_5828"/>
      <sheetName val="_SHOPLIST.xls__SHOPLIST_xl_5829"/>
      <sheetName val="_SHOPLIST.xls__SHOPLIST_xl_5830"/>
      <sheetName val="_SHOPLIST.xls__SHOPLIST_xl_5831"/>
      <sheetName val="_SHOPLIST.xls__SHOPLIST_xl_5832"/>
      <sheetName val="_SHOPLIST.xls__SHOPLIST_xl_5833"/>
      <sheetName val="_SHOPLIST.xls__SHOPLIST_xl_5834"/>
      <sheetName val="_SHOPLIST.xls__SHOPLIST_xl_5835"/>
      <sheetName val="_SHOPLIST.xls__SHOPLIST_xl_5836"/>
      <sheetName val="_SHOPLIST.xls__SHOPLIST_xl_5837"/>
      <sheetName val="_SHOPLIST.xls__SHOPLIST_xl_5838"/>
      <sheetName val="_SHOPLIST.xls__SHOPLIST_xl_5839"/>
      <sheetName val="_SHOPLIST.xls__SHOPLIST_xl_5840"/>
      <sheetName val="_SHOPLIST.xls__SHOPLIST_xl_5841"/>
      <sheetName val="_SHOPLIST.xls__SHOPLIST_xl_5842"/>
      <sheetName val="_SHOPLIST.xls__SHOPLIST_xl_5843"/>
      <sheetName val="_SHOPLIST.xls__SHOPLIST_xl_5844"/>
      <sheetName val="_SHOPLIST.xls__SHOPLIST_xl_5845"/>
      <sheetName val="_SHOPLIST.xls__SHOPLIST_xl_5846"/>
      <sheetName val="_SHOPLIST.xls__SHOPLIST_xl_5847"/>
      <sheetName val="_SHOPLIST.xls__SHOPLIST_xl_5848"/>
      <sheetName val="_SHOPLIST.xls__SHOPLIST_xl_5849"/>
      <sheetName val="_SHOPLIST.xls__SHOPLIST_xl_5850"/>
      <sheetName val="_SHOPLIST.xls__SHOPLIST_xl_5851"/>
      <sheetName val="_SHOPLIST.xls__SHOPLIST_xl_5852"/>
      <sheetName val="_SHOPLIST.xls__SHOPLIST_xl_5853"/>
      <sheetName val="_SHOPLIST.xls__SHOPLIST_xl_5854"/>
      <sheetName val="_SHOPLIST.xls__SHOPLIST_xl_5855"/>
      <sheetName val="_SHOPLIST.xls__SHOPLIST_xl_5856"/>
      <sheetName val="_SHOPLIST.xls__SHOPLIST_xl_5857"/>
      <sheetName val="_SHOPLIST.xls__SHOPLIST_xl_5858"/>
      <sheetName val="_SHOPLIST.xls__SHOPLIST_xl_5859"/>
      <sheetName val="_SHOPLIST.xls__SHOPLIST_xl_5860"/>
      <sheetName val="_SHOPLIST.xls__SHOPLIST_xl_5861"/>
      <sheetName val="_SHOPLIST.xls__SHOPLIST_xl_5862"/>
      <sheetName val="_SHOPLIST.xls__SHOPLIST_xl_5863"/>
      <sheetName val="_SHOPLIST.xls__SHOPLIST_xl_5864"/>
      <sheetName val="_SHOPLIST.xls__SHOPLIST_xl_5865"/>
      <sheetName val="_SHOPLIST.xls__SHOPLIST_xl_5866"/>
      <sheetName val="_SHOPLIST.xls__SHOPLIST_xl_5867"/>
      <sheetName val="_SHOPLIST.xls__SHOPLIST_xl_5868"/>
      <sheetName val="_SHOPLIST.xls__SHOPLIST_xl_5869"/>
      <sheetName val="_SHOPLIST.xls__SHOPLIST_xl_5870"/>
      <sheetName val="_SHOPLIST.xls__SHOPLIST_xl_5871"/>
      <sheetName val="_SHOPLIST.xls__SHOPLIST_xl_5872"/>
      <sheetName val="_SHOPLIST.xls__SHOPLIST_xl_5873"/>
      <sheetName val="_SHOPLIST.xls__SHOPLIST_xl_5874"/>
      <sheetName val="_SHOPLIST.xls__SHOPLIST_xl_5875"/>
      <sheetName val="_SHOPLIST.xls__SHOPLIST_xl_5876"/>
      <sheetName val="_SHOPLIST.xls__SHOPLIST_xl_5877"/>
      <sheetName val="_SHOPLIST.xls__SHOPLIST_xl_5878"/>
      <sheetName val="_SHOPLIST.xls__SHOPLIST_xl_5879"/>
      <sheetName val="_SHOPLIST.xls__SHOPLIST_xl_5880"/>
      <sheetName val="_SHOPLIST.xls__SHOPLIST_xl_5881"/>
      <sheetName val="_SHOPLIST.xls__SHOPLIST_xl_5882"/>
      <sheetName val="_SHOPLIST.xls__SHOPLIST_xl_5883"/>
      <sheetName val="_SHOPLIST.xls__SHOPLIST_xl_5884"/>
      <sheetName val="_SHOPLIST.xls__SHOPLIST_xl_5885"/>
      <sheetName val="_SHOPLIST.xls__SHOPLIST_xl_5886"/>
      <sheetName val="_SHOPLIST.xls__SHOPLIST_xl_5887"/>
      <sheetName val="_SHOPLIST.xls__SHOPLIST_xl_5888"/>
      <sheetName val="_SHOPLIST.xls__SHOPLIST_xl_5889"/>
      <sheetName val="_SHOPLIST.xls__SHOPLIST_xl_5890"/>
      <sheetName val="_SHOPLIST.xls__SHOPLIST_xl_5891"/>
      <sheetName val="_SHOPLIST.xls__SHOPLIST_xl_5892"/>
      <sheetName val="_SHOPLIST.xls__SHOPLIST_xl_5893"/>
      <sheetName val="_SHOPLIST.xls__SHOPLIST_xl_5894"/>
      <sheetName val="_SHOPLIST.xls__SHOPLIST_xl_5895"/>
      <sheetName val="_SHOPLIST.xls__SHOPLIST_xl_5896"/>
      <sheetName val="_SHOPLIST.xls__SHOPLIST_xl_5897"/>
      <sheetName val="_SHOPLIST.xls__SHOPLIST_xl_5898"/>
      <sheetName val="_SHOPLIST.xls__SHOPLIST_xl_5899"/>
      <sheetName val="_SHOPLIST.xls__SHOPLIST_xl_5900"/>
      <sheetName val="_SHOPLIST.xls__SHOPLIST_xl_5901"/>
      <sheetName val="_SHOPLIST.xls__SHOPLIST_xl_5902"/>
      <sheetName val="_SHOPLIST.xls__SHOPLIST_xl_5903"/>
      <sheetName val="_SHOPLIST.xls__SHOPLIST_xl_5904"/>
      <sheetName val="_SHOPLIST.xls__SHOPLIST_xl_5905"/>
      <sheetName val="_SHOPLIST.xls__SHOPLIST_xl_5906"/>
      <sheetName val="_SHOPLIST.xls__SHOPLIST_xl_5907"/>
      <sheetName val="_SHOPLIST.xls__SHOPLIST_xl_5908"/>
      <sheetName val="_SHOPLIST.xls__SHOPLIST_xl_5909"/>
      <sheetName val="_SHOPLIST.xls__SHOPLIST_xl_5910"/>
      <sheetName val="_SHOPLIST.xls__SHOPLIST_xl_5911"/>
      <sheetName val="_SHOPLIST.xls__SHOPLIST_xl_5912"/>
      <sheetName val="_SHOPLIST.xls__SHOPLIST_xl_5913"/>
      <sheetName val="_SHOPLIST.xls_70_x005f_x0000___0_x_24"/>
      <sheetName val="_SHOPLIST.xls__SHOPLIST_xl_5914"/>
      <sheetName val="_SHOPLIST.xls__SHOPLIST_xl_5915"/>
      <sheetName val="_SHOPLIST.xls__SHOPLIST_xl_5916"/>
      <sheetName val="_SHOPLIST.xls__SHOPLIST_xl_5917"/>
      <sheetName val="_SHOPLIST.xls__SHOPLIST_xl_5918"/>
      <sheetName val="_SHOPLIST.xls__SHOPLIST_xl_5919"/>
      <sheetName val="_SHOPLIST.xls__SHOPLIST_xl_5920"/>
      <sheetName val="_SHOPLIST.xls__SHOPLIST_xl_5921"/>
      <sheetName val="_SHOPLIST.xls__SHOPLIST_xl_5922"/>
      <sheetName val="_SHOPLIST.xls__SHOPLIST_xl_5923"/>
      <sheetName val="_SHOPLIST.xls__SHOPLIST_xl_5924"/>
      <sheetName val="_SHOPLIST.xls__SHOPLIST_xl_5925"/>
      <sheetName val="_SHOPLIST.xls__SHOPLIST_xl_5926"/>
      <sheetName val="_SHOPLIST.xls__SHOPLIST_xl_5927"/>
      <sheetName val="_SHOPLIST.xls__SHOPLIST_xl_5928"/>
      <sheetName val="_SHOPLIST.xls__SHOPLIST_xl_5929"/>
      <sheetName val="_SHOPLIST.xls__SHOPLIST_xl_5930"/>
      <sheetName val="_SHOPLIST.xls__SHOPLIST_xl_5931"/>
      <sheetName val="_SHOPLIST.xls__SHOPLIST_xl_5932"/>
      <sheetName val="_SHOPLIST.xls__SHOPLIST_xl_5933"/>
      <sheetName val="_SHOPLIST.xls__SHOPLIST_xl_5934"/>
      <sheetName val="_SHOPLIST.xls__SHOPLIST_xl_5935"/>
      <sheetName val="_SHOPLIST.xls__SHOPLIST_xl_5936"/>
      <sheetName val="_SHOPLIST.xls__SHOPLIST_xl_5937"/>
      <sheetName val="_SHOPLIST.xls__SHOPLIST_xl_5938"/>
      <sheetName val="_SHOPLIST.xls__SHOPLIST_xl_5939"/>
      <sheetName val="_SHOPLIST.xls__SHOPLIST_xl_5940"/>
      <sheetName val="_SHOPLIST.xls__SHOPLIST_xl_5941"/>
      <sheetName val="_SHOPLIST.xls__SHOPLIST_xl_5942"/>
      <sheetName val="_SHOPLIST.xls__SHOPLIST_xl_5943"/>
      <sheetName val="_SHOPLIST.xls__SHOPLIST_xl_5944"/>
      <sheetName val="_SHOPLIST.xls__SHOPLIST_xl_5945"/>
      <sheetName val="_SHOPLIST.xls__SHOPLIST_xl_5946"/>
      <sheetName val="_SHOPLIST.xls__SHOPLIST_xl_5947"/>
      <sheetName val="_SHOPLIST.xls__SHOPLIST_xl_5948"/>
      <sheetName val="_SHOPLIST.xls__SHOPLIST_xl_5949"/>
      <sheetName val="_SHOPLIST.xls__SHOPLIST_xl_5950"/>
      <sheetName val="_SHOPLIST.xls__SHOPLIST_xl_5951"/>
      <sheetName val="_SHOPLIST.xls__SHOPLIST_xl_5952"/>
      <sheetName val="_SHOPLIST.xls__SHOPLIST_xl_5953"/>
      <sheetName val="_SHOPLIST.xls__SHOPLIST_xl_5954"/>
      <sheetName val="_SHOPLIST.xls__SHOPLIST_xl_5955"/>
      <sheetName val="_SHOPLIST.xls__SHOPLIST_xl_5956"/>
      <sheetName val="_SHOPLIST.xls__SHOPLIST_xl_5957"/>
      <sheetName val="_SHOPLIST.xls__SHOPLIST_xl_5958"/>
      <sheetName val="_SHOPLIST.xls__SHOPLIST_xl_5959"/>
      <sheetName val="_SHOPLIST.xls__SHOPLIST_xl_5960"/>
      <sheetName val="_SHOPLIST.xls__SHOPLIST_xl_5961"/>
      <sheetName val="_SHOPLIST.xls__SHOPLIST_xl_5962"/>
      <sheetName val="_SHOPLIST.xls__SHOPLIST_xl_5963"/>
      <sheetName val="_SHOPLIST.xls__SHOPLIST_xl_5964"/>
      <sheetName val="_SHOPLIST.xls__SHOPLIST_xl_5965"/>
      <sheetName val="_SHOPLIST.xls__SHOPLIST_xl_5966"/>
      <sheetName val="_SHOPLIST.xls__SHOPLIST_xl_5967"/>
      <sheetName val="_SHOPLIST.xls__SHOPLIST_xl_5968"/>
      <sheetName val="_SHOPLIST.xls__SHOPLIST_xl_5969"/>
      <sheetName val="_SHOPLIST.xls__SHOPLIST_xl_5970"/>
      <sheetName val="_SHOPLIST.xls__SHOPLIST_xl_5971"/>
      <sheetName val="_SHOPLIST.xls__SHOPLIST_xl_5972"/>
      <sheetName val="_SHOPLIST.xls__SHOPLIST_xl_5973"/>
      <sheetName val="_SHOPLIST.xls__SHOPLIST_xl_5974"/>
      <sheetName val="_SHOPLIST.xls__SHOPLIST_xl_5975"/>
      <sheetName val="_SHOPLIST.xls__SHOPLIST_xl_5976"/>
      <sheetName val="_SHOPLIST.xls__SHOPLIST_xl_5977"/>
      <sheetName val="_SHOPLIST.xls__SHOPLIST_xl_5978"/>
      <sheetName val="_SHOPLIST.xls__SHOPLIST_xl_5979"/>
      <sheetName val="_SHOPLIST.xls__SHOPLIST_xl_5980"/>
      <sheetName val="_SHOPLIST.xls__SHOPLIST_xl_5981"/>
      <sheetName val="_SHOPLIST.xls__SHOPLIST_xl_5982"/>
      <sheetName val="_SHOPLIST.xls__SHOPLIST_xl_5983"/>
      <sheetName val="_SHOPLIST.xls__SHOPLIST_xl_5984"/>
      <sheetName val="_SHOPLIST.xls__SHOPLIST_xl_5985"/>
      <sheetName val="_SHOPLIST.xls__SHOPLIST_xl_5986"/>
      <sheetName val="_SHOPLIST.xls__SHOPLIST_xl_5987"/>
      <sheetName val="_SHOPLIST.xls__SHOPLIST_xl_5988"/>
      <sheetName val="_SHOPLIST.xls__SHOPLIST_xl_5989"/>
      <sheetName val="_SHOPLIST.xls__SHOPLIST_xl_5990"/>
      <sheetName val="_SHOPLIST.xls__SHOPLIST_xl_5991"/>
      <sheetName val="_SHOPLIST.xls__SHOPLIST_xl_5992"/>
      <sheetName val="_SHOPLIST.xls__SHOPLIST_xl_5993"/>
      <sheetName val="_SHOPLIST.xls__SHOPLIST_xl_5994"/>
      <sheetName val="_SHOPLIST.xls__SHOPLIST_xl_5995"/>
      <sheetName val="_SHOPLIST.xls__SHOPLIST_xl_5996"/>
      <sheetName val="_SHOPLIST.xls__SHOPLIST_xl_5997"/>
      <sheetName val="_SHOPLIST.xls__SHOPLIST_xl_5998"/>
      <sheetName val="_SHOPLIST.xls__SHOPLIST_xl_5999"/>
      <sheetName val="_SHOPLIST.xls__SHOPLIST_xl_6000"/>
      <sheetName val="_SHOPLIST.xls__SHOPLIST_xl_6001"/>
      <sheetName val="_SHOPLIST.xls__VW__VU________57"/>
      <sheetName val="_SHOPLIST.xls__VW__VU________58"/>
      <sheetName val="_SHOPLIST.xls__SHOPLIST_xl_6002"/>
      <sheetName val="_SHOPLIST.xls__SHOPLIST_xl_6003"/>
      <sheetName val="_SHOPLIST.xls_70___0_s__i____77"/>
      <sheetName val="_SHOPLIST.xls__SHOPLIST_xl_6004"/>
      <sheetName val="_SHOPLIST.xls__SHOPLIST_xl_6005"/>
      <sheetName val="_SHOPLIST.xls__SHOPLIST_xl_6006"/>
      <sheetName val="_SHOPLIST.xls__VW__VU________59"/>
      <sheetName val="_SHOPLIST.xls__VW__VU________60"/>
      <sheetName val="_SHOPLIST.xls__SHOPLIST_xl_6007"/>
      <sheetName val="_SHOPLIST.xls__SHOPLIST_xl_6008"/>
      <sheetName val="_SHOPLIST.xls_70___0_s__i____78"/>
      <sheetName val="_SHOPLIST.xls__SHOPLIST_xl_6009"/>
      <sheetName val="_SHOPLIST.xls__SHOPLIST_xl_6010"/>
      <sheetName val="_SHOPLIST.xls__SHOPLIST_xl_6011"/>
      <sheetName val="_SHOPLIST.xls__SHOPLIST_xl_6012"/>
      <sheetName val="_SHOPLIST.xls__SHOPLIST_xl_6013"/>
      <sheetName val="_SHOPLIST.xls__SHOPLIST_xl_6014"/>
      <sheetName val="_SHOPLIST.xls__SHOPLIST_xl_6015"/>
      <sheetName val="_SHOPLIST.xls__SHOPLIST_xl_6016"/>
      <sheetName val="_SHOPLIST.xls__SHOPLIST_xl_6017"/>
      <sheetName val="_SHOPLIST.xls__SHOPLIST_xl_6018"/>
      <sheetName val="_SHOPLIST.xls__SHOPLIST_xl_6019"/>
      <sheetName val="_SHOPLIST.xls__SHOPLIST_xl_6020"/>
      <sheetName val="_SHOPLIST.xls__SHOPLIST_xl_6021"/>
      <sheetName val="_SHOPLIST.xls__SHOPLIST_xl_6022"/>
      <sheetName val="_SHOPLIST.xls__SHOPLIST_xl_6023"/>
      <sheetName val="_SHOPLIST.xls__SHOPLIST_xl_6024"/>
      <sheetName val="_SHOPLIST.xls__SHOPLIST_xl_6025"/>
      <sheetName val="_SHOPLIST.xls__SHOPLIST_xl_6026"/>
      <sheetName val="_SHOPLIST.xls__SHOPLIST_xl_6027"/>
      <sheetName val="_SHOPLIST.xls__SHOPLIST_xl_6028"/>
      <sheetName val="_SHOPLIST.xls__SHOPLIST_xl_6029"/>
      <sheetName val="_SHOPLIST.xls__SHOPLIST_xl_6030"/>
      <sheetName val="_SHOPLIST.xls__SHOPLIST_xl_6031"/>
      <sheetName val="_SHOPLIST.xls__SHOPLIST_xl_6032"/>
      <sheetName val="_SHOPLIST.xls__SHOPLIST_xl_6033"/>
      <sheetName val="_SHOPLIST.xls__SHOPLIST_xl_6034"/>
      <sheetName val="_SHOPLIST.xls__SHOPLIST_xl_6035"/>
      <sheetName val="_SHOPLIST.xls__SHOPLIST_xl_6036"/>
      <sheetName val="_SHOPLIST.xls__SHOPLIST_xl_6037"/>
      <sheetName val="_SHOPLIST.xls__SHOPLIST_xl_6038"/>
      <sheetName val="_SHOPLIST.xls__SHOPLIST_xl_6039"/>
      <sheetName val="_SHOPLIST.xls__SHOPLIST_xl_6040"/>
      <sheetName val="_SHOPLIST.xls__SHOPLIST_xl_6041"/>
      <sheetName val="_SHOPLIST.xls__SHOPLIST_xl_6042"/>
      <sheetName val="_SHOPLIST.xls__SHOPLIST_xl_6043"/>
      <sheetName val="_SHOPLIST.xls__SHOPLIST_xl_6044"/>
      <sheetName val="_SHOPLIST.xls__SHOPLIST_xl_6045"/>
      <sheetName val="_SHOPLIST.xls__SHOPLIST_xl_6046"/>
      <sheetName val="_SHOPLIST.xls__SHOPLIST_xl_6047"/>
      <sheetName val="_SHOPLIST.xls__SHOPLIST_xl_6048"/>
      <sheetName val="_SHOPLIST.xls__SHOPLIST_xl_6049"/>
      <sheetName val="_SHOPLIST.xls__SHOPLIST_xl_6050"/>
      <sheetName val="_SHOPLIST.xls__SHOPLIST_xl_6051"/>
      <sheetName val="_SHOPLIST.xls__SHOPLIST_xl_6052"/>
      <sheetName val="_SHOPLIST.xls__SHOPLIST_xl_6053"/>
      <sheetName val="_SHOPLIST.xls__SHOPLIST_xl_6054"/>
      <sheetName val="_SHOPLIST.xls__SHOPLIST_xl_6055"/>
      <sheetName val="_SHOPLIST.xls__SHOPLIST_xl_6056"/>
      <sheetName val="_SHOPLIST.xls__SHOPLIST_xl_6057"/>
      <sheetName val="_SHOPLIST.xls__SHOPLIST_xl_6058"/>
      <sheetName val="_SHOPLIST.xls__SHOPLIST_xl_6059"/>
      <sheetName val="_SHOPLIST.xls__SHOPLIST_xl_6060"/>
      <sheetName val="_SHOPLIST.xls__SHOPLIST_xl_6061"/>
      <sheetName val="_SHOPLIST.xls__SHOPLIST_xl_6062"/>
      <sheetName val="_SHOPLIST.xls__SHOPLIST_xl_6063"/>
      <sheetName val="_SHOPLIST.xls__SHOPLIST_xl_6064"/>
      <sheetName val="_SHOPLIST.xls__SHOPLIST_xl_6065"/>
      <sheetName val="_SHOPLIST.xls__SHOPLIST_xl_6066"/>
      <sheetName val="_SHOPLIST.xls__SHOPLIST_xl_6067"/>
      <sheetName val="_SHOPLIST.xls__SHOPLIST_xl_6068"/>
      <sheetName val="_SHOPLIST.xls__SHOPLIST_xl_6069"/>
      <sheetName val="_SHOPLIST.xls__SHOPLIST_xl_6070"/>
      <sheetName val="_SHOPLIST.xls__SHOPLIST_xl_6071"/>
      <sheetName val="_SHOPLIST.xls__SHOPLIST_xl_6072"/>
      <sheetName val="_SHOPLIST.xls__SHOPLIST_xl_6073"/>
      <sheetName val="_SHOPLIST.xls__SHOPLIST_xl_6074"/>
      <sheetName val="_SHOPLIST.xls__SHOPLIST_xl_6075"/>
      <sheetName val="_SHOPLIST.xls__SHOPLIST_xl_6076"/>
      <sheetName val="_SHOPLIST.xls__SHOPLIST_xl_6077"/>
      <sheetName val="_SHOPLIST.xls__SHOPLIST_xl_6078"/>
      <sheetName val="_SHOPLIST.xls__SHOPLIST_xl_6079"/>
      <sheetName val="_SHOPLIST.xls__SHOPLIST_xl_6080"/>
      <sheetName val="_SHOPLIST.xls__SHOPLIST_xl_6081"/>
      <sheetName val="_SHOPLIST.xls__SHOPLIST_xl_6082"/>
      <sheetName val="_SHOPLIST.xls__SHOPLIST_xl_6083"/>
      <sheetName val="_SHOPLIST.xls__SHOPLIST_xl_6084"/>
      <sheetName val="_SHOPLIST.xls__SHOPLIST_xl_6085"/>
      <sheetName val="_SHOPLIST.xls__SHOPLIST_xl_6086"/>
      <sheetName val="_SHOPLIST.xls__SHOPLIST_xl_6087"/>
      <sheetName val="_SHOPLIST.xls__SHOPLIST_xl_6088"/>
      <sheetName val="_SHOPLIST.xls__SHOPLIST_xl_6089"/>
      <sheetName val="_SHOPLIST.xls__SHOPLIST_xl_6090"/>
      <sheetName val="_SHOPLIST.xls__SHOPLIST_xl_6091"/>
      <sheetName val="_SHOPLIST.xls__SHOPLIST_xl_6092"/>
      <sheetName val="_SHOPLIST.xls__SHOPLIST_xl_6093"/>
      <sheetName val="_SHOPLIST.xls__SHOPLIST_xl_6094"/>
      <sheetName val="_SHOPLIST.xls__SHOPLIST_xl_6095"/>
      <sheetName val="_SHOPLIST.xls__SHOPLIST_xl_6096"/>
      <sheetName val="_SHOPLIST.xls__SHOPLIST_xl_6097"/>
      <sheetName val="_SHOPLIST.xls__SHOPLIST_xl_6098"/>
      <sheetName val="_SHOPLIST.xls__SHOPLIST_xl_6099"/>
      <sheetName val="_SHOPLIST.xls__SHOPLIST_xl_6100"/>
      <sheetName val="_SHOPLIST.xls__SHOPLIST_xl_6101"/>
      <sheetName val="_SHOPLIST.xls__SHOPLIST_xl_6102"/>
      <sheetName val="_SHOPLIST.xls__SHOPLIST_xl_6103"/>
      <sheetName val="_SHOPLIST.xls__SHOPLIST_xl_6104"/>
      <sheetName val="_SHOPLIST.xls__SHOPLIST_xl_6105"/>
      <sheetName val="_SHOPLIST.xls__SHOPLIST_xl_6106"/>
      <sheetName val="_SHOPLIST.xls__SHOPLIST_xl_6107"/>
      <sheetName val="_SHOPLIST.xls__SHOPLIST_xl_6108"/>
      <sheetName val="_SHOPLIST.xls__SHOPLIST_xl_6109"/>
      <sheetName val="_SHOPLIST.xls__SHOPLIST_xl_6110"/>
      <sheetName val="_SHOPLIST.xls__SHOPLIST_xl_6111"/>
      <sheetName val="_SHOPLIST.xls__SHOPLIST_xl_6112"/>
      <sheetName val="_SHOPLIST.xls__SHOPLIST_xl_6113"/>
      <sheetName val="_SHOPLIST.xls__SHOPLIST_xl_6114"/>
      <sheetName val="_SHOPLIST.xls__SHOPLIST_xl_6115"/>
      <sheetName val="_SHOPLIST.xls__SHOPLIST_xl_6116"/>
      <sheetName val="_SHOPLIST.xls__SHOPLIST_xl_6117"/>
      <sheetName val="_SHOPLIST.xls__SHOPLIST_xl_6118"/>
      <sheetName val="_SHOPLIST.xls__SHOPLIST_xl_6119"/>
      <sheetName val="_SHOPLIST.xls__SHOPLIST_xl_6120"/>
      <sheetName val="_SHOPLIST.xls__SHOPLIST_xl_6121"/>
      <sheetName val="_SHOPLIST.xls__SHOPLIST_xl_6122"/>
      <sheetName val="_SHOPLIST.xls__SHOPLIST_xl_6123"/>
      <sheetName val="_SHOPLIST.xls__SHOPLIST_xl_6124"/>
      <sheetName val="_SHOPLIST.xls__SHOPLIST_xl_6125"/>
      <sheetName val="_SHOPLIST.xls__SHOPLIST_xl_6126"/>
      <sheetName val="_SHOPLIST.xls__SHOPLIST_xl_6127"/>
      <sheetName val="_SHOPLIST.xls__SHOPLIST_xl_6128"/>
      <sheetName val="_SHOPLIST.xls__SHOPLIST_xl_6129"/>
      <sheetName val="_SHOPLIST.xls__SHOPLIST_xl_6130"/>
      <sheetName val="_SHOPLIST.xls__SHOPLIST_xl_6131"/>
      <sheetName val="_SHOPLIST.xls__SHOPLIST_xl_6132"/>
      <sheetName val="_SHOPLIST.xls__SHOPLIST_xl_6133"/>
      <sheetName val="_SHOPLIST.xls__SHOPLIST_xl_6134"/>
      <sheetName val="_SHOPLIST.xls__SHOPLIST_xl_6135"/>
      <sheetName val="_SHOPLIST.xls__SHOPLIST_xl_6136"/>
      <sheetName val="_SHOPLIST.xls__SHOPLIST_xl_6137"/>
      <sheetName val="_SHOPLIST.xls__SHOPLIST_xl_6138"/>
      <sheetName val="_SHOPLIST.xls_70___0_s__i____79"/>
      <sheetName val="_SHOPLIST.xls__SHOPLIST_xl_6139"/>
      <sheetName val="_SHOPLIST.xls__SHOPLIST_xl_6140"/>
      <sheetName val="_SHOPLIST.xls__SHOPLIST_xl_6141"/>
      <sheetName val="_SHOPLIST.xls__VW__VU________61"/>
      <sheetName val="_SHOPLIST.xls__SHOPLIST_xl_6142"/>
      <sheetName val="_SHOPLIST.xls__SHOPLIST_xl_6143"/>
      <sheetName val="_SHOPLIST.xls__SHOPLIST_xl_6144"/>
      <sheetName val="_SHOPLIST.xls__SHOPLIST_xl_6145"/>
      <sheetName val="_SHOPLIST.xls__SHOPLIST_xl_6146"/>
      <sheetName val="_SHOPLIST.xls__SHOPLIST_xl_6147"/>
      <sheetName val="_SHOPLIST.xls__SHOPLIST_xl_6148"/>
      <sheetName val="_SHOPLIST.xls__SHOPLIST_xl_6149"/>
      <sheetName val="_SHOPLIST.xls__SHOPLIST_xl_6150"/>
      <sheetName val="_SHOPLIST.xls__SHOPLIST_xl_6151"/>
      <sheetName val="_SHOPLIST.xls__SHOPLIST_xl_6152"/>
      <sheetName val="_SHOPLIST.xls__SHOPLIST_xl_6153"/>
      <sheetName val="_SHOPLIST.xls__SHOPLIST_xl_6154"/>
      <sheetName val="_SHOPLIST.xls__SHOPLIST_xl_6155"/>
      <sheetName val="_SHOPLIST.xls__SHOPLIST_xl_6156"/>
      <sheetName val="_SHOPLIST.xls__SHOPLIST_xl_6157"/>
      <sheetName val="_SHOPLIST.xls__SHOPLIST_xl_6158"/>
      <sheetName val="_SHOPLIST.xls__SHOPLIST_xl_6159"/>
      <sheetName val="_SHOPLIST.xls__SHOPLIST_xl_6160"/>
      <sheetName val="_SHOPLIST.xls__SHOPLIST_xl_6161"/>
      <sheetName val="_SHOPLIST.xls__SHOPLIST_xl_6162"/>
      <sheetName val="_SHOPLIST.xls__SHOPLIST_xl_6163"/>
      <sheetName val="_SHOPLIST.xls__SHOPLIST_xl_6164"/>
      <sheetName val="_SHOPLIST.xls__SHOPLIST_xl_6165"/>
      <sheetName val="_SHOPLIST.xls__SHOPLIST_xl_6166"/>
      <sheetName val="_SHOPLIST.xls__SHOPLIST_xl_6167"/>
      <sheetName val="_SHOPLIST.xls__SHOPLIST_xl_6168"/>
      <sheetName val="_SHOPLIST.xls__SHOPLIST_xl_6169"/>
      <sheetName val="_SHOPLIST.xls__SHOPLIST_xl_6170"/>
      <sheetName val="_SHOPLIST.xls__SHOPLIST_xl_6171"/>
      <sheetName val="_SHOPLIST.xls__SHOPLIST_xl_6172"/>
      <sheetName val="_SHOPLIST.xls__SHOPLIST_xl_6173"/>
      <sheetName val="_SHOPLIST.xls__SHOPLIST_xl_6174"/>
      <sheetName val="_SHOPLIST.xls__SHOPLIST_xl_6175"/>
      <sheetName val="_SHOPLIST.xls__SHOPLIST_xl_6176"/>
      <sheetName val="_SHOPLIST.xls__SHOPLIST_xl_6177"/>
      <sheetName val="_SHOPLIST.xls__SHOPLIST_xl_6178"/>
      <sheetName val="_SHOPLIST.xls__SHOPLIST_xl_6179"/>
      <sheetName val="_SHOPLIST.xls__SHOPLIST_xl_6180"/>
      <sheetName val="_SHOPLIST.xls__SHOPLIST_xl_6181"/>
      <sheetName val="_SHOPLIST.xls__SHOPLIST_xl_6182"/>
      <sheetName val="_SHOPLIST.xls__SHOPLIST_xl_6183"/>
      <sheetName val="_SHOPLIST.xls__SHOPLIST_xl_6184"/>
      <sheetName val="_SHOPLIST.xls__SHOPLIST_xl_6185"/>
      <sheetName val="_SHOPLIST.xls__SHOPLIST_xl_6186"/>
      <sheetName val="_SHOPLIST.xls__SHOPLIST_xl_6187"/>
      <sheetName val="_SHOPLIST.xls__SHOPLIST_xl_6188"/>
      <sheetName val="_SHOPLIST.xls__SHOPLIST_xl_6189"/>
      <sheetName val="_SHOPLIST.xls__SHOPLIST_xl_6190"/>
      <sheetName val="_SHOPLIST.xls__SHOPLIST_xl_6191"/>
      <sheetName val="_SHOPLIST.xls__SHOPLIST_xl_6192"/>
      <sheetName val="_SHOPLIST.xls__SHOPLIST_xl_6193"/>
      <sheetName val="_SHOPLIST.xls__SHOPLIST_xl_6194"/>
      <sheetName val="_SHOPLIST.xls__SHOPLIST_xl_6195"/>
      <sheetName val="_SHOPLIST.xls__SHOPLIST_xl_6196"/>
      <sheetName val="_SHOPLIST.xls__SHOPLIST_xl_6197"/>
      <sheetName val="_SHOPLIST.xls__SHOPLIST_xl_6198"/>
      <sheetName val="_SHOPLIST.xls__SHOPLIST_xl_6199"/>
      <sheetName val="_SHOPLIST.xls__SHOPLIST_xl_6200"/>
      <sheetName val="_SHOPLIST.xls__SHOPLIST_xl_6201"/>
      <sheetName val="_SHOPLIST.xls__SHOPLIST_xl_6202"/>
      <sheetName val="_SHOPLIST.xls__SHOPLIST_xl_6203"/>
      <sheetName val="_SHOPLIST.xls__SHOPLIST_xl_6204"/>
      <sheetName val="_SHOPLIST.xls__SHOPLIST_xl_6205"/>
      <sheetName val="_SHOPLIST.xls__SHOPLIST_xl_6206"/>
      <sheetName val="_SHOPLIST.xls__SHOPLIST_xl_6207"/>
      <sheetName val="_SHOPLIST.xls__SHOPLIST_xl_6208"/>
      <sheetName val="_SHOPLIST.xls__SHOPLIST_xl_6209"/>
      <sheetName val="_SHOPLIST.xls__SHOPLIST_xl_6210"/>
      <sheetName val="_SHOPLIST.xls__SHOPLIST_xl_6211"/>
      <sheetName val="_SHOPLIST.xls__SHOPLIST_xl_6212"/>
      <sheetName val="_SHOPLIST.xls__SHOPLIST_xl_6213"/>
      <sheetName val="_SHOPLIST.xls__SHOPLIST_xl_6214"/>
      <sheetName val="_SHOPLIST.xls__SHOPLIST_xl_6215"/>
      <sheetName val="_SHOPLIST.xls__SHOPLIST_xl_6216"/>
      <sheetName val="_SHOPLIST.xls__SHOPLIST_xl_6217"/>
      <sheetName val="_SHOPLIST.xls__SHOPLIST_xl_6218"/>
      <sheetName val="_SHOPLIST.xls__SHOPLIST_xl_6219"/>
      <sheetName val="_SHOPLIST.xls__SHOPLIST_xl_6220"/>
      <sheetName val="_SHOPLIST.xls__SHOPLIST_xl_6221"/>
      <sheetName val="_SHOPLIST.xls__SHOPLIST_xl_6222"/>
      <sheetName val="_SHOPLIST.xls__SHOPLIST_xl_6223"/>
      <sheetName val="_SHOPLIST.xls__SHOPLIST_xl_6224"/>
      <sheetName val="_SHOPLIST.xls__SHOPLIST_xl_6225"/>
      <sheetName val="_SHOPLIST.xls__SHOPLIST_xl_6226"/>
      <sheetName val="_SHOPLIST.xls__SHOPLIST_xl_6227"/>
      <sheetName val="_SHOPLIST.xls__SHOPLIST_xl_6228"/>
      <sheetName val="_SHOPLIST.xls__SHOPLIST_xl_6229"/>
      <sheetName val="_SHOPLIST.xls__SHOPLIST_xl_6230"/>
      <sheetName val="_SHOPLIST.xls__SHOPLIST_xl_6231"/>
      <sheetName val="_SHOPLIST.xls__SHOPLIST_xl_6232"/>
      <sheetName val="_SHOPLIST.xls__SHOPLIST_xl_6233"/>
      <sheetName val="_SHOPLIST.xls__SHOPLIST_xl_6234"/>
      <sheetName val="_SHOPLIST.xls__SHOPLIST_xl_6235"/>
      <sheetName val="_SHOPLIST.xls__SHOPLIST_xl_6236"/>
      <sheetName val="_SHOPLIST.xls__SHOPLIST_xl_6237"/>
      <sheetName val="_SHOPLIST.xls__SHOPLIST_xl_6238"/>
      <sheetName val="_SHOPLIST.xls__SHOPLIST_xl_6239"/>
      <sheetName val="_SHOPLIST.xls__SHOPLIST_xl_6240"/>
      <sheetName val="_SHOPLIST.xls__SHOPLIST_xl_6241"/>
      <sheetName val="_SHOPLIST.xls__SHOPLIST_xl_6242"/>
      <sheetName val="_SHOPLIST.xls__SHOPLIST_xl_6243"/>
      <sheetName val="_SHOPLIST.xls__SHOPLIST_xl_6244"/>
      <sheetName val="_SHOPLIST.xls__SHOPLIST_xl_6245"/>
      <sheetName val="_SHOPLIST.xls__SHOPLIST_xl_6246"/>
      <sheetName val="_SHOPLIST.xls__SHOPLIST_xl_6247"/>
      <sheetName val="_SHOPLIST.xls__SHOPLIST_xl_6248"/>
      <sheetName val="_SHOPLIST.xls__SHOPLIST_xl_6249"/>
      <sheetName val="_SHOPLIST.xls__SHOPLIST_xl_6250"/>
      <sheetName val="_SHOPLIST.xls__SHOPLIST_xl_6251"/>
      <sheetName val="_SHOPLIST.xls__SHOPLIST_xl_6252"/>
      <sheetName val="_SHOPLIST.xls__SHOPLIST_xl_6253"/>
      <sheetName val="_SHOPLIST.xls__SHOPLIST_xl_6254"/>
      <sheetName val="_SHOPLIST.xls__SHOPLIST_xl_6255"/>
      <sheetName val="_SHOPLIST.xls__SHOPLIST_xl_6256"/>
      <sheetName val="_SHOPLIST.xls__SHOPLIST_xl_6257"/>
      <sheetName val="_SHOPLIST.xls__SHOPLIST_xl_6258"/>
      <sheetName val="_SHOPLIST.xls__SHOPLIST_xl_6259"/>
      <sheetName val="_SHOPLIST.xls__SHOPLIST_xl_6260"/>
      <sheetName val="_SHOPLIST.xls__SHOPLIST_xl_6261"/>
      <sheetName val="_SHOPLIST.xls__SHOPLIST_xl_6262"/>
      <sheetName val="_SHOPLIST.xls__SHOPLIST_xl_6263"/>
      <sheetName val="_SHOPLIST.xls__SHOPLIST_xl_6264"/>
      <sheetName val="_SHOPLIST.xls__SHOPLIST_xl_6265"/>
      <sheetName val="_SHOPLIST.xls__SHOPLIST_xl_6266"/>
      <sheetName val="_SHOPLIST.xls__SHOPLIST_xl_6267"/>
      <sheetName val="_SHOPLIST.xls__SHOPLIST_xl_6268"/>
      <sheetName val="_SHOPLIST.xls__SHOPLIST_xl_6269"/>
      <sheetName val="_SHOPLIST.xls__SHOPLIST_xl_6270"/>
      <sheetName val="_SHOPLIST.xls__SHOPLIST_xl_6271"/>
      <sheetName val="_SHOPLIST.xls__SHOPLIST_xl_6272"/>
      <sheetName val="_SHOPLIST.xls__SHOPLIST_xl_6273"/>
      <sheetName val="_SHOPLIST.xls__SHOPLIST_xl_6274"/>
      <sheetName val="_SHOPLIST.xls__SHOPLIST_xl_6275"/>
      <sheetName val="_SHOPLIST.xls__SHOPLIST_xl_6276"/>
      <sheetName val="_SHOPLIST.xls__SHOPLIST_xl_6277"/>
      <sheetName val="_SHOPLIST.xls__SHOPLIST_xl_6278"/>
      <sheetName val="_SHOPLIST.xls__SHOPLIST_xl_6279"/>
      <sheetName val="R.C. qty"/>
      <sheetName val="1A4"/>
      <sheetName val="cost-pile"/>
      <sheetName val="RT1-E"/>
      <sheetName val="Cert1"/>
      <sheetName val="SFA"/>
      <sheetName val="Ap D1 - SumA"/>
      <sheetName val="Ap D2 - SumB"/>
      <sheetName val="Ap E - Elmt"/>
      <sheetName val="Workdone"/>
      <sheetName val="stiffener"/>
      <sheetName val="FA-LISTING"/>
      <sheetName val="Master01"/>
      <sheetName val="Build Up Rates"/>
      <sheetName val="SUM-CW"/>
      <sheetName val="DO"/>
      <sheetName val="BlkARoofBeamRebar"/>
      <sheetName val="指标分摊"/>
      <sheetName val="规划指标"/>
      <sheetName val="二级成本动态表"/>
      <sheetName val="Original External Work"/>
      <sheetName val="Corner Arch"/>
      <sheetName val="Code List"/>
      <sheetName val="graph"/>
      <sheetName val="5_1-AB1"/>
      <sheetName val="Fwk Brkdown (1)"/>
      <sheetName val="alpha"/>
      <sheetName val="Spread_sht"/>
      <sheetName val="wblff"/>
      <sheetName val="intwallpart"/>
      <sheetName val="GB1"/>
      <sheetName val="Others"/>
      <sheetName val="EWWB"/>
      <sheetName val="Base Carcass Plywood Qty"/>
      <sheetName val="Production info"/>
      <sheetName val="Top Carcass Plywood Qty"/>
      <sheetName val="BQ-Ext  "/>
      <sheetName val="New Guest Wing"/>
      <sheetName val="Infra"/>
      <sheetName val="Bill 4_1a___"/>
      <sheetName val="BQ5"/>
      <sheetName val="Bill2b (2)"/>
      <sheetName val="Rate ( Bldg )"/>
      <sheetName val="Rate ( RC )"/>
      <sheetName val="k2 foundation"/>
      <sheetName val="M &amp; E"/>
      <sheetName val="bp bill"/>
      <sheetName val="DWi"/>
      <sheetName val="Elemental RT2A-E"/>
      <sheetName val="AHSB Assessment"/>
      <sheetName val="End Arch"/>
      <sheetName val="Intermediate Arch"/>
      <sheetName val="Slab Detail"/>
      <sheetName val="SECT7-1 EXCN"/>
      <sheetName val="PDA2"/>
      <sheetName val="RFF"/>
      <sheetName val="prime"/>
      <sheetName val="DTCT"/>
      <sheetName val="할증 "/>
      <sheetName val="BOQ-Rev.3"/>
      <sheetName val="Drop_Down_Data10"/>
      <sheetName val="Rules_10"/>
      <sheetName val="L3-WBS_Mapping10"/>
      <sheetName val="Elemental_Buildup27"/>
      <sheetName val="Ap_A34"/>
      <sheetName val="SHOPLIST_xls33"/>
      <sheetName val="Top_sheet36"/>
      <sheetName val="Invoice_Summary33"/>
      <sheetName val="2_Div_14_34"/>
      <sheetName val="PROJECT_BRIEF34"/>
      <sheetName val="POWER_ASSUMPTIONS33"/>
      <sheetName val="Dubai_golf33"/>
      <sheetName val="C_(3)34"/>
      <sheetName val="Softscape_Buildup32"/>
      <sheetName val="Mat'l_Rate32"/>
      <sheetName val="Civil_Boq32"/>
      <sheetName val="WITHOUT_C&amp;I_PROFIT_(3)32"/>
      <sheetName val="BILL_COV30"/>
      <sheetName val="Day_work29"/>
      <sheetName val="Div__0228"/>
      <sheetName val="Div__0328"/>
      <sheetName val="Div__0428"/>
      <sheetName val="Div__0528"/>
      <sheetName val="Div__0628"/>
      <sheetName val="Div__0728"/>
      <sheetName val="Div__0828"/>
      <sheetName val="Div__0928"/>
      <sheetName val="Div__1028"/>
      <sheetName val="Div__1128"/>
      <sheetName val="Div__1228"/>
      <sheetName val="Div_1328"/>
      <sheetName val="EXTERNAL_WORKS28"/>
      <sheetName val="PRODUCTIVITY_RATE28"/>
      <sheetName val="U_R_A_-_MASONRY28"/>
      <sheetName val="U_R_A_-_PLASTERING28"/>
      <sheetName val="U_R_A_-_TILING28"/>
      <sheetName val="U_R_A_-_GRANITE28"/>
      <sheetName val="V_C_2_-_EARTHWORK28"/>
      <sheetName val="V_C_9_-_CERAMIC28"/>
      <sheetName val="V_C_9_-_FINISHES28"/>
      <sheetName val="HIRED_LABOUR_CODE30"/>
      <sheetName val="PA-_Consutant_30"/>
      <sheetName val="foot-slab_reinft30"/>
      <sheetName val="Activity_List32"/>
      <sheetName val="Ra__stair30"/>
      <sheetName val="Materials_Cost(PCC)29"/>
      <sheetName val="India_F&amp;S_Template29"/>
      <sheetName val="IO_LIST29"/>
      <sheetName val="Material_29"/>
      <sheetName val="Quote_Sheet29"/>
      <sheetName val="DETAILED__BOQ30"/>
      <sheetName val="M-Book_for_Conc30"/>
      <sheetName val="M-Book_for_FW30"/>
      <sheetName val="VALVE_CHAMBERS29"/>
      <sheetName val="Fire_Hydrants29"/>
      <sheetName val="B_GATE_VALVE29"/>
      <sheetName val="Sub_G1_Fire29"/>
      <sheetName val="Sub_G12_Fire29"/>
      <sheetName val="BAFO_CCL_Submission10"/>
      <sheetName val="BOQ_Direct_selling_cost29"/>
      <sheetName val="Eq__Mobilization28"/>
      <sheetName val="PointNo_527"/>
      <sheetName val="w't_table27"/>
      <sheetName val="PMWeb_data28"/>
      <sheetName val="CHART_OF_ACCOUNTS28"/>
      <sheetName val="B185-B-9_128"/>
      <sheetName val="B185-B-9_228"/>
      <sheetName val="E-Bill_No_6_A-O28"/>
      <sheetName val="Material_List_27"/>
      <sheetName val="Project_Cost_Breakdown25"/>
      <sheetName val="Working_for_RCC28"/>
      <sheetName val="Index_List27"/>
      <sheetName val="Type_List27"/>
      <sheetName val="File_Types27"/>
      <sheetName val="SS_MH28"/>
      <sheetName val="bill_nb2-Plumbing_&amp;_Drainag27"/>
      <sheetName val="Pl_&amp;_Dr_B27"/>
      <sheetName val="Pl_&amp;_Dr_G27"/>
      <sheetName val="Pl_&amp;_Dr_M27"/>
      <sheetName val="Pl_&amp;_Dr_127"/>
      <sheetName val="Pl_&amp;_Dr_227"/>
      <sheetName val="Pl_&amp;_Dr_327"/>
      <sheetName val="Pl_&amp;_Dr_427"/>
      <sheetName val="Pl_&amp;_Dr_527"/>
      <sheetName val="Pl_&amp;_Dr_627"/>
      <sheetName val="Pl_&amp;_Dr_727"/>
      <sheetName val="Pl_&amp;_Dr_827"/>
      <sheetName val="Pl_&amp;_Dr_R27"/>
      <sheetName val="FF_B27"/>
      <sheetName val="FF_G27"/>
      <sheetName val="FF_M27"/>
      <sheetName val="FF_127"/>
      <sheetName val="FF_2_27"/>
      <sheetName val="FF_327"/>
      <sheetName val="FF_427"/>
      <sheetName val="FF_527"/>
      <sheetName val="FF_6_27"/>
      <sheetName val="FF_727"/>
      <sheetName val="FF_827"/>
      <sheetName val="FF_R27"/>
      <sheetName val="bill_nb3-FF27"/>
      <sheetName val="HVAC_B27"/>
      <sheetName val="HVAC_G27"/>
      <sheetName val="HVAC_M27"/>
      <sheetName val="HVAC_127"/>
      <sheetName val="HVAC_227"/>
      <sheetName val="HVAC_327"/>
      <sheetName val="HVAC_427"/>
      <sheetName val="HVAC_527"/>
      <sheetName val="HVAC_627"/>
      <sheetName val="HVAC_727"/>
      <sheetName val="HVAC_827"/>
      <sheetName val="HVAC_R27"/>
      <sheetName val="bill_nb4-HVAC27"/>
      <sheetName val="SC_B27"/>
      <sheetName val="SC_G27"/>
      <sheetName val="SC_M27"/>
      <sheetName val="SC_127"/>
      <sheetName val="SC_227"/>
      <sheetName val="SC_327"/>
      <sheetName val="SC_427"/>
      <sheetName val="SC_527"/>
      <sheetName val="SC_627"/>
      <sheetName val="SC_727"/>
      <sheetName val="SC_827"/>
      <sheetName val="SC_R27"/>
      <sheetName val="AV_B27"/>
      <sheetName val="AV_G27"/>
      <sheetName val="AV_M27"/>
      <sheetName val="AV_127"/>
      <sheetName val="AV_227"/>
      <sheetName val="AV_327"/>
      <sheetName val="AV_427"/>
      <sheetName val="AV_527"/>
      <sheetName val="AV_627"/>
      <sheetName val="AV_727"/>
      <sheetName val="AV_827"/>
      <sheetName val="EL_B27"/>
      <sheetName val="EL_M27"/>
      <sheetName val="EL_127"/>
      <sheetName val="EL_227"/>
      <sheetName val="EL_327"/>
      <sheetName val="EL_427"/>
      <sheetName val="EL_527"/>
      <sheetName val="EL_627"/>
      <sheetName val="EL_727"/>
      <sheetName val="EL_827"/>
      <sheetName val="EL_R27"/>
      <sheetName val="EL_TR27"/>
      <sheetName val="8-_EL27"/>
      <sheetName val="FA_B27"/>
      <sheetName val="FA_G27"/>
      <sheetName val="FA_M27"/>
      <sheetName val="FA_127"/>
      <sheetName val="FA_227"/>
      <sheetName val="FA_327"/>
      <sheetName val="FA_427"/>
      <sheetName val="FA_527"/>
      <sheetName val="FA_627"/>
      <sheetName val="FA_727"/>
      <sheetName val="FA_827"/>
      <sheetName val="FA_R27"/>
      <sheetName val="9-_FA27"/>
      <sheetName val="B09_128"/>
      <sheetName val="2_2)Revised_Cash_Flow27"/>
      <sheetName val="입찰내역_발주처_양식27"/>
      <sheetName val="Division_256"/>
      <sheetName val="Division_427"/>
      <sheetName val="Division_527"/>
      <sheetName val="Division_627"/>
      <sheetName val="Division_727"/>
      <sheetName val="Division_827"/>
      <sheetName val="Division_927"/>
      <sheetName val="Division_1027"/>
      <sheetName val="Division_1227"/>
      <sheetName val="Division_1427"/>
      <sheetName val="Division_2130"/>
      <sheetName val="Division_2228"/>
      <sheetName val="Division_2327"/>
      <sheetName val="Division_2627"/>
      <sheetName val="Division_2727"/>
      <sheetName val="Division_2827"/>
      <sheetName val="Division_3127"/>
      <sheetName val="Division_3227"/>
      <sheetName val="Division_3327"/>
      <sheetName val="LIST_DO_NOT_REMOVE26"/>
      <sheetName val="PRECAST_lightconc-II29"/>
      <sheetName val="final_abstract29"/>
      <sheetName val="Mall_waterproofing24"/>
      <sheetName val="MSCP_waterproofing24"/>
      <sheetName val="Employee_List25"/>
      <sheetName val="Chiet_t27"/>
      <sheetName val="Staffing_and_Rates_IA27"/>
      <sheetName val="/VWVU))tÏØ0__100"/>
      <sheetName val="B6_2_26"/>
      <sheetName val="Summary_of_Work25"/>
      <sheetName val="RAB_AR&amp;STR24"/>
      <sheetName val="Data_Validation10"/>
      <sheetName val="Staff_Acco_25"/>
      <sheetName val="TBAL9697_-group_wise__sdpl25"/>
      <sheetName val="Div26_-_Elect10"/>
      <sheetName val="CHUNG_CU_CARRILON10"/>
      <sheetName val="Update_list10"/>
      <sheetName val="Sinh_Nam_systems10"/>
      <sheetName val="DIE_profile10"/>
      <sheetName val="Import_tax10"/>
      <sheetName val="[SHOPLIST_xls]70,/0s«iÆøí¬i30"/>
      <sheetName val="TONG_HOP_VL-NC10"/>
      <sheetName val="TONGKE3p_10"/>
      <sheetName val="TH_VL,_NC,_DDHT_Thanhphuoc10"/>
      <sheetName val="DON_GIA10"/>
      <sheetName val="CHITIET_VL-NC10"/>
      <sheetName val="TH_kinh_phi10"/>
      <sheetName val="KLDT_DIEN10"/>
      <sheetName val="Dinh_muc_CP_KTCB_khac10"/>
      <sheetName val="[SHOPLIST_xls][SHOPLIST_xls]922"/>
      <sheetName val="quotation_10"/>
      <sheetName val="Bill_5_-_Carpark10"/>
      <sheetName val="BOQ_-_summary__310"/>
      <sheetName val="NKSC_thue10"/>
      <sheetName val="05__Data_Cash_Flow10"/>
      <sheetName val="MTO_REV_2(ARMOR)10"/>
      <sheetName val="Item-_Compact25"/>
      <sheetName val="E_&amp;_R25"/>
      <sheetName val="Rate_summary24"/>
      <sheetName val="Рабочий_лист24"/>
      <sheetName val="[SHOPLIST_xls]7019"/>
      <sheetName val="[SHOPLIST_xls][SHOPLIST_xls]923"/>
      <sheetName val="Back_up24"/>
      <sheetName val="Annex_1_Sect_3a25"/>
      <sheetName val="Annex_1_Sect_3a_125"/>
      <sheetName val="Annex_1_Sect_3b25"/>
      <sheetName val="Annex_1_Sect_3c25"/>
      <sheetName val="HOURLY_RATES25"/>
      <sheetName val="Risk_Breakdown_Structure23"/>
      <sheetName val="Common_Variables24"/>
      <sheetName val="INDIGINEOUS_ITEMS_24"/>
      <sheetName val="SITE_WORK24"/>
      <sheetName val="PT_141-_Site_A_Landscape24"/>
      <sheetName val="train_cash24"/>
      <sheetName val="accom_cash24"/>
      <sheetName val="d-safe_DELUXE24"/>
      <sheetName val="GPL_Revenu_Update24"/>
      <sheetName val="DO_NOT_TOUCH24"/>
      <sheetName val="Work_Type24"/>
      <sheetName val="Duct_Accesories24"/>
      <sheetName val="AREA_OF_APPLICATION23"/>
      <sheetName val="????_???_??24"/>
      <sheetName val="Labour_&amp;_Plant24"/>
      <sheetName val="Ave_wtd_rates24"/>
      <sheetName val="Debits_as_on_12_04_0824"/>
      <sheetName val="STAFFSCHED_24"/>
      <sheetName val="TRIAL_BALANCE24"/>
      <sheetName val="PROJECT_BRIEF(EX_NEW)24"/>
      <sheetName val="Geneí¬_i23"/>
      <sheetName val="Cashflow_projection19"/>
      <sheetName val="steel_total23"/>
      <sheetName val="ELE_BOQ23"/>
      <sheetName val="Resumo_Empreitadas20"/>
      <sheetName val="Floor_Box_21"/>
      <sheetName val="PPA_Summary20"/>
      <sheetName val="Mix_Design20"/>
      <sheetName val="Equipment_Rates19"/>
      <sheetName val="[SHOPLIST_xls][SHOPLIST_xls][19"/>
      <sheetName val="E_H_-_H__W_P_19"/>
      <sheetName val="E__H__Treatment_for_pile_cap19"/>
      <sheetName val="Z-_GENERAL_PRICE_SUMMARY20"/>
      <sheetName val="[SHOPLIST_xls]/VW19"/>
      <sheetName val="%_prog_figs_-u5_and_total20"/>
      <sheetName val="[SHOPLIST_xls][SHOPLIST_xls]924"/>
      <sheetName val="Area_Breakdown_PER_LEVEL_LINK19"/>
      <sheetName val="CF_Input19"/>
      <sheetName val="DATA_INPUT19"/>
      <sheetName val="Vordruck-Nr__7_1_3_D19"/>
      <sheetName val="M&amp;A_D19"/>
      <sheetName val="M&amp;A_E19"/>
      <sheetName val="M&amp;A_G19"/>
      <sheetName val="[SHOPLIST_xls]70,19"/>
      <sheetName val="Base_BM-rebar19"/>
      <sheetName val="Data_Sheet19"/>
      <sheetName val="Materials_19"/>
      <sheetName val="Form_619"/>
      <sheetName val="Risk_Register19"/>
      <sheetName val="Revised_Front_Page19"/>
      <sheetName val="Diff_Run01&amp;Run0219"/>
      <sheetName val="CCS_Summary19"/>
      <sheetName val="1_Carillion_Staff19"/>
      <sheetName val="_2_Staff_&amp;_Gen_labour19"/>
      <sheetName val="3_Offices19"/>
      <sheetName val="4_TempServ19"/>
      <sheetName val="__5_Temp_Wks19"/>
      <sheetName val="_6_Addn_Plant19"/>
      <sheetName val="_7__Transport19"/>
      <sheetName val="_8_Testing19"/>
      <sheetName val="9__Miscellaneous19"/>
      <sheetName val="10__Design19"/>
      <sheetName val="_11_Insurances19"/>
      <sheetName val="_12_Client_Req_19"/>
      <sheetName val="Risk_List19"/>
      <sheetName val="Track_of_Changes19"/>
      <sheetName val="Bill_8_Doors_&amp;_Windows19"/>
      <sheetName val="Bill_9_Finishes_19"/>
      <sheetName val="Bill_10_Specialities19"/>
      <sheetName val="Contract_Division17"/>
      <sheetName val="SubContract_Type17"/>
      <sheetName val="Service_Type17"/>
      <sheetName val="PRICE_INFO16"/>
      <sheetName val="RC_SUMMARY16"/>
      <sheetName val="LABOUR_PRODUCTIVITY-TAV16"/>
      <sheetName val="MATERIAL_PRICES16"/>
      <sheetName val="P-100_MRF_DB_R116"/>
      <sheetName val="1_2_Staff_Schedule20"/>
      <sheetName val="Attach_4-1816"/>
      <sheetName val="tender_allowances19"/>
      <sheetName val="_Summary_BKG_03419"/>
      <sheetName val="BILL_3R19"/>
      <sheetName val="BLOCK-A_(MEA_SHEET)19"/>
      <sheetName val="Cost_Heading16"/>
      <sheetName val="Labour_Costs19"/>
      <sheetName val="Ewaan_Show_Kitchen_(2)16"/>
      <sheetName val="Cash_Flow_Working16"/>
      <sheetName val="MN_T_B_16"/>
      <sheetName val="D_&amp;_W_sizes16"/>
      <sheetName val="SOPMA_DD16"/>
      <sheetName val="Qtys_ZamZam_(Del__before)16"/>
      <sheetName val="Qtys_Relocation_(Del_before)16"/>
      <sheetName val="_Qtys_Sub_&amp;_Tents_(Del__befor16"/>
      <sheetName val="Qtys__Signages_(Del__before)16"/>
      <sheetName val="Qtys_Temporary_Passages_(Del)16"/>
      <sheetName val="_Qtys_Ser__Rooms_(Del_before)16"/>
      <sheetName val="Div_07_Thermal_&amp;_Moisture10"/>
      <sheetName val="Sheet_Index9"/>
      <sheetName val="Site_Dev_BOQ19"/>
      <sheetName val="Trade_Summary9"/>
      <sheetName val="Data_I_(2)16"/>
      <sheetName val="rEFERENCES_16"/>
      <sheetName val="[SHOPLIST_xls]70,/0s«_iÆø_í¬_28"/>
      <sheetName val="[SHOPLIST_xls]70?,/0?s«i?Æøí¬28"/>
      <sheetName val="BOQ_(2)10"/>
      <sheetName val="LABOUR_RATE10"/>
      <sheetName val="Material_Rate10"/>
      <sheetName val="Labor_abs-PW10"/>
      <sheetName val="Labor_abs-NMR10"/>
      <sheetName val="Combined_Results_10"/>
      <sheetName val="precast_RC_element10"/>
      <sheetName val="pile_Fabrication10"/>
      <sheetName val="New_Bld10"/>
      <sheetName val="Finansal_tamamlanma_Eğrisi10"/>
      <sheetName val="Status_Summary10"/>
      <sheetName val="Dash_board19"/>
      <sheetName val="2F_회의실견적(5_14_일대)12"/>
      <sheetName val="_HIT-&gt;HMC_견적(3900)12"/>
      <sheetName val="Appendix_B12"/>
      <sheetName val="Labour_Rate_16"/>
      <sheetName val="kppl_pl10"/>
      <sheetName val="Basic_Rates10"/>
      <sheetName val="2_Plex10"/>
      <sheetName val="Sheet1_(2)10"/>
      <sheetName val="4_Plex10"/>
      <sheetName val="6_Plex_10"/>
      <sheetName val="Detailed_Summary10"/>
      <sheetName val="Sheet1_(3)10"/>
      <sheetName val="Sheet1_(4)10"/>
      <sheetName val="May_0511"/>
      <sheetName val="April_0511"/>
      <sheetName val="Aug_0511"/>
      <sheetName val="July_0511"/>
      <sheetName val="June_0511"/>
      <sheetName val="Nov_0511"/>
      <sheetName val="Oct_0511"/>
      <sheetName val="Sep_0511"/>
      <sheetName val="Dropdown_List10"/>
      <sheetName val="1_-_Main_Building10"/>
      <sheetName val="1_-_Summary10"/>
      <sheetName val="2_-_Landscaping_Works10"/>
      <sheetName val="2_-_Summary10"/>
      <sheetName val="4_-_Bldg_Infra10"/>
      <sheetName val="4_-_Summary10"/>
      <sheetName val="Asset_Allocation_(CR)10"/>
      <sheetName val="Project_Benchmarking10"/>
      <sheetName val="Dashboard_(1)10"/>
      <sheetName val="VO_Agreed_to_Unifier_Sum10"/>
      <sheetName val="VO_Not_yet_Agreed_to_Unifier10"/>
      <sheetName val="VO_Anticipated_to_Unifier10"/>
      <sheetName val="EW_to_Unifier10"/>
      <sheetName val="Prov_Sums10"/>
      <sheetName val="Other_Amounts10"/>
      <sheetName val="Summary_9"/>
      <sheetName val="B04-A_-_DIA_SUDEER9"/>
      <sheetName val="04D_-_Tanmyat9"/>
      <sheetName val="13-_B04-B_&amp;_C9"/>
      <sheetName val="_SITE_09_B04-B&amp;C-AFAQ9"/>
      <sheetName val="CONSTRUCTION_COMPONENT9"/>
      <sheetName val="HB_CEC_schd_4_210"/>
      <sheetName val="HB_CEC_schd_4_310"/>
      <sheetName val="HB_CEC_schd_5_210"/>
      <sheetName val="HB_CEC_schd_6_210"/>
      <sheetName val="HB_CEC_schd_7_210"/>
      <sheetName val="HB_CEC_schd_9_210"/>
      <sheetName val="Doha_Farm10"/>
      <sheetName val="B-3_2_EB9"/>
      <sheetName val="Balance_Sheet9"/>
      <sheetName val="Other_Cost_Norms8"/>
      <sheetName val="[SHOPLIST_xls]/VWVU))tÏØ0_224"/>
      <sheetName val="[SHOPLIST_xls]/VWVU))tÏØ0_225"/>
      <sheetName val="AOP_Summary-211"/>
      <sheetName val="Estimate_for_approval9"/>
      <sheetName val="New_Rates9"/>
      <sheetName val="Labour_Rates9"/>
      <sheetName val="Status_9"/>
      <sheetName val="CLIENT_BUDGET9"/>
      <sheetName val="Reco-June_20199"/>
      <sheetName val="REMINING_PROGRESS9"/>
      <sheetName val="OS&amp;E__IT9"/>
      <sheetName val="PAID_AMOUNT9"/>
      <sheetName val="IPA_219"/>
      <sheetName val="Order_by_owner9"/>
      <sheetName val="PERLIM__Sammary9"/>
      <sheetName val="RECOVER_OF_DOUBLE_PAYMENT9"/>
      <sheetName val="rathath_al_matar9"/>
      <sheetName val="INTERNAL_LINE_9"/>
      <sheetName val="MINOVA_AL_DEYAR9"/>
      <sheetName val="BLUE_RHINE9"/>
      <sheetName val="NATIONAL_PAINT9"/>
      <sheetName val="FIRE_RATED9"/>
      <sheetName val="CIF_COST_ITEM8"/>
      <sheetName val="Rates_for_public_areas8"/>
      <sheetName val="[SHOPLIST_xls]/VWVU))tÏØ0_226"/>
      <sheetName val="[SHOPLIST_xls]/VWVU))tÏØ0_227"/>
      <sheetName val="MAIN_SUMMARY8"/>
      <sheetName val="[SHOPLIST_xls][SHOPLIST_xls]/V8"/>
      <sheetName val="Sec__A-PQ10"/>
      <sheetName val="Preamble_B10"/>
      <sheetName val="Sec__C-Dayworks10"/>
      <sheetName val="d5_10"/>
      <sheetName val="Tender_Docs9"/>
      <sheetName val="Miral_Emails9"/>
      <sheetName val="LOAs_(061619)9"/>
      <sheetName val="Contract_Conditions_(Tender)9"/>
      <sheetName val="Contract_Qualifications9"/>
      <sheetName val="YVPI_&amp;_GII9"/>
      <sheetName val="LOA_(live_sheet)9"/>
      <sheetName val="LOA_Log_(082419)9"/>
      <sheetName val="Key_Docs_Ref_9"/>
      <sheetName val="To_Mr__Boota_(072519)9"/>
      <sheetName val="Core_Data8"/>
      <sheetName val="Abs_PMRL8"/>
      <sheetName val="B2-DV_No_028"/>
      <sheetName val="TB_ALJADA8"/>
      <sheetName val="Plot_Area8"/>
      <sheetName val="Closing_entries8"/>
      <sheetName val="Executive_Summary8"/>
      <sheetName val="Sales_Tracking_Report_(STR)8"/>
      <sheetName val="Blocking_Tracking_Report_(BTR)8"/>
      <sheetName val="Bill_No_18"/>
      <sheetName val="[SHOPLIST_xls]70,/0s«iÆøí¬9"/>
      <sheetName val="[SHOPLIST_xls][SH9"/>
      <sheetName val="[SHOPLIST_xls]70_9"/>
      <sheetName val="DIV_01_General_Requirements8"/>
      <sheetName val="Bill_(1)_Main_Building8"/>
      <sheetName val="Bill_(2)_General_Site_&amp;_Parkin8"/>
      <sheetName val="wd_points8"/>
      <sheetName val="Bill_(3)_Guest_House8"/>
      <sheetName val="Bill_(4)_Family_Buildings8"/>
      <sheetName val="Bill_(5)_Villa_Buildings8"/>
      <sheetName val="Bill_(6)_Entrance_Building8"/>
      <sheetName val="Bill_(7)_Masjid8"/>
      <sheetName val="Bill_(8)_Auditorium8"/>
      <sheetName val="Bill_(9)_Site_Prep__&amp;_Roadway8"/>
      <sheetName val="Summary_Cost8"/>
      <sheetName val="lighting_points8"/>
      <sheetName val="ESTIMATE_(2)8"/>
      <sheetName val="COM_Summary8"/>
      <sheetName val="Comp_equip8"/>
      <sheetName val="Recon_Template8"/>
      <sheetName val="Quotation_FM_administration8"/>
      <sheetName val="Quotation_Visitor_and_Sec8"/>
      <sheetName val="Service_Charge8"/>
      <sheetName val="CABLES_8"/>
      <sheetName val="Quotation_Offices_108,9,10,11)8"/>
      <sheetName val="Quotation_modification8"/>
      <sheetName val="SITE_WORKS8"/>
      <sheetName val="WOOD_WORK8"/>
      <sheetName val="THERMAL_&amp;_MOISTURE_8"/>
      <sheetName val="DOORS_&amp;_WINDOWS8"/>
      <sheetName val="Additional_Items8"/>
      <sheetName val="P15_Cost_Implications8"/>
      <sheetName val="P15_uPVC_ducts-Rate_Summary8"/>
      <sheetName val="P13_uPVC_ducts8"/>
      <sheetName val="P13_Mass_Concrete8"/>
      <sheetName val="P13_Imported_Fill8"/>
      <sheetName val="P14_uPVC_ducts8"/>
      <sheetName val="P14_Mass_Concrete8"/>
      <sheetName val="P14_Imported_Fill8"/>
      <sheetName val="P14_Sand_bed_to_cable8"/>
      <sheetName val="P15_uPVC_ducts8"/>
      <sheetName val="P1926-H2B_Pkg_2A&amp;2B8"/>
      <sheetName val="P1940-H2B_Pkg_1_Guestrooms8"/>
      <sheetName val="Master_data8"/>
      <sheetName val="[SHOPLIST_xls]/VWVU))tÏØ0_228"/>
      <sheetName val="[SHOPLIST_xls]/VWVU))tÏØ0_229"/>
      <sheetName val="L_(4)8"/>
      <sheetName val="BOQ_1_928"/>
      <sheetName val="Basic_Rate9"/>
      <sheetName val="MASTER_RATE_ANALYSIS9"/>
      <sheetName val="Ref_Arch8"/>
      <sheetName val="Portfolio_List8"/>
      <sheetName val="[SHOPLIST_xls]/VWVU))tÏØ0_230"/>
      <sheetName val="Staff_OLD_8"/>
      <sheetName val="개시대사_(2)8"/>
      <sheetName val="Appendix-A_-GRAND_SUMMARY8"/>
      <sheetName val="D9_(New_Rate)8"/>
      <sheetName val="WATER_DUCT_-_IC_218"/>
      <sheetName val="Initial_Data8"/>
      <sheetName val="Package_Status8"/>
      <sheetName val="Asset_Desc8"/>
      <sheetName val="Cumulative_Rail_8"/>
      <sheetName val="Data_8"/>
      <sheetName val="6_2_Floor_Finishes8"/>
      <sheetName val="BUAs_and_Sales_Forecast8"/>
      <sheetName val="Lagoons_Breakdown_Prices8"/>
      <sheetName val="Cover_HW_Z2_8"/>
      <sheetName val="TOTAL_WORK8"/>
      <sheetName val="part_38"/>
      <sheetName val="pile_Length_for_Easter_fence8"/>
      <sheetName val="Div_10-Specialities_8"/>
      <sheetName val="MALE_&amp;_FEMALE_8"/>
      <sheetName val="Div_Summary8"/>
      <sheetName val="_Estimate__8"/>
      <sheetName val="Equip_8"/>
      <sheetName val="[SHOPLIST_xls]70,/0s«i_x8"/>
      <sheetName val="Contractor_Application7"/>
      <sheetName val="08_MEP_Summary7"/>
      <sheetName val="Addnl_works7"/>
      <sheetName val="B3__Material_on_Site-Detail7"/>
      <sheetName val="[SHOPLIST_xls]70_x005f_x0000_,/0_x006"/>
      <sheetName val="[SHOPLIST_xls]/VWVU))tÏØ0_231"/>
      <sheetName val="[SHOPLIST_xls]/VWVU))tÏØ0_232"/>
      <sheetName val="[SHOPLIST_xls]/VWVU))tÏØ0_233"/>
      <sheetName val="[SHOPLIST_xls]/VWVU))tÏØ0_234"/>
      <sheetName val="[SHOPLIST_xls]/VWVU))tÏØ0_235"/>
      <sheetName val="[SHOPLIST_xls]/VWVU))tÏØ0_236"/>
      <sheetName val="[SHOPLIST_xls]/VWVU))tÏØ0_237"/>
      <sheetName val="[SHOPLIST_xls]/VWVU))tÏØ0_238"/>
      <sheetName val="Drop_down6"/>
      <sheetName val="[SHOPLIST_xls][SHOPLIST_xls]925"/>
      <sheetName val="[SHOPLIST_xls][SHOPLIST_xls]926"/>
      <sheetName val="[SHOPLIST_xls][SHOPLIST_xls]927"/>
      <sheetName val="[SHOPLIST_xls][SHOPLIST_xls]928"/>
      <sheetName val="[SHOPLIST_xls][SHOPLIST_xls]929"/>
      <sheetName val="[SHOPLIST_xls][SHOPLIST_xls]930"/>
      <sheetName val="[SHOPLIST_xls][SHOPLIST_xls]931"/>
      <sheetName val="[SHOPLIST_xls][SHOPLIST_xls]932"/>
      <sheetName val="[SHOPLIST_xls][SHOPLIST_xls]933"/>
      <sheetName val="[SHOPLIST_xls][SHOPLIST_xls]934"/>
      <sheetName val="[SHOPLIST_xls][SHOPLIST_xls]935"/>
      <sheetName val="[SHOPLIST_xls][SHOPLIST_xls]936"/>
      <sheetName val="[SHOPLIST_xls][SHOPLIST_xls]937"/>
      <sheetName val="[SHOPLIST_xls][SHOPLIST_xls]938"/>
      <sheetName val="[SHOPLIST_xls][SHOPLIST_xls]939"/>
      <sheetName val="[SHOPLIST_xls][SHOPLIST_xls]940"/>
      <sheetName val="[SHOPLIST_xls][SHOPLIST_xls]941"/>
      <sheetName val="[SHOPLIST_xls][SHOPLIST_xls]942"/>
      <sheetName val="[SHOPLIST_xls][SHOPLIST_xls]943"/>
      <sheetName val="[SHOPLIST_xls][SHOPLIST_xls]944"/>
      <sheetName val="[SHOPLIST_xls][SHOPLIST_xls]945"/>
      <sheetName val="[SHOPLIST_xls][SHOPLIST_xls]946"/>
      <sheetName val="[SHOPLIST_xls][SHOPLIST_xls]947"/>
      <sheetName val="[SHOPLIST_xls][SHOPLIST_xls]948"/>
      <sheetName val="[SHOPLIST_xls][SHOPLIST_xls]949"/>
      <sheetName val="[SHOPLIST_xls][SHOPLIST_xls]950"/>
      <sheetName val="[SHOPLIST_xls][SHOPLIST_xls]951"/>
      <sheetName val="[SHOPLIST_xls][SHOPLIST_xls]952"/>
      <sheetName val="[SHOPLIST_xls][SHOPLIST_xls]953"/>
      <sheetName val="[SHOPLIST_xls][SHOPLIST_xls]954"/>
      <sheetName val="[SHOPLIST_xls][SHOPLIST_xls]955"/>
      <sheetName val="[SHOPLIST_xls][SHOPLIST_xls]956"/>
      <sheetName val="[SHOPLIST_xls][SHOPLIST_xls]957"/>
      <sheetName val="[SHOPLIST_xls][SHOPLIST_xls]958"/>
      <sheetName val="[SHOPLIST_xls][SHOPLIST_xls]959"/>
      <sheetName val="[SHOPLIST_xls][SHOPLIST_xls]960"/>
      <sheetName val="[SHOPLIST_xls][SHOPLIST_xls]961"/>
      <sheetName val="[SHOPLIST_xls][SHOPLIST_xls]962"/>
      <sheetName val="[SHOPLIST_xls][SHOPLIST_xls]963"/>
      <sheetName val="[SHOPLIST_xls][SHOPLIST_xls]964"/>
      <sheetName val="[SHOPLIST_xls][SHOPLIST_xls]965"/>
      <sheetName val="[SHOPLIST_xls][SHOPLIST_xls]966"/>
      <sheetName val="[SHOPLIST_xls][SHOPLIST_xls]967"/>
      <sheetName val="[SHOPLIST_xls][SHOPLIST_xls]968"/>
      <sheetName val="[SHOPLIST_xls][SHOPLIST_xls]969"/>
      <sheetName val="[SHOPLIST_xls][SHOPLIST_xls]970"/>
      <sheetName val="[SHOPLIST_xls][SHOPLIST_xls]971"/>
      <sheetName val="[SHOPLIST_xls][SHOPLIST_xls]972"/>
      <sheetName val="[SHOPLIST_xls][SHOPLIST_xls]973"/>
      <sheetName val="[SHOPLIST_xls][SHOPLIST_xls]974"/>
      <sheetName val="[SHOPLIST_xls][SHOPLIST_xls]975"/>
      <sheetName val="[SHOPLIST_xls][SHOPLIST_xls]976"/>
      <sheetName val="[SHOPLIST_xls][SHOPLIST_xls]977"/>
      <sheetName val="[SHOPLIST_xls][SHOPLIST_xls]978"/>
      <sheetName val="[SHOPLIST_xls][SHOPLIST_xls]979"/>
      <sheetName val="[SHOPLIST_xls][SHOPLIST_xls]980"/>
      <sheetName val="[SHOPLIST_xls][SHOPLIST_xls]981"/>
      <sheetName val="[SHOPLIST_xls][SHOPLIST_xls]982"/>
      <sheetName val="[SHOPLIST_xls][SHOPLIST_xls]983"/>
      <sheetName val="[SHOPLIST_xls][SHOPLIST_xls]984"/>
      <sheetName val="[SHOPLIST_xls][SHOPLIST_xls]985"/>
      <sheetName val="[SHOPLIST_xls][SHOPLIST_xls]986"/>
      <sheetName val="[SHOPLIST_xls][SHOPLIST_xls]987"/>
      <sheetName val="[SHOPLIST_xls][SHOPLIST_xls]988"/>
      <sheetName val="[SHOPLIST_xls][SHOPLIST_xls]989"/>
      <sheetName val="[SHOPLIST_xls][SHOPLIST_xls]990"/>
      <sheetName val="[SHOPLIST_xls][SHOPLIST_xls]991"/>
      <sheetName val="[SHOPLIST_xls][SHOPLIST_xls]992"/>
      <sheetName val="[SHOPLIST_xls][SHOPLIST_xls]993"/>
      <sheetName val="[SHOPLIST_xls][SHOPLIST_xls]994"/>
      <sheetName val="[SHOPLIST_xls][SHOPLIST_xls]995"/>
      <sheetName val="[SHOPLIST_xls][SHOPLIST_xls]996"/>
      <sheetName val="[SHOPLIST_xls][SHOPLIST_xls]997"/>
      <sheetName val="[SHOPLIST_xls][SHOPLIST_xls]998"/>
      <sheetName val="[SHOPLIST_xls][SHOPLIST_xls]999"/>
      <sheetName val="[SHOPLIST_xls][SHOPLIST_xls1000"/>
      <sheetName val="[SHOPLIST_xls][SHOPLIST_xls1001"/>
      <sheetName val="[SHOPLIST_xls][SHOPLIST_xls1002"/>
      <sheetName val="[SHOPLIST_xls][SHOPLIST_xls1003"/>
      <sheetName val="[SHOPLIST_xls][SHOPLIST_xls1004"/>
      <sheetName val="[SHOPLIST_xls][SHOPLIST_xls1005"/>
      <sheetName val="[SHOPLIST_xls][SHOPLIST_xls1006"/>
      <sheetName val="[SHOPLIST_xls][SHOPLIST_xls1007"/>
      <sheetName val="[SHOPLIST_xls][SHOPLIST_xls1008"/>
      <sheetName val="[SHOPLIST_xls][SHOPLIST_xls1009"/>
      <sheetName val="[SHOPLIST_xls][SHOPLIST_xls1010"/>
      <sheetName val="[SHOPLIST_xls][SHOPLIST_xls1011"/>
      <sheetName val="[SHOPLIST_xls][SHOPLIST_xls1012"/>
      <sheetName val="[SHOPLIST_xls][SHOPLIST_xls1013"/>
      <sheetName val="[SHOPLIST_xls][SHOPLIST_xls1014"/>
      <sheetName val="[SHOPLIST_xls][SHOPLIST_xls1015"/>
      <sheetName val="[SHOPLIST_xls][SHOPLIST_xls1016"/>
      <sheetName val="[SHOPLIST_xls][SHOPLIST_xls1017"/>
      <sheetName val="[SHOPLIST_xls][SHOPLIST_xls1018"/>
      <sheetName val="[SHOPLIST_xls][SHOPLIST_xls1019"/>
      <sheetName val="[SHOPLIST_xls][SHOPLIST_xls1020"/>
      <sheetName val="[SHOPLIST_xls][SHOPLIST_xls1021"/>
      <sheetName val="[SHOPLIST_xls][SHOPLIST_xls1022"/>
      <sheetName val="[SHOPLIST_xls][SHOPLIST_xls1023"/>
      <sheetName val="[SHOPLIST_xls][SHOPLIST_xls1024"/>
      <sheetName val="[SHOPLIST_xls][SHOPLIST_xls1025"/>
      <sheetName val="[SHOPLIST_xls][SHOPLIST_xls1026"/>
      <sheetName val="[SHOPLIST_xls][SHOPLIST_xls1027"/>
      <sheetName val="[SHOPLIST_xls][SHOPLIST_xls1028"/>
      <sheetName val="[SHOPLIST_xls][SHOPLIST_xls1029"/>
      <sheetName val="[SHOPLIST_xls][SHOPLIST_xls1030"/>
      <sheetName val="[SHOPLIST_xls][SHOPLIST_xls1031"/>
      <sheetName val="[SHOPLIST_xls][SHOPLIST_xls1032"/>
      <sheetName val="[SHOPLIST_xls][SHOPLIST_xls1033"/>
      <sheetName val="[SHOPLIST_xls][SHOPLIST_xls1034"/>
      <sheetName val="[SHOPLIST_xls][SHOPLIST_xls1035"/>
      <sheetName val="[SHOPLIST_xls][SHOPLIST_xls1036"/>
      <sheetName val="[SHOPLIST_xls][SHOPLIST_xls1037"/>
      <sheetName val="[SHOPLIST_xls][SHOPLIST_xls1038"/>
      <sheetName val="[SHOPLIST_xls][SHOPLIST_xls1039"/>
      <sheetName val="[SHOPLIST_xls][SHOPLIST_xls1040"/>
      <sheetName val="[SHOPLIST_xls][SHOPLIST_xls1041"/>
      <sheetName val="[SHOPLIST_xls][SHOPLIST_xls1042"/>
      <sheetName val="[SHOPLIST_xls][SHOPLIST_xls1043"/>
      <sheetName val="[SHOPLIST_xls][SHOPLIST_xls1044"/>
      <sheetName val="[SHOPLIST_xls][SHOPLIST_xls1045"/>
      <sheetName val="[SHOPLIST_xls][SHOPLIST_xls1046"/>
      <sheetName val="[SHOPLIST_xls][SHOPLIST_xls1047"/>
      <sheetName val="[SHOPLIST_xls][SHOPLIST_xls1048"/>
      <sheetName val="[SHOPLIST_xls][SHOPLIST_xls1049"/>
      <sheetName val="[SHOPLIST_xls][SHOPLIST_xls1050"/>
      <sheetName val="[SHOPLIST_xls][SHOPLIST_xls1051"/>
      <sheetName val="[SHOPLIST_xls][SHOPLIST_xls1052"/>
      <sheetName val="[SHOPLIST_xls]70,/0s«iÆøí¬i115"/>
      <sheetName val="[SHOPLIST_xls]70,/0s«_iÆø_í¬7"/>
      <sheetName val="[SHOPLIST_xls]70,/0s«iÆøí¬i211"/>
      <sheetName val="[SHOPLIST_xls]70,/0s«iÆøí¬i37"/>
      <sheetName val="[SHOPLIST_xls][SHOPLIST_xls1053"/>
      <sheetName val="[SHOPLIST_xls]/VWVU))7"/>
      <sheetName val="P-Ins_&amp;_Bonds9"/>
      <sheetName val="S-Curve_Update6"/>
      <sheetName val="VESSELS_6"/>
      <sheetName val="FLOOR_AND_CEILING6"/>
      <sheetName val="area_comp_2011_01_18_(2)6"/>
      <sheetName val="drop_down_lists6"/>
      <sheetName val="PH_56"/>
      <sheetName val="[SHOPLIST_xls]/VW8"/>
      <sheetName val="Admin_TAKE_OFF6"/>
      <sheetName val="[SHOPLIST_xls][SHOPLIST_xls1054"/>
      <sheetName val="[SHOPLIST_xls][SHOPLIST_xls1055"/>
      <sheetName val="[SHOPLIST_xls][SHOPLIST_xls1056"/>
      <sheetName val="[SHOPLIST_xls][SHOPLIST_xls1057"/>
      <sheetName val="[SHOPLIST_xls][SHOPLIST_xls1058"/>
      <sheetName val="[SHOPLIST_xls][SHOPLIST_xls1059"/>
      <sheetName val="[SHOPLIST_xls][SHOPLIST_xls1060"/>
      <sheetName val="[SHOPLIST_xls][SHOPLIST_xls1061"/>
      <sheetName val="Spacing_of_Delineators5"/>
      <sheetName val="EATON_SUMMARY6"/>
      <sheetName val="Outline_Cost_-_Five_star_Hotel6"/>
      <sheetName val="Schedules_PL5"/>
      <sheetName val="Schedules_BS5"/>
      <sheetName val="[SHOPLIST_xls][SHOPLIST_xls1062"/>
      <sheetName val="[SHOPLIST_xls][SHOPLIST_xls1063"/>
      <sheetName val="[SHOPLIST_xls][SHOPLIST_xls1064"/>
      <sheetName val="[SHOPLIST_xls][SHOPLIST_xls1065"/>
      <sheetName val="[SHOPLIST_xls][SHOPLIST_xls1066"/>
      <sheetName val="[SHOPLIST_xls][SHOPLIST_xls1067"/>
      <sheetName val="[SHOPLIST_xls][SHOPLIST_xls1068"/>
      <sheetName val="[SHOPLIST_xls][SHOPLIST_xls1069"/>
      <sheetName val="[SHOPLIST_xls][SHOPLIST_xls1070"/>
      <sheetName val="[SHOPLIST_xls][SHOPLIST_xls1071"/>
      <sheetName val="[SHOPLIST_xls][SHOPLIST_xls1072"/>
      <sheetName val="[SHOPLIST_xls][SHOPLIST_xls1073"/>
      <sheetName val="[SHOPLIST_xls][SHOPLIST_xls1074"/>
      <sheetName val="[SHOPLIST_xls][SHOPLIST_xls1075"/>
      <sheetName val="[SHOPLIST_xls][SHOPLIST_xls1076"/>
      <sheetName val="[SHOPLIST_xls][SHOPLIST_xls1077"/>
      <sheetName val="[SHOPLIST_xls][SHOPLIST_xls1078"/>
      <sheetName val="[SHOPLIST_xls][SHOPLIST_xls1079"/>
      <sheetName val="[SHOPLIST_xls][SHOPLIST_xls1080"/>
      <sheetName val="[SHOPLIST_xls][SHOPLIST_xls1081"/>
      <sheetName val="[SHOPLIST_xls][SHOPLIST_xls1082"/>
      <sheetName val="[SHOPLIST_xls][SHOPLIST_xls1083"/>
      <sheetName val="[SHOPLIST_xls][SHOPLIST_xls1084"/>
      <sheetName val="[SHOPLIST_xls][SHOPLIST_xls1085"/>
      <sheetName val="[SHOPLIST_xls][SHOPLIST_xls1086"/>
      <sheetName val="[SHOPLIST_xls][SHOPLIST_xls1087"/>
      <sheetName val="[SHOPLIST_xls][SHOPLIST_xls1088"/>
      <sheetName val="[SHOPLIST_xls][SHOPLIST_xls1089"/>
      <sheetName val="[SHOPLIST_xls][SHOPLIST_xls1090"/>
      <sheetName val="[SHOPLIST_xls][SHOPLIST_xls1091"/>
      <sheetName val="[SHOPLIST_xls][SHOPLIST_xls1092"/>
      <sheetName val="[SHOPLIST_xls][SHOPLIST_xls1093"/>
      <sheetName val="[SHOPLIST_xls][SHOPLIST_xls1094"/>
      <sheetName val="[SHOPLIST_xls][SHOPLIST_xls1095"/>
      <sheetName val="[SHOPLIST_xls][SHOPLIST_xls1096"/>
      <sheetName val="[SHOPLIST_xls][SHOPLIST_xls1097"/>
      <sheetName val="[SHOPLIST_xls][SHOPLIST_xls1098"/>
      <sheetName val="[SHOPLIST_xls][SHOPLIST_xls1099"/>
      <sheetName val="Cost_Heaࡤing1"/>
      <sheetName val="[SHOPLIST_xls][SHOPLIST_xls1100"/>
      <sheetName val="[SHOPLIST_xls][SHOPLIST_xls1101"/>
      <sheetName val="[SHOPLIST_xls][SHOPLIST_xls1102"/>
      <sheetName val="[SHOPLIST_xls][SHOPLIST_xls1103"/>
      <sheetName val="[SHOPLIST_xls][SHOPLIST_xls1104"/>
      <sheetName val="[SHOPLIST_xls][SHOPLIST_xls1105"/>
      <sheetName val="[SHOPLIST_xls][SHOPLIST_xls1106"/>
      <sheetName val="[SHOPLIST_xls][SHOPLIST_xls1107"/>
      <sheetName val="[SHOPLIST_xls][SHOPLIST_xls1108"/>
      <sheetName val="[SHOPLIST_xls][SHOPLIST_xls1109"/>
      <sheetName val="[SHOPLIST_xls][SHOPLIST_xls1110"/>
      <sheetName val="[SHOPLIST_xls][SHOPLIST_xls1111"/>
      <sheetName val="[SHOPLIST_xls][SHOPLIST_xls1112"/>
      <sheetName val="[SHOPLIST_xls][SHOPLIST_xls1113"/>
      <sheetName val="[SHOPLIST_xls][SHOPLIST_xls1114"/>
      <sheetName val="[SHOPLIST_xls][SHOPLIST_xls1115"/>
      <sheetName val="[SHOPLIST_xls][SHOPLIST_xls1116"/>
      <sheetName val="[SHOPLIST_xls][SHOPLIST_xls1117"/>
      <sheetName val="[SHOPLIST_xls][SHOPLIST_xls1118"/>
      <sheetName val="[SHOPLIST_xls][SHOPLIST_xls1119"/>
      <sheetName val="[SHOPLIST_xls][SHOPLIST_xls1120"/>
      <sheetName val="[SHOPLIST_xls][SHOPLIST_xls1121"/>
      <sheetName val="[SHOPLIST_xls][SHOPLIST_xls1122"/>
      <sheetName val="[SHOPLIST_xls][SHOPLIST_xls1123"/>
      <sheetName val="[SHOPLIST_xls][SHOPLIST_xls1124"/>
      <sheetName val="[SHOPLIST_xls][SHOPLIST_xls1125"/>
      <sheetName val="[SHOPLIST_xls][SHOPLIST_xls1126"/>
      <sheetName val="[SHOPLIST_xls][SHOPLIST_xls1127"/>
      <sheetName val="[SHOPLIST_xls][SHOPLIST_xls1128"/>
      <sheetName val="[SHOPLIST_xls][SHOPLIST_xls1129"/>
      <sheetName val="[SHOPLIST_xls][SHOPLIST_xls1130"/>
      <sheetName val="[SHOPLIST_xls][SHOPLIST_xls1131"/>
      <sheetName val="[SHOPLIST_xls][SHOPLIST_xls1132"/>
      <sheetName val="[SHOPLIST_xls][SHOPLIST_xls1133"/>
      <sheetName val="[SHOPLIST_xls][SHOPLIST_xls1134"/>
      <sheetName val="[SHOPLIST_xls][SHOPLIST_xls1135"/>
      <sheetName val="[SHOPLIST_xls][SHOPLIST_xls1136"/>
      <sheetName val="[SHOPLIST_xls][SHOPLIST_xls1137"/>
      <sheetName val="[SHOPLIST_xls]_VW__VU________30"/>
      <sheetName val="[SHOPLIST_xls]70_x005f_x0000___0_x015"/>
      <sheetName val="[SHOPLIST_xls]70___0_s__i____45"/>
      <sheetName val="bill_no__31"/>
      <sheetName val="Cost_Rates1"/>
      <sheetName val="[SHOPLIST_xls]70___0_s__i____46"/>
      <sheetName val="[SHOPLIST_xls]_VW__VU________31"/>
      <sheetName val="[SHOPLIST_xls]70___0_s__i____47"/>
      <sheetName val="[SHOPLIST_xls]70_x005f_x0000___0_x016"/>
      <sheetName val="[SHOPLIST_xls]70___0_s__i____48"/>
      <sheetName val="[SHOPLIST_xls]_VW__VU________32"/>
      <sheetName val="[SHOPLIST_xls]70___0_s__i____49"/>
      <sheetName val="[SHOPLIST_xls]_VW__VU________33"/>
      <sheetName val="[SHOPLIST_xls]70___0_s__i____50"/>
      <sheetName val="[SHOPLIST_xls]70_x005f_x0000___0_x017"/>
      <sheetName val="[SHOPLIST_xls]70___0_s__i____51"/>
      <sheetName val="[SHOPLIST_xls]_VW__VU________34"/>
      <sheetName val="[SHOPLIST_xls]70_x005f_x005f_x005f_x0000_13"/>
      <sheetName val="[SHOPLIST_xls]70___0_s__i____52"/>
      <sheetName val="[SHOPLIST_xls]_VW__VU________35"/>
      <sheetName val="[SHOPLIST_xls]70___0_s__i____53"/>
      <sheetName val="[SHOPLIST_xls]70_x005f_x0000___0_x018"/>
      <sheetName val="[SHOPLIST_xls]70___0_s__i____54"/>
      <sheetName val="[SHOPLIST_xls]_VW__VU________36"/>
      <sheetName val="[SHOPLIST_xls]_SHOPLIST_xls1510"/>
      <sheetName val="[SHOPLIST_xls]_SHOPLIST_xls1511"/>
      <sheetName val="[SHOPLIST_xls]_SHOPLIST_xls1512"/>
      <sheetName val="[SHOPLIST_xls]_SHOPLIST_xls1513"/>
      <sheetName val="[SHOPLIST_xls]_SHOPLIST_xls1514"/>
      <sheetName val="[SHOPLIST_xls]_SHOPLIST_xls1515"/>
      <sheetName val="[SHOPLIST_xls]_SHOPLIST_xls1516"/>
      <sheetName val="[SHOPLIST_xls]_SHOPLIST_xls1517"/>
      <sheetName val="[SHOPLIST_xls]_SHOPLIST_xls1518"/>
      <sheetName val="[SHOPLIST_xls]_SHOPLIST_xls1519"/>
      <sheetName val="[SHOPLIST_xls]_SHOPLIST_xls1520"/>
      <sheetName val="[SHOPLIST_xls]_SHOPLIST_xls1521"/>
      <sheetName val="[SHOPLIST_xls]_SHOPLIST_xls1522"/>
      <sheetName val="[SHOPLIST_xls]_SHOPLIST_xls1523"/>
      <sheetName val="[SHOPLIST_xls]_SHOPLIST_xls1524"/>
      <sheetName val="[SHOPLIST_xls]_SHOPLIST_xls1525"/>
      <sheetName val="[SHOPLIST_xls]_SHOPLIST_xls1526"/>
      <sheetName val="[SHOPLIST_xls]_SHOPLIST_xls1527"/>
      <sheetName val="[SHOPLIST_xls]_SHOPLIST_xls1528"/>
      <sheetName val="[SHOPLIST_xls]_SHOPLIST_xls1529"/>
      <sheetName val="[SHOPLIST_xls]_SHOPLIST_xls1530"/>
      <sheetName val="[SHOPLIST_xls]_SHOPLIST_xls1531"/>
      <sheetName val="[SHOPLIST_xls]_SHOPLIST_xls1532"/>
      <sheetName val="[SHOPLIST_xls]_SHOPLIST_xls1533"/>
      <sheetName val="[SHOPLIST_xls]_SHOPLIST_xls1534"/>
      <sheetName val="[SHOPLIST_xls]_SHOPLIST_xls1535"/>
      <sheetName val="[SHOPLIST_xls]_SHOPLIST_xls1536"/>
      <sheetName val="[SHOPLIST_xls]_SHOPLIST_xls1537"/>
      <sheetName val="[SHOPLIST_xls]_SHOPLIST_xls1538"/>
      <sheetName val="[SHOPLIST_xls]_SHOPLIST_xls1539"/>
      <sheetName val="[SHOPLIST_xls]_SHOPLIST_xls1540"/>
      <sheetName val="[SHOPLIST_xls]_SHOPLIST_xls1541"/>
      <sheetName val="[SHOPLIST_xls]_SHOPLIST_xls1542"/>
      <sheetName val="[SHOPLIST_xls]_SHOPLIST_xls1543"/>
      <sheetName val="[SHOPLIST_xls]_SHOPLIST_xls1544"/>
      <sheetName val="[SHOPLIST_xls]_SHOPLIST_xls1545"/>
      <sheetName val="[SHOPLIST_xls]_SHOPLIST_xls1546"/>
      <sheetName val="[SHOPLIST_xls]_SHOPLIST_xls1547"/>
      <sheetName val="[SHOPLIST_xls]_SHOPLIST_xls1548"/>
      <sheetName val="[SHOPLIST_xls]_SHOPLIST_xls1549"/>
      <sheetName val="[SHOPLIST_xls]_SHOPLIST_xls1550"/>
      <sheetName val="[SHOPLIST_xls]_SHOPLIST_xls1551"/>
      <sheetName val="[SHOPLIST_xls]_SHOPLIST_xls1552"/>
      <sheetName val="[SHOPLIST_xls]_SHOPLIST_xls1553"/>
      <sheetName val="[SHOPLIST_xls]_SHOPLIST_xls1554"/>
      <sheetName val="[SHOPLIST_xls]_SHOPLIST_xls1555"/>
      <sheetName val="[SHOPLIST_xls]_SHOPLIST_xls1556"/>
      <sheetName val="[SHOPLIST_xls]_SHOPLIST_xls1557"/>
      <sheetName val="[SHOPLIST_xls]_SHOPLIST_xls1558"/>
      <sheetName val="[SHOPLIST_xls]_SHOPLIST_xls1559"/>
      <sheetName val="[SHOPLIST_xls]_SHOPLIST_xls1560"/>
      <sheetName val="[SHOPLIST_xls]_SHOPLIST_xls1561"/>
      <sheetName val="[SHOPLIST_xls]_SHOPLIST_xls1562"/>
      <sheetName val="[SHOPLIST_xls]_SHOPLIST_xls1563"/>
      <sheetName val="[SHOPLIST_xls]_SHOPLIST_xls1564"/>
      <sheetName val="[SHOPLIST_xls]_SHOPLIST_xls1565"/>
      <sheetName val="[SHOPLIST_xls]_SHOPLIST_xls1566"/>
      <sheetName val="[SHOPLIST_xls]_SHOPLIST_xls1567"/>
      <sheetName val="[SHOPLIST_xls]_SHOPLIST_xls1568"/>
      <sheetName val="[SHOPLIST_xls]_SHOPLIST_xls1569"/>
      <sheetName val="[SHOPLIST_xls]_SHOPLIST_xls1570"/>
      <sheetName val="[SHOPLIST_xls]_SHOPLIST_xls1571"/>
      <sheetName val="[SHOPLIST_xls]_SHOPLIST_xls1572"/>
      <sheetName val="[SHOPLIST_xls]_SHOPLIST_xls1573"/>
      <sheetName val="[SHOPLIST_xls]_SHOPLIST_xls1574"/>
      <sheetName val="[SHOPLIST_xls]_SHOPLIST_xls1575"/>
      <sheetName val="[SHOPLIST_xls]_SHOPLIST_xls1576"/>
      <sheetName val="[SHOPLIST_xls]_SHOPLIST_xls1577"/>
      <sheetName val="[SHOPLIST_xls]_SHOPLIST_xls1578"/>
      <sheetName val="[SHOPLIST_xls]_SHOPLIST_xls1579"/>
      <sheetName val="[SHOPLIST_xls]_SHOPLIST_xls1580"/>
      <sheetName val="[SHOPLIST_xls]_SHOPLIST_xls1581"/>
      <sheetName val="[SHOPLIST_xls]_SHOPLIST_xls1582"/>
      <sheetName val="[SHOPLIST_xls]_SHOPLIST_xls1583"/>
      <sheetName val="[SHOPLIST_xls]_SHOPLIST_xls1584"/>
      <sheetName val="[SHOPLIST_xls]_SHOPLIST_xls1585"/>
      <sheetName val="[SHOPLIST_xls]70_x005f_x005f_x005f_x0000_14"/>
      <sheetName val="[SHOPLIST_xls]70,/0s«iÆøí¬i42"/>
      <sheetName val="[SHOPLIST_xls]70,/0s«iÆøí¬i52"/>
      <sheetName val="Rectangular_Duct1"/>
      <sheetName val="Product_Sheet401"/>
      <sheetName val="[SHOPLIST_xls]/VWVU))tÏØ0_239"/>
      <sheetName val="[SHOPLIST_xls]70,/0s«iÆøí¬i62"/>
      <sheetName val="[SHOPLIST_xls]/VW110"/>
      <sheetName val="[SHOPLIST_xls]70,/0s«iÆøí¬i72"/>
      <sheetName val="[SHOPLIST_xls]/VW22"/>
      <sheetName val="[SHOPLIST_xls]/VWVU))tÏØ0_240"/>
      <sheetName val="[SHOPLIST_xls]/VWVU))tÏØ0_241"/>
      <sheetName val="[SHOPLIST_xls]70,/0s«_iÆø_í¬_29"/>
      <sheetName val="[SHOPLIST_xls]70?,/0?s«i?Æøí¬29"/>
      <sheetName val="[SHOPLIST_xls]/VWVU))tÏØ0_242"/>
      <sheetName val="[SHOPLIST_xls]/VWVU))tÏØ0_243"/>
      <sheetName val="[SHOPLIST_xls]70,/0s«_iÆø_í¬_30"/>
      <sheetName val="[SHOPLIST_xls]70?,/0?s«i?Æøí¬30"/>
      <sheetName val="[SHOPLIST_xls]70,/0s«iÆøí¬i82"/>
      <sheetName val="[SHOPLIST_xls]/VW32"/>
      <sheetName val="[SHOPLIST_xls]/VWVU))tÏØ0_244"/>
      <sheetName val="[SHOPLIST_xls]/VWVU))tÏØ0_245"/>
      <sheetName val="[SHOPLIST_xls]70,/0s«_iÆø_í¬_31"/>
      <sheetName val="[SHOPLIST_xls]70?,/0?s«i?Æøí¬31"/>
      <sheetName val="[SHOPLIST_xls]70,/0s«iÆøí¬i132"/>
      <sheetName val="[SHOPLIST_xls]/VW82"/>
      <sheetName val="[SHOPLIST_xls]/VWVU))tÏØ0_246"/>
      <sheetName val="[SHOPLIST_xls]/VWVU))tÏØ0_247"/>
      <sheetName val="[SHOPLIST_xls]/VWVU))tÏØ0_248"/>
      <sheetName val="[SHOPLIST_xls]/VWVU))tÏØ0_249"/>
      <sheetName val="[SHOPLIST_xls]/VWVU))tÏØ0_250"/>
      <sheetName val="[SHOPLIST_xls]70,/0s«_iÆø_í¬_32"/>
      <sheetName val="[SHOPLIST_xls]70?,/0?s«i?Æøí¬32"/>
      <sheetName val="[SHOPLIST_xls]70,/0s«iÆøí¬i102"/>
      <sheetName val="[SHOPLIST_xls]/VW52"/>
      <sheetName val="[SHOPLIST_xls]/VWVU))tÏØ0_251"/>
      <sheetName val="[SHOPLIST_xls]/VWVU))tÏØ0_252"/>
      <sheetName val="[SHOPLIST_xls]70,/0s«_iÆø_í¬_33"/>
      <sheetName val="[SHOPLIST_xls]70?,/0?s«i?Æøí¬33"/>
      <sheetName val="[SHOPLIST_xls]70,/0s«iÆøí¬i92"/>
      <sheetName val="[SHOPLIST_xls]/VW42"/>
      <sheetName val="[SHOPLIST_xls]/VWVU))tÏØ0_253"/>
      <sheetName val="[SHOPLIST_xls]/VWVU))tÏØ0_254"/>
      <sheetName val="[SHOPLIST_xls]70,/0s«_iÆø_í¬_34"/>
      <sheetName val="[SHOPLIST_xls]70?,/0?s«i?Æøí¬34"/>
      <sheetName val="[SHOPLIST_xls]70,/0s«iÆøí¬i122"/>
      <sheetName val="[SHOPLIST_xls]/VW72"/>
      <sheetName val="[SHOPLIST_xls]/VWVU))tÏØ0_255"/>
      <sheetName val="[SHOPLIST_xls]/VWVU))tÏØ0_256"/>
      <sheetName val="[SHOPLIST_xls]/VWVU))tÏØ0_257"/>
      <sheetName val="[SHOPLIST_xls]/VWVU))tÏØ0_258"/>
      <sheetName val="[SHOPLIST_xls]/VWVU))tÏØ0_259"/>
      <sheetName val="[SHOPLIST_xls]70,/0s«_iÆø_í¬_35"/>
      <sheetName val="[SHOPLIST_xls]70?,/0?s«i?Æøí¬35"/>
      <sheetName val="[SHOPLIST_xls]70,/0s«iÆøí¬i116"/>
      <sheetName val="[SHOPLIST_xls]/VW62"/>
      <sheetName val="[SHOPLIST_xls]/VWVU))tÏØ0_260"/>
      <sheetName val="[SHOPLIST_xls]/VWVU))tÏØ0_261"/>
      <sheetName val="[SHOPLIST_xls]/VWVU))tÏØ0_262"/>
      <sheetName val="[SHOPLIST_xls]/VWVU))tÏØ0_263"/>
      <sheetName val="[SHOPLIST_xls]70,/0s«_iÆø_í¬_36"/>
      <sheetName val="[SHOPLIST_xls]70?,/0?s«i?Æøí¬36"/>
      <sheetName val="[SHOPLIST_xls]70,/0s«iÆøí¬i142"/>
      <sheetName val="[SHOPLIST_xls]/VW92"/>
      <sheetName val="[SHOPLIST_xls]/VWVU))tÏØ0_264"/>
      <sheetName val="[SHOPLIST_xls]/VWVU))tÏØ0_265"/>
      <sheetName val="[SHOPLIST_xls]/VWVU))tÏØ0_266"/>
      <sheetName val="[SHOPLIST_xls]/VWVU))tÏØ0_267"/>
      <sheetName val="[SHOPLIST_xls]/VWVU))tÏØ0_268"/>
      <sheetName val="[SHOPLIST_xls]70,/0s«_iÆø_í¬_37"/>
      <sheetName val="[SHOPLIST_xls]70?,/0?s«i?Æøí¬37"/>
      <sheetName val="[SHOPLIST_xls]70,/0s«iÆøí¬i152"/>
      <sheetName val="[SHOPLIST_xls]/VW102"/>
      <sheetName val="[SHOPLIST_xls]/VWVU))tÏØ0_269"/>
      <sheetName val="[SHOPLIST_xls]/VWVU))tÏØ0_270"/>
      <sheetName val="[SHOPLIST_xls]/VWVU))tÏØ0_271"/>
      <sheetName val="[SHOPLIST_xls]/VWVU))tÏØ0_272"/>
      <sheetName val="[SHOPLIST_xls]/VWVU))tÏØ0_273"/>
      <sheetName val="[SHOPLIST_xls]70,/0s«_iÆø_í¬_38"/>
      <sheetName val="[SHOPLIST_xls]70?,/0?s«i?Æøí¬38"/>
      <sheetName val="RBD_ENG1"/>
      <sheetName val="RBD_SLD_RLD1"/>
      <sheetName val="V_Summary1"/>
      <sheetName val="HO_Costs1"/>
      <sheetName val="Advance_Recovery1"/>
      <sheetName val="P_Staff_fac1"/>
      <sheetName val="Cost_Summary1"/>
      <sheetName val="Cost_Summary_SD1"/>
      <sheetName val="Schedule_S-Curve_Revision#31"/>
      <sheetName val="2_223M_due_to_adj_profit1"/>
      <sheetName val="Summary_year_Plan1"/>
      <sheetName val="[SHOPLIST_xls]_SHOPLIST_xls1586"/>
      <sheetName val="[SHOPLIST_xls]_SHOPLIST_xls1587"/>
      <sheetName val="[SHOPLIST_xls]_SHOPLIST_xls1588"/>
      <sheetName val="[SHOPLIST_xls]_SHOPLIST_xls1589"/>
      <sheetName val="[SHOPLIST_xls]_SHOPLIST_xls1590"/>
      <sheetName val="[SHOPLIST_xls]_SHOPLIST_xls1591"/>
      <sheetName val="[SHOPLIST_xls]_SHOPLIST_xls1592"/>
      <sheetName val="[SHOPLIST_xls]_SHOPLIST_xls1593"/>
      <sheetName val="[SHOPLIST_xls]_SHOPLIST_xls1594"/>
      <sheetName val="[SHOPLIST_xls]_SHOPLIST_xls1595"/>
      <sheetName val="[SHOPLIST_xls]_SHOPLIST_xls1596"/>
      <sheetName val="[SHOPLIST_xls]_SHOPLIST_xls1597"/>
      <sheetName val="[SHOPLIST_xls]_SHOPLIST_xls1598"/>
      <sheetName val="[SHOPLIST_xls]_SHOPLIST_xls1599"/>
      <sheetName val="[SHOPLIST_xls]_SHOPLIST_xls1600"/>
      <sheetName val="[SHOPLIST_xls]_SHOPLIST_xls1601"/>
      <sheetName val="[SHOPLIST_xls]_SHOPLIST_xls1602"/>
      <sheetName val="[SHOPLIST_xls]_SHOPLIST_xls1603"/>
      <sheetName val="[SHOPLIST_xls]_SHOPLIST_xls1604"/>
      <sheetName val="[SHOPLIST_xls]_SHOPLIST_xls1605"/>
      <sheetName val="[SHOPLIST_xls]_SHOPLIST_xls1606"/>
      <sheetName val="[SHOPLIST_xls]_SHOPLIST_xls1607"/>
      <sheetName val="[SHOPLIST_xls]_SHOPLIST_xls1608"/>
      <sheetName val="[SHOPLIST_xls]_SHOPLIST_xls1609"/>
      <sheetName val="[SHOPLIST_xls]_SHOPLIST_xls1610"/>
      <sheetName val="[SHOPLIST_xls]_SHOPLIST_xls1611"/>
      <sheetName val="[SHOPLIST_xls]_SHOPLIST_xls1612"/>
      <sheetName val="[SHOPLIST_xls]_SHOPLIST_xls1613"/>
      <sheetName val="[SHOPLIST_xls]_SHOPLIST_xls1614"/>
      <sheetName val="[SHOPLIST_xls]_SHOPLIST_xls1615"/>
      <sheetName val="[SHOPLIST_xls]_SHOPLIST_xls1616"/>
      <sheetName val="[SHOPLIST_xls]_SHOPLIST_xls1617"/>
      <sheetName val="[SHOPLIST_xls]_SHOPLIST_xls1618"/>
      <sheetName val="[SHOPLIST_xls]_SHOPLIST_xls1619"/>
      <sheetName val="[SHOPLIST_xls]_SHOPLIST_xls1620"/>
      <sheetName val="[SHOPLIST_xls]_SHOPLIST_xls1621"/>
      <sheetName val="[SHOPLIST_xls]_SHOPLIST_xls1622"/>
      <sheetName val="[SHOPLIST_xls]_SHOPLIST_xls1623"/>
      <sheetName val="[SHOPLIST_xls]_SHOPLIST_xls1624"/>
      <sheetName val="[SHOPLIST_xls]_SHOPLIST_xls1625"/>
      <sheetName val="[SHOPLIST_xls]_SHOPLIST_xls1626"/>
      <sheetName val="[SHOPLIST_xls]_SHOPLIST_xls1627"/>
      <sheetName val="[SHOPLIST_xls]_SHOPLIST_xls1628"/>
      <sheetName val="[SHOPLIST_xls]_SHOPLIST_xls1629"/>
      <sheetName val="[SHOPLIST_xls]_SHOPLIST_xls1630"/>
      <sheetName val="[SHOPLIST_xls]_SHOPLIST_xls1631"/>
      <sheetName val="[SHOPLIST_xls]_SHOPLIST_xls1632"/>
      <sheetName val="[SHOPLIST_xls]_SHOPLIST_xls1633"/>
      <sheetName val="[SHOPLIST_xls]_SHOPLIST_xls1634"/>
      <sheetName val="[SHOPLIST_xls]_SHOPLIST_xls1635"/>
      <sheetName val="[SHOPLIST_xls]_SHOPLIST_xls1636"/>
      <sheetName val="[SHOPLIST_xls]_SHOPLIST_xls1637"/>
      <sheetName val="[SHOPLIST_xls]_SHOPLIST_xls1638"/>
      <sheetName val="[SHOPLIST_xls]_SHOPLIST_xls1639"/>
      <sheetName val="[SHOPLIST_xls]_SHOPLIST_xls1640"/>
      <sheetName val="[SHOPLIST_xls]_SHOPLIST_xls1641"/>
      <sheetName val="[SHOPLIST_xls]_SHOPLIST_xls1642"/>
      <sheetName val="[SHOPLIST_xls]_SHOPLIST_xls1643"/>
      <sheetName val="[SHOPLIST_xls]_SHOPLIST_xls1644"/>
      <sheetName val="[SHOPLIST_xls]_SHOPLIST_xls1645"/>
      <sheetName val="[SHOPLIST_xls]_SHOPLIST_xls1646"/>
      <sheetName val="[SHOPLIST_xls]_SHOPLIST_xls1647"/>
      <sheetName val="[SHOPLIST_xls]_SHOPLIST_xls1648"/>
      <sheetName val="[SHOPLIST_xls]_SHOPLIST_xls1649"/>
      <sheetName val="[SHOPLIST_xls]_SHOPLIST_xls1650"/>
      <sheetName val="[SHOPLIST_xls]_SHOPLIST_xls1651"/>
      <sheetName val="[SHOPLIST_xls]_SHOPLIST_xls1652"/>
      <sheetName val="[SHOPLIST_xls]_SHOPLIST_xls1653"/>
      <sheetName val="[SHOPLIST_xls]_SHOPLIST_xls1654"/>
      <sheetName val="[SHOPLIST_xls]_SHOPLIST_xls1655"/>
      <sheetName val="[SHOPLIST_xls]_SHOPLIST_xls1656"/>
      <sheetName val="[SHOPLIST_xls]_SHOPLIST_xls1657"/>
      <sheetName val="[SHOPLIST_xls]_SHOPLIST_xls1658"/>
      <sheetName val="[SHOPLIST_xls]_SHOPLIST_xls1659"/>
      <sheetName val="[SHOPLIST_xls]_SHOPLIST_xls1660"/>
      <sheetName val="[SHOPLIST_xls]_SHOPLIST_xls1661"/>
      <sheetName val="[SHOPLIST_xls]_SHOPLIST_xls1662"/>
      <sheetName val="[SHOPLIST_xls]_SHOPLIST_xls1663"/>
      <sheetName val="[SHOPLIST_xls]_SHOPLIST_xls1664"/>
      <sheetName val="[SHOPLIST_xls]_SHOPLIST_xls1665"/>
      <sheetName val="[SHOPLIST_xls]_SHOPLIST_xls1666"/>
      <sheetName val="[SHOPLIST_xls]_SHOPLIST_xls1667"/>
      <sheetName val="[SHOPLIST_xls]_SHOPLIST_xls1668"/>
      <sheetName val="[SHOPLIST_xls]_SHOPLIST_xls1669"/>
      <sheetName val="[SHOPLIST_xls]_SHOPLIST_xls1670"/>
      <sheetName val="[SHOPLIST_xls]_SHOPLIST_xls1671"/>
      <sheetName val="[SHOPLIST_xls]_SHOPLIST_xls1672"/>
      <sheetName val="[SHOPLIST_xls]_SHOPLIST_xls1673"/>
      <sheetName val="[SHOPLIST_xls]_SHOPLIST_xls1674"/>
      <sheetName val="[SHOPLIST_xls]_SHOPLIST_xls1675"/>
      <sheetName val="[SHOPLIST_xls]_SHOPLIST_xls1676"/>
      <sheetName val="[SHOPLIST_xls]_SHOPLIST_xls1677"/>
      <sheetName val="[SHOPLIST_xls]_SHOPLIST_xls1678"/>
      <sheetName val="[SHOPLIST_xls]_SHOPLIST_xls1679"/>
      <sheetName val="[SHOPLIST_xls]_SHOPLIST_xls1680"/>
      <sheetName val="[SHOPLIST_xls]70___0_s__i____55"/>
      <sheetName val="[SHOPLIST_xls]_SHOPLIST_xls1681"/>
      <sheetName val="[SHOPLIST_xls]_SHOPLIST_xls1682"/>
      <sheetName val="[SHOPLIST_xls]_SHOPLIST_xls1683"/>
      <sheetName val="[SHOPLIST_xls]_SHOPLIST_xls1684"/>
      <sheetName val="[SHOPLIST_xls]_SHOPLIST_xls1685"/>
      <sheetName val="[SHOPLIST_xls]_SHOPLIST_xls1686"/>
      <sheetName val="[SHOPLIST_xls]_SHOPLIST_xls1687"/>
      <sheetName val="[SHOPLIST_xls]_SHOPLIST_xls1688"/>
      <sheetName val="[SHOPLIST_xls]_SHOPLIST_xls1689"/>
      <sheetName val="[SHOPLIST_xls]_SHOPLIST_xls1690"/>
      <sheetName val="[SHOPLIST_xls]_SHOPLIST_xls1691"/>
      <sheetName val="[SHOPLIST_xls]_SHOPLIST_xls1692"/>
      <sheetName val="[SHOPLIST_xls]_SHOPLIST_xls1693"/>
      <sheetName val="[SHOPLIST_xls]_SHOPLIST_xls1694"/>
      <sheetName val="[SHOPLIST_xls]_SHOPLIST_xls1695"/>
      <sheetName val="[SHOPLIST_xls]_SHOPLIST_xls1696"/>
      <sheetName val="[SHOPLIST_xls]_SHOPLIST_xls1697"/>
      <sheetName val="[SHOPLIST_xls]_SHOPLIST_xls1698"/>
      <sheetName val="[SHOPLIST_xls]_SHOPLIST_xls1699"/>
      <sheetName val="[SHOPLIST_xls]_SHOPLIST_xls1700"/>
      <sheetName val="[SHOPLIST_xls]_SHOPLIST_xls1701"/>
      <sheetName val="[SHOPLIST_xls]_SHOPLIST_xls1702"/>
      <sheetName val="[SHOPLIST_xls]_SHOPLIST_xls1703"/>
      <sheetName val="[SHOPLIST_xls]_SHOPLIST_xls1704"/>
      <sheetName val="[SHOPLIST_xls]_SHOPLIST_xls1705"/>
      <sheetName val="[SHOPLIST_xls]_SHOPLIST_xls1706"/>
      <sheetName val="[SHOPLIST_xls]_SHOPLIST_xls1707"/>
      <sheetName val="[SHOPLIST_xls]_SHOPLIST_xls1708"/>
      <sheetName val="[SHOPLIST_xls]_SHOPLIST_xls1709"/>
      <sheetName val="[SHOPLIST_xls]_SHOPLIST_xls1710"/>
      <sheetName val="[SHOPLIST_xls]_SHOPLIST_xls1711"/>
      <sheetName val="[SHOPLIST_xls]_SHOPLIST_xls1712"/>
      <sheetName val="[SHOPLIST_xls]_SHOPLIST_xls1713"/>
      <sheetName val="[SHOPLIST_xls]_SHOPLIST_xls1714"/>
      <sheetName val="[SHOPLIST_xls]_SHOPLIST_xls1715"/>
      <sheetName val="[SHOPLIST_xls]_SHOPLIST_xls1716"/>
      <sheetName val="[SHOPLIST_xls]_SHOPLIST_xls1717"/>
      <sheetName val="[SHOPLIST_xls]_SHOPLIST_xls1718"/>
      <sheetName val="[SHOPLIST_xls]_SHOPLIST_xls1719"/>
      <sheetName val="[SHOPLIST_xls]_SHOPLIST_xls1720"/>
      <sheetName val="[SHOPLIST_xls]_SHOPLIST_xls1721"/>
      <sheetName val="[SHOPLIST_xls]_SHOPLIST_xls1722"/>
      <sheetName val="[SHOPLIST_xls]_SHOPLIST_xls1723"/>
      <sheetName val="[SHOPLIST_xls]_SHOPLIST_xls1724"/>
      <sheetName val="[SHOPLIST_xls]_SHOPLIST_xls1725"/>
      <sheetName val="[SHOPLIST_xls]_SHOPLIST_xls1726"/>
      <sheetName val="[SHOPLIST_xls]_SHOPLIST_xls1727"/>
      <sheetName val="[SHOPLIST_xls]_SHOPLIST_xls1728"/>
      <sheetName val="[SHOPLIST_xls]_SHOPLIST_xls1729"/>
      <sheetName val="[SHOPLIST_xls]_SHOPLIST_xls1730"/>
      <sheetName val="[SHOPLIST_xls]_SHOPLIST_xls1731"/>
      <sheetName val="[SHOPLIST_xls]_SHOPLIST_xls1732"/>
      <sheetName val="[SHOPLIST_xls]_SHOPLIST_xls1733"/>
      <sheetName val="[SHOPLIST_xls]_SHOPLIST_xls1734"/>
      <sheetName val="[SHOPLIST_xls]_SHOPLIST_xls1735"/>
      <sheetName val="[SHOPLIST_xls]_SHOPLIST_xls1736"/>
      <sheetName val="[SHOPLIST_xls]_SHOPLIST_xls1737"/>
      <sheetName val="[SHOPLIST_xls]_SHOPLIST_xls1738"/>
      <sheetName val="[SHOPLIST_xls]_SHOPLIST_xls1739"/>
      <sheetName val="[SHOPLIST_xls]_SHOPLIST_xls1740"/>
      <sheetName val="[SHOPLIST_xls]_SHOPLIST_xls1741"/>
      <sheetName val="[SHOPLIST_xls]_SHOPLIST_xls1742"/>
      <sheetName val="[SHOPLIST_xls]_SHOPLIST_xls1743"/>
      <sheetName val="[SHOPLIST_xls]_SHOPLIST_xls1744"/>
      <sheetName val="[SHOPLIST_xls]_SHOPLIST_xls1745"/>
      <sheetName val="[SHOPLIST_xls]_SHOPLIST_xls1746"/>
      <sheetName val="[SHOPLIST_xls]70_x005f_x005f_x005f_x0000_15"/>
      <sheetName val="[SHOPLIST_xls]70___0_s__i____56"/>
      <sheetName val="[SHOPLIST_xls]7_21"/>
      <sheetName val="[SHOPLIST_xls]__21"/>
      <sheetName val="[SHOPLIST_xls]7_31"/>
      <sheetName val="[SHOPLIST_xls]__31"/>
      <sheetName val="[SHOPLIST_xls]__41"/>
      <sheetName val="[SHOPLIST_xls]__51"/>
      <sheetName val="[SHOPLIST_xls]__61"/>
      <sheetName val="[SHOPLIST_xls]__71"/>
      <sheetName val="[SHOPLIST_xls]7_41"/>
      <sheetName val="[SHOPLIST_xls]__81"/>
      <sheetName val="[SHOPLIST_xls]7_51"/>
      <sheetName val="[SHOPLIST_xls]7_61"/>
      <sheetName val="[SHOPLIST_xls]__91"/>
      <sheetName val="[SHOPLIST_xls]_101"/>
      <sheetName val="[SHOPLIST_xls]_111"/>
      <sheetName val="[SHOPLIST_xls]_121"/>
      <sheetName val="[SHOPLIST_xls]_131"/>
      <sheetName val="[SHOPLIST_xls]_141"/>
      <sheetName val="[SHOPLIST_xls]_151"/>
      <sheetName val="[SHOPLIST_xls]7_71"/>
      <sheetName val="[SHOPLIST_xls]_161"/>
      <sheetName val="[SHOPLIST_xls]_171"/>
      <sheetName val="[SHOPLIST_xls]7_81"/>
      <sheetName val="[SHOPLIST_xls]_181"/>
      <sheetName val="[SHOPLIST_xls]_191"/>
      <sheetName val="[SHOPLIST_xls]_201"/>
      <sheetName val="[SHOPLIST_xls]_211"/>
      <sheetName val="[SHOPLIST_xls]_221"/>
      <sheetName val="[SHOPLIST_xls]_231"/>
      <sheetName val="[SHOPLIST_xls]_241"/>
      <sheetName val="[SHOPLIST_xls]_251"/>
      <sheetName val="Raft Found. Computation"/>
      <sheetName val="sht1"/>
      <sheetName val="sht2"/>
      <sheetName val="sht3"/>
      <sheetName val="sht4"/>
      <sheetName val="sht5"/>
      <sheetName val="ext wall fin qty"/>
      <sheetName val="int wall fin"/>
      <sheetName val="FA Summary"/>
      <sheetName val="HARDSCAPE"/>
      <sheetName val="农业人口"/>
      <sheetName val="农业用地"/>
      <sheetName val="Col"/>
      <sheetName val="PC_ G_Slab"/>
      <sheetName val="村级支出"/>
      <sheetName val="HWEQUIV"/>
      <sheetName val="Gene�� i??_x0014_?0."/>
      <sheetName val="[SHOPLIST.xls]70___0_s�_i_��__2"/>
      <sheetName val="Клининг"/>
      <sheetName val="ГК (Прогноз)"/>
      <sheetName val="demir"/>
      <sheetName val="2A-CFRD"/>
      <sheetName val="12CGOU"/>
      <sheetName val="SA-1 Oil"/>
      <sheetName val="Rate_analysis22"/>
      <sheetName val="ملخص_المشاريع6"/>
      <sheetName val="عقود_المقاولين6"/>
      <sheetName val="اوامر_الشراء6"/>
      <sheetName val="الحركة_اليومية6"/>
      <sheetName val="محمد_عساف6"/>
      <sheetName val="كشف_الايرادات_والضرائب6"/>
      <sheetName val="حساب_البنك6"/>
      <sheetName val="كشف_الرواتب6"/>
      <sheetName val="SAF_-_عهد_-_سلامي_ابو_فخر6"/>
      <sheetName val="THA_-_عهد_-_ثابت_احمد6"/>
      <sheetName val="AAH_-_عهد_-_انس_هبو6"/>
      <sheetName val="YSA_-_عهد_-_ياسر_السبع6"/>
      <sheetName val="MKJ_-_عهد_-_محمود_قجك6"/>
      <sheetName val="MSH_-_عهد_-_محمد_الشامي6"/>
      <sheetName val="ALW_-_عهد_-_علوان_علي6"/>
      <sheetName val="AHA_-_عهد_-_احمد_الحاج6"/>
      <sheetName val="MOR_-_عهد_-_مرجان_عبدالهادي6"/>
      <sheetName val="MHA_-_عهد_-_محمد_حسون_العلي6"/>
      <sheetName val="MF_-_مكتب_رئيسي6"/>
      <sheetName val="CO_-_مقاولين_-_عقود_(2)6"/>
      <sheetName val="BUR_-_موردين_-_شركة_البروج_6"/>
      <sheetName val="CAP_-_موردين_-_عاصمة_الكهرباء6"/>
      <sheetName val="PO_-_موردين_-_اوامر_شراء6"/>
      <sheetName val="CO_-_مقاولين_-_عقود6"/>
      <sheetName val="Detail_Page4"/>
      <sheetName val="Démol_6"/>
      <sheetName val="Account_Codes6"/>
      <sheetName val="_SUMMARY6"/>
      <sheetName val="PREAMBLES_6"/>
      <sheetName val="GENERAL_REQUIREMENT6"/>
      <sheetName val="B-_SITE_WORK6"/>
      <sheetName val="C__CONCRETE_WORKS_6"/>
      <sheetName val="D-_MASONRY6"/>
      <sheetName val="E__METAL_WORK6"/>
      <sheetName val="F__WOOD_WORK_6"/>
      <sheetName val="G__THERMAL_&amp;MP6"/>
      <sheetName val="H__DOORS___WINDOWS6"/>
      <sheetName val="J__FINISHES6"/>
      <sheetName val="K_ACCESSO6"/>
      <sheetName val="P_CONVEYING_SYSTEM6"/>
      <sheetName val="Q_MECHANICAL6"/>
      <sheetName val="R_ELECTRICAL6"/>
      <sheetName val="S_External_Works6"/>
      <sheetName val="T_Provisional_Sum6"/>
      <sheetName val="T__MEP_Works6"/>
      <sheetName val="U-DAY_WORKS_SCHEDULE6"/>
      <sheetName val="Struct__Members6"/>
      <sheetName val="8_0_Programme4"/>
      <sheetName val="Data_Works1"/>
      <sheetName val="Control_Panel1"/>
      <sheetName val="SGOLD_FEB"/>
      <sheetName val="VC2_8_98"/>
      <sheetName val="PE-F-42_Rev_01_Manpower"/>
      <sheetName val="Slide_6_-_Returns_&amp;_NWC"/>
      <sheetName val="[SHOPLIST_xls]70?"/>
      <sheetName val="[SHOPLIST_xls]7_91"/>
      <sheetName val="[SHOPLIST_xls]_261"/>
      <sheetName val="[SHOPLIST_xls]_271"/>
      <sheetName val="[SHOPLIST_xls]_281"/>
      <sheetName val="[SHOPLIST_xls]_291"/>
      <sheetName val="[SHOPLIST_xls]_301"/>
      <sheetName val="[SHOPLIST_xls]_311"/>
      <sheetName val="[SHOPLIST_xls]_321"/>
      <sheetName val="[SHOPLIST_xls]_331"/>
      <sheetName val="[SHOPLIST_xls]_341"/>
      <sheetName val="[SHOPLIST_xls]_351"/>
      <sheetName val="[SHOPLIST_xls]_361"/>
      <sheetName val="[SHOPLIST_xls]_371"/>
      <sheetName val="[SHOPLIST_xls]_381"/>
      <sheetName val="[SHOPLIST_xls]_391"/>
      <sheetName val="[SHOPLIST_xls]_401"/>
      <sheetName val="[SHOPLIST_xls]_411"/>
      <sheetName val="[SHOPLIST_xls]_421"/>
      <sheetName val="[SHOPLIST_xls]_431"/>
      <sheetName val="[SHOPLIST_xls]_441"/>
      <sheetName val="[SHOPLIST_xls]_451"/>
      <sheetName val="[SHOPLIST_xls]_461"/>
      <sheetName val="[SHOPLIST_xls]_471"/>
      <sheetName val="[SHOPLIST_xls]_481"/>
      <sheetName val="[SHOPLIST_xls]_491"/>
      <sheetName val="[SHOPLIST_xls]_501"/>
      <sheetName val="[SHOPLIST_xls]_511"/>
      <sheetName val="[SHOPLIST_xls]_521"/>
      <sheetName val="[SHOPLIST_xls]_531"/>
      <sheetName val="[SHOPLIST_xls]_541"/>
      <sheetName val="[SHOPLIST_xls]_551"/>
      <sheetName val="[SHOPLIST_xls]_561"/>
      <sheetName val="[SHOPLIST_xls]_571"/>
      <sheetName val="[SHOPLIST_xls]_581"/>
      <sheetName val="[SHOPLIST_xls]_591"/>
      <sheetName val="[SHOPLIST_xls]_601"/>
      <sheetName val="[SHOPLIST_xls]_611"/>
      <sheetName val="[SHOPLIST_xls]_621"/>
      <sheetName val="[SHOPLIST_xls]_631"/>
      <sheetName val="[SHOPLIST_xls]_641"/>
      <sheetName val="[SHOPLIST_xls]_651"/>
      <sheetName val="[SHOPLIST_xls]_661"/>
      <sheetName val="[SHOPLIST_xls]_671"/>
      <sheetName val="[SHOPLIST_xls]_681"/>
      <sheetName val="[SHOPLIST_xls]_691"/>
      <sheetName val="[SHOPLIST_xls]_701"/>
      <sheetName val="[SHOPLIST_xls]_711"/>
      <sheetName val="[SHOPLIST_xls]_721"/>
      <sheetName val="[SHOPLIST_xls]_731"/>
      <sheetName val="[SHOPLIST_xls]_741"/>
      <sheetName val="[SHOPLIST_xls]_751"/>
      <sheetName val="[SHOPLIST_xls]_761"/>
      <sheetName val="[SHOPLIST_xls]_771"/>
      <sheetName val="[SHOPLIST_xls]_781"/>
      <sheetName val="[SHOPLIST_xls]_791"/>
      <sheetName val="[SHOPLIST_xls]_801"/>
      <sheetName val="[SHOPLIST_xls]_811"/>
      <sheetName val="[SHOPLIST_xls]_821"/>
      <sheetName val="[SHOPLIST_xls]_831"/>
      <sheetName val="[SHOPLIST_xls]_841"/>
      <sheetName val="[SHOPLIST_xls]_851"/>
      <sheetName val="[SHOPLIST_xls]_861"/>
      <sheetName val="[SHOPLIST_xls]_871"/>
      <sheetName val="[SHOPLIST_xls]_881"/>
      <sheetName val="[SHOPLIST_xls]_891"/>
      <sheetName val="[SHOPLIST_xls]_901"/>
      <sheetName val="[SHOPLIST_xls]_911"/>
      <sheetName val="[SHOPLIST_xls]_921"/>
      <sheetName val="[SHOPLIST_xls]_931"/>
      <sheetName val="[SHOPLIST_xls]_941"/>
      <sheetName val="[SHOPLIST_xls]_951"/>
      <sheetName val="[SHOPLIST_xls]_961"/>
      <sheetName val="[SHOPLIST_xls]_971"/>
      <sheetName val="[SHOPLIST_xls]_981"/>
      <sheetName val="[SHOPLIST_xls]_991"/>
      <sheetName val="[SHOPLIST_xls]_SHOPLIST_xl_1142"/>
      <sheetName val="[SHOPLIST_xls]_SHOPLIST_xl_1143"/>
      <sheetName val="[SHOPLIST_xls]_SHOPLIST_xl_1144"/>
      <sheetName val="[SHOPLIST_xls]_SHOPLIST_xl_1145"/>
      <sheetName val="[SHOPLIST_xls]_SHOPLIST_xl_1146"/>
      <sheetName val="[SHOPLIST_xls]_SHOPLIST_xl_1147"/>
      <sheetName val="[SHOPLIST_xls]_SHOPLIST_xl_1148"/>
      <sheetName val="[SHOPLIST_xls]_SHOPLIST_xl_1149"/>
      <sheetName val="[SHOPLIST_xls]_SHOPLIST_xl_1150"/>
      <sheetName val="[SHOPLIST_xls]_SHOPLIST_xl_1151"/>
      <sheetName val="[SHOPLIST_xls]_SHOPLIST_xl_1152"/>
      <sheetName val="[SHOPLIST_xls]_SHOPLIST_xl_1153"/>
      <sheetName val="[SHOPLIST_xls]_SHOPLIST_xl_1154"/>
      <sheetName val="[SHOPLIST_xls]_SHOPLIST_xl_1155"/>
      <sheetName val="[SHOPLIST_xls]_SHOPLIST_xl_1156"/>
      <sheetName val="[SHOPLIST_xls]_SHOPLIST_xl_1157"/>
      <sheetName val="[SHOPLIST_xls]_SHOPLIST_xl_1158"/>
      <sheetName val="[SHOPLIST_xls]_SHOPLIST_xl_1159"/>
      <sheetName val="[SHOPLIST_xls]_SHOPLIST_xl_1160"/>
      <sheetName val="[SHOPLIST_xls]_SHOPLIST_xl_1161"/>
      <sheetName val="[SHOPLIST_xls]_SHOPLIST_xl_1162"/>
      <sheetName val="[SHOPLIST_xls]_SHOPLIST_xl_1163"/>
      <sheetName val="[SHOPLIST_xls]_SHOPLIST_xl_1164"/>
      <sheetName val="[SHOPLIST_xls]_SHOPLIST_xl_1165"/>
      <sheetName val="[SHOPLIST_xls]_SHOPLIST_xl_1166"/>
      <sheetName val="[SHOPLIST_xls]_SHOPLIST_xl_1167"/>
      <sheetName val="[SHOPLIST_xls]_SHOPLIST_xl_1168"/>
      <sheetName val="[SHOPLIST_xls]_SHOPLIST_xl_1169"/>
      <sheetName val="[SHOPLIST_xls]_SHOPLIST_xl_1170"/>
      <sheetName val="[SHOPLIST_xls]_SHOPLIST_xl_1171"/>
      <sheetName val="[SHOPLIST_xls]_SHOPLIST_xl_1172"/>
      <sheetName val="[SHOPLIST_xls]_SHOPLIST_xl_1173"/>
      <sheetName val="[SHOPLIST_xls]_SHOPLIST_xl_1174"/>
      <sheetName val="[SHOPLIST_xls]_SHOPLIST_xl_1175"/>
      <sheetName val="[SHOPLIST_xls]_SHOPLIST_xl_1176"/>
      <sheetName val="[SHOPLIST_xls]_SHOPLIST_xl_1177"/>
      <sheetName val="[SHOPLIST_xls]_SHOPLIST_xl_1178"/>
      <sheetName val="[SHOPLIST_xls]_SHOPLIST_xl_1179"/>
      <sheetName val="[SHOPLIST_xls]_SHOPLIST_xl_1180"/>
      <sheetName val="[SHOPLIST_xls]_SHOPLIST_xl_1181"/>
      <sheetName val="[SHOPLIST_xls]_SHOPLIST_xl_1182"/>
      <sheetName val="[SHOPLIST_xls]_SHOPLIST_xl_1183"/>
      <sheetName val="[SHOPLIST_xls]_SHOPLIST_xl_1184"/>
      <sheetName val="[SHOPLIST_xls]_SHOPLIST_xl_1185"/>
      <sheetName val="[SHOPLIST_xls]_SHOPLIST_xl_1186"/>
      <sheetName val="[SHOPLIST_xls]_SHOPLIST_xl_1187"/>
      <sheetName val="[SHOPLIST_xls]_SHOPLIST_xl_1188"/>
      <sheetName val="[SHOPLIST_xls]_SHOPLIST_xl_1189"/>
      <sheetName val="[SHOPLIST_xls]_SHOPLIST_xl_1190"/>
      <sheetName val="[SHOPLIST_xls]_SHOPLIST_xl_1191"/>
      <sheetName val="[SHOPLIST_xls]_SHOPLIST_xl_1192"/>
      <sheetName val="[SHOPLIST_xls]_SHOPLIST_xl_1193"/>
      <sheetName val="[SHOPLIST_xls]_SHOPLIST_xl_1194"/>
      <sheetName val="[SHOPLIST_xls]_SHOPLIST_xl_1195"/>
      <sheetName val="[SHOPLIST_xls]_SHOPLIST_xl_1196"/>
      <sheetName val="[SHOPLIST_xls]_SHOPLIST_xl_1197"/>
      <sheetName val="[SHOPLIST_xls]_SHOPLIST_xl_1198"/>
      <sheetName val="[SHOPLIST_xls]_SHOPLIST_xl_1199"/>
      <sheetName val="[SHOPLIST_xls]_SHOPLIST_xl_1200"/>
      <sheetName val="[SHOPLIST_xls]_SHOPLIST_xl_1201"/>
      <sheetName val="[SHOPLIST_xls]_SHOPLIST_xl_1202"/>
      <sheetName val="[SHOPLIST_xls]_SHOPLIST_xl_1203"/>
      <sheetName val="[SHOPLIST_xls]_SHOPLIST_xl_1204"/>
      <sheetName val="[SHOPLIST_xls]_SHOPLIST_xl_1205"/>
      <sheetName val="[SHOPLIST_xls]_SHOPLIST_xl_1206"/>
      <sheetName val="[SHOPLIST_xls]_SHOPLIST_xl_1207"/>
      <sheetName val="[SHOPLIST_xls]_SHOPLIST_xl_1208"/>
      <sheetName val="[SHOPLIST_xls]_SHOPLIST_xl_1209"/>
      <sheetName val="[SHOPLIST_xls]_SHOPLIST_xl_1210"/>
      <sheetName val="[SHOPLIST_xls]_SHOPLIST_xl_1211"/>
      <sheetName val="[SHOPLIST_xls]_SHOPLIST_xl_1212"/>
      <sheetName val="[SHOPLIST_xls]_SHOPLIST_xl_1213"/>
      <sheetName val="[SHOPLIST_xls]_SHOPLIST_xl_1214"/>
      <sheetName val="[SHOPLIST_xls]_SHOPLIST_xl_1215"/>
      <sheetName val="[SHOPLIST_xls]_SHOPLIST_xl_1216"/>
      <sheetName val="[SHOPLIST_xls]_SHOPLIST_xl_1217"/>
      <sheetName val="[SHOPLIST_xls]_SHOPLIST_xl_1218"/>
      <sheetName val="[SHOPLIST_xls]_SHOPLIST_xl_1219"/>
      <sheetName val="[SHOPLIST_xls]_SHOPLIST_xl_1220"/>
      <sheetName val="[SHOPLIST_xls]_SHOPLIST_xl_1221"/>
      <sheetName val="[SHOPLIST_xls]_SHOPLIST_xl_1222"/>
      <sheetName val="[SHOPLIST_xls]_SHOPLIST_xl_1223"/>
      <sheetName val="[SHOPLIST_xls]_SHOPLIST_xl_1224"/>
      <sheetName val="[SHOPLIST_xls]_SHOPLIST_xl_1225"/>
      <sheetName val="[SHOPLIST_xls]_SHOPLIST_xl_1226"/>
      <sheetName val="[SHOPLIST_xls]_SHOPLIST_xl_1227"/>
      <sheetName val="[SHOPLIST_xls]_SHOPLIST_xl_1228"/>
      <sheetName val="[SHOPLIST_xls]_SHOPLIST_xl_1229"/>
      <sheetName val="[SHOPLIST_xls]_SHOPLIST_xl_1230"/>
      <sheetName val="[SHOPLIST_xls]_SHOPLIST_xl_1231"/>
      <sheetName val="[SHOPLIST_xls]_SHOPLIST_xl_1232"/>
      <sheetName val="[SHOPLIST_xls]_SHOPLIST_xl_1233"/>
      <sheetName val="[SHOPLIST_xls]_SHOPLIST_xl_1234"/>
      <sheetName val="[SHOPLIST_xls]_SHOPLIST_xl_1235"/>
      <sheetName val="[SHOPLIST_xls]_SHOPLIST_xl_1236"/>
      <sheetName val="[SHOPLIST_xls]_SHOPLIST_xl_1237"/>
      <sheetName val="[SHOPLIST_xls]_SHOPLIST_xl_1238"/>
      <sheetName val="[SHOPLIST_xls]_SHOPLIST_xl_1239"/>
      <sheetName val="[SHOPLIST_xls]_SHOPLIST_xl_1240"/>
      <sheetName val="[SHOPLIST_xls]_SHOPLIST_xl_1241"/>
      <sheetName val="[SHOPLIST_xls]_SHOPLIST_xl_1242"/>
      <sheetName val="[SHOPLIST_xls]_SHOPLIST_xl_1243"/>
      <sheetName val="[SHOPLIST_xls]_SHOPLIST_xl_1244"/>
      <sheetName val="[SHOPLIST_xls]_SHOPLIST_xl_1245"/>
      <sheetName val="[SHOPLIST_xls]_SHOPLIST_xl_1246"/>
      <sheetName val="[SHOPLIST_xls]_SHOPLIST_xl_1247"/>
      <sheetName val="[SHOPLIST_xls]_SHOPLIST_xl_1248"/>
      <sheetName val="[SHOPLIST_xls]_SHOPLIST_xl_1249"/>
      <sheetName val="[SHOPLIST_xls]_SHOPLIST_xl_1250"/>
      <sheetName val="[SHOPLIST_xls]_SHOPLIST_xl_1251"/>
      <sheetName val="[SHOPLIST_xls]_SHOPLIST_xl_1252"/>
      <sheetName val="[SHOPLIST_xls]_SHOPLIST_xl_1253"/>
      <sheetName val="[SHOPLIST_xls]_SHOPLIST_xl_1254"/>
      <sheetName val="[SHOPLIST_xls]_SHOPLIST_xl_1255"/>
      <sheetName val="[SHOPLIST_xls]_SHOPLIST_xl_1256"/>
      <sheetName val="[SHOPLIST_xls]_SHOPLIST_xl_1257"/>
      <sheetName val="[SHOPLIST_xls]_SHOPLIST_xl_1258"/>
      <sheetName val="[SHOPLIST_xls]_SHOPLIST_xl_1259"/>
      <sheetName val="[SHOPLIST_xls]_SHOPLIST_xl_1260"/>
      <sheetName val="[SHOPLIST_xls]_SHOPLIST_xl_1261"/>
      <sheetName val="[SHOPLIST_xls]_SHOPLIST_xl_1262"/>
      <sheetName val="[SHOPLIST_xls]_SHOPLIST_xl_1263"/>
      <sheetName val="[SHOPLIST_xls]_SHOPLIST_xl_1264"/>
      <sheetName val="[SHOPLIST_xls]_SHOPLIST_xl_1265"/>
      <sheetName val="[SHOPLIST_xls]_SHOPLIST_xl_1266"/>
      <sheetName val="[SHOPLIST_xls]_SHOPLIST_xl_1267"/>
      <sheetName val="[SHOPLIST_xls]_SHOPLIST_xl_1268"/>
      <sheetName val="[SHOPLIST_xls]_SHOPLIST_xl_1269"/>
      <sheetName val="[SHOPLIST_xls]_SHOPLIST_xl_1270"/>
      <sheetName val="[SHOPLIST_xls]_SHOPLIST_xl_1271"/>
      <sheetName val="[SHOPLIST_xls]_SHOPLIST_xl_1272"/>
      <sheetName val="[SHOPLIST_xls]_SHOPLIST_xl_1273"/>
      <sheetName val="[SHOPLIST_xls]_SHOPLIST_xl_1274"/>
      <sheetName val="[SHOPLIST_xls]70_x005f_x0000___0_x_11"/>
      <sheetName val="[SHOPLIST_xls]_SHOPLIST_xl_1275"/>
      <sheetName val="[SHOPLIST_xls]_SHOPLIST_xl_1276"/>
      <sheetName val="[SHOPLIST_xls]_SHOPLIST_xl_1277"/>
      <sheetName val="[SHOPLIST_xls]_SHOPLIST_xl_1278"/>
      <sheetName val="[SHOPLIST_xls]_SHOPLIST_xl_1279"/>
      <sheetName val="[SHOPLIST_xls]_SHOPLIST_xl_1280"/>
      <sheetName val="[SHOPLIST_xls]_SHOPLIST_xl_1281"/>
      <sheetName val="[SHOPLIST_xls]_SHOPLIST_xl_1282"/>
      <sheetName val="[SHOPLIST_xls]_SHOPLIST_xl_1283"/>
      <sheetName val="[SHOPLIST_xls]_SHOPLIST_xl_1284"/>
      <sheetName val="[SHOPLIST_xls]_SHOPLIST_xl_1285"/>
      <sheetName val="[SHOPLIST_xls]_SHOPLIST_xl_1286"/>
      <sheetName val="[SHOPLIST_xls]_SHOPLIST_xl_1287"/>
      <sheetName val="[SHOPLIST_xls]_SHOPLIST_xl_1288"/>
      <sheetName val="[SHOPLIST_xls]_SHOPLIST_xl_1289"/>
      <sheetName val="[SHOPLIST_xls]_SHOPLIST_xl_1290"/>
      <sheetName val="[SHOPLIST_xls]_SHOPLIST_xl_1291"/>
      <sheetName val="[SHOPLIST_xls]_SHOPLIST_xl_1292"/>
      <sheetName val="[SHOPLIST_xls]_SHOPLIST_xl_1293"/>
      <sheetName val="[SHOPLIST_xls]_SHOPLIST_xl_1294"/>
      <sheetName val="[SHOPLIST_xls]_SHOPLIST_xl_1295"/>
      <sheetName val="[SHOPLIST_xls]_SHOPLIST_xl_1296"/>
      <sheetName val="[SHOPLIST_xls]_SHOPLIST_xl_1297"/>
      <sheetName val="[SHOPLIST_xls]_SHOPLIST_xl_1298"/>
      <sheetName val="[SHOPLIST_xls]_SHOPLIST_xl_1299"/>
      <sheetName val="[SHOPLIST_xls]_SHOPLIST_xl_1300"/>
      <sheetName val="[SHOPLIST_xls]_SHOPLIST_xl_1301"/>
      <sheetName val="[SHOPLIST_xls]_SHOPLIST_xl_1302"/>
      <sheetName val="[SHOPLIST_xls]_SHOPLIST_xl_1303"/>
      <sheetName val="[SHOPLIST_xls]_SHOPLIST_xl_1304"/>
      <sheetName val="[SHOPLIST_xls]_SHOPLIST_xl_1305"/>
      <sheetName val="[SHOPLIST_xls]_SHOPLIST_xl_1306"/>
      <sheetName val="[SHOPLIST_xls]_SHOPLIST_xl_1307"/>
      <sheetName val="[SHOPLIST_xls]_SHOPLIST_xl_1308"/>
      <sheetName val="[SHOPLIST_xls]_SHOPLIST_xl_1309"/>
      <sheetName val="[SHOPLIST_xls]_SHOPLIST_xl_1310"/>
      <sheetName val="[SHOPLIST_xls]_SHOPLIST_xl_1311"/>
      <sheetName val="[SHOPLIST_xls]_SHOPLIST_xl_1312"/>
      <sheetName val="[SHOPLIST_xls]_SHOPLIST_xl_1313"/>
      <sheetName val="[SHOPLIST_xls]_SHOPLIST_xl_1314"/>
      <sheetName val="[SHOPLIST_xls]_SHOPLIST_xl_1315"/>
      <sheetName val="[SHOPLIST_xls]_SHOPLIST_xl_1316"/>
      <sheetName val="[SHOPLIST_xls]_SHOPLIST_xl_1317"/>
      <sheetName val="[SHOPLIST_xls]_SHOPLIST_xl_1318"/>
      <sheetName val="[SHOPLIST_xls]_SHOPLIST_xl_1319"/>
      <sheetName val="[SHOPLIST_xls]_SHOPLIST_xl_1320"/>
      <sheetName val="[SHOPLIST_xls]_SHOPLIST_xl_1321"/>
      <sheetName val="[SHOPLIST_xls]_SHOPLIST_xl_1322"/>
      <sheetName val="[SHOPLIST_xls]_SHOPLIST_xl_1323"/>
      <sheetName val="[SHOPLIST_xls]_SHOPLIST_xl_1324"/>
      <sheetName val="[SHOPLIST_xls]_SHOPLIST_xl_1325"/>
      <sheetName val="[SHOPLIST_xls]_SHOPLIST_xl_1326"/>
      <sheetName val="[SHOPLIST_xls]_SHOPLIST_xl_1327"/>
      <sheetName val="[SHOPLIST_xls]_SHOPLIST_xl_1328"/>
      <sheetName val="[SHOPLIST_xls]_SHOPLIST_xl_1329"/>
      <sheetName val="[SHOPLIST_xls]_SHOPLIST_xl_1330"/>
      <sheetName val="[SHOPLIST_xls]_SHOPLIST_xl_1331"/>
      <sheetName val="[SHOPLIST_xls]_SHOPLIST_xl_1332"/>
      <sheetName val="[SHOPLIST_xls]_SHOPLIST_xl_1333"/>
      <sheetName val="[SHOPLIST_xls]_SHOPLIST_xl_1334"/>
      <sheetName val="[SHOPLIST_xls]_SHOPLIST_xl_1335"/>
      <sheetName val="[SHOPLIST_xls]_SHOPLIST_xl_1336"/>
      <sheetName val="[SHOPLIST_xls]_SHOPLIST_xl_1337"/>
      <sheetName val="[SHOPLIST_xls]_SHOPLIST_xl_1338"/>
      <sheetName val="[SHOPLIST_xls]_SHOPLIST_xl_1339"/>
      <sheetName val="[SHOPLIST_xls]_SHOPLIST_xl_1340"/>
      <sheetName val="[SHOPLIST_xls]_SHOPLIST_xl_1341"/>
      <sheetName val="[SHOPLIST_xls]_SHOPLIST_xl_1342"/>
      <sheetName val="[SHOPLIST_xls]_SHOPLIST_xl_1343"/>
      <sheetName val="[SHOPLIST_xls]_SHOPLIST_xl_1344"/>
      <sheetName val="[SHOPLIST_xls]_SHOPLIST_xl_1345"/>
      <sheetName val="[SHOPLIST_xls]_SHOPLIST_xl_1346"/>
      <sheetName val="[SHOPLIST_xls]_SHOPLIST_xl_1347"/>
      <sheetName val="[SHOPLIST_xls]_SHOPLIST_xl_1348"/>
      <sheetName val="[SHOPLIST_xls]_SHOPLIST_xl_1349"/>
      <sheetName val="[SHOPLIST_xls]_SHOPLIST_xl_1350"/>
      <sheetName val="[SHOPLIST_xls]_SHOPLIST_xl_1351"/>
      <sheetName val="[SHOPLIST_xls]_SHOPLIST_xl_1352"/>
      <sheetName val="[SHOPLIST_xls]_SHOPLIST_xl_1353"/>
      <sheetName val="[SHOPLIST_xls]_SHOPLIST_xl_1354"/>
      <sheetName val="[SHOPLIST_xls]_SHOPLIST_xl_1355"/>
      <sheetName val="[SHOPLIST_xls]_SHOPLIST_xl_1356"/>
      <sheetName val="[SHOPLIST_xls]_SHOPLIST_xl_1357"/>
      <sheetName val="[SHOPLIST_xls]_SHOPLIST_xl_1358"/>
      <sheetName val="[SHOPLIST_xls]_SHOPLIST_xl_1359"/>
      <sheetName val="[SHOPLIST_xls]_SHOPLIST_xl_1360"/>
      <sheetName val="[SHOPLIST_xls]_SHOPLIST_xl_1361"/>
      <sheetName val="[SHOPLIST_xls]_SHOPLIST_xl_1362"/>
      <sheetName val="[SHOPLIST_xls]_SHOPLIST_xl_1363"/>
      <sheetName val="[SHOPLIST_xls]_SHOPLIST_xl_1364"/>
      <sheetName val="[SHOPLIST_xls]_SHOPLIST_xl_1365"/>
      <sheetName val="[SHOPLIST_xls]_SHOPLIST_xl_1366"/>
      <sheetName val="[SHOPLIST_xls]_SHOPLIST_xl_1367"/>
      <sheetName val="[SHOPLIST_xls]_SHOPLIST_xl_1368"/>
      <sheetName val="[SHOPLIST_xls]_SHOPLIST_xl_1369"/>
      <sheetName val="[SHOPLIST_xls]_SHOPLIST_xl_1370"/>
      <sheetName val="[SHOPLIST_xls]_SHOPLIST_xl_1371"/>
      <sheetName val="[SHOPLIST_xls]_SHOPLIST_xl_1372"/>
      <sheetName val="[SHOPLIST_xls]_SHOPLIST_xl_1373"/>
      <sheetName val="[SHOPLIST_xls]_SHOPLIST_xl_1374"/>
      <sheetName val="[SHOPLIST_xls]_SHOPLIST_xl_1375"/>
      <sheetName val="[SHOPLIST_xls]_SHOPLIST_xl_1376"/>
      <sheetName val="[SHOPLIST_xls]_SHOPLIST_xl_1377"/>
      <sheetName val="[SHOPLIST_xls]_SHOPLIST_xl_1378"/>
      <sheetName val="[SHOPLIST_xls]_SHOPLIST_xl_1379"/>
      <sheetName val="[SHOPLIST_xls]_SHOPLIST_xl_1380"/>
      <sheetName val="[SHOPLIST_xls]_SHOPLIST_xl_1381"/>
      <sheetName val="[SHOPLIST_xls]_SHOPLIST_xl_1382"/>
      <sheetName val="[SHOPLIST_xls]_SHOPLIST_xl_1383"/>
      <sheetName val="[SHOPLIST_xls]_SHOPLIST_xl_1384"/>
      <sheetName val="[SHOPLIST_xls]_SHOPLIST_xl_1385"/>
      <sheetName val="[SHOPLIST_xls]_SHOPLIST_xl_1386"/>
      <sheetName val="[SHOPLIST_xls]_SHOPLIST_xl_1387"/>
      <sheetName val="[SHOPLIST_xls]_SHOPLIST_xl_1388"/>
      <sheetName val="[SHOPLIST_xls]_SHOPLIST_xl_1389"/>
      <sheetName val="[SHOPLIST_xls]_SHOPLIST_xl_1390"/>
      <sheetName val="[SHOPLIST_xls]_SHOPLIST_xl_1391"/>
      <sheetName val="[SHOPLIST_xls]_SHOPLIST_xl_1392"/>
      <sheetName val="[SHOPLIST_xls]_SHOPLIST_xl_1393"/>
      <sheetName val="[SHOPLIST_xls]_SHOPLIST_xl_1394"/>
      <sheetName val="[SHOPLIST_xls]_SHOPLIST_xl_1395"/>
      <sheetName val="[SHOPLIST_xls]_SHOPLIST_xl_1396"/>
      <sheetName val="[SHOPLIST_xls]_SHOPLIST_xl_1397"/>
      <sheetName val="[SHOPLIST_xls]_SHOPLIST_xl_1398"/>
      <sheetName val="[SHOPLIST_xls]_SHOPLIST_xl_1399"/>
      <sheetName val="[SHOPLIST_xls]_SHOPLIST_xl_1400"/>
      <sheetName val="[SHOPLIST_xls]_SHOPLIST_xl_1401"/>
      <sheetName val="[SHOPLIST_xls]_SHOPLIST_xl_1402"/>
      <sheetName val="[SHOPLIST_xls]_SHOPLIST_xl_1403"/>
      <sheetName val="[SHOPLIST_xls]_SHOPLIST_xl_1404"/>
      <sheetName val="[SHOPLIST_xls]_SHOPLIST_xl_1405"/>
      <sheetName val="[SHOPLIST_xls]_SHOPLIST_xl_1406"/>
      <sheetName val="[SHOPLIST_xls]_SHOPLIST_xl_1407"/>
      <sheetName val="[SHOPLIST_xls]_SHOPLIST_xl_1408"/>
      <sheetName val="[SHOPLIST_xls]_SHOPLIST_xl_1409"/>
      <sheetName val="[SHOPLIST_xls]_SHOPLIST_xl_1410"/>
      <sheetName val="[SHOPLIST_xls]_SHOPLIST_xl_1411"/>
      <sheetName val="[SHOPLIST_xls]_SHOPLIST_xl_1412"/>
      <sheetName val="[SHOPLIST_xls]_SHOPLIST_xl_1413"/>
      <sheetName val="[SHOPLIST_xls]_SHOPLIST_xl_1414"/>
      <sheetName val="[SHOPLIST_xls]_SHOPLIST_xl_1415"/>
      <sheetName val="[SHOPLIST_xls]_SHOPLIST_xl_1416"/>
      <sheetName val="[SHOPLIST_xls]_SHOPLIST_xl_1417"/>
      <sheetName val="[SHOPLIST_xls]_SHOPLIST_xl_1418"/>
      <sheetName val="[SHOPLIST_xls]_SHOPLIST_xl_1419"/>
      <sheetName val="[SHOPLIST_xls]_SHOPLIST_xl_1420"/>
      <sheetName val="[SHOPLIST_xls]_SHOPLIST_xl_1421"/>
      <sheetName val="[SHOPLIST_xls]_SHOPLIST_xl_1422"/>
      <sheetName val="[SHOPLIST_xls]_SHOPLIST_xl_1423"/>
      <sheetName val="[SHOPLIST_xls]_SHOPLIST_xl_1424"/>
      <sheetName val="[SHOPLIST_xls]_SHOPLIST_xl_1425"/>
      <sheetName val="[SHOPLIST_xls]_SHOPLIST_xl_1426"/>
      <sheetName val="[SHOPLIST_xls]_SHOPLIST_xl_1427"/>
      <sheetName val="[SHOPLIST_xls]_SHOPLIST_xl_1428"/>
      <sheetName val="[SHOPLIST_xls]_SHOPLIST_xl_1429"/>
      <sheetName val="[SHOPLIST_xls]_SHOPLIST_xl_1430"/>
      <sheetName val="[SHOPLIST_xls]_SHOPLIST_xl_1431"/>
      <sheetName val="[SHOPLIST_xls]_SHOPLIST_xl_1432"/>
      <sheetName val="[SHOPLIST_xls]_SHOPLIST_xl_1433"/>
      <sheetName val="[SHOPLIST_xls]_SHOPLIST_xl_1434"/>
      <sheetName val="[SHOPLIST_xls]_SHOPLIST_xl_1435"/>
      <sheetName val="[SHOPLIST_xls]_SHOPLIST_xl_1436"/>
      <sheetName val="[SHOPLIST_xls]_SHOPLIST_xl_1437"/>
      <sheetName val="[SHOPLIST_xls]_SHOPLIST_xl_1438"/>
      <sheetName val="[SHOPLIST_xls]_SHOPLIST_xl_1439"/>
      <sheetName val="[SHOPLIST_xls]_SHOPLIST_xl_1440"/>
      <sheetName val="[SHOPLIST_xls]_SHOPLIST_xl_1441"/>
      <sheetName val="[SHOPLIST_xls]_SHOPLIST_xl_1442"/>
      <sheetName val="[SHOPLIST_xls]_SHOPLIST_xl_1443"/>
      <sheetName val="[SHOPLIST_xls]_SHOPLIST_xl_1444"/>
      <sheetName val="[SHOPLIST_xls]_SHOPLIST_xl_1445"/>
      <sheetName val="[SHOPLIST_xls]_SHOPLIST_xl_1446"/>
      <sheetName val="[SHOPLIST_xls]_SHOPLIST_xl_1447"/>
      <sheetName val="[SHOPLIST_xls]_SHOPLIST_xl_1448"/>
      <sheetName val="[SHOPLIST_xls]_SHOPLIST_xl_1449"/>
      <sheetName val="[SHOPLIST_xls]_SHOPLIST_xl_1450"/>
      <sheetName val="[SHOPLIST_xls]_SHOPLIST_xl_1451"/>
      <sheetName val="[SHOPLIST_xls]_SHOPLIST_xl_1452"/>
      <sheetName val="[SHOPLIST_xls]_SHOPLIST_xl_1453"/>
      <sheetName val="[SHOPLIST_xls]_SHOPLIST_xl_1454"/>
      <sheetName val="[SHOPLIST_xls]_SHOPLIST_xl_1455"/>
      <sheetName val="[SHOPLIST_xls]_SHOPLIST_xl_1456"/>
      <sheetName val="[SHOPLIST_xls]_SHOPLIST_xl_1457"/>
      <sheetName val="[SHOPLIST_xls]_SHOPLIST_xl_1458"/>
      <sheetName val="[SHOPLIST_xls]_SHOPLIST_xl_1459"/>
      <sheetName val="[SHOPLIST_xls]_SHOPLIST_xl_1460"/>
      <sheetName val="[SHOPLIST_xls]_SHOPLIST_xl_1461"/>
      <sheetName val="[SHOPLIST_xls]_SHOPLIST_xl_1462"/>
      <sheetName val="[SHOPLIST_xls]_SHOPLIST_xl_1463"/>
      <sheetName val="[SHOPLIST_xls]_SHOPLIST_xl_1464"/>
      <sheetName val="[SHOPLIST_xls]70_x005f_x0000___0_x_12"/>
      <sheetName val="[SHOPLIST_xls]_SHOPLIST_xl_1465"/>
      <sheetName val="[SHOPLIST_xls]_SHOPLIST_xl_1466"/>
      <sheetName val="[SHOPLIST_xls]_SHOPLIST_xl_1467"/>
      <sheetName val="[SHOPLIST_xls]_SHOPLIST_xl_1468"/>
      <sheetName val="[SHOPLIST_xls]_SHOPLIST_xl_1469"/>
      <sheetName val="[SHOPLIST_xls]_SHOPLIST_xl_1470"/>
      <sheetName val="[SHOPLIST_xls]_SHOPLIST_xl_1471"/>
      <sheetName val="[SHOPLIST_xls]_SHOPLIST_xl_1472"/>
      <sheetName val="[SHOPLIST_xls]_SHOPLIST_xl_1473"/>
      <sheetName val="[SHOPLIST_xls]_SHOPLIST_xl_1474"/>
      <sheetName val="[SHOPLIST_xls]_SHOPLIST_xl_1475"/>
      <sheetName val="[SHOPLIST_xls]_SHOPLIST_xl_1476"/>
      <sheetName val="[SHOPLIST_xls]_SHOPLIST_xl_1477"/>
      <sheetName val="[SHOPLIST_xls]_SHOPLIST_xl_1478"/>
      <sheetName val="[SHOPLIST_xls]_SHOPLIST_xl_1479"/>
      <sheetName val="[SHOPLIST_xls]_SHOPLIST_xl_1480"/>
      <sheetName val="[SHOPLIST_xls]_SHOPLIST_xl_1481"/>
      <sheetName val="[SHOPLIST_xls]_SHOPLIST_xl_1482"/>
      <sheetName val="[SHOPLIST_xls]_SHOPLIST_xl_1483"/>
      <sheetName val="[SHOPLIST_xls]_SHOPLIST_xl_1484"/>
      <sheetName val="[SHOPLIST_xls]_SHOPLIST_xl_1485"/>
      <sheetName val="[SHOPLIST_xls]_SHOPLIST_xl_1486"/>
      <sheetName val="[SHOPLIST_xls]_SHOPLIST_xl_1487"/>
      <sheetName val="[SHOPLIST_xls]_SHOPLIST_xl_1488"/>
      <sheetName val="[SHOPLIST_xls]_SHOPLIST_xl_1489"/>
      <sheetName val="[SHOPLIST_xls]_SHOPLIST_xl_1490"/>
      <sheetName val="[SHOPLIST_xls]_SHOPLIST_xl_1491"/>
      <sheetName val="[SHOPLIST_xls]_SHOPLIST_xl_1492"/>
      <sheetName val="[SHOPLIST_xls]_SHOPLIST_xl_1493"/>
      <sheetName val="[SHOPLIST_xls]_SHOPLIST_xl_1494"/>
      <sheetName val="[SHOPLIST_xls]_SHOPLIST_xl_1495"/>
      <sheetName val="[SHOPLIST_xls]_SHOPLIST_xl_1496"/>
      <sheetName val="[SHOPLIST_xls]_SHOPLIST_xl_1497"/>
      <sheetName val="[SHOPLIST_xls]_SHOPLIST_xl_1498"/>
      <sheetName val="[SHOPLIST_xls]_SHOPLIST_xl_1499"/>
      <sheetName val="[SHOPLIST_xls]_SHOPLIST_xl_1500"/>
      <sheetName val="[SHOPLIST_xls]_SHOPLIST_xl_1501"/>
      <sheetName val="[SHOPLIST_xls]_SHOPLIST_xl_1502"/>
      <sheetName val="[SHOPLIST_xls]_SHOPLIST_xl_1503"/>
      <sheetName val="[SHOPLIST_xls]_SHOPLIST_xl_1504"/>
      <sheetName val="[SHOPLIST_xls]_SHOPLIST_xl_1505"/>
      <sheetName val="[SHOPLIST_xls]_SHOPLIST_xl_1506"/>
      <sheetName val="[SHOPLIST_xls]_SHOPLIST_xl_1507"/>
      <sheetName val="[SHOPLIST_xls]_SHOPLIST_xl_1508"/>
      <sheetName val="[SHOPLIST_xls]_SHOPLIST_xl_1509"/>
      <sheetName val="[SHOPLIST_xls]_SHOPLIST_xl_1510"/>
      <sheetName val="[SHOPLIST_xls]_SHOPLIST_xl_1511"/>
      <sheetName val="[SHOPLIST_xls]_SHOPLIST_xl_1512"/>
      <sheetName val="[SHOPLIST_xls]_SHOPLIST_xl_1513"/>
      <sheetName val="[SHOPLIST_xls]_SHOPLIST_xl_1514"/>
      <sheetName val="[SHOPLIST_xls]_SHOPLIST_xl_1515"/>
      <sheetName val="[SHOPLIST_xls]_SHOPLIST_xl_1516"/>
      <sheetName val="[SHOPLIST_xls]_SHOPLIST_xl_1517"/>
      <sheetName val="[SHOPLIST_xls]_SHOPLIST_xl_1518"/>
      <sheetName val="[SHOPLIST_xls]_SHOPLIST_xl_1519"/>
      <sheetName val="[SHOPLIST_xls]_SHOPLIST_xl_1520"/>
      <sheetName val="[SHOPLIST_xls]_SHOPLIST_xl_1521"/>
      <sheetName val="[SHOPLIST_xls]_SHOPLIST_xl_1522"/>
      <sheetName val="[SHOPLIST_xls]_SHOPLIST_xl_1523"/>
      <sheetName val="[SHOPLIST_xls]_SHOPLIST_xl_1524"/>
      <sheetName val="[SHOPLIST_xls]_SHOPLIST_xl_1525"/>
      <sheetName val="[SHOPLIST_xls]_SHOPLIST_xl_1526"/>
      <sheetName val="[SHOPLIST_xls]_SHOPLIST_xl_1527"/>
      <sheetName val="[SHOPLIST_xls]_SHOPLIST_xl_1528"/>
      <sheetName val="[SHOPLIST_xls]_SHOPLIST_xl_1529"/>
      <sheetName val="[SHOPLIST_xls]_SHOPLIST_xl_1530"/>
      <sheetName val="[SHOPLIST_xls]_SHOPLIST_xl_1531"/>
      <sheetName val="[SHOPLIST_xls]_SHOPLIST_xl_1532"/>
      <sheetName val="[SHOPLIST_xls]_SHOPLIST_xl_1533"/>
      <sheetName val="[SHOPLIST_xls]_SHOPLIST_xl_1534"/>
      <sheetName val="[SHOPLIST_xls]_SHOPLIST_xl_1535"/>
      <sheetName val="[SHOPLIST_xls]_SHOPLIST_xl_1536"/>
      <sheetName val="[SHOPLIST_xls]_SHOPLIST_xl_1537"/>
      <sheetName val="[SHOPLIST_xls]_SHOPLIST_xl_1538"/>
      <sheetName val="[SHOPLIST_xls]_SHOPLIST_xl_1539"/>
      <sheetName val="[SHOPLIST_xls]_SHOPLIST_xl_1540"/>
      <sheetName val="[SHOPLIST_xls]_SHOPLIST_xl_1541"/>
      <sheetName val="[SHOPLIST_xls]_SHOPLIST_xl_1542"/>
      <sheetName val="[SHOPLIST_xls]_SHOPLIST_xl_1543"/>
      <sheetName val="[SHOPLIST_xls]_SHOPLIST_xl_1544"/>
      <sheetName val="[SHOPLIST_xls]_SHOPLIST_xl_1545"/>
      <sheetName val="[SHOPLIST_xls]_SHOPLIST_xl_1546"/>
      <sheetName val="[SHOPLIST_xls]_SHOPLIST_xl_1547"/>
      <sheetName val="[SHOPLIST_xls]_SHOPLIST_xl_1548"/>
      <sheetName val="[SHOPLIST_xls]_SHOPLIST_xl_1549"/>
      <sheetName val="[SHOPLIST_xls]_SHOPLIST_xl_1550"/>
      <sheetName val="[SHOPLIST_xls]_SHOPLIST_xl_1551"/>
      <sheetName val="[SHOPLIST_xls]_SHOPLIST_xl_1552"/>
      <sheetName val="[SHOPLIST_xls]_SHOPLIST_xl_1553"/>
      <sheetName val="[SHOPLIST_xls]_SHOPLIST_xl_1554"/>
      <sheetName val="[SHOPLIST_xls]_SHOPLIST_xl_1555"/>
      <sheetName val="[SHOPLIST_xls]_SHOPLIST_xl_1556"/>
      <sheetName val="[SHOPLIST_xls]_SHOPLIST_xl_1557"/>
      <sheetName val="[SHOPLIST_xls]_SHOPLIST_xl_1558"/>
      <sheetName val="[SHOPLIST_xls]_SHOPLIST_xl_1559"/>
      <sheetName val="[SHOPLIST_xls]_SHOPLIST_xl_1560"/>
      <sheetName val="[SHOPLIST_xls]_SHOPLIST_xl_1561"/>
      <sheetName val="[SHOPLIST_xls]_SHOPLIST_xl_1562"/>
      <sheetName val="[SHOPLIST_xls]_SHOPLIST_xl_1563"/>
      <sheetName val="[SHOPLIST_xls]_SHOPLIST_xl_1564"/>
      <sheetName val="[SHOPLIST_xls]_SHOPLIST_xl_1565"/>
      <sheetName val="[SHOPLIST_xls]_SHOPLIST_xl_1566"/>
      <sheetName val="[SHOPLIST_xls]_SHOPLIST_xl_1567"/>
      <sheetName val="[SHOPLIST_xls]_SHOPLIST_xl_1568"/>
      <sheetName val="[SHOPLIST_xls]_SHOPLIST_xl_1569"/>
      <sheetName val="[SHOPLIST_xls]_SHOPLIST_xl_1570"/>
      <sheetName val="[SHOPLIST_xls]_SHOPLIST_xl_1571"/>
      <sheetName val="[SHOPLIST_xls]_SHOPLIST_xl_1572"/>
      <sheetName val="[SHOPLIST_xls]_SHOPLIST_xl_1573"/>
      <sheetName val="[SHOPLIST_xls]_SHOPLIST_xl_1574"/>
      <sheetName val="[SHOPLIST_xls]_SHOPLIST_xl_1575"/>
      <sheetName val="[SHOPLIST_xls]_SHOPLIST_xl_1576"/>
      <sheetName val="[SHOPLIST_xls]_SHOPLIST_xl_1577"/>
      <sheetName val="[SHOPLIST_xls]_SHOPLIST_xl_1578"/>
      <sheetName val="[SHOPLIST_xls]_SHOPLIST_xl_1579"/>
      <sheetName val="[SHOPLIST_xls]_SHOPLIST_xl_1580"/>
      <sheetName val="[SHOPLIST_xls]_SHOPLIST_xl_1581"/>
      <sheetName val="[SHOPLIST_xls]_SHOPLIST_xl_1582"/>
      <sheetName val="[SHOPLIST_xls]_SHOPLIST_xl_1583"/>
      <sheetName val="[SHOPLIST_xls]_SHOPLIST_xl_1584"/>
      <sheetName val="[SHOPLIST_xls]_SHOPLIST_xl_1585"/>
      <sheetName val="[SHOPLIST_xls]_SHOPLIST_xl_1586"/>
      <sheetName val="[SHOPLIST_xls]_SHOPLIST_xl_1587"/>
      <sheetName val="[SHOPLIST_xls]_SHOPLIST_xl_1588"/>
      <sheetName val="[SHOPLIST_xls]_SHOPLIST_xl_1589"/>
      <sheetName val="[SHOPLIST_xls]_SHOPLIST_xl_1590"/>
      <sheetName val="[SHOPLIST_xls]_SHOPLIST_xl_1591"/>
      <sheetName val="[SHOPLIST_xls]_SHOPLIST_xl_1592"/>
      <sheetName val="[SHOPLIST_xls]_SHOPLIST_xl_1593"/>
      <sheetName val="[SHOPLIST_xls]_SHOPLIST_xl_1594"/>
      <sheetName val="[SHOPLIST_xls]_SHOPLIST_xl_1595"/>
      <sheetName val="[SHOPLIST_xls]_SHOPLIST_xl_1596"/>
      <sheetName val="[SHOPLIST_xls]_SHOPLIST_xl_1597"/>
      <sheetName val="[SHOPLIST_xls]_SHOPLIST_xl_1598"/>
      <sheetName val="[SHOPLIST_xls]_SHOPLIST_xl_1599"/>
      <sheetName val="[SHOPLIST_xls]_SHOPLIST_xl_1600"/>
      <sheetName val="[SHOPLIST_xls]_SHOPLIST_xl_1601"/>
      <sheetName val="[SHOPLIST_xls]_SHOPLIST_xl_1602"/>
      <sheetName val="[SHOPLIST_xls]_SHOPLIST_xl_1603"/>
      <sheetName val="[SHOPLIST_xls]_SHOPLIST_xl_1604"/>
      <sheetName val="[SHOPLIST_xls]_SHOPLIST_xl_1605"/>
      <sheetName val="[SHOPLIST_xls]_SHOPLIST_xl_1606"/>
      <sheetName val="[SHOPLIST_xls]_SHOPLIST_xl_1607"/>
      <sheetName val="[SHOPLIST_xls]_SHOPLIST_xl_1608"/>
      <sheetName val="[SHOPLIST_xls]_SHOPLIST_xl_1609"/>
      <sheetName val="[SHOPLIST_xls]_SHOPLIST_xl_1610"/>
      <sheetName val="[SHOPLIST_xls]_SHOPLIST_xl_1611"/>
      <sheetName val="[SHOPLIST_xls]_SHOPLIST_xl_1612"/>
      <sheetName val="[SHOPLIST_xls]_SHOPLIST_xl_1613"/>
      <sheetName val="[SHOPLIST_xls]_SHOPLIST_xl_1614"/>
      <sheetName val="[SHOPLIST_xls]_SHOPLIST_xl_1615"/>
      <sheetName val="[SHOPLIST_xls]_SHOPLIST_xl_1616"/>
      <sheetName val="[SHOPLIST_xls]_SHOPLIST_xl_1617"/>
      <sheetName val="[SHOPLIST_xls]_SHOPLIST_xl_1618"/>
      <sheetName val="[SHOPLIST_xls]_SHOPLIST_xl_1619"/>
      <sheetName val="[SHOPLIST_xls]_SHOPLIST_xl_1620"/>
      <sheetName val="[SHOPLIST_xls]_SHOPLIST_xl_1621"/>
      <sheetName val="[SHOPLIST_xls]_SHOPLIST_xl_1622"/>
      <sheetName val="[SHOPLIST_xls]_SHOPLIST_xl_1623"/>
      <sheetName val="[SHOPLIST_xls]_SHOPLIST_xl_1624"/>
      <sheetName val="Front_Sheet"/>
      <sheetName val="Indirect_Costs"/>
      <sheetName val="4_1_G_Ammount"/>
      <sheetName val="5-Thermal_&amp;_Moisture"/>
      <sheetName val="[SHOPLIST_xls]70,/0s«iÆøí¬i161"/>
      <sheetName val="[SHOPLIST_xls]/VW111"/>
      <sheetName val="ตารางส่วนลด_EE_"/>
      <sheetName val="frais_VS_BBI"/>
      <sheetName val="without claims"/>
      <sheetName val="[SHOPLIST.xls]_VW_VU___t__0___2"/>
      <sheetName val="Staff Cost - NTB Inputs"/>
      <sheetName val="[SHOPLIST.xls]_VW_VU___t__0___3"/>
      <sheetName val="Bill split Utilities"/>
      <sheetName val="Sheet95"/>
      <sheetName val="RTW4"/>
      <sheetName val="경비2내역"/>
      <sheetName val="0000"/>
      <sheetName val="A.O.R."/>
      <sheetName val="upa of boq"/>
      <sheetName val="STAFFSCH  Electrical "/>
      <sheetName val="FA_SUMMARY"/>
      <sheetName val="23B"/>
      <sheetName val="封面"/>
      <sheetName val="主要材料价格取定表"/>
      <sheetName val="综合表"/>
      <sheetName val="磨煤加压"/>
      <sheetName val="安装"/>
      <sheetName val="Elect (3)"/>
      <sheetName val="主材人工及取费清单"/>
      <sheetName val="基础数据表"/>
      <sheetName val="非标价"/>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finshes"/>
      <sheetName val="1.0 Executive Sum"/>
      <sheetName val="[SHOPLIST.xls]_VW_VU____t__0__7"/>
      <sheetName val="[SHOPLIST.xls]_SHOPLIST_x_11236"/>
      <sheetName val="Civil-Weekly"/>
      <sheetName val="Elec-Weekly"/>
      <sheetName val="Mech-Weekly"/>
      <sheetName val="Pipe-Weekly"/>
      <sheetName val="Tank-Weekly"/>
      <sheetName val="Project-Weekly"/>
      <sheetName val="U5-Weekly"/>
      <sheetName val="総括表"/>
      <sheetName val="Imp Cost"/>
      <sheetName val="Joinery"/>
      <sheetName val="General Schedule"/>
      <sheetName val="basic-final"/>
      <sheetName val="Culverts"/>
      <sheetName val="Machinery-final"/>
      <sheetName val="Bituminous"/>
      <sheetName val="Site clearance"/>
      <sheetName val="Subase"/>
      <sheetName val="cash ph 3a"/>
      <sheetName val="Plant &amp;  Machinery"/>
      <sheetName val="foot-slab_reinR_x0010_"/>
      <sheetName val="foot-slab_reinh/"/>
      <sheetName val="foot-slab_reinÀ"/>
      <sheetName val="foot-slab_rein_x0008_ "/>
      <sheetName val="foot-slab_rein0ê"/>
      <sheetName val="foot-slab_rein`_x0010_"/>
      <sheetName val="foot-slab_reinP_x000c_"/>
      <sheetName val="foot-slab_reinÀ_x0009_"/>
      <sheetName val="foot-slab_rein]¼"/>
      <sheetName val="foot-slab_reindP"/>
      <sheetName val="foot-slab_rein_x0002__x0000_"/>
      <sheetName val="foot-slab_rein_x0018_¼"/>
      <sheetName val="tj定额"/>
      <sheetName val="基础数据"/>
      <sheetName val="设置"/>
      <sheetName val="送电线路建筑安装工程费用汇总表（表二丙） 预规"/>
      <sheetName val="送电线路建筑安装工程费用汇总表（表二丙）行规"/>
      <sheetName val="[SHOPLIST.xls]_SHOPLIST_x_11237"/>
      <sheetName val="[SHOPLIST.xls]_SHOPLIST_x_11238"/>
      <sheetName val="[SHOPLIST.xls]_SHOPLIST_x_11239"/>
      <sheetName val="[SHOPLIST.xls]_SHOPLIST_x_11240"/>
      <sheetName val="[SHOPLIST.xls]_SHOPLIST_x_11241"/>
      <sheetName val="[SHOPLIST.xls]_SHOPLIST_x_11242"/>
      <sheetName val="[SHOPLIST.xls]_SHOPLIST_x_11243"/>
      <sheetName val="[SHOPLIST.xls]_SHOPLIST_x_11244"/>
      <sheetName val="[SHOPLIST.xls]_SHOPLIST_x_11245"/>
      <sheetName val="[SHOPLIST.xls]_SHOPLIST_x_11246"/>
      <sheetName val="[SHOPLIST.xls]_SHOPLIST_x_11247"/>
      <sheetName val="[SHOPLIST.xls]_SHOPLIST_x_11248"/>
      <sheetName val="[SHOPLIST.xls]_SHOPLIST_x_11249"/>
      <sheetName val="[SHOPLIST.xls]_SHOPLIST_x_11250"/>
      <sheetName val="[SHOPLIST.xls]_SHOPLIST_x_11251"/>
      <sheetName val="[SHOPLIST.xls]_SHOPLIST_x_11252"/>
      <sheetName val="[SHOPLIST.xls]_SHOPLIST_x_11253"/>
      <sheetName val="[SHOPLIST.xls]_SHOPLIST_x_11254"/>
      <sheetName val="[SHOPLIST.xls]_SHOPLIST_x_11255"/>
      <sheetName val="[SHOPLIST.xls]_SHOPLIST_x_11256"/>
      <sheetName val="[SHOPLIST.xls]_SHOPLIST_x_11257"/>
      <sheetName val="[SHOPLIST.xls]_SHOPLIST_x_11258"/>
      <sheetName val="[SHOPLIST.xls]_SHOPLIST_x_11259"/>
      <sheetName val="[SHOPLIST.xls]_SHOPLIST_x_11260"/>
      <sheetName val="[SHOPLIST.xls]_SHOPLIST_x_11261"/>
      <sheetName val="[SHOPLIST.xls]_SHOPLIST_x_11262"/>
      <sheetName val="[SHOPLIST.xls]_SHOPLIST_x_11263"/>
      <sheetName val="[SHOPLIST.xls]_SHOPLIST_x_11264"/>
      <sheetName val="[SHOPLIST.xls]_SHOPLIST_x_11265"/>
      <sheetName val="[SHOPLIST.xls]_SHOPLIST_x_11266"/>
      <sheetName val="[SHOPLIST.xls]_SHOPLIST_x_11267"/>
      <sheetName val="[SHOPLIST.xls]_SHOPLIST_x_11268"/>
      <sheetName val="[SHOPLIST.xls]_SHOPLIST_x_11269"/>
      <sheetName val="[SHOPLIST.xls]_SHOPLIST_x_11270"/>
      <sheetName val="[SHOPLIST.xls]_SHOPLIST_x_11271"/>
      <sheetName val="[SHOPLIST.xls]_SHOPLIST_x_11272"/>
      <sheetName val="[SHOPLIST.xls]_SHOPLIST_x_11273"/>
      <sheetName val="[SHOPLIST.xls]_SHOPLIST_x_11274"/>
      <sheetName val="[SHOPLIST.xls]_SHOPLIST_x_11275"/>
      <sheetName val="[SHOPLIST.xls]_SHOPLIST_x_11276"/>
      <sheetName val="[SHOPLIST.xls]_SHOPLIST_x_11277"/>
      <sheetName val="[SHOPLIST.xls]_SHOPLIST_x_11278"/>
      <sheetName val="[SHOPLIST.xls]_SHOPLIST_x_11279"/>
      <sheetName val="[SHOPLIST.xls]_SHOPLIST_x_11280"/>
      <sheetName val="[SHOPLIST.xls]_SHOPLIST_x_11281"/>
      <sheetName val="[SHOPLIST.xls]_SHOPLIST_x_11282"/>
      <sheetName val="[SHOPLIST.xls]_SHOPLIST_x_11283"/>
      <sheetName val="[SHOPLIST.xls]_SHOPLIST_x_11284"/>
      <sheetName val="[SHOPLIST.xls]_SHOPLIST_x_11285"/>
      <sheetName val="[SHOPLIST.xls]_SHOPLIST_x_11286"/>
      <sheetName val="[SHOPLIST.xls]_SHOPLIST_x_11287"/>
      <sheetName val="[SHOPLIST.xls]_SHOPLIST_x_11288"/>
      <sheetName val="[SHOPLIST.xls]_SHOPLIST_x_11289"/>
      <sheetName val="[SHOPLIST.xls]_SHOPLIST_x_11290"/>
      <sheetName val="[SHOPLIST.xls]_SHOPLIST_x_11291"/>
      <sheetName val="[SHOPLIST.xls]_SHOPLIST_x_11292"/>
      <sheetName val="[SHOPLIST.xls]_SHOPLIST_x_11293"/>
      <sheetName val="[SHOPLIST.xls]_SHOPLIST_x_11294"/>
      <sheetName val="[SHOPLIST.xls]_SHOPLIST_x_11295"/>
      <sheetName val="[SHOPLIST.xls]_SHOPLIST_x_11296"/>
      <sheetName val="[SHOPLIST.xls]_SHOPLIST_x_11297"/>
      <sheetName val="[SHOPLIST.xls]_SHOPLIST_x_11298"/>
      <sheetName val="[SHOPLIST.xls]_SHOPLIST_x_11299"/>
      <sheetName val="[SHOPLIST.xls]_SHOPLIST_x_11300"/>
      <sheetName val="[SHOPLIST.xls]_SHOPLIST_x_11301"/>
      <sheetName val="[SHOPLIST.xls]_SHOPLIST_x_11302"/>
      <sheetName val="[SHOPLIST.xls]_SHOPLIST_x_11303"/>
      <sheetName val="[SHOPLIST.xls]_SHOPLIST_x_11304"/>
      <sheetName val="[SHOPLIST.xls]_SHOPLIST_x_11305"/>
      <sheetName val="[SHOPLIST.xls]_SHOPLIST_x_11306"/>
      <sheetName val="[SHOPLIST.xls]_SHOPLIST_x_11307"/>
      <sheetName val="[SHOPLIST.xls]_SHOPLIST_x_11308"/>
      <sheetName val="[SHOPLIST.xls]_SHOPLIST_x_11309"/>
      <sheetName val="[SHOPLIST.xls]_SHOPLIST_x_11310"/>
      <sheetName val="[SHOPLIST.xls]_SHOPLIST_x_11311"/>
      <sheetName val="[SHOPLIST.xls]_SHOPLIST_x_11312"/>
      <sheetName val="[SHOPLIST.xls]_SHOPLIST_x_11313"/>
      <sheetName val="[SHOPLIST.xls]_SHOPLIST_x_11314"/>
      <sheetName val="[SHOPLIST.xls]_SHOPLIST_x_11315"/>
      <sheetName val="[SHOPLIST.xls]_SHOPLIST_x_11316"/>
      <sheetName val="[SHOPLIST.xls]_SHOPLIST_x_11317"/>
      <sheetName val="[SHOPLIST.xls]_SHOPLIST_x_11318"/>
      <sheetName val="[SHOPLIST.xls]_SHOPLIST_x_11319"/>
      <sheetName val="[SHOPLIST.xls]_SHOPLIST_x_11320"/>
      <sheetName val="[SHOPLIST.xls]_SHOPLIST_x_11321"/>
      <sheetName val="[SHOPLIST.xls]_SHOPLIST_x_11322"/>
      <sheetName val="[SHOPLIST.xls]_SHOPLIST_x_11323"/>
      <sheetName val="[SHOPLIST.xls]_SHOPLIST_x_11324"/>
      <sheetName val="[SHOPLIST.xls]_SHOPLIST_x_11325"/>
      <sheetName val="[SHOPLIST.xls]_SHOPLIST_x_11326"/>
      <sheetName val="[SHOPLIST.xls]_SHOPLIST_x_11327"/>
      <sheetName val="[SHOPLIST.xls]_SHOPLIST_x_11328"/>
      <sheetName val="[SHOPLIST.xls]_SHOPLIST_x_11329"/>
      <sheetName val="[SHOPLIST.xls]_SHOPLIST_x_11330"/>
      <sheetName val="[SHOPLIST.xls]_SHOPLIST_x_11331"/>
      <sheetName val="[SHOPLIST.xls]_SHOPLIST_x_11332"/>
      <sheetName val="[SHOPLIST.xls]_SHOPLIST_x_11333"/>
      <sheetName val="[SHOPLIST.xls]_SHOPLIST_x_11334"/>
      <sheetName val="[SHOPLIST.xls]_SHOPLIST_x_11335"/>
      <sheetName val="[SHOPLIST.xls]_SHOPLIST_x_11336"/>
      <sheetName val="[SHOPLIST.xls]_SHOPLIST_x_11337"/>
      <sheetName val="[SHOPLIST.xls]_SHOPLIST_x_11338"/>
      <sheetName val="[SHOPLIST.xls]_SHOPLIST_x_11339"/>
      <sheetName val="[SHOPLIST.xls]_SHOPLIST_x_11340"/>
      <sheetName val="[SHOPLIST.xls]_SHOPLIST_x_11341"/>
      <sheetName val="[SHOPLIST.xls]_SHOPLIST_x_11342"/>
      <sheetName val="[SHOPLIST.xls]_SHOPLIST_x_11343"/>
      <sheetName val="[SHOPLIST.xls]_SHOPLIST_x_11344"/>
      <sheetName val="[SHOPLIST.xls]_SHOPLIST_x_11345"/>
      <sheetName val="[SHOPLIST.xls]_SHOPLIST_x_11346"/>
      <sheetName val="[SHOPLIST.xls]_SHOPLIST_x_11347"/>
      <sheetName val="[SHOPLIST.xls]_SHOPLIST_x_11348"/>
      <sheetName val="[SHOPLIST.xls]_SHOPLIST_x_11349"/>
      <sheetName val="[SHOPLIST.xls]_SHOPLIST_x_11350"/>
      <sheetName val="[SHOPLIST.xls]_SHOPLIST_x_11351"/>
      <sheetName val="[SHOPLIST.xls]_SHOPLIST_x_11352"/>
      <sheetName val="[SHOPLIST.xls]_SHOPLIST_x_11353"/>
      <sheetName val="[SHOPLIST.xls]_SHOPLIST_x_11354"/>
      <sheetName val="[SHOPLIST.xls]_SHOPLIST_x_11355"/>
      <sheetName val="[SHOPLIST.xls]_SHOPLIST_x_11356"/>
      <sheetName val="[SHOPLIST.xls]_SHOPLIST_x_11357"/>
      <sheetName val="[SHOPLIST.xls]_SHOPLIST_x_11358"/>
      <sheetName val="[SHOPLIST.xls]_SHOPLIST_x_11359"/>
      <sheetName val="[SHOPLIST.xls]_SHOPLIST_x_11360"/>
      <sheetName val="[SHOPLIST.xls]_SHOPLIST_x_11361"/>
      <sheetName val="[SHOPLIST.xls]_SHOPLIST_x_11362"/>
      <sheetName val="[SHOPLIST.xls]_SHOPLIST_x_11363"/>
      <sheetName val="[SHOPLIST.xls]_SHOPLIST_x_11364"/>
      <sheetName val="[SHOPLIST.xls]_SHOPLIST_x_11365"/>
      <sheetName val="[SHOPLIST.xls]_SHOPLIST_x_11366"/>
      <sheetName val="[SHOPLIST.xls]_SHOPLIST_x_11367"/>
      <sheetName val="[SHOPLIST.xls]_SHOPLIST_x_11368"/>
      <sheetName val="[SHOPLIST.xls]_SHOPLIST_x_11369"/>
      <sheetName val="[SHOPLIST.xls]_SHOPLIST_x_11370"/>
      <sheetName val="[SHOPLIST.xls]_SHOPLIST_x_11371"/>
      <sheetName val="[SHOPLIST.xls]_SHOPLIST_x_11372"/>
      <sheetName val="[SHOPLIST.xls]_SHOPLIST_x_11373"/>
      <sheetName val="[SHOPLIST.xls]_SHOPLIST_x_11374"/>
      <sheetName val="[SHOPLIST.xls]_SHOPLIST_x_11375"/>
      <sheetName val="[SHOPLIST.xls]_SHOPLIST_x_11376"/>
      <sheetName val="[SHOPLIST.xls]_SHOPLIST_x_11377"/>
      <sheetName val="[SHOPLIST.xls]_SHOPLIST_x_11378"/>
      <sheetName val="[SHOPLIST.xls]_SHOPLIST_x_11379"/>
      <sheetName val="[SHOPLIST.xls]_SHOPLIST_x_11380"/>
      <sheetName val="[SHOPLIST.xls]_SHOPLIST_x_11381"/>
      <sheetName val="[SHOPLIST.xls]_SHOPLIST_x_11382"/>
      <sheetName val="[SHOPLIST.xls]_SHOPLIST_x_11383"/>
      <sheetName val="[SHOPLIST.xls]_SHOPLIST_x_11384"/>
      <sheetName val="[SHOPLIST.xls]_SHOPLIST_x_11385"/>
      <sheetName val="[SHOPLIST.xls]_SHOPLIST_x_11386"/>
      <sheetName val="[SHOPLIST.xls]_SHOPLIST_x_11387"/>
      <sheetName val="[SHOPLIST.xls]_SHOPLIST_x_11388"/>
      <sheetName val="[SHOPLIST.xls]_SHOPLIST_x_11389"/>
      <sheetName val="[SHOPLIST.xls]_SHOPLIST_x_11390"/>
      <sheetName val="[SHOPLIST.xls]_SHOPLIST_x_11391"/>
      <sheetName val="[SHOPLIST.xls]_SHOPLIST_x_11392"/>
      <sheetName val="[SHOPLIST.xls]_SHOPLIST_x_11393"/>
      <sheetName val="[SHOPLIST.xls]_SHOPLIST_x_11394"/>
      <sheetName val="[SHOPLIST.xls]_SHOPLIST_x_11395"/>
      <sheetName val="[SHOPLIST.xls]_SHOPLIST_x_11396"/>
      <sheetName val="[SHOPLIST.xls]_SHOPLIST_x_11397"/>
      <sheetName val="[SHOPLIST.xls]_SHOPLIST_x_11398"/>
      <sheetName val="[SHOPLIST.xls]_SHOPLIST_x_11399"/>
      <sheetName val="[SHOPLIST.xls]_SHOPLIST_x_11400"/>
      <sheetName val="[SHOPLIST.xls]_SHOPLIST_x_11401"/>
      <sheetName val="[SHOPLIST.xls]_SHOPLIST_x_11402"/>
      <sheetName val="[SHOPLIST.xls]_SHOPLIST_x_11403"/>
      <sheetName val="[SHOPLIST.xls]_SHOPLIST_x_11404"/>
      <sheetName val="[SHOPLIST.xls]_SHOPLIST_x_11405"/>
      <sheetName val="[SHOPLIST.xls]_SHOPLIST_x_11406"/>
      <sheetName val="[SHOPLIST.xls]_SHOPLIST_x_11407"/>
      <sheetName val="[SHOPLIST.xls]_SHOPLIST_x_11408"/>
      <sheetName val="[SHOPLIST.xls]_SHOPLIST_x_11409"/>
      <sheetName val="[SHOPLIST.xls]_SHOPLIST_x_11410"/>
      <sheetName val="[SHOPLIST.xls]_SHOPLIST_x_11411"/>
      <sheetName val="[SHOPLIST.xls]_SHOPLIST_x_11412"/>
      <sheetName val="[SHOPLIST.xls]_SHOPLIST_x_11413"/>
      <sheetName val="[SHOPLIST.xls]_SHOPLIST_x_11414"/>
      <sheetName val="[SHOPLIST.xls]_SHOPLIST_x_11415"/>
      <sheetName val="[SHOPLIST.xls]_SHOPLIST_x_11416"/>
      <sheetName val="[SHOPLIST.xls]_SHOPLIST_x_11417"/>
      <sheetName val="[SHOPLIST.xls]_SHOPLIST_x_11418"/>
      <sheetName val="[SHOPLIST.xls]_SHOPLIST_x_11419"/>
      <sheetName val="[SHOPLIST.xls]_SHOPLIST_x_11420"/>
      <sheetName val="[SHOPLIST.xls]_SHOPLIST_x_11421"/>
      <sheetName val="[SHOPLIST.xls]_SHOPLIST_x_11422"/>
      <sheetName val="[SHOPLIST.xls]_SHOPLIST_x_11423"/>
      <sheetName val="[SHOPLIST.xls]_SHOPLIST_x_11424"/>
      <sheetName val="[SHOPLIST.xls]_SHOPLIST_x_11425"/>
      <sheetName val="[SHOPLIST.xls]_SHOPLIST_x_11426"/>
      <sheetName val="[SHOPLIST.xls]_SHOPLIST_x_11427"/>
      <sheetName val="[SHOPLIST.xls]_SHOPLIST_x_11428"/>
      <sheetName val="[SHOPLIST.xls]_SHOPLIST_x_11429"/>
      <sheetName val="[SHOPLIST.xls]_SHOPLIST_x_11430"/>
      <sheetName val="[SHOPLIST.xls]_SHOPLIST_x_11431"/>
      <sheetName val="[SHOPLIST.xls]_SHOPLIST_x_11432"/>
      <sheetName val="[SHOPLIST.xls]_SHOPLIST_x_11433"/>
      <sheetName val="[SHOPLIST.xls]_SHOPLIST_x_11434"/>
      <sheetName val="[SHOPLIST.xls]_SHOPLIST_x_11435"/>
      <sheetName val="[SHOPLIST.xls]_SHOPLIST_x_11436"/>
      <sheetName val="[SHOPLIST.xls]_SHOPLIST_x_11437"/>
      <sheetName val="[SHOPLIST.xls]_SHOPLIST_x_11438"/>
      <sheetName val="[SHOPLIST.xls]_SHOPLIST_x_11439"/>
      <sheetName val="[SHOPLIST.xls]_SHOPLIST_x_11440"/>
      <sheetName val="[SHOPLIST.xls]_SHOPLIST_x_11441"/>
      <sheetName val="[SHOPLIST.xls]_SHOPLIST_x_11442"/>
      <sheetName val="[SHOPLIST.xls]_SHOPLIST_x_11443"/>
      <sheetName val="[SHOPLIST.xls]_SHOPLIST_x_11444"/>
      <sheetName val="[SHOPLIST.xls]_SHOPLIST_x_11445"/>
      <sheetName val="[SHOPLIST.xls]_SHOPLIST_x_11446"/>
      <sheetName val="[SHOPLIST.xls]_SHOPLIST_x_11447"/>
      <sheetName val="[SHOPLIST.xls]_SHOPLIST_x_11448"/>
      <sheetName val="[SHOPLIST.xls]_SHOPLIST_x_11449"/>
      <sheetName val="[SHOPLIST.xls]_SHOPLIST_x_11450"/>
      <sheetName val="[SHOPLIST.xls]_SHOPLIST_x_11451"/>
      <sheetName val="[SHOPLIST.xls]_SHOPLIST_x_11452"/>
      <sheetName val="[SHOPLIST.xls]_SHOPLIST_x_11453"/>
      <sheetName val="[SHOPLIST.xls]_SHOPLIST_x_11454"/>
      <sheetName val="[SHOPLIST.xls]_SHOPLIST_x_11455"/>
      <sheetName val="[SHOPLIST.xls]_SHOPLIST_x_11456"/>
      <sheetName val="[SHOPLIST.xls]_SHOPLIST_x_11457"/>
      <sheetName val="[SHOPLIST.xls]_SHOPLIST_x_11458"/>
      <sheetName val="[SHOPLIST.xls]_SHOPLIST_x_11459"/>
      <sheetName val="[SHOPLIST.xls]_SHOPLIST_x_11460"/>
      <sheetName val="[SHOPLIST.xls]_SHOPLIST_x_11461"/>
      <sheetName val="[SHOPLIST.xls]_SHOPLIST_x_11462"/>
      <sheetName val="[SHOPLIST.xls]_SHOPLIST_x_11463"/>
      <sheetName val="[SHOPLIST.xls]_SHOPLIST_x_11464"/>
      <sheetName val="[SHOPLIST.xls]_SHOPLIST_x_11465"/>
      <sheetName val="[SHOPLIST.xls]_SHOPLIST_x_11466"/>
      <sheetName val="[SHOPLIST.xls]_SHOPLIST_x_11467"/>
      <sheetName val="[SHOPLIST.xls]_SHOPLIST_x_11468"/>
      <sheetName val="[SHOPLIST.xls]_SHOPLIST_x_11469"/>
      <sheetName val="[SHOPLIST.xls]_SHOPLIST_x_11470"/>
      <sheetName val="[SHOPLIST.xls]_SHOPLIST_x_11471"/>
      <sheetName val="[SHOPLIST.xls]_SHOPLIST_x_11472"/>
      <sheetName val="[SHOPLIST.xls]_SHOPLIST_x_11473"/>
      <sheetName val="[SHOPLIST.xls]_SHOPLIST_x_11474"/>
      <sheetName val="[SHOPLIST.xls]_SHOPLIST_x_11475"/>
      <sheetName val="[SHOPLIST.xls]_SHOPLIST_x_11476"/>
      <sheetName val="[SHOPLIST.xls]_SHOPLIST_x_11477"/>
      <sheetName val="[SHOPLIST.xls]_SHOPLIST_x_11478"/>
      <sheetName val="[SHOPLIST.xls]_SHOPLIST_x_11479"/>
      <sheetName val="[SHOPLIST.xls]_SHOPLIST_x_11480"/>
      <sheetName val="[SHOPLIST.xls]_SHOPLIST_x_11481"/>
      <sheetName val="[SHOPLIST.xls]_SHOPLIST_x_11482"/>
      <sheetName val="[SHOPLIST.xls]_SHOPLIST_x_11483"/>
      <sheetName val="[SHOPLIST.xls]_SHOPLIST_x_11484"/>
      <sheetName val="[SHOPLIST.xls]_SHOPLIST_x_11485"/>
      <sheetName val="[SHOPLIST.xls]_SHOPLIST_x_11486"/>
      <sheetName val="[SHOPLIST.xls]_SHOPLIST_x_11487"/>
      <sheetName val="[SHOPLIST.xls]_SHOPLIST_x_11488"/>
      <sheetName val="[SHOPLIST.xls]_SHOPLIST_x_11489"/>
      <sheetName val="[SHOPLIST.xls]_SHOPLIST_x_11490"/>
      <sheetName val="[SHOPLIST.xls]_SHOPLIST_x_11491"/>
      <sheetName val="[SHOPLIST.xls]_SHOPLIST_x_11492"/>
      <sheetName val="[SHOPLIST.xls]_SHOPLIST_x_11493"/>
      <sheetName val="[SHOPLIST.xls]_SHOPLIST_x_11494"/>
      <sheetName val="[SHOPLIST.xls]_SHOPLIST_x_11495"/>
      <sheetName val="[SHOPLIST.xls]_SHOPLIST_x_11496"/>
      <sheetName val="[SHOPLIST.xls]_SHOPLIST_x_11497"/>
      <sheetName val="[SHOPLIST.xls]_SHOPLIST_x_11498"/>
      <sheetName val="[SHOPLIST.xls]_SHOPLIST_x_11499"/>
      <sheetName val="[SHOPLIST.xls]_SHOPLIST_x_11500"/>
      <sheetName val="[SHOPLIST.xls]_SHOPLIST_x_11501"/>
      <sheetName val="[SHOPLIST.xls]_SHOPLIST_x_11502"/>
      <sheetName val="[SHOPLIST.xls]_SHOPLIST_x_11503"/>
      <sheetName val="[SHOPLIST.xls]_SHOPLIST_x_11504"/>
      <sheetName val="[SHOPLIST.xls]_SHOPLIST_x_11505"/>
      <sheetName val="[SHOPLIST.xls]_SHOPLIST_x_11506"/>
      <sheetName val="[SHOPLIST.xls]_SHOPLIST_x_11507"/>
      <sheetName val="[SHOPLIST.xls]_SHOPLIST_x_11508"/>
      <sheetName val="[SHOPLIST.xls]_SHOPLIST_x_11509"/>
      <sheetName val="[SHOPLIST.xls]_SHOPLIST_x_11510"/>
      <sheetName val="[SHOPLIST.xls]_SHOPLIST_x_11511"/>
      <sheetName val="[SHOPLIST.xls]_SHOPLIST_x_11512"/>
      <sheetName val="[SHOPLIST.xls]_SHOPLIST_x_11513"/>
      <sheetName val="[SHOPLIST.xls]_SHOPLIST_x_11514"/>
      <sheetName val="CABLE_DATA"/>
      <sheetName val="매크로"/>
      <sheetName val="기계경비(시간당)"/>
      <sheetName val="부대내역"/>
      <sheetName val="v"/>
      <sheetName val="r"/>
      <sheetName val="VSTS_ValidationWS_1"/>
      <sheetName val="03 Detailed"/>
      <sheetName val="01 Bid Price summary"/>
      <sheetName val="Progress Application"/>
      <sheetName val="Rate Buildup No.01"/>
      <sheetName val="[SHOPLIST.xls]_SHOPLIST_xlၟ1487"/>
      <sheetName val="Mat. Prices"/>
      <sheetName val="4.1 CS Flange"/>
      <sheetName val="Bechtel Piping Mhr Unit Rate"/>
      <sheetName val="[SHOPLIST.xls]70_x005f_x0000_15"/>
      <sheetName val="[SHOPLIST.xls]70_x005f_x0000_16"/>
      <sheetName val="[SHOPLIST.xls]70_x005f_x0000_17"/>
      <sheetName val="[SHOPLIST.xls]70_x005f_x0000_18"/>
      <sheetName val="[SHOPLIST.xls]70_x005f_x0000_19"/>
      <sheetName val="[SHOPLIST.xls]70_x005f_x0000_20"/>
      <sheetName val="[SHOPLIST.xls]70_x005f_x0000_21"/>
      <sheetName val="[SHOPLIST.xls]70?__0_x0_2"/>
      <sheetName val="[SHOPLIST.xls]70?__0_x0_3"/>
      <sheetName val="[SHOPLIST.xls]70?__0_x0_4"/>
      <sheetName val="[SHOPLIST.xls]70?__0_x0_5"/>
      <sheetName val="[SHOPLIST_xls]70?__0_x0_2"/>
      <sheetName val="[SHOPLIST.xls]70?__0_x0_6"/>
      <sheetName val="[SHOPLIST_xls]70?,/0_x000"/>
      <sheetName val="[SHOPLIST.xls]70?__0_x0_7"/>
      <sheetName val="[SHOPLIST.xls]70?__0_x0_8"/>
      <sheetName val="[SHOPLIST.xls]70?__0_x0_9"/>
      <sheetName val="70?,/0_x000"/>
      <sheetName val="[SHOPLIST.xls]70_x005f_x0000_22"/>
      <sheetName val="[SHOPLIST_xls]70?__0_x0_3"/>
      <sheetName val="_SHOPLIST.xls_70?__0_x0_2"/>
      <sheetName val="_SHOPLIST.xls_70?__0_x0_3"/>
      <sheetName val="[SHOPLIST.xls]70_x005f_x0000_23"/>
      <sheetName val="[SHOPLIST.xls]70_x005f_x0000_24"/>
      <sheetName val="[SHOPLIST.xls]70_x005f_x0000_25"/>
      <sheetName val="[SHOPLIST.xls]70_x005f_x0000_26"/>
      <sheetName val="[SHOPLIST_xls]70_x005f_x0000__9"/>
      <sheetName val="[SHOPLIST_xls]70_x005f_x0000_10"/>
      <sheetName val="[SHOPLIST_xls]70_x005f_x0000_11"/>
      <sheetName val="[SHOPLIST_xls]70_x005f_x0000_12"/>
      <sheetName val="_SHOPLIST.xls_70?__0_x0_7"/>
      <sheetName val="_SHOPLIST.xls_70?__0_x0_4"/>
      <sheetName val="_SHOPLIST.xls_70?__0_x0_5"/>
      <sheetName val="_SHOPLIST.xls_70?__0_x0_6"/>
      <sheetName val="_SHOPLIST.xls_70?__0_x0_8"/>
      <sheetName val="[SHOPLIST.xls]70_x005f_x0000_27"/>
      <sheetName val="[SHOPLIST_xls]70_x005f_x0000_13"/>
      <sheetName val="[SHOPLIST_xls]70_x005f_x0000_14"/>
      <sheetName val="[SHOPLIST_xls]70_x005f_x0000_15"/>
      <sheetName val="BQMP"/>
      <sheetName val="Interim --&gt; Top"/>
      <sheetName val="_SHOPLIST.xls_70___0_s__i____80"/>
      <sheetName val="_SHOPLIST.xls__VW__VU________62"/>
      <sheetName val="_SHOPLIST.xls__VW__VU________63"/>
      <sheetName val="_SHOPLIST.xls_70_x005f_x0000___0_x_25"/>
      <sheetName val="_SHOPLIST.xls_70___0_s__i____81"/>
      <sheetName val="_SHOPLIST.xls_70___0_s__i____82"/>
      <sheetName val="_SHOPLIST.xls__SHOPLIST_xl_6280"/>
      <sheetName val="_SHOPLIST.xls__SHOPLIST_xl_6281"/>
      <sheetName val="_SHOPLIST.xls__SHOPLIST_xl_6282"/>
      <sheetName val="_SHOPLIST.xls__SHOPLIST_xl_6283"/>
      <sheetName val="_SHOPLIST.xls__SHOPLIST_xl_6284"/>
      <sheetName val="_SHOPLIST.xls__SHOPLIST_xl_6285"/>
      <sheetName val="_SHOPLIST.xls__SHOPLIST_xl_6286"/>
      <sheetName val="_SHOPLIST.xls__SHOPLIST_xl_6287"/>
      <sheetName val="_SHOPLIST.xls__SHOPLIST_xl_6288"/>
      <sheetName val="_SHOPLIST.xls__SHOPLIST_xl_6289"/>
      <sheetName val="_SHOPLIST.xls__SHOPLIST_xl_6290"/>
      <sheetName val="_SHOPLIST.xls__SHOPLIST_xl_6291"/>
      <sheetName val="_SHOPLIST.xls__SHOPLIST_xl_6292"/>
      <sheetName val="_SHOPLIST.xls__SHOPLIST_xl_6293"/>
      <sheetName val="_SHOPLIST.xls__SHOPLIST_xl_6294"/>
      <sheetName val="_SHOPLIST.xls__SHOPLIST_xl_6295"/>
      <sheetName val="_SHOPLIST.xls__SHOPLIST_xl_6296"/>
      <sheetName val="_SHOPLIST.xls__SHOPLIST_xl_6297"/>
      <sheetName val="_SHOPLIST.xls__SHOPLIST_xl_6298"/>
      <sheetName val="_SHOPLIST.xls__SHOPLIST_xl_6299"/>
      <sheetName val="_SHOPLIST.xls__SHOPLIST_xl_6300"/>
      <sheetName val="_SHOPLIST.xls__SHOPLIST_xl_6301"/>
      <sheetName val="_SHOPLIST.xls__SHOPLIST_xl_6302"/>
      <sheetName val="_SHOPLIST.xls__SHOPLIST_xl_6303"/>
      <sheetName val="_SHOPLIST.xls__SHOPLIST_xl_6304"/>
      <sheetName val="_SHOPLIST.xls__SHOPLIST_xl_6305"/>
      <sheetName val="_SHOPLIST.xls__SHOPLIST_xl_6306"/>
      <sheetName val="_SHOPLIST.xls__SHOPLIST_xl_6307"/>
      <sheetName val="_SHOPLIST.xls__SHOPLIST_xl_6308"/>
      <sheetName val="_SHOPLIST.xls__SHOPLIST_xl_6309"/>
      <sheetName val="_SHOPLIST.xls__SHOPLIST_xl_6310"/>
      <sheetName val="_SHOPLIST.xls__SHOPLIST_xl_6311"/>
      <sheetName val="_SHOPLIST.xls__SHOPLIST_xl_6312"/>
      <sheetName val="_SHOPLIST.xls__SHOPLIST_xl_6313"/>
      <sheetName val="_SHOPLIST.xls__SHOPLIST_xl_6314"/>
      <sheetName val="_SHOPLIST.xls__SHOPLIST_xl_6315"/>
      <sheetName val="_SHOPLIST.xls__SHOPLIST_xl_6316"/>
      <sheetName val="_SHOPLIST.xls__SHOPLIST_xl_6317"/>
      <sheetName val="_SHOPLIST.xls__SHOPLIST_xl_6318"/>
      <sheetName val="_SHOPLIST.xls__SHOPLIST_xl_6319"/>
      <sheetName val="_SHOPLIST.xls__SHOPLIST_xl_6320"/>
      <sheetName val="_SHOPLIST.xls__SHOPLIST_xl_6321"/>
      <sheetName val="_SHOPLIST.xls__SHOPLIST_xl_6322"/>
      <sheetName val="_SHOPLIST.xls__SHOPLIST_xl_6323"/>
      <sheetName val="_SHOPLIST.xls__SHOPLIST_xl_6324"/>
      <sheetName val="_SHOPLIST.xls__SHOPLIST_xl_6325"/>
      <sheetName val="_SHOPLIST.xls__SHOPLIST_xl_6326"/>
      <sheetName val="_SHOPLIST.xls__SHOPLIST_xl_6327"/>
      <sheetName val="_SHOPLIST.xls__SHOPLIST_xl_6328"/>
      <sheetName val="_SHOPLIST.xls__SHOPLIST_xl_6329"/>
      <sheetName val="_SHOPLIST.xls__SHOPLIST_xl_6330"/>
      <sheetName val="_SHOPLIST.xls__SHOPLIST_xl_6331"/>
      <sheetName val="_SHOPLIST.xls__SHOPLIST_xl_6332"/>
      <sheetName val="_SHOPLIST.xls__SHOPLIST_xl_6333"/>
      <sheetName val="_SHOPLIST.xls__SHOPLIST_xl_6334"/>
      <sheetName val="_SHOPLIST.xls__SHOPLIST_xl_6335"/>
      <sheetName val="_SHOPLIST.xls__SHOPLIST_xl_6336"/>
      <sheetName val="_SHOPLIST.xls__SHOPLIST_xl_6337"/>
      <sheetName val="_SHOPLIST.xls__SHOPLIST_xl_6338"/>
      <sheetName val="_SHOPLIST.xls__SHOPLIST_xl_6339"/>
      <sheetName val="_SHOPLIST.xls__SHOPLIST_xl_6340"/>
      <sheetName val="_SHOPLIST.xls__SHOPLIST_xl_6341"/>
      <sheetName val="_SHOPLIST.xls__SHOPLIST_xl_6342"/>
      <sheetName val="_SHOPLIST.xls__SHOPLIST_xl_6343"/>
      <sheetName val="_SHOPLIST.xls__SHOPLIST_xl_6344"/>
      <sheetName val="_SHOPLIST.xls__SHOPLIST_xl_6345"/>
      <sheetName val="_SHOPLIST.xls__SHOPLIST_xl_6346"/>
      <sheetName val="_SHOPLIST.xls__SHOPLIST_xl_6347"/>
      <sheetName val="_SHOPLIST.xls__SHOPLIST_xl_6348"/>
      <sheetName val="_SHOPLIST.xls__SHOPLIST_xl_6349"/>
      <sheetName val="_SHOPLIST.xls__SHOPLIST_xl_6350"/>
      <sheetName val="_SHOPLIST.xls__SHOPLIST_xl_6351"/>
      <sheetName val="_SHOPLIST.xls__SHOPLIST_xl_6352"/>
      <sheetName val="_SHOPLIST.xls__SHOPLIST_xl_6353"/>
      <sheetName val="_SHOPLIST.xls__SHOPLIST_xl_6354"/>
      <sheetName val="_SHOPLIST.xls__SHOPLIST_xl_6355"/>
      <sheetName val="_SHOPLIST.xls__SHOPLIST_xl_6356"/>
      <sheetName val="_SHOPLIST.xls__SHOPLIST_xl_6357"/>
      <sheetName val="_SHOPLIST.xls__SHOPLIST_xl_6358"/>
      <sheetName val="_SHOPLIST.xls__SHOPLIST_xl_6359"/>
      <sheetName val="_SHOPLIST.xls__SHOPLIST_xl_6360"/>
      <sheetName val="_SHOPLIST.xls__SHOPLIST_xl_6361"/>
      <sheetName val="_SHOPLIST.xls__SHOPLIST_xl_6362"/>
      <sheetName val="_SHOPLIST.xls__SHOPLIST_xl_6363"/>
      <sheetName val="_SHOPLIST.xls__SHOPLIST_xl_6364"/>
      <sheetName val="_SHOPLIST.xls__SHOPLIST_xl_6365"/>
      <sheetName val="_SHOPLIST.xls__SHOPLIST_xl_6366"/>
      <sheetName val="_SHOPLIST.xls__SHOPLIST_xl_6367"/>
      <sheetName val="_SHOPLIST.xls__SHOPLIST_xl_6368"/>
      <sheetName val="_SHOPLIST.xls__SHOPLIST_xl_6369"/>
      <sheetName val="_SHOPLIST.xls__SHOPLIST_xl_6370"/>
      <sheetName val="_SHOPLIST.xls__SHOPLIST_xl_6371"/>
      <sheetName val="_SHOPLIST.xls__SHOPLIST_xl_6372"/>
      <sheetName val="_SHOPLIST.xls__SHOPLIST_xl_6373"/>
      <sheetName val="_SHOPLIST.xls__SHOPLIST_xl_6374"/>
      <sheetName val="_SHOPLIST.xls__SHOPLIST_xl_6375"/>
      <sheetName val="_SHOPLIST.xls__SHOPLIST_xl_6376"/>
      <sheetName val="_SHOPLIST.xls__SHOPLIST_xl_6377"/>
      <sheetName val="_SHOPLIST.xls__SHOPLIST_xl_6378"/>
      <sheetName val="_SHOPLIST.xls__SHOPLIST_xl_6379"/>
      <sheetName val="_SHOPLIST.xls__SHOPLIST_xl_6380"/>
      <sheetName val="_SHOPLIST.xls__SHOPLIST_xl_6381"/>
      <sheetName val="_SHOPLIST.xls__SHOPLIST_xl_6382"/>
      <sheetName val="_SHOPLIST.xls__SHOPLIST_xl_6383"/>
      <sheetName val="_SHOPLIST.xls__SHOPLIST_xl_6384"/>
      <sheetName val="_SHOPLIST.xls__SHOPLIST_xl_6385"/>
      <sheetName val="_SHOPLIST.xls__SHOPLIST_xl_6386"/>
      <sheetName val="_SHOPLIST.xls__SHOPLIST_xl_6387"/>
      <sheetName val="_SHOPLIST.xls__SHOPLIST_xl_6388"/>
      <sheetName val="_SHOPLIST.xls__SHOPLIST_xl_6389"/>
      <sheetName val="_SHOPLIST.xls__SHOPLIST_xl_6390"/>
      <sheetName val="_SHOPLIST.xls__SHOPLIST_xl_6391"/>
      <sheetName val="_SHOPLIST.xls__SHOPLIST_xl_6392"/>
      <sheetName val="_SHOPLIST.xls__SHOPLIST_xl_6393"/>
      <sheetName val="_SHOPLIST.xls__SHOPLIST_xl_6394"/>
      <sheetName val="_SHOPLIST.xls__SHOPLIST_xl_6395"/>
      <sheetName val="_SHOPLIST.xls__SHOPLIST_xl_6396"/>
      <sheetName val="_SHOPLIST.xls__SHOPLIST_xl_6397"/>
      <sheetName val="_SHOPLIST.xls__SHOPLIST_xl_6398"/>
      <sheetName val="_SHOPLIST.xls__SHOPLIST_xl_6399"/>
      <sheetName val="_SHOPLIST.xls__SHOPLIST_xl_6400"/>
      <sheetName val="_SHOPLIST.xls__SHOPLIST_xl_6401"/>
      <sheetName val="_SHOPLIST.xls__SHOPLIST_xl_6402"/>
      <sheetName val="_SHOPLIST.xls__SHOPLIST_xl_6403"/>
      <sheetName val="_SHOPLIST.xls__SHOPLIST_xl_6404"/>
      <sheetName val="_SHOPLIST.xls__SHOPLIST_xl_6405"/>
      <sheetName val="_SHOPLIST.xls__SHOPLIST_xl_6406"/>
      <sheetName val="_SHOPLIST.xls__SHOPLIST_xl_6407"/>
      <sheetName val="_SHOPLIST.xls__SHOPLIST_xl_6408"/>
      <sheetName val="_SHOPLIST.xls__SHOPLIST_xl_6409"/>
      <sheetName val="_SHOPLIST.xls__SHOPLIST_xl_6410"/>
      <sheetName val="_SHOPLIST.xls__SHOPLIST_xl_6411"/>
      <sheetName val="_SHOPLIST.xls__SHOPLIST_xl_6412"/>
      <sheetName val="_SHOPLIST.xls__SHOPLIST_xl_6413"/>
      <sheetName val="_SHOPLIST.xls__SHOPLIST_xl_6414"/>
      <sheetName val="_SHOPLIST.xls__SHOPLIST_xl_6415"/>
      <sheetName val="_SHOPLIST.xls__SHOPLIST_xl_6416"/>
      <sheetName val="_SHOPLIST.xls__SHOPLIST_xl_6417"/>
      <sheetName val="_SHOPLIST.xls__SHOPLIST_xl_6418"/>
      <sheetName val="_SHOPLIST.xls_70___0_s__i____83"/>
      <sheetName val="_SHOPLIST.xls__SHOPLIST_xl_6419"/>
      <sheetName val="_SHOPLIST.xls__SHOPLIST_xl_6420"/>
      <sheetName val="_SHOPLIST.xls__SHOPLIST_xl_6421"/>
      <sheetName val="_SHOPLIST.xls__SHOPLIST_xl_6422"/>
      <sheetName val="_SHOPLIST.xls__SHOPLIST_xl_6423"/>
      <sheetName val="_SHOPLIST.xls__SHOPLIST_xl_6424"/>
      <sheetName val="_SHOPLIST.xls__SHOPLIST_xl_6425"/>
      <sheetName val="_SHOPLIST.xls__SHOPLIST_xl_6426"/>
      <sheetName val="_SHOPLIST.xls__SHOPLIST_xl_6427"/>
      <sheetName val="_SHOPLIST.xls__SHOPLIST_xl_6428"/>
      <sheetName val="_SHOPLIST.xls__SHOPLIST_xl_6429"/>
      <sheetName val="_SHOPLIST.xls__SHOPLIST_xl_6430"/>
      <sheetName val="_SHOPLIST.xls__SHOPLIST_xl_6431"/>
      <sheetName val="_SHOPLIST.xls__SHOPLIST_xl_6432"/>
      <sheetName val="_SHOPLIST.xls__SHOPLIST_xl_6433"/>
      <sheetName val="_SHOPLIST.xls__SHOPLIST_xl_6434"/>
      <sheetName val="_SHOPLIST.xls__SHOPLIST_xl_6435"/>
      <sheetName val="_SHOPLIST.xls__SHOPLIST_xl_6436"/>
      <sheetName val="_SHOPLIST.xls__SHOPLIST_xl_6437"/>
      <sheetName val="_SHOPLIST.xls__SHOPLIST_xl_6438"/>
      <sheetName val="_SHOPLIST.xls__SHOPLIST_xl_6439"/>
      <sheetName val="_SHOPLIST.xls__SHOPLIST_xl_6440"/>
      <sheetName val="_SHOPLIST.xls__SHOPLIST_xl_6441"/>
      <sheetName val="_SHOPLIST.xls__SHOPLIST_xl_6442"/>
      <sheetName val="_SHOPLIST.xls__SHOPLIST_xl_6443"/>
      <sheetName val="_SHOPLIST.xls__SHOPLIST_xl_6444"/>
      <sheetName val="_SHOPLIST.xls__SHOPLIST_xl_6445"/>
      <sheetName val="_SHOPLIST.xls__SHOPLIST_xl_6446"/>
      <sheetName val="_SHOPLIST.xls__SHOPLIST_xl_6447"/>
      <sheetName val="_SHOPLIST.xls__SHOPLIST_xl_6448"/>
      <sheetName val="_SHOPLIST.xls__SHOPLIST_xl_6449"/>
      <sheetName val="_SHOPLIST.xls__SHOPLIST_xl_6450"/>
      <sheetName val="_SHOPLIST.xls__SHOPLIST_xl_6451"/>
      <sheetName val="_SHOPLIST.xls__SHOPLIST_xl_6452"/>
      <sheetName val="_SHOPLIST.xls__SHOPLIST_xl_6453"/>
      <sheetName val="_SHOPLIST.xls__SHOPLIST_xl_6454"/>
      <sheetName val="_SHOPLIST.xls__SHOPLIST_xl_6455"/>
      <sheetName val="_SHOPLIST.xls__SHOPLIST_xl_6456"/>
      <sheetName val="_SHOPLIST.xls__SHOPLIST_xl_6457"/>
      <sheetName val="_SHOPLIST.xls__SHOPLIST_xl_6458"/>
      <sheetName val="_SHOPLIST.xls__SHOPLIST_xl_6459"/>
      <sheetName val="_SHOPLIST.xls__SHOPLIST_xl_6460"/>
      <sheetName val="_SHOPLIST.xls__SHOPLIST_xl_6461"/>
      <sheetName val="_SHOPLIST.xls__SHOPLIST_xl_6462"/>
      <sheetName val="_SHOPLIST.xls__SHOPLIST_xl_6463"/>
      <sheetName val="_SHOPLIST.xls__SHOPLIST_xl_6464"/>
      <sheetName val="_SHOPLIST.xls__SHOPLIST_xl_6465"/>
      <sheetName val="_SHOPLIST.xls__SHOPLIST_xl_6466"/>
      <sheetName val="_SHOPLIST.xls__SHOPLIST_xl_6467"/>
      <sheetName val="_SHOPLIST.xls__SHOPLIST_xl_6468"/>
      <sheetName val="_SHOPLIST.xls__SHOPLIST_xl_6469"/>
      <sheetName val="_SHOPLIST.xls__SHOPLIST_xl_6470"/>
      <sheetName val="_SHOPLIST.xls__SHOPLIST_xl_6471"/>
      <sheetName val="_SHOPLIST.xls__SHOPLIST_xl_6472"/>
      <sheetName val="_SHOPLIST.xls__SHOPLIST_xl_6473"/>
      <sheetName val="_SHOPLIST.xls__SHOPLIST_xl_6474"/>
      <sheetName val="_SHOPLIST.xls__SHOPLIST_xl_6475"/>
      <sheetName val="_SHOPLIST.xls__SHOPLIST_xl_6476"/>
      <sheetName val="_SHOPLIST.xls__SHOPLIST_xl_6477"/>
      <sheetName val="_SHOPLIST.xls__SHOPLIST_xl_6478"/>
      <sheetName val="_SHOPLIST.xls__SHOPLIST_xl_6479"/>
      <sheetName val="_SHOPLIST.xls__SHOPLIST_xl_6480"/>
      <sheetName val="_SHOPLIST.xls__SHOPLIST_xl_6481"/>
      <sheetName val="_SHOPLIST.xls__SHOPLIST_xl_6482"/>
      <sheetName val="_SHOPLIST.xls__SHOPLIST_xl_6483"/>
      <sheetName val="_SHOPLIST.xls__SHOPLIST_xl_6484"/>
      <sheetName val="_SHOPLIST.xls__SHOPLIST_xl_6485"/>
      <sheetName val="_SHOPLIST.xls__SHOPLIST_xl_6486"/>
      <sheetName val="_SHOPLIST.xls__SHOPLIST_xl_6487"/>
      <sheetName val="_SHOPLIST.xls__SHOPLIST_xl_6488"/>
      <sheetName val="_SHOPLIST.xls__SHOPLIST_xl_6489"/>
      <sheetName val="_SHOPLIST.xls__SHOPLIST_xl_6490"/>
      <sheetName val="_SHOPLIST.xls__SHOPLIST_xl_6491"/>
      <sheetName val="_SHOPLIST.xls__SHOPLIST_xl_6492"/>
      <sheetName val="_SHOPLIST.xls__SHOPLIST_xl_6493"/>
      <sheetName val="_SHOPLIST.xls__SHOPLIST_xl_6494"/>
      <sheetName val="_SHOPLIST.xls__SHOPLIST_xl_6495"/>
      <sheetName val="_SHOPLIST.xls__SHOPLIST_xl_6496"/>
      <sheetName val="_SHOPLIST.xls__SHOPLIST_xl_6497"/>
      <sheetName val="_SHOPLIST.xls__SHOPLIST_xl_6498"/>
      <sheetName val="_SHOPLIST.xls__SHOPLIST_xl_6499"/>
      <sheetName val="_SHOPLIST.xls__SHOPLIST_xl_6500"/>
      <sheetName val="_SHOPLIST.xls__SHOPLIST_xl_6501"/>
      <sheetName val="_SHOPLIST.xls__SHOPLIST_xl_6502"/>
      <sheetName val="_SHOPLIST.xls__SHOPLIST_xl_6503"/>
      <sheetName val="_SHOPLIST.xls__SHOPLIST_xl_6504"/>
      <sheetName val="_SHOPLIST.xls__SHOPLIST_xl_6505"/>
      <sheetName val="_SHOPLIST.xls__SHOPLIST_xl_6506"/>
      <sheetName val="_SHOPLIST.xls__SHOPLIST_xl_6507"/>
      <sheetName val="_SHOPLIST.xls__SHOPLIST_xl_6508"/>
      <sheetName val="_SHOPLIST.xls__SHOPLIST_xl_6509"/>
      <sheetName val="_SHOPLIST.xls__SHOPLIST_xl_6510"/>
      <sheetName val="_SHOPLIST.xls__SHOPLIST_xl_6511"/>
      <sheetName val="_SHOPLIST.xls__SHOPLIST_xl_6512"/>
      <sheetName val="_SHOPLIST.xls__SHOPLIST_xl_6513"/>
      <sheetName val="_SHOPLIST.xls__SHOPLIST_xl_6514"/>
      <sheetName val="_SHOPLIST.xls__SHOPLIST_xl_6515"/>
      <sheetName val="_SHOPLIST.xls__SHOPLIST_xl_6516"/>
      <sheetName val="_SHOPLIST.xls__SHOPLIST_xl_6517"/>
      <sheetName val="_SHOPLIST.xls__SHOPLIST_xl_6518"/>
      <sheetName val="_SHOPLIST.xls__SHOPLIST_xl_6519"/>
      <sheetName val="_SHOPLIST.xls__SHOPLIST_xl_6520"/>
      <sheetName val="_SHOPLIST.xls__SHOPLIST_xl_6521"/>
      <sheetName val="_SHOPLIST.xls__SHOPLIST_xl_6522"/>
      <sheetName val="_SHOPLIST.xls__SHOPLIST_xl_6523"/>
      <sheetName val="_SHOPLIST.xls__SHOPLIST_xl_6524"/>
      <sheetName val="_SHOPLIST.xls__SHOPLIST_xl_6525"/>
      <sheetName val="_SHOPLIST.xls__SHOPLIST_xl_6526"/>
      <sheetName val="_SHOPLIST.xls__SHOPLIST_xl_6527"/>
      <sheetName val="_SHOPLIST.xls__SHOPLIST_xl_6528"/>
      <sheetName val="_SHOPLIST.xls__SHOPLIST_xl_6529"/>
      <sheetName val="_SHOPLIST.xls__SHOPLIST_xl_6530"/>
      <sheetName val="_SHOPLIST.xls__SHOPLIST_xl_6531"/>
      <sheetName val="_SHOPLIST.xls__SHOPLIST_xl_6532"/>
      <sheetName val="_SHOPLIST.xls__SHOPLIST_xl_6533"/>
      <sheetName val="_SHOPLIST.xls__SHOPLIST_xl_6534"/>
      <sheetName val="_SHOPLIST.xls__SHOPLIST_xl_6535"/>
      <sheetName val="_SHOPLIST.xls__SHOPLIST_xl_6536"/>
      <sheetName val="_SHOPLIST.xls__SHOPLIST_xl_6537"/>
      <sheetName val="_SHOPLIST.xls__SHOPLIST_xl_6538"/>
      <sheetName val="_SHOPLIST.xls__SHOPLIST_xl_6539"/>
      <sheetName val="_SHOPLIST.xls__SHOPLIST_xl_6540"/>
      <sheetName val="_SHOPLIST.xls__SHOPLIST_xl_6541"/>
      <sheetName val="_SHOPLIST.xls__SHOPLIST_xl_6542"/>
      <sheetName val="_SHOPLIST.xls__SHOPLIST_xl_6543"/>
      <sheetName val="_SHOPLIST.xls__SHOPLIST_xl_6544"/>
      <sheetName val="_SHOPLIST.xls__SHOPLIST_xl_6545"/>
      <sheetName val="_SHOPLIST.xls__SHOPLIST_xl_6546"/>
      <sheetName val="_SHOPLIST.xls__SHOPLIST_xl_6547"/>
      <sheetName val="_SHOPLIST.xls__SHOPLIST_xl_6548"/>
      <sheetName val="_SHOPLIST.xls__SHOPLIST_xl_6549"/>
      <sheetName val="_SHOPLIST.xls__SHOPLIST_xl_6550"/>
      <sheetName val="_SHOPLIST.xls__SHOPLIST_xl_6551"/>
      <sheetName val="_SHOPLIST.xls__SHOPLIST_xl_6552"/>
      <sheetName val="_SHOPLIST.xls__SHOPLIST_xl_6553"/>
      <sheetName val="_SHOPLIST.xls__SHOPLIST_xl_6554"/>
      <sheetName val="_SHOPLIST.xls__SHOPLIST_xl_6555"/>
      <sheetName val="_SHOPLIST.xls__SHOPLIST_xl_6556"/>
      <sheetName val="_SHOPLIST.xls__SHOPLIST_xl_6557"/>
      <sheetName val="_SHOPLIST.xls__SHOPLIST_xl_6558"/>
      <sheetName val="_SHOPLIST.xls__SHOPLIST_xl_6559"/>
      <sheetName val="_SHOPLIST.xls__SHOPLIST_xl_6560"/>
      <sheetName val="_SHOPLIST.xls__SHOPLIST_xl_6561"/>
      <sheetName val="_SHOPLIST.xls__SHOPLIST_xl_6562"/>
      <sheetName val="_SHOPLIST.xls__SHOPLIST_xl_6563"/>
      <sheetName val="_SHOPLIST.xls__SHOPLIST_xl_6564"/>
      <sheetName val="_SHOPLIST.xls__SHOPLIST_xl_6565"/>
      <sheetName val="_SHOPLIST.xls__SHOPLIST_xl_6566"/>
      <sheetName val="_SHOPLIST.xls__SHOPLIST_xl_6567"/>
      <sheetName val="_SHOPLIST.xls__SHOPLIST_xl_6568"/>
      <sheetName val="_SHOPLIST.xls__SHOPLIST_xl_6569"/>
      <sheetName val="_SHOPLIST.xls__SHOPLIST_xl_6570"/>
      <sheetName val="_SHOPLIST.xls__SHOPLIST_xl_6571"/>
      <sheetName val="_SHOPLIST.xls__SHOPLIST_xl_6572"/>
      <sheetName val="_SHOPLIST.xls__SHOPLIST_xl_6573"/>
      <sheetName val="_SHOPLIST.xls__SHOPLIST_xl_6574"/>
      <sheetName val="_SHOPLIST.xls__SHOPLIST_xl_6575"/>
      <sheetName val="_SHOPLIST.xls__SHOPLIST_xl_6576"/>
      <sheetName val="_SHOPLIST.xls__SHOPLIST_xl_6577"/>
      <sheetName val="_SHOPLIST.xls__SHOPLIST_xl_6578"/>
      <sheetName val="_SHOPLIST.xls__SHOPLIST_xl_6579"/>
      <sheetName val="_SHOPLIST.xls__SHOPLIST_xl_6580"/>
      <sheetName val="_SHOPLIST.xls__SHOPLIST_xl_6581"/>
      <sheetName val="_SHOPLIST.xls__SHOPLIST_xl_6582"/>
      <sheetName val="_SHOPLIST.xls__SHOPLIST_xl_6583"/>
      <sheetName val="_SHOPLIST.xls__SHOPLIST_xl_6584"/>
      <sheetName val="_SHOPLIST.xls__SHOPLIST_xl_6585"/>
      <sheetName val="_SHOPLIST.xls__SHOPLIST_xl_6586"/>
      <sheetName val="_SHOPLIST.xls__SHOPLIST_xl_6587"/>
      <sheetName val="_SHOPLIST.xls__SHOPLIST_xl_6588"/>
      <sheetName val="_SHOPLIST.xls__SHOPLIST_xl_6589"/>
      <sheetName val="_SHOPLIST.xls__SHOPLIST_xl_6590"/>
      <sheetName val="_SHOPLIST.xls__SHOPLIST_xl_6591"/>
      <sheetName val="_SHOPLIST.xls__SHOPLIST_xl_6592"/>
      <sheetName val="_SHOPLIST.xls__SHOPLIST_xl_6593"/>
      <sheetName val="_SHOPLIST.xls__SHOPLIST_xl_6594"/>
      <sheetName val="_SHOPLIST.xls__SHOPLIST_xl_6595"/>
      <sheetName val="_SHOPLIST.xls__SHOPLIST_xl_6596"/>
      <sheetName val="_SHOPLIST.xls__SHOPLIST_xl_6597"/>
      <sheetName val="_SHOPLIST.xls__SHOPLIST_xl_6598"/>
      <sheetName val="_SHOPLIST.xls__SHOPLIST_xl_6599"/>
      <sheetName val="_SHOPLIST.xls__SHOPLIST_xl_6600"/>
      <sheetName val="_SHOPLIST.xls__SHOPLIST_xl_6601"/>
      <sheetName val="_SHOPLIST.xls__SHOPLIST_xl_6602"/>
      <sheetName val="_SHOPLIST.xls__SHOPLIST_xl_6603"/>
      <sheetName val="_SHOPLIST.xls__SHOPLIST_xl_6604"/>
      <sheetName val="_SHOPLIST.xls__SHOPLIST_xl_6605"/>
      <sheetName val="_SHOPLIST.xls__SHOPLIST_xl_6606"/>
      <sheetName val="_SHOPLIST.xls__SHOPLIST_xl_6607"/>
      <sheetName val="_SHOPLIST.xls__SHOPLIST_xl_6608"/>
      <sheetName val="_SHOPLIST.xls__SHOPLIST_xl_6609"/>
      <sheetName val="_SHOPLIST.xls__SHOPLIST_xl_6610"/>
      <sheetName val="_SHOPLIST.xls__SHOPLIST_xl_6611"/>
      <sheetName val="_SHOPLIST.xls__SHOPLIST_xl_6612"/>
      <sheetName val="_SHOPLIST.xls__SHOPLIST_xl_6613"/>
      <sheetName val="_SHOPLIST.xls__SHOPLIST_xl_6614"/>
      <sheetName val="_SHOPLIST.xls__SHOPLIST_xl_6615"/>
      <sheetName val="_SHOPLIST.xls__SHOPLIST_xl_6616"/>
      <sheetName val="_SHOPLIST.xls_70_x005f_x0000___0_x_26"/>
      <sheetName val="_SHOPLIST.xls__SHOPLIST_xl_6617"/>
      <sheetName val="_SHOPLIST.xls__SHOPLIST_xl_6618"/>
      <sheetName val="_SHOPLIST.xls__SHOPLIST_xl_6619"/>
      <sheetName val="_SHOPLIST.xls__SHOPLIST_xl_6620"/>
      <sheetName val="_SHOPLIST.xls__SHOPLIST_xl_6621"/>
      <sheetName val="_SHOPLIST.xls__SHOPLIST_xl_6622"/>
      <sheetName val="_SHOPLIST.xls__SHOPLIST_xl_6623"/>
      <sheetName val="_SHOPLIST.xls__SHOPLIST_xl_6624"/>
      <sheetName val="_SHOPLIST.xls__SHOPLIST_xl_6625"/>
      <sheetName val="_SHOPLIST.xls__SHOPLIST_xl_6626"/>
      <sheetName val="_SHOPLIST.xls__SHOPLIST_xl_6627"/>
      <sheetName val="_SHOPLIST.xls__SHOPLIST_xl_6628"/>
      <sheetName val="_SHOPLIST.xls__SHOPLIST_xl_6629"/>
      <sheetName val="_SHOPLIST.xls__SHOPLIST_xl_6630"/>
      <sheetName val="_SHOPLIST.xls__SHOPLIST_xl_6631"/>
      <sheetName val="_SHOPLIST.xls__SHOPLIST_xl_6632"/>
      <sheetName val="_SHOPLIST.xls__SHOPLIST_xl_6633"/>
      <sheetName val="_SHOPLIST.xls__SHOPLIST_xl_6634"/>
      <sheetName val="_SHOPLIST.xls__SHOPLIST_xl_6635"/>
      <sheetName val="_SHOPLIST.xls__SHOPLIST_xl_6636"/>
      <sheetName val="_SHOPLIST.xls__SHOPLIST_xl_6637"/>
      <sheetName val="_SHOPLIST.xls__SHOPLIST_xl_6638"/>
      <sheetName val="_SHOPLIST.xls__SHOPLIST_xl_6639"/>
      <sheetName val="_SHOPLIST.xls__SHOPLIST_xl_6640"/>
      <sheetName val="_SHOPLIST.xls__SHOPLIST_xl_6641"/>
      <sheetName val="_SHOPLIST.xls__SHOPLIST_xl_6642"/>
      <sheetName val="_SHOPLIST.xls__SHOPLIST_xl_6643"/>
      <sheetName val="_SHOPLIST.xls__SHOPLIST_xl_6644"/>
      <sheetName val="_SHOPLIST.xls__SHOPLIST_xl_6645"/>
      <sheetName val="_SHOPLIST.xls__SHOPLIST_xl_6646"/>
      <sheetName val="_SHOPLIST.xls__SHOPLIST_xl_6647"/>
      <sheetName val="_SHOPLIST.xls__SHOPLIST_xl_6648"/>
      <sheetName val="_SHOPLIST.xls__SHOPLIST_xl_6649"/>
      <sheetName val="_SHOPLIST.xls__SHOPLIST_xl_6650"/>
      <sheetName val="_SHOPLIST.xls__SHOPLIST_xl_6651"/>
      <sheetName val="_SHOPLIST.xls__SHOPLIST_xl_6652"/>
      <sheetName val="_SHOPLIST.xls__SHOPLIST_xl_6653"/>
      <sheetName val="_SHOPLIST.xls__SHOPLIST_xl_6654"/>
      <sheetName val="_SHOPLIST.xls__SHOPLIST_xl_6655"/>
      <sheetName val="_SHOPLIST.xls__SHOPLIST_xl_6656"/>
      <sheetName val="_SHOPLIST.xls__SHOPLIST_xl_6657"/>
      <sheetName val="_SHOPLIST.xls__SHOPLIST_xl_6658"/>
      <sheetName val="_SHOPLIST.xls__SHOPLIST_xl_6659"/>
      <sheetName val="_SHOPLIST.xls__SHOPLIST_xl_6660"/>
      <sheetName val="_SHOPLIST.xls__SHOPLIST_xl_6661"/>
      <sheetName val="_SHOPLIST.xls__SHOPLIST_xl_6662"/>
      <sheetName val="_SHOPLIST.xls__SHOPLIST_xl_6663"/>
      <sheetName val="_SHOPLIST.xls__SHOPLIST_xl_6664"/>
      <sheetName val="_SHOPLIST.xls__SHOPLIST_xl_6665"/>
      <sheetName val="_SHOPLIST.xls__SHOPLIST_xl_6666"/>
      <sheetName val="_SHOPLIST.xls__SHOPLIST_xl_6667"/>
      <sheetName val="_SHOPLIST.xls__SHOPLIST_xl_6668"/>
      <sheetName val="_SHOPLIST.xls__SHOPLIST_xl_6669"/>
      <sheetName val="_SHOPLIST.xls__SHOPLIST_xl_6670"/>
      <sheetName val="_SHOPLIST.xls__SHOPLIST_xl_6671"/>
      <sheetName val="_SHOPLIST.xls__SHOPLIST_xl_6672"/>
      <sheetName val="_SHOPLIST.xls__SHOPLIST_xl_6673"/>
      <sheetName val="_SHOPLIST.xls__SHOPLIST_xl_6674"/>
      <sheetName val="_SHOPLIST.xls__SHOPLIST_xl_6675"/>
      <sheetName val="_SHOPLIST.xls__SHOPLIST_xl_6676"/>
      <sheetName val="_SHOPLIST.xls__SHOPLIST_xl_6677"/>
      <sheetName val="_SHOPLIST.xls__SHOPLIST_xl_6678"/>
      <sheetName val="_SHOPLIST.xls__SHOPLIST_xl_6679"/>
      <sheetName val="_SHOPLIST.xls__SHOPLIST_xl_6680"/>
      <sheetName val="_SHOPLIST.xls__SHOPLIST_xl_6681"/>
      <sheetName val="_SHOPLIST.xls__SHOPLIST_xl_6682"/>
      <sheetName val="_SHOPLIST.xls__SHOPLIST_xl_6683"/>
      <sheetName val="_SHOPLIST.xls__SHOPLIST_xl_6684"/>
      <sheetName val="_SHOPLIST.xls__SHOPLIST_xl_6685"/>
      <sheetName val="_SHOPLIST.xls__SHOPLIST_xl_6686"/>
      <sheetName val="_SHOPLIST.xls__SHOPLIST_xl_6687"/>
      <sheetName val="_SHOPLIST.xls__SHOPLIST_xl_6688"/>
      <sheetName val="_SHOPLIST.xls__SHOPLIST_xl_6689"/>
      <sheetName val="_SHOPLIST.xls__SHOPLIST_xl_6690"/>
      <sheetName val="_SHOPLIST.xls__SHOPLIST_xl_6691"/>
      <sheetName val="_SHOPLIST.xls__SHOPLIST_xl_6692"/>
      <sheetName val="_SHOPLIST.xls__SHOPLIST_xl_6693"/>
      <sheetName val="_SHOPLIST.xls__SHOPLIST_xl_6694"/>
      <sheetName val="_SHOPLIST.xls__SHOPLIST_xl_6695"/>
      <sheetName val="_SHOPLIST.xls__SHOPLIST_xl_6696"/>
      <sheetName val="_SHOPLIST.xls__SHOPLIST_xl_6697"/>
      <sheetName val="_SHOPLIST.xls__SHOPLIST_xl_6698"/>
      <sheetName val="_SHOPLIST.xls__SHOPLIST_xl_6699"/>
      <sheetName val="_SHOPLIST.xls__SHOPLIST_xl_6700"/>
      <sheetName val="_SHOPLIST.xls__SHOPLIST_xl_6701"/>
      <sheetName val="_SHOPLIST.xls__SHOPLIST_xl_6702"/>
      <sheetName val="_SHOPLIST.xls__SHOPLIST_xl_6703"/>
      <sheetName val="_SHOPLIST.xls__SHOPLIST_xl_6704"/>
      <sheetName val="_SHOPLIST.xls__VW__VU________64"/>
      <sheetName val="_SHOPLIST.xls__VW__VU________65"/>
      <sheetName val="_SHOPLIST.xls__SHOPLIST_xl_6705"/>
      <sheetName val="_SHOPLIST.xls__SHOPLIST_xl_6706"/>
      <sheetName val="_SHOPLIST.xls_70___0_s__i____84"/>
      <sheetName val="_SHOPLIST.xls__SHOPLIST_xl_6707"/>
      <sheetName val="_SHOPLIST.xls__SHOPLIST_xl_6708"/>
      <sheetName val="_SHOPLIST.xls__SHOPLIST_xl_6709"/>
      <sheetName val="_SHOPLIST.xls__VW__VU________66"/>
      <sheetName val="_SHOPLIST.xls__VW__VU________67"/>
      <sheetName val="_SHOPLIST.xls__SHOPLIST_xl_6710"/>
      <sheetName val="_SHOPLIST.xls__SHOPLIST_xl_6711"/>
      <sheetName val="_SHOPLIST.xls_70___0_s__i____85"/>
      <sheetName val="_SHOPLIST.xls__SHOPLIST_xl_6712"/>
      <sheetName val="_SHOPLIST.xls__SHOPLIST_xl_6713"/>
      <sheetName val="_SHOPLIST.xls__SHOPLIST_xl_6714"/>
      <sheetName val="_SHOPLIST.xls__SHOPLIST_xl_6715"/>
      <sheetName val="_SHOPLIST.xls__SHOPLIST_xl_6716"/>
      <sheetName val="_SHOPLIST.xls__SHOPLIST_xl_6717"/>
      <sheetName val="_SHOPLIST.xls__SHOPLIST_xl_6718"/>
      <sheetName val="_SHOPLIST.xls__SHOPLIST_xl_6719"/>
      <sheetName val="_SHOPLIST.xls__SHOPLIST_xl_6720"/>
      <sheetName val="_SHOPLIST.xls__SHOPLIST_xl_6721"/>
      <sheetName val="_SHOPLIST.xls__SHOPLIST_xl_6722"/>
      <sheetName val="_SHOPLIST.xls__SHOPLIST_xl_6723"/>
      <sheetName val="_SHOPLIST.xls__SHOPLIST_xl_6724"/>
      <sheetName val="_SHOPLIST.xls__SHOPLIST_xl_6725"/>
      <sheetName val="_SHOPLIST.xls__SHOPLIST_xl_6726"/>
      <sheetName val="_SHOPLIST.xls__SHOPLIST_xl_6727"/>
      <sheetName val="_SHOPLIST.xls__SHOPLIST_xl_6728"/>
      <sheetName val="_SHOPLIST.xls__SHOPLIST_xl_6729"/>
      <sheetName val="_SHOPLIST.xls__SHOPLIST_xl_6730"/>
      <sheetName val="_SHOPLIST.xls__SHOPLIST_xl_6731"/>
      <sheetName val="_SHOPLIST.xls__SHOPLIST_xl_6732"/>
      <sheetName val="_SHOPLIST.xls__SHOPLIST_xl_6733"/>
      <sheetName val="_SHOPLIST.xls__SHOPLIST_xl_6734"/>
      <sheetName val="_SHOPLIST.xls__SHOPLIST_xl_6735"/>
      <sheetName val="_SHOPLIST.xls__SHOPLIST_xl_6736"/>
      <sheetName val="_SHOPLIST.xls__SHOPLIST_xl_6737"/>
      <sheetName val="_SHOPLIST.xls__SHOPLIST_xl_6738"/>
      <sheetName val="_SHOPLIST.xls__SHOPLIST_xl_6739"/>
      <sheetName val="_SHOPLIST.xls__SHOPLIST_xl_6740"/>
      <sheetName val="_SHOPLIST.xls__SHOPLIST_xl_6741"/>
      <sheetName val="_SHOPLIST.xls__SHOPLIST_xl_6742"/>
      <sheetName val="_SHOPLIST.xls__SHOPLIST_xl_6743"/>
      <sheetName val="_SHOPLIST.xls__SHOPLIST_xl_6744"/>
      <sheetName val="_SHOPLIST.xls__SHOPLIST_xl_6745"/>
      <sheetName val="_SHOPLIST.xls__SHOPLIST_xl_6746"/>
      <sheetName val="_SHOPLIST.xls__SHOPLIST_xl_6747"/>
      <sheetName val="_SHOPLIST.xls__SHOPLIST_xl_6748"/>
      <sheetName val="_SHOPLIST.xls__SHOPLIST_xl_6749"/>
      <sheetName val="_SHOPLIST.xls__SHOPLIST_xl_6750"/>
      <sheetName val="_SHOPLIST.xls__SHOPLIST_xl_6751"/>
      <sheetName val="_SHOPLIST.xls__SHOPLIST_xl_6752"/>
      <sheetName val="_SHOPLIST.xls__SHOPLIST_xl_6753"/>
      <sheetName val="_SHOPLIST.xls__SHOPLIST_xl_6754"/>
      <sheetName val="_SHOPLIST.xls__SHOPLIST_xl_6755"/>
      <sheetName val="_SHOPLIST.xls__SHOPLIST_xl_6756"/>
      <sheetName val="_SHOPLIST.xls__SHOPLIST_xl_6757"/>
      <sheetName val="_SHOPLIST.xls__SHOPLIST_xl_6758"/>
      <sheetName val="_SHOPLIST.xls__SHOPLIST_xl_6759"/>
      <sheetName val="_SHOPLIST.xls__SHOPLIST_xl_6760"/>
      <sheetName val="_SHOPLIST.xls__SHOPLIST_xl_6761"/>
      <sheetName val="_SHOPLIST.xls__SHOPLIST_xl_6762"/>
      <sheetName val="_SHOPLIST.xls__SHOPLIST_xl_6763"/>
      <sheetName val="_SHOPLIST.xls__SHOPLIST_xl_6764"/>
      <sheetName val="_SHOPLIST.xls__SHOPLIST_xl_6765"/>
      <sheetName val="_SHOPLIST.xls__SHOPLIST_xl_6766"/>
      <sheetName val="_SHOPLIST.xls__SHOPLIST_xl_6767"/>
      <sheetName val="_SHOPLIST.xls__SHOPLIST_xl_6768"/>
      <sheetName val="_SHOPLIST.xls__SHOPLIST_xl_6769"/>
      <sheetName val="_SHOPLIST.xls__SHOPLIST_xl_6770"/>
      <sheetName val="_SHOPLIST.xls__SHOPLIST_xl_6771"/>
      <sheetName val="_SHOPLIST.xls__SHOPLIST_xl_6772"/>
      <sheetName val="_SHOPLIST.xls__SHOPLIST_xl_6773"/>
      <sheetName val="_SHOPLIST.xls__SHOPLIST_xl_6774"/>
      <sheetName val="_SHOPLIST.xls__SHOPLIST_xl_6775"/>
      <sheetName val="_SHOPLIST.xls__SHOPLIST_xl_6776"/>
      <sheetName val="_SHOPLIST.xls__SHOPLIST_xl_6777"/>
      <sheetName val="_SHOPLIST.xls__SHOPLIST_xl_6778"/>
      <sheetName val="_SHOPLIST.xls__SHOPLIST_xl_6779"/>
      <sheetName val="_SHOPLIST.xls__SHOPLIST_xl_6780"/>
      <sheetName val="_SHOPLIST.xls__SHOPLIST_xl_6781"/>
      <sheetName val="_SHOPLIST.xls__SHOPLIST_xl_6782"/>
      <sheetName val="_SHOPLIST.xls__SHOPLIST_xl_6783"/>
      <sheetName val="_SHOPLIST.xls__SHOPLIST_xl_6784"/>
      <sheetName val="_SHOPLIST.xls__SHOPLIST_xl_6785"/>
      <sheetName val="_SHOPLIST.xls__SHOPLIST_xl_6786"/>
      <sheetName val="_SHOPLIST.xls__SHOPLIST_xl_6787"/>
      <sheetName val="_SHOPLIST.xls__SHOPLIST_xl_6788"/>
      <sheetName val="_SHOPLIST.xls__SHOPLIST_xl_6789"/>
      <sheetName val="_SHOPLIST.xls__SHOPLIST_xl_6790"/>
      <sheetName val="_SHOPLIST.xls__SHOPLIST_xl_6791"/>
      <sheetName val="_SHOPLIST.xls__SHOPLIST_xl_6792"/>
      <sheetName val="_SHOPLIST.xls__SHOPLIST_xl_6793"/>
      <sheetName val="_SHOPLIST.xls__SHOPLIST_xl_6794"/>
      <sheetName val="_SHOPLIST.xls__SHOPLIST_xl_6795"/>
      <sheetName val="_SHOPLIST.xls__SHOPLIST_xl_6796"/>
      <sheetName val="_SHOPLIST.xls__SHOPLIST_xl_6797"/>
      <sheetName val="_SHOPLIST.xls__SHOPLIST_xl_6798"/>
      <sheetName val="_SHOPLIST.xls__SHOPLIST_xl_6799"/>
      <sheetName val="_SHOPLIST.xls__SHOPLIST_xl_6800"/>
      <sheetName val="_SHOPLIST.xls__SHOPLIST_xl_6801"/>
      <sheetName val="_SHOPLIST.xls__SHOPLIST_xl_6802"/>
      <sheetName val="_SHOPLIST.xls__SHOPLIST_xl_6803"/>
      <sheetName val="_SHOPLIST.xls__SHOPLIST_xl_6804"/>
      <sheetName val="_SHOPLIST.xls__SHOPLIST_xl_6805"/>
      <sheetName val="_SHOPLIST.xls__SHOPLIST_xl_6806"/>
      <sheetName val="_SHOPLIST.xls__SHOPLIST_xl_6807"/>
      <sheetName val="_SHOPLIST.xls__SHOPLIST_xl_6808"/>
      <sheetName val="_SHOPLIST.xls__SHOPLIST_xl_6809"/>
      <sheetName val="_SHOPLIST.xls__SHOPLIST_xl_6810"/>
      <sheetName val="_SHOPLIST.xls__SHOPLIST_xl_6811"/>
      <sheetName val="_SHOPLIST.xls__SHOPLIST_xl_6812"/>
      <sheetName val="_SHOPLIST.xls__SHOPLIST_xl_6813"/>
      <sheetName val="_SHOPLIST.xls__SHOPLIST_xl_6814"/>
      <sheetName val="_SHOPLIST.xls__SHOPLIST_xl_6815"/>
      <sheetName val="_SHOPLIST.xls__SHOPLIST_xl_6816"/>
      <sheetName val="_SHOPLIST.xls__SHOPLIST_xl_6817"/>
      <sheetName val="_SHOPLIST.xls__SHOPLIST_xl_6818"/>
      <sheetName val="_SHOPLIST.xls__SHOPLIST_xl_6819"/>
      <sheetName val="_SHOPLIST.xls__SHOPLIST_xl_6820"/>
      <sheetName val="_SHOPLIST.xls__SHOPLIST_xl_6821"/>
      <sheetName val="_SHOPLIST.xls__SHOPLIST_xl_6822"/>
      <sheetName val="_SHOPLIST.xls__SHOPLIST_xl_6823"/>
      <sheetName val="_SHOPLIST.xls__SHOPLIST_xl_6824"/>
      <sheetName val="_SHOPLIST.xls__SHOPLIST_xl_6825"/>
      <sheetName val="_SHOPLIST.xls__SHOPLIST_xl_6826"/>
      <sheetName val="_SHOPLIST.xls__SHOPLIST_xl_6827"/>
      <sheetName val="_SHOPLIST.xls__SHOPLIST_xl_6828"/>
      <sheetName val="_SHOPLIST.xls__SHOPLIST_xl_6829"/>
      <sheetName val="_SHOPLIST.xls__SHOPLIST_xl_6830"/>
      <sheetName val="_SHOPLIST.xls__SHOPLIST_xl_6831"/>
      <sheetName val="_SHOPLIST.xls__SHOPLIST_xl_6832"/>
      <sheetName val="_SHOPLIST.xls__SHOPLIST_xl_6833"/>
      <sheetName val="_SHOPLIST.xls__SHOPLIST_xl_6834"/>
      <sheetName val="_SHOPLIST.xls__SHOPLIST_xl_6835"/>
      <sheetName val="_SHOPLIST.xls__SHOPLIST_xl_6836"/>
      <sheetName val="_SHOPLIST.xls__SHOPLIST_xl_6837"/>
      <sheetName val="_SHOPLIST.xls__SHOPLIST_xl_6838"/>
      <sheetName val="_SHOPLIST.xls__SHOPLIST_xl_6839"/>
      <sheetName val="_SHOPLIST.xls__SHOPLIST_xl_6840"/>
      <sheetName val="_SHOPLIST.xls__SHOPLIST_xl_6841"/>
      <sheetName val="_SHOPLIST.xls_70___0_s__i____86"/>
      <sheetName val="_SHOPLIST.xls__SHOPLIST_xl_6842"/>
      <sheetName val="_SHOPLIST.xls__SHOPLIST_xl_6843"/>
      <sheetName val="_SHOPLIST.xls__SHOPLIST_xl_6844"/>
      <sheetName val="_SHOPLIST.xls__VW__VU________68"/>
      <sheetName val="_SHOPLIST.xls__SHOPLIST_xl_6845"/>
      <sheetName val="_SHOPLIST.xls__SHOPLIST_xl_6846"/>
      <sheetName val="_SHOPLIST.xls__SHOPLIST_xl_6847"/>
      <sheetName val="_SHOPLIST.xls__SHOPLIST_xl_6848"/>
      <sheetName val="_SHOPLIST.xls__SHOPLIST_xl_6849"/>
      <sheetName val="_SHOPLIST.xls__SHOPLIST_xl_6850"/>
      <sheetName val="_SHOPLIST.xls__SHOPLIST_xl_6851"/>
      <sheetName val="_SHOPLIST.xls__SHOPLIST_xl_6852"/>
      <sheetName val="_SHOPLIST.xls__SHOPLIST_xl_6853"/>
      <sheetName val="_SHOPLIST.xls__SHOPLIST_xl_6854"/>
      <sheetName val="_SHOPLIST.xls__SHOPLIST_xl_6855"/>
      <sheetName val="_SHOPLIST.xls__SHOPLIST_xl_6856"/>
      <sheetName val="_SHOPLIST.xls__SHOPLIST_xl_6857"/>
      <sheetName val="_SHOPLIST.xls__SHOPLIST_xl_6858"/>
      <sheetName val="_SHOPLIST.xls__SHOPLIST_xl_6859"/>
      <sheetName val="_SHOPLIST.xls__SHOPLIST_xl_6860"/>
      <sheetName val="_SHOPLIST.xls__SHOPLIST_xl_6861"/>
      <sheetName val="_SHOPLIST.xls__SHOPLIST_xl_6862"/>
      <sheetName val="_SHOPLIST.xls__SHOPLIST_xl_6863"/>
      <sheetName val="_SHOPLIST.xls__SHOPLIST_xl_6864"/>
      <sheetName val="_SHOPLIST.xls__SHOPLIST_xl_6865"/>
      <sheetName val="_SHOPLIST.xls__SHOPLIST_xl_6866"/>
      <sheetName val="_SHOPLIST.xls__SHOPLIST_xl_6867"/>
      <sheetName val="_SHOPLIST.xls__SHOPLIST_xl_6868"/>
      <sheetName val="_SHOPLIST.xls__SHOPLIST_xl_6869"/>
      <sheetName val="_SHOPLIST.xls__SHOPLIST_xl_6870"/>
      <sheetName val="_SHOPLIST.xls__SHOPLIST_xl_6871"/>
      <sheetName val="_SHOPLIST.xls__SHOPLIST_xl_6872"/>
      <sheetName val="_SHOPLIST.xls__SHOPLIST_xl_6873"/>
      <sheetName val="_SHOPLIST.xls__SHOPLIST_xl_6874"/>
      <sheetName val="_SHOPLIST.xls__SHOPLIST_xl_6875"/>
      <sheetName val="_SHOPLIST.xls__SHOPLIST_xl_6876"/>
      <sheetName val="_SHOPLIST.xls__SHOPLIST_xl_6877"/>
      <sheetName val="_SHOPLIST.xls__SHOPLIST_xl_6878"/>
      <sheetName val="_SHOPLIST.xls__SHOPLIST_xl_6879"/>
      <sheetName val="_SHOPLIST.xls__SHOPLIST_xl_6880"/>
      <sheetName val="_SHOPLIST.xls__SHOPLIST_xl_6881"/>
      <sheetName val="_SHOPLIST.xls__SHOPLIST_xl_6882"/>
      <sheetName val="_SHOPLIST.xls__SHOPLIST_xl_6883"/>
      <sheetName val="_SHOPLIST.xls__SHOPLIST_xl_6884"/>
      <sheetName val="_SHOPLIST.xls__SHOPLIST_xl_6885"/>
      <sheetName val="_SHOPLIST.xls__SHOPLIST_xl_6886"/>
      <sheetName val="_SHOPLIST.xls__SHOPLIST_xl_6887"/>
      <sheetName val="_SHOPLIST.xls__SHOPLIST_xl_6888"/>
      <sheetName val="_SHOPLIST.xls__SHOPLIST_xl_6889"/>
      <sheetName val="_SHOPLIST.xls__SHOPLIST_xl_6890"/>
      <sheetName val="_SHOPLIST.xls__SHOPLIST_xl_6891"/>
      <sheetName val="_SHOPLIST.xls__SHOPLIST_xl_6892"/>
      <sheetName val="_SHOPLIST.xls__SHOPLIST_xl_6893"/>
      <sheetName val="_SHOPLIST.xls__SHOPLIST_xl_6894"/>
      <sheetName val="_SHOPLIST.xls__SHOPLIST_xl_6895"/>
      <sheetName val="_SHOPLIST.xls__SHOPLIST_xl_6896"/>
      <sheetName val="_SHOPLIST.xls__SHOPLIST_xl_6897"/>
      <sheetName val="_SHOPLIST.xls__SHOPLIST_xl_6898"/>
      <sheetName val="_SHOPLIST.xls__SHOPLIST_xl_6899"/>
      <sheetName val="_SHOPLIST.xls__SHOPLIST_xl_6900"/>
      <sheetName val="_SHOPLIST.xls__SHOPLIST_xl_6901"/>
      <sheetName val="_SHOPLIST.xls__SHOPLIST_xl_6902"/>
      <sheetName val="_SHOPLIST.xls__SHOPLIST_xl_6903"/>
      <sheetName val="_SHOPLIST.xls__SHOPLIST_xl_6904"/>
      <sheetName val="_SHOPLIST.xls__SHOPLIST_xl_6905"/>
      <sheetName val="_SHOPLIST.xls__SHOPLIST_xl_6906"/>
      <sheetName val="_SHOPLIST.xls__SHOPLIST_xl_6907"/>
      <sheetName val="_SHOPLIST.xls__SHOPLIST_xl_6908"/>
      <sheetName val="_SHOPLIST.xls__SHOPLIST_xl_6909"/>
      <sheetName val="_SHOPLIST.xls__SHOPLIST_xl_6910"/>
      <sheetName val="_SHOPLIST.xls__SHOPLIST_xl_6911"/>
      <sheetName val="_SHOPLIST.xls__SHOPLIST_xl_6912"/>
      <sheetName val="_SHOPLIST.xls__SHOPLIST_xl_6913"/>
      <sheetName val="_SHOPLIST.xls__SHOPLIST_xl_6914"/>
      <sheetName val="_SHOPLIST.xls__SHOPLIST_xl_6915"/>
      <sheetName val="_SHOPLIST.xls__SHOPLIST_xl_6916"/>
      <sheetName val="_SHOPLIST.xls__SHOPLIST_xl_6917"/>
      <sheetName val="_SHOPLIST.xls__SHOPLIST_xl_6918"/>
      <sheetName val="_SHOPLIST.xls__SHOPLIST_xl_6919"/>
      <sheetName val="_SHOPLIST.xls__SHOPLIST_xl_6920"/>
      <sheetName val="_SHOPLIST.xls__SHOPLIST_xl_6921"/>
      <sheetName val="_SHOPLIST.xls__SHOPLIST_xl_6922"/>
      <sheetName val="_SHOPLIST.xls__SHOPLIST_xl_6923"/>
      <sheetName val="_SHOPLIST.xls__SHOPLIST_xl_6924"/>
      <sheetName val="_SHOPLIST.xls__SHOPLIST_xl_6925"/>
      <sheetName val="_SHOPLIST.xls__SHOPLIST_xl_6926"/>
      <sheetName val="_SHOPLIST.xls__SHOPLIST_xl_6927"/>
      <sheetName val="_SHOPLIST.xls__SHOPLIST_xl_6928"/>
      <sheetName val="_SHOPLIST.xls__SHOPLIST_xl_6929"/>
      <sheetName val="_SHOPLIST.xls__SHOPLIST_xl_6930"/>
      <sheetName val="_SHOPLIST.xls__SHOPLIST_xl_6931"/>
      <sheetName val="_SHOPLIST.xls__SHOPLIST_xl_6932"/>
      <sheetName val="_SHOPLIST.xls__SHOPLIST_xl_6933"/>
      <sheetName val="_SHOPLIST.xls__SHOPLIST_xl_6934"/>
      <sheetName val="_SHOPLIST.xls__SHOPLIST_xl_6935"/>
      <sheetName val="_SHOPLIST.xls__SHOPLIST_xl_6936"/>
      <sheetName val="_SHOPLIST.xls__SHOPLIST_xl_6937"/>
      <sheetName val="_SHOPLIST.xls__SHOPLIST_xl_6938"/>
      <sheetName val="_SHOPLIST.xls__SHOPLIST_xl_6939"/>
      <sheetName val="_SHOPLIST.xls__SHOPLIST_xl_6940"/>
      <sheetName val="_SHOPLIST.xls__SHOPLIST_xl_6941"/>
      <sheetName val="_SHOPLIST.xls__SHOPLIST_xl_6942"/>
      <sheetName val="_SHOPLIST.xls__SHOPLIST_xl_6943"/>
      <sheetName val="_SHOPLIST.xls__SHOPLIST_xl_6944"/>
      <sheetName val="_SHOPLIST.xls__SHOPLIST_xl_6945"/>
      <sheetName val="_SHOPLIST.xls__SHOPLIST_xl_6946"/>
      <sheetName val="_SHOPLIST.xls__SHOPLIST_xl_6947"/>
      <sheetName val="_SHOPLIST.xls__SHOPLIST_xl_6948"/>
      <sheetName val="_SHOPLIST.xls__SHOPLIST_xl_6949"/>
      <sheetName val="_SHOPLIST.xls__SHOPLIST_xl_6950"/>
      <sheetName val="_SHOPLIST.xls__SHOPLIST_xl_6951"/>
      <sheetName val="_SHOPLIST.xls__SHOPLIST_xl_6952"/>
      <sheetName val="_SHOPLIST.xls__SHOPLIST_xl_6953"/>
      <sheetName val="_SHOPLIST.xls__SHOPLIST_xl_6954"/>
      <sheetName val="_SHOPLIST.xls__SHOPLIST_xl_6955"/>
      <sheetName val="_SHOPLIST.xls__SHOPLIST_xl_6956"/>
      <sheetName val="_SHOPLIST.xls__SHOPLIST_xl_6957"/>
      <sheetName val="_SHOPLIST.xls__SHOPLIST_xl_6958"/>
      <sheetName val="_SHOPLIST.xls__SHOPLIST_xl_6959"/>
      <sheetName val="_SHOPLIST.xls__SHOPLIST_xl_6960"/>
      <sheetName val="_SHOPLIST.xls__SHOPLIST_xl_6961"/>
      <sheetName val="_SHOPLIST.xls__SHOPLIST_xl_6962"/>
      <sheetName val="_SHOPLIST.xls__SHOPLIST_xl_6963"/>
      <sheetName val="_SHOPLIST.xls__SHOPLIST_xl_6964"/>
      <sheetName val="_SHOPLIST.xls__SHOPLIST_xl_6965"/>
      <sheetName val="_SHOPLIST.xls__SHOPLIST_xl_6966"/>
      <sheetName val="_SHOPLIST.xls__SHOPLIST_xl_6967"/>
      <sheetName val="_SHOPLIST.xls__SHOPLIST_xl_6968"/>
      <sheetName val="_SHOPLIST.xls__SHOPLIST_xl_6969"/>
      <sheetName val="_SHOPLIST.xls__SHOPLIST_xl_6970"/>
      <sheetName val="_SHOPLIST.xls__SHOPLIST_xl_6971"/>
      <sheetName val="_SHOPLIST.xls__SHOPLIST_xl_6972"/>
      <sheetName val="_SHOPLIST.xls__SHOPLIST_xl_6973"/>
      <sheetName val="_SHOPLIST.xls__SHOPLIST_xl_6974"/>
      <sheetName val="_SHOPLIST.xls__SHOPLIST_xl_6975"/>
      <sheetName val="_SHOPLIST.xls__SHOPLIST_xl_6976"/>
      <sheetName val="_SHOPLIST.xls__SHOPLIST_xl_6977"/>
      <sheetName val="_SHOPLIST.xls__SHOPLIST_xl_6978"/>
      <sheetName val="_SHOPLIST.xls__SHOPLIST_xl_6979"/>
      <sheetName val="_SHOPLIST.xls__SHOPLIST_xl_6980"/>
      <sheetName val="_SHOPLIST.xls__SHOPLIST_xl_6981"/>
      <sheetName val="_SHOPLIST.xls__SHOPLIST_xl_6982"/>
      <sheetName val="_SHOPLIST.xls_70___0_s__i____87"/>
      <sheetName val="_SHOPLIST.xls__SHOPLIST_xl_6983"/>
      <sheetName val="_SHOPLIST_xls__VW__VU________21"/>
      <sheetName val="_SHOPLIST_xls_70_x005f_x0000___0_x011"/>
      <sheetName val="_SHOPLIST_xls_70___0_s__i____31"/>
      <sheetName val="_SHOPLIST_xls__SHOPLIST_xls1000"/>
      <sheetName val="_SHOPLIST_xls__SHOPLIST_xls1001"/>
      <sheetName val="_SHOPLIST_xls__SHOPLIST_xls1002"/>
      <sheetName val="_SHOPLIST_xls__SHOPLIST_xls1003"/>
      <sheetName val="_SHOPLIST_xls__SHOPLIST_xls1004"/>
      <sheetName val="_SHOPLIST_xls__SHOPLIST_xls1005"/>
      <sheetName val="_SHOPLIST_xls__SHOPLIST_xls1006"/>
      <sheetName val="_SHOPLIST_xls__SHOPLIST_xls1007"/>
      <sheetName val="_SHOPLIST_xls__SHOPLIST_xls1008"/>
      <sheetName val="_SHOPLIST_xls__SHOPLIST_xls1009"/>
      <sheetName val="_SHOPLIST_xls__SHOPLIST_xls1010"/>
      <sheetName val="_SHOPLIST_xls__SHOPLIST_xls1011"/>
      <sheetName val="_SHOPLIST_xls__SHOPLIST_xls1012"/>
      <sheetName val="_SHOPLIST_xls__SHOPLIST_xls1013"/>
      <sheetName val="_SHOPLIST_xls__SHOPLIST_xls1014"/>
      <sheetName val="_SHOPLIST_xls__SHOPLIST_xls1015"/>
      <sheetName val="_SHOPLIST_xls__SHOPLIST_xls1016"/>
      <sheetName val="_SHOPLIST_xls__SHOPLIST_xls1017"/>
      <sheetName val="_SHOPLIST_xls__SHOPLIST_xls1018"/>
      <sheetName val="_SHOPLIST_xls__SHOPLIST_xls1019"/>
      <sheetName val="_SHOPLIST_xls__SHOPLIST_xls1020"/>
      <sheetName val="_SHOPLIST_xls__SHOPLIST_xls1021"/>
      <sheetName val="_SHOPLIST_xls__SHOPLIST_xls1022"/>
      <sheetName val="_SHOPLIST_xls__SHOPLIST_xls1023"/>
      <sheetName val="_SHOPLIST_xls__SHOPLIST_xls1024"/>
      <sheetName val="_SHOPLIST_xls__SHOPLIST_xls1025"/>
      <sheetName val="_SHOPLIST_xls__SHOPLIST_xls1026"/>
      <sheetName val="_SHOPLIST_xls__SHOPLIST_xls1027"/>
      <sheetName val="_SHOPLIST_xls__SHOPLIST_xls1028"/>
      <sheetName val="_SHOPLIST_xls__SHOPLIST_xls1029"/>
      <sheetName val="_SHOPLIST_xls__SHOPLIST_xls1030"/>
      <sheetName val="_SHOPLIST_xls__SHOPLIST_xls1031"/>
      <sheetName val="_SHOPLIST_xls__SHOPLIST_xls1032"/>
      <sheetName val="_SHOPLIST_xls__SHOPLIST_xls1033"/>
      <sheetName val="_SHOPLIST_xls__SHOPLIST_xls1034"/>
      <sheetName val="_SHOPLIST_xls__SHOPLIST_xls1035"/>
      <sheetName val="_SHOPLIST_xls__SHOPLIST_xls1036"/>
      <sheetName val="_SHOPLIST_xls__SHOPLIST_xls1037"/>
      <sheetName val="_SHOPLIST_xls__SHOPLIST_xls1038"/>
      <sheetName val="_SHOPLIST_xls__SHOPLIST_xls1039"/>
      <sheetName val="_SHOPLIST_xls__SHOPLIST_xls1040"/>
      <sheetName val="_SHOPLIST_xls__SHOPLIST_xls1041"/>
      <sheetName val="_SHOPLIST_xls__SHOPLIST_xls1042"/>
      <sheetName val="_SHOPLIST_xls__SHOPLIST_xls1043"/>
      <sheetName val="_SHOPLIST_xls__SHOPLIST_xls1044"/>
      <sheetName val="_SHOPLIST_xls__SHOPLIST_xls1045"/>
      <sheetName val="_SHOPLIST_xls__SHOPLIST_xls1046"/>
      <sheetName val="_SHOPLIST_xls__SHOPLIST_xls1047"/>
      <sheetName val="_SHOPLIST_xls__SHOPLIST_xls1048"/>
      <sheetName val="_SHOPLIST_xls__SHOPLIST_xls1049"/>
      <sheetName val="_SHOPLIST_xls__SHOPLIST_xls1050"/>
      <sheetName val="_SHOPLIST_xls__SHOPLIST_xls1051"/>
      <sheetName val="_SHOPLIST_xls__SHOPLIST_xls1052"/>
      <sheetName val="_SHOPLIST_xls__SHOPLIST_xls1053"/>
      <sheetName val="_SHOPLIST_xls__SHOPLIST_xls1054"/>
      <sheetName val="_SHOPLIST_xls__SHOPLIST_xls1055"/>
      <sheetName val="_SHOPLIST_xls__SHOPLIST_xls1056"/>
      <sheetName val="_SHOPLIST_xls__SHOPLIST_xls1057"/>
      <sheetName val="_SHOPLIST_xls__SHOPLIST_xls1058"/>
      <sheetName val="_SHOPLIST_xls__SHOPLIST_xls1059"/>
      <sheetName val="_SHOPLIST_xls__SHOPLIST_xls1060"/>
      <sheetName val="_SHOPLIST_xls__SHOPLIST_xls1061"/>
      <sheetName val="_SHOPLIST_xls__SHOPLIST_xls1062"/>
      <sheetName val="_SHOPLIST_xls__SHOPLIST_xls1063"/>
      <sheetName val="_SHOPLIST_xls__SHOPLIST_xls1064"/>
      <sheetName val="_SHOPLIST_xls__SHOPLIST_xls1065"/>
      <sheetName val="_SHOPLIST_xls__SHOPLIST_xls1066"/>
      <sheetName val="_SHOPLIST_xls__SHOPLIST_xls1067"/>
      <sheetName val="_SHOPLIST_xls__SHOPLIST_xls1068"/>
      <sheetName val="_SHOPLIST_xls__SHOPLIST_xls1069"/>
      <sheetName val="_SHOPLIST_xls__SHOPLIST_xls1070"/>
      <sheetName val="_SHOPLIST_xls__SHOPLIST_xls1071"/>
      <sheetName val="_SHOPLIST_xls__SHOPLIST_xls1072"/>
      <sheetName val="_SHOPLIST_xls__SHOPLIST_xls1073"/>
      <sheetName val="_SHOPLIST_xls__SHOPLIST_xls1074"/>
      <sheetName val="_SHOPLIST_xls__SHOPLIST_xls1075"/>
      <sheetName val="_SHOPLIST_xls__SHOPLIST_xls1076"/>
      <sheetName val="_SHOPLIST_xls__SHOPLIST_xls1077"/>
      <sheetName val="_SHOPLIST_xls__SHOPLIST_xls1078"/>
      <sheetName val="_SHOPLIST_xls__SHOPLIST_xls1079"/>
      <sheetName val="_SHOPLIST_xls__SHOPLIST_xls1080"/>
      <sheetName val="_SHOPLIST_xls__SHOPLIST_xls1081"/>
      <sheetName val="_SHOPLIST_xls__SHOPLIST_xls1082"/>
      <sheetName val="_SHOPLIST_xls__SHOPLIST_xls1083"/>
      <sheetName val="_SHOPLIST_xls__SHOPLIST_xls1084"/>
      <sheetName val="_SHOPLIST_xls__SHOPLIST_xls1085"/>
      <sheetName val="_SHOPLIST_xls__SHOPLIST_xls1086"/>
      <sheetName val="_SHOPLIST_xls__SHOPLIST_xls1087"/>
      <sheetName val="_SHOPLIST_xls__SHOPLIST_xls1088"/>
      <sheetName val="_SHOPLIST_xls__SHOPLIST_xls1089"/>
      <sheetName val="_SHOPLIST_xls__SHOPLIST_xls1090"/>
      <sheetName val="_SHOPLIST_xls__SHOPLIST_xls1091"/>
      <sheetName val="_SHOPLIST_xls__SHOPLIST_xls1092"/>
      <sheetName val="_SHOPLIST_xls__SHOPLIST_xls1093"/>
      <sheetName val="_SHOPLIST_xls__SHOPLIST_xls1094"/>
      <sheetName val="_SHOPLIST_xls__SHOPLIST_xls1095"/>
      <sheetName val="_SHOPLIST_xls__SHOPLIST_xls1096"/>
      <sheetName val="_SHOPLIST_xls__SHOPLIST_xls1097"/>
      <sheetName val="_SHOPLIST_xls__SHOPLIST_xls1098"/>
      <sheetName val="_SHOPLIST_xls__SHOPLIST_xls1099"/>
      <sheetName val="_SHOPLIST_xls__SHOPLIST_xls1100"/>
      <sheetName val="_SHOPLIST_xls__SHOPLIST_xls1101"/>
      <sheetName val="_SHOPLIST_xls__SHOPLIST_xls1102"/>
      <sheetName val="_SHOPLIST_xls__SHOPLIST_xls1103"/>
      <sheetName val="_SHOPLIST_xls__SHOPLIST_xls1104"/>
      <sheetName val="_SHOPLIST_xls__SHOPLIST_xls1105"/>
      <sheetName val="_SHOPLIST_xls__SHOPLIST_xls1106"/>
      <sheetName val="_SHOPLIST_xls__SHOPLIST_xls1107"/>
      <sheetName val="_SHOPLIST_xls__SHOPLIST_xls1108"/>
      <sheetName val="_SHOPLIST_xls__SHOPLIST_xls1109"/>
      <sheetName val="_SHOPLIST_xls__SHOPLIST_xls1110"/>
      <sheetName val="_SHOPLIST_xls__SHOPLIST_xls1111"/>
      <sheetName val="_SHOPLIST_xls__SHOPLIST_xls1112"/>
      <sheetName val="_SHOPLIST_xls__SHOPLIST_xls1113"/>
      <sheetName val="_SHOPLIST_xls_70_x005f_x005f_x005f_x0000__9"/>
      <sheetName val="_SHOPLIST_xls__SHOPLIST_xls1114"/>
      <sheetName val="_SHOPLIST_xls__SHOPLIST_xls1115"/>
      <sheetName val="_SHOPLIST_xls__SHOPLIST_xls1116"/>
      <sheetName val="_SHOPLIST_xls__SHOPLIST_xls1117"/>
      <sheetName val="_SHOPLIST_xls__SHOPLIST_xls1118"/>
      <sheetName val="_SHOPLIST_xls__SHOPLIST_xls1119"/>
      <sheetName val="_SHOPLIST_xls_70___0_s__i____32"/>
      <sheetName val="_SHOPLIST_xls__VW__VU________22"/>
      <sheetName val="_SHOPLIST_xls_70___0_s__i____33"/>
      <sheetName val="_SHOPLIST_xls_70_x005f_x0000___0_x012"/>
      <sheetName val="_SHOPLIST_xls_70___0_s__i____34"/>
      <sheetName val="_SHOPLIST_xls__VW__VU________23"/>
      <sheetName val="_SHOPLIST_xls_70___0_s__i____35"/>
      <sheetName val="_SHOPLIST_xls__VW__VU________24"/>
      <sheetName val="_SHOPLIST_xls_70___0_s__i____36"/>
      <sheetName val="_SHOPLIST_xls_70_x005f_x0000___0_x013"/>
      <sheetName val="_SHOPLIST_xls_70___0_s__i____37"/>
      <sheetName val="_SHOPLIST_xls__VW__VU________25"/>
      <sheetName val="_SHOPLIST_xls__SHOPLIST_xls1120"/>
      <sheetName val="_SHOPLIST_xls__SHOPLIST_xls1121"/>
      <sheetName val="_SHOPLIST_xls__SHOPLIST_xls1122"/>
      <sheetName val="_SHOPLIST_xls__SHOPLIST_xls1123"/>
      <sheetName val="_SHOPLIST_xls__SHOPLIST_xls1124"/>
      <sheetName val="_SHOPLIST_xls__SHOPLIST_xls1125"/>
      <sheetName val="_SHOPLIST_xls__SHOPLIST_xls1126"/>
      <sheetName val="_SHOPLIST_xls__SHOPLIST_xls1127"/>
      <sheetName val="_SHOPLIST_xls__SHOPLIST_xls1128"/>
      <sheetName val="_SHOPLIST_xls__SHOPLIST_xls1129"/>
      <sheetName val="_SHOPLIST_xls__SHOPLIST_xls1130"/>
      <sheetName val="_SHOPLIST_xls__SHOPLIST_xls1131"/>
      <sheetName val="_SHOPLIST_xls__SHOPLIST_xls1132"/>
      <sheetName val="_SHOPLIST_xls__SHOPLIST_xls1133"/>
      <sheetName val="_SHOPLIST_xls__SHOPLIST_xls1134"/>
      <sheetName val="_SHOPLIST_xls__SHOPLIST_xls1135"/>
      <sheetName val="_SHOPLIST_xls__SHOPLIST_xls1136"/>
      <sheetName val="_SHOPLIST_xls__SHOPLIST_xls1137"/>
      <sheetName val="_SHOPLIST_xls__SHOPLIST_xls1138"/>
      <sheetName val="_SHOPLIST_xls__SHOPLIST_xls1139"/>
      <sheetName val="_SHOPLIST_xls__SHOPLIST_xls1140"/>
      <sheetName val="_SHOPLIST_xls__SHOPLIST_xls1141"/>
      <sheetName val="_SHOPLIST_xls__SHOPLIST_xls1142"/>
      <sheetName val="_SHOPLIST_xls__SHOPLIST_xls1143"/>
      <sheetName val="_SHOPLIST_xls__SHOPLIST_xls1144"/>
      <sheetName val="_SHOPLIST_xls__SHOPLIST_xls1145"/>
      <sheetName val="_SHOPLIST_xls__SHOPLIST_xls1146"/>
      <sheetName val="_SHOPLIST_xls__SHOPLIST_xls1147"/>
      <sheetName val="_SHOPLIST_xls__SHOPLIST_xls1148"/>
      <sheetName val="_SHOPLIST_xls__SHOPLIST_xls1149"/>
      <sheetName val="_SHOPLIST_xls__SHOPLIST_xls1150"/>
      <sheetName val="_SHOPLIST_xls__SHOPLIST_xls1151"/>
      <sheetName val="_SHOPLIST_xls__SHOPLIST_xls1152"/>
      <sheetName val="_SHOPLIST_xls__SHOPLIST_xls1153"/>
      <sheetName val="_SHOPLIST_xls__SHOPLIST_xls1154"/>
      <sheetName val="_SHOPLIST_xls__SHOPLIST_xls1155"/>
      <sheetName val="_SHOPLIST_xls__SHOPLIST_xls1156"/>
      <sheetName val="_SHOPLIST_xls__SHOPLIST_xls1157"/>
      <sheetName val="_SHOPLIST_xls__SHOPLIST_xls1158"/>
      <sheetName val="_SHOPLIST_xls__SHOPLIST_xls1159"/>
      <sheetName val="_SHOPLIST_xls__SHOPLIST_xls1160"/>
      <sheetName val="_SHOPLIST_xls__SHOPLIST_xls1161"/>
      <sheetName val="_SHOPLIST_xls__SHOPLIST_xls1162"/>
      <sheetName val="_SHOPLIST_xls__SHOPLIST_xls1163"/>
      <sheetName val="_SHOPLIST_xls__SHOPLIST_xls1164"/>
      <sheetName val="_SHOPLIST_xls__SHOPLIST_xls1165"/>
      <sheetName val="_SHOPLIST_xls__SHOPLIST_xls1166"/>
      <sheetName val="_SHOPLIST_xls__SHOPLIST_xls1167"/>
      <sheetName val="_SHOPLIST_xls__SHOPLIST_xls1168"/>
      <sheetName val="_SHOPLIST_xls__SHOPLIST_xls1169"/>
      <sheetName val="_SHOPLIST_xls__SHOPLIST_xls1170"/>
      <sheetName val="_SHOPLIST_xls__SHOPLIST_xls1171"/>
      <sheetName val="_SHOPLIST_xls__SHOPLIST_xls1172"/>
      <sheetName val="_SHOPLIST_xls__SHOPLIST_xls1173"/>
      <sheetName val="_SHOPLIST_xls__SHOPLIST_xls1174"/>
      <sheetName val="_SHOPLIST_xls__SHOPLIST_xls1175"/>
      <sheetName val="_SHOPLIST_xls__SHOPLIST_xls1176"/>
      <sheetName val="_SHOPLIST_xls__SHOPLIST_xls1177"/>
      <sheetName val="_SHOPLIST_xls__SHOPLIST_xls1178"/>
      <sheetName val="_SHOPLIST_xls__SHOPLIST_xls1179"/>
      <sheetName val="_SHOPLIST_xls__SHOPLIST_xls1180"/>
      <sheetName val="_SHOPLIST_xls__SHOPLIST_xls1181"/>
      <sheetName val="_SHOPLIST_xls__SHOPLIST_xls1182"/>
      <sheetName val="_SHOPLIST_xls__SHOPLIST_xls1183"/>
      <sheetName val="_SHOPLIST_xls__SHOPLIST_xls1184"/>
      <sheetName val="_SHOPLIST_xls__SHOPLIST_xls1185"/>
      <sheetName val="_SHOPLIST_xls__SHOPLIST_xls1186"/>
      <sheetName val="_SHOPLIST_xls__SHOPLIST_xls1187"/>
      <sheetName val="_SHOPLIST_xls__SHOPLIST_xls1188"/>
      <sheetName val="_SHOPLIST_xls__SHOPLIST_xls1189"/>
      <sheetName val="_SHOPLIST_xls__SHOPLIST_xls1190"/>
      <sheetName val="_SHOPLIST_xls__SHOPLIST_xls1191"/>
      <sheetName val="_SHOPLIST_xls__SHOPLIST_xls1192"/>
      <sheetName val="_SHOPLIST_xls__SHOPLIST_xls1193"/>
      <sheetName val="_SHOPLIST_xls__SHOPLIST_xls1194"/>
      <sheetName val="_SHOPLIST_xls__SHOPLIST_xls1195"/>
      <sheetName val="_SHOPLIST_xls__SHOPLIST_xls1196"/>
      <sheetName val="_SHOPLIST_xls__SHOPLIST_xls1197"/>
      <sheetName val="_SHOPLIST_xls__SHOPLIST_xls1198"/>
      <sheetName val="_SHOPLIST_xls__SHOPLIST_xls1199"/>
      <sheetName val="_SHOPLIST_xls__SHOPLIST_xls1200"/>
      <sheetName val="_SHOPLIST_xls__SHOPLIST_xls1201"/>
      <sheetName val="_SHOPLIST_xls__SHOPLIST_xls1202"/>
      <sheetName val="_SHOPLIST_xls__SHOPLIST_xls1203"/>
      <sheetName val="_SHOPLIST_xls__SHOPLIST_xls1204"/>
      <sheetName val="_SHOPLIST_xls_70_x005f_x005f_x005f_x0000_10"/>
      <sheetName val="_SHOPLIST_xls__SHOPLIST_xls1205"/>
      <sheetName val="_SHOPLIST_xls__SHOPLIST_xls1206"/>
      <sheetName val="_SHOPLIST_xls__SHOPLIST_xls1207"/>
      <sheetName val="_SHOPLIST_xls__SHOPLIST_xls1208"/>
      <sheetName val="_SHOPLIST_xls__SHOPLIST_xls1209"/>
      <sheetName val="_SHOPLIST_xls__SHOPLIST_xls1210"/>
      <sheetName val="_SHOPLIST_xls__SHOPLIST_xls1211"/>
      <sheetName val="_SHOPLIST_xls__SHOPLIST_xls1212"/>
      <sheetName val="_SHOPLIST_xls__SHOPLIST_xls1213"/>
      <sheetName val="_SHOPLIST_xls__SHOPLIST_xls1214"/>
      <sheetName val="_SHOPLIST_xls__SHOPLIST_xls1215"/>
      <sheetName val="_SHOPLIST_xls__SHOPLIST_xls1216"/>
      <sheetName val="_SHOPLIST_xls__SHOPLIST_xls1217"/>
      <sheetName val="_SHOPLIST_xls__SHOPLIST_xls1218"/>
      <sheetName val="_SHOPLIST_xls__SHOPLIST_xls1219"/>
      <sheetName val="_SHOPLIST_xls__SHOPLIST_xls1220"/>
      <sheetName val="_SHOPLIST_xls__SHOPLIST_xls1221"/>
      <sheetName val="_SHOPLIST_xls__SHOPLIST_xls1222"/>
      <sheetName val="_SHOPLIST_xls__SHOPLIST_xls1223"/>
      <sheetName val="_SHOPLIST_xls__SHOPLIST_xls1224"/>
      <sheetName val="_SHOPLIST_xls__SHOPLIST_xls1225"/>
      <sheetName val="_SHOPLIST_xls__SHOPLIST_xls1226"/>
      <sheetName val="_SHOPLIST_xls__SHOPLIST_xls1227"/>
      <sheetName val="_SHOPLIST_xls__SHOPLIST_xls1228"/>
      <sheetName val="_SHOPLIST_xls__SHOPLIST_xls1229"/>
      <sheetName val="_SHOPLIST_xls__SHOPLIST_xls1230"/>
      <sheetName val="_SHOPLIST_xls__SHOPLIST_xls1231"/>
      <sheetName val="_SHOPLIST_xls__SHOPLIST_xls1232"/>
      <sheetName val="_SHOPLIST_xls__SHOPLIST_xls1233"/>
      <sheetName val="_SHOPLIST_xls__SHOPLIST_xls1234"/>
      <sheetName val="_SHOPLIST_xls__SHOPLIST_xls1235"/>
      <sheetName val="_SHOPLIST_xls__SHOPLIST_xls1236"/>
      <sheetName val="_SHOPLIST_xls_70___0_s__i____38"/>
      <sheetName val="_SHOPLIST_xls__VW__VU________26"/>
      <sheetName val="_SHOPLIST_xls_70___0_s__i____39"/>
      <sheetName val="_SHOPLIST_xls_70_x005f_x0000___0_x014"/>
      <sheetName val="_SHOPLIST_xls_70___0_s__i____40"/>
      <sheetName val="_SHOPLIST_xls__SHOPLIST_xls1237"/>
      <sheetName val="_SHOPLIST_xls__VW__VU________27"/>
      <sheetName val="_SHOPLIST_xls__SHOPLIST_xls1238"/>
      <sheetName val="_SHOPLIST_xls__SHOPLIST_xls1239"/>
      <sheetName val="_SHOPLIST_xls__SHOPLIST_xls1240"/>
      <sheetName val="_SHOPLIST_xls__SHOPLIST_xls1241"/>
      <sheetName val="_SHOPLIST_xls__SHOPLIST_xls1242"/>
      <sheetName val="_SHOPLIST_xls__SHOPLIST_xls1243"/>
      <sheetName val="_SHOPLIST_xls__SHOPLIST_xls1244"/>
      <sheetName val="_SHOPLIST_xls__SHOPLIST_xls1245"/>
      <sheetName val="_SHOPLIST_xls__SHOPLIST_xls1246"/>
      <sheetName val="_SHOPLIST_xls__SHOPLIST_xls1247"/>
      <sheetName val="_SHOPLIST_xls__SHOPLIST_xls1248"/>
      <sheetName val="_SHOPLIST_xls__SHOPLIST_xls1249"/>
      <sheetName val="_SHOPLIST_xls__SHOPLIST_xls1250"/>
      <sheetName val="_SHOPLIST_xls__SHOPLIST_xls1251"/>
      <sheetName val="_SHOPLIST_xls__SHOPLIST_xls1252"/>
      <sheetName val="_SHOPLIST_xls__SHOPLIST_xls1253"/>
      <sheetName val="_SHOPLIST_xls__SHOPLIST_xls1254"/>
      <sheetName val="_SHOPLIST_xls__SHOPLIST_xls1255"/>
      <sheetName val="_SHOPLIST_xls__SHOPLIST_xls1256"/>
      <sheetName val="_SHOPLIST_xls__SHOPLIST_xls1257"/>
      <sheetName val="_SHOPLIST_xls__SHOPLIST_xls1258"/>
      <sheetName val="_SHOPLIST_xls__SHOPLIST_xls1259"/>
      <sheetName val="_SHOPLIST_xls__SHOPLIST_xls1260"/>
      <sheetName val="_SHOPLIST_xls__SHOPLIST_xls1261"/>
      <sheetName val="_SHOPLIST_xls__SHOPLIST_xls1262"/>
      <sheetName val="_SHOPLIST_xls__SHOPLIST_xls1263"/>
      <sheetName val="_SHOPLIST_xls__SHOPLIST_xls1264"/>
      <sheetName val="_SHOPLIST_xls__SHOPLIST_xls1265"/>
      <sheetName val="_SHOPLIST_xls__SHOPLIST_xls1266"/>
      <sheetName val="_SHOPLIST_xls__SHOPLIST_xls1267"/>
      <sheetName val="_SHOPLIST_xls__SHOPLIST_xls1268"/>
      <sheetName val="_SHOPLIST_xls__SHOPLIST_xls1269"/>
      <sheetName val="_SHOPLIST_xls__SHOPLIST_xls1270"/>
      <sheetName val="_SHOPLIST_xls__SHOPLIST_xls1271"/>
      <sheetName val="_SHOPLIST_xls__SHOPLIST_xls1272"/>
      <sheetName val="_SHOPLIST_xls__SHOPLIST_xls1273"/>
      <sheetName val="_SHOPLIST_xls__SHOPLIST_xls1274"/>
      <sheetName val="_SHOPLIST_xls__SHOPLIST_xls1275"/>
      <sheetName val="_SHOPLIST_xls__SHOPLIST_xls1276"/>
      <sheetName val="_SHOPLIST_xls__SHOPLIST_xls1277"/>
      <sheetName val="_SHOPLIST_xls__SHOPLIST_xls1278"/>
      <sheetName val="_SHOPLIST_xls__SHOPLIST_xls1279"/>
      <sheetName val="_SHOPLIST_xls__SHOPLIST_xls1280"/>
      <sheetName val="_SHOPLIST_xls__SHOPLIST_xls1281"/>
      <sheetName val="_SHOPLIST_xls__SHOPLIST_xls1282"/>
      <sheetName val="_SHOPLIST_xls__SHOPLIST_xls1283"/>
      <sheetName val="_SHOPLIST_xls__SHOPLIST_xls1284"/>
      <sheetName val="_SHOPLIST_xls__SHOPLIST_xls1285"/>
      <sheetName val="_SHOPLIST_xls__SHOPLIST_xls1286"/>
      <sheetName val="_SHOPLIST_xls__SHOPLIST_xls1287"/>
      <sheetName val="_SHOPLIST_xls__SHOPLIST_xls1288"/>
      <sheetName val="_SHOPLIST_xls__SHOPLIST_xls1289"/>
      <sheetName val="_SHOPLIST_xls__SHOPLIST_xls1290"/>
      <sheetName val="_SHOPLIST_xls__SHOPLIST_xls1291"/>
      <sheetName val="_SHOPLIST_xls__SHOPLIST_xls1292"/>
      <sheetName val="_SHOPLIST_xls__SHOPLIST_xls1293"/>
      <sheetName val="_SHOPLIST_xls__SHOPLIST_xls1294"/>
      <sheetName val="_SHOPLIST_xls__SHOPLIST_xls1295"/>
      <sheetName val="_SHOPLIST_xls__SHOPLIST_xls1296"/>
      <sheetName val="_SHOPLIST_xls__SHOPLIST_xls1297"/>
      <sheetName val="_SHOPLIST_xls__SHOPLIST_xls1298"/>
      <sheetName val="_SHOPLIST_xls__SHOPLIST_xls1299"/>
      <sheetName val="_SHOPLIST_xls__SHOPLIST_xls1300"/>
      <sheetName val="_SHOPLIST_xls__SHOPLIST_xls1301"/>
      <sheetName val="_SHOPLIST_xls__SHOPLIST_xls1302"/>
      <sheetName val="_SHOPLIST_xls__SHOPLIST_xls1303"/>
      <sheetName val="_SHOPLIST_xls__SHOPLIST_xls1304"/>
      <sheetName val="_SHOPLIST_xls__SHOPLIST_xls1305"/>
      <sheetName val="_SHOPLIST_xls__SHOPLIST_xls1306"/>
      <sheetName val="_SHOPLIST_xls__SHOPLIST_xls1307"/>
      <sheetName val="_SHOPLIST_xls__SHOPLIST_xls1308"/>
      <sheetName val="_SHOPLIST_xls__SHOPLIST_xls1309"/>
      <sheetName val="_SHOPLIST_xls__SHOPLIST_xls1310"/>
      <sheetName val="_SHOPLIST_xls__SHOPLIST_xls1311"/>
      <sheetName val="_SHOPLIST_xls__SHOPLIST_xls1312"/>
      <sheetName val="_SHOPLIST_xls__SHOPLIST_xls1313"/>
      <sheetName val="_SHOPLIST_xls__SHOPLIST_xls1314"/>
      <sheetName val="_SHOPLIST_xls__SHOPLIST_xls1315"/>
      <sheetName val="_SHOPLIST_xls__SHOPLIST_xls1316"/>
      <sheetName val="_SHOPLIST_xls__SHOPLIST_xls1317"/>
      <sheetName val="_SHOPLIST_xls__SHOPLIST_xls1318"/>
      <sheetName val="_SHOPLIST_xls__SHOPLIST_xls1319"/>
      <sheetName val="_SHOPLIST_xls__SHOPLIST_xls1320"/>
      <sheetName val="_SHOPLIST_xls__SHOPLIST_xls1321"/>
      <sheetName val="_SHOPLIST_xls__SHOPLIST_xls1322"/>
      <sheetName val="_SHOPLIST_xls__SHOPLIST_xls1323"/>
      <sheetName val="_SHOPLIST_xls__SHOPLIST_xls1324"/>
      <sheetName val="_SHOPLIST_xls__SHOPLIST_xls1325"/>
      <sheetName val="_SHOPLIST_xls__SHOPLIST_xls1326"/>
      <sheetName val="_SHOPLIST_xls__SHOPLIST_xls1327"/>
      <sheetName val="_SHOPLIST_xls__SHOPLIST_xls1328"/>
      <sheetName val="_SHOPLIST_xls__SHOPLIST_xls1329"/>
      <sheetName val="_SHOPLIST_xls__SHOPLIST_xls1330"/>
      <sheetName val="_SHOPLIST_xls__SHOPLIST_xls1331"/>
      <sheetName val="_SHOPLIST_xls__SHOPLIST_xls1332"/>
      <sheetName val="_SHOPLIST_xls__SHOPLIST_xls1333"/>
      <sheetName val="_SHOPLIST_xls__SHOPLIST_xls1334"/>
      <sheetName val="_SHOPLIST_xls__SHOPLIST_xls1335"/>
      <sheetName val="_SHOPLIST_xls__SHOPLIST_xls1336"/>
      <sheetName val="_SHOPLIST_xls__SHOPLIST_xls1337"/>
      <sheetName val="_SHOPLIST_xls__SHOPLIST_xls1338"/>
      <sheetName val="_SHOPLIST_xls__SHOPLIST_xls1339"/>
      <sheetName val="_SHOPLIST_xls__SHOPLIST_xls1340"/>
      <sheetName val="_SHOPLIST_xls__SHOPLIST_xls1341"/>
      <sheetName val="_SHOPLIST_xls__SHOPLIST_xls1342"/>
      <sheetName val="_SHOPLIST_xls__SHOPLIST_xls1343"/>
      <sheetName val="_SHOPLIST_xls__SHOPLIST_xls1344"/>
      <sheetName val="_SHOPLIST_xls__SHOPLIST_xls1345"/>
      <sheetName val="_SHOPLIST_xls__SHOPLIST_xls1346"/>
      <sheetName val="_SHOPLIST_xls__SHOPLIST_xls1347"/>
      <sheetName val="_SHOPLIST_xls__SHOPLIST_xls1348"/>
      <sheetName val="_SHOPLIST_xls_70_x005f_x005f_x005f_x0000_11"/>
      <sheetName val="_SHOPLIST_xls__SHOPLIST_xls1349"/>
      <sheetName val="_SHOPLIST_xls__SHOPLIST_xls1350"/>
      <sheetName val="_SHOPLIST_xls__SHOPLIST_xls1351"/>
      <sheetName val="_SHOPLIST_xls__SHOPLIST_xls1352"/>
      <sheetName val="_SHOPLIST_xls__SHOPLIST_xls1353"/>
      <sheetName val="_SHOPLIST_xls__SHOPLIST_xls1354"/>
      <sheetName val="_SHOPLIST_xls__SHOPLIST_xls1355"/>
      <sheetName val="_SHOPLIST_xls__SHOPLIST_xls1356"/>
      <sheetName val="_SHOPLIST_xls__SHOPLIST_xls1357"/>
      <sheetName val="_SHOPLIST_xls__SHOPLIST_xls1358"/>
      <sheetName val="_SHOPLIST_xls__SHOPLIST_xls1359"/>
      <sheetName val="_SHOPLIST_xls__SHOPLIST_xls1360"/>
      <sheetName val="_SHOPLIST_xls__SHOPLIST_xls1361"/>
      <sheetName val="_SHOPLIST_xls__SHOPLIST_xls1362"/>
      <sheetName val="_SHOPLIST_xls__SHOPLIST_xls1363"/>
      <sheetName val="_SHOPLIST_xls__SHOPLIST_xls1364"/>
      <sheetName val="_SHOPLIST_xls__SHOPLIST_xls1365"/>
      <sheetName val="_SHOPLIST_xls__SHOPLIST_xls1366"/>
      <sheetName val="_SHOPLIST_xls__SHOPLIST_xls1367"/>
      <sheetName val="_SHOPLIST_xls__SHOPLIST_xls1368"/>
      <sheetName val="_SHOPLIST_xls__SHOPLIST_xls1369"/>
      <sheetName val="_SHOPLIST_xls__SHOPLIST_xls1370"/>
      <sheetName val="_SHOPLIST_xls__SHOPLIST_xls1371"/>
      <sheetName val="_SHOPLIST_xls__SHOPLIST_xls1372"/>
      <sheetName val="_SHOPLIST_xls__SHOPLIST_xls1373"/>
      <sheetName val="_SHOPLIST_xls__SHOPLIST_xls1374"/>
      <sheetName val="_SHOPLIST_xls__SHOPLIST_xls1375"/>
      <sheetName val="_SHOPLIST_xls__SHOPLIST_xls1376"/>
      <sheetName val="_SHOPLIST_xls__SHOPLIST_xls1377"/>
      <sheetName val="_SHOPLIST_xls__SHOPLIST_xls1378"/>
      <sheetName val="_SHOPLIST_xls__SHOPLIST_xls1379"/>
      <sheetName val="_SHOPLIST_xls__SHOPLIST_xls1380"/>
      <sheetName val="_SHOPLIST_xls__SHOPLIST_xls1381"/>
      <sheetName val="_SHOPLIST_xls__SHOPLIST_xls1382"/>
      <sheetName val="_SHOPLIST_xls__SHOPLIST_xls1383"/>
      <sheetName val="_SHOPLIST_xls__SHOPLIST_xls1384"/>
      <sheetName val="_SHOPLIST_xls__SHOPLIST_xls1385"/>
      <sheetName val="_SHOPLIST_xls__SHOPLIST_xls1386"/>
      <sheetName val="_SHOPLIST_xls__SHOPLIST_xls1387"/>
      <sheetName val="_SHOPLIST_xls__SHOPLIST_xls1388"/>
      <sheetName val="_SHOPLIST_xls__SHOPLIST_xls1389"/>
      <sheetName val="_SHOPLIST_xls__SHOPLIST_xls1390"/>
      <sheetName val="_SHOPLIST_xls__SHOPLIST_xls1391"/>
      <sheetName val="_SHOPLIST_xls__SHOPLIST_xls1392"/>
      <sheetName val="_SHOPLIST_xls__SHOPLIST_xls1393"/>
      <sheetName val="_SHOPLIST_xls__SHOPLIST_xls1394"/>
      <sheetName val="_SHOPLIST_xls__SHOPLIST_xls1395"/>
      <sheetName val="_SHOPLIST_xls__SHOPLIST_xls1396"/>
      <sheetName val="_SHOPLIST_xls__SHOPLIST_xls1397"/>
      <sheetName val="_SHOPLIST_xls__SHOPLIST_xls1398"/>
      <sheetName val="_SHOPLIST_xls__SHOPLIST_xls1399"/>
      <sheetName val="_SHOPLIST_xls__SHOPLIST_xls1400"/>
      <sheetName val="_SHOPLIST_xls__SHOPLIST_xls1401"/>
      <sheetName val="_SHOPLIST_xls__SHOPLIST_xls1402"/>
      <sheetName val="_SHOPLIST_xls__SHOPLIST_xls1403"/>
      <sheetName val="_SHOPLIST_xls__SHOPLIST_xls1404"/>
      <sheetName val="_SHOPLIST_xls__SHOPLIST_xls1405"/>
      <sheetName val="_SHOPLIST_xls__SHOPLIST_xls1406"/>
      <sheetName val="_SHOPLIST_xls__SHOPLIST_xls1407"/>
      <sheetName val="_SHOPLIST_xls__SHOPLIST_xls1408"/>
      <sheetName val="_SHOPLIST_xls__SHOPLIST_xls1409"/>
      <sheetName val="_SHOPLIST_xls__SHOPLIST_xls1410"/>
      <sheetName val="_SHOPLIST_xls__SHOPLIST_xls1411"/>
      <sheetName val="_SHOPLIST_xls__SHOPLIST_xls1412"/>
      <sheetName val="_SHOPLIST_xls__SHOPLIST_xls1413"/>
      <sheetName val="_SHOPLIST_xls__SHOPLIST_xls1414"/>
      <sheetName val="_SHOPLIST_xls__SHOPLIST_xls1415"/>
      <sheetName val="_SHOPLIST_xls__SHOPLIST_xls1416"/>
      <sheetName val="_SHOPLIST_xls__SHOPLIST_xls1417"/>
      <sheetName val="_SHOPLIST_xls__SHOPLIST_xls1418"/>
      <sheetName val="_SHOPLIST_xls__SHOPLIST_xls1419"/>
      <sheetName val="_SHOPLIST_xls__SHOPLIST_xls1420"/>
      <sheetName val="_SHOPLIST_xls__SHOPLIST_xls1421"/>
      <sheetName val="_SHOPLIST_xls__SHOPLIST_xls1422"/>
      <sheetName val="_SHOPLIST_xls__SHOPLIST_xls1423"/>
      <sheetName val="_SHOPLIST_xls__SHOPLIST_xls1424"/>
      <sheetName val="_SHOPLIST_xls__SHOPLIST_xls1425"/>
      <sheetName val="_SHOPLIST_xls__SHOPLIST_xls1426"/>
      <sheetName val="_SHOPLIST_xls__SHOPLIST_xls1427"/>
      <sheetName val="_SHOPLIST_xls__SHOPLIST_xls1428"/>
      <sheetName val="_SHOPLIST_xls__SHOPLIST_xls1429"/>
      <sheetName val="_SHOPLIST_xls__SHOPLIST_xls1430"/>
      <sheetName val="_SHOPLIST_xls__SHOPLIST_xls1431"/>
      <sheetName val="_SHOPLIST_xls__SHOPLIST_xls1432"/>
      <sheetName val="_SHOPLIST_xls__SHOPLIST_xls1433"/>
      <sheetName val="_SHOPLIST_xls__SHOPLIST_xls1434"/>
      <sheetName val="_SHOPLIST_xls__SHOPLIST_xls1435"/>
      <sheetName val="_SHOPLIST_xls__SHOPLIST_xls1436"/>
      <sheetName val="_SHOPLIST_xls__SHOPLIST_xls1437"/>
      <sheetName val="_SHOPLIST_xls__SHOPLIST_xls1438"/>
      <sheetName val="_SHOPLIST_xls__SHOPLIST_xls1439"/>
      <sheetName val="_SHOPLIST_xls__SHOPLIST_xls1440"/>
      <sheetName val="_SHOPLIST_xls__SHOPLIST_xls1441"/>
      <sheetName val="_SHOPLIST_xls__SHOPLIST_xls1442"/>
      <sheetName val="_SHOPLIST_xls__SHOPLIST_xls1443"/>
      <sheetName val="_SHOPLIST_xls_70___0_s__i____41"/>
      <sheetName val="_SHOPLIST_xls__SHOPLIST_xls1444"/>
      <sheetName val="_SHOPLIST_xls__SHOPLIST_xls1445"/>
      <sheetName val="_SHOPLIST_xls__SHOPLIST_xls1446"/>
      <sheetName val="_SHOPLIST_xls__SHOPLIST_xls1447"/>
      <sheetName val="_SHOPLIST_xls__SHOPLIST_xls1448"/>
      <sheetName val="_SHOPLIST_xls__SHOPLIST_xls1449"/>
      <sheetName val="_SHOPLIST_xls__SHOPLIST_xls1450"/>
      <sheetName val="_SHOPLIST_xls__SHOPLIST_xls1451"/>
      <sheetName val="_SHOPLIST_xls__SHOPLIST_xls1452"/>
      <sheetName val="_SHOPLIST_xls__SHOPLIST_xls1453"/>
      <sheetName val="_SHOPLIST_xls__SHOPLIST_xls1454"/>
      <sheetName val="_SHOPLIST_xls__SHOPLIST_xls1455"/>
      <sheetName val="_SHOPLIST_xls__SHOPLIST_xls1456"/>
      <sheetName val="_SHOPLIST_xls__SHOPLIST_xls1457"/>
      <sheetName val="_SHOPLIST_xls__SHOPLIST_xls1458"/>
      <sheetName val="_SHOPLIST_xls__SHOPLIST_xls1459"/>
      <sheetName val="_SHOPLIST_xls__SHOPLIST_xls1460"/>
      <sheetName val="_SHOPLIST_xls__SHOPLIST_xls1461"/>
      <sheetName val="_SHOPLIST_xls__SHOPLIST_xls1462"/>
      <sheetName val="_SHOPLIST_xls__SHOPLIST_xls1463"/>
      <sheetName val="_SHOPLIST_xls__SHOPLIST_xls1464"/>
      <sheetName val="_SHOPLIST_xls__SHOPLIST_xls1465"/>
      <sheetName val="_SHOPLIST_xls__SHOPLIST_xls1466"/>
      <sheetName val="_SHOPLIST_xls__SHOPLIST_xls1467"/>
      <sheetName val="_SHOPLIST_xls__SHOPLIST_xls1468"/>
      <sheetName val="_SHOPLIST_xls__SHOPLIST_xls1469"/>
      <sheetName val="_SHOPLIST_xls__SHOPLIST_xls1470"/>
      <sheetName val="_SHOPLIST_xls__SHOPLIST_xls1471"/>
      <sheetName val="_SHOPLIST_xls__SHOPLIST_xls1472"/>
      <sheetName val="_SHOPLIST_xls__SHOPLIST_xls1473"/>
      <sheetName val="_SHOPLIST_xls__SHOPLIST_xls1474"/>
      <sheetName val="_SHOPLIST_xls__SHOPLIST_xls1475"/>
      <sheetName val="_SHOPLIST_xls__SHOPLIST_xls1476"/>
      <sheetName val="_SHOPLIST_xls__SHOPLIST_xls1477"/>
      <sheetName val="_SHOPLIST_xls__SHOPLIST_xls1478"/>
      <sheetName val="_SHOPLIST_xls__SHOPLIST_xls1479"/>
      <sheetName val="_SHOPLIST_xls__SHOPLIST_xls1480"/>
      <sheetName val="_SHOPLIST_xls__SHOPLIST_xls1481"/>
      <sheetName val="_SHOPLIST_xls__SHOPLIST_xls1482"/>
      <sheetName val="_SHOPLIST_xls__SHOPLIST_xls1483"/>
      <sheetName val="_SHOPLIST_xls__SHOPLIST_xls1484"/>
      <sheetName val="_SHOPLIST_xls__SHOPLIST_xls1485"/>
      <sheetName val="_SHOPLIST_xls__SHOPLIST_xls1486"/>
      <sheetName val="_SHOPLIST_xls__SHOPLIST_xls1487"/>
      <sheetName val="_SHOPLIST_xls__SHOPLIST_xls1488"/>
      <sheetName val="_SHOPLIST_xls__SHOPLIST_xls1489"/>
      <sheetName val="_SHOPLIST_xls__SHOPLIST_xls1490"/>
      <sheetName val="_SHOPLIST_xls__SHOPLIST_xls1491"/>
      <sheetName val="_SHOPLIST_xls__SHOPLIST_xls1492"/>
      <sheetName val="_SHOPLIST_xls__SHOPLIST_xls1493"/>
      <sheetName val="_SHOPLIST_xls__SHOPLIST_xls1494"/>
      <sheetName val="_SHOPLIST_xls__SHOPLIST_xls1495"/>
      <sheetName val="_SHOPLIST_xls__SHOPLIST_xls1496"/>
      <sheetName val="_SHOPLIST_xls__SHOPLIST_xls1497"/>
      <sheetName val="_SHOPLIST_xls__SHOPLIST_xls1498"/>
      <sheetName val="_SHOPLIST_xls__SHOPLIST_xls1499"/>
      <sheetName val="_SHOPLIST_xls__SHOPLIST_xls1500"/>
      <sheetName val="_SHOPLIST_xls__SHOPLIST_xls1501"/>
      <sheetName val="_SHOPLIST_xls__SHOPLIST_xls1502"/>
      <sheetName val="_SHOPLIST_xls__SHOPLIST_xls1503"/>
      <sheetName val="_SHOPLIST_xls__SHOPLIST_xls1504"/>
      <sheetName val="_SHOPLIST_xls__SHOPLIST_xls1505"/>
      <sheetName val="_SHOPLIST_xls__SHOPLIST_xls1506"/>
      <sheetName val="_SHOPLIST_xls__SHOPLIST_xls1507"/>
      <sheetName val="_SHOPLIST_xls__SHOPLIST_xls1508"/>
      <sheetName val="_SHOPLIST_xls__SHOPLIST_xls1509"/>
      <sheetName val="_SHOPLIST_xls_70_x005f_x005f_x005f_x0000_12"/>
      <sheetName val="_SHOPLIST_xls_70___0_s__i____42"/>
      <sheetName val="_SIOPLIST_yls__SHOPLIST_xls_491"/>
      <sheetName val="_SIOPLHST_yls_^SHOQLIST_xls_508"/>
      <sheetName val="_SHOPLIST_xls__SHOQLISU_xlr_524"/>
      <sheetName val="_SIOPLHST_xls__SHOPLIST_xlr_535"/>
      <sheetName val="_SHOPLIST_xls_^SHOPLIST_xls_537"/>
      <sheetName val="_SHOPLIST_xls__SHOPLIST_xlr_539"/>
      <sheetName val="_SHOPLIST_xls__VW__VU________28"/>
      <sheetName val="_SHOPLIST_xls__VW__VU________29"/>
      <sheetName val="_SHOPLIST_xls_70___0_s__i____43"/>
      <sheetName val="_SHOPLIST_xls_70___0_s__i____44"/>
      <sheetName val="_SHOPLIST_xls_70__0_x0_3"/>
      <sheetName val="_SHOPLIST.xls_70_x005f_x005f_x005f_x0000_23"/>
      <sheetName val="_SHOPLIST.xls__SHOPLIST_xl_6984"/>
      <sheetName val="_SHOPLIST.xls__SHOPLIST_xl_6985"/>
      <sheetName val="_SHOPLIST.xls__SHOPLIST_xl_6986"/>
      <sheetName val="_SHOPLIST.xls__SHOPLIST_xl_6987"/>
      <sheetName val="_SHOPLIST.xls__SHOPLIST_xl_6988"/>
      <sheetName val="_SHOPLIST.xls__SHOPLIST_xl_6989"/>
      <sheetName val="_SHOPLIST.xls__SHOPLIST_xl_6990"/>
      <sheetName val="_SHOPLIST.xls__SHOPLIST_xl_6991"/>
      <sheetName val="_SHOPLIST.xls__SHOPLIST_xl_6992"/>
      <sheetName val="_SHOPLIST.xls__SHOPLIST_xl_6993"/>
      <sheetName val="_SHOPLIST.xls__SHOPLIST_xl_6994"/>
      <sheetName val="_SHOPLIST.xls__SHOPLIST_xl_6995"/>
      <sheetName val="_SHOPLIST.xls__SHOPLIST_xl_6996"/>
      <sheetName val="_SHOPLIST.xls__SHOPLIST_xl_6997"/>
      <sheetName val="_SHOPLIST.xls__SHOPLIST_xl_6998"/>
      <sheetName val="_SHOPLIST.xls__SHOPLIST_xl_6999"/>
      <sheetName val="_SHOPLIST.xls__SHOPLIST_xl_7000"/>
      <sheetName val="_SHOPLIST.xls__SHOPLIST_xl_7001"/>
      <sheetName val="_SHOPLIST.xls__SHOPLIST_xl_7002"/>
      <sheetName val="_SHOPLIST.xls__SHOPLIST_xl_7003"/>
      <sheetName val="_SHOPLIST.xls__SHOPLIST_xl_7004"/>
      <sheetName val="_SHOPLIST.xls__SHOPLIST_xl_7005"/>
      <sheetName val="_SHOPLIST.xls__SHOPLIST_xl_7006"/>
      <sheetName val="_SHOPLIST.xls__SHOPLIST_xl_7007"/>
      <sheetName val="_SHOPLIST.xls__SHOPLIST_xl_7008"/>
      <sheetName val="_SHOPLIST.xls__SHOPLIST_xl_7009"/>
      <sheetName val="_SHOPLIST.xls__SHOPLIST_xl_7010"/>
      <sheetName val="_SHOPLIST.xls__SHOPLIST_xl_7011"/>
      <sheetName val="_SHOPLIST.xls__SHOPLIST_xl_7012"/>
      <sheetName val="_SHOPLIST.xls__SHOPLIST_xl_7013"/>
      <sheetName val="_SHOPLIST.xls__SHOPLIST_xl_7014"/>
      <sheetName val="_SHOPLIST.xls__SHOPLIST_xl_7015"/>
      <sheetName val="_SHOPLIST.xls__SHOPLIST_xl_7016"/>
      <sheetName val="_SHOPLIST.xls__SHOPLIST_xl_7017"/>
      <sheetName val="_SHOPLIST.xls__SHOPLIST_xl_7018"/>
      <sheetName val="_SHOPLIST.xls__SHOPLIST_xl_7019"/>
      <sheetName val="_SHOPLIST.xls__SHOPLIST_xl_7020"/>
      <sheetName val="_SHOPLIST.xls__SHOPLIST_xl_7021"/>
      <sheetName val="_SHOPLIST.xls__SHOPLIST_xl_7022"/>
      <sheetName val="_SHOPLIST.xls__SHOPLIST_xl_7023"/>
      <sheetName val="_SHOPLIST.xls__SHOPLIST_xl_7024"/>
      <sheetName val="_SHOPLIST.xls__SHOPLIST_xl_7025"/>
      <sheetName val="_SHOPLIST.xls__SHOPLIST_xl_7026"/>
      <sheetName val="_SHOPLIST.xls__SHOPLIST_xl_7027"/>
      <sheetName val="_SHOPLIST.xls__SHOPLIST_xl_7028"/>
      <sheetName val="_SHOPLIST.xls__SHOPLIST_xl_7029"/>
      <sheetName val="_SHOPLIST.xls__SHOPLIST_xl_7030"/>
      <sheetName val="_SHOPLIST.xls__SHOPLIST_xl_7031"/>
      <sheetName val="_SHOPLIST.xls__SHOPLIST_xl_7032"/>
      <sheetName val="_SHOPLIST.xls__SHOPLIST_xl_7033"/>
      <sheetName val="_SHOPLIST.xls__SHOPLIST_xl_7034"/>
      <sheetName val="_SHOPLIST.xls__SHOPLIST_xl_7035"/>
      <sheetName val="_SHOPLIST.xls__SHOPLIST_xl_7036"/>
      <sheetName val="_SHOPLIST.xls__SHOPLIST_xl_7037"/>
      <sheetName val="_SHOPLIST.xls__SHOPLIST_xl_7038"/>
      <sheetName val="_SHOPLIST.xls__SHOPLIST_xl_7039"/>
      <sheetName val="_SHOPLIST.xls__SHOPLIST_xl_7040"/>
      <sheetName val="_SHOPLIST.xls__SHOPLIST_xl_7041"/>
      <sheetName val="_SHOPLIST.xls__SHOPLIST_xl_7042"/>
      <sheetName val="_SHOPLIST.xls__SHOPLIST_xl_7043"/>
      <sheetName val="_SHOPLIST.xls__SHOPLIST_xl_7044"/>
      <sheetName val="_SHOPLIST.xls__SHOPLIST_xl_7045"/>
      <sheetName val="_SHOPLIST.xls__SHOPLIST_xl_7046"/>
      <sheetName val="_SHOPLIST.xls__SHOPLIST_xl_7047"/>
      <sheetName val="_SHOPLIST.xls__SHOPLIST_xl_7048"/>
      <sheetName val="_SHOPLIST.xls__SHOPLIST_xl_7049"/>
      <sheetName val="_SHOPLIST.xls__SHOPLIST_xl_7050"/>
      <sheetName val="_SHOPLIST.xls__SHOPLIST_xl_7051"/>
      <sheetName val="_SHOPLIST.xls__SHOPLIST_xl_7052"/>
      <sheetName val="_SHOPLIST.xls__SHOPLIST_xl_7053"/>
      <sheetName val="_SHOPLIST.xls__SHOPLIST_xl_7054"/>
      <sheetName val="_SHOPLIST.xls__SHOPLIST_xl_7055"/>
      <sheetName val="_SHOPLIST.xls__SHOPLIST_xl_7056"/>
      <sheetName val="_SHOPLIST.xls__SHOPLIST_xl_7057"/>
      <sheetName val="_SHOPLIST.xls__SHOPLIST_xl_7058"/>
      <sheetName val="_SHOPLIST.xls__SHOPLIST_xl_7059"/>
      <sheetName val="_SHOPLIST.xls__SHOPLIST_xl_7060"/>
      <sheetName val="_SHOPLIST.xls__SHOPLIST_xl_7061"/>
      <sheetName val="_SHOPLIST.xls__SHOPLIST_xl_7062"/>
      <sheetName val="_SHOPLIST.xls__SHOPLIST_xl_7063"/>
      <sheetName val="_SHOPLIST.xls__SHOPLIST_xl_7064"/>
      <sheetName val="_SHOPLIST.xls__SHOPLIST_xl_7065"/>
      <sheetName val="_SHOPLIST.xls__SHOPLIST_xl_7066"/>
      <sheetName val="_SHOPLIST.xls__SHOPLIST_xl_7067"/>
      <sheetName val="_SHOPLIST.xls__SHOPLIST_xl_7068"/>
      <sheetName val="_SHOPLIST.xls__SHOPLIST_xl_7069"/>
      <sheetName val="_SHOPLIST.xls__SHOPLIST_xl_7070"/>
      <sheetName val="_SHOPLIST.xls__SHOPLIST_xl_7071"/>
      <sheetName val="_SHOPLIST.xls__SHOPLIST_xl_7072"/>
      <sheetName val="_SHOPLIST.xls__SHOPLIST_xl_7073"/>
      <sheetName val="_SHOPLIST.xls__SHOPLIST_xl_7074"/>
      <sheetName val="_SHOPLIST.xls__SHOPLIST_xl_7075"/>
      <sheetName val="_SHOPLIST.xls__SHOPLIST_xl_7076"/>
      <sheetName val="_SHOPLIST.xls__SHOPLIST_xl_7077"/>
      <sheetName val="_SHOPLIST.xls__SHOPLIST_xl_7078"/>
      <sheetName val="_SHOPLIST.xls__SHOPLIST_xl_7079"/>
      <sheetName val="_SHOPLIST.xls__SHOPLIST_xl_7080"/>
      <sheetName val="_SHOPLIST.xls__SHOPLIST_xl_7081"/>
      <sheetName val="_SHOPLIST.xls__SHOPLIST_xl_7082"/>
      <sheetName val="_SHOPLIST.xls__SHOPLIST_xl_7083"/>
      <sheetName val="_SHOPLIST.xls__SHOPLIST_xl_7084"/>
      <sheetName val="_SHOPLIST.xls__SHOPLIST_xl_7085"/>
      <sheetName val="_SHOPLIST.xls__SHOPLIST_xl_7086"/>
      <sheetName val="_SHOPLIST.xls__SHOPLIST_xl_7087"/>
      <sheetName val="_SHOPLIST.xls__SHOPLIST_xl_7088"/>
      <sheetName val="_SHOPLIST.xls__SHOPLIST_xl_7089"/>
      <sheetName val="_SHOPLIST.xls__SHOPLIST_xl_7090"/>
      <sheetName val="_SHOPLIST.xls__SHOPLIST_xl_7091"/>
      <sheetName val="_SHOPLIST.xls__SHOPLIST_xl_7092"/>
      <sheetName val="_SHOPLIST.xls__SHOPLIST_xl_7093"/>
      <sheetName val="_SHOPLIST.xls__SHOPLIST_xl_7094"/>
      <sheetName val="_SHOPLIST.xls__SHOPLIST_xl_7095"/>
      <sheetName val="_SHOPLIST.xls__SHOPLIST_xl_7096"/>
      <sheetName val="_SHOPLIST.xls__SHOPLIST_xl_7097"/>
      <sheetName val="_SHOPLIST.xls__SHOPLIST_xl_7098"/>
      <sheetName val="_SHOPLIST.xls__SHOPLIST_xl_7099"/>
      <sheetName val="_SHOPLIST.xls__SHOPLIST_xl_7100"/>
      <sheetName val="_SHOPLIST.xls__SHOPLIST_xl_7101"/>
      <sheetName val="_SHOPLIST.xls__SHOPLIST_xl_7102"/>
      <sheetName val="_SHOPLIST.xls__SHOPLIST_xl_7103"/>
      <sheetName val="_SHOPLIST.xls__SHOPLIST_xl_7104"/>
      <sheetName val="_SHOPLIST.xls__SHOPLIST_xl_7105"/>
      <sheetName val="_SHOPLIST.xls__SHOPLIST_xl_7106"/>
      <sheetName val="_SHOPLIST.xls__SHOPLIST_xl_7107"/>
      <sheetName val="_SHOPLIST.xls__SHOPLIST_xl_7108"/>
      <sheetName val="_SHOPLIST.xls__SHOPLIST_xl_7109"/>
      <sheetName val="_SHOPLIST.xls__SHOPLIST_xl_7110"/>
      <sheetName val="_SHOPLIST.xls__SHOPLIST_xl_7111"/>
      <sheetName val="_SHOPLIST.xls__SHOPLIST_xl_7112"/>
      <sheetName val="_SHOPLIST.xls__SHOPLIST_xl_7113"/>
      <sheetName val="_SHOPLIST.xls__SHOPLIST_xl_7114"/>
      <sheetName val="_SHOPLIST.xls__SHOPLIST_xl_7115"/>
      <sheetName val="_SHOPLIST.xls__SHOPLIST_xl_7116"/>
      <sheetName val="_SHOPLIST.xls__SHOPLIST_xl_7117"/>
      <sheetName val="_SHOPLIST.xls__SHOPLIST_xl_7118"/>
      <sheetName val="_SHOPLIST.xls__SHOPLIST_xl_7119"/>
      <sheetName val="_SHOPLIST.xls__SHOPLIST_xl_7120"/>
      <sheetName val="_SHOPLIST.xls__SHOPLIST_xl_7121"/>
      <sheetName val="_SHOPLIST.xls__SHOPLIST_xl_7122"/>
      <sheetName val="_SHOPLIST.xls__SHOPLIST_xl_7123"/>
      <sheetName val="_SHOPLIST.xls__SHOPLIST_xl_7124"/>
      <sheetName val="_SHOPLIST.xls__SHOPLIST_xl_7125"/>
      <sheetName val="_SHOPLIST.xls__SHOPLIST_xl_7126"/>
      <sheetName val="_SHOPLIST.xls__SHOPLIST_xl_7127"/>
      <sheetName val="_SHOPLIST.xls__SHOPLIST_xl_7128"/>
      <sheetName val="_SHOPLIST.xls__SHOPLIST_xl_7129"/>
      <sheetName val="_SHOPLIST.xls__SHOPLIST_xl_7130"/>
      <sheetName val="_SHOPLIST.xls__SHOPLIST_xl_7131"/>
      <sheetName val="_SHOPLIST.xls__SHOPLIST_xl_7132"/>
      <sheetName val="_SHOPLIST.xls__SHOPLIST_xl_7133"/>
      <sheetName val="_SHOPLIST.xls__SHOPLIST_xl_7134"/>
      <sheetName val="_SHOPLIST.xls__SHOPLIST_xl_7135"/>
      <sheetName val="_SHOPLIST.xls__SHOPLIST_xl_7136"/>
      <sheetName val="_SHOPLIST.xls__SHOPLIST_xl_7137"/>
      <sheetName val="_SHOPLIST.xls__SHOPLIST_xl_7138"/>
      <sheetName val="_SHOPLIST.xls__SHOPLIST_xl_7139"/>
      <sheetName val="_SHOPLIST.xls__SHOPLIST_xl_7140"/>
      <sheetName val="_SHOPLIST.xls__SHOPLIST_xl_7141"/>
      <sheetName val="_SHOPLIST.xls__SHOPLIST_xl_7142"/>
      <sheetName val="_SHOPLIST.xls__SHOPLIST_xl_7143"/>
      <sheetName val="_SHOPLIST.xls__SHOPLIST_xl_7144"/>
      <sheetName val="_SHOPLIST.xls__SHOPLIST_xl_7145"/>
      <sheetName val="_SHOPLIST.xls__SHOPLIST_xl_7146"/>
      <sheetName val="_SHOPLIST.xls__SHOPLIST_xl_7147"/>
      <sheetName val="_SHOPLIST.xls__SHOPLIST_xl_7148"/>
      <sheetName val="_SHOPLIST.xls__SHOPLIST_xl_7149"/>
      <sheetName val="_SHOPLIST.xls__SHOPLIST_xl_7150"/>
      <sheetName val="_SHOPLIST.xls__SHOPLIST_xl_7151"/>
      <sheetName val="_SHOPLIST.xls__SHOPLIST_xl_7152"/>
      <sheetName val="_SHOPLIST.xls__SHOPLIST_xl_7153"/>
      <sheetName val="_SHOPLIST.xls__SHOPLIST_xl_7154"/>
      <sheetName val="_SHOPLIST.xls__SHOPLIST_xl_7155"/>
      <sheetName val="_SHOPLIST.xls__SHOPLIST_xl_7156"/>
      <sheetName val="_SHOPLIST.xls__SHOPLIST_xl_7157"/>
      <sheetName val="_SHOPLIST.xls__SHOPLIST_xl_7158"/>
      <sheetName val="_SHOPLIST.xls__SHOPLIST_xl_7159"/>
      <sheetName val="_SHOPLIST.xls__SHOPLIST_xl_7160"/>
      <sheetName val="_SHOPLIST.xls__SHOPLIST_xl_7161"/>
      <sheetName val="_SHOPLIST.xls__SHOPLIST_xl_7162"/>
      <sheetName val="_SHOPLIST.xls__SHOPLIST_xl_7163"/>
      <sheetName val="_SHOPLIST.xls__SHOPLIST_xl_7164"/>
      <sheetName val="_SHOPLIST.xls__SHOPLIST_xl_7165"/>
      <sheetName val="_SHOPLIST.xls__SHOPLIST_xl_7166"/>
      <sheetName val="_SHOPLIST.xls__SHOPLIST_xl_7167"/>
      <sheetName val="_SHOPLIST.xls__SHOPLIST_xl_7168"/>
      <sheetName val="_SHOPLIST.xls__SHOPLIST_xl_7169"/>
      <sheetName val="_SHOPLIST.xls__SHOPLIST_xl_7170"/>
      <sheetName val="_SHOPLIST.xls__SHOPLIST_xl_7171"/>
      <sheetName val="_SHOPLIST.xls__SHOPLIST_xl_7172"/>
      <sheetName val="_SHOPLIST.xls__SHOPLIST_xl_7173"/>
      <sheetName val="_SHOPLIST.xls__SHOPLIST_xl_7174"/>
      <sheetName val="_SHOPLIST.xls__SHOPLIST_xl_7175"/>
      <sheetName val="_SHOPLIST.xls__SHOPLIST_xl_7176"/>
      <sheetName val="_SHOPLIST.xls__SHOPLIST_xl_7177"/>
      <sheetName val="_SHOPLIST.xls__SHOPLIST_xl_7178"/>
      <sheetName val="_SHOPLIST.xls__SHOPLIST_xl_7179"/>
      <sheetName val="_SHOPLIST.xls__SHOPLIST_xl_7180"/>
      <sheetName val="_SHOPLIST.xls__SHOPLIST_xl_7181"/>
      <sheetName val="_SHOPLIST.xls__SHOPLIST_xl_7182"/>
      <sheetName val="_SHOPLIST.xls__SHOPLIST_xl_7183"/>
      <sheetName val="_SHOPLIST.xls__SHOPLIST_xl_7184"/>
      <sheetName val="_SHOPLIST.xls__SHOPLIST_xl_7185"/>
      <sheetName val="_SHOPLIST.xls__SHOPLIST_xl_7186"/>
      <sheetName val="_SHOPLIST.xls__SHOPLIST_xl_7187"/>
      <sheetName val="_SHOPLIST.xls__SHOPLIST_xl_7188"/>
      <sheetName val="_SHOPLIST.xls__SHOPLIST_xl_7189"/>
      <sheetName val="_SHOPLIST.xls__SHOPLIST_xl_7190"/>
      <sheetName val="_SHOPLIST.xls__SHOPLIST_xl_7191"/>
      <sheetName val="_SHOPLIST.xls__SHOPLIST_xl_7192"/>
      <sheetName val="_SHOPLIST.xls__SHOPLIST_xl_7193"/>
      <sheetName val="_SHOPLIST.xls__SHOPLIST_xl_7194"/>
      <sheetName val="_SHOPLIST.xls__SHOPLIST_xl_7195"/>
      <sheetName val="_SHOPLIST.xls__SHOPLIST_xl_7196"/>
      <sheetName val="_SHOPLIST.xls__SHOPLIST_xl_7197"/>
      <sheetName val="_SHOPLIST.xls__SHOPLIST_xl_7198"/>
      <sheetName val="_SHOPLIST.xls__SHOPLIST_xl_7199"/>
      <sheetName val="_SHOPLIST.xls__SHOPLIST_xl_7200"/>
      <sheetName val="_SHOPLIST.xls__SHOPLIST_xl_7201"/>
      <sheetName val="_SHOPLIST.xls__SHOPLIST_xl_7202"/>
      <sheetName val="_SHOPLIST.xls__SHOPLIST_xl_7203"/>
      <sheetName val="_SHOPLIST.xls__SHOPLIST_xl_7204"/>
      <sheetName val="_SHOPLIST.xls__SHOPLIST_xl_7205"/>
      <sheetName val="_SHOPLIST.xls__SHOPLIST_xl_7206"/>
      <sheetName val="_SHOPLIST.xls__SHOPLIST_xl_7207"/>
      <sheetName val="_SHOPLIST.xls__SHOPLIST_xl_7208"/>
      <sheetName val="_SHOPLIST.xls__SHOPLIST_xl_7209"/>
      <sheetName val="_SHOPLIST.xls__SHOPLIST_xl_7210"/>
      <sheetName val="_SHOPLIST.xls__SHOPLIST_xl_7211"/>
      <sheetName val="_SHOPLIST.xls__SHOPLIST_xl_7212"/>
      <sheetName val="_SHOPLIST.xls__SHOPLIST_xl_7213"/>
      <sheetName val="_SHOPLIST.xls__SHOPLIST_xl_7214"/>
      <sheetName val="_SHOPLIST.xls__SHOPLIST_xl_7215"/>
      <sheetName val="_SHOPLIST.xls__SHOPLIST_xl_7216"/>
      <sheetName val="_SHOPLIST.xls__SHOPLIST_xl_7217"/>
      <sheetName val="_SHOPLIST.xls__SHOPLIST_xl_7218"/>
      <sheetName val="_SHOPLIST.xls__SHOPLIST_xl_7219"/>
      <sheetName val="_SHOPLIST.xls__SHOPLIST_xl_7220"/>
      <sheetName val="_SHOPLIST.xls__SHOPLIST_xl_7221"/>
      <sheetName val="_SHOPLIST.xls__SHOPLIST_xl_7222"/>
      <sheetName val="_SHOPLIST.xls__SHOPLIST_xl_7223"/>
      <sheetName val="_SHOPLIST.xls__SHOPLIST_xl_7224"/>
      <sheetName val="_SHOPLIST.xls__SHOPLIST_xl_7225"/>
      <sheetName val="_SHOPLIST.xls__SHOPLIST_xl_7226"/>
      <sheetName val="_SHOPLIST.xls__SHOPLIST_xl_7227"/>
      <sheetName val="_SHOPLIST.xls__SHOPLIST_xl_7228"/>
      <sheetName val="_SHOPLIST.xls__SHOPLIST_xl_7229"/>
      <sheetName val="_SHOPLIST.xls__SHOPLIST_xl_7230"/>
      <sheetName val="_SHOPLIST.xls__SHOPLIST_xl_7231"/>
      <sheetName val="_SHOPLIST.xls__SHOPLIST_xl_7232"/>
      <sheetName val="_SHOPLIST.xls__SHOPLIST_xl_7233"/>
      <sheetName val="_SHOPLIST.xls__SHOPLIST_xl_7234"/>
      <sheetName val="_SHOPLIST.xls__SHOPLIST_xl_7235"/>
      <sheetName val="_SHOPLIST.xls__SHOPLIST_xl_7236"/>
      <sheetName val="_SHOPLIST.xls__SHOPLIST_xl_7237"/>
      <sheetName val="_SHOPLIST.xls__SHOPLIST_xl_7238"/>
      <sheetName val="_SHOPLIST.xls__SHOPLIST_xl_7239"/>
      <sheetName val="_SHOPLIST.xls__SHOPLIST_xl_7240"/>
      <sheetName val="_SHOPLIST.xls__SHOPLIST_xl_7241"/>
      <sheetName val="_SHOPLIST.xls__SHOPLIST_xl_7242"/>
      <sheetName val="_SHOPLIST.xls__SHOPLIST_xl_7243"/>
      <sheetName val="_SHOPLIST.xls__SHOPLIST_xl_7244"/>
      <sheetName val="_SHOPLIST.xls__SHOPLIST_xl_7245"/>
      <sheetName val="_SHOPLIST.xls__SHOPLIST_xl_7246"/>
      <sheetName val="_SHOPLIST.xls__SHOPLIST_xl_7247"/>
      <sheetName val="_SHOPLIST.xls__SHOPLIST_xl_7248"/>
      <sheetName val="_SHOPLIST.xls__SHOPLIST_xl_7249"/>
      <sheetName val="_SHOPLIST.xls__SHOPLIST_xl_7250"/>
      <sheetName val="_SHOPLIST.xls__SHOPLIST_xl_7251"/>
      <sheetName val="_SHOPLIST.xls__SHOPLIST_xl_7252"/>
      <sheetName val="_SHOPLIST.xls__SHOPLIST_xl_7253"/>
      <sheetName val="_SHOPLIST.xls__SHOPLIST_xl_7254"/>
      <sheetName val="_SHOPLIST.xls__SHOPLIST_xl_7255"/>
      <sheetName val="_SHOPLIST.xls__VW__VU________69"/>
      <sheetName val="_SHOPLIST.xls__VW__VU________70"/>
      <sheetName val="_SHOPLIST.xls_70_x005f_x0000___0_x_27"/>
      <sheetName val="_SHOPLIST.xls_70___0_s__i____88"/>
      <sheetName val="_SHOPLIST.xls_70___0_s__i____89"/>
      <sheetName val="_SHOPLIST.xls__SHOPLIST_xl_7256"/>
      <sheetName val="_SHOPLIST.xls__SHOPLIST_xl_7257"/>
      <sheetName val="_SHOPLIST.xls__SHOPLIST_xl_7258"/>
      <sheetName val="_SHOPLIST.xls__SHOPLIST_xl_7259"/>
      <sheetName val="_SHOPLIST.xls__SHOPLIST_xl_7260"/>
      <sheetName val="_SHOPLIST.xls__SHOPLIST_xl_7261"/>
      <sheetName val="_SHOPLIST.xls__SHOPLIST_xl_7262"/>
      <sheetName val="_SHOPLIST.xls__SHOPLIST_xl_7263"/>
      <sheetName val="_SHOPLIST.xls__SHOPLIST_xl_7264"/>
      <sheetName val="_SHOPLIST.xls__SHOPLIST_xl_7265"/>
      <sheetName val="_SHOPLIST.xls__SHOPLIST_xl_7266"/>
      <sheetName val="_SHOPLIST.xls__SHOPLIST_xl_7267"/>
      <sheetName val="_SHOPLIST.xls__SHOPLIST_xl_7268"/>
      <sheetName val="_SHOPLIST.xls__SHOPLIST_xl_7269"/>
      <sheetName val="_SHOPLIST.xls__SHOPLIST_xl_7270"/>
      <sheetName val="_SHOPLIST.xls__SHOPLIST_xl_7271"/>
      <sheetName val="_SHOPLIST.xls__SHOPLIST_xl_7272"/>
      <sheetName val="_SHOPLIST.xls__SHOPLIST_xl_7273"/>
      <sheetName val="_SHOPLIST.xls__SHOPLIST_xl_7274"/>
      <sheetName val="_SHOPLIST.xls__SHOPLIST_xl_7275"/>
      <sheetName val="_SHOPLIST.xls__SHOPLIST_xl_7276"/>
      <sheetName val="_SHOPLIST.xls__SHOPLIST_xl_7277"/>
      <sheetName val="_SHOPLIST.xls__SHOPLIST_xl_7278"/>
      <sheetName val="_SHOPLIST.xls__SHOPLIST_xl_7279"/>
      <sheetName val="_SHOPLIST.xls__SHOPLIST_xl_7280"/>
      <sheetName val="_SHOPLIST.xls__SHOPLIST_xl_7281"/>
      <sheetName val="_SHOPLIST.xls__SHOPLIST_xl_7282"/>
      <sheetName val="_SHOPLIST.xls__SHOPLIST_xl_7283"/>
      <sheetName val="_SHOPLIST.xls__SHOPLIST_xl_7284"/>
      <sheetName val="_SHOPLIST.xls__SHOPLIST_xl_7285"/>
      <sheetName val="_SHOPLIST.xls__SHOPLIST_xl_7286"/>
      <sheetName val="_SHOPLIST.xls__SHOPLIST_xl_7287"/>
      <sheetName val="_SHOPLIST.xls__SHOPLIST_xl_7288"/>
      <sheetName val="_SHOPLIST.xls__SHOPLIST_xl_7289"/>
      <sheetName val="_SHOPLIST.xls__SHOPLIST_xl_7290"/>
      <sheetName val="_SHOPLIST.xls__SHOPLIST_xl_7291"/>
      <sheetName val="_SHOPLIST.xls__SHOPLIST_xl_7292"/>
      <sheetName val="_SHOPLIST.xls__SHOPLIST_xl_7293"/>
      <sheetName val="_SHOPLIST.xls__SHOPLIST_xl_7294"/>
      <sheetName val="_SHOPLIST.xls__SHOPLIST_xl_7295"/>
      <sheetName val="_SHOPLIST.xls__SHOPLIST_xl_7296"/>
      <sheetName val="_SHOPLIST.xls__SHOPLIST_xl_7297"/>
      <sheetName val="_SHOPLIST.xls__SHOPLIST_xl_7298"/>
      <sheetName val="_SHOPLIST.xls__SHOPLIST_xl_7299"/>
      <sheetName val="_SHOPLIST.xls__SHOPLIST_xl_7300"/>
      <sheetName val="_SHOPLIST.xls__SHOPLIST_xl_7301"/>
      <sheetName val="_SHOPLIST.xls__SHOPLIST_xl_7302"/>
      <sheetName val="_SHOPLIST.xls__SHOPLIST_xl_7303"/>
      <sheetName val="_SHOPLIST.xls__SHOPLIST_xl_7304"/>
      <sheetName val="_SHOPLIST.xls__SHOPLIST_xl_7305"/>
      <sheetName val="_SHOPLIST.xls__SHOPLIST_xl_7306"/>
      <sheetName val="_SHOPLIST.xls__SHOPLIST_xl_7307"/>
      <sheetName val="_SHOPLIST.xls__SHOPLIST_xl_7308"/>
      <sheetName val="_SHOPLIST.xls__SHOPLIST_xl_7309"/>
      <sheetName val="_SHOPLIST.xls__SHOPLIST_xl_7310"/>
      <sheetName val="_SHOPLIST.xls__SHOPLIST_xl_7311"/>
      <sheetName val="_SHOPLIST.xls__SHOPLIST_xl_7312"/>
      <sheetName val="_SHOPLIST.xls__SHOPLIST_xl_7313"/>
      <sheetName val="_SHOPLIST.xls__SHOPLIST_xl_7314"/>
      <sheetName val="_SHOPLIST.xls__SHOPLIST_xl_7315"/>
      <sheetName val="_SHOPLIST.xls__SHOPLIST_xl_7316"/>
      <sheetName val="_SHOPLIST.xls__SHOPLIST_xl_7317"/>
      <sheetName val="_SHOPLIST.xls__SHOPLIST_xl_7318"/>
      <sheetName val="_SHOPLIST.xls__SHOPLIST_xl_7319"/>
      <sheetName val="_SHOPLIST.xls__SHOPLIST_xl_7320"/>
      <sheetName val="_SHOPLIST.xls__SHOPLIST_xl_7321"/>
      <sheetName val="_SHOPLIST.xls__SHOPLIST_xl_7322"/>
      <sheetName val="_SHOPLIST.xls__SHOPLIST_xl_7323"/>
      <sheetName val="_SHOPLIST.xls__SHOPLIST_xl_7324"/>
      <sheetName val="_SHOPLIST.xls__SHOPLIST_xl_7325"/>
      <sheetName val="_SHOPLIST.xls__SHOPLIST_xl_7326"/>
      <sheetName val="_SHOPLIST.xls__SHOPLIST_xl_7327"/>
      <sheetName val="_SHOPLIST.xls__SHOPLIST_xl_7328"/>
      <sheetName val="_SHOPLIST.xls__SHOPLIST_xl_7329"/>
      <sheetName val="_SHOPLIST.xls__SHOPLIST_xl_7330"/>
      <sheetName val="_SHOPLIST.xls__SHOPLIST_xl_7331"/>
      <sheetName val="_SHOPLIST.xls__SHOPLIST_xl_7332"/>
      <sheetName val="_SHOPLIST.xls__SHOPLIST_xl_7333"/>
      <sheetName val="_SHOPLIST.xls__SHOPLIST_xl_7334"/>
      <sheetName val="_SHOPLIST.xls__SHOPLIST_xl_7335"/>
      <sheetName val="_SHOPLIST.xls__SHOPLIST_xl_7336"/>
      <sheetName val="_SHOPLIST.xls__SHOPLIST_xl_7337"/>
      <sheetName val="_SHOPLIST.xls__SHOPLIST_xl_7338"/>
      <sheetName val="_SHOPLIST.xls__SHOPLIST_xl_7339"/>
      <sheetName val="_SHOPLIST.xls__SHOPLIST_xl_7340"/>
      <sheetName val="_SHOPLIST.xls__SHOPLIST_xl_7341"/>
      <sheetName val="_SHOPLIST.xls__SHOPLIST_xl_7342"/>
      <sheetName val="_SHOPLIST.xls__SHOPLIST_xl_7343"/>
      <sheetName val="_SHOPLIST.xls__SHOPLIST_xl_7344"/>
      <sheetName val="_SHOPLIST.xls__SHOPLIST_xl_7345"/>
      <sheetName val="_SHOPLIST.xls__SHOPLIST_xl_7346"/>
      <sheetName val="_SHOPLIST.xls__SHOPLIST_xl_7347"/>
      <sheetName val="_SHOPLIST.xls__SHOPLIST_xl_7348"/>
      <sheetName val="_SHOPLIST.xls__SHOPLIST_xl_7349"/>
      <sheetName val="_SHOPLIST.xls__SHOPLIST_xl_7350"/>
      <sheetName val="_SHOPLIST.xls__SHOPLIST_xl_7351"/>
      <sheetName val="_SHOPLIST.xls__SHOPLIST_xl_7352"/>
      <sheetName val="_SHOPLIST.xls__SHOPLIST_xl_7353"/>
      <sheetName val="_SHOPLIST.xls__SHOPLIST_xl_7354"/>
      <sheetName val="_SHOPLIST.xls__SHOPLIST_xl_7355"/>
      <sheetName val="_SHOPLIST.xls__SHOPLIST_xl_7356"/>
      <sheetName val="_SHOPLIST.xls__SHOPLIST_xl_7357"/>
      <sheetName val="_SHOPLIST.xls__SHOPLIST_xl_7358"/>
      <sheetName val="_SHOPLIST.xls__SHOPLIST_xl_7359"/>
      <sheetName val="_SHOPLIST.xls__SHOPLIST_xl_7360"/>
      <sheetName val="_SHOPLIST.xls__SHOPLIST_xl_7361"/>
      <sheetName val="_SHOPLIST.xls__SHOPLIST_xl_7362"/>
      <sheetName val="_SHOPLIST.xls__SHOPLIST_xl_7363"/>
      <sheetName val="_SHOPLIST.xls__SHOPLIST_xl_7364"/>
      <sheetName val="_SHOPLIST.xls__SHOPLIST_xl_7365"/>
      <sheetName val="_SHOPLIST.xls__SHOPLIST_xl_7366"/>
      <sheetName val="_SHOPLIST.xls__SHOPLIST_xl_7367"/>
      <sheetName val="_SHOPLIST.xls__SHOPLIST_xl_7368"/>
      <sheetName val="_SHOPLIST.xls_70___0_s__i____90"/>
      <sheetName val="_SHOPLIST.xls__SHOPLIST_xl_7369"/>
      <sheetName val="_SHOPLIST.xls__SHOPLIST_xl_7370"/>
      <sheetName val="_SHOPLIST.xls__SHOPLIST_xl_7371"/>
      <sheetName val="_SHOPLIST.xls__SHOPLIST_xl_7372"/>
      <sheetName val="_SHOPLIST.xls__SHOPLIST_xl_7373"/>
      <sheetName val="_SHOPLIST.xls__SHOPLIST_xl_7374"/>
      <sheetName val="_SHOPLIST.xls__SHOPLIST_xl_7375"/>
      <sheetName val="_SHOPLIST.xls__SHOPLIST_xl_7376"/>
      <sheetName val="_SHOPLIST.xls__SHOPLIST_xl_7377"/>
      <sheetName val="_SHOPLIST.xls__SHOPLIST_xl_7378"/>
      <sheetName val="_SHOPLIST.xls__SHOPLIST_xl_7379"/>
      <sheetName val="_SHOPLIST.xls__SHOPLIST_xl_7380"/>
      <sheetName val="_SHOPLIST.xls__SHOPLIST_xl_7381"/>
      <sheetName val="_SHOPLIST.xls__SHOPLIST_xl_7382"/>
      <sheetName val="_SHOPLIST.xls__SHOPLIST_xl_7383"/>
      <sheetName val="_SHOPLIST.xls__SHOPLIST_xl_7384"/>
      <sheetName val="_SHOPLIST.xls__SHOPLIST_xl_7385"/>
      <sheetName val="_SHOPLIST.xls__SHOPLIST_xl_7386"/>
      <sheetName val="_SHOPLIST.xls__SHOPLIST_xl_7387"/>
      <sheetName val="_SHOPLIST.xls__SHOPLIST_xl_7388"/>
      <sheetName val="_SHOPLIST.xls__SHOPLIST_xl_7389"/>
      <sheetName val="_SHOPLIST.xls__SHOPLIST_xl_7390"/>
      <sheetName val="_SHOPLIST.xls__SHOPLIST_xl_7391"/>
      <sheetName val="_SHOPLIST.xls__SHOPLIST_xl_7392"/>
      <sheetName val="_SHOPLIST.xls__SHOPLIST_xl_7393"/>
      <sheetName val="_SHOPLIST.xls__SHOPLIST_xl_7394"/>
      <sheetName val="_SHOPLIST.xls__SHOPLIST_xl_7395"/>
      <sheetName val="_SHOPLIST.xls__SHOPLIST_xl_7396"/>
      <sheetName val="_SHOPLIST.xls__SHOPLIST_xl_7397"/>
      <sheetName val="_SHOPLIST.xls__SHOPLIST_xl_7398"/>
      <sheetName val="_SHOPLIST.xls__SHOPLIST_xl_7399"/>
      <sheetName val="_SHOPLIST.xls__SHOPLIST_xl_7400"/>
      <sheetName val="_SHOPLIST.xls__SHOPLIST_xl_7401"/>
      <sheetName val="_SHOPLIST.xls__SHOPLIST_xl_7402"/>
      <sheetName val="_SHOPLIST.xls__SHOPLIST_xl_7403"/>
      <sheetName val="_SHOPLIST.xls__SHOPLIST_xl_7404"/>
      <sheetName val="_SHOPLIST.xls__SHOPLIST_xl_7405"/>
      <sheetName val="_SHOPLIST.xls__SHOPLIST_xl_7406"/>
      <sheetName val="_SHOPLIST.xls__SHOPLIST_xl_7407"/>
      <sheetName val="_SHOPLIST.xls__SHOPLIST_xl_7408"/>
      <sheetName val="_SHOPLIST.xls__SHOPLIST_xl_7409"/>
      <sheetName val="_SHOPLIST.xls__SHOPLIST_xl_7410"/>
      <sheetName val="_SHOPLIST.xls__SHOPLIST_xl_7411"/>
      <sheetName val="_SHOPLIST.xls__SHOPLIST_xl_7412"/>
      <sheetName val="_SHOPLIST.xls__SHOPLIST_xl_7413"/>
      <sheetName val="_SHOPLIST.xls__SHOPLIST_xl_7414"/>
      <sheetName val="_SHOPLIST.xls__SHOPLIST_xl_7415"/>
      <sheetName val="_SHOPLIST.xls__SHOPLIST_xl_7416"/>
      <sheetName val="_SHOPLIST.xls__SHOPLIST_xl_7417"/>
      <sheetName val="_SHOPLIST.xls__SHOPLIST_xl_7418"/>
      <sheetName val="_SHOPLIST.xls__SHOPLIST_xl_7419"/>
      <sheetName val="_SHOPLIST.xls__SHOPLIST_xl_7420"/>
      <sheetName val="_SHOPLIST.xls__SHOPLIST_xl_7421"/>
      <sheetName val="_SHOPLIST.xls__SHOPLIST_xl_7422"/>
      <sheetName val="_SHOPLIST.xls__SHOPLIST_xl_7423"/>
      <sheetName val="_SHOPLIST.xls__SHOPLIST_xl_7424"/>
      <sheetName val="_SHOPLIST.xls__SHOPLIST_xl_7425"/>
      <sheetName val="_SHOPLIST.xls__SHOPLIST_xl_7426"/>
      <sheetName val="_SHOPLIST.xls__SHOPLIST_xl_7427"/>
      <sheetName val="_SHOPLIST.xls__SHOPLIST_xl_7428"/>
      <sheetName val="_SHOPLIST.xls__SHOPLIST_xl_7429"/>
      <sheetName val="_SHOPLIST.xls__SHOPLIST_xl_7430"/>
      <sheetName val="_SHOPLIST.xls__SHOPLIST_xl_7431"/>
      <sheetName val="_SHOPLIST.xls__SHOPLIST_xl_7432"/>
      <sheetName val="_SHOPLIST.xls__SHOPLIST_xl_7433"/>
      <sheetName val="_SHOPLIST.xls__SHOPLIST_xl_7434"/>
      <sheetName val="_SHOPLIST.xls__SHOPLIST_xl_7435"/>
      <sheetName val="_SHOPLIST.xls__SHOPLIST_xl_7436"/>
      <sheetName val="_SHOPLIST.xls__SHOPLIST_xl_7437"/>
      <sheetName val="_SHOPLIST.xls__SHOPLIST_xl_7438"/>
      <sheetName val="_SHOPLIST.xls__SHOPLIST_xl_7439"/>
      <sheetName val="_SHOPLIST.xls__SHOPLIST_xl_7440"/>
      <sheetName val="_SHOPLIST.xls__SHOPLIST_xl_7441"/>
      <sheetName val="_SHOPLIST.xls__SHOPLIST_xl_7442"/>
      <sheetName val="_SHOPLIST.xls__SHOPLIST_xl_7443"/>
      <sheetName val="_SHOPLIST.xls__SHOPLIST_xl_7444"/>
      <sheetName val="_SHOPLIST.xls__SHOPLIST_xl_7445"/>
      <sheetName val="_SHOPLIST.xls__SHOPLIST_xl_7446"/>
      <sheetName val="_SHOPLIST.xls__SHOPLIST_xl_7447"/>
      <sheetName val="_SHOPLIST.xls__SHOPLIST_xl_7448"/>
      <sheetName val="_SHOPLIST.xls__SHOPLIST_xl_7449"/>
      <sheetName val="_SHOPLIST.xls__SHOPLIST_xl_7450"/>
      <sheetName val="_SHOPLIST.xls__SHOPLIST_xl_7451"/>
      <sheetName val="_SHOPLIST.xls__SHOPLIST_xl_7452"/>
      <sheetName val="_SHOPLIST.xls__SHOPLIST_xl_7453"/>
      <sheetName val="_SHOPLIST.xls__SHOPLIST_xl_7454"/>
      <sheetName val="_SHOPLIST.xls__SHOPLIST_xl_7455"/>
      <sheetName val="_SHOPLIST.xls__SHOPLIST_xl_7456"/>
      <sheetName val="_SHOPLIST.xls__SHOPLIST_xl_7457"/>
      <sheetName val="_SHOPLIST.xls__SHOPLIST_xl_7458"/>
      <sheetName val="_SHOPLIST.xls__SHOPLIST_xl_7459"/>
      <sheetName val="_SHOPLIST.xls__SHOPLIST_xl_7460"/>
      <sheetName val="_SHOPLIST.xls__SHOPLIST_xl_7461"/>
      <sheetName val="_SHOPLIST.xls__SHOPLIST_xl_7462"/>
      <sheetName val="_SHOPLIST.xls__SHOPLIST_xl_7463"/>
      <sheetName val="_SHOPLIST.xls__SHOPLIST_xl_7464"/>
      <sheetName val="_SHOPLIST.xls__SHOPLIST_xl_7465"/>
      <sheetName val="_SHOPLIST.xls__SHOPLIST_xl_7466"/>
      <sheetName val="_SHOPLIST.xls__SHOPLIST_xl_7467"/>
      <sheetName val="_SHOPLIST.xls__SHOPLIST_xl_7468"/>
      <sheetName val="_SHOPLIST.xls__SHOPLIST_xl_7469"/>
      <sheetName val="_SHOPLIST.xls__SHOPLIST_xl_7470"/>
      <sheetName val="_SHOPLIST.xls__SHOPLIST_xl_7471"/>
      <sheetName val="_SHOPLIST.xls__SHOPLIST_xl_7472"/>
      <sheetName val="_SHOPLIST.xls__SHOPLIST_xl_7473"/>
      <sheetName val="_SHOPLIST.xls__SHOPLIST_xl_7474"/>
      <sheetName val="_SHOPLIST.xls__SHOPLIST_xl_7475"/>
      <sheetName val="_SHOPLIST.xls__SHOPLIST_xl_7476"/>
      <sheetName val="_SHOPLIST.xls__SHOPLIST_xl_7477"/>
      <sheetName val="_SHOPLIST.xls__SHOPLIST_xl_7478"/>
      <sheetName val="_SHOPLIST.xls_70_x005f_x0000___0_x_28"/>
      <sheetName val="_SHOPLIST.xls__SHOPLIST_xl_7479"/>
      <sheetName val="_SHOPLIST.xls__SHOPLIST_xl_7480"/>
      <sheetName val="_SHOPLIST.xls__SHOPLIST_xl_7481"/>
      <sheetName val="_SHOPLIST.xls__SHOPLIST_xl_7482"/>
      <sheetName val="_SHOPLIST.xls__SHOPLIST_xl_7483"/>
      <sheetName val="_SHOPLIST.xls__SHOPLIST_xl_7484"/>
      <sheetName val="_SHOPLIST.xls__SHOPLIST_xl_7485"/>
      <sheetName val="_SHOPLIST.xls__SHOPLIST_xl_7486"/>
      <sheetName val="_SHOPLIST.xls__SHOPLIST_xl_7487"/>
      <sheetName val="_SHOPLIST.xls__SHOPLIST_xl_7488"/>
      <sheetName val="_SHOPLIST.xls__SHOPLIST_xl_7489"/>
      <sheetName val="_SHOPLIST.xls__SHOPLIST_xl_7490"/>
      <sheetName val="_SHOPLIST.xls__SHOPLIST_xl_7491"/>
      <sheetName val="_SHOPLIST.xls__SHOPLIST_xl_7492"/>
      <sheetName val="_SHOPLIST.xls__SHOPLIST_xl_7493"/>
      <sheetName val="_SHOPLIST.xls__SHOPLIST_xl_7494"/>
      <sheetName val="_SHOPLIST.xls__SHOPLIST_xl_7495"/>
      <sheetName val="_SHOPLIST.xls__SHOPLIST_xl_7496"/>
      <sheetName val="_SHOPLIST.xls__SHOPLIST_xl_7497"/>
      <sheetName val="_SHOPLIST.xls__SHOPLIST_xl_7498"/>
      <sheetName val="_SHOPLIST.xls__SHOPLIST_xl_7499"/>
      <sheetName val="_SHOPLIST.xls__SHOPLIST_xl_7500"/>
      <sheetName val="_SHOPLIST.xls__SHOPLIST_xl_7501"/>
      <sheetName val="_SHOPLIST.xls__SHOPLIST_xl_7502"/>
      <sheetName val="_SHOPLIST.xls__SHOPLIST_xl_7503"/>
      <sheetName val="_SHOPLIST.xls__SHOPLIST_xl_7504"/>
      <sheetName val="_SHOPLIST.xls__SHOPLIST_xl_7505"/>
      <sheetName val="_SHOPLIST.xls__SHOPLIST_xl_7506"/>
      <sheetName val="_SHOPLIST.xls__SHOPLIST_xl_7507"/>
      <sheetName val="_SHOPLIST.xls__SHOPLIST_xl_7508"/>
      <sheetName val="_SHOPLIST.xls__SHOPLIST_xl_7509"/>
      <sheetName val="_SHOPLIST.xls__SHOPLIST_xl_7510"/>
      <sheetName val="_SHOPLIST.xls__SHOPLIST_xl_7511"/>
      <sheetName val="_SHOPLIST.xls__SHOPLIST_xl_7512"/>
      <sheetName val="_SHOPLIST.xls__SHOPLIST_xl_7513"/>
      <sheetName val="_SHOPLIST.xls__SHOPLIST_xl_7514"/>
      <sheetName val="_SHOPLIST.xls__SHOPLIST_xl_7515"/>
      <sheetName val="_SHOPLIST.xls__SHOPLIST_xl_7516"/>
      <sheetName val="_SHOPLIST.xls__SHOPLIST_xl_7517"/>
      <sheetName val="_SHOPLIST.xls__SHOPLIST_xl_7518"/>
      <sheetName val="_SHOPLIST.xls__SHOPLIST_xl_7519"/>
      <sheetName val="_SHOPLIST.xls__SHOPLIST_xl_7520"/>
      <sheetName val="_SHOPLIST.xls__SHOPLIST_xl_7521"/>
      <sheetName val="_SHOPLIST.xls__SHOPLIST_xl_7522"/>
      <sheetName val="_SHOPLIST.xls__SHOPLIST_xl_7523"/>
      <sheetName val="_SHOPLIST.xls__SHOPLIST_xl_7524"/>
      <sheetName val="_SHOPLIST.xls__SHOPLIST_xl_7525"/>
      <sheetName val="_SHOPLIST.xls__SHOPLIST_xl_7526"/>
      <sheetName val="_SHOPLIST.xls__SHOPLIST_xl_7527"/>
      <sheetName val="_SHOPLIST.xls__SHOPLIST_xl_7528"/>
      <sheetName val="_SHOPLIST.xls__SHOPLIST_xl_7529"/>
      <sheetName val="_SHOPLIST.xls__SHOPLIST_xl_7530"/>
      <sheetName val="_SHOPLIST.xls__SHOPLIST_xl_7531"/>
      <sheetName val="_SHOPLIST.xls__SHOPLIST_xl_7532"/>
      <sheetName val="_SHOPLIST.xls__SHOPLIST_xl_7533"/>
      <sheetName val="_SHOPLIST.xls__SHOPLIST_xl_7534"/>
      <sheetName val="_SHOPLIST.xls__SHOPLIST_xl_7535"/>
      <sheetName val="_SHOPLIST.xls__SHOPLIST_xl_7536"/>
      <sheetName val="_SHOPLIST.xls__SHOPLIST_xl_7537"/>
      <sheetName val="_SHOPLIST.xls__SHOPLIST_xl_7538"/>
      <sheetName val="_SHOPLIST.xls__SHOPLIST_xl_7539"/>
      <sheetName val="_SHOPLIST.xls__SHOPLIST_xl_7540"/>
      <sheetName val="_SHOPLIST.xls__SHOPLIST_xl_7541"/>
      <sheetName val="_SHOPLIST.xls__SHOPLIST_xl_7542"/>
      <sheetName val="_SHOPLIST.xls__SHOPLIST_xl_7543"/>
      <sheetName val="_SHOPLIST.xls__SHOPLIST_xl_7544"/>
      <sheetName val="_SHOPLIST.xls__SHOPLIST_xl_7545"/>
      <sheetName val="_SHOPLIST.xls__SHOPLIST_xl_7546"/>
      <sheetName val="_SHOPLIST.xls__SHOPLIST_xl_7547"/>
      <sheetName val="_SHOPLIST.xls__SHOPLIST_xl_7548"/>
      <sheetName val="_SHOPLIST.xls__SHOPLIST_xl_7549"/>
      <sheetName val="_SHOPLIST.xls__SHOPLIST_xl_7550"/>
      <sheetName val="_SHOPLIST.xls__SHOPLIST_xl_7551"/>
      <sheetName val="_SHOPLIST.xls__SHOPLIST_xl_7552"/>
      <sheetName val="_SHOPLIST.xls__SHOPLIST_xl_7553"/>
      <sheetName val="_SHOPLIST.xls__SHOPLIST_xl_7554"/>
      <sheetName val="_SHOPLIST.xls__SHOPLIST_xl_7555"/>
      <sheetName val="_SHOPLIST.xls__SHOPLIST_xl_7556"/>
      <sheetName val="_SHOPLIST.xls__SHOPLIST_xl_7557"/>
      <sheetName val="_SHOPLIST.xls__SHOPLIST_xl_7558"/>
      <sheetName val="_SHOPLIST.xls__SHOPLIST_xl_7559"/>
      <sheetName val="_SHOPLIST.xls__SHOPLIST_xl_7560"/>
      <sheetName val="_SHOPLIST.xls__SHOPLIST_xl_7561"/>
      <sheetName val="_SHOPLIST.xls__SHOPLIST_xl_7562"/>
      <sheetName val="_SHOPLIST.xls__SHOPLIST_xl_7563"/>
      <sheetName val="_SHOPLIST.xls__SHOPLIST_xl_7564"/>
      <sheetName val="_SHOPLIST.xls__SHOPLIST_xl_7565"/>
      <sheetName val="_SHOPLIST.xls__SHOPLIST_xl_7566"/>
      <sheetName val="_SHOPLIST.xls__VW__VU________71"/>
      <sheetName val="_SHOPLIST.xls__VW__VU________72"/>
      <sheetName val="_SHOPLIST.xls__SHOPLIST_xl_7567"/>
      <sheetName val="_SHOPLIST.xls_70___0_s__i____91"/>
      <sheetName val="_SHOPLIST.xls__SHOPLIST_xl_7568"/>
      <sheetName val="_SHOPLIST.xls__SHOPLIST_xl_7569"/>
      <sheetName val="_SHOPLIST.xls__VW__VU________73"/>
      <sheetName val="_SHOPLIST.xls__VW__VU________74"/>
      <sheetName val="_SHOPLIST.xls__SHOPLIST_xl_7570"/>
      <sheetName val="_SHOPLIST.xls__SHOPLIST_xl_7571"/>
      <sheetName val="_SHOPLIST.xls_70___0_s__i____92"/>
      <sheetName val="_SHOPLIST.xls__SHOPLIST_xl_7572"/>
      <sheetName val="_SHOPLIST.xls__SHOPLIST_xl_7573"/>
      <sheetName val="_SHOPLIST.xls__SHOPLIST_xl_7574"/>
      <sheetName val="_SHOPLIST.xls__SHOPLIST_xl_7575"/>
      <sheetName val="_SHOPLIST.xls__SHOPLIST_xl_7576"/>
      <sheetName val="_SHOPLIST.xls__SHOPLIST_xl_7577"/>
      <sheetName val="_SHOPLIST.xls__SHOPLIST_xl_7578"/>
      <sheetName val="_SHOPLIST.xls__SHOPLIST_xl_7579"/>
      <sheetName val="_SHOPLIST.xls__SHOPLIST_xl_7580"/>
      <sheetName val="_SHOPLIST.xls__SHOPLIST_xl_7581"/>
      <sheetName val="_SHOPLIST.xls__SHOPLIST_xl_7582"/>
      <sheetName val="_SHOPLIST.xls__SHOPLIST_xl_7583"/>
      <sheetName val="_SHOPLIST.xls__SHOPLIST_xl_7584"/>
      <sheetName val="_SHOPLIST.xls__SHOPLIST_xl_7585"/>
      <sheetName val="_SHOPLIST.xls__SHOPLIST_xl_7586"/>
      <sheetName val="_SHOPLIST.xls__SHOPLIST_xl_7587"/>
      <sheetName val="_SHOPLIST.xls__SHOPLIST_xl_7588"/>
      <sheetName val="_SHOPLIST.xls__SHOPLIST_xl_7589"/>
      <sheetName val="_SHOPLIST.xls__SHOPLIST_xl_7590"/>
      <sheetName val="_SHOPLIST.xls__SHOPLIST_xl_7591"/>
      <sheetName val="_SHOPLIST.xls__SHOPLIST_xl_7592"/>
      <sheetName val="_SHOPLIST.xls__SHOPLIST_xl_7593"/>
      <sheetName val="_SHOPLIST.xls__SHOPLIST_xl_7594"/>
      <sheetName val="_SHOPLIST.xls__SHOPLIST_xl_7595"/>
      <sheetName val="_SHOPLIST.xls__SHOPLIST_xl_7596"/>
      <sheetName val="_SHOPLIST.xls__SHOPLIST_xl_7597"/>
      <sheetName val="_SHOPLIST.xls__SHOPLIST_xl_7598"/>
      <sheetName val="_SHOPLIST.xls__SHOPLIST_xl_7599"/>
      <sheetName val="_SHOPLIST.xls__SHOPLIST_xl_7600"/>
      <sheetName val="_SHOPLIST.xls__SHOPLIST_xl_7601"/>
      <sheetName val="_SHOPLIST.xls__SHOPLIST_xl_7602"/>
      <sheetName val="_SHOPLIST.xls__SHOPLIST_xl_7603"/>
      <sheetName val="_SHOPLIST.xls__SHOPLIST_xl_7604"/>
      <sheetName val="_SHOPLIST.xls__SHOPLIST_xl_7605"/>
      <sheetName val="_SHOPLIST.xls__SHOPLIST_xl_7606"/>
      <sheetName val="_SHOPLIST.xls__SHOPLIST_xl_7607"/>
      <sheetName val="_SHOPLIST.xls__SHOPLIST_xl_7608"/>
      <sheetName val="_SHOPLIST.xls__SHOPLIST_xl_7609"/>
      <sheetName val="_SHOPLIST.xls__SHOPLIST_xl_7610"/>
      <sheetName val="_SHOPLIST.xls__SHOPLIST_xl_7611"/>
      <sheetName val="_SHOPLIST.xls__SHOPLIST_xl_7612"/>
      <sheetName val="_SHOPLIST.xls__SHOPLIST_xl_7613"/>
      <sheetName val="_SHOPLIST.xls__SHOPLIST_xl_7614"/>
      <sheetName val="_SHOPLIST.xls__SHOPLIST_xl_7615"/>
      <sheetName val="_SHOPLIST.xls__SHOPLIST_xl_7616"/>
      <sheetName val="_SHOPLIST.xls__SHOPLIST_xl_7617"/>
      <sheetName val="_SHOPLIST.xls__SHOPLIST_xl_7618"/>
      <sheetName val="_SHOPLIST.xls__SHOPLIST_xl_7619"/>
      <sheetName val="_SHOPLIST.xls__SHOPLIST_xl_7620"/>
      <sheetName val="_SHOPLIST.xls__SHOPLIST_xl_7621"/>
      <sheetName val="_SHOPLIST.xls__SHOPLIST_xl_7622"/>
      <sheetName val="_SHOPLIST.xls__SHOPLIST_xl_7623"/>
      <sheetName val="_SHOPLIST.xls_70___0_s__i____93"/>
      <sheetName val="_SHOPLIST.xls__SHOPLIST_xl_7624"/>
      <sheetName val="_SHOPLIST.xls__SHOPLIST_xl_7625"/>
      <sheetName val="_SHOPLIST.xls__SHOPLIST_xl_7626"/>
      <sheetName val="_SHOPLIST.xls__VW__VU________75"/>
      <sheetName val="_SHOPLIST.xls__SHOPLIST_xl_7627"/>
      <sheetName val="_SHOPLIST.xls__SHOPLIST_xl_7628"/>
      <sheetName val="_SHOPLIST.xls__SHOPLIST_xl_7629"/>
      <sheetName val="_SHOPLIST.xls__SHOPLIST_xl_7630"/>
      <sheetName val="_SHOPLIST.xls__SHOPLIST_xl_7631"/>
      <sheetName val="_SHOPLIST.xls__SHOPLIST_xl_7632"/>
      <sheetName val="_SHOPLIST.xls__SHOPLIST_xl_7633"/>
      <sheetName val="_SHOPLIST.xls__SHOPLIST_xl_7634"/>
      <sheetName val="_SHOPLIST.xls__SHOPLIST_xl_7635"/>
      <sheetName val="_SHOPLIST.xls__SHOPLIST_xl_7636"/>
      <sheetName val="_SHOPLIST.xls__SHOPLIST_xl_7637"/>
      <sheetName val="_SHOPLIST.xls__SHOPLIST_xl_7638"/>
      <sheetName val="_SHOPLIST.xls__SHOPLIST_xl_7639"/>
      <sheetName val="_SHOPLIST.xls__SHOPLIST_xl_7640"/>
      <sheetName val="_SHOPLIST.xls__SHOPLIST_xl_7641"/>
      <sheetName val="_SHOPLIST.xls__SHOPLIST_xl_7642"/>
      <sheetName val="_SHOPLIST.xls__SHOPLIST_xl_7643"/>
      <sheetName val="_SHOPLIST.xls__SHOPLIST_xl_7644"/>
      <sheetName val="_SHOPLIST.xls__SHOPLIST_xl_7645"/>
      <sheetName val="_SHOPLIST.xls__SHOPLIST_xl_7646"/>
      <sheetName val="_SHOPLIST.xls__SHOPLIST_xl_7647"/>
      <sheetName val="_SHOPLIST.xls__SHOPLIST_xl_7648"/>
      <sheetName val="_SHOPLIST.xls__SHOPLIST_xl_7649"/>
      <sheetName val="_SHOPLIST.xls__SHOPLIST_xl_7650"/>
      <sheetName val="_SHOPLIST.xls__SHOPLIST_xl_7651"/>
      <sheetName val="_SHOPLIST.xls__SHOPLIST_xl_7652"/>
      <sheetName val="_SHOPLIST.xls__SHOPLIST_xl_7653"/>
      <sheetName val="_SHOPLIST.xls__SHOPLIST_xl_7654"/>
      <sheetName val="_SHOPLIST.xls__SHOPLIST_xl_7655"/>
      <sheetName val="_SHOPLIST.xls__SHOPLIST_xl_7656"/>
      <sheetName val="_SHOPLIST.xls__SHOPLIST_xl_7657"/>
      <sheetName val="_SHOPLIST.xls__SHOPLIST_xl_7658"/>
      <sheetName val="_SHOPLIST.xls__SHOPLIST_xl_7659"/>
      <sheetName val="_SHOPLIST.xls__SHOPLIST_xl_7660"/>
      <sheetName val="_SHOPLIST.xls__SHOPLIST_xl_7661"/>
      <sheetName val="_SHOPLIST.xls__SHOPLIST_xl_7662"/>
      <sheetName val="_SHOPLIST.xls__SHOPLIST_xl_7663"/>
      <sheetName val="_SHOPLIST.xls__SHOPLIST_xl_7664"/>
      <sheetName val="_SHOPLIST.xls__SHOPLIST_xl_7665"/>
      <sheetName val="_SHOPLIST.xls__SHOPLIST_xl_7666"/>
      <sheetName val="_SHOPLIST.xls__SHOPLIST_xl_7667"/>
      <sheetName val="_SHOPLIST.xls__SHOPLIST_xl_7668"/>
      <sheetName val="_SHOPLIST.xls__SHOPLIST_xl_7669"/>
      <sheetName val="_SHOPLIST.xls__SHOPLIST_xl_7670"/>
      <sheetName val="_SHOPLIST.xls__SHOPLIST_xl_7671"/>
      <sheetName val="_SHOPLIST.xls__SHOPLIST_xl_7672"/>
      <sheetName val="_SHOPLIST.xls__SHOPLIST_xl_7673"/>
      <sheetName val="_SHOPLIST.xls__SHOPLIST_xl_7674"/>
      <sheetName val="_SHOPLIST.xls__SHOPLIST_xl_7675"/>
      <sheetName val="_SHOPLIST.xls__SHOPLIST_xl_7676"/>
      <sheetName val="_SHOPLIST.xls__SHOPLIST_xl_7677"/>
      <sheetName val="_SHOPLIST.xls__SHOPLIST_xl_7678"/>
      <sheetName val="_SHOPLIST.xls__SHOPLIST_xl_7679"/>
      <sheetName val="_SHOPLIST.xls__SHOPLIST_xl_7680"/>
      <sheetName val="_SHOPLIST.xls__SHOPLIST_xl_7681"/>
      <sheetName val="_SHOPLIST.xls__SHOPLIST_xl_7682"/>
      <sheetName val="_SHOPLIST.xls__SHOPLIST_xl_7683"/>
      <sheetName val="_SHOPLIST.xls__SHOPLIST_xl_7684"/>
      <sheetName val="_SHOPLIST.xls__SHOPLIST_xl_7685"/>
      <sheetName val="_SHOPLIST.xls__SHOPLIST_xl_7686"/>
      <sheetName val="_SHOPLIST.xls__SHOPLIST_xl_7687"/>
      <sheetName val="_SHOPLIST.xls__SHOPLIST_xl_7688"/>
      <sheetName val="_SHOPLIST.xls__SHOPLIST_xl_7689"/>
      <sheetName val="_SHOPLIST.xls__SHOPLIST_xl_7690"/>
      <sheetName val="_SHOPLIST.xls__SHOPLIST_xl_7691"/>
      <sheetName val="_SHOPLIST.xls__SHOPLIST_xl_7692"/>
      <sheetName val="_SHOPLIST.xls__SHOPLIST_xl_7693"/>
      <sheetName val="_SHOPLIST.xls__SHOPLIST_xl_7694"/>
      <sheetName val="_SHOPLIST.xls__SHOPLIST_xl_7695"/>
      <sheetName val="_SHOPLIST.xls__SHOPLIST_xl_7696"/>
      <sheetName val="_SHOPLIST.xls__SHOPLIST_xl_7697"/>
      <sheetName val="_SHOPLIST.xls__SHOPLIST_xl_7698"/>
      <sheetName val="_SHOPLIST.xls__SHOPLIST_xl_7699"/>
      <sheetName val="_SHOPLIST.xls__SHOPLIST_xl_7700"/>
      <sheetName val="_SHOPLIST.xls__SHOPLIST_xl_7701"/>
      <sheetName val="_SHOPLIST.xls__SHOPLIST_xl_7702"/>
      <sheetName val="_SHOPLIST.xls__SHOPLIST_xl_7703"/>
      <sheetName val="_SHOPLIST.xls__SHOPLIST_xl_7704"/>
      <sheetName val="_SHOPLIST.xls__SHOPLIST_xl_7705"/>
      <sheetName val="_SHOPLIST.xls__SHOPLIST_xl_7706"/>
      <sheetName val="_SHOPLIST.xls__SHOPLIST_xl_7707"/>
      <sheetName val="_SHOPLIST.xls__SHOPLIST_xl_7708"/>
      <sheetName val="_SHOPLIST.xls__SHOPLIST_xl_7709"/>
      <sheetName val="_SHOPLIST.xls__SHOPLIST_xl_7710"/>
      <sheetName val="_SHOPLIST.xls__SHOPLIST_xl_7711"/>
      <sheetName val="_SHOPLIST.xls__SHOPLIST_xl_7712"/>
      <sheetName val="_SHOPLIST.xls__SHOPLIST_xl_7713"/>
      <sheetName val="_SHOPLIST.xls__SHOPLIST_xl_7714"/>
      <sheetName val="_SHOPLIST.xls__SHOPLIST_xl_7715"/>
      <sheetName val="_SHOPLIST.xls__SHOPLIST_xl_7716"/>
      <sheetName val="_SHOPLIST.xls__SHOPLIST_xl_7717"/>
      <sheetName val="_SHOPLIST.xls__SHOPLIST_xl_7718"/>
      <sheetName val="_SHOPLIST.xls__SHOPLIST_xl_7719"/>
      <sheetName val="_SHOPLIST.xls__SHOPLIST_xl_7720"/>
      <sheetName val="_SHOPLIST.xls__SHOPLIST_xl_7721"/>
      <sheetName val="_SHOPLIST.xls__SHOPLIST_xl_7722"/>
      <sheetName val="_SHOPLIST.xls__SHOPLIST_xl_7723"/>
      <sheetName val="_SHOPLIST.xls__SHOPLIST_xl_7724"/>
      <sheetName val="_SHOPLIST.xls__SHOPLIST_xl_7725"/>
      <sheetName val="_SHOPLIST.xls__SHOPLIST_xl_7726"/>
      <sheetName val="_SHOPLIST.xls__SHOPLIST_xl_7727"/>
      <sheetName val="_SHOPLIST.xls__SHOPLIST_xl_7728"/>
      <sheetName val="_SHOPLIST.xls__SHOPLIST_xl_7729"/>
      <sheetName val="_SHOPLIST.xls__SHOPLIST_xl_7730"/>
      <sheetName val="_SHOPLIST.xls__SHOPLIST_xl_7731"/>
      <sheetName val="_SHOPLIST.xls__SHOPLIST_xl_7732"/>
      <sheetName val="_SHOPLIST.xls__SHOPLIST_xl_7733"/>
      <sheetName val="_SHOPLIST.xls__SHOPLIST_xl_7734"/>
      <sheetName val="_SHOPLIST.xls__SHOPLIST_xl_7735"/>
      <sheetName val="_SHOPLIST.xls__SHOPLIST_xl_7736"/>
      <sheetName val="_SHOPLIST.xls__SHOPLIST_xl_7737"/>
      <sheetName val="_SHOPLIST.xls__SHOPLIST_xl_7738"/>
      <sheetName val="_SHOPLIST.xls__SHOPLIST_xl_7739"/>
      <sheetName val="_SHOPLIST.xls__SHOPLIST_xl_7740"/>
      <sheetName val="_SHOPLIST.xls__SHOPLIST_xl_7741"/>
      <sheetName val="_SHOPLIST.xls__SHOPLIST_xl_7742"/>
      <sheetName val="_SHOPLIST.xls__SHOPLIST_xl_7743"/>
      <sheetName val="_SHOPLIST.xls__SHOPLIST_xl_7744"/>
      <sheetName val="_SHOPLIST.xls__SHOPLIST_xl_7745"/>
      <sheetName val="_SHOPLIST.xls__SHOPLIST_xl_7746"/>
      <sheetName val="_SHOPLIST.xls__SHOPLIST_xl_7747"/>
      <sheetName val="_SHOPLIST.xls__SHOPLIST_xl_7748"/>
      <sheetName val="_SHOPLIST.xls__SHOPLIST_xl_7749"/>
      <sheetName val="_SHOPLIST.xls__SHOPLIST_xl_7750"/>
      <sheetName val="_SHOPLIST.xls__SHOPLIST_xl_7751"/>
      <sheetName val="_SHOPLIST.xls__SHOPLIST_xl_7752"/>
      <sheetName val="_SHOPLIST.xls__SHOPLIST_xl_7753"/>
      <sheetName val="_SHOPLIST.xls__SHOPLIST_xl_7754"/>
      <sheetName val="_SHOPLIST.xls__SHOPLIST_xl_7755"/>
      <sheetName val="_SHOPLIST.xls__SHOPLIST_xl_7756"/>
      <sheetName val="_SHOPLIST.xls__SHOPLIST_xl_7757"/>
      <sheetName val="_SHOPLIST.xls__SHOPLIST_xl_7758"/>
      <sheetName val="_SHOPLIST.xls__SHOPLIST_xl_7759"/>
      <sheetName val="_SHOPLIST.xls__SHOPLIST_xl_7760"/>
      <sheetName val="_SHOPLIST.xls__SHOPLIST_xl_7761"/>
      <sheetName val="_SHOPLIST.xls__SHOPLIST_xl_7762"/>
      <sheetName val="_SHOPLIST.xls__SHOPLIST_xl_7763"/>
      <sheetName val="_SHOPLIST.xls__SHOPLIST_xl_7764"/>
      <sheetName val="_SHOPLIST.xls__SHOPLIST_xl_7765"/>
      <sheetName val="_SHOPLIST.xls__SHOPLIST_xl_7766"/>
      <sheetName val="_SHOPLIST.xls__SHOPLIST_xl_7767"/>
      <sheetName val="_SHOPLIST.xls__SHOPLIST_xl_7768"/>
      <sheetName val="_SHOPLIST.xls__SHOPLIST_xl_7769"/>
      <sheetName val="_SHOPLIST.xls__SHOPLIST_xl_7770"/>
      <sheetName val="_SHOPLIST.xls__SHOPLIST_xl_7771"/>
      <sheetName val="_SHOPLIST.xls__SHOPLIST_xl_7772"/>
      <sheetName val="_SHOPLIST.xls__SHOPLIST_xl_7773"/>
      <sheetName val="_SHOPLIST.xls__SHOPLIST_xl_7774"/>
      <sheetName val="_SHOPLIST.xls__SHOPLIST_xl_7775"/>
      <sheetName val="_SHOPLIST.xls__SHOPLIST_xl_7776"/>
      <sheetName val="_SHOPLIST.xls__SHOPLIST_xl_7777"/>
      <sheetName val="_SHOPLIST.xls__SHOPLIST_xl_7778"/>
      <sheetName val="_SHOPLIST.xls__SHOPLIST_xl_7779"/>
      <sheetName val="_SHOPLIST.xls__SHOPLIST_xl_7780"/>
      <sheetName val="_SHOPLIST.xls__SHOPLIST_xl_7781"/>
      <sheetName val="_SHOPLIST.xls__SHOPLIST_xl_7782"/>
      <sheetName val="_SHOPLIST.xls__SHOPLIST_xl_7783"/>
      <sheetName val="_SHOPLIST.xls__SHOPLIST_xl_7784"/>
      <sheetName val="_SHOPLIST.xls__SHOPLIST_xl_7785"/>
      <sheetName val="_SHOPLIST.xls__SHOPLIST_xl_7786"/>
      <sheetName val="_SHOPLIST.xls__SHOPLIST_xl_7787"/>
      <sheetName val="_SHOPLIST.xls__SHOPLIST_xl_7788"/>
      <sheetName val="_SHOPLIST.xls__SHOPLIST_xl_7789"/>
      <sheetName val="_SHOPLIST.xls__SHOPLIST_xl_7790"/>
      <sheetName val="_SHOPLIST.xls__SHOPLIST_xl_7791"/>
      <sheetName val="_SHOPLIST.xls__SHOPLIST_xl_7792"/>
      <sheetName val="_SHOPLIST.xls__SHOPLIST_xl_7793"/>
      <sheetName val="_SHOPLIST.xls__SHOPLIST_xl_7794"/>
      <sheetName val="_SHOPLIST.xls__SHOPLIST_xl_7795"/>
      <sheetName val="_SHOPLIST.xls__SHOPLIST_xl_7796"/>
      <sheetName val="_SHOPLIST.xls__SHOPLIST_xl_7797"/>
      <sheetName val="_SHOPLIST.xls__SHOPLIST_xl_7798"/>
      <sheetName val="_SHOPLIST.xls__SHOPLIST_xl_7799"/>
      <sheetName val="_SHOPLIST.xls__SHOPLIST_xl_7800"/>
      <sheetName val="_SHOPLIST.xls__SHOPLIST_xl_7801"/>
      <sheetName val="_SHOPLIST.xls__SHOPLIST_xl_7802"/>
      <sheetName val="_SHOPLIST.xls__SHOPLIST_xl_7803"/>
      <sheetName val="_SHOPLIST.xls__SHOPLIST_xl_7804"/>
      <sheetName val="_SHOPLIST.xls__SHOPLIST_xl_7805"/>
      <sheetName val="_SHOPLIST.xls__SHOPLIST_xl_7806"/>
      <sheetName val="_SHOPLIST.xls__SHOPLIST_xl_7807"/>
      <sheetName val="_SHOPLIST.xls__SHOPLIST_xl_7808"/>
      <sheetName val="_SHOPLIST.xls__SHOPLIST_xl_7809"/>
      <sheetName val="_SHOPLIST.xls__SHOPLIST_xl_7810"/>
      <sheetName val="_SHOPLIST.xls__SHOPLIST_xl_7811"/>
      <sheetName val="_SHOPLIST.xls__SHOPLIST_xl_7812"/>
      <sheetName val="_SHOPLIST.xls__SHOPLIST_xl_7813"/>
      <sheetName val="_SHOPLIST.xls__SHOPLIST_xl_7814"/>
      <sheetName val="_SHOPLIST.xls__SHOPLIST_xl_7815"/>
      <sheetName val="_SHOPLIST.xls__SHOPLIST_xl_7816"/>
      <sheetName val="_SHOPLIST.xls__SHOPLIST_xl_7817"/>
      <sheetName val="_SHOPLIST.xls__SHOPLIST_xl_7818"/>
      <sheetName val="_SHOPLIST.xls__SHOPLIST_xl_7819"/>
      <sheetName val="_SHOPLIST.xls__SHOPLIST_xl_7820"/>
      <sheetName val="_SHOPLIST.xls__SHOPLIST_xl_7821"/>
      <sheetName val="_SHOPLIST.xls__SHOPLIST_xl_7822"/>
      <sheetName val="_SHOPLIST.xls__SHOPLIST_xl_7823"/>
      <sheetName val="_SHOPLIST.xls__SHOPLIST_xl_7824"/>
      <sheetName val="_SHOPLIST.xls__SHOPLIST_xl_7825"/>
      <sheetName val="_SHOPLIST.xls__SHOPLIST_xl_7826"/>
      <sheetName val="_SHOPLIST.xls__SHOPLIST_xl_7827"/>
      <sheetName val="_SHOPLIST.xls__SHOPLIST_xl_7828"/>
      <sheetName val="_SHOPLIST.xls__SHOPLIST_xl_7829"/>
      <sheetName val="_SHOPLIST.xls__SHOPLIST_xl_7830"/>
      <sheetName val="_SHOPLIST.xls__SHOPLIST_xl_7831"/>
      <sheetName val="_SHOPLIST.xls__SHOPLIST_xl_7832"/>
      <sheetName val="_SHOPLIST.xls__SHOPLIST_xl_7833"/>
      <sheetName val="_SHOPLIST.xls__SHOPLIST_xl_7834"/>
      <sheetName val="_SHOPLIST.xls__SHOPLIST_xl_7835"/>
      <sheetName val="_SHOPLIST.xls__SHOPLIST_xl_7836"/>
      <sheetName val="_SHOPLIST.xls__SHOPLIST_xl_7837"/>
      <sheetName val="_SHOPLIST.xls__SHOPLIST_xl_7838"/>
      <sheetName val="_SHOPLIST.xls__SHOPLIST_xl_7839"/>
      <sheetName val="_SHOPLIST.xls__SHOPLIST_xl_7840"/>
      <sheetName val="_SHOPLIST.xls__SHOPLIST_xl_7841"/>
      <sheetName val="_SHOPLIST.xls__SHOPLIST_xl_7842"/>
      <sheetName val="_SHOPLIST.xls__SHOPLIST_xl_7843"/>
      <sheetName val="_SHOPLIST.xls__SHOPLIST_xl_7844"/>
      <sheetName val="_SHOPLIST.xls__SHOPLIST_xl_7845"/>
      <sheetName val="_SHOPLIST.xls__SHOPLIST_xl_7846"/>
      <sheetName val="_SHOPLIST.xls__SHOPLIST_xl_7847"/>
      <sheetName val="_SHOPLIST.xls__SHOPLIST_xl_7848"/>
      <sheetName val="_SHOPLIST.xls__SHOPLIST_xl_7849"/>
      <sheetName val="_SHOPLIST.xls__SHOPLIST_xl_7850"/>
      <sheetName val="_SHOPLIST.xls__SHOPLIST_xl_7851"/>
      <sheetName val="_SHOPLIST.xls__SHOPLIST_xl_7852"/>
      <sheetName val="_SHOPLIST.xls__SHOPLIST_xl_7853"/>
      <sheetName val="_SHOPLIST.xls__SHOPLIST_xl_7854"/>
      <sheetName val="_SHOPLIST.xls__SHOPLIST_xl_7855"/>
      <sheetName val="_SHOPLIST.xls__SHOPLIST_xl_7856"/>
      <sheetName val="_SHOPLIST.xls__SHOPLIST_xl_7857"/>
      <sheetName val="_SHOPLIST.xls__SHOPLIST_xl_7858"/>
      <sheetName val="_SHOPLIST.xls__SHOPLIST_xl_7859"/>
      <sheetName val="_SHOPLIST.xls__SHOPLIST_xl_7860"/>
      <sheetName val="_SHOPLIST.xls__SHOPLIST_xl_7861"/>
      <sheetName val="_SHOPLIST.xls__SHOPLIST_xl_7862"/>
      <sheetName val="_SHOPLIST.xls__SHOPLIST_xl_7863"/>
      <sheetName val="_SHOPLIST.xls__SHOPLIST_xl_7864"/>
      <sheetName val="_SHOPLIST.xls__SHOPLIST_xl_7865"/>
      <sheetName val="_SHOPLIST.xls__SHOPLIST_xl_7866"/>
      <sheetName val="_SHOPLIST.xls__SHOPLIST_xl_7867"/>
      <sheetName val="_SHOPLIST.xls__SHOPLIST_xl_7868"/>
      <sheetName val="_SHOPLIST.xls__SHOPLIST_xl_7869"/>
      <sheetName val="_SHOPLIST.xls__SHOPLIST_xl_7870"/>
      <sheetName val="_SHOPLIST.xls__SHOPLIST_xl_7871"/>
      <sheetName val="_SHOPLIST.xls__SHOPLIST_xl_7872"/>
      <sheetName val="_SHOPLIST.xls__SHOPLIST_xl_7873"/>
      <sheetName val="_SHOPLIST.xls__SHOPLIST_xl_7874"/>
      <sheetName val="_SHOPLIST.xls__SHOPLIST_xl_7875"/>
      <sheetName val="_SHOPLIST.xls__SHOPLIST_xl_7876"/>
      <sheetName val="_SHOPLIST.xls__SHOPLIST_xl_7877"/>
      <sheetName val="_SHOPLIST.xls__SHOPLIST_xl_7878"/>
      <sheetName val="_SHOPLIST.xls__SHOPLIST_xl_7879"/>
      <sheetName val="_SHOPLIST.xls__SHOPLIST_xl_7880"/>
      <sheetName val="_SHOPLIST.xls__SHOPLIST_xl_7881"/>
      <sheetName val="_SHOPLIST.xls__SHOPLIST_xl_7882"/>
      <sheetName val="_SHOPLIST.xls__SHOPLIST_xl_7883"/>
      <sheetName val="_SHOPLIST.xls__SHOPLIST_xl_7884"/>
      <sheetName val="_SHOPLIST.xls__SHOPLIST_xl_7885"/>
      <sheetName val="_SHOPLIST.xls__SHOPLIST_xl_7886"/>
      <sheetName val="_SHOPLIST.xls__SHOPLIST_xl_7887"/>
      <sheetName val="_SHOPLIST.xls__SHOPLIST_xl_7888"/>
      <sheetName val="_SHOPLIST.xls__SHOPLIST_xl_7889"/>
      <sheetName val="_SHOPLIST.xls__SHOPLIST_xl_7890"/>
      <sheetName val="_SHOPLIST.xls__SHOPLIST_xl_7891"/>
      <sheetName val="_SHOPLIST.xls__SHOPLIST_xl_7892"/>
      <sheetName val="_SHOPLIST.xls__SHOPLIST_xl_7893"/>
      <sheetName val="_SHOPLIST.xls__SHOPLIST_xl_7894"/>
      <sheetName val="_SHOPLIST.xls__SHOPLIST_xl_7895"/>
      <sheetName val="_SHOPLIST.xls__SHOPLIST_xl_7896"/>
      <sheetName val="_SHOPLIST.xls__SHOPLIST_xl_7897"/>
      <sheetName val="_SHOPLIST.xls__SHOPLIST_xl_7898"/>
      <sheetName val="_SHOPLIST.xls__SHOPLIST_xl_7899"/>
      <sheetName val="_SHOPLIST.xls__SHOPLIST_xl_7900"/>
      <sheetName val="_SHOPLIST.xls__SHOPLIST_xl_7901"/>
      <sheetName val="_SHOPLIST.xls__SHOPLIST_xl_7902"/>
      <sheetName val="_SHOPLIST.xls__SHOPLIST_xl_7903"/>
      <sheetName val="_SHOPLIST.xls__SHOPLIST_xl_7904"/>
      <sheetName val="_SHOPLIST.xls__SHOPLIST_xl_7905"/>
      <sheetName val="_SHOPLIST.xls__SHOPLIST_xl_7906"/>
      <sheetName val="_SHOPLIST.xls__SHOPLIST_xl_7907"/>
      <sheetName val="_SHOPLIST.xls__SHOPLIST_xl_7908"/>
      <sheetName val="_SHOPLIST.xls__SHOPLIST_xl_7909"/>
      <sheetName val="_SHOPLIST.xls__SHOPLIST_xl_7910"/>
      <sheetName val="_SHOPLIST.xls__SHOPLIST_xl_7911"/>
      <sheetName val="_SHOPLIST.xls__SHOPLIST_xl_7912"/>
      <sheetName val="_SHOPLIST.xls__SHOPLIST_xl_7913"/>
      <sheetName val="_SHOPLIST.xls__SHOPLIST_xl_7914"/>
      <sheetName val="_SHOPLIST.xls__SHOPLIST_xl_7915"/>
      <sheetName val="_SHOPLIST.xls__SHOPLIST_xl_7916"/>
      <sheetName val="_SHOPLIST.xls__SHOPLIST_xl_7917"/>
      <sheetName val="_SHOPLIST.xls__SHOPLIST_xl_7918"/>
      <sheetName val="_SHOPLIST.xls__SHOPLIST_xl_7919"/>
      <sheetName val="_SHOPLIST.xls__SHOPLIST_xl_7920"/>
      <sheetName val="_SHOPLIST.xls__SHOPLIST_xl_7921"/>
      <sheetName val="_SHOPLIST.xls__SHOPLIST_xl_7922"/>
      <sheetName val="_SHOPLIST.xls__SHOPLIST_xl_7923"/>
      <sheetName val="_SHOPLIST.xls__SHOPLIST_xl_7924"/>
      <sheetName val="_SHOPLIST.xls__SHOPLIST_xl_7925"/>
      <sheetName val="_SHOPLIST.xls__SHOPLIST_xl_7926"/>
      <sheetName val="_SHOPLIST.xls__SHOPLIST_xl_7927"/>
      <sheetName val="_SHOPLIST.xls__SHOPLIST_xl_7928"/>
      <sheetName val="_SHOPLIST.xls__SHOPLIST_xl_7929"/>
      <sheetName val="_SHOPLIST.xls__SHOPLIST_xl_7930"/>
      <sheetName val="_SHOPLIST.xls__SHOPLIST_xl_7931"/>
      <sheetName val="_SHOPLIST.xls__SHOPLIST_xl_7932"/>
      <sheetName val="_SHOPLIST.xls__SHOPLIST_xl_7933"/>
      <sheetName val="_SHOPLIST.xls__SHOPLIST_xl_7934"/>
      <sheetName val="_SHOPLIST.xls__SHOPLIST_xl_7935"/>
      <sheetName val="_SHOPLIST.xls__SHOPLIST_xl_7936"/>
      <sheetName val="_SHOPLIST.xls__SHOPLIST_xl_7937"/>
      <sheetName val="_SHOPLIST.xls__SHOPLIST_xl_7938"/>
      <sheetName val="_SHOPLIST.xls__SHOPLIST_xl_7939"/>
      <sheetName val="_SHOPLIST.xls__SHOPLIST_xl_7940"/>
      <sheetName val="_SHOPLIST.xls__SHOPLIST_xl_7941"/>
      <sheetName val="_SHOPLIST.xls__SHOPLIST_xl_7942"/>
      <sheetName val="_SHOPLIST.xls__SHOPLIST_xl_7943"/>
      <sheetName val="_SHOPLIST.xls__SHOPLIST_xl_7944"/>
      <sheetName val="_SHOPLIST.xls__SHOPLIST_xl_7945"/>
      <sheetName val="_SHOPLIST.xls__SHOPLIST_xl_7946"/>
      <sheetName val="_SHOPLIST.xls__SHOPLIST_xl_7947"/>
      <sheetName val="_SHOPLIST.xls__SHOPLIST_xl_7948"/>
      <sheetName val="_SHOPLIST.xls__SHOPLIST_xl_7949"/>
      <sheetName val="_SHOPLIST.xls__SHOPLIST_xl_7950"/>
      <sheetName val="_SHOPLIST.xls__SHOPLIST_xl_7951"/>
      <sheetName val="_SHOPLIST.xls__SHOPLIST_xl_7952"/>
      <sheetName val="_SHOPLIST.xls__SHOPLIST_xl_7953"/>
      <sheetName val="_SHOPLIST.xls__SHOPLIST_xl_7954"/>
      <sheetName val="_SHOPLIST.xls__SHOPLIST_xl_7955"/>
      <sheetName val="_SHOPLIST.xls__SHOPLIST_xl_7956"/>
      <sheetName val="_SHOPLIST.xls__SHOPLIST_xl_7957"/>
      <sheetName val="_SHOPLIST.xls__SHOPLIST_xl_7958"/>
      <sheetName val="_SHOPLIST.xls_70___0_s__i____94"/>
      <sheetName val="_SHOPLIST.xls__VW__VU________76"/>
      <sheetName val="_SHOPLIST.xls__VW__VU________77"/>
      <sheetName val="_SHOPLIST.xls_70_x005f_x0000___0_x_29"/>
      <sheetName val="_SHOPLIST.xls_70___0_s__i____95"/>
      <sheetName val="_SHOPLIST.xls_70___0_s__i____96"/>
      <sheetName val="_SHOPLIST.xls__SHOPLIST_xl_7959"/>
      <sheetName val="_SHOPLIST.xls__SHOPLIST_xl_7960"/>
      <sheetName val="_SHOPLIST.xls__SHOPLIST_xl_7961"/>
      <sheetName val="_SHOPLIST.xls__SHOPLIST_xl_7962"/>
      <sheetName val="_SHOPLIST.xls__SHOPLIST_xl_7963"/>
      <sheetName val="_SHOPLIST.xls__SHOPLIST_xl_7964"/>
      <sheetName val="_SHOPLIST.xls__SHOPLIST_xl_7965"/>
      <sheetName val="_SHOPLIST.xls__SHOPLIST_xl_7966"/>
      <sheetName val="_SHOPLIST.xls__SHOPLIST_xl_7967"/>
      <sheetName val="_SHOPLIST.xls__SHOPLIST_xl_7968"/>
      <sheetName val="_SHOPLIST.xls__SHOPLIST_xl_7969"/>
      <sheetName val="_SHOPLIST.xls__SHOPLIST_xl_7970"/>
      <sheetName val="_SHOPLIST.xls__SHOPLIST_xl_7971"/>
      <sheetName val="_SHOPLIST.xls__SHOPLIST_xl_7972"/>
      <sheetName val="_SHOPLIST.xls__SHOPLIST_xl_7973"/>
      <sheetName val="_SHOPLIST.xls__SHOPLIST_xl_7974"/>
      <sheetName val="_SHOPLIST.xls__SHOPLIST_xl_7975"/>
      <sheetName val="_SHOPLIST.xls__SHOPLIST_xl_7976"/>
      <sheetName val="_SHOPLIST.xls__SHOPLIST_xl_7977"/>
      <sheetName val="_SHOPLIST.xls__SHOPLIST_xl_7978"/>
      <sheetName val="_SHOPLIST.xls__SHOPLIST_xl_7979"/>
      <sheetName val="_SHOPLIST.xls__SHOPLIST_xl_7980"/>
      <sheetName val="_SHOPLIST.xls__SHOPLIST_xl_7981"/>
      <sheetName val="_SHOPLIST.xls__SHOPLIST_xl_7982"/>
      <sheetName val="_SHOPLIST.xls__SHOPLIST_xl_7983"/>
      <sheetName val="_SHOPLIST.xls__SHOPLIST_xl_7984"/>
      <sheetName val="_SHOPLIST.xls__SHOPLIST_xl_7985"/>
      <sheetName val="_SHOPLIST.xls__SHOPLIST_xl_7986"/>
      <sheetName val="_SHOPLIST.xls__SHOPLIST_xl_7987"/>
      <sheetName val="_SHOPLIST.xls__SHOPLIST_xl_7988"/>
      <sheetName val="_SHOPLIST.xls__SHOPLIST_xl_7989"/>
      <sheetName val="_SHOPLIST.xls__SHOPLIST_xl_7990"/>
      <sheetName val="_SHOPLIST.xls__SHOPLIST_xl_7991"/>
      <sheetName val="_SHOPLIST.xls__SHOPLIST_xl_7992"/>
      <sheetName val="_SHOPLIST.xls__SHOPLIST_xl_7993"/>
      <sheetName val="_SHOPLIST.xls__SHOPLIST_xl_7994"/>
      <sheetName val="_SHOPLIST.xls__SHOPLIST_xl_7995"/>
      <sheetName val="_SHOPLIST.xls__SHOPLIST_xl_7996"/>
      <sheetName val="_SHOPLIST.xls__SHOPLIST_xl_7997"/>
      <sheetName val="_SHOPLIST.xls__SHOPLIST_xl_7998"/>
      <sheetName val="_SHOPLIST.xls__SHOPLIST_xl_7999"/>
      <sheetName val="_SHOPLIST.xls__SHOPLIST_xl_8000"/>
      <sheetName val="_SHOPLIST.xls__SHOPLIST_xl_8001"/>
      <sheetName val="_SHOPLIST.xls__SHOPLIST_xl_8002"/>
      <sheetName val="_SHOPLIST.xls__SHOPLIST_xl_8003"/>
      <sheetName val="_SHOPLIST.xls__SHOPLIST_xl_8004"/>
      <sheetName val="_SHOPLIST.xls__SHOPLIST_xl_8005"/>
      <sheetName val="_SHOPLIST.xls__SHOPLIST_xl_8006"/>
      <sheetName val="_SHOPLIST.xls__SHOPLIST_xl_8007"/>
      <sheetName val="_SHOPLIST.xls__SHOPLIST_xl_8008"/>
      <sheetName val="_SHOPLIST.xls__SHOPLIST_xl_8009"/>
      <sheetName val="_SHOPLIST.xls__SHOPLIST_xl_8010"/>
      <sheetName val="_SHOPLIST.xls__SHOPLIST_xl_8011"/>
      <sheetName val="_SHOPLIST.xls__SHOPLIST_xl_8012"/>
      <sheetName val="_SHOPLIST.xls__SHOPLIST_xl_8013"/>
      <sheetName val="_SHOPLIST.xls__SHOPLIST_xl_8014"/>
      <sheetName val="_SHOPLIST.xls__SHOPLIST_xl_8015"/>
      <sheetName val="_SHOPLIST.xls__SHOPLIST_xl_8016"/>
      <sheetName val="_SHOPLIST.xls__SHOPLIST_xl_8017"/>
      <sheetName val="_SHOPLIST.xls__SHOPLIST_xl_8018"/>
      <sheetName val="_SHOPLIST.xls__SHOPLIST_xl_8019"/>
      <sheetName val="_SHOPLIST.xls__SHOPLIST_xl_8020"/>
      <sheetName val="_SHOPLIST.xls__SHOPLIST_xl_8021"/>
      <sheetName val="_SHOPLIST.xls__SHOPLIST_xl_8022"/>
      <sheetName val="_SHOPLIST.xls__SHOPLIST_xl_8023"/>
      <sheetName val="_SHOPLIST.xls__SHOPLIST_xl_8024"/>
      <sheetName val="_SHOPLIST.xls__SHOPLIST_xl_8025"/>
      <sheetName val="_SHOPLIST.xls__SHOPLIST_xl_8026"/>
      <sheetName val="_SHOPLIST.xls__SHOPLIST_xl_8027"/>
      <sheetName val="_SHOPLIST.xls__SHOPLIST_xl_8028"/>
      <sheetName val="_SHOPLIST.xls__SHOPLIST_xl_8029"/>
      <sheetName val="_SHOPLIST.xls__SHOPLIST_xl_8030"/>
      <sheetName val="_SHOPLIST.xls__SHOPLIST_xl_8031"/>
      <sheetName val="_SHOPLIST.xls__SHOPLIST_xl_8032"/>
      <sheetName val="_SHOPLIST.xls__SHOPLIST_xl_8033"/>
      <sheetName val="_SHOPLIST.xls__SHOPLIST_xl_8034"/>
      <sheetName val="_SHOPLIST.xls__SHOPLIST_xl_8035"/>
      <sheetName val="_SHOPLIST.xls__SHOPLIST_xl_8036"/>
      <sheetName val="_SHOPLIST.xls__SHOPLIST_xl_8037"/>
      <sheetName val="_SHOPLIST.xls__SHOPLIST_xl_8038"/>
      <sheetName val="_SHOPLIST.xls__SHOPLIST_xl_8039"/>
      <sheetName val="_SHOPLIST.xls__SHOPLIST_xl_8040"/>
      <sheetName val="_SHOPLIST.xls__SHOPLIST_xl_8041"/>
      <sheetName val="_SHOPLIST.xls__SHOPLIST_xl_8042"/>
      <sheetName val="_SHOPLIST.xls__SHOPLIST_xl_8043"/>
      <sheetName val="_SHOPLIST.xls__SHOPLIST_xl_8044"/>
      <sheetName val="_SHOPLIST.xls__SHOPLIST_xl_8045"/>
      <sheetName val="_SHOPLIST.xls__SHOPLIST_xl_8046"/>
      <sheetName val="_SHOPLIST.xls__SHOPLIST_xl_8047"/>
      <sheetName val="_SHOPLIST.xls__SHOPLIST_xl_8048"/>
      <sheetName val="_SHOPLIST.xls__SHOPLIST_xl_8049"/>
      <sheetName val="_SHOPLIST.xls__SHOPLIST_xl_8050"/>
      <sheetName val="_SHOPLIST.xls__SHOPLIST_xl_8051"/>
      <sheetName val="_SHOPLIST.xls__SHOPLIST_xl_8052"/>
      <sheetName val="_SHOPLIST.xls__SHOPLIST_xl_8053"/>
      <sheetName val="_SHOPLIST.xls__SHOPLIST_xl_8054"/>
      <sheetName val="_SHOPLIST.xls__SHOPLIST_xl_8055"/>
      <sheetName val="_SHOPLIST.xls__SHOPLIST_xl_8056"/>
      <sheetName val="_SHOPLIST.xls__SHOPLIST_xl_8057"/>
      <sheetName val="_SHOPLIST.xls__SHOPLIST_xl_8058"/>
      <sheetName val="_SHOPLIST.xls__SHOPLIST_xl_8059"/>
      <sheetName val="_SHOPLIST.xls__SHOPLIST_xl_8060"/>
      <sheetName val="_SHOPLIST.xls__SHOPLIST_xl_8061"/>
      <sheetName val="_SHOPLIST.xls__SHOPLIST_xl_8062"/>
      <sheetName val="_SHOPLIST.xls__SHOPLIST_xl_8063"/>
      <sheetName val="_SHOPLIST.xls__SHOPLIST_xl_8064"/>
      <sheetName val="_SHOPLIST.xls__SHOPLIST_xl_8065"/>
      <sheetName val="_SHOPLIST.xls__SHOPLIST_xl_8066"/>
      <sheetName val="_SHOPLIST.xls__SHOPLIST_xl_8067"/>
      <sheetName val="_SHOPLIST.xls__SHOPLIST_xl_8068"/>
      <sheetName val="_SHOPLIST.xls__SHOPLIST_xl_8069"/>
      <sheetName val="_SHOPLIST.xls__SHOPLIST_xl_8070"/>
      <sheetName val="_SHOPLIST.xls__SHOPLIST_xl_8071"/>
      <sheetName val="_SHOPLIST.xls_70___0_s__i____97"/>
      <sheetName val="_SHOPLIST.xls__SHOPLIST_xl_8072"/>
      <sheetName val="_SHOPLIST.xls__SHOPLIST_xl_8073"/>
      <sheetName val="_SHOPLIST.xls__SHOPLIST_xl_8074"/>
      <sheetName val="_SHOPLIST.xls__SHOPLIST_xl_8075"/>
      <sheetName val="_SHOPLIST.xls__SHOPLIST_xl_8076"/>
      <sheetName val="_SHOPLIST.xls__SHOPLIST_xl_8077"/>
      <sheetName val="_SHOPLIST.xls__SHOPLIST_xl_8078"/>
      <sheetName val="_SHOPLIST.xls__SHOPLIST_xl_8079"/>
      <sheetName val="_SHOPLIST.xls__SHOPLIST_xl_8080"/>
      <sheetName val="_SHOPLIST.xls__SHOPLIST_xl_8081"/>
      <sheetName val="_SHOPLIST.xls__SHOPLIST_xl_8082"/>
      <sheetName val="_SHOPLIST.xls__SHOPLIST_xl_8083"/>
      <sheetName val="_SHOPLIST.xls__SHOPLIST_xl_8084"/>
      <sheetName val="_SHOPLIST.xls__SHOPLIST_xl_8085"/>
      <sheetName val="_SHOPLIST.xls__SHOPLIST_xl_8086"/>
      <sheetName val="_SHOPLIST.xls__SHOPLIST_xl_8087"/>
      <sheetName val="_SHOPLIST.xls__SHOPLIST_xl_8088"/>
      <sheetName val="_SHOPLIST.xls__SHOPLIST_xl_8089"/>
      <sheetName val="_SHOPLIST.xls__SHOPLIST_xl_8090"/>
      <sheetName val="_SHOPLIST.xls__SHOPLIST_xl_8091"/>
      <sheetName val="_SHOPLIST.xls__SHOPLIST_xl_8092"/>
      <sheetName val="_SHOPLIST.xls__SHOPLIST_xl_8093"/>
      <sheetName val="_SHOPLIST.xls__SHOPLIST_xl_8094"/>
      <sheetName val="_SHOPLIST.xls__SHOPLIST_xl_8095"/>
      <sheetName val="_SHOPLIST.xls__SHOPLIST_xl_8096"/>
      <sheetName val="_SHOPLIST.xls__SHOPLIST_xl_8097"/>
      <sheetName val="_SHOPLIST.xls__SHOPLIST_xl_8098"/>
      <sheetName val="_SHOPLIST.xls__SHOPLIST_xl_8099"/>
      <sheetName val="_SHOPLIST.xls__SHOPLIST_xl_8100"/>
      <sheetName val="_SHOPLIST.xls__SHOPLIST_xl_8101"/>
      <sheetName val="_SHOPLIST.xls__SHOPLIST_xl_8102"/>
      <sheetName val="_SHOPLIST.xls__SHOPLIST_xl_8103"/>
      <sheetName val="_SHOPLIST.xls__SHOPLIST_xl_8104"/>
      <sheetName val="_SHOPLIST.xls__SHOPLIST_xl_8105"/>
      <sheetName val="_SHOPLIST.xls__SHOPLIST_xl_8106"/>
      <sheetName val="_SHOPLIST.xls__SHOPLIST_xl_8107"/>
      <sheetName val="_SHOPLIST.xls__SHOPLIST_xl_8108"/>
      <sheetName val="_SHOPLIST.xls__SHOPLIST_xl_8109"/>
      <sheetName val="_SHOPLIST.xls__SHOPLIST_xl_8110"/>
      <sheetName val="_SHOPLIST.xls__SHOPLIST_xl_8111"/>
      <sheetName val="_SHOPLIST.xls__SHOPLIST_xl_8112"/>
      <sheetName val="_SHOPLIST.xls__SHOPLIST_xl_8113"/>
      <sheetName val="_SHOPLIST.xls__SHOPLIST_xl_8114"/>
      <sheetName val="_SHOPLIST.xls__SHOPLIST_xl_8115"/>
      <sheetName val="_SHOPLIST.xls__SHOPLIST_xl_8116"/>
      <sheetName val="_SHOPLIST.xls__SHOPLIST_xl_8117"/>
      <sheetName val="_SHOPLIST.xls__SHOPLIST_xl_8118"/>
      <sheetName val="_SHOPLIST.xls__SHOPLIST_xl_8119"/>
      <sheetName val="_SHOPLIST.xls__SHOPLIST_xl_8120"/>
      <sheetName val="_SHOPLIST.xls__SHOPLIST_xl_8121"/>
      <sheetName val="_SHOPLIST.xls__SHOPLIST_xl_8122"/>
      <sheetName val="_SHOPLIST.xls__SHOPLIST_xl_8123"/>
      <sheetName val="_SHOPLIST.xls__SHOPLIST_xl_8124"/>
      <sheetName val="_SHOPLIST.xls__SHOPLIST_xl_8125"/>
      <sheetName val="_SHOPLIST.xls__SHOPLIST_xl_8126"/>
      <sheetName val="_SHOPLIST.xls__SHOPLIST_xl_8127"/>
      <sheetName val="_SHOPLIST.xls__SHOPLIST_xl_8128"/>
      <sheetName val="_SHOPLIST.xls__SHOPLIST_xl_8129"/>
      <sheetName val="_SHOPLIST.xls__SHOPLIST_xl_8130"/>
      <sheetName val="_SHOPLIST.xls__SHOPLIST_xl_8131"/>
      <sheetName val="_SHOPLIST.xls__SHOPLIST_xl_8132"/>
      <sheetName val="_SHOPLIST.xls__SHOPLIST_xl_8133"/>
      <sheetName val="_SHOPLIST.xls__SHOPLIST_xl_8134"/>
      <sheetName val="_SHOPLIST.xls__SHOPLIST_xl_8135"/>
      <sheetName val="_SHOPLIST.xls__SHOPLIST_xl_8136"/>
      <sheetName val="_SHOPLIST.xls__SHOPLIST_xl_8137"/>
      <sheetName val="_SHOPLIST.xls__SHOPLIST_xl_8138"/>
      <sheetName val="_SHOPLIST.xls__SHOPLIST_xl_8139"/>
      <sheetName val="_SHOPLIST.xls__SHOPLIST_xl_8140"/>
      <sheetName val="_SHOPLIST.xls__SHOPLIST_xl_8141"/>
      <sheetName val="_SHOPLIST.xls__SHOPLIST_xl_8142"/>
      <sheetName val="_SHOPLIST.xls__SHOPLIST_xl_8143"/>
      <sheetName val="_SHOPLIST.xls__SHOPLIST_xl_8144"/>
      <sheetName val="_SHOPLIST.xls__SHOPLIST_xl_8145"/>
      <sheetName val="_SHOPLIST.xls__SHOPLIST_xl_8146"/>
      <sheetName val="_SHOPLIST.xls__SHOPLIST_xl_8147"/>
      <sheetName val="_SHOPLIST.xls__SHOPLIST_xl_8148"/>
      <sheetName val="_SHOPLIST.xls__SHOPLIST_xl_8149"/>
      <sheetName val="_SHOPLIST.xls__SHOPLIST_xl_8150"/>
      <sheetName val="_SHOPLIST.xls__SHOPLIST_xl_8151"/>
      <sheetName val="_SHOPLIST.xls__SHOPLIST_xl_8152"/>
      <sheetName val="_SHOPLIST.xls__SHOPLIST_xl_8153"/>
      <sheetName val="_SHOPLIST.xls__SHOPLIST_xl_8154"/>
      <sheetName val="_SHOPLIST.xls__SHOPLIST_xl_8155"/>
      <sheetName val="_SHOPLIST.xls__SHOPLIST_xl_8156"/>
      <sheetName val="_SHOPLIST.xls__SHOPLIST_xl_8157"/>
      <sheetName val="_SHOPLIST.xls__SHOPLIST_xl_8158"/>
      <sheetName val="_SHOPLIST.xls__SHOPLIST_xl_8159"/>
      <sheetName val="_SHOPLIST.xls__SHOPLIST_xl_8160"/>
      <sheetName val="_SHOPLIST.xls__SHOPLIST_xl_8161"/>
      <sheetName val="_SHOPLIST.xls__SHOPLIST_xl_8162"/>
      <sheetName val="_SHOPLIST.xls__SHOPLIST_xl_8163"/>
      <sheetName val="_SHOPLIST.xls__SHOPLIST_xl_8164"/>
      <sheetName val="_SHOPLIST.xls__SHOPLIST_xl_8165"/>
      <sheetName val="_SHOPLIST.xls__SHOPLIST_xl_8166"/>
      <sheetName val="_SHOPLIST.xls__SHOPLIST_xl_8167"/>
      <sheetName val="_SHOPLIST.xls__SHOPLIST_xl_8168"/>
      <sheetName val="_SHOPLIST.xls__SHOPLIST_xl_8169"/>
      <sheetName val="_SHOPLIST.xls__SHOPLIST_xl_8170"/>
      <sheetName val="_SHOPLIST.xls__SHOPLIST_xl_8171"/>
      <sheetName val="_SHOPLIST.xls__SHOPLIST_xl_8172"/>
      <sheetName val="_SHOPLIST.xls__SHOPLIST_xl_8173"/>
      <sheetName val="_SHOPLIST.xls__SHOPLIST_xl_8174"/>
      <sheetName val="_SHOPLIST.xls__SHOPLIST_xl_8175"/>
      <sheetName val="_SHOPLIST.xls__SHOPLIST_xl_8176"/>
      <sheetName val="_SHOPLIST.xls__SHOPLIST_xl_8177"/>
      <sheetName val="_SHOPLIST.xls__SHOPLIST_xl_8178"/>
      <sheetName val="_SHOPLIST.xls__SHOPLIST_xl_8179"/>
      <sheetName val="_SHOPLIST.xls__SHOPLIST_xl_8180"/>
      <sheetName val="_SHOPLIST.xls__SHOPLIST_xl_8181"/>
      <sheetName val="_SHOPLIST.xls_70_x005f_x0000___0_x_30"/>
      <sheetName val="_SHOPLIST.xls__SHOPLIST_xl_8182"/>
      <sheetName val="_SHOPLIST.xls__SHOPLIST_xl_8183"/>
      <sheetName val="_SHOPLIST.xls__SHOPLIST_xl_8184"/>
      <sheetName val="_SHOPLIST.xls__SHOPLIST_xl_8185"/>
      <sheetName val="_SHOPLIST.xls__SHOPLIST_xl_8186"/>
      <sheetName val="_SHOPLIST.xls__SHOPLIST_xl_8187"/>
      <sheetName val="_SHOPLIST.xls__SHOPLIST_xl_8188"/>
      <sheetName val="_SHOPLIST.xls__SHOPLIST_xl_8189"/>
      <sheetName val="_SHOPLIST.xls__SHOPLIST_xl_8190"/>
      <sheetName val="_SHOPLIST.xls__SHOPLIST_xl_8191"/>
      <sheetName val="_SHOPLIST.xls__SHOPLIST_xl_8192"/>
      <sheetName val="_SHOPLIST.xls__SHOPLIST_xl_8193"/>
      <sheetName val="_SHOPLIST.xls__SHOPLIST_xl_8194"/>
      <sheetName val="_SHOPLIST.xls__SHOPLIST_xl_8195"/>
      <sheetName val="_SHOPLIST.xls__SHOPLIST_xl_8196"/>
      <sheetName val="_SHOPLIST.xls__SHOPLIST_xl_8197"/>
      <sheetName val="_SHOPLIST.xls__SHOPLIST_xl_8198"/>
      <sheetName val="_SHOPLIST.xls__SHOPLIST_xl_8199"/>
      <sheetName val="_SHOPLIST.xls__SHOPLIST_xl_8200"/>
      <sheetName val="_SHOPLIST.xls__SHOPLIST_xl_8201"/>
      <sheetName val="_SHOPLIST.xls__SHOPLIST_xl_8202"/>
      <sheetName val="_SHOPLIST.xls__SHOPLIST_xl_8203"/>
      <sheetName val="_SHOPLIST.xls__SHOPLIST_xl_8204"/>
      <sheetName val="_SHOPLIST.xls__SHOPLIST_xl_8205"/>
      <sheetName val="_SHOPLIST.xls__SHOPLIST_xl_8206"/>
      <sheetName val="_SHOPLIST.xls__SHOPLIST_xl_8207"/>
      <sheetName val="_SHOPLIST.xls__SHOPLIST_xl_8208"/>
      <sheetName val="_SHOPLIST.xls__SHOPLIST_xl_8209"/>
      <sheetName val="_SHOPLIST.xls__SHOPLIST_xl_8210"/>
      <sheetName val="_SHOPLIST.xls__SHOPLIST_xl_8211"/>
      <sheetName val="_SHOPLIST.xls__SHOPLIST_xl_8212"/>
      <sheetName val="_SHOPLIST.xls__SHOPLIST_xl_8213"/>
      <sheetName val="_SHOPLIST.xls__SHOPLIST_xl_8214"/>
      <sheetName val="_SHOPLIST.xls__SHOPLIST_xl_8215"/>
      <sheetName val="_SHOPLIST.xls__SHOPLIST_xl_8216"/>
      <sheetName val="_SHOPLIST.xls__SHOPLIST_xl_8217"/>
      <sheetName val="_SHOPLIST.xls__SHOPLIST_xl_8218"/>
      <sheetName val="_SHOPLIST.xls__SHOPLIST_xl_8219"/>
      <sheetName val="_SHOPLIST.xls__SHOPLIST_xl_8220"/>
      <sheetName val="_SHOPLIST.xls__SHOPLIST_xl_8221"/>
      <sheetName val="_SHOPLIST.xls__SHOPLIST_xl_8222"/>
      <sheetName val="_SHOPLIST.xls__SHOPLIST_xl_8223"/>
      <sheetName val="_SHOPLIST.xls__SHOPLIST_xl_8224"/>
      <sheetName val="_SHOPLIST.xls__SHOPLIST_xl_8225"/>
      <sheetName val="_SHOPLIST.xls__SHOPLIST_xl_8226"/>
      <sheetName val="_SHOPLIST.xls__SHOPLIST_xl_8227"/>
      <sheetName val="_SHOPLIST.xls__SHOPLIST_xl_8228"/>
      <sheetName val="_SHOPLIST.xls__SHOPLIST_xl_8229"/>
      <sheetName val="_SHOPLIST.xls__SHOPLIST_xl_8230"/>
      <sheetName val="_SHOPLIST.xls__SHOPLIST_xl_8231"/>
      <sheetName val="_SHOPLIST.xls__SHOPLIST_xl_8232"/>
      <sheetName val="_SHOPLIST.xls__SHOPLIST_xl_8233"/>
      <sheetName val="_SHOPLIST.xls__SHOPLIST_xl_8234"/>
      <sheetName val="_SHOPLIST.xls__SHOPLIST_xl_8235"/>
      <sheetName val="_SHOPLIST.xls__SHOPLIST_xl_8236"/>
      <sheetName val="_SHOPLIST.xls__SHOPLIST_xl_8237"/>
      <sheetName val="_SHOPLIST.xls__SHOPLIST_xl_8238"/>
      <sheetName val="_SHOPLIST.xls__SHOPLIST_xl_8239"/>
      <sheetName val="_SHOPLIST.xls__SHOPLIST_xl_8240"/>
      <sheetName val="_SHOPLIST.xls__SHOPLIST_xl_8241"/>
      <sheetName val="_SHOPLIST.xls__SHOPLIST_xl_8242"/>
      <sheetName val="_SHOPLIST.xls__SHOPLIST_xl_8243"/>
      <sheetName val="_SHOPLIST.xls__SHOPLIST_xl_8244"/>
      <sheetName val="_SHOPLIST.xls__SHOPLIST_xl_8245"/>
      <sheetName val="_SHOPLIST.xls__SHOPLIST_xl_8246"/>
      <sheetName val="_SHOPLIST.xls__SHOPLIST_xl_8247"/>
      <sheetName val="_SHOPLIST.xls__SHOPLIST_xl_8248"/>
      <sheetName val="_SHOPLIST.xls__SHOPLIST_xl_8249"/>
      <sheetName val="_SHOPLIST.xls__SHOPLIST_xl_8250"/>
      <sheetName val="_SHOPLIST.xls__SHOPLIST_xl_8251"/>
      <sheetName val="_SHOPLIST.xls__SHOPLIST_xl_8252"/>
      <sheetName val="_SHOPLIST.xls__SHOPLIST_xl_8253"/>
      <sheetName val="_SHOPLIST.xls__SHOPLIST_xl_8254"/>
      <sheetName val="_SHOPLIST.xls__SHOPLIST_xl_8255"/>
      <sheetName val="_SHOPLIST.xls__SHOPLIST_xl_8256"/>
      <sheetName val="_SHOPLIST.xls__SHOPLIST_xl_8257"/>
      <sheetName val="_SHOPLIST.xls__SHOPLIST_xl_8258"/>
      <sheetName val="_SHOPLIST.xls__SHOPLIST_xl_8259"/>
      <sheetName val="_SHOPLIST.xls__SHOPLIST_xl_8260"/>
      <sheetName val="_SHOPLIST.xls__SHOPLIST_xl_8261"/>
      <sheetName val="_SHOPLIST.xls__SHOPLIST_xl_8262"/>
      <sheetName val="_SHOPLIST.xls__SHOPLIST_xl_8263"/>
      <sheetName val="_SHOPLIST.xls__SHOPLIST_xl_8264"/>
      <sheetName val="_SHOPLIST.xls__SHOPLIST_xl_8265"/>
      <sheetName val="_SHOPLIST.xls__SHOPLIST_xl_8266"/>
      <sheetName val="_SHOPLIST.xls__SHOPLIST_xl_8267"/>
      <sheetName val="_SHOPLIST.xls__SHOPLIST_xl_8268"/>
      <sheetName val="_SHOPLIST.xls__SHOPLIST_xl_8269"/>
      <sheetName val="_SHOPLIST.xls__VW__VU________78"/>
      <sheetName val="_SHOPLIST.xls__VW__VU________79"/>
      <sheetName val="_SHOPLIST.xls__SHOPLIST_xl_8270"/>
      <sheetName val="_SHOPLIST.xls_70___0_s__i____98"/>
      <sheetName val="_SHOPLIST.xls__SHOPLIST_xl_8271"/>
      <sheetName val="_SHOPLIST.xls__SHOPLIST_xl_8272"/>
      <sheetName val="_SHOPLIST.xls__VW__VU________80"/>
      <sheetName val="_SHOPLIST.xls__VW__VU________81"/>
      <sheetName val="_SHOPLIST.xls__SHOPLIST_xl_8273"/>
      <sheetName val="_SHOPLIST.xls__SHOPLIST_xl_8274"/>
      <sheetName val="_SHOPLIST.xls_70___0_s__i____99"/>
      <sheetName val="_SHOPLIST.xls__SHOPLIST_xl_8275"/>
      <sheetName val="_SHOPLIST.xls__SHOPLIST_xl_8276"/>
      <sheetName val="_SHOPLIST.xls__SHOPLIST_xl_8277"/>
      <sheetName val="_SHOPLIST.xls__SHOPLIST_xl_8278"/>
      <sheetName val="_SHOPLIST.xls__SHOPLIST_xl_8279"/>
      <sheetName val="_SHOPLIST.xls__SHOPLIST_xl_8280"/>
      <sheetName val="_SHOPLIST.xls__SHOPLIST_xl_8281"/>
      <sheetName val="_SHOPLIST.xls__SHOPLIST_xl_8282"/>
      <sheetName val="_SHOPLIST.xls__SHOPLIST_xl_8283"/>
      <sheetName val="_SHOPLIST.xls__SHOPLIST_xl_8284"/>
      <sheetName val="_SHOPLIST.xls__SHOPLIST_xl_8285"/>
      <sheetName val="_SHOPLIST.xls__SHOPLIST_xl_8286"/>
      <sheetName val="_SHOPLIST.xls__SHOPLIST_xl_8287"/>
      <sheetName val="_SHOPLIST.xls__SHOPLIST_xl_8288"/>
      <sheetName val="_SHOPLIST.xls__SHOPLIST_xl_8289"/>
      <sheetName val="_SHOPLIST.xls__SHOPLIST_xl_8290"/>
      <sheetName val="_SHOPLIST.xls__SHOPLIST_xl_8291"/>
      <sheetName val="_SHOPLIST.xls__SHOPLIST_xl_8292"/>
      <sheetName val="_SHOPLIST.xls__SHOPLIST_xl_8293"/>
      <sheetName val="_SHOPLIST.xls__SHOPLIST_xl_8294"/>
      <sheetName val="_SHOPLIST.xls__SHOPLIST_xl_8295"/>
      <sheetName val="_SHOPLIST.xls__SHOPLIST_xl_8296"/>
      <sheetName val="_SHOPLIST.xls__SHOPLIST_xl_8297"/>
      <sheetName val="_SHOPLIST.xls__SHOPLIST_xl_8298"/>
      <sheetName val="_SHOPLIST.xls__SHOPLIST_xl_8299"/>
      <sheetName val="_SHOPLIST.xls__SHOPLIST_xl_8300"/>
      <sheetName val="_SHOPLIST.xls__SHOPLIST_xl_8301"/>
      <sheetName val="_SHOPLIST.xls__SHOPLIST_xl_8302"/>
      <sheetName val="_SHOPLIST.xls__SHOPLIST_xl_8303"/>
      <sheetName val="_SHOPLIST.xls__SHOPLIST_xl_8304"/>
      <sheetName val="_SHOPLIST.xls__SHOPLIST_xl_8305"/>
      <sheetName val="_SHOPLIST.xls__SHOPLIST_xl_8306"/>
      <sheetName val="_SHOPLIST.xls__SHOPLIST_xl_8307"/>
      <sheetName val="_SHOPLIST.xls__SHOPLIST_xl_8308"/>
      <sheetName val="_SHOPLIST.xls__SHOPLIST_xl_8309"/>
      <sheetName val="_SHOPLIST.xls__SHOPLIST_xl_8310"/>
      <sheetName val="_SHOPLIST.xls__SHOPLIST_xl_8311"/>
      <sheetName val="_SHOPLIST.xls__SHOPLIST_xl_8312"/>
      <sheetName val="_SHOPLIST.xls__SHOPLIST_xl_8313"/>
      <sheetName val="_SHOPLIST.xls__SHOPLIST_xl_8314"/>
      <sheetName val="_SHOPLIST.xls__SHOPLIST_xl_8315"/>
      <sheetName val="_SHOPLIST.xls__SHOPLIST_xl_8316"/>
      <sheetName val="_SHOPLIST.xls__SHOPLIST_xl_8317"/>
      <sheetName val="_SHOPLIST.xls__SHOPLIST_xl_8318"/>
      <sheetName val="_SHOPLIST.xls__SHOPLIST_xl_8319"/>
      <sheetName val="_SHOPLIST.xls__SHOPLIST_xl_8320"/>
      <sheetName val="_SHOPLIST.xls__SHOPLIST_xl_8321"/>
      <sheetName val="_SHOPLIST.xls__SHOPLIST_xl_8322"/>
      <sheetName val="_SHOPLIST.xls__SHOPLIST_xl_8323"/>
      <sheetName val="_SHOPLIST.xls__SHOPLIST_xl_8324"/>
      <sheetName val="_SHOPLIST.xls__SHOPLIST_xl_8325"/>
      <sheetName val="_SHOPLIST.xls__SHOPLIST_xl_8326"/>
      <sheetName val="_SHOPLIST.xls_70___0_s__i___100"/>
      <sheetName val="_SHOPLIST.xls__SHOPLIST_xl_8327"/>
      <sheetName val="_SHOPLIST.xls__SHOPLIST_xl_8328"/>
      <sheetName val="_SHOPLIST.xls__SHOPLIST_xl_8329"/>
      <sheetName val="_SHOPLIST.xls__VW__VU________82"/>
      <sheetName val="_SHOPLIST.xls__SHOPLIST_xl_8330"/>
      <sheetName val="_SHOPLIST.xls__SHOPLIST_xl_8331"/>
      <sheetName val="_SHOPLIST.xls__SHOPLIST_xl_8332"/>
      <sheetName val="_SHOPLIST.xls__SHOPLIST_xl_8333"/>
      <sheetName val="_SHOPLIST.xls__SHOPLIST_xl_8334"/>
      <sheetName val="_SHOPLIST.xls__SHOPLIST_xl_8335"/>
      <sheetName val="_SHOPLIST.xls__SHOPLIST_xl_8336"/>
      <sheetName val="_SHOPLIST.xls__SHOPLIST_xl_8337"/>
      <sheetName val="_SHOPLIST.xls__SHOPLIST_xl_8338"/>
      <sheetName val="_SHOPLIST.xls__SHOPLIST_xl_8339"/>
      <sheetName val="_SHOPLIST.xls__SHOPLIST_xl_8340"/>
      <sheetName val="_SHOPLIST.xls__SHOPLIST_xl_8341"/>
      <sheetName val="_SHOPLIST.xls__SHOPLIST_xl_8342"/>
      <sheetName val="_SHOPLIST.xls__SHOPLIST_xl_8343"/>
      <sheetName val="_SHOPLIST.xls__SHOPLIST_xl_8344"/>
      <sheetName val="_SHOPLIST.xls__SHOPLIST_xl_8345"/>
      <sheetName val="_SHOPLIST.xls__SHOPLIST_xl_8346"/>
      <sheetName val="_SHOPLIST.xls__SHOPLIST_xl_8347"/>
      <sheetName val="_SHOPLIST.xls__SHOPLIST_xl_8348"/>
      <sheetName val="_SHOPLIST.xls__SHOPLIST_xl_8349"/>
      <sheetName val="_SHOPLIST.xls__SHOPLIST_xl_8350"/>
      <sheetName val="_SHOPLIST.xls__SHOPLIST_xl_8351"/>
      <sheetName val="_SHOPLIST.xls__SHOPLIST_xl_8352"/>
      <sheetName val="_SHOPLIST.xls__SHOPLIST_xl_8353"/>
      <sheetName val="_SHOPLIST.xls__SHOPLIST_xl_8354"/>
      <sheetName val="_SHOPLIST.xls__SHOPLIST_xl_8355"/>
      <sheetName val="_SHOPLIST.xls__SHOPLIST_xl_8356"/>
      <sheetName val="_SHOPLIST.xls__SHOPLIST_xl_8357"/>
      <sheetName val="_SHOPLIST.xls__SHOPLIST_xl_8358"/>
      <sheetName val="_SHOPLIST.xls__SHOPLIST_xl_8359"/>
      <sheetName val="_SHOPLIST.xls__SHOPLIST_xl_8360"/>
      <sheetName val="_SHOPLIST.xls__SHOPLIST_xl_8361"/>
      <sheetName val="_SHOPLIST.xls__SHOPLIST_xl_8362"/>
      <sheetName val="_SHOPLIST.xls__SHOPLIST_xl_8363"/>
      <sheetName val="_SHOPLIST.xls__SHOPLIST_xl_8364"/>
      <sheetName val="_SHOPLIST.xls__SHOPLIST_xl_8365"/>
      <sheetName val="_SHOPLIST.xls__SHOPLIST_xl_8366"/>
      <sheetName val="_SHOPLIST.xls__SHOPLIST_xl_8367"/>
      <sheetName val="_SHOPLIST.xls__SHOPLIST_xl_8368"/>
      <sheetName val="_SHOPLIST.xls__SHOPLIST_xl_8369"/>
      <sheetName val="_SHOPLIST.xls__SHOPLIST_xl_8370"/>
      <sheetName val="_SHOPLIST.xls__SHOPLIST_xl_8371"/>
      <sheetName val="_SHOPLIST.xls__SHOPLIST_xl_8372"/>
      <sheetName val="_SHOPLIST.xls__SHOPLIST_xl_8373"/>
      <sheetName val="_SHOPLIST.xls__SHOPLIST_xl_8374"/>
      <sheetName val="_SHOPLIST.xls__SHOPLIST_xl_8375"/>
      <sheetName val="_SHOPLIST.xls__SHOPLIST_xl_8376"/>
      <sheetName val="_SHOPLIST.xls__SHOPLIST_xl_8377"/>
      <sheetName val="_SHOPLIST.xls__SHOPLIST_xl_8378"/>
      <sheetName val="_SHOPLIST.xls__SHOPLIST_xl_8379"/>
      <sheetName val="_SHOPLIST.xls__SHOPLIST_xl_8380"/>
      <sheetName val="_SHOPLIST.xls__SHOPLIST_xl_8381"/>
      <sheetName val="_SHOPLIST.xls__SHOPLIST_xl_8382"/>
      <sheetName val="_SHOPLIST.xls__SHOPLIST_xl_8383"/>
      <sheetName val="_SHOPLIST.xls__SHOPLIST_xl_8384"/>
      <sheetName val="_SHOPLIST.xls__SHOPLIST_xl_8385"/>
      <sheetName val="_SHOPLIST.xls__SHOPLIST_xl_8386"/>
      <sheetName val="_SHOPLIST.xls__SHOPLIST_xl_8387"/>
      <sheetName val="_SHOPLIST.xls__SHOPLIST_xl_8388"/>
      <sheetName val="_SHOPLIST.xls_70___0_s__i___101"/>
      <sheetName val="_SHOPLIST.xls__SHOPLIST_xl_8389"/>
      <sheetName val="_SHOPLIST.xls__SHOPLIST_xl_8390"/>
      <sheetName val="_SHOPLIST.xls_70,_0s«_x0008_iÆø_x0003_í¬_x0008_i"/>
      <sheetName val="_SHOPLIST.xls__VW_VU____t__0__2"/>
      <sheetName val="_SHOPLIST.xls_70,_0s« iÆø í¬ i"/>
      <sheetName val="_SHOPLIST.xls_70_x005f_x0000___0_x_31"/>
      <sheetName val="_SHOPLIST.xls__SHOPLIST_xl_8391"/>
      <sheetName val="_SHOPLIST.xls__SHOPLIST_xl_8392"/>
      <sheetName val="_SHOPLIST.xls_70___0_s__i___102"/>
      <sheetName val="_SHOPLIST.xls__SHOPLIST_xl_8393"/>
      <sheetName val="_SHOPLIST.xls__SHOPLIST_xl_8394"/>
      <sheetName val="_SHOPLIST.xls__SHOPLIST_xl_8395"/>
      <sheetName val="_SHOPLIST.xls__SHOPLIST_xl_8396"/>
      <sheetName val="_SHOPLIST.xls__SHOPLIST_xl_8397"/>
      <sheetName val="_SHOPLIST.xls__SHOPLIST_xl_8398"/>
      <sheetName val="_SHOPLIST.xls__SHOPLIST_xl_8399"/>
      <sheetName val="_SHOPLIST.xls__SHOPLIST_xl_8400"/>
      <sheetName val="_SHOPLIST.xls__SHOPLIST_xl_8401"/>
      <sheetName val="_SHOPLIST.xls__SHOPLIST_xl_8402"/>
      <sheetName val="_SHOPLIST.xls__SHOPLIST_xl_8403"/>
      <sheetName val="_SHOPLIST.xls__SHOPLIST_xl_8404"/>
      <sheetName val="_SHOPLIST.xls__SHOPLIST_xl_8405"/>
      <sheetName val="_SHOPLIST.xls__SHOPLIST_xl_8406"/>
      <sheetName val="_SHOPLIST.xls__SHOPLIST_xl_8407"/>
      <sheetName val="_SHOPLIST.xls__SHOPLIST_xl_8408"/>
      <sheetName val="_SHOPLIST.xls__SHOPLIST_xl_8409"/>
      <sheetName val="_SHOPLIST.xls__SHOPLIST_xl_8410"/>
      <sheetName val="_SHOPLIST.xls__SHOPLIST_xl_8411"/>
      <sheetName val="_SHOPLIST.xls__SHOPLIST_xl_8412"/>
      <sheetName val="_SHOPLIST.xls__SHOPLIST_xl_8413"/>
      <sheetName val="_SHOPLIST.xls__SHOPLIST_xl_8414"/>
      <sheetName val="_SHOPLIST.xls__SHOPLIST_xl_8415"/>
      <sheetName val="_SHOPLIST.xls__SHOPLIST_xl_8416"/>
      <sheetName val="_SHOPLIST.xls__SHOPLIST_xl_8417"/>
      <sheetName val="_SHOPLIST.xls__SHOPLIST_xl_8418"/>
      <sheetName val="_SHOPLIST.xls__SHOPLIST_xl_8419"/>
      <sheetName val="_SHOPLIST.xls__SHOPLIST_xl_8420"/>
      <sheetName val="_SHOPLIST.xls__SHOPLIST_xl_8421"/>
      <sheetName val="_SHOPLIST.xls__SHOPLIST_xl_8422"/>
      <sheetName val="_SHOPLIST.xls__SHOPLIST_xl_8423"/>
      <sheetName val="_SHOPLIST.xls__SHOPLIST_xl_8424"/>
      <sheetName val="_SHOPLIST.xls__SHOPLIST_xl_8425"/>
      <sheetName val="_SHOPLIST.xls__SHOPLIST_xl_8426"/>
      <sheetName val="_SHOPLIST.xls__SHOPLIST_xl_8427"/>
      <sheetName val="_SHOPLIST.xls__SHOPLIST_xl_8428"/>
      <sheetName val="_SHOPLIST.xls__SHOPLIST_xl_8429"/>
      <sheetName val="_SHOPLIST.xls__SHOPLIST_xl_8430"/>
      <sheetName val="_SHOPLIST.xls__SHOPLIST_xl_8431"/>
      <sheetName val="_SHOPLIST.xls__SHOPLIST_xl_8432"/>
      <sheetName val="_SHOPLIST.xls__SHOPLIST_xl_8433"/>
      <sheetName val="_SHOPLIST.xls__SHOPLIST_xl_8434"/>
      <sheetName val="_SHOPLIST.xls__SHOPLIST_xl_8435"/>
      <sheetName val="_SHOPLIST.xls__SHOPLIST_xl_8436"/>
      <sheetName val="_SHOPLIST.xls__SHOPLIST_xl_8437"/>
      <sheetName val="_SHOPLIST.xls__SHOPLIST_xl_8438"/>
      <sheetName val="_SHOPLIST.xls__SHOPLIST_xl_8439"/>
      <sheetName val="_SHOPLIST.xls__SHOPLIST_xl_8440"/>
      <sheetName val="_SHOPLIST.xls__SHOPLIST_xl_8441"/>
      <sheetName val="_SHOPLIST.xls__SHOPLIST_xl_8442"/>
      <sheetName val="_SHOPLIST.xls__SHOPLIST_xl_8443"/>
      <sheetName val="_SHOPLIST.xls__SHOPLIST_xl_8444"/>
      <sheetName val="_SHOPLIST.xls__SHOPLIST_xl_8445"/>
      <sheetName val="_SHOPLIST.xls__SHOPLIST_xl_8446"/>
      <sheetName val="_SHOPLIST.xls__SHOPLIST_xl_8447"/>
      <sheetName val="_SHOPLIST.xls__SHOPLIST_xl_8448"/>
      <sheetName val="_SHOPLIST.xls__SHOPLIST_xl_8449"/>
      <sheetName val="_SHOPLIST.xls__SHOPLIST_xl_8450"/>
      <sheetName val="_SHOPLIST.xls__SHOPLIST_xl_8451"/>
      <sheetName val="_SHOPLIST.xls__SHOPLIST_xl_8452"/>
      <sheetName val="_SHOPLIST.xls__SHOPLIST_xl_8453"/>
      <sheetName val="_SHOPLIST.xls__SHOPLIST_xl_8454"/>
      <sheetName val="_SHOPLIST.xls__SHOPLIST_xl_8455"/>
      <sheetName val="_SHOPLIST.xls__SHOPLIST_xl_8456"/>
      <sheetName val="_SHOPLIST.xls__SHOPLIST_xl_8457"/>
      <sheetName val="_SHOPLIST.xls__SHOPLIST_xl_8458"/>
      <sheetName val="_SHOPLIST.xls__SHOPLIST_xl_8459"/>
      <sheetName val="_SHOPLIST.xls__SHOPLIST_xl_8460"/>
      <sheetName val="_SHOPLIST.xls__SHOPLIST_xl_8461"/>
      <sheetName val="_SHOPLIST.xls__SHOPLIST_xl_8462"/>
      <sheetName val="_SHOPLIST.xls__SHOPLIST_xl_8463"/>
      <sheetName val="_SHOPLIST.xls__SHOPLIST_xl_8464"/>
      <sheetName val="_SHOPLIST.xls__SHOPLIST_xl_8465"/>
      <sheetName val="_SHOPLIST.xls__SHOPLIST_xl_8466"/>
      <sheetName val="_SHOPLIST.xls__SHOPLIST_xl_8467"/>
      <sheetName val="_SHOPLIST.xls__SHOPLIST_xl_8468"/>
      <sheetName val="_SHOPLIST.xls__SHOPLIST_xl_8469"/>
      <sheetName val="_SHOPLIST.xls__SHOPLIST_xl_8470"/>
      <sheetName val="_SHOPLIST.xls__SHOPLIST_xl_8471"/>
      <sheetName val="_SHOPLIST.xls__SHOPLIST_xl_8472"/>
      <sheetName val="_SHOPLIST.xls__SHOPLIST_xl_8473"/>
      <sheetName val="_SHOPLIST.xls__SHOPLIST_xl_8474"/>
      <sheetName val="_SHOPLIST.xls__SHOPLIST_xl_8475"/>
      <sheetName val="_SHOPLIST.xls__SHOPLIST_xl_8476"/>
      <sheetName val="_SHOPLIST.xls__SHOPLIST_xl_8477"/>
      <sheetName val="_SHOPLIST.xls__SHOPLIST_xl_8478"/>
      <sheetName val="_SHOPLIST.xls__SHOPLIST_xl_8479"/>
      <sheetName val="_SHOPLIST.xls__SHOPLIST_xl_8480"/>
      <sheetName val="_SHOPLIST.xls__SHOPLIST_xl_8481"/>
      <sheetName val="_SHOPLIST.xls__SHOPLIST_xl_8482"/>
      <sheetName val="_SHOPLIST.xls__SHOPLIST_xl_8483"/>
      <sheetName val="_SHOPLIST.xls__SHOPLIST_xl_8484"/>
      <sheetName val="_SHOPLIST.xls__SHOPLIST_xl_8485"/>
      <sheetName val="_SHOPLIST.xls__SHOPLIST_xl_8486"/>
      <sheetName val="_SHOPLIST.xls__SHOPLIST_xl_8487"/>
      <sheetName val="_SHOPLIST.xls__SHOPLIST_xl_8488"/>
      <sheetName val="_SHOPLIST.xls__SHOPLIST_xl_8489"/>
      <sheetName val="_SHOPLIST.xls__SHOPLIST_xl_8490"/>
      <sheetName val="_SHOPLIST.xls__SHOPLIST_xl_8491"/>
      <sheetName val="_SHOPLIST.xls__SHOPLIST_xl_8492"/>
      <sheetName val="_SHOPLIST.xls__SHOPLIST_xl_8493"/>
      <sheetName val="_SHOPLIST.xls__SHOPLIST_xl_8494"/>
      <sheetName val="_SHOPLIST.xls__SHOPLIST_xl_8495"/>
      <sheetName val="_SHOPLIST.xls__SHOPLIST_xl_8496"/>
      <sheetName val="_SHOPLIST.xls__SHOPLIST_xl_8497"/>
      <sheetName val="_SHOPLIST.xls__SHOPLIST_xl_8498"/>
      <sheetName val="_SHOPLIST.xls__SHOPLIST_xl_8499"/>
      <sheetName val="_SHOPLIST.xls__SHOPLIST_xl_8500"/>
      <sheetName val="_SHOPLIST.xls__SHOPLIST_xl_8501"/>
      <sheetName val="_SHOPLIST.xls__SHOPLIST_xl_8502"/>
      <sheetName val="_SHOPLIST.xls__SHOPLIST_xl_8503"/>
      <sheetName val="_SHOPLIST.xls__SHOPLIST_xl_8504"/>
      <sheetName val="_SHOPLIST.xls__SHOPLIST_xl_8505"/>
      <sheetName val="_SHOPLIST.xls__SHOPLIST_xl_8506"/>
      <sheetName val="_SHOPLIST.xls__SHOPLIST_xl_8507"/>
      <sheetName val="_SHOPLIST.xls__SHOPLIST_xl_8508"/>
      <sheetName val="_SHOPLIST.xls__SHOPLIST_xl_8509"/>
      <sheetName val="_SHOPLIST.xls__SHOPLIST_xl_8510"/>
      <sheetName val="_SHOPLIST.xls__SHOPLIST_xl_8511"/>
      <sheetName val="_SHOPLIST.xls_70_x005f_x005f_x005f_x0000_24"/>
      <sheetName val="_SHOPLIST.xls__SHOPLIST_xl_8512"/>
      <sheetName val="_SHOPLIST.xls__SHOPLIST_xl_8513"/>
      <sheetName val="_SHOPLIST.xls__SHOPLIST_xl_8514"/>
      <sheetName val="_SHOPLIST.xls__SHOPLIST_xl_8515"/>
      <sheetName val="_SHOPLIST.xls__SHOPLIST_xl_8516"/>
      <sheetName val="_SHOPLIST.xls__SHOPLIST_xl_8517"/>
      <sheetName val="_SHOPLIST.xls__SHOPLIST_xl_8518"/>
      <sheetName val="_SHOPLIST.xls__SHOPLIST_xl_8519"/>
      <sheetName val="_SHOPLIST.xls__SHOPLIST_xl_8520"/>
      <sheetName val="_SHOPLIST.xls__SHOPLIST_xl_8521"/>
      <sheetName val="_SHOPLIST.xls__SHOPLIST_xl_8522"/>
      <sheetName val="_SHOPLIST.xls__SHOPLIST_xl_8523"/>
      <sheetName val="_SHOPLIST.xls__SHOPLIST_xl_8524"/>
      <sheetName val="_SHOPLIST.xls__SHOPLIST_xl_8525"/>
      <sheetName val="_SHOPLIST.xls__SHOPLIST_xl_8526"/>
      <sheetName val="_SHOPLIST.xls__SHOPLIST_xl_8527"/>
      <sheetName val="_SHOPLIST.xls__SHOPLIST_xl_8528"/>
      <sheetName val="_SHOPLIST.xls__SHOPLIST_xl_8529"/>
      <sheetName val="_SHOPLIST.xls__SHOPLIST_xl_8530"/>
      <sheetName val="_SHOPLIST.xls__SHOPLIST_xl_8531"/>
      <sheetName val="_SHOPLIST.xls__SHOPLIST_xl_8532"/>
      <sheetName val="_SHOPLIST.xls__SHOPLIST_xl_8533"/>
      <sheetName val="_SHOPLIST.xls__SHOPLIST_xl_8534"/>
      <sheetName val="_SHOPLIST.xls__SHOPLIST_xl_8535"/>
      <sheetName val="_SHOPLIST.xls__SHOPLIST_xl_8536"/>
      <sheetName val="_SHOPLIST.xls__SHOPLIST_xl_8537"/>
      <sheetName val="_SHOPLIST.xls_70,_0s�_x0008_i��_x0003_��_x0008_i"/>
      <sheetName val="_SHOPLIST.xls__SHOPLIST_xl_8538"/>
      <sheetName val="_SHOPLIST.xls__SHOPLIST_xl_8539"/>
      <sheetName val="_SHOPLIST.xls__SHOPLIST_xl_8540"/>
      <sheetName val="_SHOPLIST.xls__SHOPLIST_xl_8541"/>
      <sheetName val="_SHOPLIST.xls__SHOPLIST_xl_8542"/>
      <sheetName val="_SHOPLIST.xls__SHOPLIST_xl_8543"/>
      <sheetName val="_SHOPLIST.xls__SHOPLIST_xl_8544"/>
      <sheetName val="_SHOPLIST.xls__SHOPLIST_xl_8545"/>
      <sheetName val="_SHOPLIST.xls__SHOPLIST_xl_8546"/>
      <sheetName val="_SHOPLIST.xls__SHOPLIST_xl_8547"/>
      <sheetName val="_SHOPLIST.xls__SHOPLIST_xl_8548"/>
      <sheetName val="_SHOPLIST.xls__SHOPLIST_xl_8549"/>
      <sheetName val="_SHOPLIST.xls__SHOPLIST_xl_8550"/>
      <sheetName val="_SHOPLIST.xls__SHOPLIST_xl_8551"/>
      <sheetName val="_SHOPLIST.xls__SHOPLIST_xl_8552"/>
      <sheetName val="_SHOPLIST.xls__SHOPLIST_xl_8553"/>
      <sheetName val="_SHOPLIST.xls__SHOPLIST_xl_8554"/>
      <sheetName val="_SHOPLIST.xls__SHOPLIST_xl_8555"/>
      <sheetName val="_SHOPLIST.xls__SHOPLIST_xl_8556"/>
      <sheetName val="_SHOPLIST.xls__SHOPLIST_xl_8557"/>
      <sheetName val="_SHOPLIST.xls__SHOPLIST_xl_8558"/>
      <sheetName val="_SHOPLIST.xls__SHOPLIST_xl_8559"/>
      <sheetName val="_SHOPLIST.xls__SHOPLIST_xl_8560"/>
      <sheetName val="_SHOPLIST.xls__SHOPLIST_xl_8561"/>
      <sheetName val="_SHOPLIST.xls__SHOPLIST_xl_8562"/>
      <sheetName val="_SHOPLIST.xls__SHOPLIST_xl_8563"/>
      <sheetName val="_SHOPLIST.xls__SHOPLIST_xl_8564"/>
      <sheetName val="_SHOPLIST.xls__SHOPLIST_xl_8565"/>
      <sheetName val="_SHOPLIST.xls__SHOPLIST_xl_8566"/>
      <sheetName val="_SHOPLIST.xls__SHOPLIST_xl_8567"/>
      <sheetName val="_SHOPLIST.xls__SHOPLIST_xl_8568"/>
      <sheetName val="_SHOPLIST.xls__SHOPLIST_xl_8569"/>
      <sheetName val="_SHOPLIST.xls__SHOPLIST_xl_8570"/>
      <sheetName val="_SHOPLIST.xls__SHOPLIST_xl_8571"/>
      <sheetName val="_SHOPLIST.xls__SHOPLIST_xl_8572"/>
      <sheetName val="_SHOPLIST.xls__SHOPLIST_xl_8573"/>
      <sheetName val="_SHOPLIST.xls__SHOPLIST_xl_8574"/>
      <sheetName val="_SHOPLIST.xls__SHOPLIST_xl_8575"/>
      <sheetName val="_SHOPLIST.xls__SHOPLIST_xl_8576"/>
      <sheetName val="_SHOPLIST.xls__SHOPLIST_xl_8577"/>
      <sheetName val="_SHOPLIST.xls__SHOPLIST_xl_8578"/>
      <sheetName val="_SHOPLIST.xls__SHOPLIST_xl_8579"/>
      <sheetName val="_SHOPLIST.xls__SHOPLIST_xl_8580"/>
      <sheetName val="_SHOPLIST.xls__SHOPLIST_xl_8581"/>
      <sheetName val="_SHOPLIST.xls__SHOPLIST_xl_8582"/>
      <sheetName val="_SHOPLIST.xls__SHOPLIST_xl_8583"/>
      <sheetName val="_SHOPLIST.xls__SHOPLIST_xl_8584"/>
      <sheetName val="_SHOPLIST.xls__SHOPLIST_xl_8585"/>
      <sheetName val="_SHOPLIST.xls__SHOPLIST_xl_8586"/>
      <sheetName val="_SHOPLIST.xls__SHOPLIST_xl_8587"/>
      <sheetName val="_SHOPLIST.xls__SHOPLIST_xl_8588"/>
      <sheetName val="_SHOPLIST.xls__SHOPLIST_xl_8589"/>
      <sheetName val="_SHOPLIST.xls__SHOPLIST_xl_8590"/>
      <sheetName val="_SHOPLIST.xls__SHOPLIST_xl_8591"/>
      <sheetName val="_SHOPLIST.xls__SHOPLIST_xl_8592"/>
      <sheetName val="_SHOPLIST.xls__SHOPLIST_xl_8593"/>
      <sheetName val="_SHOPLIST.xls__SHOPLIST_xl_8594"/>
      <sheetName val="_SHOPLIST.xls__SHOPLIST_xl_8595"/>
      <sheetName val="_SHOPLIST.xls__SHOPLIST_xl_8596"/>
      <sheetName val="_SHOPLIST.xls__SHOPLIST_xl_8597"/>
      <sheetName val="_SHOPLIST.xls__SHOPLIST_xl_8598"/>
      <sheetName val="_SHOPLIST.xls__SHOPLIST_xl_8599"/>
      <sheetName val="_SHOPLIST.xls__SHOPLIST_xl_8600"/>
      <sheetName val="_SHOPLIST.xls__SHOPLIST_xl_8601"/>
      <sheetName val="_SHOPLIST.xls__SHOPLIST_xl_8602"/>
      <sheetName val="_SHOPLIST.xls__SHOPLIST_xl_8603"/>
      <sheetName val="_SHOPLIST.xls__SHOPLIST_xl_8604"/>
      <sheetName val="_SHOPLIST.xls__SHOPLIST_xl_8605"/>
      <sheetName val="_SHOPLIST.xls__SHOPLIST_xl_8606"/>
      <sheetName val="_SHOPLIST.xls__SHOPLIST_xl_8607"/>
      <sheetName val="_SHOPLIST.xls__SHOPLIST_xl_8608"/>
      <sheetName val="_SHOPLIST.xls__SHOPLIST_xl_8609"/>
      <sheetName val="_SHOPLIST.xls__SHOPLIST_xl_8610"/>
      <sheetName val="_SHOPLIST.xls__SHOPLIST_xl_8611"/>
      <sheetName val="_SHOPLIST.xls__SHOPLIST_xl_8612"/>
      <sheetName val="_SHOPLIST.xls__SHOPLIST_xl_8613"/>
      <sheetName val="_SHOPLIST.xls__SHOPLIST_xl_8614"/>
      <sheetName val="_SHOPLIST.xls__SHOPLIST_xl_8615"/>
      <sheetName val="_SHOPLIST.xls__SHOPLIST_xl_8616"/>
      <sheetName val="_SHOPLIST.xls__SHOPLIST_xl_8617"/>
      <sheetName val="_SHOPLIST.xls__SHOPLIST_xl_8618"/>
      <sheetName val="_SHOPLIST.xls__SHOPLIST_xl_8619"/>
      <sheetName val="_SHOPLIST.xls__SHOPLIST_xl_8620"/>
      <sheetName val="_SHOPLIST.xls__SHOPLIST_xl_8621"/>
      <sheetName val="_SHOPLIST.xls__SHOPLIST_xl_8622"/>
      <sheetName val="_SHOPLIST.xls__SHOPLIST_xl_8623"/>
      <sheetName val="_SHOPLIST.xls__SHOPLIST_xl_8624"/>
      <sheetName val="_SHOPLIST.xls__SHOPLIST_xl_8625"/>
      <sheetName val="_SHOPLIST.xls__SHOPLIST_xl_8626"/>
      <sheetName val="_SHOPLIST.xls__SHOPLIST_xl_8627"/>
      <sheetName val="_SHOPLIST.xls__SHOPLIST_xl_8628"/>
      <sheetName val="_SHOPLIST.xls__SHOPLIST_xl_8629"/>
      <sheetName val="_SHOPLIST.xls__SHOPLIST_xl_8630"/>
      <sheetName val="_SHOPLIST.xls__SHOPLIST_xl_8631"/>
      <sheetName val="_SHOPLIST.xls__SHOPLIST_xl_8632"/>
      <sheetName val="_SHOPLIST.xls__SHOPLIST_xl_8633"/>
      <sheetName val="_SHOPLIST.xls__SHOPLIST_xl_8634"/>
      <sheetName val="_SHOPLIST.xls__SHOPLIST_xl_8635"/>
      <sheetName val="_SHOPLIST.xls__SHOPLIST_xl_8636"/>
      <sheetName val="_SHOPLIST.xls__SHOPLIST_xl_8637"/>
      <sheetName val="_SHOPLIST.xls__SHOPLIST_xl_8638"/>
      <sheetName val="_SHOPLIST.xls__SHOPLIST_xl_8639"/>
      <sheetName val="_SHOPLIST.xls__SHOPLIST_xl_8640"/>
      <sheetName val="_SHOPLIST.xls__SHOPLIST_xl_8641"/>
      <sheetName val="_SHOPLIST.xls__SHOPLIST_xl_8642"/>
      <sheetName val="_SHOPLIST.xls__SHOPLIST_xl_8643"/>
      <sheetName val="_SHOPLIST.xls__SHOPLIST_xl_8644"/>
      <sheetName val="_SHOPLIST.xls__SHOPLIST_xl_8645"/>
      <sheetName val="_SHOPLIST.xls__SHOPLIST_xl_8646"/>
      <sheetName val="_SHOPLIST.xls__SHOPLIST_xl_8647"/>
      <sheetName val="_SHOPLIST.xls__SHOPLIST_xl_8648"/>
      <sheetName val="_SHOPLIST.xls__SHOPLIST_xl_8649"/>
      <sheetName val="_SHOPLIST.xls__SHOPLIST_xl_8650"/>
      <sheetName val="_SHOPLIST.xls__SHOPLIST_xl_8651"/>
      <sheetName val="_SHOPLIST.xls__SHOPLIST_xl_8652"/>
      <sheetName val="_SHOPLIST.xls__SHOPLIST_xl_8653"/>
      <sheetName val="_SHOPLIST.xls__SHOPLIST_xl_8654"/>
      <sheetName val="_SHOPLIST.xls__SHOPLIST_xl_8655"/>
      <sheetName val="_SHOPLIST.xls__SHOPLIST_xl_8656"/>
      <sheetName val="_SHOPLIST.xls__SHOPLIST_xl_8657"/>
      <sheetName val="_SHOPLIST.xls__SHOPLIST_xl_8658"/>
      <sheetName val="_SHOPLIST.xls__SHOPLIST_xl_8659"/>
      <sheetName val="_SHOPLIST.xls__SHOPLIST_xl_8660"/>
      <sheetName val="_SHOPLIST.xls__SHOPLIST_xl_8661"/>
      <sheetName val="_SHOPLIST.xls__SHOPLIST_xl_8662"/>
      <sheetName val="_SHOPLIST.xls__SHOPLIST_xl_8663"/>
      <sheetName val="_SHOPLIST.xls__SHOPLIST_xl_8664"/>
      <sheetName val="_SHOPLIST.xls__SHOPLIST_xl_8665"/>
      <sheetName val="_SHOPLIST.xls__SHOPLIST_xl_8666"/>
      <sheetName val="_SHOPLIST.xls__SHOPLIST_xl_8667"/>
      <sheetName val="_SHOPLIST.xls__SHOPLIST_xl_8668"/>
      <sheetName val="_SHOPLIST.xls__SHOPLIST_xl_8669"/>
      <sheetName val="_SHOPLIST.xls__SHOPLIST_xl_8670"/>
      <sheetName val="_SHOPLIST.xls__SHOPLIST_xl_8671"/>
      <sheetName val="_SHOPLIST.xls__SHOPLIST_xl_8672"/>
      <sheetName val="_SHOPLIST.xls__SHOPLIST_xl_8673"/>
      <sheetName val="_SHOPLIST.xls__SHOPLIST_xl_8674"/>
      <sheetName val="_SHOPLIST.xls__SHOPLIST_xl_8675"/>
      <sheetName val="_SHOPLIST.xls__SHOPLIST_xl_8676"/>
      <sheetName val="_SHOPLIST.xls__SHOPLIST_xl_8677"/>
      <sheetName val="_SHOPLIST.xls__SHOPLIST_xl_8678"/>
      <sheetName val="_SHOPLIST.xls__SHOPLIST_xl_8679"/>
      <sheetName val="_SHOPLIST.xls__SHOPLIST_xl_8680"/>
      <sheetName val="_SHOPLIST.xls__SHOPLIST_xl_8681"/>
      <sheetName val="_SHOPLIST.xls__SHOPLIST_xl_8682"/>
      <sheetName val="_SHOPLIST.xls__SHOPLIST_xl_8683"/>
      <sheetName val="_SHOPLIST.xls__SHOPLIST_xl_8684"/>
      <sheetName val="_SHOPLIST.xls__SHOPLIST_xl_8685"/>
      <sheetName val="_SHOPLIST.xls__SHOPLIST_xl_8686"/>
      <sheetName val="_SHOPLIST.xls__SHOPLIST_xl_8687"/>
      <sheetName val="_SHOPLIST.xls__SHOPLIST_xl_8688"/>
      <sheetName val="_SHOPLIST.xls__SHOPLIST_xl_8689"/>
      <sheetName val="_SHOPLIST.xls__SHOPLIST_xl_8690"/>
      <sheetName val="_SHOPLIST.xls__SHOPLIST_xl_8691"/>
      <sheetName val="_SHOPLIST.xls__SHOPLIST_xl_8692"/>
      <sheetName val="_SHOPLIST.xls__SHOPLIST_xl_8693"/>
      <sheetName val="_SHOPLIST.xls__SHOPLIST_xl_8694"/>
      <sheetName val="_SHOPLIST.xls__SHOPLIST_xl_8695"/>
      <sheetName val="_SHOPLIST.xls__SHOPLIST_xl_8696"/>
      <sheetName val="_SHOPLIST.xls__SHOPLIST_xl_8697"/>
      <sheetName val="_SHOPLIST.xls__SHOPLIST_xl_8698"/>
      <sheetName val="_SHOPLIST.xls__SHOPLIST_xl_8699"/>
      <sheetName val="_SHOPLIST.xls__SHOPLIST_xl_8700"/>
      <sheetName val="_SHOPLIST.xls__SHOPLIST_xl_8701"/>
      <sheetName val="_SHOPLIST.xls__SHOPLIST_xl_8702"/>
      <sheetName val="_SHOPLIST.xls__SHOPLIST_xl_8703"/>
      <sheetName val="_SHOPLIST.xls__SHOPLIST_xl_8704"/>
      <sheetName val="_SHOPLIST.xls__SHOPLIST_xl_8705"/>
      <sheetName val="_SHOPLIST.xls__SHOPLIST_xl_8706"/>
      <sheetName val="_SHOPLIST.xls__SHOPLIST_xl_8707"/>
      <sheetName val="_SHOPLIST.xls__SHOPLIST_xl_8708"/>
      <sheetName val="_SHOPLIST.xls__SHOPLIST_xl_8709"/>
      <sheetName val="_SHOPLIST.xls__SHOPLIST_xl_8710"/>
      <sheetName val="_SHOPLIST.xls__SHOPLIST_xl_8711"/>
      <sheetName val="_SHOPLIST.xls__SHOPLIST_xl_8712"/>
      <sheetName val="_SHOPLIST.xls__SHOPLIST_xl_8713"/>
      <sheetName val="_SHOPLIST.xls__SHOPLIST_xl_8714"/>
      <sheetName val="_SHOPLIST.xls__SHOPLIST_xl_8715"/>
      <sheetName val="_SHOPLIST.xls__SHOPLIST_xl_8716"/>
      <sheetName val="_SHOPLIST.xls__SHOPLIST_xl_8717"/>
      <sheetName val="_SHOPLIST.xls__SHOPLIST_xl_8718"/>
      <sheetName val="_SHOPLIST.xls__SHOPLIST_xl_8719"/>
      <sheetName val="_SHOPLIST.xls__SHOPLIST_xl_8720"/>
      <sheetName val="_SHOPLIST.xls__SHOPLIST_xl_8721"/>
      <sheetName val="_SHOPLIST.xls__SHOPLIST_xl_8722"/>
      <sheetName val="_SHOPLIST.xls__SHOPLIST_xl_8723"/>
      <sheetName val="_SHOPLIST.xls__SHOPLIST_xl_8724"/>
      <sheetName val="_SHOPLIST.xls__SHOPLIST_xl_8725"/>
      <sheetName val="_SHOPLIST.xls__SHOPLIST_xl_8726"/>
      <sheetName val="_SHOPLIST.xls__SHOPLIST_xl_8727"/>
      <sheetName val="_SHOPLIST.xls__SHOPLIST_xl_8728"/>
      <sheetName val="_SHOPLIST.xls__SHOPLIST_xl_8729"/>
      <sheetName val="_SHOPLIST.xls__SHOPLIST_xl_8730"/>
      <sheetName val="_SHOPLIST.xls__SHOPLIST_xl_8731"/>
      <sheetName val="_SHOPLIST.xls__SHOPLIST_xl_8732"/>
      <sheetName val="_SHOPLIST.xls__SHOPLIST_xl_8733"/>
      <sheetName val="_SHOPLIST.xls__SHOPLIST_xl_8734"/>
      <sheetName val="_SHOPLIST.xls__SHOPLIST_xl_8735"/>
      <sheetName val="_SHOPLIST.xls__SHOPLIST_xl_8736"/>
      <sheetName val="_SHOPLIST.xls__SHOPLIST_xl_8737"/>
      <sheetName val="_SHOPLIST.xls__SHOPLIST_xl_8738"/>
      <sheetName val="_SHOPLIST.xls__SHOPLIST_xl_8739"/>
      <sheetName val="_SHOPLIST.xls__SHOPLIST_xl_8740"/>
      <sheetName val="_SHOPLIST.xls__SHOPLIST_xl_8741"/>
      <sheetName val="_SHOPLIST.xls__SHOPLIST_xl_8742"/>
      <sheetName val="_SHOPLIST.xls__SHOPLIST_xl_8743"/>
      <sheetName val="_SHOPLIST.xls__SHOPLIST_xl_8744"/>
      <sheetName val="_SHOPLIST.xls__SHOPLIST_xl_8745"/>
      <sheetName val="_SHOPLIST.xls__SHOPLIST_xl_8746"/>
      <sheetName val="_SHOPLIST.xls__SHOPLIST_xl_8747"/>
      <sheetName val="_SHOPLIST.xls__SHOPLIST_xl_8748"/>
      <sheetName val="_SHOPLIST.xls__SHOPLIST_xl_8749"/>
      <sheetName val="_SHOPLIST.xls__SHOPLIST_xl_8750"/>
      <sheetName val="_SHOPLIST.xls__SHOPLIST_xl_8751"/>
      <sheetName val="_SHOPLIST.xls__SHOPLIST_xl_8752"/>
      <sheetName val="_SHOPLIST.xls__SHOPLIST_xl_8753"/>
      <sheetName val="_SHOPLIST.xls__SHOPLIST_xl_8754"/>
      <sheetName val="_SHOPLIST.xls__SHOPLIST_xl_8755"/>
      <sheetName val="_SHOPLIST.xls__SHOPLIST_xl_8756"/>
      <sheetName val="_SHOPLIST.xls__SHOPLIST_xl_8757"/>
      <sheetName val="_SHOPLIST.xls__SHOPLIST_xl_8758"/>
      <sheetName val="_SHOPLIST.xls__SHOPLIST_xl_8759"/>
      <sheetName val="_SHOPLIST.xls__SHOPLIST_xl_8760"/>
      <sheetName val="_SHOPLIST.xls__SHOPLIST_xl_8761"/>
      <sheetName val="_SHOPLIST.xls__SHOPLIST_xl_8762"/>
      <sheetName val="_SHOPLIST.xls__SHOPLIST_xl_8763"/>
      <sheetName val="_SHOPLIST.xls__SHOPLIST_xl_8764"/>
      <sheetName val="_SHOPLIST.xls__SHOPLIST_xl_8765"/>
      <sheetName val="_SHOPLIST.xls__SHOPLIST_xl_8766"/>
      <sheetName val="_SHOPLIST.xls__SHOPLIST_xl_8767"/>
      <sheetName val="_SHOPLIST.xls__SHOPLIST_xl_8768"/>
      <sheetName val="_SHOPLIST.xls__SHOPLIST_xl_8769"/>
      <sheetName val="_SHOPLIST.xls__SHOPLIST_xl_8770"/>
      <sheetName val="_SHOPLIST.xls__SHOPLIST_xl_8771"/>
      <sheetName val="_SHOPLIST.xls__SHOPLIST_xl_8772"/>
      <sheetName val="_SHOPLIST.xls__SHOPLIST_xl_8773"/>
      <sheetName val="_SHOPLIST.xls__SHOPLIST_xl_8774"/>
      <sheetName val="_SHOPLIST.xls__SHOPLIST_xl_8775"/>
      <sheetName val="_SHOPLIST.xls__SHOPLIST_xl_8776"/>
      <sheetName val="_SHOPLIST.xls__SHOPLIST_xl_8777"/>
      <sheetName val="_SHOPLIST.xls__SHOPLIST_xl_8778"/>
      <sheetName val="_SHOPLIST.xls__SHOPLIST_xl_8779"/>
      <sheetName val="_SHOPLIST.xls_70_x005f_x0000___0_x_32"/>
      <sheetName val="_SHOPLIST.xls__SHOPLIST_xl_8780"/>
      <sheetName val="_SHOPLIST.xls__SHOPLIST_xl_8781"/>
      <sheetName val="_SHOPLIST.xls__SHOPLIST_xl_8782"/>
      <sheetName val="_SHOPLIST.xls__SHOPLIST_xl_8783"/>
      <sheetName val="_SHOPLIST.xls__SHOPLIST_xl_8784"/>
      <sheetName val="_SHOPLIST.xls__SHOPLIST_xl_8785"/>
      <sheetName val="_SHOPLIST.xls__SHOPLIST_xl_8786"/>
      <sheetName val="_SHOPLIST.xls__SHOPLIST_xl_8787"/>
      <sheetName val="_SHOPLIST.xls__SHOPLIST_xl_8788"/>
      <sheetName val="_SHOPLIST.xls__SHOPLIST_xl_8789"/>
      <sheetName val="_SHOPLIST.xls__SHOPLIST_xl_8790"/>
      <sheetName val="_SHOPLIST.xls__SHOPLIST_xl_8791"/>
      <sheetName val="_SHOPLIST.xls__SHOPLIST_xl_8792"/>
      <sheetName val="_SHOPLIST.xls__SHOPLIST_xl_8793"/>
      <sheetName val="_SHOPLIST.xls__SHOPLIST_xl_8794"/>
      <sheetName val="_SHOPLIST.xls__SHOPLIST_xl_8795"/>
      <sheetName val="_SHOPLIST.xls__SHOPLIST_xl_8796"/>
      <sheetName val="_SHOPLIST.xls__SHOPLIST_xl_8797"/>
      <sheetName val="_SHOPLIST.xls__SHOPLIST_xl_8798"/>
      <sheetName val="_SHOPLIST.xls__SHOPLIST_xl_8799"/>
      <sheetName val="_SHOPLIST.xls__SHOPLIST_xl_8800"/>
      <sheetName val="_SHOPLIST.xls__SHOPLIST_xl_8801"/>
      <sheetName val="_SHOPLIST.xls__SHOPLIST_xl_8802"/>
      <sheetName val="_SHOPLIST.xls__SHOPLIST_xl_8803"/>
      <sheetName val="_SHOPLIST.xls__SHOPLIST_xl_8804"/>
      <sheetName val="_SHOPLIST.xls__SHOPLIST_xl_8805"/>
      <sheetName val="_SHOPLIST.xls__VW__VU________83"/>
      <sheetName val="_SHOPLIST.xls__SHOPLIST_xl_8806"/>
      <sheetName val="_SHOPLIST.xls__SHOPLIST_xl_8807"/>
      <sheetName val="_SHOPLIST.xls_70___0_s__i___103"/>
      <sheetName val="_SHOPLIST.xls__SHOPLIST_xl_8808"/>
      <sheetName val="_SHOPLIST.xls__SHOPLIST_xl_8809"/>
      <sheetName val="_SHOPLIST.xls__SHOPLIST_xl_8810"/>
      <sheetName val="_SHOPLIST.xls__VW__VU________84"/>
      <sheetName val="_SHOPLIST.xls__VW__VU________85"/>
      <sheetName val="_SHOPLIST.xls__SHOPLIST_xl_8811"/>
      <sheetName val="_SHOPLIST.xls__SHOPLIST_xl_8812"/>
      <sheetName val="_SHOPLIST.xls_70___0_s__i___104"/>
      <sheetName val="_SHOPLIST.xls__SHOPLIST_xl_8813"/>
      <sheetName val="_SHOPLIST.xls__SHOPLIST_xl_8814"/>
      <sheetName val="_SHOPLIST.xls__SHOPLIST_xl_8815"/>
      <sheetName val="_SHOPLIST.xls__SHOPLIST_xl_8816"/>
      <sheetName val="_SHOPLIST.xls__SHOPLIST_xl_8817"/>
      <sheetName val="_SHOPLIST.xls__SHOPLIST_xl_8818"/>
      <sheetName val="_SHOPLIST.xls__SHOPLIST_xl_8819"/>
      <sheetName val="_SHOPLIST.xls__SHOPLIST_xl_8820"/>
      <sheetName val="_SHOPLIST.xls__SHOPLIST_xl_8821"/>
      <sheetName val="_SHOPLIST.xls__SHOPLIST_xl_8822"/>
      <sheetName val="_SHOPLIST.xls__SHOPLIST_xl_8823"/>
      <sheetName val="_SHOPLIST.xls__SHOPLIST_xl_8824"/>
      <sheetName val="_SHOPLIST.xls__SHOPLIST_xl_8825"/>
      <sheetName val="_SHOPLIST.xls__SHOPLIST_xl_8826"/>
      <sheetName val="_SHOPLIST.xls__SHOPLIST_xl_8827"/>
      <sheetName val="_SHOPLIST.xls__VW__VU________86"/>
      <sheetName val="_SHOPLIST.xls__SHOPLIST_xl_8828"/>
      <sheetName val="_SHOPLIST.xls__SHOPLIST_xl_8829"/>
      <sheetName val="_SHOPLIST.xls__SHOPLIST_xl_8830"/>
      <sheetName val="_SHOPLIST.xls__SHOPLIST_xl_8831"/>
      <sheetName val="_SHOPLIST.xls__SHOPLIST_xl_8832"/>
      <sheetName val="_SHOPLIST.xls__SHOPLIST_xl_8833"/>
      <sheetName val="_SHOPLIST.xls__SHOPLIST_xl_8834"/>
      <sheetName val="_SHOPLIST.xls__SHOPLIST_xl_8835"/>
      <sheetName val="_SHOPLIST.xls__SHOPLIST_xl_8836"/>
      <sheetName val="_SHOPLIST.xls__SHOPLIST_xl_8837"/>
      <sheetName val="_SHOPLIST.xls__SHOPLIST_xl_8838"/>
      <sheetName val="_SHOPLIST.xls__SHOPLIST_xl_8839"/>
      <sheetName val="_SHOPLIST.xls__SHOPLIST_xl_8840"/>
      <sheetName val="_SHOPLIST.xls__SHOPLIST_xl_8841"/>
      <sheetName val="_SHOPLIST.xls__SHOPLIST_xl_8842"/>
      <sheetName val="_SHOPLIST.xls__SHOPLIST_xl_8843"/>
      <sheetName val="_SHOPLIST.xls__SHOPLIST_xl_8844"/>
      <sheetName val="_SHOPLIST.xls__SHOPLIST_xl_8845"/>
      <sheetName val="_SHOPLIST.xls__SHOPLIST_xl_8846"/>
      <sheetName val="_SHOPLIST.xls__SHOPLIST_xl_8847"/>
      <sheetName val="_SHOPLIST.xls__SHOPLIST_xl_8848"/>
      <sheetName val="_SHOPLIST.xls__SHOPLIST_xl_8849"/>
      <sheetName val="_SHOPLIST.xls__SHOPLIST_xl_8850"/>
      <sheetName val="_SHOPLIST.xls__SHOPLIST_xl_8851"/>
      <sheetName val="_SHOPLIST.xls__SHOPLIST_xl_8852"/>
      <sheetName val="_SHOPLIST.xls__SHOPLIST_xl_8853"/>
      <sheetName val="_SHOPLIST.xls__SHOPLIST_xl_8854"/>
      <sheetName val="_SHOPLIST.xls__SHOPLIST_xl_8855"/>
      <sheetName val="_SHOPLIST.xls__SHOPLIST_xl_8856"/>
      <sheetName val="_SHOPLIST.xls__SHOPLIST_xl_8857"/>
      <sheetName val="_SHOPLIST.xls__SHOPLIST_xl_8858"/>
      <sheetName val="_SHOPLIST.xls__SHOPLIST_xl_8859"/>
      <sheetName val="_SHOPLIST.xls__SHOPLIST_xl_8860"/>
      <sheetName val="_SHOPLIST.xls__SHOPLIST_xl_8861"/>
      <sheetName val="_SHOPLIST.xls__SHOPLIST_xl_8862"/>
      <sheetName val="_SHOPLIST.xls__SHOPLIST_xl_8863"/>
      <sheetName val="_SHOPLIST.xls__SHOPLIST_xl_8864"/>
      <sheetName val="_SHOPLIST.xls__SHOPLIST_xl_8865"/>
      <sheetName val="_SHOPLIST.xls__SHOPLIST_xl_8866"/>
      <sheetName val="_SHOPLIST.xls__SHOPLIST_xl_8867"/>
      <sheetName val="_SHOPLIST.xls__SHOPLIST_xl_8868"/>
      <sheetName val="_SHOPLIST.xls__SHOPLIST_xl_8869"/>
      <sheetName val="_SHOPLIST.xls__SHOPLIST_xl_8870"/>
      <sheetName val="_SHOPLIST.xls__SHOPLIST_xl_8871"/>
      <sheetName val="_SHOPLIST.xls__SHOPLIST_xl_8872"/>
      <sheetName val="_SHOPLIST.xls__SHOPLIST_xl_8873"/>
      <sheetName val="_SHOPLIST.xls__SHOPLIST_xl_8874"/>
      <sheetName val="_SHOPLIST.xls__SHOPLIST_xl_8875"/>
      <sheetName val="_SHOPLIST.xls__SHOPLIST_xl_8876"/>
      <sheetName val="_SHOPLIST.xls__SHOPLIST_xl_8877"/>
      <sheetName val="_SHOPLIST.xls__SHOPLIST_xl_8878"/>
      <sheetName val="_SHOPLIST.xls__SHOPLIST_xl_8879"/>
      <sheetName val="_SHOPLIST.xls__SHOPLIST_xl_8880"/>
      <sheetName val="_SHOPLIST.xls__SHOPLIST_xl_8881"/>
      <sheetName val="_SHOPLIST.xls__SHOPLIST_xl_8882"/>
      <sheetName val="_SHOPLIST.xls__SHOPLIST_xl_8883"/>
      <sheetName val="_SHOPLIST.xls__SHOPLIST_xl_8884"/>
      <sheetName val="_SHOPLIST.xls__SHOPLIST_xl_8885"/>
      <sheetName val="_SHOPLIST.xls__SHOPLIST_xl_8886"/>
      <sheetName val="_SHOPLIST.xls__SHOPLIST_xl_8887"/>
      <sheetName val="_SHOPLIST.xls__SHOPLIST_xl_8888"/>
      <sheetName val="_SHOPLIST.xls__SHOPLIST_xl_8889"/>
      <sheetName val="_SHOPLIST.xls__SHOPLIST_xl_8890"/>
      <sheetName val="_SHOPLIST.xls__SHOPLIST_xl_8891"/>
      <sheetName val="_SHOPLIST.xls__SHOPLIST_xl_8892"/>
      <sheetName val="_SHOPLIST.xls__SHOPLIST_xl_8893"/>
      <sheetName val="_SHOPLIST.xls__SHOPLIST_xl_8894"/>
      <sheetName val="_SHOPLIST.xls__SHOPLIST_xl_8895"/>
      <sheetName val="_SHOPLIST.xls__SHOPLIST_xl_8896"/>
      <sheetName val="_SHOPLIST.xls__SHOPLIST_xl_8897"/>
      <sheetName val="_SHOPLIST.xls__SHOPLIST_xl_8898"/>
      <sheetName val="_SHOPLIST.xls__SHOPLIST_xl_8899"/>
      <sheetName val="_SHOPLIST.xls__SHOPLIST_xl_8900"/>
      <sheetName val="_SHOPLIST.xls__SHOPLIST_xl_8901"/>
      <sheetName val="_SHOPLIST.xls__SHOPLIST_xl_8902"/>
      <sheetName val="_SHOPLIST.xls__SHOPLIST_xl_8903"/>
      <sheetName val="_SHOPLIST.xls__SHOPLIST_xl_8904"/>
      <sheetName val="_SHOPLIST.xls__SHOPLIST_xl_8905"/>
      <sheetName val="_SHOPLIST.xls__SHOPLIST_xl_8906"/>
      <sheetName val="_SHOPLIST.xls__SHOPLIST_xl_8907"/>
      <sheetName val="_SHOPLIST.xls__SHOPLIST_xl_8908"/>
      <sheetName val="_SHOPLIST.xls__SHOPLIST_xl_8909"/>
      <sheetName val="_SHOPLIST.xls__SHOPLIST_xl_8910"/>
      <sheetName val="_SHOPLIST.xls__SHOPLIST_xl_8911"/>
      <sheetName val="_SHOPLIST.xls__SHOPLIST_xl_8912"/>
      <sheetName val="_SHOPLIST.xls__SHOPLIST_xl_8913"/>
      <sheetName val="_SHOPLIST.xls__SHOPLIST_xl_8914"/>
      <sheetName val="_SHOPLIST.xls__SHOPLIST_xl_8915"/>
      <sheetName val="_SHOPLIST.xls__SHOPLIST_xl_8916"/>
      <sheetName val="_SHOPLIST.xls__SHOPLIST_xl_8917"/>
      <sheetName val="_SHOPLIST.xls__SHOPLIST_xl_8918"/>
      <sheetName val="_SHOPLIST.xls__SHOPLIST_xl_8919"/>
      <sheetName val="_SHOPLIST.xls__SHOPLIST_xl_8920"/>
      <sheetName val="_SHOPLIST.xls__SHOPLIST_xl_8921"/>
      <sheetName val="_SHOPLIST.xls__SHOPLIST_xl_8922"/>
      <sheetName val="_SHOPLIST.xls__SHOPLIST_xl_8923"/>
      <sheetName val="_SHOPLIST.xls__SHOPLIST_xl_8924"/>
      <sheetName val="_SHOPLIST.xls__SHOPLIST_xl_8925"/>
      <sheetName val="_SHOPLIST.xls__SHOPLIST_xl_8926"/>
      <sheetName val="_SHOPLIST.xls__SHOPLIST_xl_8927"/>
      <sheetName val="_SHOPLIST.xls__SHOPLIST_xl_8928"/>
      <sheetName val="_SHOPLIST.xls__SHOPLIST_xl_8929"/>
      <sheetName val="_SHOPLIST.xls__SHOPLIST_xl_8930"/>
      <sheetName val="_SHOPLIST.xls__SHOPLIST_xl_8931"/>
      <sheetName val="_SHOPLIST.xls__SHOPLIST_xl_8932"/>
      <sheetName val="_SHOPLIST.xls__SHOPLIST_xl_8933"/>
      <sheetName val="_SHOPLIST.xls__SHOPLIST_xl_8934"/>
      <sheetName val="_SHOPLIST.xls__SHOPLIST_xl_8935"/>
      <sheetName val="_SHOPLIST.xls__SHOPLIST_xl_8936"/>
      <sheetName val="_SHOPLIST.xls__SHOPLIST_xl_8937"/>
      <sheetName val="_SHOPLIST.xls__SHOPLIST_xl_8938"/>
      <sheetName val="_SHOPLIST.xls__SHOPLIST_xl_8939"/>
      <sheetName val="_SHOPLIST.xls__SHOPLIST_xl_8940"/>
      <sheetName val="_SHOPLIST.xls__SHOPLIST_xl_8941"/>
      <sheetName val="_SHOPLIST.xls__SHOPLIST_xl_8942"/>
      <sheetName val="_SHOPLIST.xls__SHOPLIST_xl_8943"/>
      <sheetName val="_SHOPLIST.xls__SHOPLIST_xl_8944"/>
      <sheetName val="_SHOPLIST.xls__SHOPLIST_xl_8945"/>
      <sheetName val="_SHOPLIST.xls__SHOPLIST_xl_8946"/>
      <sheetName val="_SHOPLIST.xls__SHOPLIST_xl_8947"/>
      <sheetName val="_SHOPLIST.xls__SHOPLIST_xl_8948"/>
      <sheetName val="_SHOPLIST.xls__SHOPLIST_xl_8949"/>
      <sheetName val="_SHOPLIST.xls__SHOPLIST_xl_8950"/>
      <sheetName val="_SHOPLIST.xls__SHOPLIST_xl_8951"/>
      <sheetName val="_SHOPLIST.xls__SHOPLIST_xl_8952"/>
      <sheetName val="_SHOPLIST.xls__SHOPLIST_xl_8953"/>
      <sheetName val="_SHOPLIST.xls__SHOPLIST_xl_8954"/>
      <sheetName val="_SHOPLIST.xls__SHOPLIST_xl_8955"/>
      <sheetName val="_SHOPLIST.xls__SHOPLIST_xl_8956"/>
      <sheetName val="_SHOPLIST.xls__SHOPLIST_xl_8957"/>
      <sheetName val="_SHOPLIST.xls__SHOPLIST_xl_8958"/>
      <sheetName val="_SHOPLIST.xls__SHOPLIST_xl_8959"/>
      <sheetName val="_SHOPLIST.xls__SHOPLIST_xl_8960"/>
      <sheetName val="_SHOPLIST.xls__SHOPLIST_xl_8961"/>
      <sheetName val="_SHOPLIST.xls__SHOPLIST_xl_8962"/>
      <sheetName val="_SHOPLIST.xls__SHOPLIST_xl_8963"/>
      <sheetName val="_SHOPLIST.xls__SHOPLIST_xl_8964"/>
      <sheetName val="_SHOPLIST.xls__SHOPLIST_xl_8965"/>
      <sheetName val="_SHOPLIST.xls__SHOPLIST_xl_8966"/>
      <sheetName val="_SHOPLIST.xls__SHOPLIST_xl_8967"/>
      <sheetName val="_SHOPLIST.xls__SHOPLIST_xl_8968"/>
      <sheetName val="_SHOPLIST.xls__SHOPLIST_xl_8969"/>
      <sheetName val="_SHOPLIST.xls__SHOPLIST_xl_8970"/>
      <sheetName val="_SHOPLIST.xls__SHOPLIST_xl_8971"/>
      <sheetName val="_SHOPLIST.xls__SHOPLIST_xl_8972"/>
      <sheetName val="_SHOPLIST.xls__SHOPLIST_xl_8973"/>
      <sheetName val="_SHOPLIST.xls__SHOPLIST_xl_8974"/>
      <sheetName val="_SHOPLIST.xls__SHOPLIST_xl_8975"/>
      <sheetName val="_SHOPLIST.xls__SHOPLIST_xl_8976"/>
      <sheetName val="_SHOPLIST.xls__SHOPLIST_xl_8977"/>
      <sheetName val="_SHOPLIST.xls__SHOPLIST_xl_8978"/>
      <sheetName val="_SHOPLIST.xls__SHOPLIST_xl_8979"/>
      <sheetName val="_SHOPLIST.xls__SHOPLIST_xl_8980"/>
      <sheetName val="_SHOPLIST.xls__SHOPLIST_xl_8981"/>
      <sheetName val="_SHOPLIST.xls__SHOPLIST_xl_8982"/>
      <sheetName val="_SHOPLIST.xls__SHOPLIST_xl_8983"/>
      <sheetName val="_SHOPLIST.xls__SHOPLIST_xl_8984"/>
      <sheetName val="_SHOPLIST.xls_70___0_s__i___105"/>
      <sheetName val="_SHOPLIST.xls__VW__VU________87"/>
      <sheetName val="_SHOPLIST.xls_70___0_s__i___106"/>
      <sheetName val="_SHOPLIST.xls__SHOPLIST_xl_8985"/>
      <sheetName val="_SHOPLIST.xls__SHOPLIST_xl_8986"/>
      <sheetName val="_SHOPLIST.xls__SHOPLIST_xl_8987"/>
      <sheetName val="_SHOPLIST.xls_70___0_s__i___107"/>
      <sheetName val="_SHOPLIST.xls__VW__VU________88"/>
      <sheetName val="_SHOPLIST.xls__SHOPLIST_xl_8988"/>
      <sheetName val="_SHOPLIST.xls__SHOPLIST_xl_8989"/>
      <sheetName val="_SHOPLIST.xls__SHOPLIST_xl_8990"/>
      <sheetName val="_SHOPLIST.xls__SHOPLIST_xl_8991"/>
      <sheetName val="_SHOPLIST.xls__SHOPLIST_xl_8992"/>
      <sheetName val="_SHOPLIST.xls__SHOPLIST_xl_8993"/>
      <sheetName val="_SHOPLIST.xls__SHOPLIST_xl_8994"/>
      <sheetName val="_SHOPLIST.xls__SHOPLIST_xl_8995"/>
      <sheetName val="_SHOPLIST.xls__SHOPLIST_xl_8996"/>
      <sheetName val="_SHOPLIST.xls__SHOPLIST_xl_8997"/>
      <sheetName val="_SHOPLIST.xls__SHOPLIST_xl_8998"/>
      <sheetName val="_SHOPLIST.xls__SHOPLIST_xl_8999"/>
      <sheetName val="_SHOPLIST.xls__SHOPLIST_xl_9000"/>
      <sheetName val="_SHOPLIST.xls__SHOPLIST_xl_9001"/>
      <sheetName val="_SHOPLIST.xls__SHOPLIST_xl_9002"/>
      <sheetName val="_SHOPLIST.xls__SHOPLIST_xl_9003"/>
      <sheetName val="_SHOPLIST.xls__SHOPLIST_xl_9004"/>
      <sheetName val="_SHOPLIST.xls__SHOPLIST_xl_9005"/>
      <sheetName val="_SHOPLIST.xls__SHOPLIST_xl_9006"/>
      <sheetName val="_SHOPLIST.xls__SHOPLIST_xl_9007"/>
      <sheetName val="_SHOPLIST.xls__SHOPLIST_xl_9008"/>
      <sheetName val="_SHOPLIST.xls__SHOPLIST_xl_9009"/>
      <sheetName val="_SHOPLIST.xls__SHOPLIST_xl_9010"/>
      <sheetName val="_SHOPLIST.xls__SHOPLIST_xl_9011"/>
      <sheetName val="_SHOPLIST.xls__SHOPLIST_xl_9012"/>
      <sheetName val="_SHOPLIST.xls__SHOPLIST_xl_9013"/>
      <sheetName val="_SHOPLIST.xls__SHOPLIST_xl_9014"/>
      <sheetName val="_SHOPLIST.xls__SHOPLIST_xl_9015"/>
      <sheetName val="_SHOPLIST.xls__SHOPLIST_xl_9016"/>
      <sheetName val="_SHOPLIST.xls__SHOPLIST_xl_9017"/>
      <sheetName val="_SHOPLIST.xls__SHOPLIST_xl_9018"/>
      <sheetName val="_SHOPLIST.xls__SHOPLIST_xl_9019"/>
      <sheetName val="_SHOPLIST.xls__SHOPLIST_xl_9020"/>
      <sheetName val="_SHOPLIST.xls__SHOPLIST_xl_9021"/>
      <sheetName val="_SHOPLIST.xls__SHOPLIST_xl_9022"/>
      <sheetName val="_SHOPLIST.xls__SHOPLIST_xl_9023"/>
      <sheetName val="_SHOPLIST.xls__SHOPLIST_xl_9024"/>
      <sheetName val="_SHOPLIST.xls__SHOPLIST_xl_9025"/>
      <sheetName val="_SHOPLIST.xls__SHOPLIST_xl_9026"/>
      <sheetName val="_SHOPLIST.xls__SHOPLIST_xl_9027"/>
      <sheetName val="_SHOPLIST.xls__SHOPLIST_xl_9028"/>
      <sheetName val="_SHOPLIST.xls__SHOPLIST_xl_9029"/>
      <sheetName val="_SHOPLIST.xls__SHOPLIST_xl_9030"/>
      <sheetName val="_SHOPLIST.xls__SHOPLIST_xl_9031"/>
      <sheetName val="_SHOPLIST.xls__SHOPLIST_xl_9032"/>
      <sheetName val="_SHOPLIST.xls__SHOPLIST_xl_9033"/>
      <sheetName val="_SHOPLIST.xls__SHOPLIST_xl_9034"/>
      <sheetName val="_SHOPLIST.xls__SHOPLIST_xl_9035"/>
      <sheetName val="_SHOPLIST.xls_70___0_s__i___108"/>
      <sheetName val="_SHOPLIST.xls__SHOPLIST_xl_9036"/>
      <sheetName val="_SHOPLIST.xls__SHOPLIST_xl_9037"/>
      <sheetName val="_SHOPLIST.xls__SHOPLIST_xl_9038"/>
      <sheetName val="_SHOPLIST.xls__VW__VU________89"/>
      <sheetName val="_SHOPLIST.xls__SHOPLIST_xl_9039"/>
      <sheetName val="_SHOPLIST.xls__SHOPLIST_xl_9040"/>
      <sheetName val="_SHOPLIST.xls__SHOPLIST_xl_9041"/>
      <sheetName val="_SHOPLIST.xls__SHOPLIST_xl_9042"/>
      <sheetName val="_SHOPLIST.xls__SHOPLIST_xl_9043"/>
      <sheetName val="_SHOPLIST.xls__SHOPLIST_xl_9044"/>
      <sheetName val="_SHOPLIST.xls__SHOPLIST_xl_9045"/>
      <sheetName val="_SHOPLIST.xls__SHOPLIST_xl_9046"/>
      <sheetName val="_SHOPLIST.xls__SHOPLIST_xl_9047"/>
      <sheetName val="_SHOPLIST.xls__SHOPLIST_xl_9048"/>
      <sheetName val="_SHOPLIST.xls__SHOPLIST_xl_9049"/>
      <sheetName val="_SHOPLIST.xls__SHOPLIST_xl_9050"/>
      <sheetName val="_SHOPLIST.xls__SHOPLIST_xl_9051"/>
      <sheetName val="_SHOPLIST.xls__SHOPLIST_xl_9052"/>
      <sheetName val="_SHOPLIST.xls__SHOPLIST_xl_9053"/>
      <sheetName val="_SHOPLIST.xls__SHOPLIST_xl_9054"/>
      <sheetName val="_SHOPLIST.xls__SHOPLIST_xl_9055"/>
      <sheetName val="_SHOPLIST.xls__SHOPLIST_xl_9056"/>
      <sheetName val="_SHOPLIST.xls__SHOPLIST_xl_9057"/>
      <sheetName val="_SHOPLIST.xls__SHOPLIST_xl_9058"/>
      <sheetName val="_SHOPLIST.xls__SHOPLIST_xl_9059"/>
      <sheetName val="_SHOPLIST.xls__SHOPLIST_xl_9060"/>
      <sheetName val="_SHOPLIST.xls__SHOPLIST_xl_9061"/>
      <sheetName val="_SHOPLIST.xls__SHOPLIST_xl_9062"/>
      <sheetName val="_SHOPLIST.xls__SHOPLIST_xl_9063"/>
      <sheetName val="_SHOPLIST.xls__SHOPLIST_xl_9064"/>
      <sheetName val="_SHOPLIST.xls__SHOPLIST_xl_9065"/>
      <sheetName val="_SHOPLIST.xls__SHOPLIST_xl_9066"/>
      <sheetName val="_SHOPLIST.xls__SHOPLIST_xl_9067"/>
      <sheetName val="_SHOPLIST.xls__SHOPLIST_xl_9068"/>
      <sheetName val="_SHOPLIST.xls__SHOPLIST_xl_9069"/>
      <sheetName val="_SHOPLIST.xls__SHOPLIST_xl_9070"/>
      <sheetName val="_SHOPLIST.xls__SHOPLIST_xl_9071"/>
      <sheetName val="_SHOPLIST.xls__SHOPLIST_xl_9072"/>
      <sheetName val="_SHOPLIST.xls__SHOPLIST_xl_9073"/>
      <sheetName val="_SHOPLIST.xls__SHOPLIST_xl_9074"/>
      <sheetName val="_SHOPLIST.xls__SHOPLIST_xl_9075"/>
      <sheetName val="_SHOPLIST.xls__SHOPLIST_xl_9076"/>
      <sheetName val="_SHOPLIST.xls__SHOPLIST_xl_9077"/>
      <sheetName val="_SHOPLIST.xls__SHOPLIST_xl_9078"/>
      <sheetName val="_SHOPLIST.xls__SHOPLIST_xl_9079"/>
      <sheetName val="_SHOPLIST.xls__SHOPLIST_xl_9080"/>
      <sheetName val="_SHOPLIST.xls__SHOPLIST_xl_9081"/>
      <sheetName val="_SHOPLIST.xls__SHOPLIST_xl_9082"/>
      <sheetName val="_SHOPLIST.xls__SHOPLIST_xl_9083"/>
      <sheetName val="_SHOPLIST.xls__SHOPLIST_xl_9084"/>
      <sheetName val="_SHOPLIST.xls__SHOPLIST_xl_9085"/>
      <sheetName val="_SHOPLIST.xls__SHOPLIST_xl_9086"/>
      <sheetName val="_SHOPLIST.xls__SHOPLIST_xl_9087"/>
      <sheetName val="_SHOPLIST.xls__SHOPLIST_xl_9088"/>
      <sheetName val="_SHOPLIST.xls__SHOPLIST_xl_9089"/>
      <sheetName val="_SHOPLIST.xls__SHOPLIST_xl_9090"/>
      <sheetName val="_SHOPLIST.xls__SHOPLIST_xl_9091"/>
      <sheetName val="_SHOPLIST.xls__SHOPLIST_xl_9092"/>
      <sheetName val="_SHOPLIST.xls__SHOPLIST_xl_9093"/>
      <sheetName val="_SHOPLIST.xls__SHOPLIST_xl_9094"/>
      <sheetName val="_SHOPLIST.xls__SHOPLIST_xl_9095"/>
      <sheetName val="_SHOPLIST.xls__SHOPLIST_xl_9096"/>
      <sheetName val="_SHOPLIST.xls__SHOPLIST_xl_9097"/>
      <sheetName val="_SHOPLIST.xls__SHOPLIST_xl_9098"/>
      <sheetName val="_SHOPLIST.xls_70___0_s__i___109"/>
      <sheetName val="_SHOPLIST.xls__SHOPLIST_xl_9099"/>
      <sheetName val="_SHOPLIST.xls__SHOPLIST_xl_9812"/>
      <sheetName val="_SHOPLIST.xls__SHOPLIST_xl_9813"/>
      <sheetName val="_SHOPLIST.xls__VW_VU____t__0__3"/>
      <sheetName val="_SHOPLIST.xls__SHOPLIST_xl_9814"/>
      <sheetName val="_SHOPLIST.xls__SHOPLIST_xl_9815"/>
      <sheetName val="_SHOPLIST.xls__SHOPLIST_xl_9816"/>
      <sheetName val="_SHOPLIST.xls__SHOPLIST_xl_9817"/>
      <sheetName val="_SHOPLIST.xls_70_x005f_x0000___0_x_33"/>
      <sheetName val="_SHOPLIST.xls__SHOPLIST_xl_9100"/>
      <sheetName val="_SHOPLIST.xls__SHOPLIST_xl_9101"/>
      <sheetName val="_SHOPLIST.xls__SHOPLIST_xl_9818"/>
      <sheetName val="_SHOPLIST.xls__SHOPLIST_xl_9819"/>
      <sheetName val="_SHOPLIST.xls_70___0_s__i___110"/>
      <sheetName val="_SHOPLIST.xls__SHOPLIST_xl_9102"/>
      <sheetName val="_SHOPLIST.xls__SHOPLIST_xl_9820"/>
      <sheetName val="_SHOPLIST.xls__SHOPLIST_xl_9821"/>
      <sheetName val="_SHOPLIST.xls__SHOPLIST_xl_9822"/>
      <sheetName val="_SHOPLIST.xls__SHOPLIST_xl_9103"/>
      <sheetName val="_SHOPLIST.xls__SHOPLIST_xl_9104"/>
      <sheetName val="_SHOPLIST.xls__SHOPLIST_xl_9105"/>
      <sheetName val="_SHOPLIST.xls__SHOPLIST_xl_9106"/>
      <sheetName val="_SHOPLIST.xls__SHOPLIST_xl_9107"/>
      <sheetName val="_SHOPLIST.xls__SHOPLIST_xl_9108"/>
      <sheetName val="_SHOPLIST.xls__SHOPLIST_xl_9823"/>
      <sheetName val="_SHOPLIST.xls__SHOPLIST_xl_9109"/>
      <sheetName val="_SHOPLIST.xls__SHOPLIST_xl_9110"/>
      <sheetName val="_SHOPLIST.xls__SHOPLIST_xl_9111"/>
      <sheetName val="_SHOPLIST.xls__SHOPLIST_xl_9112"/>
      <sheetName val="_SHOPLIST.xls__SHOPLIST_xl_9824"/>
      <sheetName val="_SHOPLIST.xls__SHOPLIST_xl_9113"/>
      <sheetName val="_SHOPLIST.xls__SHOPLIST_xl_9825"/>
      <sheetName val="_SHOPLIST.xls__SHOPLIST_xl_9114"/>
      <sheetName val="_SHOPLIST.xls__SHOPLIST_xl_9826"/>
      <sheetName val="_SHOPLIST.xls__SHOPLIST_xl_9115"/>
      <sheetName val="_SHOPLIST.xls__SHOPLIST_xl_9827"/>
      <sheetName val="_SHOPLIST.xls__SHOPLIST_xl_9116"/>
      <sheetName val="_SHOPLIST.xls__SHOPLIST_xl_9117"/>
      <sheetName val="_SHOPLIST.xls__SHOPLIST_xl_9118"/>
      <sheetName val="_SHOPLIST.xls__SHOPLIST_xl_9119"/>
      <sheetName val="_SHOPLIST.xls__SHOPLIST_xl_9120"/>
      <sheetName val="_SHOPLIST.xls__SHOPLIST_xl_9121"/>
      <sheetName val="_SHOPLIST.xls__SHOPLIST_xl_9122"/>
      <sheetName val="_SHOPLIST.xls__SHOPLIST_xl_9123"/>
      <sheetName val="_SHOPLIST.xls__SHOPLIST_xl_9124"/>
      <sheetName val="_SHOPLIST.xls__SHOPLIST_xl_9125"/>
      <sheetName val="_SHOPLIST.xls__SHOPLIST_xl_9126"/>
      <sheetName val="_SHOPLIST.xls__SHOPLIST_xl_9127"/>
      <sheetName val="_SHOPLIST.xls__SHOPLIST_xl_9128"/>
      <sheetName val="_SHOPLIST.xls__SHOPLIST_xl_9828"/>
      <sheetName val="_SHOPLIST.xls__SHOPLIST_xl_9129"/>
      <sheetName val="_SHOPLIST.xls__SHOPLIST_xl_9130"/>
      <sheetName val="_SHOPLIST.xls__SHOPLIST_xl_9131"/>
      <sheetName val="_SHOPLIST.xls__SHOPLIST_xl_9829"/>
      <sheetName val="_SHOPLIST.xls__SHOPLIST_xl_9132"/>
      <sheetName val="_SHOPLIST.xls__SHOPLIST_xl_9133"/>
      <sheetName val="_SHOPLIST.xls__SHOPLIST_xl_9134"/>
      <sheetName val="_SHOPLIST.xls__SHOPLIST_xl_9135"/>
      <sheetName val="_SHOPLIST.xls__SHOPLIST_xl_9136"/>
      <sheetName val="_SHOPLIST.xls__SHOPLIST_xl_9137"/>
      <sheetName val="_SHOPLIST.xls__SHOPLIST_xl_9138"/>
      <sheetName val="_SHOPLIST.xls__SHOPLIST_xl_9139"/>
      <sheetName val="_SHOPLIST.xls__SHOPLIST_xl_9140"/>
      <sheetName val="_SHOPLIST.xls__SHOPLIST_xl_9830"/>
      <sheetName val="_SHOPLIST.xls__SHOPLIST_xl_9141"/>
      <sheetName val="_SHOPLIST.xls__SHOPLIST_xl_9142"/>
      <sheetName val="_SHOPLIST.xls__SHOPLIST_xl_9143"/>
      <sheetName val="_SHOPLIST.xls__SHOPLIST_xl_9144"/>
      <sheetName val="_SHOPLIST.xls__SHOPLIST_xl_9145"/>
      <sheetName val="_SHOPLIST.xls__SHOPLIST_xl_9146"/>
      <sheetName val="_SHOPLIST.xls__SHOPLIST_xl_9147"/>
      <sheetName val="_SHOPLIST.xls__SHOPLIST_xl_9831"/>
      <sheetName val="_SHOPLIST.xls__SHOPLIST_xl_9148"/>
      <sheetName val="_SHOPLIST.xls__SHOPLIST_xl_9149"/>
      <sheetName val="_SHOPLIST.xls__SHOPLIST_xl_9150"/>
      <sheetName val="_SHOPLIST.xls__SHOPLIST_xl_9151"/>
      <sheetName val="_SHOPLIST.xls__SHOPLIST_xl_9152"/>
      <sheetName val="_SHOPLIST.xls__SHOPLIST_xl_9153"/>
      <sheetName val="_SHOPLIST.xls__SHOPLIST_xl_9154"/>
      <sheetName val="_SHOPLIST.xls__SHOPLIST_xl_9155"/>
      <sheetName val="_SHOPLIST.xls__SHOPLIST_xl_9156"/>
      <sheetName val="_SHOPLIST.xls__SHOPLIST_xl_9832"/>
      <sheetName val="_SHOPLIST.xls__SHOPLIST_xl_9157"/>
      <sheetName val="_SHOPLIST.xls__SHOPLIST_xl_9158"/>
      <sheetName val="_SHOPLIST.xls__SHOPLIST_xl_9159"/>
      <sheetName val="_SHOPLIST.xls__SHOPLIST_xl_9160"/>
      <sheetName val="_SHOPLIST.xls__SHOPLIST_xl_9161"/>
      <sheetName val="_SHOPLIST.xls__SHOPLIST_xl_9162"/>
      <sheetName val="_SHOPLIST.xls__SHOPLIST_xl_9163"/>
      <sheetName val="_SHOPLIST.xls__SHOPLIST_xl_9164"/>
      <sheetName val="_SHOPLIST.xls__SHOPLIST_xl_9165"/>
      <sheetName val="_SHOPLIST.xls__SHOPLIST_xl_9833"/>
      <sheetName val="_SHOPLIST.xls__SHOPLIST_xl_9834"/>
      <sheetName val="_SHOPLIST.xls__SHOPLIST_xl_9166"/>
      <sheetName val="_SHOPLIST.xls__SHOPLIST_xl_9167"/>
      <sheetName val="_SHOPLIST.xls__SHOPLIST_xl_9168"/>
      <sheetName val="_SHOPLIST.xls__SHOPLIST_xl_9169"/>
      <sheetName val="_SHOPLIST.xls__SHOPLIST_xl_9170"/>
      <sheetName val="_SHOPLIST.xls__SHOPLIST_xl_9171"/>
      <sheetName val="_SHOPLIST.xls__SHOPLIST_xl_9172"/>
      <sheetName val="_SHOPLIST.xls__SHOPLIST_xl_9173"/>
      <sheetName val="_SHOPLIST.xls__SHOPLIST_xl_9174"/>
      <sheetName val="_SHOPLIST.xls__SHOPLIST_xl_9835"/>
      <sheetName val="_SHOPLIST.xls__SHOPLIST_xl_9175"/>
      <sheetName val="_SHOPLIST.xls__SHOPLIST_xl_9176"/>
      <sheetName val="_SHOPLIST.xls__SHOPLIST_xl_9177"/>
      <sheetName val="_SHOPLIST.xls__SHOPLIST_xl_9178"/>
      <sheetName val="_SHOPLIST.xls__SHOPLIST_xl_9179"/>
      <sheetName val="_SHOPLIST.xls__SHOPLIST_xl_9180"/>
      <sheetName val="_SHOPLIST.xls__SHOPLIST_xl_9181"/>
      <sheetName val="_SHOPLIST.xls__SHOPLIST_xl_9182"/>
      <sheetName val="_SHOPLIST.xls__SHOPLIST_xl_9183"/>
      <sheetName val="_SHOPLIST.xls__SHOPLIST_xl_9184"/>
      <sheetName val="_SHOPLIST.xls__SHOPLIST_xl_9185"/>
      <sheetName val="_SHOPLIST.xls__SHOPLIST_xl_9186"/>
      <sheetName val="_SHOPLIST.xls__SHOPLIST_xl_9187"/>
      <sheetName val="_SHOPLIST.xls__SHOPLIST_xl_9188"/>
      <sheetName val="_SHOPLIST.xls__SHOPLIST_xl_9189"/>
      <sheetName val="_SHOPLIST.xls__SHOPLIST_xl_9190"/>
      <sheetName val="_SHOPLIST.xls__SHOPLIST_xl_9191"/>
      <sheetName val="_SHOPLIST.xls__SHOPLIST_xl_9192"/>
      <sheetName val="_SHOPLIST.xls__SHOPLIST_xl_9836"/>
      <sheetName val="_SHOPLIST.xls__SHOPLIST_xl_9193"/>
      <sheetName val="_SHOPLIST.xls__SHOPLIST_xl_9194"/>
      <sheetName val="_SHOPLIST.xls__SHOPLIST_xl_9195"/>
      <sheetName val="_SHOPLIST.xls__SHOPLIST_xl_9196"/>
      <sheetName val="_SHOPLIST.xls__SHOPLIST_xl_9197"/>
      <sheetName val="_SHOPLIST.xls__SHOPLIST_xl_9198"/>
      <sheetName val="_SHOPLIST.xls__SHOPLIST_xl_9199"/>
      <sheetName val="_SHOPLIST.xls__SHOPLIST_xl_9200"/>
      <sheetName val="_SHOPLIST.xls__SHOPLIST_xl_9201"/>
      <sheetName val="_SHOPLIST.xls__SHOPLIST_xl_9202"/>
      <sheetName val="_SHOPLIST.xls__SHOPLIST_xl_9837"/>
      <sheetName val="_SHOPLIST.xls__SHOPLIST_xl_9838"/>
      <sheetName val="_SHOPLIST.xls__SHOPLIST_xl_9203"/>
      <sheetName val="_SHOPLIST.xls__SHOPLIST_xl_9204"/>
      <sheetName val="_SHOPLIST.xls__SHOPLIST_xl_9205"/>
      <sheetName val="_SHOPLIST.xls__SHOPLIST_xl_9206"/>
      <sheetName val="_SHOPLIST.xls__SHOPLIST_xl_9207"/>
      <sheetName val="_SHOPLIST.xls__SHOPLIST_xl_9208"/>
      <sheetName val="_SHOPLIST.xls__SHOPLIST_xl_9209"/>
      <sheetName val="_SHOPLIST.xls__SHOPLIST_xl_9210"/>
      <sheetName val="_SHOPLIST.xls__SHOPLIST_xl_9211"/>
      <sheetName val="_SHOPLIST.xls__SHOPLIST_xl_9839"/>
      <sheetName val="_SHOPLIST.xls__SHOPLIST_xl_9212"/>
      <sheetName val="_SHOPLIST.xls__SHOPLIST_xl_9213"/>
      <sheetName val="_SHOPLIST.xls__SHOPLIST_xl_9214"/>
      <sheetName val="_SHOPLIST.xls__SHOPLIST_xl_9215"/>
      <sheetName val="_SHOPLIST.xls__SHOPLIST_xl_9216"/>
      <sheetName val="_SHOPLIST.xls__SHOPLIST_xl_9217"/>
      <sheetName val="_SHOPLIST.xls__SHOPLIST_xl_9218"/>
      <sheetName val="_SHOPLIST.xls__SHOPLIST_xl_9219"/>
      <sheetName val="_SHOPLIST.xls__SHOPLIST_xl_9220"/>
      <sheetName val="_SHOPLIST.xls_70_x005f_x005f_x005f_x0000_25"/>
      <sheetName val="_SHOPLIST.xls__SHOPLIST_xl_9221"/>
      <sheetName val="_SHOPLIST.xls__SHOPLIST_xl_9222"/>
      <sheetName val="_SHOPLIST.xls__SHOPLIST_xl_9223"/>
      <sheetName val="_SHOPLIST.xls__SHOPLIST_xl_9840"/>
      <sheetName val="_SHOPLIST.xls__SHOPLIST_xl_9224"/>
      <sheetName val="_SHOPLIST.xls__SHOPLIST_xl_9225"/>
      <sheetName val="_SHOPLIST.xls__SHOPLIST_xl_9226"/>
      <sheetName val="_SHOPLIST.xls__SHOPLIST_xl_9841"/>
      <sheetName val="_SHOPLIST.xls__SHOPLIST_xl_9842"/>
      <sheetName val="_SHOPLIST.xls__SHOPLIST_xl_9843"/>
      <sheetName val="_SHOPLIST.xls__SHOPLIST_xl_9844"/>
      <sheetName val="_SHOPLIST.xls__SHOPLIST_xl_9227"/>
      <sheetName val="_SHOPLIST.xls__SHOPLIST_xl_9845"/>
      <sheetName val="_SHOPLIST.xls__SHOPLIST_xl_9228"/>
      <sheetName val="_SHOPLIST.xls__SHOPLIST_xl_9229"/>
      <sheetName val="_SHOPLIST.xls__SHOPLIST_xl_9230"/>
      <sheetName val="_SHOPLIST.xls__SHOPLIST_xl_9231"/>
      <sheetName val="_SHOPLIST.xls__SHOPLIST_xl_9232"/>
      <sheetName val="_SHOPLIST.xls__SHOPLIST_xl_9846"/>
      <sheetName val="_SHOPLIST.xls__SHOPLIST_xl_9233"/>
      <sheetName val="_SHOPLIST.xls__SHOPLIST_xl_9234"/>
      <sheetName val="_SHOPLIST.xls__SHOPLIST_xl_9235"/>
      <sheetName val="_SHOPLIST.xls__SHOPLIST_xl_9236"/>
      <sheetName val="_SHOPLIST.xls__SHOPLIST_xl_9237"/>
      <sheetName val="_SHOPLIST.xls__SHOPLIST_xl_9238"/>
      <sheetName val="_SHOPLIST.xls__SHOPLIST_xl_9239"/>
      <sheetName val="_SHOPLIST.xls__SHOPLIST_xl_9240"/>
      <sheetName val="_SHOPLIST.xls__SHOPLIST_xl_9241"/>
      <sheetName val="_SHOPLIST.xls__SHOPLIST_xl_9242"/>
      <sheetName val="_SHOPLIST.xls__SHOPLIST_xl_9243"/>
      <sheetName val="_SHOPLIST.xls__SHOPLIST_xl_9244"/>
      <sheetName val="_SHOPLIST.xls__SHOPLIST_xl_9245"/>
      <sheetName val="_SHOPLIST.xls__SHOPLIST_xl_9246"/>
      <sheetName val="_SHOPLIST.xls__SHOPLIST_xl_9847"/>
      <sheetName val="_SHOPLIST.xls__SHOPLIST_xl_9848"/>
      <sheetName val="_SHOPLIST.xls__SHOPLIST_xl_9849"/>
      <sheetName val="_SHOPLIST.xls__SHOPLIST_xl_9850"/>
      <sheetName val="_SHOPLIST.xls__SHOPLIST_xl_9247"/>
      <sheetName val="_SHOPLIST.xls__SHOPLIST_xl_9851"/>
      <sheetName val="_SHOPLIST.xls__SHOPLIST_xl_9852"/>
      <sheetName val="_SHOPLIST.xls__SHOPLIST_xl_9248"/>
      <sheetName val="_SHOPLIST.xls__SHOPLIST_xl_9249"/>
      <sheetName val="_SHOPLIST.xls__SHOPLIST_xl_9250"/>
      <sheetName val="_SHOPLIST.xls__SHOPLIST_xl_9251"/>
      <sheetName val="_SHOPLIST.xls__SHOPLIST_xl_9252"/>
      <sheetName val="_SHOPLIST.xls__SHOPLIST_xl_9253"/>
      <sheetName val="_SHOPLIST.xls__SHOPLIST_xl_9254"/>
      <sheetName val="_SHOPLIST.xls__SHOPLIST_xl_9255"/>
      <sheetName val="_SHOPLIST.xls__SHOPLIST_xl_9256"/>
      <sheetName val="_SHOPLIST.xls__SHOPLIST_xl_9257"/>
      <sheetName val="_SHOPLIST.xls__SHOPLIST_xl_9258"/>
      <sheetName val="_SHOPLIST.xls__SHOPLIST_xl_9259"/>
      <sheetName val="_SHOPLIST.xls__SHOPLIST_xl_9260"/>
      <sheetName val="_SHOPLIST.xls__SHOPLIST_xl_9261"/>
      <sheetName val="_SHOPLIST.xls__SHOPLIST_xl_9262"/>
      <sheetName val="_SHOPLIST.xls__SHOPLIST_xl_9263"/>
      <sheetName val="_SHOPLIST.xls__SHOPLIST_xl_9264"/>
      <sheetName val="_SHOPLIST.xls__SHOPLIST_xl_9265"/>
      <sheetName val="_SHOPLIST.xls__SHOPLIST_xl_9853"/>
      <sheetName val="_SHOPLIST.xls__SHOPLIST_xl_9854"/>
      <sheetName val="_SHOPLIST.xls__SHOPLIST_xl_9266"/>
      <sheetName val="_SHOPLIST.xls__SHOPLIST_xl_9267"/>
      <sheetName val="_SHOPLIST.xls__SHOPLIST_xl_9268"/>
      <sheetName val="_SHOPLIST.xls__SHOPLIST_xl_9269"/>
      <sheetName val="_SHOPLIST.xls__SHOPLIST_xl_9270"/>
      <sheetName val="_SHOPLIST.xls__SHOPLIST_xl_9271"/>
      <sheetName val="_SHOPLIST.xls__SHOPLIST_xl_9272"/>
      <sheetName val="_SHOPLIST.xls__SHOPLIST_xl_9273"/>
      <sheetName val="_SHOPLIST.xls__SHOPLIST_xl_9274"/>
      <sheetName val="_SHOPLIST.xls__SHOPLIST_xl_9275"/>
      <sheetName val="_SHOPLIST.xls__SHOPLIST_xl_9276"/>
      <sheetName val="_SHOPLIST.xls__SHOPLIST_xl_9277"/>
      <sheetName val="_SHOPLIST.xls__SHOPLIST_xl_9278"/>
      <sheetName val="_SHOPLIST.xls__SHOPLIST_xl_9279"/>
      <sheetName val="_SHOPLIST.xls__SHOPLIST_xl_9280"/>
      <sheetName val="_SHOPLIST.xls__SHOPLIST_xl_9281"/>
      <sheetName val="_SHOPLIST.xls__SHOPLIST_xl_9855"/>
      <sheetName val="_SHOPLIST.xls__SHOPLIST_xl_9856"/>
      <sheetName val="_SHOPLIST.xls__SHOPLIST_xl_9857"/>
      <sheetName val="_SHOPLIST.xls__SHOPLIST_xl_9858"/>
      <sheetName val="_SHOPLIST.xls__SHOPLIST_xl_9859"/>
      <sheetName val="_SHOPLIST.xls__SHOPLIST_xl_9860"/>
      <sheetName val="_SHOPLIST.xls__SHOPLIST_xl_9861"/>
      <sheetName val="_SHOPLIST.xls__SHOPLIST_xl_9862"/>
      <sheetName val="_SHOPLIST.xls__SHOPLIST_xl_9863"/>
      <sheetName val="_SHOPLIST.xls__SHOPLIST_xl_9864"/>
      <sheetName val="_SHOPLIST.xls__SHOPLIST_xl_9865"/>
      <sheetName val="_SHOPLIST.xls__SHOPLIST_xl_9866"/>
      <sheetName val="_SHOPLIST.xls__SHOPLIST_xl_9867"/>
      <sheetName val="_SHOPLIST.xls__SHOPLIST_xl_9868"/>
      <sheetName val="_SHOPLIST.xls__SHOPLIST_xl_9869"/>
      <sheetName val="_SHOPLIST.xls__SHOPLIST_xl_9870"/>
      <sheetName val="_SHOPLIST.xls__SHOPLIST_xl_9871"/>
      <sheetName val="_SHOPLIST.xls__SHOPLIST_xl_9872"/>
      <sheetName val="_SHOPLIST.xls__SHOPLIST_xl_9873"/>
      <sheetName val="_SHOPLIST.xls__SHOPLIST_xl_9874"/>
      <sheetName val="_SHOPLIST.xls__SHOPLIST_xl_9875"/>
      <sheetName val="_SHOPLIST.xls__SHOPLIST_xl_9876"/>
      <sheetName val="_SHOPLIST.xls__SHOPLIST_xl_9877"/>
      <sheetName val="_SHOPLIST.xls__SHOPLIST_xl_9878"/>
      <sheetName val="_SHOPLIST.xls__SHOPLIST_xl_9879"/>
      <sheetName val="_SHOPLIST.xls__SHOPLIST_xl_9880"/>
      <sheetName val="_SHOPLIST.xls__SHOPLIST_xl_9881"/>
      <sheetName val="_SHOPLIST.xls__SHOPLIST_xl_9882"/>
      <sheetName val="_SHOPLIST.xls__SHOPLIST_xl_9883"/>
      <sheetName val="_SHOPLIST.xls__SHOPLIST_xl_9884"/>
      <sheetName val="_SHOPLIST.xls__SHOPLIST_xl_9885"/>
      <sheetName val="_SHOPLIST.xls__SHOPLIST_xl_9886"/>
      <sheetName val="_SHOPLIST.xls__SHOPLIST_xl_9887"/>
      <sheetName val="_SHOPLIST.xls__SHOPLIST_xl_9888"/>
      <sheetName val="_SHOPLIST.xls__SHOPLIST_xl_9889"/>
      <sheetName val="_SHOPLIST.xls__SHOPLIST_xl_9890"/>
      <sheetName val="_SHOPLIST.xls__SHOPLIST_xl_9891"/>
      <sheetName val="_SHOPLIST.xls__SHOPLIST_xl_9892"/>
      <sheetName val="_SHOPLIST.xls__SHOPLIST_xl_9893"/>
      <sheetName val="_SHOPLIST.xls__SHOPLIST_xl_9894"/>
      <sheetName val="_SHOPLIST.xls__SHOPLIST_xl_9895"/>
      <sheetName val="_SHOPLIST.xls__SHOPLIST_xl_9896"/>
      <sheetName val="_SHOPLIST.xls__SHOPLIST_xl_9897"/>
      <sheetName val="_SHOPLIST.xls__SHOPLIST_xl_9898"/>
      <sheetName val="_SHOPLIST.xls__SHOPLIST_xl_9899"/>
      <sheetName val="_SHOPLIST.xls__SHOPLIST_xl_9900"/>
      <sheetName val="_SHOPLIST.xls__SHOPLIST_xl_9901"/>
      <sheetName val="_SHOPLIST.xls__SHOPLIST_xl_9902"/>
      <sheetName val="_SHOPLIST.xls__SHOPLIST_xl_9903"/>
      <sheetName val="_SHOPLIST.xls__SHOPLIST_xl_9904"/>
      <sheetName val="_SHOPLIST.xls__SHOPLIST_xl_9905"/>
      <sheetName val="_SHOPLIST.xls__SHOPLIST_xl_9906"/>
      <sheetName val="_SHOPLIST.xls__SHOPLIST_xl_9907"/>
      <sheetName val="_SHOPLIST.xls__SHOPLIST_xl_9908"/>
      <sheetName val="_SHOPLIST.xls__SHOPLIST_xl_9909"/>
      <sheetName val="_SHOPLIST.xls__SHOPLIST_xl_9910"/>
      <sheetName val="_SHOPLIST.xls__SHOPLIST_xl_9911"/>
      <sheetName val="_SHOPLIST.xls__SHOPLIST_xl_9912"/>
      <sheetName val="_SHOPLIST.xls__SHOPLIST_xl_9913"/>
      <sheetName val="_SHOPLIST.xls__SHOPLIST_xl_9914"/>
      <sheetName val="_SHOPLIST.xls__SHOPLIST_xl_9915"/>
      <sheetName val="_SHOPLIST.xls__SHOPLIST_xl_9916"/>
      <sheetName val="_SHOPLIST.xls__SHOPLIST_xl_9917"/>
      <sheetName val="_SHOPLIST.xls__SHOPLIST_xl_9918"/>
      <sheetName val="_SHOPLIST.xls__SHOPLIST_xl_9919"/>
      <sheetName val="_SHOPLIST.xls__SHOPLIST_xl_9920"/>
      <sheetName val="_SHOPLIST.xls__SHOPLIST_xl_9921"/>
      <sheetName val="_SHOPLIST.xls__SHOPLIST_xl_9922"/>
      <sheetName val="_SHOPLIST.xls__SHOPLIST_xl_9923"/>
      <sheetName val="_SHOPLIST.xls__SHOPLIST_xl_9924"/>
      <sheetName val="_SHOPLIST.xls__SHOPLIST_xl_9925"/>
      <sheetName val="_SHOPLIST.xls__SHOPLIST_xl_9282"/>
      <sheetName val="_SHOPLIST.xls__SHOPLIST_xl_9283"/>
      <sheetName val="_SHOPLIST.xls__SHOPLIST_xl_9284"/>
      <sheetName val="_SHOPLIST.xls__SHOPLIST_xl_9285"/>
      <sheetName val="_SHOPLIST.xls__SHOPLIST_xl_9286"/>
      <sheetName val="_SHOPLIST.xls__SHOPLIST_xl_9287"/>
      <sheetName val="_SHOPLIST.xls__SHOPLIST_xl_9288"/>
      <sheetName val="_SHOPLIST.xls__SHOPLIST_xl_9289"/>
      <sheetName val="_SHOPLIST.xls__SHOPLIST_xl_9290"/>
      <sheetName val="_SHOPLIST.xls__SHOPLIST_xl_9291"/>
      <sheetName val="_SHOPLIST.xls__SHOPLIST_xl_9292"/>
      <sheetName val="_SHOPLIST.xls__SHOPLIST_xl_9293"/>
      <sheetName val="_SHOPLIST.xls__SHOPLIST_xl_9294"/>
      <sheetName val="_SHOPLIST.xls__SHOPLIST_xl_9295"/>
      <sheetName val="_SHOPLIST.xls__SHOPLIST_xl_9296"/>
      <sheetName val="_SHOPLIST.xls__SHOPLIST_xl_9297"/>
      <sheetName val="_SHOPLIST.xls__SHOPLIST_xl_9298"/>
      <sheetName val="_SHOPLIST.xls__SHOPLIST_xl_9299"/>
      <sheetName val="_SHOPLIST.xls__SHOPLIST_xl_9300"/>
      <sheetName val="_SHOPLIST.xls__SHOPLIST_xl_9301"/>
      <sheetName val="_SHOPLIST.xls__SHOPLIST_xl_9302"/>
      <sheetName val="_SHOPLIST.xls__SHOPLIST_xl_9303"/>
      <sheetName val="_SHOPLIST.xls__SHOPLIST_xl_9304"/>
      <sheetName val="_SHOPLIST.xls__SHOPLIST_xl_9305"/>
      <sheetName val="_SHOPLIST.xls__SHOPLIST_xl_9306"/>
      <sheetName val="_SHOPLIST.xls__SHOPLIST_xl_9307"/>
      <sheetName val="_SHOPLIST.xls__SHOPLIST_xl_9308"/>
      <sheetName val="_SHOPLIST.xls__SHOPLIST_xl_9309"/>
      <sheetName val="_SHOPLIST.xls__SHOPLIST_xl_9310"/>
      <sheetName val="_SHOPLIST.xls__SHOPLIST_xl_9311"/>
      <sheetName val="_SHOPLIST.xls__SHOPLIST_xl_9312"/>
      <sheetName val="_SHOPLIST.xls__SHOPLIST_xl_9313"/>
      <sheetName val="_SHOPLIST.xls__SHOPLIST_xl_9314"/>
      <sheetName val="_SHOPLIST.xls__SHOPLIST_xl_9315"/>
      <sheetName val="_SHOPLIST.xls__SHOPLIST_xl_9316"/>
      <sheetName val="_SHOPLIST.xls__SHOPLIST_xl_9317"/>
      <sheetName val="_SHOPLIST.xls__SHOPLIST_xl_9318"/>
      <sheetName val="_SHOPLIST.xls__SHOPLIST_xl_9319"/>
      <sheetName val="_SHOPLIST.xls__SHOPLIST_xl_9320"/>
      <sheetName val="_SHOPLIST.xls__SHOPLIST_xl_9321"/>
      <sheetName val="_SHOPLIST.xls__SHOPLIST_xl_9322"/>
      <sheetName val="_SHOPLIST.xls__SHOPLIST_xl_9926"/>
      <sheetName val="_SHOPLIST.xls__SHOPLIST_xl_9927"/>
      <sheetName val="_SHOPLIST.xls__SHOPLIST_xl_9323"/>
      <sheetName val="_SHOPLIST.xls__SHOPLIST_xl_9324"/>
      <sheetName val="_SHOPLIST.xls__SHOPLIST_xl_9325"/>
      <sheetName val="_SHOPLIST.xls__SHOPLIST_xl_9326"/>
      <sheetName val="_SHOPLIST.xls__SHOPLIST_xl_9327"/>
      <sheetName val="_SHOPLIST.xls__SHOPLIST_xl_9328"/>
      <sheetName val="_SHOPLIST.xls__SHOPLIST_xl_9329"/>
      <sheetName val="_SHOPLIST.xls__SHOPLIST_xl_9330"/>
      <sheetName val="_SHOPLIST.xls__SHOPLIST_xl_9331"/>
      <sheetName val="_SHOPLIST.xls__SHOPLIST_xl_9332"/>
      <sheetName val="_SHOPLIST.xls__SHOPLIST_xl_9333"/>
      <sheetName val="_SHOPLIST.xls__SHOPLIST_xl_9334"/>
      <sheetName val="_SHOPLIST.xls__SHOPLIST_xl_9335"/>
      <sheetName val="_SHOPLIST.xls__SHOPLIST_xl_9336"/>
      <sheetName val="_SHOPLIST.xls__SHOPLIST_xl_9337"/>
      <sheetName val="_SHOPLIST.xls__SHOPLIST_xl_9338"/>
      <sheetName val="_SHOPLIST.xls__SHOPLIST_xl_9339"/>
      <sheetName val="_SHOPLIST.xls__SHOPLIST_xl_9340"/>
      <sheetName val="_SHOPLIST.xls__SHOPLIST_xl_9341"/>
      <sheetName val="_SHOPLIST.xls__SHOPLIST_xl_9342"/>
      <sheetName val="_SHOPLIST.xls__SHOPLIST_xl_9343"/>
      <sheetName val="_SHOPLIST.xls__SHOPLIST_xl_9344"/>
      <sheetName val="_SHOPLIST.xls__SHOPLIST_xl_9345"/>
      <sheetName val="_SHOPLIST.xls__SHOPLIST_xl_9346"/>
      <sheetName val="_SHOPLIST.xls__SHOPLIST_xl_9347"/>
      <sheetName val="_SHOPLIST.xls__SHOPLIST_xl_9348"/>
      <sheetName val="_SHOPLIST.xls__SHOPLIST_xl_9349"/>
      <sheetName val="_SHOPLIST.xls__SHOPLIST_xl_9350"/>
      <sheetName val="_SHOPLIST.xls__SHOPLIST_xl_9351"/>
      <sheetName val="_SHOPLIST.xls__SHOPLIST_xl_9352"/>
      <sheetName val="_SHOPLIST.xls__SHOPLIST_xl_9353"/>
      <sheetName val="_SHOPLIST.xls__SHOPLIST_xl_9354"/>
      <sheetName val="_SHOPLIST.xls__SHOPLIST_xl_9355"/>
      <sheetName val="_SHOPLIST.xls__SHOPLIST_xl_9356"/>
      <sheetName val="_SHOPLIST.xls__SHOPLIST_xl_9357"/>
      <sheetName val="_SHOPLIST.xls__SHOPLIST_xl_9358"/>
      <sheetName val="_SHOPLIST.xls__SHOPLIST_xl_9359"/>
      <sheetName val="_SHOPLIST.xls__SHOPLIST_xl_9360"/>
      <sheetName val="_SHOPLIST.xls__SHOPLIST_xl_9361"/>
      <sheetName val="_SHOPLIST.xls__SHOPLIST_xl_9362"/>
      <sheetName val="_SHOPLIST.xls__SHOPLIST_xl_9363"/>
      <sheetName val="_SHOPLIST.xls__SHOPLIST_xl_9364"/>
      <sheetName val="_SHOPLIST.xls__SHOPLIST_xl_9365"/>
      <sheetName val="_SHOPLIST.xls__SHOPLIST_xl_9366"/>
      <sheetName val="_SHOPLIST.xls__SHOPLIST_xl_9367"/>
      <sheetName val="_SHOPLIST.xls__SHOPLIST_xl_9368"/>
      <sheetName val="_SHOPLIST.xls__SHOPLIST_xl_9369"/>
      <sheetName val="_SHOPLIST.xls__SHOPLIST_xl_9370"/>
      <sheetName val="_SHOPLIST.xls__SHOPLIST_xl_9371"/>
      <sheetName val="_SHOPLIST.xls__SHOPLIST_xl_9372"/>
      <sheetName val="_SHOPLIST.xls__SHOPLIST_xl_9373"/>
      <sheetName val="_SHOPLIST.xls__SHOPLIST_xl_9374"/>
      <sheetName val="_SHOPLIST.xls__SHOPLIST_xl_9375"/>
      <sheetName val="_SHOPLIST.xls__SHOPLIST_xl_9376"/>
      <sheetName val="_SHOPLIST.xls__SHOPLIST_xl_9377"/>
      <sheetName val="_SHOPLIST.xls__SHOPLIST_xl_9378"/>
      <sheetName val="_SHOPLIST.xls__SHOPLIST_xl_9379"/>
      <sheetName val="_SHOPLIST.xls__SHOPLIST_xl_9380"/>
      <sheetName val="_SHOPLIST.xls__SHOPLIST_xl_9381"/>
      <sheetName val="_SHOPLIST.xls__SHOPLIST_xl_9382"/>
      <sheetName val="_SHOPLIST.xls__SHOPLIST_xl_9383"/>
      <sheetName val="_SHOPLIST.xls__SHOPLIST_xl_9384"/>
      <sheetName val="_SHOPLIST.xls__SHOPLIST_xl_9385"/>
      <sheetName val="_SHOPLIST.xls__SHOPLIST_xl_9386"/>
      <sheetName val="_SHOPLIST.xls__SHOPLIST_xl_9387"/>
      <sheetName val="_SHOPLIST.xls__SHOPLIST_xl_9388"/>
      <sheetName val="_SHOPLIST.xls__SHOPLIST_xl_9389"/>
      <sheetName val="_SHOPLIST.xls__SHOPLIST_xl_9390"/>
      <sheetName val="_SHOPLIST.xls__SHOPLIST_xl_9391"/>
      <sheetName val="_SHOPLIST.xls__SHOPLIST_xl_9392"/>
      <sheetName val="_SHOPLIST.xls__SHOPLIST_xl_9393"/>
      <sheetName val="_SHOPLIST.xls__SHOPLIST_xl_9394"/>
      <sheetName val="_SHOPLIST.xls__SHOPLIST_xl_9395"/>
      <sheetName val="_SHOPLIST.xls__SHOPLIST_xl_9396"/>
      <sheetName val="_SHOPLIST.xls__SHOPLIST_xl_9397"/>
      <sheetName val="_SHOPLIST.xls__SHOPLIST_xl_9398"/>
      <sheetName val="_SHOPLIST.xls__SHOPLIST_xl_9399"/>
      <sheetName val="_SHOPLIST.xls__SHOPLIST_xl_9400"/>
      <sheetName val="_SHOPLIST.xls__SHOPLIST_xl_9401"/>
      <sheetName val="_SHOPLIST.xls__SHOPLIST_xl_9402"/>
      <sheetName val="_SHOPLIST.xls__SHOPLIST_xl_9403"/>
      <sheetName val="_SHOPLIST.xls__SHOPLIST_xl_9404"/>
      <sheetName val="_SHOPLIST.xls__SHOPLIST_xl_9405"/>
      <sheetName val="_SHOPLIST.xls__SHOPLIST_xl_9406"/>
      <sheetName val="_SHOPLIST.xls__SHOPLIST_xl_9407"/>
      <sheetName val="_SHOPLIST.xls__SHOPLIST_xl_9408"/>
      <sheetName val="_SHOPLIST.xls__SHOPLIST_xl_9409"/>
      <sheetName val="_SHOPLIST.xls__SHOPLIST_xl_9410"/>
      <sheetName val="_SHOPLIST.xls__SHOPLIST_xl_9411"/>
      <sheetName val="_SHOPLIST.xls__SHOPLIST_xl_9928"/>
      <sheetName val="_SHOPLIST.xls__SHOPLIST_xl_9929"/>
      <sheetName val="_SHOPLIST.xls__SHOPLIST_xl_9930"/>
      <sheetName val="_SHOPLIST.xls__SHOPLIST_xl_9931"/>
      <sheetName val="_SHOPLIST.xls__SHOPLIST_xl_9932"/>
      <sheetName val="_SHOPLIST.xls__SHOPLIST_xl_9933"/>
      <sheetName val="_SHOPLIST.xls__SHOPLIST_xl_9934"/>
      <sheetName val="_SHOPLIST.xls__SHOPLIST_xl_9935"/>
      <sheetName val="_SHOPLIST.xls__SHOPLIST_xl_9936"/>
      <sheetName val="_SHOPLIST.xls__SHOPLIST_xl_9937"/>
      <sheetName val="_SHOPLIST.xls__SHOPLIST_xl_9938"/>
      <sheetName val="_SHOPLIST.xls__SHOPLIST_xl_9939"/>
      <sheetName val="_SHOPLIST.xls__SHOPLIST_xl_9940"/>
      <sheetName val="_SHOPLIST.xls__SHOPLIST_xl_9941"/>
      <sheetName val="_SHOPLIST.xls__SHOPLIST_xl_9942"/>
      <sheetName val="_SHOPLIST.xls__SHOPLIST_xl_9943"/>
      <sheetName val="_SHOPLIST.xls__SHOPLIST_xl_9944"/>
      <sheetName val="_SHOPLIST.xls__SHOPLIST_xl_9412"/>
      <sheetName val="_SHOPLIST.xls__SHOPLIST_xl_9413"/>
      <sheetName val="_SHOPLIST.xls__SHOPLIST_xl_9414"/>
      <sheetName val="_SHOPLIST.xls__SHOPLIST_xl_9415"/>
      <sheetName val="_SHOPLIST.xls__SHOPLIST_xl_9416"/>
      <sheetName val="_SHOPLIST.xls__SHOPLIST_xl_9417"/>
      <sheetName val="_SHOPLIST.xls__SHOPLIST_xl_9418"/>
      <sheetName val="_SHOPLIST.xls__SHOPLIST_xl_9419"/>
      <sheetName val="_SHOPLIST.xls__SHOPLIST_xl_9420"/>
      <sheetName val="_SHOPLIST.xls__SHOPLIST_xl_9421"/>
      <sheetName val="_SHOPLIST.xls__SHOPLIST_xl_9422"/>
      <sheetName val="_SHOPLIST.xls__SHOPLIST_xl_9423"/>
      <sheetName val="_SHOPLIST.xls__SHOPLIST_xl_9424"/>
      <sheetName val="_SHOPLIST.xls__SHOPLIST_xl_9425"/>
      <sheetName val="_SHOPLIST.xls__SHOPLIST_xl_9426"/>
      <sheetName val="_SHOPLIST.xls__SHOPLIST_xl_9427"/>
      <sheetName val="_SHOPLIST.xls__SHOPLIST_xl_9428"/>
      <sheetName val="_SHOPLIST.xls__SHOPLIST_xl_9429"/>
      <sheetName val="_SHOPLIST.xls__SHOPLIST_xl_9430"/>
      <sheetName val="_SHOPLIST.xls__SHOPLIST_xl_9431"/>
      <sheetName val="_SHOPLIST.xls__SHOPLIST_xl_9432"/>
      <sheetName val="_SHOPLIST.xls__SHOPLIST_xl_9433"/>
      <sheetName val="_SHOPLIST.xls__SHOPLIST_xl_9434"/>
      <sheetName val="_SHOPLIST.xls__SHOPLIST_xl_9435"/>
      <sheetName val="_SHOPLIST.xls__SHOPLIST_xl_9436"/>
      <sheetName val="_SHOPLIST.xls__SHOPLIST_xl_9437"/>
      <sheetName val="_SHOPLIST.xls__SHOPLIST_xl_9438"/>
      <sheetName val="_SHOPLIST.xls__SHOPLIST_xl_9439"/>
      <sheetName val="_SHOPLIST.xls__SHOPLIST_xl_9440"/>
      <sheetName val="_SHOPLIST.xls__SHOPLIST_xl_9441"/>
      <sheetName val="_SHOPLIST.xls__SHOPLIST_xl_9442"/>
      <sheetName val="_SHOPLIST.xls__SHOPLIST_xl_9443"/>
      <sheetName val="_SHOPLIST.xls__SHOPLIST_xl_9444"/>
      <sheetName val="_SHOPLIST.xls__SHOPLIST_xl_9445"/>
      <sheetName val="_SHOPLIST.xls__SHOPLIST_xl_9446"/>
      <sheetName val="_SHOPLIST.xls__SHOPLIST_xl_9447"/>
      <sheetName val="_SHOPLIST.xls__SHOPLIST_xl_9448"/>
      <sheetName val="_SHOPLIST.xls__SHOPLIST_xl_9449"/>
      <sheetName val="_SHOPLIST.xls__SHOPLIST_xl_9450"/>
      <sheetName val="_SHOPLIST.xls__SHOPLIST_xl_9451"/>
      <sheetName val="_SHOPLIST.xls__SHOPLIST_xl_9452"/>
      <sheetName val="_SHOPLIST.xls__SHOPLIST_xl_9453"/>
      <sheetName val="_SHOPLIST.xls__SHOPLIST_xl_9454"/>
      <sheetName val="_SHOPLIST.xls__SHOPLIST_xl_9455"/>
      <sheetName val="_SHOPLIST.xls__SHOPLIST_xl_9456"/>
      <sheetName val="_SHOPLIST.xls__SHOPLIST_xl_9457"/>
      <sheetName val="_SHOPLIST.xls__SHOPLIST_xl_9458"/>
      <sheetName val="_SHOPLIST.xls__SHOPLIST_xl_9459"/>
      <sheetName val="_SHOPLIST.xls__SHOPLIST_xl_9460"/>
      <sheetName val="_SHOPLIST.xls__SHOPLIST_xl_9461"/>
      <sheetName val="_SHOPLIST.xls__SHOPLIST_xl_9462"/>
      <sheetName val="_SHOPLIST.xls__SHOPLIST_xl_9463"/>
      <sheetName val="_SHOPLIST.xls__SHOPLIST_xl_9464"/>
      <sheetName val="_SHOPLIST.xls__SHOPLIST_xl_9465"/>
      <sheetName val="_SHOPLIST.xls__SHOPLIST_xl_9466"/>
      <sheetName val="_SHOPLIST.xls__SHOPLIST_xl_9467"/>
      <sheetName val="_SHOPLIST.xls__SHOPLIST_xl_9468"/>
      <sheetName val="_SHOPLIST.xls__SHOPLIST_xl_9469"/>
      <sheetName val="_SHOPLIST.xls__SHOPLIST_xl_9470"/>
      <sheetName val="_SHOPLIST.xls__SHOPLIST_xl_9471"/>
      <sheetName val="_SHOPLIST.xls__SHOPLIST_xl_9472"/>
      <sheetName val="_SHOPLIST.xls__SHOPLIST_xl_9473"/>
      <sheetName val="_SHOPLIST.xls__SHOPLIST_xl_9474"/>
      <sheetName val="_SHOPLIST.xls__SHOPLIST_xl_9475"/>
      <sheetName val="_SHOPLIST.xls__SHOPLIST_xl_9476"/>
      <sheetName val="_SHOPLIST.xls__SHOPLIST_xl_9477"/>
      <sheetName val="_SHOPLIST.xls__SHOPLIST_xl_9478"/>
      <sheetName val="_SHOPLIST.xls__SHOPLIST_xl_9479"/>
      <sheetName val="_SHOPLIST.xls__SHOPLIST_xl_9480"/>
      <sheetName val="_SHOPLIST.xls__SHOPLIST_xl_9481"/>
      <sheetName val="_SHOPLIST.xls__SHOPLIST_xl_9482"/>
      <sheetName val="_SHOPLIST.xls__SHOPLIST_xl_9483"/>
      <sheetName val="_SHOPLIST.xls__SHOPLIST_xl_9484"/>
      <sheetName val="_SHOPLIST.xls__SHOPLIST_xl_9485"/>
      <sheetName val="_SHOPLIST.xls__SHOPLIST_xl_9486"/>
      <sheetName val="_SHOPLIST.xls__SHOPLIST_xl_9487"/>
      <sheetName val="_SHOPLIST.xls__SHOPLIST_xl_9488"/>
      <sheetName val="_SHOPLIST.xls__SHOPLIST_xl_9945"/>
      <sheetName val="_SHOPLIST.xls__SHOPLIST_xl_9946"/>
      <sheetName val="_SHOPLIST.xls__SHOPLIST_xl_9947"/>
      <sheetName val="_SHOPLIST.xls__SHOPLIST_xl_9948"/>
      <sheetName val="_SHOPLIST.xls__SHOPLIST_xl_9949"/>
      <sheetName val="_SHOPLIST.xls__SHOPLIST_xl_9950"/>
      <sheetName val="_SHOPLIST.xls__SHOPLIST_xl_9951"/>
      <sheetName val="_SHOPLIST.xls__SHOPLIST_xl_9952"/>
      <sheetName val="_SHOPLIST.xls__SHOPLIST_xl_9953"/>
      <sheetName val="_SHOPLIST.xls__SHOPLIST_xl_9954"/>
      <sheetName val="_SHOPLIST.xls__SHOPLIST_xl_9955"/>
      <sheetName val="_SHOPLIST.xls__SHOPLIST_xl_9956"/>
      <sheetName val="_SHOPLIST.xls__SHOPLIST_xl_9957"/>
      <sheetName val="_SHOPLIST.xls__SHOPLIST_xl_9958"/>
      <sheetName val="_SHOPLIST.xls__SHOPLIST_xl_9959"/>
      <sheetName val="_SHOPLIST.xls__SHOPLIST_xl_9960"/>
      <sheetName val="_SHOPLIST.xls__SHOPLIST_xl_9961"/>
      <sheetName val="_SHOPLIST.xls__SHOPLIST_xl_9962"/>
      <sheetName val="_SHOPLIST.xls__SHOPLIST_xl_9963"/>
      <sheetName val="_SHOPLIST.xls__SHOPLIST_xl_9964"/>
      <sheetName val="_SHOPLIST.xls__SHOPLIST_xl_9965"/>
      <sheetName val="_SHOPLIST.xls__SHOPLIST_xl_9966"/>
      <sheetName val="_SHOPLIST.xls__SHOPLIST_xl_9967"/>
      <sheetName val="_SHOPLIST.xls__SHOPLIST_xl_9968"/>
      <sheetName val="_SHOPLIST.xls__SHOPLIST_xl_9969"/>
      <sheetName val="_SHOPLIST.xls__SHOPLIST_xl_9970"/>
      <sheetName val="_SHOPLIST.xls__SHOPLIST_xl_9971"/>
      <sheetName val="_SHOPLIST.xls__SHOPLIST_xl_9972"/>
      <sheetName val="_SHOPLIST.xls__SHOPLIST_xl_9973"/>
      <sheetName val="_SHOPLIST.xls__SHOPLIST_xl_9974"/>
      <sheetName val="_SHOPLIST.xls__SHOPLIST_xl_9975"/>
      <sheetName val="_SHOPLIST.xls__SHOPLIST_xl_9976"/>
      <sheetName val="_SHOPLIST.xls__SHOPLIST_xl_9977"/>
      <sheetName val="_SHOPLIST.xls__SHOPLIST_xl_9978"/>
      <sheetName val="_SHOPLIST.xls__SHOPLIST_xl_9979"/>
      <sheetName val="_SHOPLIST.xls__SHOPLIST_xl_9980"/>
      <sheetName val="_SHOPLIST.xls__SHOPLIST_xl_9981"/>
      <sheetName val="_SHOPLIST.xls__SHOPLIST_xl_9982"/>
      <sheetName val="_SHOPLIST.xls__SHOPLIST_xl_9983"/>
      <sheetName val="_SHOPLIST.xls__SHOPLIST_xl_9984"/>
      <sheetName val="_SHOPLIST.xls__SHOPLIST_xl_9985"/>
      <sheetName val="_SHOPLIST.xls__SHOPLIST_xl_9986"/>
      <sheetName val="_SHOPLIST.xls__SHOPLIST_xl_9987"/>
      <sheetName val="_SHOPLIST.xls__SHOPLIST_xl_9988"/>
      <sheetName val="_SHOPLIST.xls__SHOPLIST_xl_9989"/>
      <sheetName val="_SHOPLIST.xls__SHOPLIST_xl_9990"/>
      <sheetName val="_SHOPLIST.xls__SHOPLIST_xl_9991"/>
      <sheetName val="_SHOPLIST.xls__SHOPLIST_xl_9992"/>
      <sheetName val="_SHOPLIST.xls__SHOPLIST_xl_9993"/>
      <sheetName val="_SHOPLIST.xls__SHOPLIST_xl_9994"/>
      <sheetName val="_SHOPLIST.xls__SHOPLIST_xl_9995"/>
      <sheetName val="_SHOPLIST.xls__SHOPLIST_xl_9996"/>
      <sheetName val="_SHOPLIST.xls__SHOPLIST_xl_9997"/>
      <sheetName val="_SHOPLIST.xls__SHOPLIST_xl_9998"/>
      <sheetName val="_SHOPLIST.xls__SHOPLIST_xl_9999"/>
      <sheetName val="_SHOPLIST.xls__SHOPLIST_x_10000"/>
      <sheetName val="_SHOPLIST.xls__SHOPLIST_x_10001"/>
      <sheetName val="_SHOPLIST.xls__SHOPLIST_x_10002"/>
      <sheetName val="_SHOPLIST.xls__SHOPLIST_x_10003"/>
      <sheetName val="_SHOPLIST.xls_70_x005f_x0000___0_x_34"/>
      <sheetName val="_SHOPLIST.xls__SHOPLIST_xl_9489"/>
      <sheetName val="_SHOPLIST.xls__SHOPLIST_xl_9490"/>
      <sheetName val="_SHOPLIST.xls__SHOPLIST_xl_9491"/>
      <sheetName val="_SHOPLIST.xls__SHOPLIST_xl_9492"/>
      <sheetName val="_SHOPLIST.xls__SHOPLIST_xl_9493"/>
      <sheetName val="_SHOPLIST.xls__SHOPLIST_xl_9494"/>
      <sheetName val="_SHOPLIST.xls__SHOPLIST_xl_9495"/>
      <sheetName val="_SHOPLIST.xls__SHOPLIST_xl_9496"/>
      <sheetName val="_SHOPLIST.xls__SHOPLIST_xl_9497"/>
      <sheetName val="_SHOPLIST.xls__SHOPLIST_xl_9498"/>
      <sheetName val="_SHOPLIST.xls__SHOPLIST_xl_9499"/>
      <sheetName val="_SHOPLIST.xls__SHOPLIST_xl_9500"/>
      <sheetName val="_SHOPLIST.xls__SHOPLIST_xl_9501"/>
      <sheetName val="_SHOPLIST.xls__SHOPLIST_xl_9502"/>
      <sheetName val="_SHOPLIST.xls__SHOPLIST_xl_9503"/>
      <sheetName val="_SHOPLIST.xls__SHOPLIST_xl_9504"/>
      <sheetName val="_SHOPLIST.xls__SHOPLIST_xl_9505"/>
      <sheetName val="_SHOPLIST.xls__SHOPLIST_xl_9506"/>
      <sheetName val="_SHOPLIST.xls__SHOPLIST_xl_9507"/>
      <sheetName val="_SHOPLIST.xls__SHOPLIST_xl_9508"/>
      <sheetName val="_SHOPLIST.xls__SHOPLIST_xl_9509"/>
      <sheetName val="_SHOPLIST.xls__SHOPLIST_xl_9510"/>
      <sheetName val="_SHOPLIST.xls__SHOPLIST_xl_9511"/>
      <sheetName val="_SHOPLIST.xls__SHOPLIST_xl_9512"/>
      <sheetName val="_SHOPLIST.xls__SHOPLIST_xl_9513"/>
      <sheetName val="_SHOPLIST.xls__SHOPLIST_xl_9514"/>
      <sheetName val="_SHOPLIST.xls__SHOPLIST_x_10004"/>
      <sheetName val="_SHOPLIST.xls__VW__VU________90"/>
      <sheetName val="_SHOPLIST.xls__SHOPLIST_xl_9515"/>
      <sheetName val="_SHOPLIST.xls__SHOPLIST_x_10005"/>
      <sheetName val="_SHOPLIST.xls__SHOPLIST_xl_9516"/>
      <sheetName val="_SHOPLIST.xls__SHOPLIST_x_10006"/>
      <sheetName val="_SHOPLIST.xls_70___0_s__i___111"/>
      <sheetName val="_SHOPLIST.xls__SHOPLIST_xl_9517"/>
      <sheetName val="_SHOPLIST.xls__SHOPLIST_xl_9518"/>
      <sheetName val="_SHOPLIST.xls__SHOPLIST_xl_9519"/>
      <sheetName val="_SHOPLIST.xls__VW__VU________91"/>
      <sheetName val="_SHOPLIST.xls__VW__VU________92"/>
      <sheetName val="_SHOPLIST.xls__SHOPLIST_xl_9520"/>
      <sheetName val="_SHOPLIST.xls__SHOPLIST_x_10007"/>
      <sheetName val="_SHOPLIST.xls__SHOPLIST_xl_9521"/>
      <sheetName val="_SHOPLIST.xls_70___0_s__i___112"/>
      <sheetName val="_SHOPLIST.xls__SHOPLIST_xl_9522"/>
      <sheetName val="_SHOPLIST.xls__SHOPLIST_xl_9523"/>
      <sheetName val="_SHOPLIST.xls__SHOPLIST_xl_9524"/>
      <sheetName val="_SHOPLIST.xls__SHOPLIST_xl_9525"/>
      <sheetName val="_SHOPLIST.xls__SHOPLIST_xl_9526"/>
      <sheetName val="_SHOPLIST.xls__SHOPLIST_xl_9527"/>
      <sheetName val="_SHOPLIST.xls__SHOPLIST_xl_9528"/>
      <sheetName val="_SHOPLIST.xls__SHOPLIST_xl_9529"/>
      <sheetName val="_SHOPLIST.xls__SHOPLIST_xl_9530"/>
      <sheetName val="_SHOPLIST.xls__SHOPLIST_xl_9531"/>
      <sheetName val="_SHOPLIST.xls__SHOPLIST_xl_9532"/>
      <sheetName val="_SHOPLIST.xls__SHOPLIST_xl_9533"/>
      <sheetName val="_SHOPLIST.xls__SHOPLIST_xl_9534"/>
      <sheetName val="_SHOPLIST.xls__SHOPLIST_xl_9535"/>
      <sheetName val="_SHOPLIST.xls__SHOPLIST_xl_9536"/>
      <sheetName val="_SHOPLIST.xls__VW__VU________93"/>
      <sheetName val="_SHOPLIST.xls__SHOPLIST_xl_9537"/>
      <sheetName val="_SHOPLIST.xls__SHOPLIST_xl_9538"/>
      <sheetName val="_SHOPLIST.xls__SHOPLIST_xl_9539"/>
      <sheetName val="_SHOPLIST.xls__SHOPLIST_xl_9540"/>
      <sheetName val="_SHOPLIST.xls__SHOPLIST_xl_9541"/>
      <sheetName val="_SHOPLIST.xls__SHOPLIST_xl_9542"/>
      <sheetName val="_SHOPLIST.xls__SHOPLIST_xl_9543"/>
      <sheetName val="_SHOPLIST.xls__SHOPLIST_xl_9544"/>
      <sheetName val="_SHOPLIST.xls__SHOPLIST_xl_9545"/>
      <sheetName val="_SHOPLIST.xls__SHOPLIST_xl_9546"/>
      <sheetName val="_SHOPLIST.xls__SHOPLIST_xl_9547"/>
      <sheetName val="_SHOPLIST.xls__SHOPLIST_xl_9548"/>
      <sheetName val="_SHOPLIST.xls__SHOPLIST_xl_9549"/>
      <sheetName val="_SHOPLIST.xls__SHOPLIST_xl_9550"/>
      <sheetName val="_SHOPLIST.xls__SHOPLIST_xl_9551"/>
      <sheetName val="_SHOPLIST.xls__SHOPLIST_xl_9552"/>
      <sheetName val="_SHOPLIST.xls__SHOPLIST_xl_9553"/>
      <sheetName val="_SHOPLIST.xls__SHOPLIST_xl_9554"/>
      <sheetName val="_SHOPLIST.xls__SHOPLIST_xl_9555"/>
      <sheetName val="_SHOPLIST.xls__SHOPLIST_xl_9556"/>
      <sheetName val="_SHOPLIST.xls__SHOPLIST_xl_9557"/>
      <sheetName val="_SHOPLIST.xls__SHOPLIST_xl_9558"/>
      <sheetName val="_SHOPLIST.xls__SHOPLIST_xl_9559"/>
      <sheetName val="_SHOPLIST.xls__SHOPLIST_xl_9560"/>
      <sheetName val="_SHOPLIST.xls__SHOPLIST_xl_9561"/>
      <sheetName val="_SHOPLIST.xls__SHOPLIST_xl_9562"/>
      <sheetName val="_SHOPLIST.xls__SHOPLIST_xl_9563"/>
      <sheetName val="_SHOPLIST.xls__SHOPLIST_xl_9564"/>
      <sheetName val="_SHOPLIST.xls__SHOPLIST_xl_9565"/>
      <sheetName val="_SHOPLIST.xls__SHOPLIST_xl_9566"/>
      <sheetName val="_SHOPLIST.xls__SHOPLIST_xl_9567"/>
      <sheetName val="_SHOPLIST.xls__SHOPLIST_xl_9568"/>
      <sheetName val="_SHOPLIST.xls__SHOPLIST_xl_9569"/>
      <sheetName val="_SHOPLIST.xls__SHOPLIST_xl_9570"/>
      <sheetName val="_SHOPLIST.xls__SHOPLIST_xl_9571"/>
      <sheetName val="_SHOPLIST.xls__SHOPLIST_xl_9572"/>
      <sheetName val="_SHOPLIST.xls__SHOPLIST_xl_9573"/>
      <sheetName val="_SHOPLIST.xls__SHOPLIST_xl_9574"/>
      <sheetName val="_SHOPLIST.xls__SHOPLIST_xl_9575"/>
      <sheetName val="_SHOPLIST.xls__SHOPLIST_xl_9576"/>
      <sheetName val="_SHOPLIST.xls__SHOPLIST_xl_9577"/>
      <sheetName val="_SHOPLIST.xls__SHOPLIST_xl_9578"/>
      <sheetName val="_SHOPLIST.xls__SHOPLIST_xl_9579"/>
      <sheetName val="_SHOPLIST.xls__SHOPLIST_xl_9580"/>
      <sheetName val="_SHOPLIST.xls__SHOPLIST_xl_9581"/>
      <sheetName val="_SHOPLIST.xls__SHOPLIST_xl_9582"/>
      <sheetName val="_SHOPLIST.xls__SHOPLIST_xl_9583"/>
      <sheetName val="_SHOPLIST.xls__SHOPLIST_xl_9584"/>
      <sheetName val="_SHOPLIST.xls__SHOPLIST_xl_9585"/>
      <sheetName val="_SHOPLIST.xls__SHOPLIST_xl_9586"/>
      <sheetName val="_SHOPLIST.xls__SHOPLIST_xl_9587"/>
      <sheetName val="_SHOPLIST.xls__SHOPLIST_xl_9588"/>
      <sheetName val="_SHOPLIST.xls__SHOPLIST_xl_9589"/>
      <sheetName val="_SHOPLIST.xls__SHOPLIST_xl_9590"/>
      <sheetName val="_SHOPLIST.xls__SHOPLIST_xl_9591"/>
      <sheetName val="_SHOPLIST.xls__SHOPLIST_xl_9592"/>
      <sheetName val="_SHOPLIST.xls__SHOPLIST_xl_9593"/>
      <sheetName val="_SHOPLIST.xls__SHOPLIST_xl_9594"/>
      <sheetName val="_SHOPLIST.xls__SHOPLIST_xl_9595"/>
      <sheetName val="_SHOPLIST.xls__SHOPLIST_xl_9596"/>
      <sheetName val="_SHOPLIST.xls__SHOPLIST_xl_9597"/>
      <sheetName val="_SHOPLIST.xls__SHOPLIST_xl_9598"/>
      <sheetName val="_SHOPLIST.xls__SHOPLIST_xl_9599"/>
      <sheetName val="_SHOPLIST.xls__SHOPLIST_xl_9600"/>
      <sheetName val="_SHOPLIST.xls__SHOPLIST_xl_9601"/>
      <sheetName val="_SHOPLIST.xls__SHOPLIST_xl_9602"/>
      <sheetName val="_SHOPLIST.xls__SHOPLIST_xl_9603"/>
      <sheetName val="_SHOPLIST.xls__SHOPLIST_xl_9604"/>
      <sheetName val="_SHOPLIST.xls__SHOPLIST_xl_9605"/>
      <sheetName val="_SHOPLIST.xls__SHOPLIST_xl_9606"/>
      <sheetName val="_SHOPLIST.xls__SHOPLIST_xl_9607"/>
      <sheetName val="_SHOPLIST.xls__SHOPLIST_xl_9608"/>
      <sheetName val="_SHOPLIST.xls__SHOPLIST_xl_9609"/>
      <sheetName val="_SHOPLIST.xls__SHOPLIST_xl_9610"/>
      <sheetName val="_SHOPLIST.xls__SHOPLIST_xl_9611"/>
      <sheetName val="_SHOPLIST.xls__SHOPLIST_xl_9612"/>
      <sheetName val="_SHOPLIST.xls__SHOPLIST_xl_9613"/>
      <sheetName val="_SHOPLIST.xls__SHOPLIST_xl_9614"/>
      <sheetName val="_SHOPLIST.xls__SHOPLIST_xl_9615"/>
      <sheetName val="_SHOPLIST.xls__SHOPLIST_xl_9616"/>
      <sheetName val="_SHOPLIST.xls__SHOPLIST_xl_9617"/>
      <sheetName val="_SHOPLIST.xls__SHOPLIST_xl_9618"/>
      <sheetName val="_SHOPLIST.xls__SHOPLIST_xl_9619"/>
      <sheetName val="_SHOPLIST.xls__SHOPLIST_xl_9620"/>
      <sheetName val="_SHOPLIST.xls__SHOPLIST_xl_9621"/>
      <sheetName val="_SHOPLIST.xls__SHOPLIST_xl_9622"/>
      <sheetName val="_SHOPLIST.xls__SHOPLIST_xl_9623"/>
      <sheetName val="_SHOPLIST.xls__SHOPLIST_xl_9624"/>
      <sheetName val="_SHOPLIST.xls__SHOPLIST_xl_9625"/>
      <sheetName val="_SHOPLIST.xls__SHOPLIST_xl_9626"/>
      <sheetName val="_SHOPLIST.xls__SHOPLIST_xl_9627"/>
      <sheetName val="_SHOPLIST.xls__SHOPLIST_xl_9628"/>
      <sheetName val="_SHOPLIST.xls__SHOPLIST_xl_9629"/>
      <sheetName val="_SHOPLIST.xls__SHOPLIST_xl_9630"/>
      <sheetName val="_SHOPLIST.xls__SHOPLIST_xl_9631"/>
      <sheetName val="_SHOPLIST.xls__SHOPLIST_xl_9632"/>
      <sheetName val="_SHOPLIST.xls__SHOPLIST_xl_9633"/>
      <sheetName val="_SHOPLIST.xls__SHOPLIST_xl_9634"/>
      <sheetName val="_SHOPLIST.xls__SHOPLIST_xl_9635"/>
      <sheetName val="_SHOPLIST.xls__SHOPLIST_xl_9636"/>
      <sheetName val="_SHOPLIST.xls__SHOPLIST_xl_9637"/>
      <sheetName val="_SHOPLIST.xls__SHOPLIST_xl_9638"/>
      <sheetName val="_SHOPLIST.xls__SHOPLIST_xl_9639"/>
      <sheetName val="_SHOPLIST.xls__SHOPLIST_xl_9640"/>
      <sheetName val="_SHOPLIST.xls__SHOPLIST_xl_9641"/>
      <sheetName val="_SHOPLIST.xls__SHOPLIST_xl_9642"/>
      <sheetName val="_SHOPLIST.xls__SHOPLIST_xl_9643"/>
      <sheetName val="_SHOPLIST.xls__SHOPLIST_xl_9644"/>
      <sheetName val="_SHOPLIST.xls__SHOPLIST_xl_9645"/>
      <sheetName val="_SHOPLIST.xls__SHOPLIST_xl_9646"/>
      <sheetName val="_SHOPLIST.xls__SHOPLIST_xl_9647"/>
      <sheetName val="_SHOPLIST.xls__SHOPLIST_xl_9648"/>
      <sheetName val="_SHOPLIST.xls__SHOPLIST_xl_9649"/>
      <sheetName val="_SHOPLIST.xls__SHOPLIST_xl_9650"/>
      <sheetName val="_SHOPLIST.xls__SHOPLIST_xl_9651"/>
      <sheetName val="_SHOPLIST.xls__SHOPLIST_xl_9652"/>
      <sheetName val="_SHOPLIST.xls__SHOPLIST_xl_9653"/>
      <sheetName val="_SHOPLIST.xls__SHOPLIST_xl_9654"/>
      <sheetName val="_SHOPLIST.xls__SHOPLIST_xl_9655"/>
      <sheetName val="_SHOPLIST.xls__SHOPLIST_xl_9656"/>
      <sheetName val="_SHOPLIST.xls__SHOPLIST_xl_9657"/>
      <sheetName val="_SHOPLIST.xls__SHOPLIST_xl_9658"/>
      <sheetName val="_SHOPLIST.xls__SHOPLIST_xl_9659"/>
      <sheetName val="_SHOPLIST.xls__SHOPLIST_xl_9660"/>
      <sheetName val="_SHOPLIST.xls__SHOPLIST_xl_9661"/>
      <sheetName val="_SHOPLIST.xls__SHOPLIST_xl_9662"/>
      <sheetName val="_SHOPLIST.xls__SHOPLIST_xl_9663"/>
      <sheetName val="_SHOPLIST.xls__SHOPLIST_xl_9664"/>
      <sheetName val="_SHOPLIST.xls__SHOPLIST_xl_9665"/>
      <sheetName val="_SHOPLIST.xls__SHOPLIST_xl_9666"/>
      <sheetName val="_SHOPLIST.xls__SHOPLIST_xl_9667"/>
      <sheetName val="_SHOPLIST.xls__SHOPLIST_xl_9668"/>
      <sheetName val="_SHOPLIST.xls__SHOPLIST_xl_9669"/>
      <sheetName val="_SHOPLIST.xls__SHOPLIST_xl_9670"/>
      <sheetName val="_SHOPLIST.xls__SHOPLIST_xl_9671"/>
      <sheetName val="_SHOPLIST.xls__SHOPLIST_xl_9672"/>
      <sheetName val="_SHOPLIST.xls__SHOPLIST_xl_9673"/>
      <sheetName val="_SHOPLIST.xls__SHOPLIST_xl_9674"/>
      <sheetName val="_SHOPLIST.xls__SHOPLIST_xl_9675"/>
      <sheetName val="_SHOPLIST.xls__SHOPLIST_xl_9676"/>
      <sheetName val="_SHOPLIST.xls__SHOPLIST_xl_9677"/>
      <sheetName val="_SHOPLIST.xls__SHOPLIST_xl_9678"/>
      <sheetName val="_SHOPLIST.xls__SHOPLIST_xl_9679"/>
      <sheetName val="_SHOPLIST.xls__SHOPLIST_xl_9680"/>
      <sheetName val="_SHOPLIST.xls__SHOPLIST_xl_9681"/>
      <sheetName val="_SHOPLIST.xls__SHOPLIST_xl_9682"/>
      <sheetName val="_SHOPLIST.xls__SHOPLIST_xl_9683"/>
      <sheetName val="_SHOPLIST.xls__SHOPLIST_xl_9684"/>
      <sheetName val="_SHOPLIST.xls__SHOPLIST_xl_9685"/>
      <sheetName val="_SHOPLIST.xls__SHOPLIST_xl_9686"/>
      <sheetName val="_SHOPLIST.xls__SHOPLIST_xl_9687"/>
      <sheetName val="_SHOPLIST.xls__SHOPLIST_xl_9688"/>
      <sheetName val="_SHOPLIST.xls__SHOPLIST_x_10008"/>
      <sheetName val="_SHOPLIST.xls__SHOPLIST_x_10009"/>
      <sheetName val="_SHOPLIST.xls__SHOPLIST_x_10010"/>
      <sheetName val="_SHOPLIST.xls__SHOPLIST_x_10011"/>
      <sheetName val="_SHOPLIST.xls__SHOPLIST_xl_9689"/>
      <sheetName val="_SHOPLIST.xls__SHOPLIST_xl_9690"/>
      <sheetName val="_SHOPLIST.xls__SHOPLIST_xl_9691"/>
      <sheetName val="_SHOPLIST.xls__SHOPLIST_xl_9692"/>
      <sheetName val="_SHOPLIST.xls__SHOPLIST_xl_9693"/>
      <sheetName val="_SHOPLIST.xls_70___0_s__i___113"/>
      <sheetName val="_SHOPLIST.xls__VW__VU________94"/>
      <sheetName val="_SHOPLIST.xls_70___0_s__i___114"/>
      <sheetName val="_SHOPLIST.xls__SHOPLIST_xl_9694"/>
      <sheetName val="_SHOPLIST.xls__SHOPLIST_xl_9695"/>
      <sheetName val="_SHOPLIST.xls__SHOPLIST_xl_9696"/>
      <sheetName val="_SHOPLIST.xls__SHOPLIST_x_10012"/>
      <sheetName val="_SHOPLIST.xls_70___0_s__i___115"/>
      <sheetName val="_SHOPLIST.xls__SHOPLIST_x_10013"/>
      <sheetName val="_SHOPLIST.xls__VW__VU________95"/>
      <sheetName val="_SHOPLIST.xls__SHOPLIST_xl_9697"/>
      <sheetName val="_SHOPLIST.xls__SHOPLIST_xl_9698"/>
      <sheetName val="_SHOPLIST.xls__SHOPLIST_xl_9699"/>
      <sheetName val="_SHOPLIST.xls__SHOPLIST_xl_9700"/>
      <sheetName val="_SHOPLIST.xls__SHOPLIST_xl_9701"/>
      <sheetName val="_SHOPLIST.xls__SHOPLIST_xl_9702"/>
      <sheetName val="_SHOPLIST.xls__SHOPLIST_xl_9703"/>
      <sheetName val="_SHOPLIST.xls__SHOPLIST_xl_9704"/>
      <sheetName val="_SHOPLIST.xls__SHOPLIST_xl_9705"/>
      <sheetName val="_SHOPLIST.xls__SHOPLIST_xl_9706"/>
      <sheetName val="_SHOPLIST.xls__SHOPLIST_xl_9707"/>
      <sheetName val="_SHOPLIST.xls__SHOPLIST_xl_9708"/>
      <sheetName val="_SHOPLIST.xls__SHOPLIST_xl_9709"/>
      <sheetName val="_SHOPLIST.xls__SHOPLIST_xl_9710"/>
      <sheetName val="_SHOPLIST.xls__SHOPLIST_xl_9711"/>
      <sheetName val="_SHOPLIST.xls__SHOPLIST_xl_9712"/>
      <sheetName val="_SHOPLIST.xls__SHOPLIST_xl_9713"/>
      <sheetName val="_SHOPLIST.xls__SHOPLIST_xl_9714"/>
      <sheetName val="_SHOPLIST.xls__SHOPLIST_xl_9715"/>
      <sheetName val="_SHOPLIST.xls__SHOPLIST_xl_9716"/>
      <sheetName val="_SHOPLIST.xls__SHOPLIST_xl_9717"/>
      <sheetName val="_SHOPLIST.xls__SHOPLIST_xl_9718"/>
      <sheetName val="_SHOPLIST.xls__SHOPLIST_xl_9719"/>
      <sheetName val="_SHOPLIST.xls__SHOPLIST_xl_9720"/>
      <sheetName val="_SHOPLIST.xls__SHOPLIST_xl_9721"/>
      <sheetName val="_SHOPLIST.xls__SHOPLIST_xl_9722"/>
      <sheetName val="_SHOPLIST.xls__SHOPLIST_xl_9723"/>
      <sheetName val="_SHOPLIST.xls__SHOPLIST_xl_9724"/>
      <sheetName val="_SHOPLIST.xls__SHOPLIST_xl_9725"/>
      <sheetName val="_SHOPLIST.xls__SHOPLIST_xl_9726"/>
      <sheetName val="_SHOPLIST.xls__SHOPLIST_xl_9727"/>
      <sheetName val="_SHOPLIST.xls__SHOPLIST_xl_9728"/>
      <sheetName val="_SHOPLIST.xls__SHOPLIST_xl_9729"/>
      <sheetName val="_SHOPLIST.xls__SHOPLIST_xl_9730"/>
      <sheetName val="_SHOPLIST.xls__SHOPLIST_xl_9731"/>
      <sheetName val="_SHOPLIST.xls__SHOPLIST_xl_9732"/>
      <sheetName val="_SHOPLIST.xls__SHOPLIST_xl_9733"/>
      <sheetName val="_SHOPLIST.xls__SHOPLIST_xl_9734"/>
      <sheetName val="_SHOPLIST.xls__SHOPLIST_xl_9735"/>
      <sheetName val="_SHOPLIST.xls__SHOPLIST_xl_9736"/>
      <sheetName val="_SHOPLIST.xls__SHOPLIST_xl_9737"/>
      <sheetName val="_SHOPLIST.xls__SHOPLIST_xl_9738"/>
      <sheetName val="_SHOPLIST.xls__SHOPLIST_xl_9739"/>
      <sheetName val="_SHOPLIST.xls__SHOPLIST_xl_9740"/>
      <sheetName val="_SHOPLIST.xls__SHOPLIST_xl_9741"/>
      <sheetName val="_SHOPLIST.xls__SHOPLIST_xl_9742"/>
      <sheetName val="_SHOPLIST.xls__SHOPLIST_xl_9743"/>
      <sheetName val="_SHOPLIST.xls__SHOPLIST_xl_9744"/>
      <sheetName val="_SHOPLIST.xls_70___0_s__i___116"/>
      <sheetName val="_SHOPLIST.xls__SHOPLIST_xl_9745"/>
      <sheetName val="_SHOPLIST.xls__SHOPLIST_xl_9746"/>
      <sheetName val="_SHOPLIST.xls__SHOPLIST_xl_9747"/>
      <sheetName val="_SHOPLIST.xls__VW__VU________96"/>
      <sheetName val="_SHOPLIST.xls__SHOPLIST_xl_9748"/>
      <sheetName val="_SHOPLIST.xls__SHOPLIST_xl_9749"/>
      <sheetName val="_SHOPLIST.xls__SHOPLIST_xl_9750"/>
      <sheetName val="_SHOPLIST.xls__SHOPLIST_xl_9751"/>
      <sheetName val="_SHOPLIST.xls__SHOPLIST_xl_9752"/>
      <sheetName val="_SHOPLIST.xls__SHOPLIST_xl_9753"/>
      <sheetName val="_SHOPLIST.xls__SHOPLIST_xl_9754"/>
      <sheetName val="_SHOPLIST.xls__SHOPLIST_xl_9755"/>
      <sheetName val="_SHOPLIST.xls__SHOPLIST_xl_9756"/>
      <sheetName val="_SHOPLIST.xls__SHOPLIST_xl_9757"/>
      <sheetName val="_SHOPLIST.xls__SHOPLIST_xl_9758"/>
      <sheetName val="_SHOPLIST.xls__SHOPLIST_xl_9759"/>
      <sheetName val="_SHOPLIST.xls__SHOPLIST_xl_9760"/>
      <sheetName val="_SHOPLIST.xls__SHOPLIST_xl_9761"/>
      <sheetName val="_SHOPLIST.xls__SHOPLIST_xl_9762"/>
      <sheetName val="_SHOPLIST.xls__SHOPLIST_xl_9763"/>
      <sheetName val="_SHOPLIST.xls__SHOPLIST_xl_9764"/>
      <sheetName val="_SHOPLIST.xls__SHOPLIST_xl_9765"/>
      <sheetName val="_SHOPLIST.xls__SHOPLIST_xl_9766"/>
      <sheetName val="_SHOPLIST.xls__SHOPLIST_xl_9767"/>
      <sheetName val="_SHOPLIST.xls__SHOPLIST_xl_9768"/>
      <sheetName val="_SHOPLIST.xls__SHOPLIST_xl_9769"/>
      <sheetName val="_SHOPLIST.xls__SHOPLIST_xl_9770"/>
      <sheetName val="_SHOPLIST.xls__SHOPLIST_xl_9771"/>
      <sheetName val="_SHOPLIST.xls__SHOPLIST_xl_9772"/>
      <sheetName val="_SHOPLIST.xls__SHOPLIST_xl_9773"/>
      <sheetName val="_SHOPLIST.xls__SHOPLIST_xl_9774"/>
      <sheetName val="_SHOPLIST.xls__SHOPLIST_xl_9775"/>
      <sheetName val="_SHOPLIST.xls__SHOPLIST_xl_9776"/>
      <sheetName val="_SHOPLIST.xls__SHOPLIST_xl_9777"/>
      <sheetName val="_SHOPLIST.xls__SHOPLIST_xl_9778"/>
      <sheetName val="_SHOPLIST.xls__SHOPLIST_xl_9779"/>
      <sheetName val="_SHOPLIST.xls__SHOPLIST_xl_9780"/>
      <sheetName val="_SHOPLIST.xls__SHOPLIST_xl_9781"/>
      <sheetName val="_SHOPLIST.xls__SHOPLIST_xl_9782"/>
      <sheetName val="_SHOPLIST.xls__SHOPLIST_xl_9783"/>
      <sheetName val="_SHOPLIST.xls__SHOPLIST_xl_9784"/>
      <sheetName val="_SHOPLIST.xls__SHOPLIST_xl_9785"/>
      <sheetName val="_SHOPLIST.xls__SHOPLIST_xl_9786"/>
      <sheetName val="_SHOPLIST.xls__SHOPLIST_xl_9787"/>
      <sheetName val="_SHOPLIST.xls__SHOPLIST_xl_9788"/>
      <sheetName val="_SHOPLIST.xls__SHOPLIST_xl_9789"/>
      <sheetName val="_SHOPLIST.xls__SHOPLIST_xl_9790"/>
      <sheetName val="_SHOPLIST.xls__SHOPLIST_xl_9791"/>
      <sheetName val="_SHOPLIST.xls__SHOPLIST_xl_9792"/>
      <sheetName val="_SHOPLIST.xls__SHOPLIST_xl_9793"/>
      <sheetName val="_SHOPLIST.xls__SHOPLIST_xl_9794"/>
      <sheetName val="_SHOPLIST.xls__SHOPLIST_xl_9795"/>
      <sheetName val="_SHOPLIST.xls__SHOPLIST_xl_9796"/>
      <sheetName val="_SHOPLIST.xls__SHOPLIST_xl_9797"/>
      <sheetName val="_SHOPLIST.xls__SHOPLIST_xl_9798"/>
      <sheetName val="_SHOPLIST.xls__SHOPLIST_xl_9799"/>
      <sheetName val="_SHOPLIST.xls__SHOPLIST_xl_9800"/>
      <sheetName val="_SHOPLIST.xls__SHOPLIST_xl_9801"/>
      <sheetName val="_SHOPLIST.xls__SHOPLIST_xl_9802"/>
      <sheetName val="_SHOPLIST.xls__SHOPLIST_xl_9803"/>
      <sheetName val="_SHOPLIST.xls__SHOPLIST_xl_9804"/>
      <sheetName val="_SHOPLIST.xls__SHOPLIST_xl_9805"/>
      <sheetName val="_SHOPLIST.xls__SHOPLIST_xl_9806"/>
      <sheetName val="_SHOPLIST.xls__SHOPLIST_x_10014"/>
      <sheetName val="_SHOPLIST.xls__SHOPLIST_x_10015"/>
      <sheetName val="_SHOPLIST.xls__SHOPLIST_x_10016"/>
      <sheetName val="_SHOPLIST.xls__SHOPLIST_x_10017"/>
      <sheetName val="_SHOPLIST.xls__SHOPLIST_x_10018"/>
      <sheetName val="_SHOPLIST.xls__SHOPLIST_x_10019"/>
      <sheetName val="_SHOPLIST.xls__SHOPLIST_x_10020"/>
      <sheetName val="_SHOPLIST.xls__SHOPLIST_x_10021"/>
      <sheetName val="_SHOPLIST.xls__SHOPLIST_x_10022"/>
      <sheetName val="_SHOPLIST.xls__SHOPLIST_x_10023"/>
      <sheetName val="_SHOPLIST.xls__SHOPLIST_x_10024"/>
      <sheetName val="_SHOPLIST.xls__SHOPLIST_x_10025"/>
      <sheetName val="_SHOPLIST.xls__SHOPLIST_x_10026"/>
      <sheetName val="_SHOPLIST.xls__SHOPLIST_x_10027"/>
      <sheetName val="_SHOPLIST.xls__SHOPLIST_x_10028"/>
      <sheetName val="_SHOPLIST.xls__SHOPLIST_x_10029"/>
      <sheetName val="_SHOPLIST.xls__SHOPLIST_x_10030"/>
      <sheetName val="_SHOPLIST.xls__SHOPLIST_x_10031"/>
      <sheetName val="_SHOPLIST.xls__SHOPLIST_x_10032"/>
      <sheetName val="_SHOPLIST.xls__SHOPLIST_x_10033"/>
      <sheetName val="_SHOPLIST.xls__SHOPLIST_x_10034"/>
      <sheetName val="_SHOPLIST.xls__SHOPLIST_x_10035"/>
      <sheetName val="_SHOPLIST.xls__SHOPLIST_x_10036"/>
      <sheetName val="_SHOPLIST.xls__SHOPLIST_x_10037"/>
      <sheetName val="_SHOPLIST.xls__SHOPLIST_x_10038"/>
      <sheetName val="_SHOPLIST.xls__SHOPLIST_x_10039"/>
      <sheetName val="_SHOPLIST.xls__SHOPLIST_x_10040"/>
      <sheetName val="_SHOPLIST.xls__SHOPLIST_x_10041"/>
      <sheetName val="_SHOPLIST.xls__SHOPLIST_x_10042"/>
      <sheetName val="_SHOPLIST.xls__SHOPLIST_x_10043"/>
      <sheetName val="_SHOPLIST.xls__SHOPLIST_x_10044"/>
      <sheetName val="_SHOPLIST.xls__SHOPLIST_x_10045"/>
      <sheetName val="_SHOPLIST.xls__SHOPLIST_x_10046"/>
      <sheetName val="_SHOPLIST.xls__SHOPLIST_x_10047"/>
      <sheetName val="_SHOPLIST.xls__SHOPLIST_x_10048"/>
      <sheetName val="_SHOPLIST.xls__SHOPLIST_x_10049"/>
      <sheetName val="_SHOPLIST.xls__SHOPLIST_x_10050"/>
      <sheetName val="_SHOPLIST.xls__SHOPLIST_x_10051"/>
      <sheetName val="_SHOPLIST.xls__SHOPLIST_x_10052"/>
      <sheetName val="_SHOPLIST.xls__SHOPLIST_x_10053"/>
      <sheetName val="_SHOPLIST.xls__SHOPLIST_x_10054"/>
      <sheetName val="_SHOPLIST.xls__SHOPLIST_x_10055"/>
      <sheetName val="_SHOPLIST.xls__SHOPLIST_x_10056"/>
      <sheetName val="_SHOPLIST.xls__SHOPLIST_x_10057"/>
      <sheetName val="_SHOPLIST.xls__SHOPLIST_x_10058"/>
      <sheetName val="_SHOPLIST.xls__SHOPLIST_x_10059"/>
      <sheetName val="_SHOPLIST.xls__SHOPLIST_x_10060"/>
      <sheetName val="_SHOPLIST.xls__SHOPLIST_x_10061"/>
      <sheetName val="_SHOPLIST.xls__SHOPLIST_x_10062"/>
      <sheetName val="_SHOPLIST.xls__SHOPLIST_x_10063"/>
      <sheetName val="_SHOPLIST.xls__SHOPLIST_x_10064"/>
      <sheetName val="_SHOPLIST.xls__SHOPLIST_x_10065"/>
      <sheetName val="_SHOPLIST.xls__SHOPLIST_x_10066"/>
      <sheetName val="_SHOPLIST.xls__SHOPLIST_x_10067"/>
      <sheetName val="_SHOPLIST.xls__SHOPLIST_x_10068"/>
      <sheetName val="_SHOPLIST.xls__SHOPLIST_x_10069"/>
      <sheetName val="_SHOPLIST.xls__SHOPLIST_x_10070"/>
      <sheetName val="_SHOPLIST.xls__SHOPLIST_x_10071"/>
      <sheetName val="_SHOPLIST.xls__SHOPLIST_x_10072"/>
      <sheetName val="_SHOPLIST.xls__SHOPLIST_x_10073"/>
      <sheetName val="_SHOPLIST.xls__SHOPLIST_x_10074"/>
      <sheetName val="_SHOPLIST.xls__SHOPLIST_x_10075"/>
      <sheetName val="_SHOPLIST.xls__SHOPLIST_x_10076"/>
      <sheetName val="_SHOPLIST.xls__SHOPLIST_x_10077"/>
      <sheetName val="_SHOPLIST.xls__SHOPLIST_x_10078"/>
      <sheetName val="_SHOPLIST.xls__SHOPLIST_x_10079"/>
      <sheetName val="_SHOPLIST.xls__SHOPLIST_x_10080"/>
      <sheetName val="_SHOPLIST.xls__SHOPLIST_x_10081"/>
      <sheetName val="_SHOPLIST.xls__SHOPLIST_x_10082"/>
      <sheetName val="_SHOPLIST.xls__SHOPLIST_x_10083"/>
      <sheetName val="_SHOPLIST.xls__SHOPLIST_x_10084"/>
      <sheetName val="_SHOPLIST.xls__SHOPLIST_x_10085"/>
      <sheetName val="_SHOPLIST.xls__SHOPLIST_x_10086"/>
      <sheetName val="_SHOPLIST.xls__SHOPLIST_x_10087"/>
      <sheetName val="_SHOPLIST.xls__SHOPLIST_x_10088"/>
      <sheetName val="_SHOPLIST.xls__SHOPLIST_xl_9807"/>
      <sheetName val="_SHOPLIST.xls__SHOPLIST_x_10089"/>
      <sheetName val="_SHOPLIST.xls_70___0_s__i___117"/>
      <sheetName val="_SHOPLIST.xls__SHOPLIST_xl_9808"/>
      <sheetName val="_SHOPLIST.xls__SHOPLIST_xl_9809"/>
      <sheetName val="_SHOPLIST.xls__SHOPLIST_xl_9810"/>
      <sheetName val="_SHOPLIST.xls__SHOPLIST_xl_9811"/>
      <sheetName val="_SHOPLIST.xls_70___0_s__i___118"/>
      <sheetName val="_SHOPLIST.xls__VW__VU________97"/>
      <sheetName val="_SHOPLIST.xls__VW__VU________98"/>
      <sheetName val="_SHOPLIST.xls_70_x005f_x0000___0_x_35"/>
      <sheetName val="_SHOPLIST.xls_70___0_s__i___119"/>
      <sheetName val="_SHOPLIST.xls_70___0_s__i___120"/>
      <sheetName val="_SHOPLIST.xls__SHOPLIST_x_10090"/>
      <sheetName val="_SHOPLIST.xls__SHOPLIST_x_10091"/>
      <sheetName val="_SHOPLIST.xls__SHOPLIST_x_10092"/>
      <sheetName val="_SHOPLIST.xls__SHOPLIST_x_10093"/>
      <sheetName val="_SHOPLIST.xls__SHOPLIST_x_10094"/>
      <sheetName val="_SHOPLIST.xls__SHOPLIST_x_10095"/>
      <sheetName val="_SHOPLIST.xls__SHOPLIST_x_10096"/>
      <sheetName val="_SHOPLIST.xls__SHOPLIST_x_10097"/>
      <sheetName val="_SHOPLIST.xls__SHOPLIST_x_10098"/>
      <sheetName val="_SHOPLIST.xls__SHOPLIST_x_10099"/>
      <sheetName val="_SHOPLIST.xls__SHOPLIST_x_10100"/>
      <sheetName val="_SHOPLIST.xls__SHOPLIST_x_10101"/>
      <sheetName val="_SHOPLIST.xls__SHOPLIST_x_10102"/>
      <sheetName val="_SHOPLIST.xls__SHOPLIST_x_10103"/>
      <sheetName val="_SHOPLIST.xls__SHOPLIST_x_10104"/>
      <sheetName val="_SHOPLIST.xls__SHOPLIST_x_10105"/>
      <sheetName val="_SHOPLIST.xls__SHOPLIST_x_10106"/>
      <sheetName val="_SHOPLIST.xls__SHOPLIST_x_10107"/>
      <sheetName val="_SHOPLIST.xls__SHOPLIST_x_10108"/>
      <sheetName val="_SHOPLIST.xls__SHOPLIST_x_10109"/>
      <sheetName val="_SHOPLIST.xls__SHOPLIST_x_10110"/>
      <sheetName val="_SHOPLIST.xls__SHOPLIST_x_10111"/>
      <sheetName val="_SHOPLIST.xls__SHOPLIST_x_10112"/>
      <sheetName val="_SHOPLIST.xls__SHOPLIST_x_10113"/>
      <sheetName val="_SHOPLIST.xls__SHOPLIST_x_10114"/>
      <sheetName val="_SHOPLIST.xls__SHOPLIST_x_10115"/>
      <sheetName val="_SHOPLIST.xls__SHOPLIST_x_10116"/>
      <sheetName val="_SHOPLIST.xls__SHOPLIST_x_10117"/>
      <sheetName val="_SHOPLIST.xls__SHOPLIST_x_10118"/>
      <sheetName val="_SHOPLIST.xls__SHOPLIST_x_10119"/>
      <sheetName val="_SHOPLIST.xls__SHOPLIST_x_10120"/>
      <sheetName val="_SHOPLIST.xls__SHOPLIST_x_10121"/>
      <sheetName val="_SHOPLIST.xls__SHOPLIST_x_10122"/>
      <sheetName val="_SHOPLIST.xls__SHOPLIST_x_10123"/>
      <sheetName val="_SHOPLIST.xls__SHOPLIST_x_10124"/>
      <sheetName val="_SHOPLIST.xls__SHOPLIST_x_10125"/>
      <sheetName val="_SHOPLIST.xls__SHOPLIST_x_10126"/>
      <sheetName val="_SHOPLIST.xls__SHOPLIST_x_10127"/>
      <sheetName val="_SHOPLIST.xls__SHOPLIST_x_10128"/>
      <sheetName val="_SHOPLIST.xls__SHOPLIST_x_10129"/>
      <sheetName val="_SHOPLIST.xls__SHOPLIST_x_10130"/>
      <sheetName val="_SHOPLIST.xls__SHOPLIST_x_10131"/>
      <sheetName val="_SHOPLIST.xls__SHOPLIST_x_10132"/>
      <sheetName val="_SHOPLIST.xls__SHOPLIST_x_10133"/>
      <sheetName val="_SHOPLIST.xls__SHOPLIST_x_10134"/>
      <sheetName val="_SHOPLIST.xls__SHOPLIST_x_10135"/>
      <sheetName val="_SHOPLIST.xls__SHOPLIST_x_10136"/>
      <sheetName val="_SHOPLIST.xls__SHOPLIST_x_10137"/>
      <sheetName val="_SHOPLIST.xls__SHOPLIST_x_10138"/>
      <sheetName val="_SHOPLIST.xls__SHOPLIST_x_10139"/>
      <sheetName val="_SHOPLIST.xls__SHOPLIST_x_10140"/>
      <sheetName val="_SHOPLIST.xls__SHOPLIST_x_10141"/>
      <sheetName val="_SHOPLIST.xls__SHOPLIST_x_10142"/>
      <sheetName val="_SHOPLIST.xls__SHOPLIST_x_10143"/>
      <sheetName val="_SHOPLIST.xls__SHOPLIST_x_10144"/>
      <sheetName val="_SHOPLIST.xls__SHOPLIST_x_10145"/>
      <sheetName val="_SHOPLIST.xls__SHOPLIST_x_10146"/>
      <sheetName val="_SHOPLIST.xls__SHOPLIST_x_10147"/>
      <sheetName val="_SHOPLIST.xls__SHOPLIST_x_10148"/>
      <sheetName val="_SHOPLIST.xls__SHOPLIST_x_10149"/>
      <sheetName val="_SHOPLIST.xls__SHOPLIST_x_10150"/>
      <sheetName val="_SHOPLIST.xls__SHOPLIST_x_10151"/>
      <sheetName val="_SHOPLIST.xls__SHOPLIST_x_10152"/>
      <sheetName val="_SHOPLIST.xls__SHOPLIST_x_10153"/>
      <sheetName val="_SHOPLIST.xls__SHOPLIST_x_10154"/>
      <sheetName val="_SHOPLIST.xls__SHOPLIST_x_10155"/>
      <sheetName val="_SHOPLIST.xls__SHOPLIST_x_10156"/>
      <sheetName val="_SHOPLIST.xls__SHOPLIST_x_10157"/>
      <sheetName val="_SHOPLIST.xls__SHOPLIST_x_10158"/>
      <sheetName val="_SHOPLIST.xls__SHOPLIST_x_10159"/>
      <sheetName val="_SHOPLIST.xls__SHOPLIST_x_10160"/>
      <sheetName val="_SHOPLIST.xls__SHOPLIST_x_10161"/>
      <sheetName val="_SHOPLIST.xls__SHOPLIST_x_10162"/>
      <sheetName val="_SHOPLIST.xls__SHOPLIST_x_10163"/>
      <sheetName val="_SHOPLIST.xls__SHOPLIST_x_10164"/>
      <sheetName val="_SHOPLIST.xls__SHOPLIST_x_10165"/>
      <sheetName val="_SHOPLIST.xls__SHOPLIST_x_10166"/>
      <sheetName val="_SHOPLIST.xls__SHOPLIST_x_10167"/>
      <sheetName val="_SHOPLIST.xls__SHOPLIST_x_10168"/>
      <sheetName val="_SHOPLIST.xls__SHOPLIST_x_10169"/>
      <sheetName val="_SHOPLIST.xls__SHOPLIST_x_10170"/>
      <sheetName val="_SHOPLIST.xls__SHOPLIST_x_10171"/>
      <sheetName val="_SHOPLIST.xls__SHOPLIST_x_10172"/>
      <sheetName val="_SHOPLIST.xls__SHOPLIST_x_10173"/>
      <sheetName val="_SHOPLIST.xls__SHOPLIST_x_10174"/>
      <sheetName val="_SHOPLIST.xls__SHOPLIST_x_10175"/>
      <sheetName val="_SHOPLIST.xls__SHOPLIST_x_10176"/>
      <sheetName val="_SHOPLIST.xls__SHOPLIST_x_10177"/>
      <sheetName val="_SHOPLIST.xls__SHOPLIST_x_10178"/>
      <sheetName val="_SHOPLIST.xls__SHOPLIST_x_10179"/>
      <sheetName val="_SHOPLIST.xls__SHOPLIST_x_10180"/>
      <sheetName val="_SHOPLIST.xls__SHOPLIST_x_10181"/>
      <sheetName val="_SHOPLIST.xls__SHOPLIST_x_10182"/>
      <sheetName val="_SHOPLIST.xls__SHOPLIST_x_10183"/>
      <sheetName val="_SHOPLIST.xls__SHOPLIST_x_10184"/>
      <sheetName val="_SHOPLIST.xls__SHOPLIST_x_10185"/>
      <sheetName val="_SHOPLIST.xls__SHOPLIST_x_10186"/>
      <sheetName val="_SHOPLIST.xls__SHOPLIST_x_10187"/>
      <sheetName val="_SHOPLIST.xls__SHOPLIST_x_10188"/>
      <sheetName val="_SHOPLIST.xls__SHOPLIST_x_10189"/>
      <sheetName val="_SHOPLIST.xls__SHOPLIST_x_10190"/>
      <sheetName val="_SHOPLIST.xls__SHOPLIST_x_10191"/>
      <sheetName val="_SHOPLIST.xls__SHOPLIST_x_10192"/>
      <sheetName val="_SHOPLIST.xls__SHOPLIST_x_10193"/>
      <sheetName val="_SHOPLIST.xls__SHOPLIST_x_10194"/>
      <sheetName val="_SHOPLIST.xls__SHOPLIST_x_10195"/>
      <sheetName val="_SHOPLIST.xls__SHOPLIST_x_10196"/>
      <sheetName val="_SHOPLIST.xls__SHOPLIST_x_10197"/>
      <sheetName val="_SHOPLIST.xls__SHOPLIST_x_10198"/>
      <sheetName val="_SHOPLIST.xls__SHOPLIST_x_10199"/>
      <sheetName val="_SHOPLIST.xls_70_x005f_x005f_x005f_x0000_26"/>
      <sheetName val="_SHOPLIST.xls__SHOPLIST_x_10200"/>
      <sheetName val="_SHOPLIST.xls__SHOPLIST_x_10201"/>
      <sheetName val="_SHOPLIST.xls__SHOPLIST_x_10202"/>
      <sheetName val="_SHOPLIST.xls_70___0_s__i___121"/>
      <sheetName val="_SHOPLIST.xls__SHOPLIST_x_10203"/>
      <sheetName val="_SHOPLIST.xls__SHOPLIST_x_10204"/>
      <sheetName val="_SHOPLIST.xls__SHOPLIST_x_10205"/>
      <sheetName val="_SHOPLIST.xls__SHOPLIST_x_10206"/>
      <sheetName val="_SHOPLIST.xls__SHOPLIST_x_10207"/>
      <sheetName val="_SHOPLIST.xls__SHOPLIST_x_10208"/>
      <sheetName val="_SHOPLIST.xls__SHOPLIST_x_10209"/>
      <sheetName val="_SHOPLIST.xls__SHOPLIST_x_10210"/>
      <sheetName val="_SHOPLIST.xls__SHOPLIST_x_10211"/>
      <sheetName val="_SHOPLIST.xls__SHOPLIST_x_10212"/>
      <sheetName val="_SHOPLIST.xls__SHOPLIST_x_10213"/>
      <sheetName val="_SHOPLIST.xls__SHOPLIST_x_10214"/>
      <sheetName val="_SHOPLIST.xls__SHOPLIST_x_10215"/>
      <sheetName val="_SHOPLIST.xls__SHOPLIST_x_10216"/>
      <sheetName val="_SHOPLIST.xls__SHOPLIST_x_10217"/>
      <sheetName val="_SHOPLIST.xls__SHOPLIST_x_10218"/>
      <sheetName val="_SHOPLIST.xls__SHOPLIST_x_10219"/>
      <sheetName val="_SHOPLIST.xls__SHOPLIST_x_10220"/>
      <sheetName val="_SHOPLIST.xls__SHOPLIST_x_10221"/>
      <sheetName val="_SHOPLIST.xls__SHOPLIST_x_10222"/>
      <sheetName val="_SHOPLIST.xls__SHOPLIST_x_10223"/>
      <sheetName val="_SHOPLIST.xls__SHOPLIST_x_10224"/>
      <sheetName val="_SHOPLIST.xls__SHOPLIST_x_10225"/>
      <sheetName val="_SHOPLIST.xls__SHOPLIST_x_10226"/>
      <sheetName val="_SHOPLIST.xls__SHOPLIST_x_10227"/>
      <sheetName val="_SHOPLIST.xls__SHOPLIST_x_10228"/>
      <sheetName val="_SHOPLIST.xls__SHOPLIST_x_10229"/>
      <sheetName val="_SHOPLIST.xls__SHOPLIST_x_10230"/>
      <sheetName val="_SHOPLIST.xls__SHOPLIST_x_10231"/>
      <sheetName val="_SHOPLIST.xls__SHOPLIST_x_10232"/>
      <sheetName val="_SHOPLIST.xls__SHOPLIST_x_10233"/>
      <sheetName val="_SHOPLIST.xls__SHOPLIST_x_10234"/>
      <sheetName val="_SHOPLIST.xls__SHOPLIST_x_10235"/>
      <sheetName val="_SHOPLIST.xls__SHOPLIST_x_10236"/>
      <sheetName val="_SHOPLIST.xls__SHOPLIST_x_10237"/>
      <sheetName val="_SHOPLIST.xls__SHOPLIST_x_10238"/>
      <sheetName val="_SHOPLIST.xls__SHOPLIST_x_10239"/>
      <sheetName val="_SHOPLIST.xls__SHOPLIST_x_10240"/>
      <sheetName val="_SHOPLIST.xls__SHOPLIST_x_10241"/>
      <sheetName val="_SHOPLIST.xls__SHOPLIST_x_10242"/>
      <sheetName val="_SHOPLIST.xls__SHOPLIST_x_10243"/>
      <sheetName val="_SHOPLIST.xls__SHOPLIST_x_10244"/>
      <sheetName val="_SHOPLIST.xls__SHOPLIST_x_10245"/>
      <sheetName val="_SHOPLIST.xls__SHOPLIST_x_10246"/>
      <sheetName val="_SHOPLIST.xls__SHOPLIST_x_10247"/>
      <sheetName val="_SHOPLIST.xls__SHOPLIST_x_10248"/>
      <sheetName val="_SHOPLIST.xls__SHOPLIST_x_10249"/>
      <sheetName val="_SHOPLIST.xls__SHOPLIST_x_10250"/>
      <sheetName val="_SHOPLIST.xls__SHOPLIST_x_10251"/>
      <sheetName val="_SHOPLIST.xls__SHOPLIST_x_10252"/>
      <sheetName val="_SHOPLIST.xls__SHOPLIST_x_10253"/>
      <sheetName val="_SHOPLIST.xls__SHOPLIST_x_10254"/>
      <sheetName val="_SHOPLIST.xls__SHOPLIST_x_10255"/>
      <sheetName val="_SHOPLIST.xls__SHOPLIST_x_10256"/>
      <sheetName val="_SHOPLIST.xls__SHOPLIST_x_10257"/>
      <sheetName val="_SHOPLIST.xls__SHOPLIST_x_10258"/>
      <sheetName val="_SHOPLIST.xls__SHOPLIST_x_10259"/>
      <sheetName val="_SHOPLIST.xls__SHOPLIST_x_10260"/>
      <sheetName val="_SHOPLIST.xls__SHOPLIST_x_10261"/>
      <sheetName val="_SHOPLIST.xls__SHOPLIST_x_10262"/>
      <sheetName val="_SHOPLIST.xls__SHOPLIST_x_10263"/>
      <sheetName val="_SHOPLIST.xls__SHOPLIST_x_10264"/>
      <sheetName val="_SHOPLIST.xls__SHOPLIST_x_10265"/>
      <sheetName val="_SHOPLIST.xls__SHOPLIST_x_10266"/>
      <sheetName val="_SHOPLIST.xls__SHOPLIST_x_10267"/>
      <sheetName val="_SHOPLIST.xls__SHOPLIST_x_10268"/>
      <sheetName val="_SHOPLIST.xls__SHOPLIST_x_10269"/>
      <sheetName val="_SHOPLIST.xls__SHOPLIST_x_10270"/>
      <sheetName val="_SHOPLIST.xls__SHOPLIST_x_10271"/>
      <sheetName val="_SHOPLIST.xls__SHOPLIST_x_10272"/>
      <sheetName val="_SHOPLIST.xls__SHOPLIST_x_10273"/>
      <sheetName val="_SHOPLIST.xls__SHOPLIST_x_10274"/>
      <sheetName val="_SHOPLIST.xls__SHOPLIST_x_10275"/>
      <sheetName val="_SHOPLIST.xls__SHOPLIST_x_10276"/>
      <sheetName val="_SHOPLIST.xls__SHOPLIST_x_10277"/>
      <sheetName val="_SHOPLIST.xls__SHOPLIST_x_10278"/>
      <sheetName val="_SHOPLIST.xls__SHOPLIST_x_10279"/>
      <sheetName val="_SHOPLIST.xls__SHOPLIST_x_10280"/>
      <sheetName val="_SHOPLIST.xls__SHOPLIST_x_10281"/>
      <sheetName val="_SHOPLIST.xls__SHOPLIST_x_10282"/>
      <sheetName val="_SHOPLIST.xls__SHOPLIST_x_10283"/>
      <sheetName val="_SHOPLIST.xls__SHOPLIST_x_10284"/>
      <sheetName val="_SHOPLIST.xls__SHOPLIST_x_10285"/>
      <sheetName val="_SHOPLIST.xls__SHOPLIST_x_10286"/>
      <sheetName val="_SHOPLIST.xls__SHOPLIST_x_10287"/>
      <sheetName val="_SHOPLIST.xls__SHOPLIST_x_10288"/>
      <sheetName val="_SHOPLIST.xls__SHOPLIST_x_10289"/>
      <sheetName val="_SHOPLIST.xls__SHOPLIST_x_10290"/>
      <sheetName val="_SHOPLIST.xls__SHOPLIST_x_10291"/>
      <sheetName val="_SHOPLIST.xls__SHOPLIST_x_10292"/>
      <sheetName val="_SHOPLIST.xls__SHOPLIST_x_10293"/>
      <sheetName val="_SHOPLIST.xls__SHOPLIST_x_10294"/>
      <sheetName val="_SHOPLIST.xls__SHOPLIST_x_10295"/>
      <sheetName val="_SHOPLIST.xls__SHOPLIST_x_10296"/>
      <sheetName val="_SHOPLIST.xls__SHOPLIST_x_10297"/>
      <sheetName val="_SHOPLIST.xls__SHOPLIST_x_10298"/>
      <sheetName val="_SHOPLIST.xls__SHOPLIST_x_10299"/>
      <sheetName val="_SHOPLIST.xls__SHOPLIST_x_10300"/>
      <sheetName val="_SHOPLIST.xls__SHOPLIST_x_10301"/>
      <sheetName val="_SHOPLIST.xls__SHOPLIST_x_10302"/>
      <sheetName val="_SHOPLIST.xls__SHOPLIST_x_10303"/>
      <sheetName val="_SHOPLIST.xls__SHOPLIST_x_10304"/>
      <sheetName val="_SHOPLIST.xls__SHOPLIST_x_10305"/>
      <sheetName val="_SHOPLIST.xls__SHOPLIST_x_10306"/>
      <sheetName val="_SHOPLIST.xls__SHOPLIST_x_10307"/>
      <sheetName val="_SHOPLIST.xls__SHOPLIST_x_10308"/>
      <sheetName val="_SHOPLIST.xls__SHOPLIST_x_10309"/>
      <sheetName val="_SHOPLIST.xls__SHOPLIST_x_10310"/>
      <sheetName val="_SHOPLIST.xls__SHOPLIST_x_10311"/>
      <sheetName val="_SHOPLIST.xls_70_x005f_x0000___0_x_36"/>
      <sheetName val="_SHOPLIST.xls__SHOPLIST_x_10312"/>
      <sheetName val="_SHOPLIST.xls__SHOPLIST_x_10313"/>
      <sheetName val="_SHOPLIST.xls__SHOPLIST_x_10314"/>
      <sheetName val="_SHOPLIST.xls__SHOPLIST_x_10315"/>
      <sheetName val="_SHOPLIST.xls__SHOPLIST_x_10316"/>
      <sheetName val="_SHOPLIST.xls__SHOPLIST_x_10317"/>
      <sheetName val="_SHOPLIST.xls__SHOPLIST_x_10318"/>
      <sheetName val="_SHOPLIST.xls__SHOPLIST_x_10319"/>
      <sheetName val="_SHOPLIST.xls__SHOPLIST_x_10320"/>
      <sheetName val="_SHOPLIST.xls__SHOPLIST_x_10321"/>
      <sheetName val="_SHOPLIST.xls__SHOPLIST_x_10322"/>
      <sheetName val="_SHOPLIST.xls__SHOPLIST_x_10323"/>
      <sheetName val="_SHOPLIST.xls__SHOPLIST_x_10324"/>
      <sheetName val="_SHOPLIST.xls__SHOPLIST_x_10325"/>
      <sheetName val="_SHOPLIST.xls__SHOPLIST_x_10326"/>
      <sheetName val="_SHOPLIST.xls__SHOPLIST_x_10327"/>
      <sheetName val="_SHOPLIST.xls__SHOPLIST_x_10328"/>
      <sheetName val="_SHOPLIST.xls__SHOPLIST_x_10329"/>
      <sheetName val="_SHOPLIST.xls__SHOPLIST_x_10330"/>
      <sheetName val="_SHOPLIST.xls__SHOPLIST_x_10331"/>
      <sheetName val="_SHOPLIST.xls__SHOPLIST_x_10332"/>
      <sheetName val="_SHOPLIST.xls__SHOPLIST_x_10333"/>
      <sheetName val="_SHOPLIST.xls__SHOPLIST_x_10334"/>
      <sheetName val="_SHOPLIST.xls__SHOPLIST_x_10335"/>
      <sheetName val="_SHOPLIST.xls__SHOPLIST_x_10336"/>
      <sheetName val="_SHOPLIST.xls__SHOPLIST_x_10337"/>
      <sheetName val="_SHOPLIST.xls__SHOPLIST_x_10338"/>
      <sheetName val="_SHOPLIST.xls__SHOPLIST_x_10339"/>
      <sheetName val="_SHOPLIST.xls__SHOPLIST_x_10340"/>
      <sheetName val="_SHOPLIST.xls__SHOPLIST_x_10341"/>
      <sheetName val="_SHOPLIST.xls__SHOPLIST_x_10342"/>
      <sheetName val="_SHOPLIST.xls__SHOPLIST_x_10343"/>
      <sheetName val="_SHOPLIST.xls__SHOPLIST_x_10344"/>
      <sheetName val="_SHOPLIST.xls__SHOPLIST_x_10345"/>
      <sheetName val="_SHOPLIST.xls__SHOPLIST_x_10346"/>
      <sheetName val="_SHOPLIST.xls__SHOPLIST_x_10347"/>
      <sheetName val="_SHOPLIST.xls__SHOPLIST_x_10348"/>
      <sheetName val="_SHOPLIST.xls__SHOPLIST_x_10349"/>
      <sheetName val="_SHOPLIST.xls__SHOPLIST_x_10350"/>
      <sheetName val="_SHOPLIST.xls__SHOPLIST_x_10351"/>
      <sheetName val="_SHOPLIST.xls__SHOPLIST_x_10352"/>
      <sheetName val="_SHOPLIST.xls__SHOPLIST_x_10353"/>
      <sheetName val="_SHOPLIST.xls__SHOPLIST_x_10354"/>
      <sheetName val="_SHOPLIST.xls__SHOPLIST_x_10355"/>
      <sheetName val="_SHOPLIST.xls__SHOPLIST_x_10356"/>
      <sheetName val="_SHOPLIST.xls__SHOPLIST_x_10357"/>
      <sheetName val="_SHOPLIST.xls__SHOPLIST_x_10358"/>
      <sheetName val="_SHOPLIST.xls__SHOPLIST_x_10359"/>
      <sheetName val="_SHOPLIST.xls__SHOPLIST_x_10360"/>
      <sheetName val="_SHOPLIST.xls__SHOPLIST_x_10361"/>
      <sheetName val="_SHOPLIST.xls__SHOPLIST_x_10362"/>
      <sheetName val="_SHOPLIST.xls__SHOPLIST_x_10363"/>
      <sheetName val="_SHOPLIST.xls__SHOPLIST_x_10364"/>
      <sheetName val="_SHOPLIST.xls__SHOPLIST_x_10365"/>
      <sheetName val="_SHOPLIST.xls__SHOPLIST_x_10366"/>
      <sheetName val="_SHOPLIST.xls__SHOPLIST_x_10367"/>
      <sheetName val="_SHOPLIST.xls__SHOPLIST_x_10368"/>
      <sheetName val="_SHOPLIST.xls__SHOPLIST_x_10369"/>
      <sheetName val="_SHOPLIST.xls__SHOPLIST_x_10370"/>
      <sheetName val="_SHOPLIST.xls__SHOPLIST_x_10371"/>
      <sheetName val="_SHOPLIST.xls__SHOPLIST_x_10372"/>
      <sheetName val="_SHOPLIST.xls__SHOPLIST_x_10373"/>
      <sheetName val="_SHOPLIST.xls__SHOPLIST_x_10374"/>
      <sheetName val="_SHOPLIST.xls__SHOPLIST_x_10375"/>
      <sheetName val="_SHOPLIST.xls__SHOPLIST_x_10376"/>
      <sheetName val="_SHOPLIST.xls__SHOPLIST_x_10377"/>
      <sheetName val="_SHOPLIST.xls__SHOPLIST_x_10378"/>
      <sheetName val="_SHOPLIST.xls__SHOPLIST_x_10379"/>
      <sheetName val="_SHOPLIST.xls__SHOPLIST_x_10380"/>
      <sheetName val="_SHOPLIST.xls__SHOPLIST_x_10381"/>
      <sheetName val="_SHOPLIST.xls__SHOPLIST_x_10382"/>
      <sheetName val="_SHOPLIST.xls__SHOPLIST_x_10383"/>
      <sheetName val="_SHOPLIST.xls__SHOPLIST_x_10384"/>
      <sheetName val="_SHOPLIST.xls__SHOPLIST_x_10385"/>
      <sheetName val="_SHOPLIST.xls__SHOPLIST_x_10386"/>
      <sheetName val="_SHOPLIST.xls__SHOPLIST_x_10387"/>
      <sheetName val="_SHOPLIST.xls__SHOPLIST_x_10388"/>
      <sheetName val="_SHOPLIST.xls__SHOPLIST_x_10389"/>
      <sheetName val="_SHOPLIST.xls__SHOPLIST_x_10390"/>
      <sheetName val="_SHOPLIST.xls__SHOPLIST_x_10391"/>
      <sheetName val="_SHOPLIST.xls__SHOPLIST_x_10392"/>
      <sheetName val="_SHOPLIST.xls__SHOPLIST_x_10393"/>
      <sheetName val="_SHOPLIST.xls__SHOPLIST_x_10394"/>
      <sheetName val="_SHOPLIST.xls__SHOPLIST_x_10395"/>
      <sheetName val="_SHOPLIST.xls__SHOPLIST_x_10396"/>
      <sheetName val="_SHOPLIST.xls__SHOPLIST_x_10397"/>
      <sheetName val="_SHOPLIST.xls__SHOPLIST_x_10398"/>
      <sheetName val="_SHOPLIST.xls__SHOPLIST_x_10399"/>
      <sheetName val="_SHOPLIST.xls__VW__VU________99"/>
      <sheetName val="_SHOPLIST.xls__VW__VU_______100"/>
      <sheetName val="_SHOPLIST.xls__SHOPLIST_x_10400"/>
      <sheetName val="_SHOPLIST.xls_70___0_s__i___122"/>
      <sheetName val="_SHOPLIST.xls__SHOPLIST_x_10401"/>
      <sheetName val="_SHOPLIST.xls__SHOPLIST_x_10402"/>
      <sheetName val="_SHOPLIST.xls__VW__VU_______101"/>
      <sheetName val="_SHOPLIST.xls__VW__VU_______102"/>
      <sheetName val="_SHOPLIST.xls__SHOPLIST_x_10403"/>
      <sheetName val="_SHOPLIST.xls__SHOPLIST_x_10404"/>
      <sheetName val="_SHOPLIST.xls_70___0_s__i___123"/>
      <sheetName val="_SHOPLIST.xls__SHOPLIST_x_10405"/>
      <sheetName val="_SHOPLIST.xls__SHOPLIST_x_10406"/>
      <sheetName val="_SHOPLIST.xls__SHOPLIST_x_10407"/>
      <sheetName val="_SHOPLIST.xls__SHOPLIST_x_10408"/>
      <sheetName val="_SHOPLIST.xls__SHOPLIST_x_10409"/>
      <sheetName val="_SHOPLIST.xls__SHOPLIST_x_10410"/>
      <sheetName val="_SHOPLIST.xls__SHOPLIST_x_10411"/>
      <sheetName val="_SHOPLIST.xls__SHOPLIST_x_10412"/>
      <sheetName val="_SHOPLIST.xls__SHOPLIST_x_10413"/>
      <sheetName val="_SHOPLIST.xls__SHOPLIST_x_10414"/>
      <sheetName val="_SHOPLIST.xls__SHOPLIST_x_10415"/>
      <sheetName val="_SHOPLIST.xls__SHOPLIST_x_10416"/>
      <sheetName val="_SHOPLIST.xls__SHOPLIST_x_10417"/>
      <sheetName val="_SHOPLIST.xls__SHOPLIST_x_10418"/>
      <sheetName val="_SHOPLIST.xls__SHOPLIST_x_10419"/>
      <sheetName val="_SHOPLIST.xls__SHOPLIST_x_10420"/>
      <sheetName val="_SHOPLIST.xls__SHOPLIST_x_10421"/>
      <sheetName val="_SHOPLIST.xls__SHOPLIST_x_10422"/>
      <sheetName val="_SHOPLIST.xls__SHOPLIST_x_10423"/>
      <sheetName val="_SHOPLIST.xls__SHOPLIST_x_10424"/>
      <sheetName val="_SHOPLIST.xls__SHOPLIST_x_10425"/>
      <sheetName val="_SHOPLIST.xls__SHOPLIST_x_10426"/>
      <sheetName val="_SHOPLIST.xls__SHOPLIST_x_10427"/>
      <sheetName val="_SHOPLIST.xls__SHOPLIST_x_10428"/>
      <sheetName val="_SHOPLIST.xls__SHOPLIST_x_10429"/>
      <sheetName val="_SHOPLIST.xls__SHOPLIST_x_10430"/>
      <sheetName val="_SHOPLIST.xls__SHOPLIST_x_10431"/>
      <sheetName val="_SHOPLIST.xls__SHOPLIST_x_10432"/>
      <sheetName val="_SHOPLIST.xls__SHOPLIST_x_10433"/>
      <sheetName val="_SHOPLIST.xls__SHOPLIST_x_10434"/>
      <sheetName val="_SHOPLIST.xls__SHOPLIST_x_10435"/>
      <sheetName val="_SHOPLIST.xls__SHOPLIST_x_10436"/>
      <sheetName val="_SHOPLIST.xls__SHOPLIST_x_10437"/>
      <sheetName val="_SHOPLIST.xls__SHOPLIST_x_10438"/>
      <sheetName val="_SHOPLIST.xls__SHOPLIST_x_10439"/>
      <sheetName val="_SHOPLIST.xls__SHOPLIST_x_10440"/>
      <sheetName val="_SHOPLIST.xls__SHOPLIST_x_10441"/>
      <sheetName val="_SHOPLIST.xls__SHOPLIST_x_10442"/>
      <sheetName val="_SHOPLIST.xls__SHOPLIST_x_10443"/>
      <sheetName val="_SHOPLIST.xls__SHOPLIST_x_10444"/>
      <sheetName val="_SHOPLIST.xls__SHOPLIST_x_10445"/>
      <sheetName val="_SHOPLIST.xls__SHOPLIST_x_10446"/>
      <sheetName val="_SHOPLIST.xls__SHOPLIST_x_10447"/>
      <sheetName val="_SHOPLIST.xls__SHOPLIST_x_10448"/>
      <sheetName val="_SHOPLIST.xls__SHOPLIST_x_10449"/>
      <sheetName val="_SHOPLIST.xls__SHOPLIST_x_10450"/>
      <sheetName val="_SHOPLIST.xls__SHOPLIST_x_10451"/>
      <sheetName val="_SHOPLIST.xls__SHOPLIST_x_10452"/>
      <sheetName val="_SHOPLIST.xls__SHOPLIST_x_10453"/>
      <sheetName val="_SHOPLIST.xls__SHOPLIST_x_10454"/>
      <sheetName val="_SHOPLIST.xls__SHOPLIST_x_10455"/>
      <sheetName val="_SHOPLIST.xls__SHOPLIST_x_10456"/>
      <sheetName val="_SHOPLIST.xls_70___0_s__i___124"/>
      <sheetName val="_SHOPLIST.xls__SHOPLIST_x_10457"/>
      <sheetName val="_SHOPLIST.xls__SHOPLIST_x_10458"/>
      <sheetName val="_SHOPLIST.xls__SHOPLIST_x_10459"/>
      <sheetName val="_SHOPLIST.xls__VW__VU_______103"/>
      <sheetName val="_SHOPLIST.xls__SHOPLIST_x_10460"/>
      <sheetName val="_SHOPLIST.xls__SHOPLIST_x_10461"/>
      <sheetName val="_SHOPLIST.xls__SHOPLIST_x_10462"/>
      <sheetName val="_SHOPLIST.xls__SHOPLIST_x_10463"/>
      <sheetName val="_SHOPLIST.xls__SHOPLIST_x_10464"/>
      <sheetName val="_SHOPLIST.xls__SHOPLIST_x_10465"/>
      <sheetName val="_SHOPLIST.xls__SHOPLIST_x_10466"/>
      <sheetName val="_SHOPLIST.xls__SHOPLIST_x_10467"/>
      <sheetName val="_SHOPLIST.xls__SHOPLIST_x_10468"/>
      <sheetName val="_SHOPLIST.xls__SHOPLIST_x_10469"/>
      <sheetName val="_SHOPLIST.xls__SHOPLIST_x_10470"/>
      <sheetName val="_SHOPLIST.xls__SHOPLIST_x_10471"/>
      <sheetName val="_SHOPLIST.xls__SHOPLIST_x_10472"/>
      <sheetName val="_SHOPLIST.xls__SHOPLIST_x_10473"/>
      <sheetName val="_SHOPLIST.xls__SHOPLIST_x_10474"/>
      <sheetName val="_SHOPLIST.xls__SHOPLIST_x_10475"/>
      <sheetName val="_SHOPLIST.xls__SHOPLIST_x_10476"/>
      <sheetName val="_SHOPLIST.xls__SHOPLIST_x_10477"/>
      <sheetName val="_SHOPLIST.xls__SHOPLIST_x_10478"/>
      <sheetName val="_SHOPLIST.xls__SHOPLIST_x_10479"/>
      <sheetName val="_SHOPLIST.xls__SHOPLIST_x_10480"/>
      <sheetName val="_SHOPLIST.xls__SHOPLIST_x_10481"/>
      <sheetName val="_SHOPLIST.xls__SHOPLIST_x_10482"/>
      <sheetName val="_SHOPLIST.xls__SHOPLIST_x_10483"/>
      <sheetName val="_SHOPLIST.xls__SHOPLIST_x_10484"/>
      <sheetName val="_SHOPLIST.xls__SHOPLIST_x_10485"/>
      <sheetName val="_SHOPLIST.xls__SHOPLIST_x_10486"/>
      <sheetName val="_SHOPLIST.xls__SHOPLIST_x_10487"/>
      <sheetName val="_SHOPLIST.xls__SHOPLIST_x_10488"/>
      <sheetName val="_SHOPLIST.xls__SHOPLIST_x_10489"/>
      <sheetName val="_SHOPLIST.xls__SHOPLIST_x_10490"/>
      <sheetName val="_SHOPLIST.xls__SHOPLIST_x_10491"/>
      <sheetName val="_SHOPLIST.xls__SHOPLIST_x_10492"/>
      <sheetName val="_SHOPLIST.xls__SHOPLIST_x_10493"/>
      <sheetName val="_SHOPLIST.xls__SHOPLIST_x_10494"/>
      <sheetName val="_SHOPLIST.xls__SHOPLIST_x_10495"/>
      <sheetName val="_SHOPLIST.xls__SHOPLIST_x_10496"/>
      <sheetName val="_SHOPLIST.xls__SHOPLIST_x_10497"/>
      <sheetName val="_SHOPLIST.xls__SHOPLIST_x_10498"/>
      <sheetName val="_SHOPLIST.xls__SHOPLIST_x_10499"/>
      <sheetName val="_SHOPLIST.xls__SHOPLIST_x_10500"/>
      <sheetName val="_SHOPLIST.xls__SHOPLIST_x_10501"/>
      <sheetName val="_SHOPLIST.xls__SHOPLIST_x_10502"/>
      <sheetName val="_SHOPLIST.xls__SHOPLIST_x_10503"/>
      <sheetName val="_SHOPLIST.xls__SHOPLIST_x_10504"/>
      <sheetName val="_SHOPLIST.xls__SHOPLIST_x_10505"/>
      <sheetName val="_SHOPLIST.xls__SHOPLIST_x_10506"/>
      <sheetName val="_SHOPLIST.xls__SHOPLIST_x_10507"/>
      <sheetName val="_SHOPLIST.xls__SHOPLIST_x_10508"/>
      <sheetName val="_SHOPLIST.xls__SHOPLIST_x_10509"/>
      <sheetName val="_SHOPLIST.xls__SHOPLIST_x_10510"/>
      <sheetName val="_SHOPLIST.xls__SHOPLIST_x_10511"/>
      <sheetName val="_SHOPLIST.xls__SHOPLIST_x_10512"/>
      <sheetName val="_SHOPLIST.xls__SHOPLIST_x_10513"/>
      <sheetName val="_SHOPLIST.xls__SHOPLIST_x_10514"/>
      <sheetName val="_SHOPLIST.xls__SHOPLIST_x_10515"/>
      <sheetName val="_SHOPLIST.xls__SHOPLIST_x_10516"/>
      <sheetName val="_SHOPLIST.xls__SHOPLIST_x_10517"/>
      <sheetName val="_SHOPLIST.xls__SHOPLIST_x_10518"/>
      <sheetName val="_SHOPLIST.xls__SHOPLIST_x_10519"/>
      <sheetName val="_SHOPLIST.xls_70___0_s__i___125"/>
      <sheetName val="_SHOPLIST.xls__SHOPLIST_x_10520"/>
      <sheetName val="_SHOPLIST.xls__VW_VU____t__0__4"/>
      <sheetName val="_SHOPLIST.xls__SHOPLIST_x_10521"/>
      <sheetName val="_SHOPLIST.xls__SHOPLIST_x_10522"/>
      <sheetName val="_SHOPLIST.xls__SHOPLIST_x_10523"/>
      <sheetName val="_SHOPLIST.xls__SHOPLI⁓T_xl_6605"/>
      <sheetName val="_SHOPLIST.xls__SHOPLIST_x࡬_6633"/>
      <sheetName val="_ýHOP_ISTxls_V.C 9 - CERAMIC"/>
      <sheetName val="_THOP#ISTÜxlsV.CÞ9 -FINzSHEZ"/>
      <sheetName val="_|HOPÀISTÓxlsÙStattCo_yCharges8"/>
      <sheetName val="__x000b_HOP_x0004_ISTíxlsØLabüCumNHisY8"/>
      <sheetName val="_rHOPIST{xlsRatÂ_anplysss7"/>
      <sheetName val="_sHOPÅIST6xlsInviceáSum&gt;ary_x0016_"/>
      <sheetName val="_}HOPåISTPxls±Activity_List3"/>
      <sheetName val="__HOPëIST³xlsìfoo-sl×b_rkinfó1"/>
      <sheetName val="_HOPüIST.xls#CHA·T O&gt; ACþOUNPS"/>
      <sheetName val="_sHOPiIST_xls_x0006_Fir¢_Hyæran§s"/>
      <sheetName val="_iHOPÍIST3xls_x0011_VAL_x001a_E_CíAMB_x001c_RS1"/>
      <sheetName val="__HOP6ISTxls_x001b_Fir_x0010__Hy_x001a_ranes1"/>
      <sheetName val="_MHOP&amp;ISTSxlsµB_GxTE_TALV|1"/>
      <sheetName val="_MHOPçISTÿxlsÆSub_x001e_G12;FirX1"/>
      <sheetName val="_&quot;HOPIST+xlseM-Bok_;or_5onc_"/>
      <sheetName val="_ÍHOPISTÚxlsÿPA-_Consutant_2"/>
      <sheetName val="_«HOPæISTÍxls_x0005_U_R!A_- GRAÊITE"/>
      <sheetName val="IPC Summary"/>
      <sheetName val="Elect&amp;Water Consumption"/>
      <sheetName val="Work Package No.01"/>
      <sheetName val="Option 1 Bill"/>
      <sheetName val="Work Package No.02"/>
      <sheetName val="Work Package No.03"/>
      <sheetName val="C.15-Material On Site (MOH)"/>
      <sheetName val=" Summary - VO"/>
      <sheetName val="COLUMN REBAR"/>
      <sheetName val="GRD BEAM REBAR"/>
      <sheetName val="GROUND BEAM"/>
      <sheetName val="Retaining Wall"/>
      <sheetName val="HERRINGBONE "/>
      <sheetName val="CUT 67"/>
      <sheetName val="Water Proof Membrane"/>
      <sheetName val="Blind Ditch"/>
      <sheetName val="Piers &amp; Pier cap"/>
      <sheetName val="TEAM-IPC No.04(FEB-2018) OPT.2 "/>
      <sheetName val="Page 1"/>
      <sheetName val="strain"/>
      <sheetName val="SCHDULE OF FINISH "/>
      <sheetName val="E H Blinding"/>
      <sheetName val="E H Excavation"/>
      <sheetName val="Pc name"/>
      <sheetName val="C P A Blinding"/>
      <sheetName val="foot-slab_reinÀ "/>
      <sheetName val="foot-slab_rein_x0002_"/>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sheetData sheetId="147" refreshError="1"/>
      <sheetData sheetId="148"/>
      <sheetData sheetId="149"/>
      <sheetData sheetId="150"/>
      <sheetData sheetId="151"/>
      <sheetData sheetId="152" refreshError="1"/>
      <sheetData sheetId="153" refreshError="1"/>
      <sheetData sheetId="154"/>
      <sheetData sheetId="155"/>
      <sheetData sheetId="156" refreshError="1"/>
      <sheetData sheetId="157" refreshError="1"/>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ow r="9">
          <cell r="A9" t="str">
            <v>A</v>
          </cell>
        </row>
      </sheetData>
      <sheetData sheetId="217">
        <row r="9">
          <cell r="A9" t="str">
            <v>A</v>
          </cell>
        </row>
      </sheetData>
      <sheetData sheetId="218">
        <row r="9">
          <cell r="A9" t="str">
            <v>A</v>
          </cell>
        </row>
      </sheetData>
      <sheetData sheetId="219">
        <row r="9">
          <cell r="A9" t="str">
            <v>A</v>
          </cell>
        </row>
      </sheetData>
      <sheetData sheetId="220">
        <row r="9">
          <cell r="A9" t="str">
            <v>A</v>
          </cell>
        </row>
      </sheetData>
      <sheetData sheetId="221"/>
      <sheetData sheetId="222">
        <row r="9">
          <cell r="A9" t="str">
            <v>A</v>
          </cell>
        </row>
      </sheetData>
      <sheetData sheetId="223">
        <row r="9">
          <cell r="A9" t="str">
            <v>A</v>
          </cell>
        </row>
      </sheetData>
      <sheetData sheetId="224">
        <row r="9">
          <cell r="A9" t="str">
            <v>A</v>
          </cell>
        </row>
      </sheetData>
      <sheetData sheetId="225"/>
      <sheetData sheetId="226"/>
      <sheetData sheetId="227"/>
      <sheetData sheetId="228"/>
      <sheetData sheetId="229"/>
      <sheetData sheetId="230">
        <row r="9">
          <cell r="A9" t="str">
            <v>A</v>
          </cell>
        </row>
      </sheetData>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ow r="9">
          <cell r="A9" t="str">
            <v>A</v>
          </cell>
        </row>
      </sheetData>
      <sheetData sheetId="272">
        <row r="9">
          <cell r="A9" t="str">
            <v>A</v>
          </cell>
        </row>
      </sheetData>
      <sheetData sheetId="273">
        <row r="9">
          <cell r="A9" t="str">
            <v>A</v>
          </cell>
        </row>
      </sheetData>
      <sheetData sheetId="274">
        <row r="9">
          <cell r="A9" t="str">
            <v>A</v>
          </cell>
        </row>
      </sheetData>
      <sheetData sheetId="275">
        <row r="9">
          <cell r="A9" t="str">
            <v>A</v>
          </cell>
        </row>
      </sheetData>
      <sheetData sheetId="276">
        <row r="9">
          <cell r="A9" t="str">
            <v>A</v>
          </cell>
        </row>
      </sheetData>
      <sheetData sheetId="277">
        <row r="9">
          <cell r="A9" t="str">
            <v>A</v>
          </cell>
        </row>
      </sheetData>
      <sheetData sheetId="278">
        <row r="9">
          <cell r="A9" t="str">
            <v>A</v>
          </cell>
        </row>
      </sheetData>
      <sheetData sheetId="279">
        <row r="9">
          <cell r="A9" t="str">
            <v>A</v>
          </cell>
        </row>
      </sheetData>
      <sheetData sheetId="280">
        <row r="9">
          <cell r="A9" t="str">
            <v>A</v>
          </cell>
        </row>
      </sheetData>
      <sheetData sheetId="281">
        <row r="9">
          <cell r="A9" t="str">
            <v>A</v>
          </cell>
        </row>
      </sheetData>
      <sheetData sheetId="282">
        <row r="9">
          <cell r="A9" t="str">
            <v>A</v>
          </cell>
        </row>
      </sheetData>
      <sheetData sheetId="283">
        <row r="9">
          <cell r="A9" t="str">
            <v>A</v>
          </cell>
        </row>
      </sheetData>
      <sheetData sheetId="284">
        <row r="9">
          <cell r="A9" t="str">
            <v>A</v>
          </cell>
        </row>
      </sheetData>
      <sheetData sheetId="285">
        <row r="9">
          <cell r="A9" t="str">
            <v>A</v>
          </cell>
        </row>
      </sheetData>
      <sheetData sheetId="286">
        <row r="9">
          <cell r="A9" t="str">
            <v>A</v>
          </cell>
        </row>
      </sheetData>
      <sheetData sheetId="287">
        <row r="9">
          <cell r="A9" t="str">
            <v>A</v>
          </cell>
        </row>
      </sheetData>
      <sheetData sheetId="288">
        <row r="9">
          <cell r="A9" t="str">
            <v>A</v>
          </cell>
        </row>
      </sheetData>
      <sheetData sheetId="289">
        <row r="9">
          <cell r="A9" t="str">
            <v>A</v>
          </cell>
        </row>
      </sheetData>
      <sheetData sheetId="290">
        <row r="9">
          <cell r="A9" t="str">
            <v>A</v>
          </cell>
        </row>
      </sheetData>
      <sheetData sheetId="291">
        <row r="9">
          <cell r="A9" t="str">
            <v>A</v>
          </cell>
        </row>
      </sheetData>
      <sheetData sheetId="292">
        <row r="9">
          <cell r="A9" t="str">
            <v>A</v>
          </cell>
        </row>
      </sheetData>
      <sheetData sheetId="293">
        <row r="9">
          <cell r="A9" t="str">
            <v>A</v>
          </cell>
        </row>
      </sheetData>
      <sheetData sheetId="294">
        <row r="9">
          <cell r="A9" t="str">
            <v>A</v>
          </cell>
        </row>
      </sheetData>
      <sheetData sheetId="295">
        <row r="9">
          <cell r="A9" t="str">
            <v>A</v>
          </cell>
        </row>
      </sheetData>
      <sheetData sheetId="296">
        <row r="9">
          <cell r="A9" t="str">
            <v>A</v>
          </cell>
        </row>
      </sheetData>
      <sheetData sheetId="297">
        <row r="9">
          <cell r="A9" t="str">
            <v>A</v>
          </cell>
        </row>
      </sheetData>
      <sheetData sheetId="298">
        <row r="9">
          <cell r="A9" t="str">
            <v>A</v>
          </cell>
        </row>
      </sheetData>
      <sheetData sheetId="299">
        <row r="9">
          <cell r="A9" t="str">
            <v>A</v>
          </cell>
        </row>
      </sheetData>
      <sheetData sheetId="300">
        <row r="9">
          <cell r="A9" t="str">
            <v>A</v>
          </cell>
        </row>
      </sheetData>
      <sheetData sheetId="301">
        <row r="9">
          <cell r="A9" t="str">
            <v>A</v>
          </cell>
        </row>
      </sheetData>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sheetData sheetId="384"/>
      <sheetData sheetId="385"/>
      <sheetData sheetId="386">
        <row r="9">
          <cell r="A9" t="str">
            <v>A</v>
          </cell>
        </row>
      </sheetData>
      <sheetData sheetId="387">
        <row r="9">
          <cell r="A9" t="str">
            <v>A</v>
          </cell>
        </row>
      </sheetData>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ow r="9">
          <cell r="A9" t="str">
            <v>A</v>
          </cell>
        </row>
      </sheetData>
      <sheetData sheetId="406">
        <row r="9">
          <cell r="A9" t="str">
            <v>A</v>
          </cell>
        </row>
      </sheetData>
      <sheetData sheetId="407">
        <row r="9">
          <cell r="A9" t="str">
            <v>A</v>
          </cell>
        </row>
      </sheetData>
      <sheetData sheetId="408">
        <row r="9">
          <cell r="A9" t="str">
            <v>A</v>
          </cell>
        </row>
      </sheetData>
      <sheetData sheetId="409">
        <row r="9">
          <cell r="A9" t="str">
            <v>A</v>
          </cell>
        </row>
      </sheetData>
      <sheetData sheetId="410">
        <row r="9">
          <cell r="A9" t="str">
            <v>A</v>
          </cell>
        </row>
      </sheetData>
      <sheetData sheetId="411">
        <row r="9">
          <cell r="A9" t="str">
            <v>A</v>
          </cell>
        </row>
      </sheetData>
      <sheetData sheetId="412">
        <row r="9">
          <cell r="A9" t="str">
            <v>A</v>
          </cell>
        </row>
      </sheetData>
      <sheetData sheetId="413">
        <row r="9">
          <cell r="A9" t="str">
            <v>A</v>
          </cell>
        </row>
      </sheetData>
      <sheetData sheetId="414">
        <row r="9">
          <cell r="A9" t="str">
            <v>A</v>
          </cell>
        </row>
      </sheetData>
      <sheetData sheetId="415">
        <row r="9">
          <cell r="A9" t="str">
            <v>A</v>
          </cell>
        </row>
      </sheetData>
      <sheetData sheetId="416">
        <row r="9">
          <cell r="A9" t="str">
            <v>A</v>
          </cell>
        </row>
      </sheetData>
      <sheetData sheetId="417">
        <row r="9">
          <cell r="A9" t="str">
            <v>A</v>
          </cell>
        </row>
      </sheetData>
      <sheetData sheetId="418">
        <row r="9">
          <cell r="A9" t="str">
            <v>A</v>
          </cell>
        </row>
      </sheetData>
      <sheetData sheetId="419">
        <row r="9">
          <cell r="A9" t="str">
            <v>A</v>
          </cell>
        </row>
      </sheetData>
      <sheetData sheetId="420">
        <row r="9">
          <cell r="A9" t="str">
            <v>A</v>
          </cell>
        </row>
      </sheetData>
      <sheetData sheetId="421">
        <row r="9">
          <cell r="A9" t="str">
            <v>A</v>
          </cell>
        </row>
      </sheetData>
      <sheetData sheetId="422">
        <row r="9">
          <cell r="A9" t="str">
            <v>A</v>
          </cell>
        </row>
      </sheetData>
      <sheetData sheetId="423">
        <row r="9">
          <cell r="A9" t="str">
            <v>A</v>
          </cell>
        </row>
      </sheetData>
      <sheetData sheetId="424">
        <row r="9">
          <cell r="A9" t="str">
            <v>A</v>
          </cell>
        </row>
      </sheetData>
      <sheetData sheetId="425">
        <row r="9">
          <cell r="A9" t="str">
            <v>A</v>
          </cell>
        </row>
      </sheetData>
      <sheetData sheetId="426">
        <row r="9">
          <cell r="A9" t="str">
            <v>A</v>
          </cell>
        </row>
      </sheetData>
      <sheetData sheetId="427">
        <row r="9">
          <cell r="A9" t="str">
            <v>A</v>
          </cell>
        </row>
      </sheetData>
      <sheetData sheetId="428">
        <row r="9">
          <cell r="A9" t="str">
            <v>A</v>
          </cell>
        </row>
      </sheetData>
      <sheetData sheetId="429">
        <row r="9">
          <cell r="A9" t="str">
            <v>A</v>
          </cell>
        </row>
      </sheetData>
      <sheetData sheetId="430">
        <row r="9">
          <cell r="A9" t="str">
            <v>A</v>
          </cell>
        </row>
      </sheetData>
      <sheetData sheetId="431">
        <row r="9">
          <cell r="A9" t="str">
            <v>A</v>
          </cell>
        </row>
      </sheetData>
      <sheetData sheetId="432">
        <row r="9">
          <cell r="A9" t="str">
            <v>A</v>
          </cell>
        </row>
      </sheetData>
      <sheetData sheetId="433">
        <row r="9">
          <cell r="A9" t="str">
            <v>A</v>
          </cell>
        </row>
      </sheetData>
      <sheetData sheetId="434">
        <row r="9">
          <cell r="A9" t="str">
            <v>A</v>
          </cell>
        </row>
      </sheetData>
      <sheetData sheetId="435">
        <row r="9">
          <cell r="A9" t="str">
            <v>A</v>
          </cell>
        </row>
      </sheetData>
      <sheetData sheetId="436">
        <row r="9">
          <cell r="A9" t="str">
            <v>A</v>
          </cell>
        </row>
      </sheetData>
      <sheetData sheetId="437">
        <row r="9">
          <cell r="A9" t="str">
            <v>A</v>
          </cell>
        </row>
      </sheetData>
      <sheetData sheetId="438">
        <row r="9">
          <cell r="A9" t="str">
            <v>A</v>
          </cell>
        </row>
      </sheetData>
      <sheetData sheetId="439">
        <row r="9">
          <cell r="A9" t="str">
            <v>A</v>
          </cell>
        </row>
      </sheetData>
      <sheetData sheetId="440">
        <row r="9">
          <cell r="A9" t="str">
            <v>A</v>
          </cell>
        </row>
      </sheetData>
      <sheetData sheetId="441">
        <row r="9">
          <cell r="A9" t="str">
            <v>A</v>
          </cell>
        </row>
      </sheetData>
      <sheetData sheetId="442">
        <row r="9">
          <cell r="A9" t="str">
            <v>A</v>
          </cell>
        </row>
      </sheetData>
      <sheetData sheetId="443">
        <row r="9">
          <cell r="A9" t="str">
            <v>A</v>
          </cell>
        </row>
      </sheetData>
      <sheetData sheetId="444">
        <row r="9">
          <cell r="A9" t="str">
            <v>A</v>
          </cell>
        </row>
      </sheetData>
      <sheetData sheetId="445">
        <row r="9">
          <cell r="A9" t="str">
            <v>A</v>
          </cell>
        </row>
      </sheetData>
      <sheetData sheetId="446">
        <row r="9">
          <cell r="A9" t="str">
            <v>A</v>
          </cell>
        </row>
      </sheetData>
      <sheetData sheetId="447">
        <row r="9">
          <cell r="A9" t="str">
            <v>A</v>
          </cell>
        </row>
      </sheetData>
      <sheetData sheetId="448">
        <row r="9">
          <cell r="A9" t="str">
            <v>A</v>
          </cell>
        </row>
      </sheetData>
      <sheetData sheetId="449">
        <row r="9">
          <cell r="A9" t="str">
            <v>A</v>
          </cell>
        </row>
      </sheetData>
      <sheetData sheetId="450">
        <row r="9">
          <cell r="A9" t="str">
            <v>A</v>
          </cell>
        </row>
      </sheetData>
      <sheetData sheetId="451">
        <row r="9">
          <cell r="A9" t="str">
            <v>A</v>
          </cell>
        </row>
      </sheetData>
      <sheetData sheetId="452">
        <row r="9">
          <cell r="A9" t="str">
            <v>A</v>
          </cell>
        </row>
      </sheetData>
      <sheetData sheetId="453">
        <row r="9">
          <cell r="A9" t="str">
            <v>A</v>
          </cell>
        </row>
      </sheetData>
      <sheetData sheetId="454">
        <row r="9">
          <cell r="A9" t="str">
            <v>A</v>
          </cell>
        </row>
      </sheetData>
      <sheetData sheetId="455">
        <row r="9">
          <cell r="A9" t="str">
            <v>A</v>
          </cell>
        </row>
      </sheetData>
      <sheetData sheetId="456">
        <row r="9">
          <cell r="A9" t="str">
            <v>A</v>
          </cell>
        </row>
      </sheetData>
      <sheetData sheetId="457">
        <row r="9">
          <cell r="A9" t="str">
            <v>A</v>
          </cell>
        </row>
      </sheetData>
      <sheetData sheetId="458">
        <row r="9">
          <cell r="A9" t="str">
            <v>A</v>
          </cell>
        </row>
      </sheetData>
      <sheetData sheetId="459">
        <row r="9">
          <cell r="A9" t="str">
            <v>A</v>
          </cell>
        </row>
      </sheetData>
      <sheetData sheetId="460">
        <row r="9">
          <cell r="A9" t="str">
            <v>A</v>
          </cell>
        </row>
      </sheetData>
      <sheetData sheetId="461">
        <row r="9">
          <cell r="A9" t="str">
            <v>A</v>
          </cell>
        </row>
      </sheetData>
      <sheetData sheetId="462">
        <row r="9">
          <cell r="A9" t="str">
            <v>A</v>
          </cell>
        </row>
      </sheetData>
      <sheetData sheetId="463">
        <row r="9">
          <cell r="A9" t="str">
            <v>A</v>
          </cell>
        </row>
      </sheetData>
      <sheetData sheetId="464">
        <row r="9">
          <cell r="A9" t="str">
            <v>A</v>
          </cell>
        </row>
      </sheetData>
      <sheetData sheetId="465">
        <row r="9">
          <cell r="A9" t="str">
            <v>A</v>
          </cell>
        </row>
      </sheetData>
      <sheetData sheetId="466">
        <row r="9">
          <cell r="A9" t="str">
            <v>A</v>
          </cell>
        </row>
      </sheetData>
      <sheetData sheetId="467">
        <row r="9">
          <cell r="A9" t="str">
            <v>A</v>
          </cell>
        </row>
      </sheetData>
      <sheetData sheetId="468">
        <row r="9">
          <cell r="A9" t="str">
            <v>A</v>
          </cell>
        </row>
      </sheetData>
      <sheetData sheetId="469">
        <row r="9">
          <cell r="A9" t="str">
            <v>A</v>
          </cell>
        </row>
      </sheetData>
      <sheetData sheetId="470">
        <row r="9">
          <cell r="A9" t="str">
            <v>A</v>
          </cell>
        </row>
      </sheetData>
      <sheetData sheetId="471">
        <row r="9">
          <cell r="A9" t="str">
            <v>A</v>
          </cell>
        </row>
      </sheetData>
      <sheetData sheetId="472">
        <row r="9">
          <cell r="A9" t="str">
            <v>A</v>
          </cell>
        </row>
      </sheetData>
      <sheetData sheetId="473">
        <row r="9">
          <cell r="A9" t="str">
            <v>A</v>
          </cell>
        </row>
      </sheetData>
      <sheetData sheetId="474">
        <row r="9">
          <cell r="A9" t="str">
            <v>A</v>
          </cell>
        </row>
      </sheetData>
      <sheetData sheetId="475">
        <row r="9">
          <cell r="A9" t="str">
            <v>A</v>
          </cell>
        </row>
      </sheetData>
      <sheetData sheetId="476">
        <row r="9">
          <cell r="A9" t="str">
            <v>A</v>
          </cell>
        </row>
      </sheetData>
      <sheetData sheetId="477">
        <row r="9">
          <cell r="A9" t="str">
            <v>A</v>
          </cell>
        </row>
      </sheetData>
      <sheetData sheetId="478">
        <row r="9">
          <cell r="A9" t="str">
            <v>A</v>
          </cell>
        </row>
      </sheetData>
      <sheetData sheetId="479">
        <row r="9">
          <cell r="A9" t="str">
            <v>A</v>
          </cell>
        </row>
      </sheetData>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ow r="9">
          <cell r="A9" t="str">
            <v>A</v>
          </cell>
        </row>
      </sheetData>
      <sheetData sheetId="492">
        <row r="9">
          <cell r="A9" t="str">
            <v>A</v>
          </cell>
        </row>
      </sheetData>
      <sheetData sheetId="493">
        <row r="9">
          <cell r="A9" t="str">
            <v>A</v>
          </cell>
        </row>
      </sheetData>
      <sheetData sheetId="494">
        <row r="9">
          <cell r="A9" t="str">
            <v>A</v>
          </cell>
        </row>
      </sheetData>
      <sheetData sheetId="495">
        <row r="9">
          <cell r="A9" t="str">
            <v>A</v>
          </cell>
        </row>
      </sheetData>
      <sheetData sheetId="496">
        <row r="9">
          <cell r="A9" t="str">
            <v>A</v>
          </cell>
        </row>
      </sheetData>
      <sheetData sheetId="497">
        <row r="9">
          <cell r="A9" t="str">
            <v>A</v>
          </cell>
        </row>
      </sheetData>
      <sheetData sheetId="498" refreshError="1"/>
      <sheetData sheetId="499" refreshError="1"/>
      <sheetData sheetId="500" refreshError="1"/>
      <sheetData sheetId="501">
        <row r="9">
          <cell r="A9" t="str">
            <v>A</v>
          </cell>
        </row>
      </sheetData>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ow r="9">
          <cell r="A9" t="str">
            <v>A</v>
          </cell>
        </row>
      </sheetData>
      <sheetData sheetId="527">
        <row r="9">
          <cell r="A9" t="str">
            <v>A</v>
          </cell>
        </row>
      </sheetData>
      <sheetData sheetId="528">
        <row r="9">
          <cell r="A9" t="str">
            <v>A</v>
          </cell>
        </row>
      </sheetData>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ow r="9">
          <cell r="A9" t="str">
            <v>A</v>
          </cell>
        </row>
      </sheetData>
      <sheetData sheetId="552">
        <row r="9">
          <cell r="A9" t="str">
            <v>A</v>
          </cell>
        </row>
      </sheetData>
      <sheetData sheetId="553">
        <row r="9">
          <cell r="A9" t="str">
            <v>A</v>
          </cell>
        </row>
      </sheetData>
      <sheetData sheetId="554">
        <row r="9">
          <cell r="A9" t="str">
            <v>A</v>
          </cell>
        </row>
      </sheetData>
      <sheetData sheetId="555">
        <row r="9">
          <cell r="A9" t="str">
            <v>A</v>
          </cell>
        </row>
      </sheetData>
      <sheetData sheetId="556">
        <row r="9">
          <cell r="A9" t="str">
            <v>A</v>
          </cell>
        </row>
      </sheetData>
      <sheetData sheetId="557">
        <row r="9">
          <cell r="A9" t="str">
            <v>A</v>
          </cell>
        </row>
      </sheetData>
      <sheetData sheetId="558">
        <row r="9">
          <cell r="A9" t="str">
            <v>A</v>
          </cell>
        </row>
      </sheetData>
      <sheetData sheetId="559">
        <row r="9">
          <cell r="A9" t="str">
            <v>A</v>
          </cell>
        </row>
      </sheetData>
      <sheetData sheetId="560">
        <row r="9">
          <cell r="A9" t="str">
            <v>A</v>
          </cell>
        </row>
      </sheetData>
      <sheetData sheetId="561">
        <row r="9">
          <cell r="A9" t="str">
            <v>A</v>
          </cell>
        </row>
      </sheetData>
      <sheetData sheetId="562">
        <row r="9">
          <cell r="A9" t="str">
            <v>A</v>
          </cell>
        </row>
      </sheetData>
      <sheetData sheetId="563">
        <row r="9">
          <cell r="A9" t="str">
            <v>A</v>
          </cell>
        </row>
      </sheetData>
      <sheetData sheetId="564">
        <row r="9">
          <cell r="A9" t="str">
            <v>A</v>
          </cell>
        </row>
      </sheetData>
      <sheetData sheetId="565">
        <row r="9">
          <cell r="A9" t="str">
            <v>A</v>
          </cell>
        </row>
      </sheetData>
      <sheetData sheetId="566">
        <row r="9">
          <cell r="A9" t="str">
            <v>A</v>
          </cell>
        </row>
      </sheetData>
      <sheetData sheetId="567">
        <row r="9">
          <cell r="A9" t="str">
            <v>A</v>
          </cell>
        </row>
      </sheetData>
      <sheetData sheetId="568">
        <row r="9">
          <cell r="A9" t="str">
            <v>A</v>
          </cell>
        </row>
      </sheetData>
      <sheetData sheetId="569">
        <row r="9">
          <cell r="A9" t="str">
            <v>A</v>
          </cell>
        </row>
      </sheetData>
      <sheetData sheetId="570">
        <row r="9">
          <cell r="A9" t="str">
            <v>A</v>
          </cell>
        </row>
      </sheetData>
      <sheetData sheetId="571">
        <row r="9">
          <cell r="A9" t="str">
            <v>A</v>
          </cell>
        </row>
      </sheetData>
      <sheetData sheetId="572">
        <row r="9">
          <cell r="A9" t="str">
            <v>A</v>
          </cell>
        </row>
      </sheetData>
      <sheetData sheetId="573">
        <row r="9">
          <cell r="A9" t="str">
            <v>A</v>
          </cell>
        </row>
      </sheetData>
      <sheetData sheetId="574">
        <row r="9">
          <cell r="A9" t="str">
            <v>A</v>
          </cell>
        </row>
      </sheetData>
      <sheetData sheetId="575">
        <row r="9">
          <cell r="A9" t="str">
            <v>A</v>
          </cell>
        </row>
      </sheetData>
      <sheetData sheetId="576">
        <row r="9">
          <cell r="A9" t="str">
            <v>A</v>
          </cell>
        </row>
      </sheetData>
      <sheetData sheetId="577">
        <row r="9">
          <cell r="A9" t="str">
            <v>A</v>
          </cell>
        </row>
      </sheetData>
      <sheetData sheetId="578">
        <row r="9">
          <cell r="A9" t="str">
            <v>A</v>
          </cell>
        </row>
      </sheetData>
      <sheetData sheetId="579">
        <row r="9">
          <cell r="A9" t="str">
            <v>A</v>
          </cell>
        </row>
      </sheetData>
      <sheetData sheetId="580">
        <row r="9">
          <cell r="A9" t="str">
            <v>A</v>
          </cell>
        </row>
      </sheetData>
      <sheetData sheetId="581">
        <row r="9">
          <cell r="A9" t="str">
            <v>A</v>
          </cell>
        </row>
      </sheetData>
      <sheetData sheetId="582">
        <row r="9">
          <cell r="A9" t="str">
            <v>A</v>
          </cell>
        </row>
      </sheetData>
      <sheetData sheetId="583">
        <row r="9">
          <cell r="A9" t="str">
            <v>A</v>
          </cell>
        </row>
      </sheetData>
      <sheetData sheetId="584">
        <row r="9">
          <cell r="A9" t="str">
            <v>A</v>
          </cell>
        </row>
      </sheetData>
      <sheetData sheetId="585">
        <row r="9">
          <cell r="A9" t="str">
            <v>A</v>
          </cell>
        </row>
      </sheetData>
      <sheetData sheetId="586">
        <row r="9">
          <cell r="A9" t="str">
            <v>A</v>
          </cell>
        </row>
      </sheetData>
      <sheetData sheetId="587">
        <row r="9">
          <cell r="A9" t="str">
            <v>A</v>
          </cell>
        </row>
      </sheetData>
      <sheetData sheetId="588">
        <row r="9">
          <cell r="A9" t="str">
            <v>A</v>
          </cell>
        </row>
      </sheetData>
      <sheetData sheetId="589">
        <row r="9">
          <cell r="A9" t="str">
            <v>A</v>
          </cell>
        </row>
      </sheetData>
      <sheetData sheetId="590">
        <row r="9">
          <cell r="A9" t="str">
            <v>A</v>
          </cell>
        </row>
      </sheetData>
      <sheetData sheetId="591">
        <row r="9">
          <cell r="A9" t="str">
            <v>A</v>
          </cell>
        </row>
      </sheetData>
      <sheetData sheetId="592">
        <row r="9">
          <cell r="A9" t="str">
            <v>A</v>
          </cell>
        </row>
      </sheetData>
      <sheetData sheetId="593">
        <row r="9">
          <cell r="A9" t="str">
            <v>A</v>
          </cell>
        </row>
      </sheetData>
      <sheetData sheetId="594">
        <row r="9">
          <cell r="A9" t="str">
            <v>A</v>
          </cell>
        </row>
      </sheetData>
      <sheetData sheetId="595">
        <row r="9">
          <cell r="A9" t="str">
            <v>A</v>
          </cell>
        </row>
      </sheetData>
      <sheetData sheetId="596">
        <row r="9">
          <cell r="A9" t="str">
            <v>A</v>
          </cell>
        </row>
      </sheetData>
      <sheetData sheetId="597">
        <row r="9">
          <cell r="A9" t="str">
            <v>A</v>
          </cell>
        </row>
      </sheetData>
      <sheetData sheetId="598">
        <row r="9">
          <cell r="A9" t="str">
            <v>A</v>
          </cell>
        </row>
      </sheetData>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sheetData sheetId="633" refreshError="1"/>
      <sheetData sheetId="634" refreshError="1"/>
      <sheetData sheetId="635" refreshError="1"/>
      <sheetData sheetId="636" refreshError="1"/>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row r="9">
          <cell r="A9" t="str">
            <v>A</v>
          </cell>
        </row>
      </sheetData>
      <sheetData sheetId="661">
        <row r="9">
          <cell r="A9" t="str">
            <v>A</v>
          </cell>
        </row>
      </sheetData>
      <sheetData sheetId="662">
        <row r="9">
          <cell r="A9" t="str">
            <v>A</v>
          </cell>
        </row>
      </sheetData>
      <sheetData sheetId="663">
        <row r="9">
          <cell r="A9" t="str">
            <v>A</v>
          </cell>
        </row>
      </sheetData>
      <sheetData sheetId="664">
        <row r="9">
          <cell r="A9" t="str">
            <v>A</v>
          </cell>
        </row>
      </sheetData>
      <sheetData sheetId="665">
        <row r="9">
          <cell r="A9" t="str">
            <v>A</v>
          </cell>
        </row>
      </sheetData>
      <sheetData sheetId="666">
        <row r="9">
          <cell r="A9" t="str">
            <v>A</v>
          </cell>
        </row>
      </sheetData>
      <sheetData sheetId="667">
        <row r="9">
          <cell r="A9" t="str">
            <v>A</v>
          </cell>
        </row>
      </sheetData>
      <sheetData sheetId="668">
        <row r="9">
          <cell r="A9" t="str">
            <v>A</v>
          </cell>
        </row>
      </sheetData>
      <sheetData sheetId="669">
        <row r="9">
          <cell r="A9" t="str">
            <v>A</v>
          </cell>
        </row>
      </sheetData>
      <sheetData sheetId="670"/>
      <sheetData sheetId="671">
        <row r="9">
          <cell r="A9" t="str">
            <v>A</v>
          </cell>
        </row>
      </sheetData>
      <sheetData sheetId="672">
        <row r="9">
          <cell r="A9" t="str">
            <v>A</v>
          </cell>
        </row>
      </sheetData>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row r="9">
          <cell r="A9" t="str">
            <v>A</v>
          </cell>
        </row>
      </sheetData>
      <sheetData sheetId="708">
        <row r="9">
          <cell r="A9" t="str">
            <v>A</v>
          </cell>
        </row>
      </sheetData>
      <sheetData sheetId="709">
        <row r="9">
          <cell r="A9" t="str">
            <v>A</v>
          </cell>
        </row>
      </sheetData>
      <sheetData sheetId="710">
        <row r="9">
          <cell r="A9" t="str">
            <v>A</v>
          </cell>
        </row>
      </sheetData>
      <sheetData sheetId="711">
        <row r="9">
          <cell r="A9" t="str">
            <v>A</v>
          </cell>
        </row>
      </sheetData>
      <sheetData sheetId="712">
        <row r="9">
          <cell r="A9" t="str">
            <v>A</v>
          </cell>
        </row>
      </sheetData>
      <sheetData sheetId="713">
        <row r="9">
          <cell r="A9" t="str">
            <v>A</v>
          </cell>
        </row>
      </sheetData>
      <sheetData sheetId="714" refreshError="1"/>
      <sheetData sheetId="715" refreshError="1"/>
      <sheetData sheetId="716" refreshError="1"/>
      <sheetData sheetId="717" refreshError="1"/>
      <sheetData sheetId="718" refreshError="1"/>
      <sheetData sheetId="719">
        <row r="9">
          <cell r="A9" t="str">
            <v>A</v>
          </cell>
        </row>
      </sheetData>
      <sheetData sheetId="720">
        <row r="9">
          <cell r="A9" t="str">
            <v>A</v>
          </cell>
        </row>
      </sheetData>
      <sheetData sheetId="721">
        <row r="9">
          <cell r="A9" t="str">
            <v>A</v>
          </cell>
        </row>
      </sheetData>
      <sheetData sheetId="722">
        <row r="9">
          <cell r="A9" t="str">
            <v>A</v>
          </cell>
        </row>
      </sheetData>
      <sheetData sheetId="723">
        <row r="9">
          <cell r="A9" t="str">
            <v>A</v>
          </cell>
        </row>
      </sheetData>
      <sheetData sheetId="724">
        <row r="9">
          <cell r="A9" t="str">
            <v>A</v>
          </cell>
        </row>
      </sheetData>
      <sheetData sheetId="725">
        <row r="9">
          <cell r="A9" t="str">
            <v>A</v>
          </cell>
        </row>
      </sheetData>
      <sheetData sheetId="726">
        <row r="9">
          <cell r="A9" t="str">
            <v>A</v>
          </cell>
        </row>
      </sheetData>
      <sheetData sheetId="727">
        <row r="9">
          <cell r="A9" t="str">
            <v>A</v>
          </cell>
        </row>
      </sheetData>
      <sheetData sheetId="728">
        <row r="9">
          <cell r="A9" t="str">
            <v>A</v>
          </cell>
        </row>
      </sheetData>
      <sheetData sheetId="729">
        <row r="9">
          <cell r="A9" t="str">
            <v>A</v>
          </cell>
        </row>
      </sheetData>
      <sheetData sheetId="730">
        <row r="9">
          <cell r="A9" t="str">
            <v>A</v>
          </cell>
        </row>
      </sheetData>
      <sheetData sheetId="731">
        <row r="9">
          <cell r="A9" t="str">
            <v>A</v>
          </cell>
        </row>
      </sheetData>
      <sheetData sheetId="732">
        <row r="9">
          <cell r="A9" t="str">
            <v>A</v>
          </cell>
        </row>
      </sheetData>
      <sheetData sheetId="733">
        <row r="9">
          <cell r="A9" t="str">
            <v>A</v>
          </cell>
        </row>
      </sheetData>
      <sheetData sheetId="734">
        <row r="9">
          <cell r="A9" t="str">
            <v>A</v>
          </cell>
        </row>
      </sheetData>
      <sheetData sheetId="735">
        <row r="9">
          <cell r="A9" t="str">
            <v>A</v>
          </cell>
        </row>
      </sheetData>
      <sheetData sheetId="736">
        <row r="9">
          <cell r="A9" t="str">
            <v>A</v>
          </cell>
        </row>
      </sheetData>
      <sheetData sheetId="737">
        <row r="9">
          <cell r="A9" t="str">
            <v>A</v>
          </cell>
        </row>
      </sheetData>
      <sheetData sheetId="738">
        <row r="9">
          <cell r="A9" t="str">
            <v>A</v>
          </cell>
        </row>
      </sheetData>
      <sheetData sheetId="739">
        <row r="9">
          <cell r="A9" t="str">
            <v>A</v>
          </cell>
        </row>
      </sheetData>
      <sheetData sheetId="740">
        <row r="9">
          <cell r="A9" t="str">
            <v>A</v>
          </cell>
        </row>
      </sheetData>
      <sheetData sheetId="741">
        <row r="9">
          <cell r="A9" t="str">
            <v>A</v>
          </cell>
        </row>
      </sheetData>
      <sheetData sheetId="742">
        <row r="9">
          <cell r="A9" t="str">
            <v>A</v>
          </cell>
        </row>
      </sheetData>
      <sheetData sheetId="743">
        <row r="9">
          <cell r="A9" t="str">
            <v>A</v>
          </cell>
        </row>
      </sheetData>
      <sheetData sheetId="744">
        <row r="9">
          <cell r="A9" t="str">
            <v>A</v>
          </cell>
        </row>
      </sheetData>
      <sheetData sheetId="745">
        <row r="9">
          <cell r="A9" t="str">
            <v>A</v>
          </cell>
        </row>
      </sheetData>
      <sheetData sheetId="746">
        <row r="9">
          <cell r="A9" t="str">
            <v>A</v>
          </cell>
        </row>
      </sheetData>
      <sheetData sheetId="747">
        <row r="9">
          <cell r="A9" t="str">
            <v>A</v>
          </cell>
        </row>
      </sheetData>
      <sheetData sheetId="748">
        <row r="9">
          <cell r="A9" t="str">
            <v>A</v>
          </cell>
        </row>
      </sheetData>
      <sheetData sheetId="749">
        <row r="9">
          <cell r="A9" t="str">
            <v>A</v>
          </cell>
        </row>
      </sheetData>
      <sheetData sheetId="750">
        <row r="9">
          <cell r="A9" t="str">
            <v>A</v>
          </cell>
        </row>
      </sheetData>
      <sheetData sheetId="751">
        <row r="9">
          <cell r="A9" t="str">
            <v>A</v>
          </cell>
        </row>
      </sheetData>
      <sheetData sheetId="752">
        <row r="9">
          <cell r="A9" t="str">
            <v>A</v>
          </cell>
        </row>
      </sheetData>
      <sheetData sheetId="753">
        <row r="9">
          <cell r="A9" t="str">
            <v>A</v>
          </cell>
        </row>
      </sheetData>
      <sheetData sheetId="754">
        <row r="9">
          <cell r="A9" t="str">
            <v>A</v>
          </cell>
        </row>
      </sheetData>
      <sheetData sheetId="755">
        <row r="9">
          <cell r="A9" t="str">
            <v>A</v>
          </cell>
        </row>
      </sheetData>
      <sheetData sheetId="756">
        <row r="9">
          <cell r="A9" t="str">
            <v>A</v>
          </cell>
        </row>
      </sheetData>
      <sheetData sheetId="757">
        <row r="9">
          <cell r="A9" t="str">
            <v>A</v>
          </cell>
        </row>
      </sheetData>
      <sheetData sheetId="758">
        <row r="9">
          <cell r="A9" t="str">
            <v>A</v>
          </cell>
        </row>
      </sheetData>
      <sheetData sheetId="759">
        <row r="9">
          <cell r="A9" t="str">
            <v>A</v>
          </cell>
        </row>
      </sheetData>
      <sheetData sheetId="760">
        <row r="9">
          <cell r="A9" t="str">
            <v>A</v>
          </cell>
        </row>
      </sheetData>
      <sheetData sheetId="761">
        <row r="9">
          <cell r="A9" t="str">
            <v>A</v>
          </cell>
        </row>
      </sheetData>
      <sheetData sheetId="762">
        <row r="9">
          <cell r="A9" t="str">
            <v>A</v>
          </cell>
        </row>
      </sheetData>
      <sheetData sheetId="763">
        <row r="9">
          <cell r="A9" t="str">
            <v>A</v>
          </cell>
        </row>
      </sheetData>
      <sheetData sheetId="764">
        <row r="9">
          <cell r="A9" t="str">
            <v>A</v>
          </cell>
        </row>
      </sheetData>
      <sheetData sheetId="765">
        <row r="9">
          <cell r="A9" t="str">
            <v>A</v>
          </cell>
        </row>
      </sheetData>
      <sheetData sheetId="766">
        <row r="9">
          <cell r="A9" t="str">
            <v>A</v>
          </cell>
        </row>
      </sheetData>
      <sheetData sheetId="767">
        <row r="9">
          <cell r="A9" t="str">
            <v>A</v>
          </cell>
        </row>
      </sheetData>
      <sheetData sheetId="768">
        <row r="9">
          <cell r="A9" t="str">
            <v>A</v>
          </cell>
        </row>
      </sheetData>
      <sheetData sheetId="769">
        <row r="9">
          <cell r="A9" t="str">
            <v>A</v>
          </cell>
        </row>
      </sheetData>
      <sheetData sheetId="770">
        <row r="9">
          <cell r="A9" t="str">
            <v>A</v>
          </cell>
        </row>
      </sheetData>
      <sheetData sheetId="771">
        <row r="9">
          <cell r="A9" t="str">
            <v>A</v>
          </cell>
        </row>
      </sheetData>
      <sheetData sheetId="772">
        <row r="9">
          <cell r="A9" t="str">
            <v>A</v>
          </cell>
        </row>
      </sheetData>
      <sheetData sheetId="773">
        <row r="9">
          <cell r="A9" t="str">
            <v>A</v>
          </cell>
        </row>
      </sheetData>
      <sheetData sheetId="774">
        <row r="9">
          <cell r="A9" t="str">
            <v>A</v>
          </cell>
        </row>
      </sheetData>
      <sheetData sheetId="775">
        <row r="9">
          <cell r="A9" t="str">
            <v>A</v>
          </cell>
        </row>
      </sheetData>
      <sheetData sheetId="776">
        <row r="9">
          <cell r="A9" t="str">
            <v>A</v>
          </cell>
        </row>
      </sheetData>
      <sheetData sheetId="777">
        <row r="9">
          <cell r="A9" t="str">
            <v>A</v>
          </cell>
        </row>
      </sheetData>
      <sheetData sheetId="778">
        <row r="9">
          <cell r="A9" t="str">
            <v>A</v>
          </cell>
        </row>
      </sheetData>
      <sheetData sheetId="779">
        <row r="9">
          <cell r="A9" t="str">
            <v>A</v>
          </cell>
        </row>
      </sheetData>
      <sheetData sheetId="780">
        <row r="9">
          <cell r="A9" t="str">
            <v>A</v>
          </cell>
        </row>
      </sheetData>
      <sheetData sheetId="781">
        <row r="9">
          <cell r="A9" t="str">
            <v>A</v>
          </cell>
        </row>
      </sheetData>
      <sheetData sheetId="782">
        <row r="9">
          <cell r="A9" t="str">
            <v>A</v>
          </cell>
        </row>
      </sheetData>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9">
          <cell r="A9" t="str">
            <v>A</v>
          </cell>
        </row>
      </sheetData>
      <sheetData sheetId="809">
        <row r="9">
          <cell r="A9" t="str">
            <v>A</v>
          </cell>
        </row>
      </sheetData>
      <sheetData sheetId="810">
        <row r="9">
          <cell r="A9" t="str">
            <v>A</v>
          </cell>
        </row>
      </sheetData>
      <sheetData sheetId="811">
        <row r="9">
          <cell r="A9" t="str">
            <v>A</v>
          </cell>
        </row>
      </sheetData>
      <sheetData sheetId="812">
        <row r="9">
          <cell r="A9" t="str">
            <v>A</v>
          </cell>
        </row>
      </sheetData>
      <sheetData sheetId="813">
        <row r="9">
          <cell r="A9" t="str">
            <v>A</v>
          </cell>
        </row>
      </sheetData>
      <sheetData sheetId="814">
        <row r="9">
          <cell r="A9" t="str">
            <v>A</v>
          </cell>
        </row>
      </sheetData>
      <sheetData sheetId="815">
        <row r="9">
          <cell r="A9" t="str">
            <v>A</v>
          </cell>
        </row>
      </sheetData>
      <sheetData sheetId="816">
        <row r="9">
          <cell r="A9" t="str">
            <v>A</v>
          </cell>
        </row>
      </sheetData>
      <sheetData sheetId="817">
        <row r="9">
          <cell r="A9" t="str">
            <v>A</v>
          </cell>
        </row>
      </sheetData>
      <sheetData sheetId="818">
        <row r="9">
          <cell r="A9" t="str">
            <v>A</v>
          </cell>
        </row>
      </sheetData>
      <sheetData sheetId="819">
        <row r="9">
          <cell r="A9" t="str">
            <v>A</v>
          </cell>
        </row>
      </sheetData>
      <sheetData sheetId="820">
        <row r="9">
          <cell r="A9" t="str">
            <v>A</v>
          </cell>
        </row>
      </sheetData>
      <sheetData sheetId="821">
        <row r="9">
          <cell r="A9" t="str">
            <v>A</v>
          </cell>
        </row>
      </sheetData>
      <sheetData sheetId="822">
        <row r="9">
          <cell r="A9" t="str">
            <v>A</v>
          </cell>
        </row>
      </sheetData>
      <sheetData sheetId="823">
        <row r="9">
          <cell r="A9" t="str">
            <v>A</v>
          </cell>
        </row>
      </sheetData>
      <sheetData sheetId="824">
        <row r="9">
          <cell r="A9" t="str">
            <v>A</v>
          </cell>
        </row>
      </sheetData>
      <sheetData sheetId="825">
        <row r="9">
          <cell r="A9" t="str">
            <v>A</v>
          </cell>
        </row>
      </sheetData>
      <sheetData sheetId="826">
        <row r="9">
          <cell r="A9" t="str">
            <v>A</v>
          </cell>
        </row>
      </sheetData>
      <sheetData sheetId="827">
        <row r="9">
          <cell r="A9" t="str">
            <v>A</v>
          </cell>
        </row>
      </sheetData>
      <sheetData sheetId="828">
        <row r="9">
          <cell r="A9" t="str">
            <v>A</v>
          </cell>
        </row>
      </sheetData>
      <sheetData sheetId="829">
        <row r="9">
          <cell r="A9" t="str">
            <v>A</v>
          </cell>
        </row>
      </sheetData>
      <sheetData sheetId="830">
        <row r="9">
          <cell r="A9" t="str">
            <v>A</v>
          </cell>
        </row>
      </sheetData>
      <sheetData sheetId="831">
        <row r="9">
          <cell r="A9" t="str">
            <v>A</v>
          </cell>
        </row>
      </sheetData>
      <sheetData sheetId="832">
        <row r="9">
          <cell r="A9" t="str">
            <v>A</v>
          </cell>
        </row>
      </sheetData>
      <sheetData sheetId="833">
        <row r="9">
          <cell r="A9" t="str">
            <v>A</v>
          </cell>
        </row>
      </sheetData>
      <sheetData sheetId="834">
        <row r="9">
          <cell r="A9" t="str">
            <v>A</v>
          </cell>
        </row>
      </sheetData>
      <sheetData sheetId="835">
        <row r="9">
          <cell r="A9" t="str">
            <v>A</v>
          </cell>
        </row>
      </sheetData>
      <sheetData sheetId="836">
        <row r="9">
          <cell r="A9" t="str">
            <v>A</v>
          </cell>
        </row>
      </sheetData>
      <sheetData sheetId="837">
        <row r="9">
          <cell r="A9" t="str">
            <v>A</v>
          </cell>
        </row>
      </sheetData>
      <sheetData sheetId="838">
        <row r="9">
          <cell r="A9" t="str">
            <v>A</v>
          </cell>
        </row>
      </sheetData>
      <sheetData sheetId="839">
        <row r="9">
          <cell r="A9" t="str">
            <v>A</v>
          </cell>
        </row>
      </sheetData>
      <sheetData sheetId="840">
        <row r="9">
          <cell r="A9" t="str">
            <v>A</v>
          </cell>
        </row>
      </sheetData>
      <sheetData sheetId="841">
        <row r="9">
          <cell r="A9" t="str">
            <v>A</v>
          </cell>
        </row>
      </sheetData>
      <sheetData sheetId="842">
        <row r="9">
          <cell r="A9" t="str">
            <v>A</v>
          </cell>
        </row>
      </sheetData>
      <sheetData sheetId="843">
        <row r="9">
          <cell r="A9" t="str">
            <v>A</v>
          </cell>
        </row>
      </sheetData>
      <sheetData sheetId="844">
        <row r="9">
          <cell r="A9" t="str">
            <v>A</v>
          </cell>
        </row>
      </sheetData>
      <sheetData sheetId="845">
        <row r="9">
          <cell r="A9" t="str">
            <v>A</v>
          </cell>
        </row>
      </sheetData>
      <sheetData sheetId="846" refreshError="1"/>
      <sheetData sheetId="847" refreshError="1"/>
      <sheetData sheetId="848" refreshError="1"/>
      <sheetData sheetId="849">
        <row r="9">
          <cell r="A9" t="str">
            <v>A</v>
          </cell>
        </row>
      </sheetData>
      <sheetData sheetId="850">
        <row r="9">
          <cell r="A9" t="str">
            <v>A</v>
          </cell>
        </row>
      </sheetData>
      <sheetData sheetId="851">
        <row r="9">
          <cell r="A9" t="str">
            <v>A</v>
          </cell>
        </row>
      </sheetData>
      <sheetData sheetId="852">
        <row r="9">
          <cell r="A9" t="str">
            <v>A</v>
          </cell>
        </row>
      </sheetData>
      <sheetData sheetId="853">
        <row r="9">
          <cell r="A9" t="str">
            <v>A</v>
          </cell>
        </row>
      </sheetData>
      <sheetData sheetId="854">
        <row r="9">
          <cell r="A9" t="str">
            <v>A</v>
          </cell>
        </row>
      </sheetData>
      <sheetData sheetId="855">
        <row r="9">
          <cell r="A9" t="str">
            <v>A</v>
          </cell>
        </row>
      </sheetData>
      <sheetData sheetId="856">
        <row r="9">
          <cell r="A9" t="str">
            <v>A</v>
          </cell>
        </row>
      </sheetData>
      <sheetData sheetId="857">
        <row r="9">
          <cell r="A9" t="str">
            <v>A</v>
          </cell>
        </row>
      </sheetData>
      <sheetData sheetId="858">
        <row r="9">
          <cell r="A9" t="str">
            <v>A</v>
          </cell>
        </row>
      </sheetData>
      <sheetData sheetId="859">
        <row r="9">
          <cell r="A9" t="str">
            <v>A</v>
          </cell>
        </row>
      </sheetData>
      <sheetData sheetId="860" refreshError="1"/>
      <sheetData sheetId="861" refreshError="1"/>
      <sheetData sheetId="862" refreshError="1"/>
      <sheetData sheetId="863" refreshError="1"/>
      <sheetData sheetId="864" refreshError="1"/>
      <sheetData sheetId="865" refreshError="1"/>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efreshError="1"/>
      <sheetData sheetId="929" refreshError="1"/>
      <sheetData sheetId="930" refreshError="1"/>
      <sheetData sheetId="931" refreshError="1"/>
      <sheetData sheetId="932"/>
      <sheetData sheetId="933"/>
      <sheetData sheetId="934"/>
      <sheetData sheetId="935"/>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sheetData sheetId="963" refreshError="1"/>
      <sheetData sheetId="964">
        <row r="9">
          <cell r="A9" t="str">
            <v>A</v>
          </cell>
        </row>
      </sheetData>
      <sheetData sheetId="965">
        <row r="9">
          <cell r="A9" t="str">
            <v>A</v>
          </cell>
        </row>
      </sheetData>
      <sheetData sheetId="966">
        <row r="9">
          <cell r="A9" t="str">
            <v>A</v>
          </cell>
        </row>
      </sheetData>
      <sheetData sheetId="967">
        <row r="9">
          <cell r="A9" t="str">
            <v>A</v>
          </cell>
        </row>
      </sheetData>
      <sheetData sheetId="968">
        <row r="9">
          <cell r="A9" t="str">
            <v>A</v>
          </cell>
        </row>
      </sheetData>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refreshError="1"/>
      <sheetData sheetId="995"/>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efreshError="1"/>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ow r="9">
          <cell r="A9" t="str">
            <v>A</v>
          </cell>
        </row>
      </sheetData>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ow r="9">
          <cell r="A9" t="str">
            <v>A</v>
          </cell>
        </row>
      </sheetData>
      <sheetData sheetId="1040">
        <row r="9">
          <cell r="A9" t="str">
            <v>A</v>
          </cell>
        </row>
      </sheetData>
      <sheetData sheetId="1041">
        <row r="9">
          <cell r="A9" t="str">
            <v>A</v>
          </cell>
        </row>
      </sheetData>
      <sheetData sheetId="1042">
        <row r="9">
          <cell r="A9" t="str">
            <v>A</v>
          </cell>
        </row>
      </sheetData>
      <sheetData sheetId="1043">
        <row r="9">
          <cell r="A9" t="str">
            <v>A</v>
          </cell>
        </row>
      </sheetData>
      <sheetData sheetId="1044">
        <row r="9">
          <cell r="A9" t="str">
            <v>A</v>
          </cell>
        </row>
      </sheetData>
      <sheetData sheetId="1045">
        <row r="9">
          <cell r="A9" t="str">
            <v>A</v>
          </cell>
        </row>
      </sheetData>
      <sheetData sheetId="1046">
        <row r="9">
          <cell r="A9" t="str">
            <v>A</v>
          </cell>
        </row>
      </sheetData>
      <sheetData sheetId="1047">
        <row r="9">
          <cell r="A9" t="str">
            <v>A</v>
          </cell>
        </row>
      </sheetData>
      <sheetData sheetId="1048">
        <row r="9">
          <cell r="A9" t="str">
            <v>A</v>
          </cell>
        </row>
      </sheetData>
      <sheetData sheetId="1049">
        <row r="9">
          <cell r="A9" t="str">
            <v>A</v>
          </cell>
        </row>
      </sheetData>
      <sheetData sheetId="1050">
        <row r="9">
          <cell r="A9" t="str">
            <v>A</v>
          </cell>
        </row>
      </sheetData>
      <sheetData sheetId="1051">
        <row r="9">
          <cell r="A9" t="str">
            <v>A</v>
          </cell>
        </row>
      </sheetData>
      <sheetData sheetId="1052">
        <row r="9">
          <cell r="A9" t="str">
            <v>A</v>
          </cell>
        </row>
      </sheetData>
      <sheetData sheetId="1053">
        <row r="9">
          <cell r="A9" t="str">
            <v>A</v>
          </cell>
        </row>
      </sheetData>
      <sheetData sheetId="1054">
        <row r="9">
          <cell r="A9" t="str">
            <v>A</v>
          </cell>
        </row>
      </sheetData>
      <sheetData sheetId="1055">
        <row r="9">
          <cell r="A9" t="str">
            <v>A</v>
          </cell>
        </row>
      </sheetData>
      <sheetData sheetId="1056">
        <row r="9">
          <cell r="A9" t="str">
            <v>A</v>
          </cell>
        </row>
      </sheetData>
      <sheetData sheetId="1057">
        <row r="9">
          <cell r="A9" t="str">
            <v>A</v>
          </cell>
        </row>
      </sheetData>
      <sheetData sheetId="1058">
        <row r="9">
          <cell r="A9" t="str">
            <v>A</v>
          </cell>
        </row>
      </sheetData>
      <sheetData sheetId="1059">
        <row r="9">
          <cell r="A9" t="str">
            <v>A</v>
          </cell>
        </row>
      </sheetData>
      <sheetData sheetId="1060">
        <row r="9">
          <cell r="A9" t="str">
            <v>A</v>
          </cell>
        </row>
      </sheetData>
      <sheetData sheetId="1061">
        <row r="9">
          <cell r="A9" t="str">
            <v>A</v>
          </cell>
        </row>
      </sheetData>
      <sheetData sheetId="1062">
        <row r="9">
          <cell r="A9" t="str">
            <v>A</v>
          </cell>
        </row>
      </sheetData>
      <sheetData sheetId="1063">
        <row r="9">
          <cell r="A9" t="str">
            <v>A</v>
          </cell>
        </row>
      </sheetData>
      <sheetData sheetId="1064">
        <row r="9">
          <cell r="A9" t="str">
            <v>A</v>
          </cell>
        </row>
      </sheetData>
      <sheetData sheetId="1065">
        <row r="9">
          <cell r="A9" t="str">
            <v>A</v>
          </cell>
        </row>
      </sheetData>
      <sheetData sheetId="1066">
        <row r="9">
          <cell r="A9" t="str">
            <v>A</v>
          </cell>
        </row>
      </sheetData>
      <sheetData sheetId="1067">
        <row r="9">
          <cell r="A9" t="str">
            <v>A</v>
          </cell>
        </row>
      </sheetData>
      <sheetData sheetId="1068">
        <row r="9">
          <cell r="A9" t="str">
            <v>A</v>
          </cell>
        </row>
      </sheetData>
      <sheetData sheetId="1069">
        <row r="9">
          <cell r="A9" t="str">
            <v>A</v>
          </cell>
        </row>
      </sheetData>
      <sheetData sheetId="1070">
        <row r="9">
          <cell r="A9" t="str">
            <v>A</v>
          </cell>
        </row>
      </sheetData>
      <sheetData sheetId="1071">
        <row r="9">
          <cell r="A9" t="str">
            <v>A</v>
          </cell>
        </row>
      </sheetData>
      <sheetData sheetId="1072">
        <row r="9">
          <cell r="A9" t="str">
            <v>A</v>
          </cell>
        </row>
      </sheetData>
      <sheetData sheetId="1073">
        <row r="9">
          <cell r="A9" t="str">
            <v>A</v>
          </cell>
        </row>
      </sheetData>
      <sheetData sheetId="1074">
        <row r="9">
          <cell r="A9" t="str">
            <v>A</v>
          </cell>
        </row>
      </sheetData>
      <sheetData sheetId="1075">
        <row r="9">
          <cell r="A9" t="str">
            <v>A</v>
          </cell>
        </row>
      </sheetData>
      <sheetData sheetId="1076">
        <row r="9">
          <cell r="A9" t="str">
            <v>A</v>
          </cell>
        </row>
      </sheetData>
      <sheetData sheetId="1077">
        <row r="9">
          <cell r="A9" t="str">
            <v>A</v>
          </cell>
        </row>
      </sheetData>
      <sheetData sheetId="1078">
        <row r="9">
          <cell r="A9" t="str">
            <v>A</v>
          </cell>
        </row>
      </sheetData>
      <sheetData sheetId="1079">
        <row r="9">
          <cell r="A9" t="str">
            <v>A</v>
          </cell>
        </row>
      </sheetData>
      <sheetData sheetId="1080">
        <row r="9">
          <cell r="A9" t="str">
            <v>A</v>
          </cell>
        </row>
      </sheetData>
      <sheetData sheetId="1081">
        <row r="9">
          <cell r="A9" t="str">
            <v>A</v>
          </cell>
        </row>
      </sheetData>
      <sheetData sheetId="1082">
        <row r="9">
          <cell r="A9" t="str">
            <v>A</v>
          </cell>
        </row>
      </sheetData>
      <sheetData sheetId="1083">
        <row r="9">
          <cell r="A9" t="str">
            <v>A</v>
          </cell>
        </row>
      </sheetData>
      <sheetData sheetId="1084">
        <row r="9">
          <cell r="A9" t="str">
            <v>A</v>
          </cell>
        </row>
      </sheetData>
      <sheetData sheetId="1085">
        <row r="9">
          <cell r="A9" t="str">
            <v>A</v>
          </cell>
        </row>
      </sheetData>
      <sheetData sheetId="1086">
        <row r="9">
          <cell r="A9" t="str">
            <v>A</v>
          </cell>
        </row>
      </sheetData>
      <sheetData sheetId="1087">
        <row r="9">
          <cell r="A9" t="str">
            <v>A</v>
          </cell>
        </row>
      </sheetData>
      <sheetData sheetId="1088">
        <row r="9">
          <cell r="A9" t="str">
            <v>A</v>
          </cell>
        </row>
      </sheetData>
      <sheetData sheetId="1089">
        <row r="9">
          <cell r="A9" t="str">
            <v>A</v>
          </cell>
        </row>
      </sheetData>
      <sheetData sheetId="1090">
        <row r="9">
          <cell r="A9" t="str">
            <v>A</v>
          </cell>
        </row>
      </sheetData>
      <sheetData sheetId="1091">
        <row r="9">
          <cell r="A9" t="str">
            <v>A</v>
          </cell>
        </row>
      </sheetData>
      <sheetData sheetId="1092">
        <row r="9">
          <cell r="A9" t="str">
            <v>A</v>
          </cell>
        </row>
      </sheetData>
      <sheetData sheetId="1093">
        <row r="9">
          <cell r="A9" t="str">
            <v>A</v>
          </cell>
        </row>
      </sheetData>
      <sheetData sheetId="1094">
        <row r="9">
          <cell r="A9" t="str">
            <v>A</v>
          </cell>
        </row>
      </sheetData>
      <sheetData sheetId="1095">
        <row r="9">
          <cell r="A9" t="str">
            <v>A</v>
          </cell>
        </row>
      </sheetData>
      <sheetData sheetId="1096">
        <row r="9">
          <cell r="A9" t="str">
            <v>A</v>
          </cell>
        </row>
      </sheetData>
      <sheetData sheetId="1097">
        <row r="9">
          <cell r="A9" t="str">
            <v>A</v>
          </cell>
        </row>
      </sheetData>
      <sheetData sheetId="1098">
        <row r="9">
          <cell r="A9" t="str">
            <v>A</v>
          </cell>
        </row>
      </sheetData>
      <sheetData sheetId="1099">
        <row r="9">
          <cell r="A9" t="str">
            <v>A</v>
          </cell>
        </row>
      </sheetData>
      <sheetData sheetId="1100">
        <row r="9">
          <cell r="A9" t="str">
            <v>A</v>
          </cell>
        </row>
      </sheetData>
      <sheetData sheetId="1101">
        <row r="9">
          <cell r="A9" t="str">
            <v>A</v>
          </cell>
        </row>
      </sheetData>
      <sheetData sheetId="1102">
        <row r="9">
          <cell r="A9" t="str">
            <v>A</v>
          </cell>
        </row>
      </sheetData>
      <sheetData sheetId="1103">
        <row r="9">
          <cell r="A9" t="str">
            <v>A</v>
          </cell>
        </row>
      </sheetData>
      <sheetData sheetId="1104">
        <row r="9">
          <cell r="A9" t="str">
            <v>A</v>
          </cell>
        </row>
      </sheetData>
      <sheetData sheetId="1105">
        <row r="9">
          <cell r="A9" t="str">
            <v>A</v>
          </cell>
        </row>
      </sheetData>
      <sheetData sheetId="1106">
        <row r="9">
          <cell r="A9" t="str">
            <v>A</v>
          </cell>
        </row>
      </sheetData>
      <sheetData sheetId="1107">
        <row r="9">
          <cell r="A9" t="str">
            <v>A</v>
          </cell>
        </row>
      </sheetData>
      <sheetData sheetId="1108">
        <row r="9">
          <cell r="A9" t="str">
            <v>A</v>
          </cell>
        </row>
      </sheetData>
      <sheetData sheetId="1109">
        <row r="9">
          <cell r="A9" t="str">
            <v>A</v>
          </cell>
        </row>
      </sheetData>
      <sheetData sheetId="1110">
        <row r="9">
          <cell r="A9" t="str">
            <v>A</v>
          </cell>
        </row>
      </sheetData>
      <sheetData sheetId="1111">
        <row r="9">
          <cell r="A9" t="str">
            <v>A</v>
          </cell>
        </row>
      </sheetData>
      <sheetData sheetId="1112">
        <row r="9">
          <cell r="A9" t="str">
            <v>A</v>
          </cell>
        </row>
      </sheetData>
      <sheetData sheetId="1113">
        <row r="9">
          <cell r="A9" t="str">
            <v>A</v>
          </cell>
        </row>
      </sheetData>
      <sheetData sheetId="1114">
        <row r="9">
          <cell r="A9" t="str">
            <v>A</v>
          </cell>
        </row>
      </sheetData>
      <sheetData sheetId="1115">
        <row r="9">
          <cell r="A9" t="str">
            <v>A</v>
          </cell>
        </row>
      </sheetData>
      <sheetData sheetId="1116">
        <row r="9">
          <cell r="A9" t="str">
            <v>A</v>
          </cell>
        </row>
      </sheetData>
      <sheetData sheetId="1117">
        <row r="9">
          <cell r="A9" t="str">
            <v>A</v>
          </cell>
        </row>
      </sheetData>
      <sheetData sheetId="1118">
        <row r="9">
          <cell r="A9" t="str">
            <v>A</v>
          </cell>
        </row>
      </sheetData>
      <sheetData sheetId="1119">
        <row r="9">
          <cell r="A9" t="str">
            <v>A</v>
          </cell>
        </row>
      </sheetData>
      <sheetData sheetId="1120">
        <row r="9">
          <cell r="A9" t="str">
            <v>A</v>
          </cell>
        </row>
      </sheetData>
      <sheetData sheetId="1121">
        <row r="9">
          <cell r="A9" t="str">
            <v>A</v>
          </cell>
        </row>
      </sheetData>
      <sheetData sheetId="1122">
        <row r="9">
          <cell r="A9" t="str">
            <v>A</v>
          </cell>
        </row>
      </sheetData>
      <sheetData sheetId="1123" refreshError="1"/>
      <sheetData sheetId="1124"/>
      <sheetData sheetId="1125">
        <row r="9">
          <cell r="A9" t="str">
            <v>A</v>
          </cell>
        </row>
      </sheetData>
      <sheetData sheetId="1126">
        <row r="9">
          <cell r="A9" t="str">
            <v>A</v>
          </cell>
        </row>
      </sheetData>
      <sheetData sheetId="1127" refreshError="1"/>
      <sheetData sheetId="1128" refreshError="1"/>
      <sheetData sheetId="1129" refreshError="1"/>
      <sheetData sheetId="1130">
        <row r="9">
          <cell r="A9" t="str">
            <v>A</v>
          </cell>
        </row>
      </sheetData>
      <sheetData sheetId="1131">
        <row r="9">
          <cell r="A9" t="str">
            <v>A</v>
          </cell>
        </row>
      </sheetData>
      <sheetData sheetId="1132" refreshError="1"/>
      <sheetData sheetId="1133">
        <row r="9">
          <cell r="A9" t="str">
            <v>A</v>
          </cell>
        </row>
      </sheetData>
      <sheetData sheetId="1134">
        <row r="9">
          <cell r="A9" t="str">
            <v>A</v>
          </cell>
        </row>
      </sheetData>
      <sheetData sheetId="1135">
        <row r="9">
          <cell r="A9" t="str">
            <v>A</v>
          </cell>
        </row>
      </sheetData>
      <sheetData sheetId="1136"/>
      <sheetData sheetId="1137" refreshError="1"/>
      <sheetData sheetId="1138">
        <row r="9">
          <cell r="A9" t="str">
            <v>A</v>
          </cell>
        </row>
      </sheetData>
      <sheetData sheetId="1139">
        <row r="9">
          <cell r="A9" t="str">
            <v>A</v>
          </cell>
        </row>
      </sheetData>
      <sheetData sheetId="1140" refreshError="1"/>
      <sheetData sheetId="1141" refreshError="1"/>
      <sheetData sheetId="1142" refreshError="1"/>
      <sheetData sheetId="1143" refreshError="1"/>
      <sheetData sheetId="1144">
        <row r="9">
          <cell r="A9" t="str">
            <v>A</v>
          </cell>
        </row>
      </sheetData>
      <sheetData sheetId="1145">
        <row r="9">
          <cell r="A9" t="str">
            <v>A</v>
          </cell>
        </row>
      </sheetData>
      <sheetData sheetId="1146">
        <row r="9">
          <cell r="A9" t="str">
            <v>A</v>
          </cell>
        </row>
      </sheetData>
      <sheetData sheetId="1147">
        <row r="9">
          <cell r="A9" t="str">
            <v>A</v>
          </cell>
        </row>
      </sheetData>
      <sheetData sheetId="1148">
        <row r="9">
          <cell r="A9" t="str">
            <v>A</v>
          </cell>
        </row>
      </sheetData>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row r="9">
          <cell r="A9" t="str">
            <v>A</v>
          </cell>
        </row>
      </sheetData>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efreshError="1"/>
      <sheetData sheetId="1304" refreshError="1"/>
      <sheetData sheetId="1305" refreshError="1"/>
      <sheetData sheetId="1306" refreshError="1"/>
      <sheetData sheetId="1307" refreshError="1"/>
      <sheetData sheetId="1308" refreshError="1"/>
      <sheetData sheetId="1309">
        <row r="9">
          <cell r="A9" t="str">
            <v>A</v>
          </cell>
        </row>
      </sheetData>
      <sheetData sheetId="1310">
        <row r="9">
          <cell r="A9" t="str">
            <v>A</v>
          </cell>
        </row>
      </sheetData>
      <sheetData sheetId="1311">
        <row r="9">
          <cell r="A9" t="str">
            <v>A</v>
          </cell>
        </row>
      </sheetData>
      <sheetData sheetId="1312">
        <row r="9">
          <cell r="A9" t="str">
            <v>A</v>
          </cell>
        </row>
      </sheetData>
      <sheetData sheetId="1313" refreshError="1"/>
      <sheetData sheetId="1314" refreshError="1"/>
      <sheetData sheetId="1315" refreshError="1"/>
      <sheetData sheetId="1316" refreshError="1"/>
      <sheetData sheetId="1317" refreshError="1"/>
      <sheetData sheetId="1318" refreshError="1"/>
      <sheetData sheetId="1319" refreshError="1"/>
      <sheetData sheetId="1320">
        <row r="9">
          <cell r="A9" t="str">
            <v>A</v>
          </cell>
        </row>
      </sheetData>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ow r="9">
          <cell r="A9" t="str">
            <v>A</v>
          </cell>
        </row>
      </sheetData>
      <sheetData sheetId="1334">
        <row r="9">
          <cell r="A9" t="str">
            <v>A</v>
          </cell>
        </row>
      </sheetData>
      <sheetData sheetId="1335">
        <row r="9">
          <cell r="A9" t="str">
            <v>A</v>
          </cell>
        </row>
      </sheetData>
      <sheetData sheetId="1336">
        <row r="9">
          <cell r="A9" t="str">
            <v>A</v>
          </cell>
        </row>
      </sheetData>
      <sheetData sheetId="1337">
        <row r="9">
          <cell r="A9" t="str">
            <v>A</v>
          </cell>
        </row>
      </sheetData>
      <sheetData sheetId="1338" refreshError="1"/>
      <sheetData sheetId="1339" refreshError="1"/>
      <sheetData sheetId="1340" refreshError="1"/>
      <sheetData sheetId="1341" refreshError="1"/>
      <sheetData sheetId="1342" refreshError="1"/>
      <sheetData sheetId="1343"/>
      <sheetData sheetId="1344"/>
      <sheetData sheetId="1345">
        <row r="9">
          <cell r="A9" t="str">
            <v>A</v>
          </cell>
        </row>
      </sheetData>
      <sheetData sheetId="1346">
        <row r="9">
          <cell r="A9" t="str">
            <v>A</v>
          </cell>
        </row>
      </sheetData>
      <sheetData sheetId="1347">
        <row r="9">
          <cell r="A9" t="str">
            <v>A</v>
          </cell>
        </row>
      </sheetData>
      <sheetData sheetId="1348">
        <row r="9">
          <cell r="A9" t="str">
            <v>A</v>
          </cell>
        </row>
      </sheetData>
      <sheetData sheetId="1349">
        <row r="9">
          <cell r="A9" t="str">
            <v>A</v>
          </cell>
        </row>
      </sheetData>
      <sheetData sheetId="1350">
        <row r="9">
          <cell r="A9" t="str">
            <v>A</v>
          </cell>
        </row>
      </sheetData>
      <sheetData sheetId="1351">
        <row r="9">
          <cell r="A9" t="str">
            <v>A</v>
          </cell>
        </row>
      </sheetData>
      <sheetData sheetId="1352">
        <row r="9">
          <cell r="A9" t="str">
            <v>A</v>
          </cell>
        </row>
      </sheetData>
      <sheetData sheetId="1353">
        <row r="9">
          <cell r="A9" t="str">
            <v>A</v>
          </cell>
        </row>
      </sheetData>
      <sheetData sheetId="1354">
        <row r="9">
          <cell r="A9" t="str">
            <v>A</v>
          </cell>
        </row>
      </sheetData>
      <sheetData sheetId="1355">
        <row r="9">
          <cell r="A9" t="str">
            <v>A</v>
          </cell>
        </row>
      </sheetData>
      <sheetData sheetId="1356">
        <row r="9">
          <cell r="A9" t="str">
            <v>A</v>
          </cell>
        </row>
      </sheetData>
      <sheetData sheetId="1357">
        <row r="9">
          <cell r="A9" t="str">
            <v>A</v>
          </cell>
        </row>
      </sheetData>
      <sheetData sheetId="1358">
        <row r="9">
          <cell r="A9" t="str">
            <v>A</v>
          </cell>
        </row>
      </sheetData>
      <sheetData sheetId="1359">
        <row r="9">
          <cell r="A9" t="str">
            <v>A</v>
          </cell>
        </row>
      </sheetData>
      <sheetData sheetId="1360">
        <row r="9">
          <cell r="A9" t="str">
            <v>A</v>
          </cell>
        </row>
      </sheetData>
      <sheetData sheetId="1361">
        <row r="9">
          <cell r="A9" t="str">
            <v>A</v>
          </cell>
        </row>
      </sheetData>
      <sheetData sheetId="1362">
        <row r="9">
          <cell r="A9" t="str">
            <v>A</v>
          </cell>
        </row>
      </sheetData>
      <sheetData sheetId="1363">
        <row r="9">
          <cell r="A9" t="str">
            <v>A</v>
          </cell>
        </row>
      </sheetData>
      <sheetData sheetId="1364">
        <row r="9">
          <cell r="A9" t="str">
            <v>A</v>
          </cell>
        </row>
      </sheetData>
      <sheetData sheetId="1365">
        <row r="9">
          <cell r="A9" t="str">
            <v>A</v>
          </cell>
        </row>
      </sheetData>
      <sheetData sheetId="1366" refreshError="1"/>
      <sheetData sheetId="1367" refreshError="1"/>
      <sheetData sheetId="1368" refreshError="1"/>
      <sheetData sheetId="1369" refreshError="1"/>
      <sheetData sheetId="1370">
        <row r="9">
          <cell r="A9" t="str">
            <v>A</v>
          </cell>
        </row>
      </sheetData>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ow r="9">
          <cell r="A9" t="str">
            <v>A</v>
          </cell>
        </row>
      </sheetData>
      <sheetData sheetId="1384">
        <row r="9">
          <cell r="A9" t="str">
            <v>A</v>
          </cell>
        </row>
      </sheetData>
      <sheetData sheetId="1385">
        <row r="9">
          <cell r="A9" t="str">
            <v>A</v>
          </cell>
        </row>
      </sheetData>
      <sheetData sheetId="1386">
        <row r="9">
          <cell r="A9" t="str">
            <v>A</v>
          </cell>
        </row>
      </sheetData>
      <sheetData sheetId="1387">
        <row r="9">
          <cell r="A9" t="str">
            <v>A</v>
          </cell>
        </row>
      </sheetData>
      <sheetData sheetId="1388">
        <row r="9">
          <cell r="A9" t="str">
            <v>A</v>
          </cell>
        </row>
      </sheetData>
      <sheetData sheetId="1389">
        <row r="9">
          <cell r="A9" t="str">
            <v>A</v>
          </cell>
        </row>
      </sheetData>
      <sheetData sheetId="1390">
        <row r="9">
          <cell r="A9" t="str">
            <v>A</v>
          </cell>
        </row>
      </sheetData>
      <sheetData sheetId="1391">
        <row r="9">
          <cell r="A9" t="str">
            <v>A</v>
          </cell>
        </row>
      </sheetData>
      <sheetData sheetId="1392">
        <row r="9">
          <cell r="A9" t="str">
            <v>A</v>
          </cell>
        </row>
      </sheetData>
      <sheetData sheetId="1393">
        <row r="9">
          <cell r="A9" t="str">
            <v>A</v>
          </cell>
        </row>
      </sheetData>
      <sheetData sheetId="1394">
        <row r="9">
          <cell r="A9" t="str">
            <v>A</v>
          </cell>
        </row>
      </sheetData>
      <sheetData sheetId="1395">
        <row r="9">
          <cell r="A9" t="str">
            <v>A</v>
          </cell>
        </row>
      </sheetData>
      <sheetData sheetId="1396">
        <row r="9">
          <cell r="A9" t="str">
            <v>A</v>
          </cell>
        </row>
      </sheetData>
      <sheetData sheetId="1397">
        <row r="9">
          <cell r="A9" t="str">
            <v>A</v>
          </cell>
        </row>
      </sheetData>
      <sheetData sheetId="1398">
        <row r="9">
          <cell r="A9" t="str">
            <v>A</v>
          </cell>
        </row>
      </sheetData>
      <sheetData sheetId="1399">
        <row r="9">
          <cell r="A9" t="str">
            <v>A</v>
          </cell>
        </row>
      </sheetData>
      <sheetData sheetId="1400">
        <row r="9">
          <cell r="A9" t="str">
            <v>A</v>
          </cell>
        </row>
      </sheetData>
      <sheetData sheetId="1401">
        <row r="9">
          <cell r="A9" t="str">
            <v>A</v>
          </cell>
        </row>
      </sheetData>
      <sheetData sheetId="1402">
        <row r="9">
          <cell r="A9" t="str">
            <v>A</v>
          </cell>
        </row>
      </sheetData>
      <sheetData sheetId="1403">
        <row r="9">
          <cell r="A9" t="str">
            <v>A</v>
          </cell>
        </row>
      </sheetData>
      <sheetData sheetId="1404">
        <row r="9">
          <cell r="A9" t="str">
            <v>A</v>
          </cell>
        </row>
      </sheetData>
      <sheetData sheetId="1405">
        <row r="9">
          <cell r="A9" t="str">
            <v>A</v>
          </cell>
        </row>
      </sheetData>
      <sheetData sheetId="1406">
        <row r="9">
          <cell r="A9" t="str">
            <v>A</v>
          </cell>
        </row>
      </sheetData>
      <sheetData sheetId="1407">
        <row r="9">
          <cell r="A9" t="str">
            <v>A</v>
          </cell>
        </row>
      </sheetData>
      <sheetData sheetId="1408">
        <row r="9">
          <cell r="A9" t="str">
            <v>A</v>
          </cell>
        </row>
      </sheetData>
      <sheetData sheetId="1409">
        <row r="9">
          <cell r="A9" t="str">
            <v>A</v>
          </cell>
        </row>
      </sheetData>
      <sheetData sheetId="1410">
        <row r="9">
          <cell r="A9" t="str">
            <v>A</v>
          </cell>
        </row>
      </sheetData>
      <sheetData sheetId="1411">
        <row r="9">
          <cell r="A9" t="str">
            <v>A</v>
          </cell>
        </row>
      </sheetData>
      <sheetData sheetId="1412">
        <row r="9">
          <cell r="A9" t="str">
            <v>A</v>
          </cell>
        </row>
      </sheetData>
      <sheetData sheetId="1413">
        <row r="9">
          <cell r="A9" t="str">
            <v>A</v>
          </cell>
        </row>
      </sheetData>
      <sheetData sheetId="1414">
        <row r="9">
          <cell r="A9" t="str">
            <v>A</v>
          </cell>
        </row>
      </sheetData>
      <sheetData sheetId="1415">
        <row r="9">
          <cell r="A9" t="str">
            <v>A</v>
          </cell>
        </row>
      </sheetData>
      <sheetData sheetId="1416">
        <row r="9">
          <cell r="A9" t="str">
            <v>A</v>
          </cell>
        </row>
      </sheetData>
      <sheetData sheetId="1417">
        <row r="9">
          <cell r="A9" t="str">
            <v>A</v>
          </cell>
        </row>
      </sheetData>
      <sheetData sheetId="1418">
        <row r="9">
          <cell r="A9" t="str">
            <v>A</v>
          </cell>
        </row>
      </sheetData>
      <sheetData sheetId="1419">
        <row r="9">
          <cell r="A9" t="str">
            <v>A</v>
          </cell>
        </row>
      </sheetData>
      <sheetData sheetId="1420">
        <row r="9">
          <cell r="A9" t="str">
            <v>A</v>
          </cell>
        </row>
      </sheetData>
      <sheetData sheetId="1421">
        <row r="9">
          <cell r="A9" t="str">
            <v>A</v>
          </cell>
        </row>
      </sheetData>
      <sheetData sheetId="1422">
        <row r="9">
          <cell r="A9" t="str">
            <v>A</v>
          </cell>
        </row>
      </sheetData>
      <sheetData sheetId="1423">
        <row r="9">
          <cell r="A9" t="str">
            <v>A</v>
          </cell>
        </row>
      </sheetData>
      <sheetData sheetId="1424">
        <row r="9">
          <cell r="A9" t="str">
            <v>A</v>
          </cell>
        </row>
      </sheetData>
      <sheetData sheetId="1425">
        <row r="9">
          <cell r="A9" t="str">
            <v>A</v>
          </cell>
        </row>
      </sheetData>
      <sheetData sheetId="1426">
        <row r="9">
          <cell r="A9" t="str">
            <v>A</v>
          </cell>
        </row>
      </sheetData>
      <sheetData sheetId="1427">
        <row r="9">
          <cell r="A9" t="str">
            <v>A</v>
          </cell>
        </row>
      </sheetData>
      <sheetData sheetId="1428">
        <row r="9">
          <cell r="A9" t="str">
            <v>A</v>
          </cell>
        </row>
      </sheetData>
      <sheetData sheetId="1429">
        <row r="9">
          <cell r="A9" t="str">
            <v>A</v>
          </cell>
        </row>
      </sheetData>
      <sheetData sheetId="1430">
        <row r="9">
          <cell r="A9" t="str">
            <v>A</v>
          </cell>
        </row>
      </sheetData>
      <sheetData sheetId="1431">
        <row r="9">
          <cell r="A9" t="str">
            <v>A</v>
          </cell>
        </row>
      </sheetData>
      <sheetData sheetId="1432">
        <row r="9">
          <cell r="A9" t="str">
            <v>A</v>
          </cell>
        </row>
      </sheetData>
      <sheetData sheetId="1433">
        <row r="9">
          <cell r="A9" t="str">
            <v>A</v>
          </cell>
        </row>
      </sheetData>
      <sheetData sheetId="1434">
        <row r="9">
          <cell r="A9" t="str">
            <v>A</v>
          </cell>
        </row>
      </sheetData>
      <sheetData sheetId="1435">
        <row r="9">
          <cell r="A9" t="str">
            <v>A</v>
          </cell>
        </row>
      </sheetData>
      <sheetData sheetId="1436">
        <row r="9">
          <cell r="A9" t="str">
            <v>A</v>
          </cell>
        </row>
      </sheetData>
      <sheetData sheetId="1437">
        <row r="9">
          <cell r="A9" t="str">
            <v>A</v>
          </cell>
        </row>
      </sheetData>
      <sheetData sheetId="1438">
        <row r="9">
          <cell r="A9" t="str">
            <v>A</v>
          </cell>
        </row>
      </sheetData>
      <sheetData sheetId="1439">
        <row r="9">
          <cell r="A9" t="str">
            <v>A</v>
          </cell>
        </row>
      </sheetData>
      <sheetData sheetId="1440">
        <row r="9">
          <cell r="A9" t="str">
            <v>A</v>
          </cell>
        </row>
      </sheetData>
      <sheetData sheetId="1441">
        <row r="9">
          <cell r="A9" t="str">
            <v>A</v>
          </cell>
        </row>
      </sheetData>
      <sheetData sheetId="1442">
        <row r="9">
          <cell r="A9" t="str">
            <v>A</v>
          </cell>
        </row>
      </sheetData>
      <sheetData sheetId="1443">
        <row r="9">
          <cell r="A9" t="str">
            <v>A</v>
          </cell>
        </row>
      </sheetData>
      <sheetData sheetId="1444">
        <row r="9">
          <cell r="A9" t="str">
            <v>A</v>
          </cell>
        </row>
      </sheetData>
      <sheetData sheetId="1445">
        <row r="9">
          <cell r="A9" t="str">
            <v>A</v>
          </cell>
        </row>
      </sheetData>
      <sheetData sheetId="1446">
        <row r="9">
          <cell r="A9" t="str">
            <v>A</v>
          </cell>
        </row>
      </sheetData>
      <sheetData sheetId="1447">
        <row r="9">
          <cell r="A9" t="str">
            <v>A</v>
          </cell>
        </row>
      </sheetData>
      <sheetData sheetId="1448">
        <row r="9">
          <cell r="A9" t="str">
            <v>A</v>
          </cell>
        </row>
      </sheetData>
      <sheetData sheetId="1449">
        <row r="9">
          <cell r="A9" t="str">
            <v>A</v>
          </cell>
        </row>
      </sheetData>
      <sheetData sheetId="1450">
        <row r="9">
          <cell r="A9" t="str">
            <v>A</v>
          </cell>
        </row>
      </sheetData>
      <sheetData sheetId="1451">
        <row r="9">
          <cell r="A9" t="str">
            <v>A</v>
          </cell>
        </row>
      </sheetData>
      <sheetData sheetId="1452">
        <row r="9">
          <cell r="A9" t="str">
            <v>A</v>
          </cell>
        </row>
      </sheetData>
      <sheetData sheetId="1453">
        <row r="9">
          <cell r="A9" t="str">
            <v>A</v>
          </cell>
        </row>
      </sheetData>
      <sheetData sheetId="1454">
        <row r="9">
          <cell r="A9" t="str">
            <v>A</v>
          </cell>
        </row>
      </sheetData>
      <sheetData sheetId="1455">
        <row r="9">
          <cell r="A9" t="str">
            <v>A</v>
          </cell>
        </row>
      </sheetData>
      <sheetData sheetId="1456">
        <row r="9">
          <cell r="A9" t="str">
            <v>A</v>
          </cell>
        </row>
      </sheetData>
      <sheetData sheetId="1457">
        <row r="9">
          <cell r="A9" t="str">
            <v>A</v>
          </cell>
        </row>
      </sheetData>
      <sheetData sheetId="1458">
        <row r="9">
          <cell r="A9" t="str">
            <v>A</v>
          </cell>
        </row>
      </sheetData>
      <sheetData sheetId="1459">
        <row r="9">
          <cell r="A9" t="str">
            <v>A</v>
          </cell>
        </row>
      </sheetData>
      <sheetData sheetId="1460">
        <row r="9">
          <cell r="A9" t="str">
            <v>A</v>
          </cell>
        </row>
      </sheetData>
      <sheetData sheetId="1461">
        <row r="9">
          <cell r="A9" t="str">
            <v>A</v>
          </cell>
        </row>
      </sheetData>
      <sheetData sheetId="1462">
        <row r="9">
          <cell r="A9" t="str">
            <v>A</v>
          </cell>
        </row>
      </sheetData>
      <sheetData sheetId="1463">
        <row r="9">
          <cell r="A9" t="str">
            <v>A</v>
          </cell>
        </row>
      </sheetData>
      <sheetData sheetId="1464">
        <row r="9">
          <cell r="A9" t="str">
            <v>A</v>
          </cell>
        </row>
      </sheetData>
      <sheetData sheetId="1465">
        <row r="9">
          <cell r="A9" t="str">
            <v>A</v>
          </cell>
        </row>
      </sheetData>
      <sheetData sheetId="1466">
        <row r="9">
          <cell r="A9" t="str">
            <v>A</v>
          </cell>
        </row>
      </sheetData>
      <sheetData sheetId="1467">
        <row r="9">
          <cell r="A9" t="str">
            <v>A</v>
          </cell>
        </row>
      </sheetData>
      <sheetData sheetId="1468">
        <row r="9">
          <cell r="A9" t="str">
            <v>A</v>
          </cell>
        </row>
      </sheetData>
      <sheetData sheetId="1469">
        <row r="9">
          <cell r="A9" t="str">
            <v>A</v>
          </cell>
        </row>
      </sheetData>
      <sheetData sheetId="1470">
        <row r="9">
          <cell r="A9" t="str">
            <v>A</v>
          </cell>
        </row>
      </sheetData>
      <sheetData sheetId="1471">
        <row r="9">
          <cell r="A9" t="str">
            <v>A</v>
          </cell>
        </row>
      </sheetData>
      <sheetData sheetId="1472">
        <row r="9">
          <cell r="A9" t="str">
            <v>A</v>
          </cell>
        </row>
      </sheetData>
      <sheetData sheetId="1473">
        <row r="9">
          <cell r="A9" t="str">
            <v>A</v>
          </cell>
        </row>
      </sheetData>
      <sheetData sheetId="1474">
        <row r="9">
          <cell r="A9" t="str">
            <v>A</v>
          </cell>
        </row>
      </sheetData>
      <sheetData sheetId="1475">
        <row r="9">
          <cell r="A9" t="str">
            <v>A</v>
          </cell>
        </row>
      </sheetData>
      <sheetData sheetId="1476">
        <row r="9">
          <cell r="A9" t="str">
            <v>A</v>
          </cell>
        </row>
      </sheetData>
      <sheetData sheetId="1477">
        <row r="9">
          <cell r="A9" t="str">
            <v>A</v>
          </cell>
        </row>
      </sheetData>
      <sheetData sheetId="1478">
        <row r="9">
          <cell r="A9" t="str">
            <v>A</v>
          </cell>
        </row>
      </sheetData>
      <sheetData sheetId="1479">
        <row r="9">
          <cell r="A9" t="str">
            <v>A</v>
          </cell>
        </row>
      </sheetData>
      <sheetData sheetId="1480">
        <row r="9">
          <cell r="A9" t="str">
            <v>A</v>
          </cell>
        </row>
      </sheetData>
      <sheetData sheetId="1481">
        <row r="9">
          <cell r="A9" t="str">
            <v>A</v>
          </cell>
        </row>
      </sheetData>
      <sheetData sheetId="1482">
        <row r="9">
          <cell r="A9" t="str">
            <v>A</v>
          </cell>
        </row>
      </sheetData>
      <sheetData sheetId="1483">
        <row r="9">
          <cell r="A9" t="str">
            <v>A</v>
          </cell>
        </row>
      </sheetData>
      <sheetData sheetId="1484">
        <row r="9">
          <cell r="A9" t="str">
            <v>A</v>
          </cell>
        </row>
      </sheetData>
      <sheetData sheetId="1485">
        <row r="9">
          <cell r="A9" t="str">
            <v>A</v>
          </cell>
        </row>
      </sheetData>
      <sheetData sheetId="1486">
        <row r="9">
          <cell r="A9" t="str">
            <v>A</v>
          </cell>
        </row>
      </sheetData>
      <sheetData sheetId="1487">
        <row r="9">
          <cell r="A9" t="str">
            <v>A</v>
          </cell>
        </row>
      </sheetData>
      <sheetData sheetId="1488">
        <row r="9">
          <cell r="A9" t="str">
            <v>A</v>
          </cell>
        </row>
      </sheetData>
      <sheetData sheetId="1489">
        <row r="9">
          <cell r="A9" t="str">
            <v>A</v>
          </cell>
        </row>
      </sheetData>
      <sheetData sheetId="1490">
        <row r="9">
          <cell r="A9" t="str">
            <v>A</v>
          </cell>
        </row>
      </sheetData>
      <sheetData sheetId="1491">
        <row r="9">
          <cell r="A9" t="str">
            <v>A</v>
          </cell>
        </row>
      </sheetData>
      <sheetData sheetId="1492">
        <row r="9">
          <cell r="A9" t="str">
            <v>A</v>
          </cell>
        </row>
      </sheetData>
      <sheetData sheetId="1493">
        <row r="9">
          <cell r="A9" t="str">
            <v>A</v>
          </cell>
        </row>
      </sheetData>
      <sheetData sheetId="1494">
        <row r="9">
          <cell r="A9" t="str">
            <v>A</v>
          </cell>
        </row>
      </sheetData>
      <sheetData sheetId="1495">
        <row r="9">
          <cell r="A9" t="str">
            <v>A</v>
          </cell>
        </row>
      </sheetData>
      <sheetData sheetId="1496">
        <row r="9">
          <cell r="A9" t="str">
            <v>A</v>
          </cell>
        </row>
      </sheetData>
      <sheetData sheetId="1497">
        <row r="9">
          <cell r="A9" t="str">
            <v>A</v>
          </cell>
        </row>
      </sheetData>
      <sheetData sheetId="1498">
        <row r="9">
          <cell r="A9" t="str">
            <v>A</v>
          </cell>
        </row>
      </sheetData>
      <sheetData sheetId="1499">
        <row r="9">
          <cell r="A9" t="str">
            <v>A</v>
          </cell>
        </row>
      </sheetData>
      <sheetData sheetId="1500">
        <row r="9">
          <cell r="A9" t="str">
            <v>A</v>
          </cell>
        </row>
      </sheetData>
      <sheetData sheetId="1501">
        <row r="9">
          <cell r="A9" t="str">
            <v>A</v>
          </cell>
        </row>
      </sheetData>
      <sheetData sheetId="1502">
        <row r="9">
          <cell r="A9" t="str">
            <v>A</v>
          </cell>
        </row>
      </sheetData>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ow r="9">
          <cell r="A9" t="str">
            <v>A</v>
          </cell>
        </row>
      </sheetData>
      <sheetData sheetId="1511">
        <row r="9">
          <cell r="A9" t="str">
            <v>A</v>
          </cell>
        </row>
      </sheetData>
      <sheetData sheetId="1512">
        <row r="9">
          <cell r="A9" t="str">
            <v>A</v>
          </cell>
        </row>
      </sheetData>
      <sheetData sheetId="1513">
        <row r="9">
          <cell r="A9" t="str">
            <v>A</v>
          </cell>
        </row>
      </sheetData>
      <sheetData sheetId="1514">
        <row r="9">
          <cell r="A9" t="str">
            <v>A</v>
          </cell>
        </row>
      </sheetData>
      <sheetData sheetId="1515">
        <row r="9">
          <cell r="A9" t="str">
            <v>A</v>
          </cell>
        </row>
      </sheetData>
      <sheetData sheetId="1516">
        <row r="9">
          <cell r="A9" t="str">
            <v>A</v>
          </cell>
        </row>
      </sheetData>
      <sheetData sheetId="1517">
        <row r="9">
          <cell r="A9" t="str">
            <v>A</v>
          </cell>
        </row>
      </sheetData>
      <sheetData sheetId="1518">
        <row r="9">
          <cell r="A9" t="str">
            <v>A</v>
          </cell>
        </row>
      </sheetData>
      <sheetData sheetId="1519">
        <row r="9">
          <cell r="A9" t="str">
            <v>A</v>
          </cell>
        </row>
      </sheetData>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ow r="9">
          <cell r="A9" t="str">
            <v>A</v>
          </cell>
        </row>
      </sheetData>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ow r="9">
          <cell r="A9" t="str">
            <v>A</v>
          </cell>
        </row>
      </sheetData>
      <sheetData sheetId="1540">
        <row r="9">
          <cell r="A9" t="str">
            <v>A</v>
          </cell>
        </row>
      </sheetData>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sheetData sheetId="1588"/>
      <sheetData sheetId="1589" refreshError="1"/>
      <sheetData sheetId="1590" refreshError="1"/>
      <sheetData sheetId="1591"/>
      <sheetData sheetId="1592" refreshError="1"/>
      <sheetData sheetId="1593">
        <row r="9">
          <cell r="A9" t="str">
            <v>A</v>
          </cell>
        </row>
      </sheetData>
      <sheetData sheetId="1594" refreshError="1"/>
      <sheetData sheetId="1595" refreshError="1"/>
      <sheetData sheetId="1596" refreshError="1"/>
      <sheetData sheetId="1597" refreshError="1"/>
      <sheetData sheetId="1598" refreshError="1"/>
      <sheetData sheetId="1599" refreshError="1"/>
      <sheetData sheetId="1600">
        <row r="9">
          <cell r="A9" t="str">
            <v>A</v>
          </cell>
        </row>
      </sheetData>
      <sheetData sheetId="1601" refreshError="1"/>
      <sheetData sheetId="1602" refreshError="1"/>
      <sheetData sheetId="1603" refreshError="1"/>
      <sheetData sheetId="1604" refreshError="1"/>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ow r="9">
          <cell r="A9" t="str">
            <v>A</v>
          </cell>
        </row>
      </sheetData>
      <sheetData sheetId="1691">
        <row r="9">
          <cell r="A9" t="str">
            <v>A</v>
          </cell>
        </row>
      </sheetData>
      <sheetData sheetId="1692">
        <row r="9">
          <cell r="A9" t="str">
            <v>A</v>
          </cell>
        </row>
      </sheetData>
      <sheetData sheetId="1693">
        <row r="9">
          <cell r="A9" t="str">
            <v>A</v>
          </cell>
        </row>
      </sheetData>
      <sheetData sheetId="1694">
        <row r="9">
          <cell r="A9" t="str">
            <v>A</v>
          </cell>
        </row>
      </sheetData>
      <sheetData sheetId="1695">
        <row r="9">
          <cell r="A9" t="str">
            <v>A</v>
          </cell>
        </row>
      </sheetData>
      <sheetData sheetId="1696">
        <row r="9">
          <cell r="A9" t="str">
            <v>A</v>
          </cell>
        </row>
      </sheetData>
      <sheetData sheetId="1697">
        <row r="9">
          <cell r="A9" t="str">
            <v>A</v>
          </cell>
        </row>
      </sheetData>
      <sheetData sheetId="1698">
        <row r="9">
          <cell r="A9" t="str">
            <v>A</v>
          </cell>
        </row>
      </sheetData>
      <sheetData sheetId="1699">
        <row r="9">
          <cell r="A9" t="str">
            <v>A</v>
          </cell>
        </row>
      </sheetData>
      <sheetData sheetId="1700">
        <row r="9">
          <cell r="A9" t="str">
            <v>A</v>
          </cell>
        </row>
      </sheetData>
      <sheetData sheetId="1701">
        <row r="9">
          <cell r="A9" t="str">
            <v>A</v>
          </cell>
        </row>
      </sheetData>
      <sheetData sheetId="1702">
        <row r="9">
          <cell r="A9" t="str">
            <v>A</v>
          </cell>
        </row>
      </sheetData>
      <sheetData sheetId="1703">
        <row r="9">
          <cell r="A9" t="str">
            <v>A</v>
          </cell>
        </row>
      </sheetData>
      <sheetData sheetId="1704" refreshError="1"/>
      <sheetData sheetId="1705" refreshError="1"/>
      <sheetData sheetId="1706">
        <row r="9">
          <cell r="A9" t="str">
            <v>A</v>
          </cell>
        </row>
      </sheetData>
      <sheetData sheetId="1707">
        <row r="9">
          <cell r="A9" t="str">
            <v>A</v>
          </cell>
        </row>
      </sheetData>
      <sheetData sheetId="1708">
        <row r="9">
          <cell r="A9" t="str">
            <v>A</v>
          </cell>
        </row>
      </sheetData>
      <sheetData sheetId="1709">
        <row r="9">
          <cell r="A9" t="str">
            <v>A</v>
          </cell>
        </row>
      </sheetData>
      <sheetData sheetId="1710">
        <row r="9">
          <cell r="A9" t="str">
            <v>A</v>
          </cell>
        </row>
      </sheetData>
      <sheetData sheetId="1711">
        <row r="9">
          <cell r="A9" t="str">
            <v>A</v>
          </cell>
        </row>
      </sheetData>
      <sheetData sheetId="1712">
        <row r="9">
          <cell r="A9" t="str">
            <v>A</v>
          </cell>
        </row>
      </sheetData>
      <sheetData sheetId="1713">
        <row r="9">
          <cell r="A9" t="str">
            <v>A</v>
          </cell>
        </row>
      </sheetData>
      <sheetData sheetId="1714">
        <row r="9">
          <cell r="A9" t="str">
            <v>A</v>
          </cell>
        </row>
      </sheetData>
      <sheetData sheetId="1715">
        <row r="9">
          <cell r="A9" t="str">
            <v>A</v>
          </cell>
        </row>
      </sheetData>
      <sheetData sheetId="1716">
        <row r="9">
          <cell r="A9" t="str">
            <v>A</v>
          </cell>
        </row>
      </sheetData>
      <sheetData sheetId="1717">
        <row r="9">
          <cell r="A9" t="str">
            <v>A</v>
          </cell>
        </row>
      </sheetData>
      <sheetData sheetId="1718">
        <row r="9">
          <cell r="A9" t="str">
            <v>A</v>
          </cell>
        </row>
      </sheetData>
      <sheetData sheetId="1719">
        <row r="9">
          <cell r="A9" t="str">
            <v>A</v>
          </cell>
        </row>
      </sheetData>
      <sheetData sheetId="1720">
        <row r="9">
          <cell r="A9" t="str">
            <v>A</v>
          </cell>
        </row>
      </sheetData>
      <sheetData sheetId="1721">
        <row r="9">
          <cell r="A9" t="str">
            <v>A</v>
          </cell>
        </row>
      </sheetData>
      <sheetData sheetId="1722">
        <row r="9">
          <cell r="A9" t="str">
            <v>A</v>
          </cell>
        </row>
      </sheetData>
      <sheetData sheetId="1723">
        <row r="9">
          <cell r="A9" t="str">
            <v>A</v>
          </cell>
        </row>
      </sheetData>
      <sheetData sheetId="1724">
        <row r="9">
          <cell r="A9" t="str">
            <v>A</v>
          </cell>
        </row>
      </sheetData>
      <sheetData sheetId="1725">
        <row r="9">
          <cell r="A9" t="str">
            <v>A</v>
          </cell>
        </row>
      </sheetData>
      <sheetData sheetId="1726"/>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ow r="9">
          <cell r="A9" t="str">
            <v>A</v>
          </cell>
        </row>
      </sheetData>
      <sheetData sheetId="1739">
        <row r="9">
          <cell r="A9" t="str">
            <v>A</v>
          </cell>
        </row>
      </sheetData>
      <sheetData sheetId="1740">
        <row r="9">
          <cell r="A9" t="str">
            <v>A</v>
          </cell>
        </row>
      </sheetData>
      <sheetData sheetId="1741" refreshError="1"/>
      <sheetData sheetId="1742" refreshError="1"/>
      <sheetData sheetId="1743" refreshError="1"/>
      <sheetData sheetId="1744" refreshError="1"/>
      <sheetData sheetId="1745" refreshError="1"/>
      <sheetData sheetId="1746" refreshError="1"/>
      <sheetData sheetId="1747" refreshError="1"/>
      <sheetData sheetId="1748">
        <row r="9">
          <cell r="A9" t="str">
            <v>A</v>
          </cell>
        </row>
      </sheetData>
      <sheetData sheetId="1749" refreshError="1"/>
      <sheetData sheetId="1750" refreshError="1"/>
      <sheetData sheetId="1751" refreshError="1"/>
      <sheetData sheetId="1752" refreshError="1"/>
      <sheetData sheetId="1753" refreshError="1"/>
      <sheetData sheetId="1754" refreshError="1"/>
      <sheetData sheetId="1755" refreshError="1"/>
      <sheetData sheetId="1756">
        <row r="9">
          <cell r="A9" t="str">
            <v>A</v>
          </cell>
        </row>
      </sheetData>
      <sheetData sheetId="1757">
        <row r="9">
          <cell r="A9" t="str">
            <v>A</v>
          </cell>
        </row>
      </sheetData>
      <sheetData sheetId="1758">
        <row r="9">
          <cell r="A9" t="str">
            <v>A</v>
          </cell>
        </row>
      </sheetData>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ow r="9">
          <cell r="A9" t="str">
            <v>A</v>
          </cell>
        </row>
      </sheetData>
      <sheetData sheetId="1977" refreshError="1"/>
      <sheetData sheetId="1978" refreshError="1"/>
      <sheetData sheetId="1979">
        <row r="9">
          <cell r="A9" t="str">
            <v>A</v>
          </cell>
        </row>
      </sheetData>
      <sheetData sheetId="1980" refreshError="1"/>
      <sheetData sheetId="1981" refreshError="1"/>
      <sheetData sheetId="1982" refreshError="1"/>
      <sheetData sheetId="1983" refreshError="1"/>
      <sheetData sheetId="1984"/>
      <sheetData sheetId="1985"/>
      <sheetData sheetId="1986">
        <row r="9">
          <cell r="A9" t="str">
            <v>A</v>
          </cell>
        </row>
      </sheetData>
      <sheetData sheetId="1987">
        <row r="9">
          <cell r="A9" t="str">
            <v>A</v>
          </cell>
        </row>
      </sheetData>
      <sheetData sheetId="1988">
        <row r="9">
          <cell r="A9" t="str">
            <v>A</v>
          </cell>
        </row>
      </sheetData>
      <sheetData sheetId="1989">
        <row r="9">
          <cell r="A9" t="str">
            <v>A</v>
          </cell>
        </row>
      </sheetData>
      <sheetData sheetId="1990">
        <row r="9">
          <cell r="A9" t="str">
            <v>A</v>
          </cell>
        </row>
      </sheetData>
      <sheetData sheetId="1991" refreshError="1"/>
      <sheetData sheetId="1992" refreshError="1"/>
      <sheetData sheetId="1993" refreshError="1"/>
      <sheetData sheetId="1994" refreshError="1"/>
      <sheetData sheetId="1995" refreshError="1"/>
      <sheetData sheetId="1996">
        <row r="9">
          <cell r="A9" t="str">
            <v>A</v>
          </cell>
        </row>
      </sheetData>
      <sheetData sheetId="1997">
        <row r="9">
          <cell r="A9" t="str">
            <v>A</v>
          </cell>
        </row>
      </sheetData>
      <sheetData sheetId="1998" refreshError="1"/>
      <sheetData sheetId="1999">
        <row r="9">
          <cell r="A9" t="str">
            <v>A</v>
          </cell>
        </row>
      </sheetData>
      <sheetData sheetId="2000" refreshError="1"/>
      <sheetData sheetId="2001">
        <row r="9">
          <cell r="A9" t="str">
            <v>A</v>
          </cell>
        </row>
      </sheetData>
      <sheetData sheetId="2002">
        <row r="9">
          <cell r="A9" t="str">
            <v>A</v>
          </cell>
        </row>
      </sheetData>
      <sheetData sheetId="2003">
        <row r="9">
          <cell r="A9" t="str">
            <v>A</v>
          </cell>
        </row>
      </sheetData>
      <sheetData sheetId="2004">
        <row r="9">
          <cell r="A9" t="str">
            <v>A</v>
          </cell>
        </row>
      </sheetData>
      <sheetData sheetId="2005" refreshError="1"/>
      <sheetData sheetId="2006" refreshError="1"/>
      <sheetData sheetId="2007" refreshError="1"/>
      <sheetData sheetId="2008">
        <row r="9">
          <cell r="A9" t="str">
            <v>A</v>
          </cell>
        </row>
      </sheetData>
      <sheetData sheetId="2009">
        <row r="9">
          <cell r="A9" t="str">
            <v>A</v>
          </cell>
        </row>
      </sheetData>
      <sheetData sheetId="2010">
        <row r="9">
          <cell r="A9" t="str">
            <v>A</v>
          </cell>
        </row>
      </sheetData>
      <sheetData sheetId="2011">
        <row r="9">
          <cell r="A9" t="str">
            <v>A</v>
          </cell>
        </row>
      </sheetData>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ow r="9">
          <cell r="A9" t="str">
            <v>A</v>
          </cell>
        </row>
      </sheetData>
      <sheetData sheetId="2023" refreshError="1"/>
      <sheetData sheetId="2024" refreshError="1"/>
      <sheetData sheetId="2025" refreshError="1"/>
      <sheetData sheetId="2026"/>
      <sheetData sheetId="2027" refreshError="1"/>
      <sheetData sheetId="2028"/>
      <sheetData sheetId="2029"/>
      <sheetData sheetId="2030"/>
      <sheetData sheetId="2031"/>
      <sheetData sheetId="2032"/>
      <sheetData sheetId="2033" refreshError="1"/>
      <sheetData sheetId="2034" refreshError="1"/>
      <sheetData sheetId="2035" refreshError="1"/>
      <sheetData sheetId="2036" refreshError="1"/>
      <sheetData sheetId="2037" refreshError="1"/>
      <sheetData sheetId="2038">
        <row r="9">
          <cell r="A9" t="str">
            <v>A</v>
          </cell>
        </row>
      </sheetData>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ow r="9">
          <cell r="A9" t="str">
            <v>A</v>
          </cell>
        </row>
      </sheetData>
      <sheetData sheetId="2275" refreshError="1"/>
      <sheetData sheetId="2276" refreshError="1"/>
      <sheetData sheetId="2277">
        <row r="9">
          <cell r="A9" t="str">
            <v>A</v>
          </cell>
        </row>
      </sheetData>
      <sheetData sheetId="2278" refreshError="1"/>
      <sheetData sheetId="2279" refreshError="1"/>
      <sheetData sheetId="2280">
        <row r="9">
          <cell r="A9" t="str">
            <v>A</v>
          </cell>
        </row>
      </sheetData>
      <sheetData sheetId="2281" refreshError="1"/>
      <sheetData sheetId="2282" refreshError="1"/>
      <sheetData sheetId="2283" refreshError="1"/>
      <sheetData sheetId="2284" refreshError="1"/>
      <sheetData sheetId="2285" refreshError="1"/>
      <sheetData sheetId="2286" refreshError="1"/>
      <sheetData sheetId="2287" refreshError="1"/>
      <sheetData sheetId="2288">
        <row r="9">
          <cell r="A9" t="str">
            <v>A</v>
          </cell>
        </row>
      </sheetData>
      <sheetData sheetId="2289">
        <row r="9">
          <cell r="A9" t="str">
            <v>A</v>
          </cell>
        </row>
      </sheetData>
      <sheetData sheetId="2290" refreshError="1"/>
      <sheetData sheetId="2291">
        <row r="9">
          <cell r="A9" t="str">
            <v>A</v>
          </cell>
        </row>
      </sheetData>
      <sheetData sheetId="2292">
        <row r="9">
          <cell r="A9" t="str">
            <v>A</v>
          </cell>
        </row>
      </sheetData>
      <sheetData sheetId="2293">
        <row r="9">
          <cell r="A9" t="str">
            <v>A</v>
          </cell>
        </row>
      </sheetData>
      <sheetData sheetId="2294">
        <row r="9">
          <cell r="A9" t="str">
            <v>A</v>
          </cell>
        </row>
      </sheetData>
      <sheetData sheetId="2295" refreshError="1"/>
      <sheetData sheetId="2296" refreshError="1"/>
      <sheetData sheetId="2297" refreshError="1"/>
      <sheetData sheetId="2298" refreshError="1"/>
      <sheetData sheetId="2299" refreshError="1"/>
      <sheetData sheetId="2300" refreshError="1"/>
      <sheetData sheetId="2301"/>
      <sheetData sheetId="2302"/>
      <sheetData sheetId="2303" refreshError="1"/>
      <sheetData sheetId="2304" refreshError="1"/>
      <sheetData sheetId="2305" refreshError="1"/>
      <sheetData sheetId="2306"/>
      <sheetData sheetId="2307"/>
      <sheetData sheetId="2308" refreshError="1"/>
      <sheetData sheetId="2309"/>
      <sheetData sheetId="2310" refreshError="1"/>
      <sheetData sheetId="2311" refreshError="1"/>
      <sheetData sheetId="2312" refreshError="1"/>
      <sheetData sheetId="2313" refreshError="1"/>
      <sheetData sheetId="2314"/>
      <sheetData sheetId="2315" refreshError="1"/>
      <sheetData sheetId="2316"/>
      <sheetData sheetId="2317"/>
      <sheetData sheetId="2318" refreshError="1"/>
      <sheetData sheetId="2319" refreshError="1"/>
      <sheetData sheetId="2320"/>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ow r="9">
          <cell r="A9" t="str">
            <v>A</v>
          </cell>
        </row>
      </sheetData>
      <sheetData sheetId="2342">
        <row r="9">
          <cell r="A9" t="str">
            <v>A</v>
          </cell>
        </row>
      </sheetData>
      <sheetData sheetId="2343">
        <row r="9">
          <cell r="A9" t="str">
            <v>A</v>
          </cell>
        </row>
      </sheetData>
      <sheetData sheetId="2344" refreshError="1"/>
      <sheetData sheetId="2345">
        <row r="9">
          <cell r="A9" t="str">
            <v>A</v>
          </cell>
        </row>
      </sheetData>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sheetData sheetId="2357"/>
      <sheetData sheetId="2358" refreshError="1"/>
      <sheetData sheetId="2359">
        <row r="9">
          <cell r="A9" t="str">
            <v>A</v>
          </cell>
        </row>
      </sheetData>
      <sheetData sheetId="2360" refreshError="1"/>
      <sheetData sheetId="2361"/>
      <sheetData sheetId="2362"/>
      <sheetData sheetId="2363"/>
      <sheetData sheetId="2364"/>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sheetData sheetId="2374"/>
      <sheetData sheetId="2375" refreshError="1"/>
      <sheetData sheetId="2376"/>
      <sheetData sheetId="2377"/>
      <sheetData sheetId="2378"/>
      <sheetData sheetId="2379" refreshError="1"/>
      <sheetData sheetId="2380" refreshError="1"/>
      <sheetData sheetId="2381" refreshError="1"/>
      <sheetData sheetId="2382" refreshError="1"/>
      <sheetData sheetId="2383" refreshError="1"/>
      <sheetData sheetId="2384"/>
      <sheetData sheetId="2385" refreshError="1"/>
      <sheetData sheetId="2386">
        <row r="9">
          <cell r="A9" t="str">
            <v>A</v>
          </cell>
        </row>
      </sheetData>
      <sheetData sheetId="2387">
        <row r="9">
          <cell r="A9" t="str">
            <v>A</v>
          </cell>
        </row>
      </sheetData>
      <sheetData sheetId="2388">
        <row r="9">
          <cell r="A9" t="str">
            <v>A</v>
          </cell>
        </row>
      </sheetData>
      <sheetData sheetId="2389" refreshError="1"/>
      <sheetData sheetId="2390" refreshError="1"/>
      <sheetData sheetId="2391"/>
      <sheetData sheetId="2392"/>
      <sheetData sheetId="2393"/>
      <sheetData sheetId="2394"/>
      <sheetData sheetId="2395"/>
      <sheetData sheetId="2396"/>
      <sheetData sheetId="2397" refreshError="1"/>
      <sheetData sheetId="2398" refreshError="1"/>
      <sheetData sheetId="2399">
        <row r="9">
          <cell r="A9" t="str">
            <v>A</v>
          </cell>
        </row>
      </sheetData>
      <sheetData sheetId="2400">
        <row r="9">
          <cell r="A9" t="str">
            <v>A</v>
          </cell>
        </row>
      </sheetData>
      <sheetData sheetId="2401">
        <row r="9">
          <cell r="A9" t="str">
            <v>A</v>
          </cell>
        </row>
      </sheetData>
      <sheetData sheetId="2402">
        <row r="9">
          <cell r="A9" t="str">
            <v>A</v>
          </cell>
        </row>
      </sheetData>
      <sheetData sheetId="2403"/>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ow r="9">
          <cell r="A9" t="str">
            <v>A</v>
          </cell>
        </row>
      </sheetData>
      <sheetData sheetId="2784" refreshError="1"/>
      <sheetData sheetId="2785" refreshError="1"/>
      <sheetData sheetId="2786" refreshError="1"/>
      <sheetData sheetId="2787" refreshError="1"/>
      <sheetData sheetId="2788">
        <row r="9">
          <cell r="A9" t="str">
            <v>A</v>
          </cell>
        </row>
      </sheetData>
      <sheetData sheetId="2789">
        <row r="9">
          <cell r="A9" t="str">
            <v>A</v>
          </cell>
        </row>
      </sheetData>
      <sheetData sheetId="2790">
        <row r="9">
          <cell r="A9" t="str">
            <v>A</v>
          </cell>
        </row>
      </sheetData>
      <sheetData sheetId="2791">
        <row r="9">
          <cell r="A9" t="str">
            <v>A</v>
          </cell>
        </row>
      </sheetData>
      <sheetData sheetId="2792">
        <row r="9">
          <cell r="A9" t="str">
            <v>A</v>
          </cell>
        </row>
      </sheetData>
      <sheetData sheetId="2793">
        <row r="9">
          <cell r="A9" t="str">
            <v>A</v>
          </cell>
        </row>
      </sheetData>
      <sheetData sheetId="2794">
        <row r="9">
          <cell r="A9" t="str">
            <v>A</v>
          </cell>
        </row>
      </sheetData>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ow r="9">
          <cell r="A9" t="str">
            <v>A</v>
          </cell>
        </row>
      </sheetData>
      <sheetData sheetId="2810">
        <row r="9">
          <cell r="A9" t="str">
            <v>A</v>
          </cell>
        </row>
      </sheetData>
      <sheetData sheetId="2811">
        <row r="9">
          <cell r="A9" t="str">
            <v>A</v>
          </cell>
        </row>
      </sheetData>
      <sheetData sheetId="2812">
        <row r="9">
          <cell r="A9" t="str">
            <v>A</v>
          </cell>
        </row>
      </sheetData>
      <sheetData sheetId="2813">
        <row r="9">
          <cell r="A9" t="str">
            <v>A</v>
          </cell>
        </row>
      </sheetData>
      <sheetData sheetId="2814">
        <row r="9">
          <cell r="A9" t="str">
            <v>A</v>
          </cell>
        </row>
      </sheetData>
      <sheetData sheetId="2815">
        <row r="9">
          <cell r="A9" t="str">
            <v>A</v>
          </cell>
        </row>
      </sheetData>
      <sheetData sheetId="2816">
        <row r="9">
          <cell r="A9" t="str">
            <v>A</v>
          </cell>
        </row>
      </sheetData>
      <sheetData sheetId="2817">
        <row r="9">
          <cell r="A9" t="str">
            <v>A</v>
          </cell>
        </row>
      </sheetData>
      <sheetData sheetId="2818">
        <row r="9">
          <cell r="A9" t="str">
            <v>A</v>
          </cell>
        </row>
      </sheetData>
      <sheetData sheetId="2819">
        <row r="9">
          <cell r="A9" t="str">
            <v>A</v>
          </cell>
        </row>
      </sheetData>
      <sheetData sheetId="2820">
        <row r="9">
          <cell r="A9" t="str">
            <v>A</v>
          </cell>
        </row>
      </sheetData>
      <sheetData sheetId="2821">
        <row r="9">
          <cell r="A9" t="str">
            <v>A</v>
          </cell>
        </row>
      </sheetData>
      <sheetData sheetId="2822">
        <row r="9">
          <cell r="A9" t="str">
            <v>A</v>
          </cell>
        </row>
      </sheetData>
      <sheetData sheetId="2823">
        <row r="9">
          <cell r="A9" t="str">
            <v>A</v>
          </cell>
        </row>
      </sheetData>
      <sheetData sheetId="2824">
        <row r="9">
          <cell r="A9" t="str">
            <v>A</v>
          </cell>
        </row>
      </sheetData>
      <sheetData sheetId="2825">
        <row r="9">
          <cell r="A9" t="str">
            <v>A</v>
          </cell>
        </row>
      </sheetData>
      <sheetData sheetId="2826" refreshError="1"/>
      <sheetData sheetId="2827" refreshError="1"/>
      <sheetData sheetId="2828" refreshError="1"/>
      <sheetData sheetId="2829" refreshError="1"/>
      <sheetData sheetId="2830" refreshError="1"/>
      <sheetData sheetId="2831" refreshError="1"/>
      <sheetData sheetId="2832">
        <row r="9">
          <cell r="A9" t="str">
            <v>A</v>
          </cell>
        </row>
      </sheetData>
      <sheetData sheetId="2833" refreshError="1"/>
      <sheetData sheetId="2834">
        <row r="9">
          <cell r="A9" t="str">
            <v>A</v>
          </cell>
        </row>
      </sheetData>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ow r="9">
          <cell r="A9" t="str">
            <v>A</v>
          </cell>
        </row>
      </sheetData>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ow r="9">
          <cell r="A9" t="str">
            <v>A</v>
          </cell>
        </row>
      </sheetData>
      <sheetData sheetId="3043" refreshError="1"/>
      <sheetData sheetId="3044">
        <row r="9">
          <cell r="A9" t="str">
            <v>A</v>
          </cell>
        </row>
      </sheetData>
      <sheetData sheetId="3045">
        <row r="9">
          <cell r="A9" t="str">
            <v>A</v>
          </cell>
        </row>
      </sheetData>
      <sheetData sheetId="3046">
        <row r="9">
          <cell r="A9" t="str">
            <v>A</v>
          </cell>
        </row>
      </sheetData>
      <sheetData sheetId="3047" refreshError="1"/>
      <sheetData sheetId="3048" refreshError="1"/>
      <sheetData sheetId="3049" refreshError="1"/>
      <sheetData sheetId="3050" refreshError="1"/>
      <sheetData sheetId="3051" refreshError="1"/>
      <sheetData sheetId="3052" refreshError="1"/>
      <sheetData sheetId="3053">
        <row r="9">
          <cell r="A9" t="str">
            <v>A</v>
          </cell>
        </row>
      </sheetData>
      <sheetData sheetId="3054" refreshError="1"/>
      <sheetData sheetId="3055" refreshError="1"/>
      <sheetData sheetId="3056" refreshError="1"/>
      <sheetData sheetId="3057" refreshError="1"/>
      <sheetData sheetId="3058" refreshError="1"/>
      <sheetData sheetId="3059">
        <row r="9">
          <cell r="A9" t="str">
            <v>A</v>
          </cell>
        </row>
      </sheetData>
      <sheetData sheetId="3060">
        <row r="9">
          <cell r="A9" t="str">
            <v>A</v>
          </cell>
        </row>
      </sheetData>
      <sheetData sheetId="3061">
        <row r="9">
          <cell r="A9" t="str">
            <v>A</v>
          </cell>
        </row>
      </sheetData>
      <sheetData sheetId="3062">
        <row r="9">
          <cell r="A9" t="str">
            <v>A</v>
          </cell>
        </row>
      </sheetData>
      <sheetData sheetId="3063">
        <row r="9">
          <cell r="A9" t="str">
            <v>A</v>
          </cell>
        </row>
      </sheetData>
      <sheetData sheetId="3064">
        <row r="9">
          <cell r="A9" t="str">
            <v>A</v>
          </cell>
        </row>
      </sheetData>
      <sheetData sheetId="3065">
        <row r="9">
          <cell r="A9" t="str">
            <v>A</v>
          </cell>
        </row>
      </sheetData>
      <sheetData sheetId="3066">
        <row r="9">
          <cell r="A9" t="str">
            <v>A</v>
          </cell>
        </row>
      </sheetData>
      <sheetData sheetId="3067">
        <row r="9">
          <cell r="A9" t="str">
            <v>A</v>
          </cell>
        </row>
      </sheetData>
      <sheetData sheetId="3068">
        <row r="9">
          <cell r="A9" t="str">
            <v>A</v>
          </cell>
        </row>
      </sheetData>
      <sheetData sheetId="3069">
        <row r="9">
          <cell r="A9" t="str">
            <v>A</v>
          </cell>
        </row>
      </sheetData>
      <sheetData sheetId="3070">
        <row r="9">
          <cell r="A9" t="str">
            <v>A</v>
          </cell>
        </row>
      </sheetData>
      <sheetData sheetId="3071">
        <row r="9">
          <cell r="A9" t="str">
            <v>A</v>
          </cell>
        </row>
      </sheetData>
      <sheetData sheetId="3072">
        <row r="9">
          <cell r="A9" t="str">
            <v>A</v>
          </cell>
        </row>
      </sheetData>
      <sheetData sheetId="3073">
        <row r="9">
          <cell r="A9" t="str">
            <v>A</v>
          </cell>
        </row>
      </sheetData>
      <sheetData sheetId="3074">
        <row r="9">
          <cell r="A9" t="str">
            <v>A</v>
          </cell>
        </row>
      </sheetData>
      <sheetData sheetId="3075">
        <row r="9">
          <cell r="A9" t="str">
            <v>A</v>
          </cell>
        </row>
      </sheetData>
      <sheetData sheetId="3076">
        <row r="9">
          <cell r="A9" t="str">
            <v>A</v>
          </cell>
        </row>
      </sheetData>
      <sheetData sheetId="3077">
        <row r="9">
          <cell r="A9" t="str">
            <v>A</v>
          </cell>
        </row>
      </sheetData>
      <sheetData sheetId="3078">
        <row r="9">
          <cell r="A9" t="str">
            <v>A</v>
          </cell>
        </row>
      </sheetData>
      <sheetData sheetId="3079">
        <row r="9">
          <cell r="A9" t="str">
            <v>A</v>
          </cell>
        </row>
      </sheetData>
      <sheetData sheetId="3080">
        <row r="9">
          <cell r="A9" t="str">
            <v>A</v>
          </cell>
        </row>
      </sheetData>
      <sheetData sheetId="3081">
        <row r="9">
          <cell r="A9" t="str">
            <v>A</v>
          </cell>
        </row>
      </sheetData>
      <sheetData sheetId="3082">
        <row r="9">
          <cell r="A9" t="str">
            <v>A</v>
          </cell>
        </row>
      </sheetData>
      <sheetData sheetId="3083">
        <row r="9">
          <cell r="A9" t="str">
            <v>A</v>
          </cell>
        </row>
      </sheetData>
      <sheetData sheetId="3084">
        <row r="9">
          <cell r="A9" t="str">
            <v>A</v>
          </cell>
        </row>
      </sheetData>
      <sheetData sheetId="3085">
        <row r="9">
          <cell r="A9" t="str">
            <v>A</v>
          </cell>
        </row>
      </sheetData>
      <sheetData sheetId="3086">
        <row r="9">
          <cell r="A9" t="str">
            <v>A</v>
          </cell>
        </row>
      </sheetData>
      <sheetData sheetId="3087">
        <row r="9">
          <cell r="A9" t="str">
            <v>A</v>
          </cell>
        </row>
      </sheetData>
      <sheetData sheetId="3088">
        <row r="9">
          <cell r="A9" t="str">
            <v>A</v>
          </cell>
        </row>
      </sheetData>
      <sheetData sheetId="3089">
        <row r="9">
          <cell r="A9" t="str">
            <v>A</v>
          </cell>
        </row>
      </sheetData>
      <sheetData sheetId="3090">
        <row r="9">
          <cell r="A9" t="str">
            <v>A</v>
          </cell>
        </row>
      </sheetData>
      <sheetData sheetId="3091">
        <row r="9">
          <cell r="A9" t="str">
            <v>A</v>
          </cell>
        </row>
      </sheetData>
      <sheetData sheetId="3092">
        <row r="9">
          <cell r="A9" t="str">
            <v>A</v>
          </cell>
        </row>
      </sheetData>
      <sheetData sheetId="3093">
        <row r="9">
          <cell r="A9" t="str">
            <v>A</v>
          </cell>
        </row>
      </sheetData>
      <sheetData sheetId="3094">
        <row r="9">
          <cell r="A9" t="str">
            <v>A</v>
          </cell>
        </row>
      </sheetData>
      <sheetData sheetId="3095">
        <row r="9">
          <cell r="A9" t="str">
            <v>A</v>
          </cell>
        </row>
      </sheetData>
      <sheetData sheetId="3096">
        <row r="9">
          <cell r="A9" t="str">
            <v>A</v>
          </cell>
        </row>
      </sheetData>
      <sheetData sheetId="3097">
        <row r="9">
          <cell r="A9" t="str">
            <v>A</v>
          </cell>
        </row>
      </sheetData>
      <sheetData sheetId="3098">
        <row r="9">
          <cell r="A9" t="str">
            <v>A</v>
          </cell>
        </row>
      </sheetData>
      <sheetData sheetId="3099">
        <row r="9">
          <cell r="A9" t="str">
            <v>A</v>
          </cell>
        </row>
      </sheetData>
      <sheetData sheetId="3100">
        <row r="9">
          <cell r="A9" t="str">
            <v>A</v>
          </cell>
        </row>
      </sheetData>
      <sheetData sheetId="3101">
        <row r="9">
          <cell r="A9" t="str">
            <v>A</v>
          </cell>
        </row>
      </sheetData>
      <sheetData sheetId="3102">
        <row r="9">
          <cell r="A9" t="str">
            <v>A</v>
          </cell>
        </row>
      </sheetData>
      <sheetData sheetId="3103">
        <row r="9">
          <cell r="A9" t="str">
            <v>A</v>
          </cell>
        </row>
      </sheetData>
      <sheetData sheetId="3104">
        <row r="9">
          <cell r="A9" t="str">
            <v>A</v>
          </cell>
        </row>
      </sheetData>
      <sheetData sheetId="3105">
        <row r="9">
          <cell r="A9" t="str">
            <v>A</v>
          </cell>
        </row>
      </sheetData>
      <sheetData sheetId="3106">
        <row r="9">
          <cell r="A9" t="str">
            <v>A</v>
          </cell>
        </row>
      </sheetData>
      <sheetData sheetId="3107">
        <row r="9">
          <cell r="A9" t="str">
            <v>A</v>
          </cell>
        </row>
      </sheetData>
      <sheetData sheetId="3108">
        <row r="9">
          <cell r="A9" t="str">
            <v>A</v>
          </cell>
        </row>
      </sheetData>
      <sheetData sheetId="3109">
        <row r="9">
          <cell r="A9" t="str">
            <v>A</v>
          </cell>
        </row>
      </sheetData>
      <sheetData sheetId="3110">
        <row r="9">
          <cell r="A9" t="str">
            <v>A</v>
          </cell>
        </row>
      </sheetData>
      <sheetData sheetId="3111">
        <row r="9">
          <cell r="A9" t="str">
            <v>A</v>
          </cell>
        </row>
      </sheetData>
      <sheetData sheetId="3112">
        <row r="9">
          <cell r="A9" t="str">
            <v>A</v>
          </cell>
        </row>
      </sheetData>
      <sheetData sheetId="3113">
        <row r="9">
          <cell r="A9" t="str">
            <v>A</v>
          </cell>
        </row>
      </sheetData>
      <sheetData sheetId="3114">
        <row r="9">
          <cell r="A9" t="str">
            <v>A</v>
          </cell>
        </row>
      </sheetData>
      <sheetData sheetId="3115">
        <row r="9">
          <cell r="A9" t="str">
            <v>A</v>
          </cell>
        </row>
      </sheetData>
      <sheetData sheetId="3116">
        <row r="9">
          <cell r="A9" t="str">
            <v>A</v>
          </cell>
        </row>
      </sheetData>
      <sheetData sheetId="3117">
        <row r="9">
          <cell r="A9" t="str">
            <v>A</v>
          </cell>
        </row>
      </sheetData>
      <sheetData sheetId="3118">
        <row r="9">
          <cell r="A9" t="str">
            <v>A</v>
          </cell>
        </row>
      </sheetData>
      <sheetData sheetId="3119">
        <row r="9">
          <cell r="A9" t="str">
            <v>A</v>
          </cell>
        </row>
      </sheetData>
      <sheetData sheetId="3120">
        <row r="9">
          <cell r="A9" t="str">
            <v>A</v>
          </cell>
        </row>
      </sheetData>
      <sheetData sheetId="3121">
        <row r="9">
          <cell r="A9" t="str">
            <v>A</v>
          </cell>
        </row>
      </sheetData>
      <sheetData sheetId="3122">
        <row r="9">
          <cell r="A9" t="str">
            <v>A</v>
          </cell>
        </row>
      </sheetData>
      <sheetData sheetId="3123">
        <row r="9">
          <cell r="A9" t="str">
            <v>A</v>
          </cell>
        </row>
      </sheetData>
      <sheetData sheetId="3124">
        <row r="9">
          <cell r="A9" t="str">
            <v>A</v>
          </cell>
        </row>
      </sheetData>
      <sheetData sheetId="3125">
        <row r="9">
          <cell r="A9" t="str">
            <v>A</v>
          </cell>
        </row>
      </sheetData>
      <sheetData sheetId="3126">
        <row r="9">
          <cell r="A9" t="str">
            <v>A</v>
          </cell>
        </row>
      </sheetData>
      <sheetData sheetId="3127">
        <row r="9">
          <cell r="A9" t="str">
            <v>A</v>
          </cell>
        </row>
      </sheetData>
      <sheetData sheetId="3128">
        <row r="9">
          <cell r="A9" t="str">
            <v>A</v>
          </cell>
        </row>
      </sheetData>
      <sheetData sheetId="3129">
        <row r="9">
          <cell r="A9" t="str">
            <v>A</v>
          </cell>
        </row>
      </sheetData>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ow r="9">
          <cell r="A9" t="str">
            <v>A</v>
          </cell>
        </row>
      </sheetData>
      <sheetData sheetId="3136">
        <row r="9">
          <cell r="A9" t="str">
            <v>A</v>
          </cell>
        </row>
      </sheetData>
      <sheetData sheetId="3137">
        <row r="9">
          <cell r="A9" t="str">
            <v>A</v>
          </cell>
        </row>
      </sheetData>
      <sheetData sheetId="3138">
        <row r="9">
          <cell r="A9" t="str">
            <v>A</v>
          </cell>
        </row>
      </sheetData>
      <sheetData sheetId="3139">
        <row r="9">
          <cell r="A9" t="str">
            <v>A</v>
          </cell>
        </row>
      </sheetData>
      <sheetData sheetId="3140">
        <row r="9">
          <cell r="A9" t="str">
            <v>A</v>
          </cell>
        </row>
      </sheetData>
      <sheetData sheetId="3141">
        <row r="9">
          <cell r="A9" t="str">
            <v>A</v>
          </cell>
        </row>
      </sheetData>
      <sheetData sheetId="3142">
        <row r="9">
          <cell r="A9" t="str">
            <v>A</v>
          </cell>
        </row>
      </sheetData>
      <sheetData sheetId="3143">
        <row r="9">
          <cell r="A9" t="str">
            <v>A</v>
          </cell>
        </row>
      </sheetData>
      <sheetData sheetId="3144">
        <row r="9">
          <cell r="A9" t="str">
            <v>A</v>
          </cell>
        </row>
      </sheetData>
      <sheetData sheetId="3145">
        <row r="9">
          <cell r="A9" t="str">
            <v>A</v>
          </cell>
        </row>
      </sheetData>
      <sheetData sheetId="3146">
        <row r="9">
          <cell r="A9" t="str">
            <v>A</v>
          </cell>
        </row>
      </sheetData>
      <sheetData sheetId="3147">
        <row r="9">
          <cell r="A9" t="str">
            <v>A</v>
          </cell>
        </row>
      </sheetData>
      <sheetData sheetId="3148">
        <row r="9">
          <cell r="A9" t="str">
            <v>A</v>
          </cell>
        </row>
      </sheetData>
      <sheetData sheetId="3149">
        <row r="9">
          <cell r="A9" t="str">
            <v>A</v>
          </cell>
        </row>
      </sheetData>
      <sheetData sheetId="3150">
        <row r="9">
          <cell r="A9" t="str">
            <v>A</v>
          </cell>
        </row>
      </sheetData>
      <sheetData sheetId="3151">
        <row r="9">
          <cell r="A9" t="str">
            <v>A</v>
          </cell>
        </row>
      </sheetData>
      <sheetData sheetId="3152">
        <row r="9">
          <cell r="A9" t="str">
            <v>A</v>
          </cell>
        </row>
      </sheetData>
      <sheetData sheetId="3153">
        <row r="9">
          <cell r="A9" t="str">
            <v>A</v>
          </cell>
        </row>
      </sheetData>
      <sheetData sheetId="3154">
        <row r="9">
          <cell r="A9" t="str">
            <v>A</v>
          </cell>
        </row>
      </sheetData>
      <sheetData sheetId="3155">
        <row r="9">
          <cell r="A9" t="str">
            <v>A</v>
          </cell>
        </row>
      </sheetData>
      <sheetData sheetId="3156">
        <row r="9">
          <cell r="A9" t="str">
            <v>A</v>
          </cell>
        </row>
      </sheetData>
      <sheetData sheetId="3157">
        <row r="9">
          <cell r="A9" t="str">
            <v>A</v>
          </cell>
        </row>
      </sheetData>
      <sheetData sheetId="3158">
        <row r="9">
          <cell r="A9" t="str">
            <v>A</v>
          </cell>
        </row>
      </sheetData>
      <sheetData sheetId="3159">
        <row r="9">
          <cell r="A9" t="str">
            <v>A</v>
          </cell>
        </row>
      </sheetData>
      <sheetData sheetId="3160">
        <row r="9">
          <cell r="A9" t="str">
            <v>A</v>
          </cell>
        </row>
      </sheetData>
      <sheetData sheetId="3161">
        <row r="9">
          <cell r="A9" t="str">
            <v>A</v>
          </cell>
        </row>
      </sheetData>
      <sheetData sheetId="3162">
        <row r="9">
          <cell r="A9" t="str">
            <v>A</v>
          </cell>
        </row>
      </sheetData>
      <sheetData sheetId="3163">
        <row r="9">
          <cell r="A9" t="str">
            <v>A</v>
          </cell>
        </row>
      </sheetData>
      <sheetData sheetId="3164">
        <row r="9">
          <cell r="A9" t="str">
            <v>A</v>
          </cell>
        </row>
      </sheetData>
      <sheetData sheetId="3165">
        <row r="9">
          <cell r="A9" t="str">
            <v>A</v>
          </cell>
        </row>
      </sheetData>
      <sheetData sheetId="3166">
        <row r="9">
          <cell r="A9" t="str">
            <v>A</v>
          </cell>
        </row>
      </sheetData>
      <sheetData sheetId="3167">
        <row r="9">
          <cell r="A9" t="str">
            <v>A</v>
          </cell>
        </row>
      </sheetData>
      <sheetData sheetId="3168">
        <row r="9">
          <cell r="A9" t="str">
            <v>A</v>
          </cell>
        </row>
      </sheetData>
      <sheetData sheetId="3169">
        <row r="9">
          <cell r="A9" t="str">
            <v>A</v>
          </cell>
        </row>
      </sheetData>
      <sheetData sheetId="3170">
        <row r="9">
          <cell r="A9" t="str">
            <v>A</v>
          </cell>
        </row>
      </sheetData>
      <sheetData sheetId="3171">
        <row r="9">
          <cell r="A9" t="str">
            <v>A</v>
          </cell>
        </row>
      </sheetData>
      <sheetData sheetId="3172">
        <row r="9">
          <cell r="A9" t="str">
            <v>A</v>
          </cell>
        </row>
      </sheetData>
      <sheetData sheetId="3173">
        <row r="9">
          <cell r="A9" t="str">
            <v>A</v>
          </cell>
        </row>
      </sheetData>
      <sheetData sheetId="3174">
        <row r="9">
          <cell r="A9" t="str">
            <v>A</v>
          </cell>
        </row>
      </sheetData>
      <sheetData sheetId="3175">
        <row r="9">
          <cell r="A9" t="str">
            <v>A</v>
          </cell>
        </row>
      </sheetData>
      <sheetData sheetId="3176">
        <row r="9">
          <cell r="A9" t="str">
            <v>A</v>
          </cell>
        </row>
      </sheetData>
      <sheetData sheetId="3177">
        <row r="9">
          <cell r="A9" t="str">
            <v>A</v>
          </cell>
        </row>
      </sheetData>
      <sheetData sheetId="3178">
        <row r="9">
          <cell r="A9" t="str">
            <v>A</v>
          </cell>
        </row>
      </sheetData>
      <sheetData sheetId="3179">
        <row r="9">
          <cell r="A9" t="str">
            <v>A</v>
          </cell>
        </row>
      </sheetData>
      <sheetData sheetId="3180">
        <row r="9">
          <cell r="A9" t="str">
            <v>A</v>
          </cell>
        </row>
      </sheetData>
      <sheetData sheetId="3181">
        <row r="9">
          <cell r="A9" t="str">
            <v>A</v>
          </cell>
        </row>
      </sheetData>
      <sheetData sheetId="3182">
        <row r="9">
          <cell r="A9" t="str">
            <v>A</v>
          </cell>
        </row>
      </sheetData>
      <sheetData sheetId="3183">
        <row r="9">
          <cell r="A9" t="str">
            <v>A</v>
          </cell>
        </row>
      </sheetData>
      <sheetData sheetId="3184">
        <row r="9">
          <cell r="A9" t="str">
            <v>A</v>
          </cell>
        </row>
      </sheetData>
      <sheetData sheetId="3185">
        <row r="9">
          <cell r="A9" t="str">
            <v>A</v>
          </cell>
        </row>
      </sheetData>
      <sheetData sheetId="3186">
        <row r="9">
          <cell r="A9" t="str">
            <v>A</v>
          </cell>
        </row>
      </sheetData>
      <sheetData sheetId="3187">
        <row r="9">
          <cell r="A9" t="str">
            <v>A</v>
          </cell>
        </row>
      </sheetData>
      <sheetData sheetId="3188">
        <row r="9">
          <cell r="A9" t="str">
            <v>A</v>
          </cell>
        </row>
      </sheetData>
      <sheetData sheetId="3189">
        <row r="9">
          <cell r="A9" t="str">
            <v>A</v>
          </cell>
        </row>
      </sheetData>
      <sheetData sheetId="3190">
        <row r="9">
          <cell r="A9" t="str">
            <v>A</v>
          </cell>
        </row>
      </sheetData>
      <sheetData sheetId="3191">
        <row r="9">
          <cell r="A9" t="str">
            <v>A</v>
          </cell>
        </row>
      </sheetData>
      <sheetData sheetId="3192">
        <row r="9">
          <cell r="A9" t="str">
            <v>A</v>
          </cell>
        </row>
      </sheetData>
      <sheetData sheetId="3193">
        <row r="9">
          <cell r="A9" t="str">
            <v>A</v>
          </cell>
        </row>
      </sheetData>
      <sheetData sheetId="3194">
        <row r="9">
          <cell r="A9" t="str">
            <v>A</v>
          </cell>
        </row>
      </sheetData>
      <sheetData sheetId="3195">
        <row r="9">
          <cell r="A9" t="str">
            <v>A</v>
          </cell>
        </row>
      </sheetData>
      <sheetData sheetId="3196">
        <row r="9">
          <cell r="A9" t="str">
            <v>A</v>
          </cell>
        </row>
      </sheetData>
      <sheetData sheetId="3197">
        <row r="9">
          <cell r="A9" t="str">
            <v>A</v>
          </cell>
        </row>
      </sheetData>
      <sheetData sheetId="3198">
        <row r="9">
          <cell r="A9" t="str">
            <v>A</v>
          </cell>
        </row>
      </sheetData>
      <sheetData sheetId="3199">
        <row r="9">
          <cell r="A9" t="str">
            <v>A</v>
          </cell>
        </row>
      </sheetData>
      <sheetData sheetId="3200">
        <row r="9">
          <cell r="A9" t="str">
            <v>A</v>
          </cell>
        </row>
      </sheetData>
      <sheetData sheetId="3201">
        <row r="9">
          <cell r="A9" t="str">
            <v>A</v>
          </cell>
        </row>
      </sheetData>
      <sheetData sheetId="3202">
        <row r="9">
          <cell r="A9" t="str">
            <v>A</v>
          </cell>
        </row>
      </sheetData>
      <sheetData sheetId="3203">
        <row r="9">
          <cell r="A9" t="str">
            <v>A</v>
          </cell>
        </row>
      </sheetData>
      <sheetData sheetId="3204">
        <row r="9">
          <cell r="A9" t="str">
            <v>A</v>
          </cell>
        </row>
      </sheetData>
      <sheetData sheetId="3205">
        <row r="9">
          <cell r="A9" t="str">
            <v>A</v>
          </cell>
        </row>
      </sheetData>
      <sheetData sheetId="3206">
        <row r="9">
          <cell r="A9" t="str">
            <v>A</v>
          </cell>
        </row>
      </sheetData>
      <sheetData sheetId="3207">
        <row r="9">
          <cell r="A9" t="str">
            <v>A</v>
          </cell>
        </row>
      </sheetData>
      <sheetData sheetId="3208">
        <row r="9">
          <cell r="A9" t="str">
            <v>A</v>
          </cell>
        </row>
      </sheetData>
      <sheetData sheetId="3209">
        <row r="9">
          <cell r="A9" t="str">
            <v>A</v>
          </cell>
        </row>
      </sheetData>
      <sheetData sheetId="3210">
        <row r="9">
          <cell r="A9" t="str">
            <v>A</v>
          </cell>
        </row>
      </sheetData>
      <sheetData sheetId="3211">
        <row r="9">
          <cell r="A9" t="str">
            <v>A</v>
          </cell>
        </row>
      </sheetData>
      <sheetData sheetId="3212">
        <row r="9">
          <cell r="A9" t="str">
            <v>A</v>
          </cell>
        </row>
      </sheetData>
      <sheetData sheetId="3213">
        <row r="9">
          <cell r="A9" t="str">
            <v>A</v>
          </cell>
        </row>
      </sheetData>
      <sheetData sheetId="3214">
        <row r="9">
          <cell r="A9" t="str">
            <v>A</v>
          </cell>
        </row>
      </sheetData>
      <sheetData sheetId="3215">
        <row r="9">
          <cell r="A9" t="str">
            <v>A</v>
          </cell>
        </row>
      </sheetData>
      <sheetData sheetId="3216">
        <row r="9">
          <cell r="A9" t="str">
            <v>A</v>
          </cell>
        </row>
      </sheetData>
      <sheetData sheetId="3217">
        <row r="9">
          <cell r="A9" t="str">
            <v>A</v>
          </cell>
        </row>
      </sheetData>
      <sheetData sheetId="3218">
        <row r="9">
          <cell r="A9" t="str">
            <v>A</v>
          </cell>
        </row>
      </sheetData>
      <sheetData sheetId="3219">
        <row r="9">
          <cell r="A9" t="str">
            <v>A</v>
          </cell>
        </row>
      </sheetData>
      <sheetData sheetId="3220">
        <row r="9">
          <cell r="A9" t="str">
            <v>A</v>
          </cell>
        </row>
      </sheetData>
      <sheetData sheetId="3221">
        <row r="9">
          <cell r="A9" t="str">
            <v>A</v>
          </cell>
        </row>
      </sheetData>
      <sheetData sheetId="3222">
        <row r="9">
          <cell r="A9" t="str">
            <v>A</v>
          </cell>
        </row>
      </sheetData>
      <sheetData sheetId="3223">
        <row r="9">
          <cell r="A9" t="str">
            <v>A</v>
          </cell>
        </row>
      </sheetData>
      <sheetData sheetId="3224">
        <row r="9">
          <cell r="A9" t="str">
            <v>A</v>
          </cell>
        </row>
      </sheetData>
      <sheetData sheetId="3225">
        <row r="9">
          <cell r="A9" t="str">
            <v>A</v>
          </cell>
        </row>
      </sheetData>
      <sheetData sheetId="3226">
        <row r="9">
          <cell r="A9" t="str">
            <v>A</v>
          </cell>
        </row>
      </sheetData>
      <sheetData sheetId="3227">
        <row r="9">
          <cell r="A9" t="str">
            <v>A</v>
          </cell>
        </row>
      </sheetData>
      <sheetData sheetId="3228">
        <row r="9">
          <cell r="A9" t="str">
            <v>A</v>
          </cell>
        </row>
      </sheetData>
      <sheetData sheetId="3229">
        <row r="9">
          <cell r="A9" t="str">
            <v>A</v>
          </cell>
        </row>
      </sheetData>
      <sheetData sheetId="3230">
        <row r="9">
          <cell r="A9" t="str">
            <v>A</v>
          </cell>
        </row>
      </sheetData>
      <sheetData sheetId="3231">
        <row r="9">
          <cell r="A9" t="str">
            <v>A</v>
          </cell>
        </row>
      </sheetData>
      <sheetData sheetId="3232">
        <row r="9">
          <cell r="A9" t="str">
            <v>A</v>
          </cell>
        </row>
      </sheetData>
      <sheetData sheetId="3233">
        <row r="9">
          <cell r="A9" t="str">
            <v>A</v>
          </cell>
        </row>
      </sheetData>
      <sheetData sheetId="3234">
        <row r="9">
          <cell r="A9" t="str">
            <v>A</v>
          </cell>
        </row>
      </sheetData>
      <sheetData sheetId="3235">
        <row r="9">
          <cell r="A9" t="str">
            <v>A</v>
          </cell>
        </row>
      </sheetData>
      <sheetData sheetId="3236">
        <row r="9">
          <cell r="A9" t="str">
            <v>A</v>
          </cell>
        </row>
      </sheetData>
      <sheetData sheetId="3237">
        <row r="9">
          <cell r="A9" t="str">
            <v>A</v>
          </cell>
        </row>
      </sheetData>
      <sheetData sheetId="3238">
        <row r="9">
          <cell r="A9" t="str">
            <v>A</v>
          </cell>
        </row>
      </sheetData>
      <sheetData sheetId="3239">
        <row r="9">
          <cell r="A9" t="str">
            <v>A</v>
          </cell>
        </row>
      </sheetData>
      <sheetData sheetId="3240">
        <row r="9">
          <cell r="A9" t="str">
            <v>A</v>
          </cell>
        </row>
      </sheetData>
      <sheetData sheetId="3241">
        <row r="9">
          <cell r="A9" t="str">
            <v>A</v>
          </cell>
        </row>
      </sheetData>
      <sheetData sheetId="3242">
        <row r="9">
          <cell r="A9" t="str">
            <v>A</v>
          </cell>
        </row>
      </sheetData>
      <sheetData sheetId="3243">
        <row r="9">
          <cell r="A9" t="str">
            <v>A</v>
          </cell>
        </row>
      </sheetData>
      <sheetData sheetId="3244">
        <row r="9">
          <cell r="A9" t="str">
            <v>A</v>
          </cell>
        </row>
      </sheetData>
      <sheetData sheetId="3245">
        <row r="9">
          <cell r="A9" t="str">
            <v>A</v>
          </cell>
        </row>
      </sheetData>
      <sheetData sheetId="3246">
        <row r="9">
          <cell r="A9" t="str">
            <v>A</v>
          </cell>
        </row>
      </sheetData>
      <sheetData sheetId="3247">
        <row r="9">
          <cell r="A9" t="str">
            <v>A</v>
          </cell>
        </row>
      </sheetData>
      <sheetData sheetId="3248">
        <row r="9">
          <cell r="A9" t="str">
            <v>A</v>
          </cell>
        </row>
      </sheetData>
      <sheetData sheetId="3249">
        <row r="9">
          <cell r="A9" t="str">
            <v>A</v>
          </cell>
        </row>
      </sheetData>
      <sheetData sheetId="3250">
        <row r="9">
          <cell r="A9" t="str">
            <v>A</v>
          </cell>
        </row>
      </sheetData>
      <sheetData sheetId="3251">
        <row r="9">
          <cell r="A9" t="str">
            <v>A</v>
          </cell>
        </row>
      </sheetData>
      <sheetData sheetId="3252">
        <row r="9">
          <cell r="A9" t="str">
            <v>A</v>
          </cell>
        </row>
      </sheetData>
      <sheetData sheetId="3253">
        <row r="9">
          <cell r="A9" t="str">
            <v>A</v>
          </cell>
        </row>
      </sheetData>
      <sheetData sheetId="3254">
        <row r="9">
          <cell r="A9" t="str">
            <v>A</v>
          </cell>
        </row>
      </sheetData>
      <sheetData sheetId="3255">
        <row r="9">
          <cell r="A9" t="str">
            <v>A</v>
          </cell>
        </row>
      </sheetData>
      <sheetData sheetId="3256">
        <row r="9">
          <cell r="A9" t="str">
            <v>A</v>
          </cell>
        </row>
      </sheetData>
      <sheetData sheetId="3257">
        <row r="9">
          <cell r="A9" t="str">
            <v>A</v>
          </cell>
        </row>
      </sheetData>
      <sheetData sheetId="3258">
        <row r="9">
          <cell r="A9" t="str">
            <v>A</v>
          </cell>
        </row>
      </sheetData>
      <sheetData sheetId="3259">
        <row r="9">
          <cell r="A9" t="str">
            <v>A</v>
          </cell>
        </row>
      </sheetData>
      <sheetData sheetId="3260">
        <row r="9">
          <cell r="A9" t="str">
            <v>A</v>
          </cell>
        </row>
      </sheetData>
      <sheetData sheetId="3261">
        <row r="9">
          <cell r="A9" t="str">
            <v>A</v>
          </cell>
        </row>
      </sheetData>
      <sheetData sheetId="3262">
        <row r="9">
          <cell r="A9" t="str">
            <v>A</v>
          </cell>
        </row>
      </sheetData>
      <sheetData sheetId="3263">
        <row r="9">
          <cell r="A9" t="str">
            <v>A</v>
          </cell>
        </row>
      </sheetData>
      <sheetData sheetId="3264">
        <row r="9">
          <cell r="A9" t="str">
            <v>A</v>
          </cell>
        </row>
      </sheetData>
      <sheetData sheetId="3265">
        <row r="9">
          <cell r="A9" t="str">
            <v>A</v>
          </cell>
        </row>
      </sheetData>
      <sheetData sheetId="3266">
        <row r="9">
          <cell r="A9" t="str">
            <v>A</v>
          </cell>
        </row>
      </sheetData>
      <sheetData sheetId="3267">
        <row r="9">
          <cell r="A9" t="str">
            <v>A</v>
          </cell>
        </row>
      </sheetData>
      <sheetData sheetId="3268">
        <row r="9">
          <cell r="A9" t="str">
            <v>A</v>
          </cell>
        </row>
      </sheetData>
      <sheetData sheetId="3269">
        <row r="9">
          <cell r="A9" t="str">
            <v>A</v>
          </cell>
        </row>
      </sheetData>
      <sheetData sheetId="3270">
        <row r="9">
          <cell r="A9" t="str">
            <v>A</v>
          </cell>
        </row>
      </sheetData>
      <sheetData sheetId="3271">
        <row r="9">
          <cell r="A9" t="str">
            <v>A</v>
          </cell>
        </row>
      </sheetData>
      <sheetData sheetId="3272">
        <row r="9">
          <cell r="A9" t="str">
            <v>A</v>
          </cell>
        </row>
      </sheetData>
      <sheetData sheetId="3273">
        <row r="9">
          <cell r="A9" t="str">
            <v>A</v>
          </cell>
        </row>
      </sheetData>
      <sheetData sheetId="3274">
        <row r="9">
          <cell r="A9" t="str">
            <v>A</v>
          </cell>
        </row>
      </sheetData>
      <sheetData sheetId="3275">
        <row r="9">
          <cell r="A9" t="str">
            <v>A</v>
          </cell>
        </row>
      </sheetData>
      <sheetData sheetId="3276">
        <row r="9">
          <cell r="A9" t="str">
            <v>A</v>
          </cell>
        </row>
      </sheetData>
      <sheetData sheetId="3277">
        <row r="9">
          <cell r="A9" t="str">
            <v>A</v>
          </cell>
        </row>
      </sheetData>
      <sheetData sheetId="3278">
        <row r="9">
          <cell r="A9" t="str">
            <v>A</v>
          </cell>
        </row>
      </sheetData>
      <sheetData sheetId="3279">
        <row r="9">
          <cell r="A9" t="str">
            <v>A</v>
          </cell>
        </row>
      </sheetData>
      <sheetData sheetId="3280">
        <row r="9">
          <cell r="A9" t="str">
            <v>A</v>
          </cell>
        </row>
      </sheetData>
      <sheetData sheetId="3281">
        <row r="9">
          <cell r="A9" t="str">
            <v>A</v>
          </cell>
        </row>
      </sheetData>
      <sheetData sheetId="3282">
        <row r="9">
          <cell r="A9" t="str">
            <v>A</v>
          </cell>
        </row>
      </sheetData>
      <sheetData sheetId="3283">
        <row r="9">
          <cell r="A9" t="str">
            <v>A</v>
          </cell>
        </row>
      </sheetData>
      <sheetData sheetId="3284">
        <row r="9">
          <cell r="A9" t="str">
            <v>A</v>
          </cell>
        </row>
      </sheetData>
      <sheetData sheetId="3285">
        <row r="9">
          <cell r="A9" t="str">
            <v>A</v>
          </cell>
        </row>
      </sheetData>
      <sheetData sheetId="3286">
        <row r="9">
          <cell r="A9" t="str">
            <v>A</v>
          </cell>
        </row>
      </sheetData>
      <sheetData sheetId="3287">
        <row r="9">
          <cell r="A9" t="str">
            <v>A</v>
          </cell>
        </row>
      </sheetData>
      <sheetData sheetId="3288">
        <row r="9">
          <cell r="A9" t="str">
            <v>A</v>
          </cell>
        </row>
      </sheetData>
      <sheetData sheetId="3289">
        <row r="9">
          <cell r="A9" t="str">
            <v>A</v>
          </cell>
        </row>
      </sheetData>
      <sheetData sheetId="3290">
        <row r="9">
          <cell r="A9" t="str">
            <v>A</v>
          </cell>
        </row>
      </sheetData>
      <sheetData sheetId="3291">
        <row r="9">
          <cell r="A9" t="str">
            <v>A</v>
          </cell>
        </row>
      </sheetData>
      <sheetData sheetId="3292">
        <row r="9">
          <cell r="A9" t="str">
            <v>A</v>
          </cell>
        </row>
      </sheetData>
      <sheetData sheetId="3293">
        <row r="9">
          <cell r="A9" t="str">
            <v>A</v>
          </cell>
        </row>
      </sheetData>
      <sheetData sheetId="3294">
        <row r="9">
          <cell r="A9" t="str">
            <v>A</v>
          </cell>
        </row>
      </sheetData>
      <sheetData sheetId="3295" refreshError="1"/>
      <sheetData sheetId="3296">
        <row r="9">
          <cell r="A9" t="str">
            <v>A</v>
          </cell>
        </row>
      </sheetData>
      <sheetData sheetId="3297">
        <row r="9">
          <cell r="A9" t="str">
            <v>A</v>
          </cell>
        </row>
      </sheetData>
      <sheetData sheetId="3298">
        <row r="9">
          <cell r="A9" t="str">
            <v>A</v>
          </cell>
        </row>
      </sheetData>
      <sheetData sheetId="3299">
        <row r="9">
          <cell r="A9" t="str">
            <v>A</v>
          </cell>
        </row>
      </sheetData>
      <sheetData sheetId="3300">
        <row r="9">
          <cell r="A9" t="str">
            <v>A</v>
          </cell>
        </row>
      </sheetData>
      <sheetData sheetId="3301">
        <row r="9">
          <cell r="A9" t="str">
            <v>A</v>
          </cell>
        </row>
      </sheetData>
      <sheetData sheetId="3302">
        <row r="9">
          <cell r="A9" t="str">
            <v>A</v>
          </cell>
        </row>
      </sheetData>
      <sheetData sheetId="3303">
        <row r="9">
          <cell r="A9" t="str">
            <v>A</v>
          </cell>
        </row>
      </sheetData>
      <sheetData sheetId="3304">
        <row r="9">
          <cell r="A9" t="str">
            <v>A</v>
          </cell>
        </row>
      </sheetData>
      <sheetData sheetId="3305">
        <row r="9">
          <cell r="A9" t="str">
            <v>A</v>
          </cell>
        </row>
      </sheetData>
      <sheetData sheetId="3306">
        <row r="9">
          <cell r="A9" t="str">
            <v>A</v>
          </cell>
        </row>
      </sheetData>
      <sheetData sheetId="3307" refreshError="1"/>
      <sheetData sheetId="3308">
        <row r="9">
          <cell r="A9" t="str">
            <v>A</v>
          </cell>
        </row>
      </sheetData>
      <sheetData sheetId="3309" refreshError="1"/>
      <sheetData sheetId="3310">
        <row r="9">
          <cell r="A9" t="str">
            <v>A</v>
          </cell>
        </row>
      </sheetData>
      <sheetData sheetId="3311">
        <row r="9">
          <cell r="A9" t="str">
            <v>A</v>
          </cell>
        </row>
      </sheetData>
      <sheetData sheetId="3312">
        <row r="9">
          <cell r="A9" t="str">
            <v>A</v>
          </cell>
        </row>
      </sheetData>
      <sheetData sheetId="3313">
        <row r="9">
          <cell r="A9" t="str">
            <v>A</v>
          </cell>
        </row>
      </sheetData>
      <sheetData sheetId="3314">
        <row r="9">
          <cell r="A9" t="str">
            <v>A</v>
          </cell>
        </row>
      </sheetData>
      <sheetData sheetId="3315">
        <row r="9">
          <cell r="A9" t="str">
            <v>A</v>
          </cell>
        </row>
      </sheetData>
      <sheetData sheetId="3316">
        <row r="9">
          <cell r="A9" t="str">
            <v>A</v>
          </cell>
        </row>
      </sheetData>
      <sheetData sheetId="3317">
        <row r="9">
          <cell r="A9" t="str">
            <v>A</v>
          </cell>
        </row>
      </sheetData>
      <sheetData sheetId="3318">
        <row r="9">
          <cell r="A9" t="str">
            <v>A</v>
          </cell>
        </row>
      </sheetData>
      <sheetData sheetId="3319">
        <row r="9">
          <cell r="A9" t="str">
            <v>A</v>
          </cell>
        </row>
      </sheetData>
      <sheetData sheetId="3320">
        <row r="9">
          <cell r="A9" t="str">
            <v>A</v>
          </cell>
        </row>
      </sheetData>
      <sheetData sheetId="3321">
        <row r="9">
          <cell r="A9" t="str">
            <v>A</v>
          </cell>
        </row>
      </sheetData>
      <sheetData sheetId="3322" refreshError="1"/>
      <sheetData sheetId="3323">
        <row r="9">
          <cell r="A9" t="str">
            <v>A</v>
          </cell>
        </row>
      </sheetData>
      <sheetData sheetId="3324">
        <row r="9">
          <cell r="A9" t="str">
            <v>A</v>
          </cell>
        </row>
      </sheetData>
      <sheetData sheetId="3325">
        <row r="9">
          <cell r="A9" t="str">
            <v>A</v>
          </cell>
        </row>
      </sheetData>
      <sheetData sheetId="3326">
        <row r="9">
          <cell r="A9" t="str">
            <v>A</v>
          </cell>
        </row>
      </sheetData>
      <sheetData sheetId="3327">
        <row r="9">
          <cell r="A9" t="str">
            <v>A</v>
          </cell>
        </row>
      </sheetData>
      <sheetData sheetId="3328">
        <row r="9">
          <cell r="A9" t="str">
            <v>A</v>
          </cell>
        </row>
      </sheetData>
      <sheetData sheetId="3329">
        <row r="9">
          <cell r="A9" t="str">
            <v>A</v>
          </cell>
        </row>
      </sheetData>
      <sheetData sheetId="3330" refreshError="1"/>
      <sheetData sheetId="3331">
        <row r="9">
          <cell r="A9" t="str">
            <v>A</v>
          </cell>
        </row>
      </sheetData>
      <sheetData sheetId="3332">
        <row r="9">
          <cell r="A9" t="str">
            <v>A</v>
          </cell>
        </row>
      </sheetData>
      <sheetData sheetId="3333">
        <row r="9">
          <cell r="A9" t="str">
            <v>A</v>
          </cell>
        </row>
      </sheetData>
      <sheetData sheetId="3334" refreshError="1"/>
      <sheetData sheetId="3335" refreshError="1"/>
      <sheetData sheetId="3336">
        <row r="9">
          <cell r="A9" t="str">
            <v>A</v>
          </cell>
        </row>
      </sheetData>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ow r="9">
          <cell r="A9" t="str">
            <v>A</v>
          </cell>
        </row>
      </sheetData>
      <sheetData sheetId="3354">
        <row r="9">
          <cell r="A9" t="str">
            <v>A</v>
          </cell>
        </row>
      </sheetData>
      <sheetData sheetId="3355">
        <row r="9">
          <cell r="A9" t="str">
            <v>A</v>
          </cell>
        </row>
      </sheetData>
      <sheetData sheetId="3356">
        <row r="9">
          <cell r="A9" t="str">
            <v>A</v>
          </cell>
        </row>
      </sheetData>
      <sheetData sheetId="3357">
        <row r="9">
          <cell r="A9" t="str">
            <v>A</v>
          </cell>
        </row>
      </sheetData>
      <sheetData sheetId="3358">
        <row r="9">
          <cell r="A9" t="str">
            <v>A</v>
          </cell>
        </row>
      </sheetData>
      <sheetData sheetId="3359">
        <row r="9">
          <cell r="A9" t="str">
            <v>A</v>
          </cell>
        </row>
      </sheetData>
      <sheetData sheetId="3360">
        <row r="9">
          <cell r="A9" t="str">
            <v>A</v>
          </cell>
        </row>
      </sheetData>
      <sheetData sheetId="3361">
        <row r="9">
          <cell r="A9" t="str">
            <v>A</v>
          </cell>
        </row>
      </sheetData>
      <sheetData sheetId="3362">
        <row r="9">
          <cell r="A9" t="str">
            <v>A</v>
          </cell>
        </row>
      </sheetData>
      <sheetData sheetId="3363">
        <row r="9">
          <cell r="A9" t="str">
            <v>A</v>
          </cell>
        </row>
      </sheetData>
      <sheetData sheetId="3364">
        <row r="9">
          <cell r="A9" t="str">
            <v>A</v>
          </cell>
        </row>
      </sheetData>
      <sheetData sheetId="3365">
        <row r="9">
          <cell r="A9" t="str">
            <v>A</v>
          </cell>
        </row>
      </sheetData>
      <sheetData sheetId="3366">
        <row r="9">
          <cell r="A9" t="str">
            <v>A</v>
          </cell>
        </row>
      </sheetData>
      <sheetData sheetId="3367">
        <row r="9">
          <cell r="A9" t="str">
            <v>A</v>
          </cell>
        </row>
      </sheetData>
      <sheetData sheetId="3368">
        <row r="9">
          <cell r="A9" t="str">
            <v>A</v>
          </cell>
        </row>
      </sheetData>
      <sheetData sheetId="3369">
        <row r="9">
          <cell r="A9" t="str">
            <v>A</v>
          </cell>
        </row>
      </sheetData>
      <sheetData sheetId="3370">
        <row r="9">
          <cell r="A9" t="str">
            <v>A</v>
          </cell>
        </row>
      </sheetData>
      <sheetData sheetId="3371">
        <row r="9">
          <cell r="A9" t="str">
            <v>A</v>
          </cell>
        </row>
      </sheetData>
      <sheetData sheetId="3372">
        <row r="9">
          <cell r="A9" t="str">
            <v>A</v>
          </cell>
        </row>
      </sheetData>
      <sheetData sheetId="3373">
        <row r="9">
          <cell r="A9" t="str">
            <v>A</v>
          </cell>
        </row>
      </sheetData>
      <sheetData sheetId="3374">
        <row r="9">
          <cell r="A9" t="str">
            <v>A</v>
          </cell>
        </row>
      </sheetData>
      <sheetData sheetId="3375">
        <row r="9">
          <cell r="A9" t="str">
            <v>A</v>
          </cell>
        </row>
      </sheetData>
      <sheetData sheetId="3376">
        <row r="9">
          <cell r="A9" t="str">
            <v>A</v>
          </cell>
        </row>
      </sheetData>
      <sheetData sheetId="3377">
        <row r="9">
          <cell r="A9" t="str">
            <v>A</v>
          </cell>
        </row>
      </sheetData>
      <sheetData sheetId="3378" refreshError="1"/>
      <sheetData sheetId="3379"/>
      <sheetData sheetId="3380"/>
      <sheetData sheetId="3381"/>
      <sheetData sheetId="3382"/>
      <sheetData sheetId="3383"/>
      <sheetData sheetId="3384"/>
      <sheetData sheetId="3385"/>
      <sheetData sheetId="3386"/>
      <sheetData sheetId="3387" refreshError="1"/>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refreshError="1"/>
      <sheetData sheetId="3405" refreshError="1"/>
      <sheetData sheetId="3406" refreshError="1"/>
      <sheetData sheetId="3407" refreshError="1"/>
      <sheetData sheetId="3408" refreshError="1"/>
      <sheetData sheetId="3409"/>
      <sheetData sheetId="3410"/>
      <sheetData sheetId="3411"/>
      <sheetData sheetId="3412" refreshError="1"/>
      <sheetData sheetId="3413" refreshError="1"/>
      <sheetData sheetId="3414" refreshError="1"/>
      <sheetData sheetId="3415" refreshError="1"/>
      <sheetData sheetId="3416" refreshError="1"/>
      <sheetData sheetId="3417" refreshError="1"/>
      <sheetData sheetId="3418" refreshError="1"/>
      <sheetData sheetId="3419"/>
      <sheetData sheetId="3420">
        <row r="9">
          <cell r="A9" t="str">
            <v>A</v>
          </cell>
        </row>
      </sheetData>
      <sheetData sheetId="3421">
        <row r="9">
          <cell r="A9" t="str">
            <v>A</v>
          </cell>
        </row>
      </sheetData>
      <sheetData sheetId="3422">
        <row r="9">
          <cell r="A9" t="str">
            <v>A</v>
          </cell>
        </row>
      </sheetData>
      <sheetData sheetId="3423">
        <row r="9">
          <cell r="A9" t="str">
            <v>A</v>
          </cell>
        </row>
      </sheetData>
      <sheetData sheetId="3424">
        <row r="9">
          <cell r="A9" t="str">
            <v>A</v>
          </cell>
        </row>
      </sheetData>
      <sheetData sheetId="3425">
        <row r="9">
          <cell r="A9" t="str">
            <v>A</v>
          </cell>
        </row>
      </sheetData>
      <sheetData sheetId="3426" refreshError="1"/>
      <sheetData sheetId="3427" refreshError="1"/>
      <sheetData sheetId="3428"/>
      <sheetData sheetId="3429" refreshError="1"/>
      <sheetData sheetId="3430" refreshError="1"/>
      <sheetData sheetId="3431" refreshError="1"/>
      <sheetData sheetId="3432" refreshError="1"/>
      <sheetData sheetId="3433"/>
      <sheetData sheetId="3434">
        <row r="9">
          <cell r="A9" t="str">
            <v>A</v>
          </cell>
        </row>
      </sheetData>
      <sheetData sheetId="3435">
        <row r="9">
          <cell r="A9" t="str">
            <v>A</v>
          </cell>
        </row>
      </sheetData>
      <sheetData sheetId="3436">
        <row r="9">
          <cell r="A9" t="str">
            <v>A</v>
          </cell>
        </row>
      </sheetData>
      <sheetData sheetId="3437">
        <row r="9">
          <cell r="A9" t="str">
            <v>A</v>
          </cell>
        </row>
      </sheetData>
      <sheetData sheetId="3438">
        <row r="9">
          <cell r="A9" t="str">
            <v>A</v>
          </cell>
        </row>
      </sheetData>
      <sheetData sheetId="3439">
        <row r="9">
          <cell r="A9" t="str">
            <v>A</v>
          </cell>
        </row>
      </sheetData>
      <sheetData sheetId="3440">
        <row r="9">
          <cell r="A9" t="str">
            <v>A</v>
          </cell>
        </row>
      </sheetData>
      <sheetData sheetId="3441">
        <row r="9">
          <cell r="A9" t="str">
            <v>A</v>
          </cell>
        </row>
      </sheetData>
      <sheetData sheetId="3442"/>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ow r="9">
          <cell r="A9" t="str">
            <v>A</v>
          </cell>
        </row>
      </sheetData>
      <sheetData sheetId="3471">
        <row r="9">
          <cell r="A9" t="str">
            <v>A</v>
          </cell>
        </row>
      </sheetData>
      <sheetData sheetId="3472">
        <row r="9">
          <cell r="A9" t="str">
            <v>A</v>
          </cell>
        </row>
      </sheetData>
      <sheetData sheetId="3473" refreshError="1"/>
      <sheetData sheetId="3474" refreshError="1"/>
      <sheetData sheetId="3475" refreshError="1"/>
      <sheetData sheetId="3476" refreshError="1"/>
      <sheetData sheetId="3477" refreshError="1"/>
      <sheetData sheetId="3478">
        <row r="9">
          <cell r="A9" t="str">
            <v>A</v>
          </cell>
        </row>
      </sheetData>
      <sheetData sheetId="3479">
        <row r="9">
          <cell r="A9" t="str">
            <v>A</v>
          </cell>
        </row>
      </sheetData>
      <sheetData sheetId="3480">
        <row r="9">
          <cell r="A9" t="str">
            <v>A</v>
          </cell>
        </row>
      </sheetData>
      <sheetData sheetId="3481">
        <row r="9">
          <cell r="A9" t="str">
            <v>A</v>
          </cell>
        </row>
      </sheetData>
      <sheetData sheetId="3482">
        <row r="9">
          <cell r="A9" t="str">
            <v>A</v>
          </cell>
        </row>
      </sheetData>
      <sheetData sheetId="3483">
        <row r="9">
          <cell r="A9" t="str">
            <v>A</v>
          </cell>
        </row>
      </sheetData>
      <sheetData sheetId="3484">
        <row r="9">
          <cell r="A9" t="str">
            <v>A</v>
          </cell>
        </row>
      </sheetData>
      <sheetData sheetId="3485">
        <row r="9">
          <cell r="A9" t="str">
            <v>A</v>
          </cell>
        </row>
      </sheetData>
      <sheetData sheetId="3486">
        <row r="9">
          <cell r="A9" t="str">
            <v>A</v>
          </cell>
        </row>
      </sheetData>
      <sheetData sheetId="3487">
        <row r="9">
          <cell r="A9" t="str">
            <v>A</v>
          </cell>
        </row>
      </sheetData>
      <sheetData sheetId="3488">
        <row r="9">
          <cell r="A9" t="str">
            <v>A</v>
          </cell>
        </row>
      </sheetData>
      <sheetData sheetId="3489">
        <row r="9">
          <cell r="A9" t="str">
            <v>A</v>
          </cell>
        </row>
      </sheetData>
      <sheetData sheetId="3490">
        <row r="9">
          <cell r="A9" t="str">
            <v>A</v>
          </cell>
        </row>
      </sheetData>
      <sheetData sheetId="3491">
        <row r="9">
          <cell r="A9" t="str">
            <v>A</v>
          </cell>
        </row>
      </sheetData>
      <sheetData sheetId="3492">
        <row r="9">
          <cell r="A9" t="str">
            <v>A</v>
          </cell>
        </row>
      </sheetData>
      <sheetData sheetId="3493">
        <row r="9">
          <cell r="A9" t="str">
            <v>A</v>
          </cell>
        </row>
      </sheetData>
      <sheetData sheetId="3494">
        <row r="9">
          <cell r="A9" t="str">
            <v>A</v>
          </cell>
        </row>
      </sheetData>
      <sheetData sheetId="3495">
        <row r="9">
          <cell r="A9" t="str">
            <v>A</v>
          </cell>
        </row>
      </sheetData>
      <sheetData sheetId="3496">
        <row r="9">
          <cell r="A9" t="str">
            <v>A</v>
          </cell>
        </row>
      </sheetData>
      <sheetData sheetId="3497">
        <row r="9">
          <cell r="A9" t="str">
            <v>A</v>
          </cell>
        </row>
      </sheetData>
      <sheetData sheetId="3498">
        <row r="9">
          <cell r="A9" t="str">
            <v>A</v>
          </cell>
        </row>
      </sheetData>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ow r="9">
          <cell r="A9" t="str">
            <v>A</v>
          </cell>
        </row>
      </sheetData>
      <sheetData sheetId="3530">
        <row r="9">
          <cell r="A9" t="str">
            <v>A</v>
          </cell>
        </row>
      </sheetData>
      <sheetData sheetId="3531">
        <row r="9">
          <cell r="A9" t="str">
            <v>A</v>
          </cell>
        </row>
      </sheetData>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ow r="9">
          <cell r="A9" t="str">
            <v>A</v>
          </cell>
        </row>
      </sheetData>
      <sheetData sheetId="3576" refreshError="1"/>
      <sheetData sheetId="3577" refreshError="1"/>
      <sheetData sheetId="3578" refreshError="1"/>
      <sheetData sheetId="3579">
        <row r="9">
          <cell r="A9" t="str">
            <v>A</v>
          </cell>
        </row>
      </sheetData>
      <sheetData sheetId="3580" refreshError="1"/>
      <sheetData sheetId="3581">
        <row r="9">
          <cell r="A9" t="str">
            <v>A</v>
          </cell>
        </row>
      </sheetData>
      <sheetData sheetId="3582">
        <row r="9">
          <cell r="A9" t="str">
            <v>A</v>
          </cell>
        </row>
      </sheetData>
      <sheetData sheetId="3583">
        <row r="9">
          <cell r="A9" t="str">
            <v>A</v>
          </cell>
        </row>
      </sheetData>
      <sheetData sheetId="3584">
        <row r="9">
          <cell r="A9" t="str">
            <v>A</v>
          </cell>
        </row>
      </sheetData>
      <sheetData sheetId="3585">
        <row r="9">
          <cell r="A9" t="str">
            <v>A</v>
          </cell>
        </row>
      </sheetData>
      <sheetData sheetId="3586">
        <row r="9">
          <cell r="A9" t="str">
            <v>A</v>
          </cell>
        </row>
      </sheetData>
      <sheetData sheetId="3587">
        <row r="9">
          <cell r="A9" t="str">
            <v>A</v>
          </cell>
        </row>
      </sheetData>
      <sheetData sheetId="3588" refreshError="1"/>
      <sheetData sheetId="3589">
        <row r="9">
          <cell r="A9" t="str">
            <v>A</v>
          </cell>
        </row>
      </sheetData>
      <sheetData sheetId="3590">
        <row r="9">
          <cell r="A9" t="str">
            <v>A</v>
          </cell>
        </row>
      </sheetData>
      <sheetData sheetId="3591" refreshError="1"/>
      <sheetData sheetId="3592" refreshError="1"/>
      <sheetData sheetId="3593" refreshError="1"/>
      <sheetData sheetId="3594" refreshError="1"/>
      <sheetData sheetId="3595" refreshError="1"/>
      <sheetData sheetId="3596" refreshError="1"/>
      <sheetData sheetId="3597">
        <row r="9">
          <cell r="A9" t="str">
            <v>A</v>
          </cell>
        </row>
      </sheetData>
      <sheetData sheetId="3598" refreshError="1"/>
      <sheetData sheetId="3599">
        <row r="9">
          <cell r="A9" t="str">
            <v>A</v>
          </cell>
        </row>
      </sheetData>
      <sheetData sheetId="3600">
        <row r="9">
          <cell r="A9" t="str">
            <v>A</v>
          </cell>
        </row>
      </sheetData>
      <sheetData sheetId="3601">
        <row r="9">
          <cell r="A9" t="str">
            <v>A</v>
          </cell>
        </row>
      </sheetData>
      <sheetData sheetId="3602">
        <row r="9">
          <cell r="A9" t="str">
            <v>A</v>
          </cell>
        </row>
      </sheetData>
      <sheetData sheetId="3603">
        <row r="9">
          <cell r="A9" t="str">
            <v>A</v>
          </cell>
        </row>
      </sheetData>
      <sheetData sheetId="3604">
        <row r="9">
          <cell r="A9" t="str">
            <v>A</v>
          </cell>
        </row>
      </sheetData>
      <sheetData sheetId="3605">
        <row r="9">
          <cell r="A9" t="str">
            <v>A</v>
          </cell>
        </row>
      </sheetData>
      <sheetData sheetId="3606" refreshError="1"/>
      <sheetData sheetId="3607" refreshError="1"/>
      <sheetData sheetId="3608">
        <row r="9">
          <cell r="A9" t="str">
            <v>A</v>
          </cell>
        </row>
      </sheetData>
      <sheetData sheetId="3609">
        <row r="9">
          <cell r="A9" t="str">
            <v>A</v>
          </cell>
        </row>
      </sheetData>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ow r="9">
          <cell r="A9" t="str">
            <v>A</v>
          </cell>
        </row>
      </sheetData>
      <sheetData sheetId="3637">
        <row r="9">
          <cell r="A9" t="str">
            <v>A</v>
          </cell>
        </row>
      </sheetData>
      <sheetData sheetId="3638">
        <row r="9">
          <cell r="A9" t="str">
            <v>A</v>
          </cell>
        </row>
      </sheetData>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ow r="9">
          <cell r="A9" t="str">
            <v>A</v>
          </cell>
        </row>
      </sheetData>
      <sheetData sheetId="3644">
        <row r="9">
          <cell r="A9" t="str">
            <v>A</v>
          </cell>
        </row>
      </sheetData>
      <sheetData sheetId="3645">
        <row r="9">
          <cell r="A9" t="str">
            <v>A</v>
          </cell>
        </row>
      </sheetData>
      <sheetData sheetId="3646">
        <row r="9">
          <cell r="A9" t="str">
            <v>A</v>
          </cell>
        </row>
      </sheetData>
      <sheetData sheetId="3647">
        <row r="9">
          <cell r="A9" t="str">
            <v>A</v>
          </cell>
        </row>
      </sheetData>
      <sheetData sheetId="3648">
        <row r="9">
          <cell r="A9" t="str">
            <v>A</v>
          </cell>
        </row>
      </sheetData>
      <sheetData sheetId="3649">
        <row r="9">
          <cell r="A9" t="str">
            <v>A</v>
          </cell>
        </row>
      </sheetData>
      <sheetData sheetId="3650">
        <row r="9">
          <cell r="A9" t="str">
            <v>A</v>
          </cell>
        </row>
      </sheetData>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ow r="9">
          <cell r="A9" t="str">
            <v>A</v>
          </cell>
        </row>
      </sheetData>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ow r="9">
          <cell r="A9" t="str">
            <v>A</v>
          </cell>
        </row>
      </sheetData>
      <sheetData sheetId="3672">
        <row r="9">
          <cell r="A9" t="str">
            <v>A</v>
          </cell>
        </row>
      </sheetData>
      <sheetData sheetId="3673">
        <row r="9">
          <cell r="A9" t="str">
            <v>A</v>
          </cell>
        </row>
      </sheetData>
      <sheetData sheetId="3674">
        <row r="9">
          <cell r="A9" t="str">
            <v>A</v>
          </cell>
        </row>
      </sheetData>
      <sheetData sheetId="3675">
        <row r="9">
          <cell r="A9" t="str">
            <v>A</v>
          </cell>
        </row>
      </sheetData>
      <sheetData sheetId="3676">
        <row r="9">
          <cell r="A9" t="str">
            <v>A</v>
          </cell>
        </row>
      </sheetData>
      <sheetData sheetId="3677">
        <row r="9">
          <cell r="A9" t="str">
            <v>A</v>
          </cell>
        </row>
      </sheetData>
      <sheetData sheetId="3678">
        <row r="9">
          <cell r="A9" t="str">
            <v>A</v>
          </cell>
        </row>
      </sheetData>
      <sheetData sheetId="3679">
        <row r="9">
          <cell r="A9" t="str">
            <v>A</v>
          </cell>
        </row>
      </sheetData>
      <sheetData sheetId="3680">
        <row r="9">
          <cell r="A9" t="str">
            <v>A</v>
          </cell>
        </row>
      </sheetData>
      <sheetData sheetId="3681">
        <row r="9">
          <cell r="A9" t="str">
            <v>A</v>
          </cell>
        </row>
      </sheetData>
      <sheetData sheetId="3682">
        <row r="9">
          <cell r="A9" t="str">
            <v>A</v>
          </cell>
        </row>
      </sheetData>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ow r="9">
          <cell r="A9" t="str">
            <v>A</v>
          </cell>
        </row>
      </sheetData>
      <sheetData sheetId="3695">
        <row r="9">
          <cell r="A9" t="str">
            <v>A</v>
          </cell>
        </row>
      </sheetData>
      <sheetData sheetId="3696">
        <row r="9">
          <cell r="A9" t="str">
            <v>A</v>
          </cell>
        </row>
      </sheetData>
      <sheetData sheetId="3697">
        <row r="9">
          <cell r="A9" t="str">
            <v>A</v>
          </cell>
        </row>
      </sheetData>
      <sheetData sheetId="3698">
        <row r="9">
          <cell r="A9" t="str">
            <v>A</v>
          </cell>
        </row>
      </sheetData>
      <sheetData sheetId="3699">
        <row r="9">
          <cell r="A9" t="str">
            <v>A</v>
          </cell>
        </row>
      </sheetData>
      <sheetData sheetId="3700">
        <row r="9">
          <cell r="A9" t="str">
            <v>A</v>
          </cell>
        </row>
      </sheetData>
      <sheetData sheetId="3701">
        <row r="9">
          <cell r="A9" t="str">
            <v>A</v>
          </cell>
        </row>
      </sheetData>
      <sheetData sheetId="3702">
        <row r="9">
          <cell r="A9" t="str">
            <v>A</v>
          </cell>
        </row>
      </sheetData>
      <sheetData sheetId="3703">
        <row r="9">
          <cell r="A9" t="str">
            <v>A</v>
          </cell>
        </row>
      </sheetData>
      <sheetData sheetId="3704">
        <row r="9">
          <cell r="A9" t="str">
            <v>A</v>
          </cell>
        </row>
      </sheetData>
      <sheetData sheetId="3705">
        <row r="9">
          <cell r="A9" t="str">
            <v>A</v>
          </cell>
        </row>
      </sheetData>
      <sheetData sheetId="3706">
        <row r="9">
          <cell r="A9" t="str">
            <v>A</v>
          </cell>
        </row>
      </sheetData>
      <sheetData sheetId="3707">
        <row r="9">
          <cell r="A9" t="str">
            <v>A</v>
          </cell>
        </row>
      </sheetData>
      <sheetData sheetId="3708">
        <row r="9">
          <cell r="A9" t="str">
            <v>A</v>
          </cell>
        </row>
      </sheetData>
      <sheetData sheetId="3709">
        <row r="9">
          <cell r="A9" t="str">
            <v>A</v>
          </cell>
        </row>
      </sheetData>
      <sheetData sheetId="3710">
        <row r="9">
          <cell r="A9" t="str">
            <v>A</v>
          </cell>
        </row>
      </sheetData>
      <sheetData sheetId="3711">
        <row r="9">
          <cell r="A9" t="str">
            <v>A</v>
          </cell>
        </row>
      </sheetData>
      <sheetData sheetId="3712">
        <row r="9">
          <cell r="A9" t="str">
            <v>A</v>
          </cell>
        </row>
      </sheetData>
      <sheetData sheetId="3713">
        <row r="9">
          <cell r="A9" t="str">
            <v>A</v>
          </cell>
        </row>
      </sheetData>
      <sheetData sheetId="3714">
        <row r="9">
          <cell r="A9" t="str">
            <v>A</v>
          </cell>
        </row>
      </sheetData>
      <sheetData sheetId="3715">
        <row r="9">
          <cell r="A9" t="str">
            <v>A</v>
          </cell>
        </row>
      </sheetData>
      <sheetData sheetId="3716">
        <row r="9">
          <cell r="A9" t="str">
            <v>A</v>
          </cell>
        </row>
      </sheetData>
      <sheetData sheetId="3717">
        <row r="9">
          <cell r="A9" t="str">
            <v>A</v>
          </cell>
        </row>
      </sheetData>
      <sheetData sheetId="3718">
        <row r="9">
          <cell r="A9" t="str">
            <v>A</v>
          </cell>
        </row>
      </sheetData>
      <sheetData sheetId="3719">
        <row r="9">
          <cell r="A9" t="str">
            <v>A</v>
          </cell>
        </row>
      </sheetData>
      <sheetData sheetId="3720">
        <row r="9">
          <cell r="A9" t="str">
            <v>A</v>
          </cell>
        </row>
      </sheetData>
      <sheetData sheetId="3721">
        <row r="9">
          <cell r="A9" t="str">
            <v>A</v>
          </cell>
        </row>
      </sheetData>
      <sheetData sheetId="3722">
        <row r="9">
          <cell r="A9" t="str">
            <v>A</v>
          </cell>
        </row>
      </sheetData>
      <sheetData sheetId="3723">
        <row r="9">
          <cell r="A9" t="str">
            <v>A</v>
          </cell>
        </row>
      </sheetData>
      <sheetData sheetId="3724">
        <row r="9">
          <cell r="A9" t="str">
            <v>A</v>
          </cell>
        </row>
      </sheetData>
      <sheetData sheetId="3725">
        <row r="9">
          <cell r="A9" t="str">
            <v>A</v>
          </cell>
        </row>
      </sheetData>
      <sheetData sheetId="3726">
        <row r="9">
          <cell r="A9" t="str">
            <v>A</v>
          </cell>
        </row>
      </sheetData>
      <sheetData sheetId="3727">
        <row r="9">
          <cell r="A9" t="str">
            <v>A</v>
          </cell>
        </row>
      </sheetData>
      <sheetData sheetId="3728">
        <row r="9">
          <cell r="A9" t="str">
            <v>A</v>
          </cell>
        </row>
      </sheetData>
      <sheetData sheetId="3729">
        <row r="9">
          <cell r="A9" t="str">
            <v>A</v>
          </cell>
        </row>
      </sheetData>
      <sheetData sheetId="3730">
        <row r="9">
          <cell r="A9" t="str">
            <v>A</v>
          </cell>
        </row>
      </sheetData>
      <sheetData sheetId="3731">
        <row r="9">
          <cell r="A9" t="str">
            <v>A</v>
          </cell>
        </row>
      </sheetData>
      <sheetData sheetId="3732">
        <row r="9">
          <cell r="A9" t="str">
            <v>A</v>
          </cell>
        </row>
      </sheetData>
      <sheetData sheetId="3733">
        <row r="9">
          <cell r="A9" t="str">
            <v>A</v>
          </cell>
        </row>
      </sheetData>
      <sheetData sheetId="3734">
        <row r="9">
          <cell r="A9" t="str">
            <v>A</v>
          </cell>
        </row>
      </sheetData>
      <sheetData sheetId="3735">
        <row r="9">
          <cell r="A9" t="str">
            <v>A</v>
          </cell>
        </row>
      </sheetData>
      <sheetData sheetId="3736">
        <row r="9">
          <cell r="A9" t="str">
            <v>A</v>
          </cell>
        </row>
      </sheetData>
      <sheetData sheetId="3737">
        <row r="9">
          <cell r="A9" t="str">
            <v>A</v>
          </cell>
        </row>
      </sheetData>
      <sheetData sheetId="3738">
        <row r="9">
          <cell r="A9" t="str">
            <v>A</v>
          </cell>
        </row>
      </sheetData>
      <sheetData sheetId="3739">
        <row r="9">
          <cell r="A9" t="str">
            <v>A</v>
          </cell>
        </row>
      </sheetData>
      <sheetData sheetId="3740">
        <row r="9">
          <cell r="A9" t="str">
            <v>A</v>
          </cell>
        </row>
      </sheetData>
      <sheetData sheetId="3741">
        <row r="9">
          <cell r="A9" t="str">
            <v>A</v>
          </cell>
        </row>
      </sheetData>
      <sheetData sheetId="3742">
        <row r="9">
          <cell r="A9" t="str">
            <v>A</v>
          </cell>
        </row>
      </sheetData>
      <sheetData sheetId="3743">
        <row r="9">
          <cell r="A9" t="str">
            <v>A</v>
          </cell>
        </row>
      </sheetData>
      <sheetData sheetId="3744">
        <row r="9">
          <cell r="A9" t="str">
            <v>A</v>
          </cell>
        </row>
      </sheetData>
      <sheetData sheetId="3745">
        <row r="9">
          <cell r="A9" t="str">
            <v>A</v>
          </cell>
        </row>
      </sheetData>
      <sheetData sheetId="3746">
        <row r="9">
          <cell r="A9" t="str">
            <v>A</v>
          </cell>
        </row>
      </sheetData>
      <sheetData sheetId="3747">
        <row r="9">
          <cell r="A9" t="str">
            <v>A</v>
          </cell>
        </row>
      </sheetData>
      <sheetData sheetId="3748">
        <row r="9">
          <cell r="A9" t="str">
            <v>A</v>
          </cell>
        </row>
      </sheetData>
      <sheetData sheetId="3749">
        <row r="9">
          <cell r="A9" t="str">
            <v>A</v>
          </cell>
        </row>
      </sheetData>
      <sheetData sheetId="3750">
        <row r="9">
          <cell r="A9" t="str">
            <v>A</v>
          </cell>
        </row>
      </sheetData>
      <sheetData sheetId="3751">
        <row r="9">
          <cell r="A9" t="str">
            <v>A</v>
          </cell>
        </row>
      </sheetData>
      <sheetData sheetId="3752">
        <row r="9">
          <cell r="A9" t="str">
            <v>A</v>
          </cell>
        </row>
      </sheetData>
      <sheetData sheetId="3753">
        <row r="9">
          <cell r="A9" t="str">
            <v>A</v>
          </cell>
        </row>
      </sheetData>
      <sheetData sheetId="3754">
        <row r="9">
          <cell r="A9" t="str">
            <v>A</v>
          </cell>
        </row>
      </sheetData>
      <sheetData sheetId="3755">
        <row r="9">
          <cell r="A9" t="str">
            <v>A</v>
          </cell>
        </row>
      </sheetData>
      <sheetData sheetId="3756">
        <row r="9">
          <cell r="A9" t="str">
            <v>A</v>
          </cell>
        </row>
      </sheetData>
      <sheetData sheetId="3757">
        <row r="9">
          <cell r="A9" t="str">
            <v>A</v>
          </cell>
        </row>
      </sheetData>
      <sheetData sheetId="3758">
        <row r="9">
          <cell r="A9" t="str">
            <v>A</v>
          </cell>
        </row>
      </sheetData>
      <sheetData sheetId="3759">
        <row r="9">
          <cell r="A9" t="str">
            <v>A</v>
          </cell>
        </row>
      </sheetData>
      <sheetData sheetId="3760">
        <row r="9">
          <cell r="A9" t="str">
            <v>A</v>
          </cell>
        </row>
      </sheetData>
      <sheetData sheetId="3761">
        <row r="9">
          <cell r="A9" t="str">
            <v>A</v>
          </cell>
        </row>
      </sheetData>
      <sheetData sheetId="3762">
        <row r="9">
          <cell r="A9" t="str">
            <v>A</v>
          </cell>
        </row>
      </sheetData>
      <sheetData sheetId="3763">
        <row r="9">
          <cell r="A9" t="str">
            <v>A</v>
          </cell>
        </row>
      </sheetData>
      <sheetData sheetId="3764">
        <row r="9">
          <cell r="A9" t="str">
            <v>A</v>
          </cell>
        </row>
      </sheetData>
      <sheetData sheetId="3765">
        <row r="9">
          <cell r="A9" t="str">
            <v>A</v>
          </cell>
        </row>
      </sheetData>
      <sheetData sheetId="3766">
        <row r="9">
          <cell r="A9" t="str">
            <v>A</v>
          </cell>
        </row>
      </sheetData>
      <sheetData sheetId="3767">
        <row r="9">
          <cell r="A9" t="str">
            <v>A</v>
          </cell>
        </row>
      </sheetData>
      <sheetData sheetId="3768">
        <row r="9">
          <cell r="A9" t="str">
            <v>A</v>
          </cell>
        </row>
      </sheetData>
      <sheetData sheetId="3769">
        <row r="9">
          <cell r="A9" t="str">
            <v>A</v>
          </cell>
        </row>
      </sheetData>
      <sheetData sheetId="3770">
        <row r="9">
          <cell r="A9" t="str">
            <v>A</v>
          </cell>
        </row>
      </sheetData>
      <sheetData sheetId="3771">
        <row r="9">
          <cell r="A9" t="str">
            <v>A</v>
          </cell>
        </row>
      </sheetData>
      <sheetData sheetId="3772">
        <row r="9">
          <cell r="A9" t="str">
            <v>A</v>
          </cell>
        </row>
      </sheetData>
      <sheetData sheetId="3773">
        <row r="9">
          <cell r="A9" t="str">
            <v>A</v>
          </cell>
        </row>
      </sheetData>
      <sheetData sheetId="3774">
        <row r="9">
          <cell r="A9" t="str">
            <v>A</v>
          </cell>
        </row>
      </sheetData>
      <sheetData sheetId="3775">
        <row r="9">
          <cell r="A9" t="str">
            <v>A</v>
          </cell>
        </row>
      </sheetData>
      <sheetData sheetId="3776">
        <row r="9">
          <cell r="A9" t="str">
            <v>A</v>
          </cell>
        </row>
      </sheetData>
      <sheetData sheetId="3777">
        <row r="9">
          <cell r="A9" t="str">
            <v>A</v>
          </cell>
        </row>
      </sheetData>
      <sheetData sheetId="3778">
        <row r="9">
          <cell r="A9" t="str">
            <v>A</v>
          </cell>
        </row>
      </sheetData>
      <sheetData sheetId="3779">
        <row r="9">
          <cell r="A9" t="str">
            <v>A</v>
          </cell>
        </row>
      </sheetData>
      <sheetData sheetId="3780">
        <row r="9">
          <cell r="A9" t="str">
            <v>A</v>
          </cell>
        </row>
      </sheetData>
      <sheetData sheetId="3781">
        <row r="9">
          <cell r="A9" t="str">
            <v>A</v>
          </cell>
        </row>
      </sheetData>
      <sheetData sheetId="3782">
        <row r="9">
          <cell r="A9" t="str">
            <v>A</v>
          </cell>
        </row>
      </sheetData>
      <sheetData sheetId="3783">
        <row r="9">
          <cell r="A9" t="str">
            <v>A</v>
          </cell>
        </row>
      </sheetData>
      <sheetData sheetId="3784">
        <row r="9">
          <cell r="A9" t="str">
            <v>A</v>
          </cell>
        </row>
      </sheetData>
      <sheetData sheetId="3785">
        <row r="9">
          <cell r="A9" t="str">
            <v>A</v>
          </cell>
        </row>
      </sheetData>
      <sheetData sheetId="3786">
        <row r="9">
          <cell r="A9" t="str">
            <v>A</v>
          </cell>
        </row>
      </sheetData>
      <sheetData sheetId="3787">
        <row r="9">
          <cell r="A9" t="str">
            <v>A</v>
          </cell>
        </row>
      </sheetData>
      <sheetData sheetId="3788">
        <row r="9">
          <cell r="A9" t="str">
            <v>A</v>
          </cell>
        </row>
      </sheetData>
      <sheetData sheetId="3789">
        <row r="9">
          <cell r="A9" t="str">
            <v>A</v>
          </cell>
        </row>
      </sheetData>
      <sheetData sheetId="3790">
        <row r="9">
          <cell r="A9" t="str">
            <v>A</v>
          </cell>
        </row>
      </sheetData>
      <sheetData sheetId="3791">
        <row r="9">
          <cell r="A9" t="str">
            <v>A</v>
          </cell>
        </row>
      </sheetData>
      <sheetData sheetId="3792">
        <row r="9">
          <cell r="A9" t="str">
            <v>A</v>
          </cell>
        </row>
      </sheetData>
      <sheetData sheetId="3793">
        <row r="9">
          <cell r="A9" t="str">
            <v>A</v>
          </cell>
        </row>
      </sheetData>
      <sheetData sheetId="3794">
        <row r="9">
          <cell r="A9" t="str">
            <v>A</v>
          </cell>
        </row>
      </sheetData>
      <sheetData sheetId="3795">
        <row r="9">
          <cell r="A9" t="str">
            <v>A</v>
          </cell>
        </row>
      </sheetData>
      <sheetData sheetId="3796">
        <row r="9">
          <cell r="A9" t="str">
            <v>A</v>
          </cell>
        </row>
      </sheetData>
      <sheetData sheetId="3797">
        <row r="9">
          <cell r="A9" t="str">
            <v>A</v>
          </cell>
        </row>
      </sheetData>
      <sheetData sheetId="3798">
        <row r="9">
          <cell r="A9" t="str">
            <v>A</v>
          </cell>
        </row>
      </sheetData>
      <sheetData sheetId="3799">
        <row r="9">
          <cell r="A9" t="str">
            <v>A</v>
          </cell>
        </row>
      </sheetData>
      <sheetData sheetId="3800">
        <row r="9">
          <cell r="A9" t="str">
            <v>A</v>
          </cell>
        </row>
      </sheetData>
      <sheetData sheetId="3801">
        <row r="9">
          <cell r="A9" t="str">
            <v>A</v>
          </cell>
        </row>
      </sheetData>
      <sheetData sheetId="3802">
        <row r="9">
          <cell r="A9" t="str">
            <v>A</v>
          </cell>
        </row>
      </sheetData>
      <sheetData sheetId="3803">
        <row r="9">
          <cell r="A9" t="str">
            <v>A</v>
          </cell>
        </row>
      </sheetData>
      <sheetData sheetId="3804">
        <row r="9">
          <cell r="A9" t="str">
            <v>A</v>
          </cell>
        </row>
      </sheetData>
      <sheetData sheetId="3805">
        <row r="9">
          <cell r="A9" t="str">
            <v>A</v>
          </cell>
        </row>
      </sheetData>
      <sheetData sheetId="3806">
        <row r="9">
          <cell r="A9" t="str">
            <v>A</v>
          </cell>
        </row>
      </sheetData>
      <sheetData sheetId="3807">
        <row r="9">
          <cell r="A9" t="str">
            <v>A</v>
          </cell>
        </row>
      </sheetData>
      <sheetData sheetId="3808">
        <row r="9">
          <cell r="A9" t="str">
            <v>A</v>
          </cell>
        </row>
      </sheetData>
      <sheetData sheetId="3809">
        <row r="9">
          <cell r="A9" t="str">
            <v>A</v>
          </cell>
        </row>
      </sheetData>
      <sheetData sheetId="3810">
        <row r="9">
          <cell r="A9" t="str">
            <v>A</v>
          </cell>
        </row>
      </sheetData>
      <sheetData sheetId="3811">
        <row r="9">
          <cell r="A9" t="str">
            <v>A</v>
          </cell>
        </row>
      </sheetData>
      <sheetData sheetId="3812">
        <row r="9">
          <cell r="A9" t="str">
            <v>A</v>
          </cell>
        </row>
      </sheetData>
      <sheetData sheetId="3813">
        <row r="9">
          <cell r="A9" t="str">
            <v>A</v>
          </cell>
        </row>
      </sheetData>
      <sheetData sheetId="3814">
        <row r="9">
          <cell r="A9" t="str">
            <v>A</v>
          </cell>
        </row>
      </sheetData>
      <sheetData sheetId="3815">
        <row r="9">
          <cell r="A9" t="str">
            <v>A</v>
          </cell>
        </row>
      </sheetData>
      <sheetData sheetId="3816">
        <row r="9">
          <cell r="A9" t="str">
            <v>A</v>
          </cell>
        </row>
      </sheetData>
      <sheetData sheetId="3817">
        <row r="9">
          <cell r="A9" t="str">
            <v>A</v>
          </cell>
        </row>
      </sheetData>
      <sheetData sheetId="3818">
        <row r="9">
          <cell r="A9" t="str">
            <v>A</v>
          </cell>
        </row>
      </sheetData>
      <sheetData sheetId="3819">
        <row r="9">
          <cell r="A9" t="str">
            <v>A</v>
          </cell>
        </row>
      </sheetData>
      <sheetData sheetId="3820">
        <row r="9">
          <cell r="A9" t="str">
            <v>A</v>
          </cell>
        </row>
      </sheetData>
      <sheetData sheetId="3821">
        <row r="9">
          <cell r="A9" t="str">
            <v>A</v>
          </cell>
        </row>
      </sheetData>
      <sheetData sheetId="3822">
        <row r="9">
          <cell r="A9" t="str">
            <v>A</v>
          </cell>
        </row>
      </sheetData>
      <sheetData sheetId="3823">
        <row r="9">
          <cell r="A9" t="str">
            <v>A</v>
          </cell>
        </row>
      </sheetData>
      <sheetData sheetId="3824">
        <row r="9">
          <cell r="A9" t="str">
            <v>A</v>
          </cell>
        </row>
      </sheetData>
      <sheetData sheetId="3825">
        <row r="9">
          <cell r="A9" t="str">
            <v>A</v>
          </cell>
        </row>
      </sheetData>
      <sheetData sheetId="3826">
        <row r="9">
          <cell r="A9" t="str">
            <v>A</v>
          </cell>
        </row>
      </sheetData>
      <sheetData sheetId="3827">
        <row r="9">
          <cell r="A9" t="str">
            <v>A</v>
          </cell>
        </row>
      </sheetData>
      <sheetData sheetId="3828">
        <row r="9">
          <cell r="A9" t="str">
            <v>A</v>
          </cell>
        </row>
      </sheetData>
      <sheetData sheetId="3829" refreshError="1"/>
      <sheetData sheetId="3830" refreshError="1"/>
      <sheetData sheetId="3831" refreshError="1"/>
      <sheetData sheetId="3832" refreshError="1"/>
      <sheetData sheetId="3833" refreshError="1"/>
      <sheetData sheetId="3834">
        <row r="9">
          <cell r="A9" t="str">
            <v>A</v>
          </cell>
        </row>
      </sheetData>
      <sheetData sheetId="3835">
        <row r="9">
          <cell r="A9" t="str">
            <v>A</v>
          </cell>
        </row>
      </sheetData>
      <sheetData sheetId="3836">
        <row r="9">
          <cell r="A9" t="str">
            <v>A</v>
          </cell>
        </row>
      </sheetData>
      <sheetData sheetId="3837">
        <row r="9">
          <cell r="A9" t="str">
            <v>A</v>
          </cell>
        </row>
      </sheetData>
      <sheetData sheetId="3838">
        <row r="9">
          <cell r="A9" t="str">
            <v>A</v>
          </cell>
        </row>
      </sheetData>
      <sheetData sheetId="3839">
        <row r="9">
          <cell r="A9" t="str">
            <v>A</v>
          </cell>
        </row>
      </sheetData>
      <sheetData sheetId="3840">
        <row r="9">
          <cell r="A9" t="str">
            <v>A</v>
          </cell>
        </row>
      </sheetData>
      <sheetData sheetId="3841">
        <row r="9">
          <cell r="A9" t="str">
            <v>A</v>
          </cell>
        </row>
      </sheetData>
      <sheetData sheetId="3842">
        <row r="9">
          <cell r="A9" t="str">
            <v>A</v>
          </cell>
        </row>
      </sheetData>
      <sheetData sheetId="3843">
        <row r="9">
          <cell r="A9" t="str">
            <v>A</v>
          </cell>
        </row>
      </sheetData>
      <sheetData sheetId="3844">
        <row r="9">
          <cell r="A9" t="str">
            <v>A</v>
          </cell>
        </row>
      </sheetData>
      <sheetData sheetId="3845">
        <row r="9">
          <cell r="A9" t="str">
            <v>A</v>
          </cell>
        </row>
      </sheetData>
      <sheetData sheetId="3846">
        <row r="9">
          <cell r="A9" t="str">
            <v>A</v>
          </cell>
        </row>
      </sheetData>
      <sheetData sheetId="3847">
        <row r="9">
          <cell r="A9" t="str">
            <v>A</v>
          </cell>
        </row>
      </sheetData>
      <sheetData sheetId="3848">
        <row r="9">
          <cell r="A9" t="str">
            <v>A</v>
          </cell>
        </row>
      </sheetData>
      <sheetData sheetId="3849">
        <row r="9">
          <cell r="A9" t="str">
            <v>A</v>
          </cell>
        </row>
      </sheetData>
      <sheetData sheetId="3850" refreshError="1"/>
      <sheetData sheetId="3851">
        <row r="9">
          <cell r="A9" t="str">
            <v>A</v>
          </cell>
        </row>
      </sheetData>
      <sheetData sheetId="3852">
        <row r="9">
          <cell r="A9" t="str">
            <v>A</v>
          </cell>
        </row>
      </sheetData>
      <sheetData sheetId="3853">
        <row r="9">
          <cell r="A9" t="str">
            <v>A</v>
          </cell>
        </row>
      </sheetData>
      <sheetData sheetId="3854">
        <row r="9">
          <cell r="A9" t="str">
            <v>A</v>
          </cell>
        </row>
      </sheetData>
      <sheetData sheetId="3855">
        <row r="9">
          <cell r="A9" t="str">
            <v>A</v>
          </cell>
        </row>
      </sheetData>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ow r="9">
          <cell r="A9" t="str">
            <v>A</v>
          </cell>
        </row>
      </sheetData>
      <sheetData sheetId="3912">
        <row r="9">
          <cell r="A9" t="str">
            <v>A</v>
          </cell>
        </row>
      </sheetData>
      <sheetData sheetId="3913">
        <row r="9">
          <cell r="A9" t="str">
            <v>A</v>
          </cell>
        </row>
      </sheetData>
      <sheetData sheetId="3914">
        <row r="9">
          <cell r="A9" t="str">
            <v>A</v>
          </cell>
        </row>
      </sheetData>
      <sheetData sheetId="3915">
        <row r="9">
          <cell r="A9" t="str">
            <v>A</v>
          </cell>
        </row>
      </sheetData>
      <sheetData sheetId="3916" refreshError="1"/>
      <sheetData sheetId="3917" refreshError="1"/>
      <sheetData sheetId="3918" refreshError="1"/>
      <sheetData sheetId="3919" refreshError="1"/>
      <sheetData sheetId="3920" refreshError="1"/>
      <sheetData sheetId="3921">
        <row r="9">
          <cell r="A9" t="str">
            <v>A</v>
          </cell>
        </row>
      </sheetData>
      <sheetData sheetId="3922">
        <row r="9">
          <cell r="A9" t="str">
            <v>A</v>
          </cell>
        </row>
      </sheetData>
      <sheetData sheetId="3923">
        <row r="9">
          <cell r="A9" t="str">
            <v>A</v>
          </cell>
        </row>
      </sheetData>
      <sheetData sheetId="3924">
        <row r="9">
          <cell r="A9" t="str">
            <v>A</v>
          </cell>
        </row>
      </sheetData>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refreshError="1"/>
      <sheetData sheetId="4190"/>
      <sheetData sheetId="4191"/>
      <sheetData sheetId="4192"/>
      <sheetData sheetId="4193"/>
      <sheetData sheetId="4194"/>
      <sheetData sheetId="4195"/>
      <sheetData sheetId="4196" refreshError="1"/>
      <sheetData sheetId="4197" refreshError="1"/>
      <sheetData sheetId="4198"/>
      <sheetData sheetId="4199" refreshError="1"/>
      <sheetData sheetId="4200"/>
      <sheetData sheetId="4201" refreshError="1"/>
      <sheetData sheetId="4202" refreshError="1"/>
      <sheetData sheetId="4203"/>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sheetData sheetId="4262" refreshError="1"/>
      <sheetData sheetId="4263" refreshError="1"/>
      <sheetData sheetId="4264" refreshError="1"/>
      <sheetData sheetId="4265" refreshError="1"/>
      <sheetData sheetId="4266" refreshError="1"/>
      <sheetData sheetId="4267" refreshError="1"/>
      <sheetData sheetId="4268">
        <row r="9">
          <cell r="A9" t="str">
            <v>A</v>
          </cell>
        </row>
      </sheetData>
      <sheetData sheetId="4269">
        <row r="9">
          <cell r="A9" t="str">
            <v>A</v>
          </cell>
        </row>
      </sheetData>
      <sheetData sheetId="4270">
        <row r="9">
          <cell r="A9" t="str">
            <v>A</v>
          </cell>
        </row>
      </sheetData>
      <sheetData sheetId="4271">
        <row r="9">
          <cell r="A9" t="str">
            <v>A</v>
          </cell>
        </row>
      </sheetData>
      <sheetData sheetId="4272">
        <row r="9">
          <cell r="A9" t="str">
            <v>A</v>
          </cell>
        </row>
      </sheetData>
      <sheetData sheetId="4273">
        <row r="9">
          <cell r="A9" t="str">
            <v>A</v>
          </cell>
        </row>
      </sheetData>
      <sheetData sheetId="4274">
        <row r="9">
          <cell r="A9" t="str">
            <v>A</v>
          </cell>
        </row>
      </sheetData>
      <sheetData sheetId="4275">
        <row r="9">
          <cell r="A9" t="str">
            <v>A</v>
          </cell>
        </row>
      </sheetData>
      <sheetData sheetId="4276">
        <row r="9">
          <cell r="A9" t="str">
            <v>A</v>
          </cell>
        </row>
      </sheetData>
      <sheetData sheetId="4277">
        <row r="9">
          <cell r="A9" t="str">
            <v>A</v>
          </cell>
        </row>
      </sheetData>
      <sheetData sheetId="4278">
        <row r="9">
          <cell r="A9" t="str">
            <v>A</v>
          </cell>
        </row>
      </sheetData>
      <sheetData sheetId="4279">
        <row r="9">
          <cell r="A9" t="str">
            <v>A</v>
          </cell>
        </row>
      </sheetData>
      <sheetData sheetId="4280">
        <row r="9">
          <cell r="A9" t="str">
            <v>A</v>
          </cell>
        </row>
      </sheetData>
      <sheetData sheetId="4281">
        <row r="9">
          <cell r="A9" t="str">
            <v>A</v>
          </cell>
        </row>
      </sheetData>
      <sheetData sheetId="4282">
        <row r="9">
          <cell r="A9" t="str">
            <v>A</v>
          </cell>
        </row>
      </sheetData>
      <sheetData sheetId="4283">
        <row r="9">
          <cell r="A9" t="str">
            <v>A</v>
          </cell>
        </row>
      </sheetData>
      <sheetData sheetId="4284">
        <row r="9">
          <cell r="A9" t="str">
            <v>A</v>
          </cell>
        </row>
      </sheetData>
      <sheetData sheetId="4285">
        <row r="9">
          <cell r="A9" t="str">
            <v>A</v>
          </cell>
        </row>
      </sheetData>
      <sheetData sheetId="4286">
        <row r="9">
          <cell r="A9" t="str">
            <v>A</v>
          </cell>
        </row>
      </sheetData>
      <sheetData sheetId="4287">
        <row r="9">
          <cell r="A9" t="str">
            <v>A</v>
          </cell>
        </row>
      </sheetData>
      <sheetData sheetId="4288">
        <row r="9">
          <cell r="A9" t="str">
            <v>A</v>
          </cell>
        </row>
      </sheetData>
      <sheetData sheetId="4289">
        <row r="9">
          <cell r="A9" t="str">
            <v>A</v>
          </cell>
        </row>
      </sheetData>
      <sheetData sheetId="4290">
        <row r="9">
          <cell r="A9" t="str">
            <v>A</v>
          </cell>
        </row>
      </sheetData>
      <sheetData sheetId="4291">
        <row r="9">
          <cell r="A9" t="str">
            <v>A</v>
          </cell>
        </row>
      </sheetData>
      <sheetData sheetId="4292">
        <row r="9">
          <cell r="A9" t="str">
            <v>A</v>
          </cell>
        </row>
      </sheetData>
      <sheetData sheetId="4293">
        <row r="9">
          <cell r="A9" t="str">
            <v>A</v>
          </cell>
        </row>
      </sheetData>
      <sheetData sheetId="4294">
        <row r="9">
          <cell r="A9" t="str">
            <v>A</v>
          </cell>
        </row>
      </sheetData>
      <sheetData sheetId="4295">
        <row r="9">
          <cell r="A9" t="str">
            <v>A</v>
          </cell>
        </row>
      </sheetData>
      <sheetData sheetId="4296">
        <row r="9">
          <cell r="A9" t="str">
            <v>A</v>
          </cell>
        </row>
      </sheetData>
      <sheetData sheetId="4297">
        <row r="9">
          <cell r="A9" t="str">
            <v>A</v>
          </cell>
        </row>
      </sheetData>
      <sheetData sheetId="4298">
        <row r="9">
          <cell r="A9" t="str">
            <v>A</v>
          </cell>
        </row>
      </sheetData>
      <sheetData sheetId="4299">
        <row r="9">
          <cell r="A9" t="str">
            <v>A</v>
          </cell>
        </row>
      </sheetData>
      <sheetData sheetId="4300" refreshError="1"/>
      <sheetData sheetId="4301" refreshError="1"/>
      <sheetData sheetId="4302" refreshError="1"/>
      <sheetData sheetId="4303" refreshError="1"/>
      <sheetData sheetId="4304" refreshError="1"/>
      <sheetData sheetId="4305" refreshError="1"/>
      <sheetData sheetId="4306">
        <row r="9">
          <cell r="A9" t="str">
            <v>A</v>
          </cell>
        </row>
      </sheetData>
      <sheetData sheetId="4307">
        <row r="9">
          <cell r="A9" t="str">
            <v>A</v>
          </cell>
        </row>
      </sheetData>
      <sheetData sheetId="4308">
        <row r="9">
          <cell r="A9" t="str">
            <v>A</v>
          </cell>
        </row>
      </sheetData>
      <sheetData sheetId="4309">
        <row r="9">
          <cell r="A9" t="str">
            <v>A</v>
          </cell>
        </row>
      </sheetData>
      <sheetData sheetId="4310">
        <row r="9">
          <cell r="A9" t="str">
            <v>A</v>
          </cell>
        </row>
      </sheetData>
      <sheetData sheetId="4311">
        <row r="9">
          <cell r="A9" t="str">
            <v>A</v>
          </cell>
        </row>
      </sheetData>
      <sheetData sheetId="4312">
        <row r="9">
          <cell r="A9" t="str">
            <v>A</v>
          </cell>
        </row>
      </sheetData>
      <sheetData sheetId="4313">
        <row r="9">
          <cell r="A9" t="str">
            <v>A</v>
          </cell>
        </row>
      </sheetData>
      <sheetData sheetId="4314">
        <row r="9">
          <cell r="A9" t="str">
            <v>A</v>
          </cell>
        </row>
      </sheetData>
      <sheetData sheetId="4315">
        <row r="9">
          <cell r="A9" t="str">
            <v>A</v>
          </cell>
        </row>
      </sheetData>
      <sheetData sheetId="4316">
        <row r="9">
          <cell r="A9" t="str">
            <v>A</v>
          </cell>
        </row>
      </sheetData>
      <sheetData sheetId="4317">
        <row r="9">
          <cell r="A9" t="str">
            <v>A</v>
          </cell>
        </row>
      </sheetData>
      <sheetData sheetId="4318">
        <row r="9">
          <cell r="A9" t="str">
            <v>A</v>
          </cell>
        </row>
      </sheetData>
      <sheetData sheetId="4319">
        <row r="9">
          <cell r="A9" t="str">
            <v>A</v>
          </cell>
        </row>
      </sheetData>
      <sheetData sheetId="4320">
        <row r="9">
          <cell r="A9" t="str">
            <v>A</v>
          </cell>
        </row>
      </sheetData>
      <sheetData sheetId="4321">
        <row r="9">
          <cell r="A9" t="str">
            <v>A</v>
          </cell>
        </row>
      </sheetData>
      <sheetData sheetId="4322">
        <row r="9">
          <cell r="A9" t="str">
            <v>A</v>
          </cell>
        </row>
      </sheetData>
      <sheetData sheetId="4323">
        <row r="9">
          <cell r="A9" t="str">
            <v>A</v>
          </cell>
        </row>
      </sheetData>
      <sheetData sheetId="4324">
        <row r="9">
          <cell r="A9" t="str">
            <v>A</v>
          </cell>
        </row>
      </sheetData>
      <sheetData sheetId="4325">
        <row r="9">
          <cell r="A9" t="str">
            <v>A</v>
          </cell>
        </row>
      </sheetData>
      <sheetData sheetId="4326">
        <row r="9">
          <cell r="A9" t="str">
            <v>A</v>
          </cell>
        </row>
      </sheetData>
      <sheetData sheetId="4327">
        <row r="9">
          <cell r="A9" t="str">
            <v>A</v>
          </cell>
        </row>
      </sheetData>
      <sheetData sheetId="4328">
        <row r="9">
          <cell r="A9" t="str">
            <v>A</v>
          </cell>
        </row>
      </sheetData>
      <sheetData sheetId="4329">
        <row r="9">
          <cell r="A9" t="str">
            <v>A</v>
          </cell>
        </row>
      </sheetData>
      <sheetData sheetId="4330">
        <row r="9">
          <cell r="A9" t="str">
            <v>A</v>
          </cell>
        </row>
      </sheetData>
      <sheetData sheetId="4331">
        <row r="9">
          <cell r="A9" t="str">
            <v>A</v>
          </cell>
        </row>
      </sheetData>
      <sheetData sheetId="4332">
        <row r="9">
          <cell r="A9" t="str">
            <v>A</v>
          </cell>
        </row>
      </sheetData>
      <sheetData sheetId="4333">
        <row r="9">
          <cell r="A9" t="str">
            <v>A</v>
          </cell>
        </row>
      </sheetData>
      <sheetData sheetId="4334">
        <row r="9">
          <cell r="A9" t="str">
            <v>A</v>
          </cell>
        </row>
      </sheetData>
      <sheetData sheetId="4335">
        <row r="9">
          <cell r="A9" t="str">
            <v>A</v>
          </cell>
        </row>
      </sheetData>
      <sheetData sheetId="4336">
        <row r="9">
          <cell r="A9" t="str">
            <v>A</v>
          </cell>
        </row>
      </sheetData>
      <sheetData sheetId="4337">
        <row r="9">
          <cell r="A9" t="str">
            <v>A</v>
          </cell>
        </row>
      </sheetData>
      <sheetData sheetId="4338">
        <row r="9">
          <cell r="A9" t="str">
            <v>A</v>
          </cell>
        </row>
      </sheetData>
      <sheetData sheetId="4339">
        <row r="9">
          <cell r="A9" t="str">
            <v>A</v>
          </cell>
        </row>
      </sheetData>
      <sheetData sheetId="4340">
        <row r="9">
          <cell r="A9" t="str">
            <v>A</v>
          </cell>
        </row>
      </sheetData>
      <sheetData sheetId="4341">
        <row r="9">
          <cell r="A9" t="str">
            <v>A</v>
          </cell>
        </row>
      </sheetData>
      <sheetData sheetId="4342">
        <row r="9">
          <cell r="A9" t="str">
            <v>A</v>
          </cell>
        </row>
      </sheetData>
      <sheetData sheetId="4343">
        <row r="9">
          <cell r="A9" t="str">
            <v>A</v>
          </cell>
        </row>
      </sheetData>
      <sheetData sheetId="4344">
        <row r="9">
          <cell r="A9" t="str">
            <v>A</v>
          </cell>
        </row>
      </sheetData>
      <sheetData sheetId="4345">
        <row r="9">
          <cell r="A9" t="str">
            <v>A</v>
          </cell>
        </row>
      </sheetData>
      <sheetData sheetId="4346">
        <row r="9">
          <cell r="A9" t="str">
            <v>A</v>
          </cell>
        </row>
      </sheetData>
      <sheetData sheetId="4347">
        <row r="9">
          <cell r="A9" t="str">
            <v>A</v>
          </cell>
        </row>
      </sheetData>
      <sheetData sheetId="4348">
        <row r="9">
          <cell r="A9" t="str">
            <v>A</v>
          </cell>
        </row>
      </sheetData>
      <sheetData sheetId="4349">
        <row r="9">
          <cell r="A9" t="str">
            <v>A</v>
          </cell>
        </row>
      </sheetData>
      <sheetData sheetId="4350">
        <row r="9">
          <cell r="A9" t="str">
            <v>A</v>
          </cell>
        </row>
      </sheetData>
      <sheetData sheetId="4351">
        <row r="9">
          <cell r="A9" t="str">
            <v>A</v>
          </cell>
        </row>
      </sheetData>
      <sheetData sheetId="4352">
        <row r="9">
          <cell r="A9" t="str">
            <v>A</v>
          </cell>
        </row>
      </sheetData>
      <sheetData sheetId="4353">
        <row r="9">
          <cell r="A9" t="str">
            <v>A</v>
          </cell>
        </row>
      </sheetData>
      <sheetData sheetId="4354">
        <row r="9">
          <cell r="A9" t="str">
            <v>A</v>
          </cell>
        </row>
      </sheetData>
      <sheetData sheetId="4355">
        <row r="9">
          <cell r="A9" t="str">
            <v>A</v>
          </cell>
        </row>
      </sheetData>
      <sheetData sheetId="4356">
        <row r="9">
          <cell r="A9" t="str">
            <v>A</v>
          </cell>
        </row>
      </sheetData>
      <sheetData sheetId="4357">
        <row r="9">
          <cell r="A9" t="str">
            <v>A</v>
          </cell>
        </row>
      </sheetData>
      <sheetData sheetId="4358">
        <row r="9">
          <cell r="A9" t="str">
            <v>A</v>
          </cell>
        </row>
      </sheetData>
      <sheetData sheetId="4359">
        <row r="9">
          <cell r="A9" t="str">
            <v>A</v>
          </cell>
        </row>
      </sheetData>
      <sheetData sheetId="4360">
        <row r="9">
          <cell r="A9" t="str">
            <v>A</v>
          </cell>
        </row>
      </sheetData>
      <sheetData sheetId="4361">
        <row r="9">
          <cell r="A9" t="str">
            <v>A</v>
          </cell>
        </row>
      </sheetData>
      <sheetData sheetId="4362">
        <row r="9">
          <cell r="A9" t="str">
            <v>A</v>
          </cell>
        </row>
      </sheetData>
      <sheetData sheetId="4363">
        <row r="9">
          <cell r="A9" t="str">
            <v>A</v>
          </cell>
        </row>
      </sheetData>
      <sheetData sheetId="4364">
        <row r="9">
          <cell r="A9" t="str">
            <v>A</v>
          </cell>
        </row>
      </sheetData>
      <sheetData sheetId="4365">
        <row r="9">
          <cell r="A9" t="str">
            <v>A</v>
          </cell>
        </row>
      </sheetData>
      <sheetData sheetId="4366">
        <row r="9">
          <cell r="A9" t="str">
            <v>A</v>
          </cell>
        </row>
      </sheetData>
      <sheetData sheetId="4367">
        <row r="9">
          <cell r="A9" t="str">
            <v>A</v>
          </cell>
        </row>
      </sheetData>
      <sheetData sheetId="4368">
        <row r="9">
          <cell r="A9" t="str">
            <v>A</v>
          </cell>
        </row>
      </sheetData>
      <sheetData sheetId="4369">
        <row r="9">
          <cell r="A9" t="str">
            <v>A</v>
          </cell>
        </row>
      </sheetData>
      <sheetData sheetId="4370">
        <row r="9">
          <cell r="A9" t="str">
            <v>A</v>
          </cell>
        </row>
      </sheetData>
      <sheetData sheetId="4371">
        <row r="9">
          <cell r="A9" t="str">
            <v>A</v>
          </cell>
        </row>
      </sheetData>
      <sheetData sheetId="4372">
        <row r="9">
          <cell r="A9" t="str">
            <v>A</v>
          </cell>
        </row>
      </sheetData>
      <sheetData sheetId="4373">
        <row r="9">
          <cell r="A9" t="str">
            <v>A</v>
          </cell>
        </row>
      </sheetData>
      <sheetData sheetId="4374">
        <row r="9">
          <cell r="A9" t="str">
            <v>A</v>
          </cell>
        </row>
      </sheetData>
      <sheetData sheetId="4375">
        <row r="9">
          <cell r="A9" t="str">
            <v>A</v>
          </cell>
        </row>
      </sheetData>
      <sheetData sheetId="4376">
        <row r="9">
          <cell r="A9" t="str">
            <v>A</v>
          </cell>
        </row>
      </sheetData>
      <sheetData sheetId="4377">
        <row r="9">
          <cell r="A9" t="str">
            <v>A</v>
          </cell>
        </row>
      </sheetData>
      <sheetData sheetId="4378">
        <row r="9">
          <cell r="A9" t="str">
            <v>A</v>
          </cell>
        </row>
      </sheetData>
      <sheetData sheetId="4379">
        <row r="9">
          <cell r="A9" t="str">
            <v>A</v>
          </cell>
        </row>
      </sheetData>
      <sheetData sheetId="4380">
        <row r="9">
          <cell r="A9" t="str">
            <v>A</v>
          </cell>
        </row>
      </sheetData>
      <sheetData sheetId="4381">
        <row r="9">
          <cell r="A9" t="str">
            <v>A</v>
          </cell>
        </row>
      </sheetData>
      <sheetData sheetId="4382">
        <row r="9">
          <cell r="A9" t="str">
            <v>A</v>
          </cell>
        </row>
      </sheetData>
      <sheetData sheetId="4383">
        <row r="9">
          <cell r="A9" t="str">
            <v>A</v>
          </cell>
        </row>
      </sheetData>
      <sheetData sheetId="4384">
        <row r="9">
          <cell r="A9" t="str">
            <v>A</v>
          </cell>
        </row>
      </sheetData>
      <sheetData sheetId="4385">
        <row r="9">
          <cell r="A9" t="str">
            <v>A</v>
          </cell>
        </row>
      </sheetData>
      <sheetData sheetId="4386">
        <row r="9">
          <cell r="A9" t="str">
            <v>A</v>
          </cell>
        </row>
      </sheetData>
      <sheetData sheetId="4387">
        <row r="9">
          <cell r="A9" t="str">
            <v>A</v>
          </cell>
        </row>
      </sheetData>
      <sheetData sheetId="4388">
        <row r="9">
          <cell r="A9" t="str">
            <v>A</v>
          </cell>
        </row>
      </sheetData>
      <sheetData sheetId="4389">
        <row r="9">
          <cell r="A9" t="str">
            <v>A</v>
          </cell>
        </row>
      </sheetData>
      <sheetData sheetId="4390">
        <row r="9">
          <cell r="A9" t="str">
            <v>A</v>
          </cell>
        </row>
      </sheetData>
      <sheetData sheetId="4391">
        <row r="9">
          <cell r="A9" t="str">
            <v>A</v>
          </cell>
        </row>
      </sheetData>
      <sheetData sheetId="4392">
        <row r="9">
          <cell r="A9" t="str">
            <v>A</v>
          </cell>
        </row>
      </sheetData>
      <sheetData sheetId="4393">
        <row r="9">
          <cell r="A9" t="str">
            <v>A</v>
          </cell>
        </row>
      </sheetData>
      <sheetData sheetId="4394">
        <row r="9">
          <cell r="A9" t="str">
            <v>A</v>
          </cell>
        </row>
      </sheetData>
      <sheetData sheetId="4395">
        <row r="9">
          <cell r="A9" t="str">
            <v>A</v>
          </cell>
        </row>
      </sheetData>
      <sheetData sheetId="4396">
        <row r="9">
          <cell r="A9" t="str">
            <v>A</v>
          </cell>
        </row>
      </sheetData>
      <sheetData sheetId="4397">
        <row r="9">
          <cell r="A9" t="str">
            <v>A</v>
          </cell>
        </row>
      </sheetData>
      <sheetData sheetId="4398">
        <row r="9">
          <cell r="A9" t="str">
            <v>A</v>
          </cell>
        </row>
      </sheetData>
      <sheetData sheetId="4399">
        <row r="9">
          <cell r="A9" t="str">
            <v>A</v>
          </cell>
        </row>
      </sheetData>
      <sheetData sheetId="4400">
        <row r="9">
          <cell r="A9" t="str">
            <v>A</v>
          </cell>
        </row>
      </sheetData>
      <sheetData sheetId="4401">
        <row r="9">
          <cell r="A9" t="str">
            <v>A</v>
          </cell>
        </row>
      </sheetData>
      <sheetData sheetId="4402">
        <row r="9">
          <cell r="A9" t="str">
            <v>A</v>
          </cell>
        </row>
      </sheetData>
      <sheetData sheetId="4403">
        <row r="9">
          <cell r="A9" t="str">
            <v>A</v>
          </cell>
        </row>
      </sheetData>
      <sheetData sheetId="4404">
        <row r="9">
          <cell r="A9" t="str">
            <v>A</v>
          </cell>
        </row>
      </sheetData>
      <sheetData sheetId="4405">
        <row r="9">
          <cell r="A9" t="str">
            <v>A</v>
          </cell>
        </row>
      </sheetData>
      <sheetData sheetId="4406">
        <row r="9">
          <cell r="A9" t="str">
            <v>A</v>
          </cell>
        </row>
      </sheetData>
      <sheetData sheetId="4407">
        <row r="9">
          <cell r="A9" t="str">
            <v>A</v>
          </cell>
        </row>
      </sheetData>
      <sheetData sheetId="4408">
        <row r="9">
          <cell r="A9" t="str">
            <v>A</v>
          </cell>
        </row>
      </sheetData>
      <sheetData sheetId="4409">
        <row r="9">
          <cell r="A9" t="str">
            <v>A</v>
          </cell>
        </row>
      </sheetData>
      <sheetData sheetId="4410">
        <row r="9">
          <cell r="A9" t="str">
            <v>A</v>
          </cell>
        </row>
      </sheetData>
      <sheetData sheetId="4411">
        <row r="9">
          <cell r="A9" t="str">
            <v>A</v>
          </cell>
        </row>
      </sheetData>
      <sheetData sheetId="4412">
        <row r="9">
          <cell r="A9" t="str">
            <v>A</v>
          </cell>
        </row>
      </sheetData>
      <sheetData sheetId="4413">
        <row r="9">
          <cell r="A9" t="str">
            <v>A</v>
          </cell>
        </row>
      </sheetData>
      <sheetData sheetId="4414">
        <row r="9">
          <cell r="A9" t="str">
            <v>A</v>
          </cell>
        </row>
      </sheetData>
      <sheetData sheetId="4415">
        <row r="9">
          <cell r="A9" t="str">
            <v>A</v>
          </cell>
        </row>
      </sheetData>
      <sheetData sheetId="4416">
        <row r="9">
          <cell r="A9" t="str">
            <v>A</v>
          </cell>
        </row>
      </sheetData>
      <sheetData sheetId="4417">
        <row r="9">
          <cell r="A9" t="str">
            <v>A</v>
          </cell>
        </row>
      </sheetData>
      <sheetData sheetId="4418">
        <row r="9">
          <cell r="A9" t="str">
            <v>A</v>
          </cell>
        </row>
      </sheetData>
      <sheetData sheetId="4419">
        <row r="9">
          <cell r="A9" t="str">
            <v>A</v>
          </cell>
        </row>
      </sheetData>
      <sheetData sheetId="4420">
        <row r="9">
          <cell r="A9" t="str">
            <v>A</v>
          </cell>
        </row>
      </sheetData>
      <sheetData sheetId="4421">
        <row r="9">
          <cell r="A9" t="str">
            <v>A</v>
          </cell>
        </row>
      </sheetData>
      <sheetData sheetId="4422">
        <row r="9">
          <cell r="A9" t="str">
            <v>A</v>
          </cell>
        </row>
      </sheetData>
      <sheetData sheetId="4423">
        <row r="9">
          <cell r="A9" t="str">
            <v>A</v>
          </cell>
        </row>
      </sheetData>
      <sheetData sheetId="4424">
        <row r="9">
          <cell r="A9" t="str">
            <v>A</v>
          </cell>
        </row>
      </sheetData>
      <sheetData sheetId="4425">
        <row r="9">
          <cell r="A9" t="str">
            <v>A</v>
          </cell>
        </row>
      </sheetData>
      <sheetData sheetId="4426">
        <row r="9">
          <cell r="A9" t="str">
            <v>A</v>
          </cell>
        </row>
      </sheetData>
      <sheetData sheetId="4427">
        <row r="9">
          <cell r="A9" t="str">
            <v>A</v>
          </cell>
        </row>
      </sheetData>
      <sheetData sheetId="4428">
        <row r="9">
          <cell r="A9" t="str">
            <v>A</v>
          </cell>
        </row>
      </sheetData>
      <sheetData sheetId="4429">
        <row r="9">
          <cell r="A9" t="str">
            <v>A</v>
          </cell>
        </row>
      </sheetData>
      <sheetData sheetId="4430">
        <row r="9">
          <cell r="A9" t="str">
            <v>A</v>
          </cell>
        </row>
      </sheetData>
      <sheetData sheetId="4431">
        <row r="9">
          <cell r="A9" t="str">
            <v>A</v>
          </cell>
        </row>
      </sheetData>
      <sheetData sheetId="4432">
        <row r="9">
          <cell r="A9" t="str">
            <v>A</v>
          </cell>
        </row>
      </sheetData>
      <sheetData sheetId="4433">
        <row r="9">
          <cell r="A9" t="str">
            <v>A</v>
          </cell>
        </row>
      </sheetData>
      <sheetData sheetId="4434">
        <row r="9">
          <cell r="A9" t="str">
            <v>A</v>
          </cell>
        </row>
      </sheetData>
      <sheetData sheetId="4435">
        <row r="9">
          <cell r="A9" t="str">
            <v>A</v>
          </cell>
        </row>
      </sheetData>
      <sheetData sheetId="4436">
        <row r="9">
          <cell r="A9" t="str">
            <v>A</v>
          </cell>
        </row>
      </sheetData>
      <sheetData sheetId="4437">
        <row r="9">
          <cell r="A9" t="str">
            <v>A</v>
          </cell>
        </row>
      </sheetData>
      <sheetData sheetId="4438">
        <row r="9">
          <cell r="A9" t="str">
            <v>A</v>
          </cell>
        </row>
      </sheetData>
      <sheetData sheetId="4439">
        <row r="9">
          <cell r="A9" t="str">
            <v>A</v>
          </cell>
        </row>
      </sheetData>
      <sheetData sheetId="4440">
        <row r="9">
          <cell r="A9" t="str">
            <v>A</v>
          </cell>
        </row>
      </sheetData>
      <sheetData sheetId="4441">
        <row r="9">
          <cell r="A9" t="str">
            <v>A</v>
          </cell>
        </row>
      </sheetData>
      <sheetData sheetId="4442">
        <row r="9">
          <cell r="A9" t="str">
            <v>A</v>
          </cell>
        </row>
      </sheetData>
      <sheetData sheetId="4443">
        <row r="9">
          <cell r="A9" t="str">
            <v>A</v>
          </cell>
        </row>
      </sheetData>
      <sheetData sheetId="4444">
        <row r="9">
          <cell r="A9" t="str">
            <v>A</v>
          </cell>
        </row>
      </sheetData>
      <sheetData sheetId="4445">
        <row r="9">
          <cell r="A9" t="str">
            <v>A</v>
          </cell>
        </row>
      </sheetData>
      <sheetData sheetId="4446">
        <row r="9">
          <cell r="A9" t="str">
            <v>A</v>
          </cell>
        </row>
      </sheetData>
      <sheetData sheetId="4447">
        <row r="9">
          <cell r="A9" t="str">
            <v>A</v>
          </cell>
        </row>
      </sheetData>
      <sheetData sheetId="4448">
        <row r="9">
          <cell r="A9" t="str">
            <v>A</v>
          </cell>
        </row>
      </sheetData>
      <sheetData sheetId="4449">
        <row r="9">
          <cell r="A9" t="str">
            <v>A</v>
          </cell>
        </row>
      </sheetData>
      <sheetData sheetId="4450">
        <row r="9">
          <cell r="A9" t="str">
            <v>A</v>
          </cell>
        </row>
      </sheetData>
      <sheetData sheetId="4451">
        <row r="9">
          <cell r="A9" t="str">
            <v>A</v>
          </cell>
        </row>
      </sheetData>
      <sheetData sheetId="4452">
        <row r="9">
          <cell r="A9" t="str">
            <v>A</v>
          </cell>
        </row>
      </sheetData>
      <sheetData sheetId="4453">
        <row r="9">
          <cell r="A9" t="str">
            <v>A</v>
          </cell>
        </row>
      </sheetData>
      <sheetData sheetId="4454">
        <row r="9">
          <cell r="A9" t="str">
            <v>A</v>
          </cell>
        </row>
      </sheetData>
      <sheetData sheetId="4455">
        <row r="9">
          <cell r="A9" t="str">
            <v>A</v>
          </cell>
        </row>
      </sheetData>
      <sheetData sheetId="4456">
        <row r="9">
          <cell r="A9" t="str">
            <v>A</v>
          </cell>
        </row>
      </sheetData>
      <sheetData sheetId="4457">
        <row r="9">
          <cell r="A9" t="str">
            <v>A</v>
          </cell>
        </row>
      </sheetData>
      <sheetData sheetId="4458">
        <row r="9">
          <cell r="A9" t="str">
            <v>A</v>
          </cell>
        </row>
      </sheetData>
      <sheetData sheetId="4459">
        <row r="9">
          <cell r="A9" t="str">
            <v>A</v>
          </cell>
        </row>
      </sheetData>
      <sheetData sheetId="4460">
        <row r="9">
          <cell r="A9" t="str">
            <v>A</v>
          </cell>
        </row>
      </sheetData>
      <sheetData sheetId="4461">
        <row r="9">
          <cell r="A9" t="str">
            <v>A</v>
          </cell>
        </row>
      </sheetData>
      <sheetData sheetId="4462">
        <row r="9">
          <cell r="A9" t="str">
            <v>A</v>
          </cell>
        </row>
      </sheetData>
      <sheetData sheetId="4463">
        <row r="9">
          <cell r="A9" t="str">
            <v>A</v>
          </cell>
        </row>
      </sheetData>
      <sheetData sheetId="4464">
        <row r="9">
          <cell r="A9" t="str">
            <v>A</v>
          </cell>
        </row>
      </sheetData>
      <sheetData sheetId="4465">
        <row r="9">
          <cell r="A9" t="str">
            <v>A</v>
          </cell>
        </row>
      </sheetData>
      <sheetData sheetId="4466">
        <row r="9">
          <cell r="A9" t="str">
            <v>A</v>
          </cell>
        </row>
      </sheetData>
      <sheetData sheetId="4467">
        <row r="9">
          <cell r="A9" t="str">
            <v>A</v>
          </cell>
        </row>
      </sheetData>
      <sheetData sheetId="4468">
        <row r="9">
          <cell r="A9" t="str">
            <v>A</v>
          </cell>
        </row>
      </sheetData>
      <sheetData sheetId="4469">
        <row r="9">
          <cell r="A9" t="str">
            <v>A</v>
          </cell>
        </row>
      </sheetData>
      <sheetData sheetId="4470">
        <row r="9">
          <cell r="A9" t="str">
            <v>A</v>
          </cell>
        </row>
      </sheetData>
      <sheetData sheetId="4471">
        <row r="9">
          <cell r="A9" t="str">
            <v>A</v>
          </cell>
        </row>
      </sheetData>
      <sheetData sheetId="4472">
        <row r="9">
          <cell r="A9" t="str">
            <v>A</v>
          </cell>
        </row>
      </sheetData>
      <sheetData sheetId="4473">
        <row r="9">
          <cell r="A9" t="str">
            <v>A</v>
          </cell>
        </row>
      </sheetData>
      <sheetData sheetId="4474">
        <row r="9">
          <cell r="A9" t="str">
            <v>A</v>
          </cell>
        </row>
      </sheetData>
      <sheetData sheetId="4475">
        <row r="9">
          <cell r="A9" t="str">
            <v>A</v>
          </cell>
        </row>
      </sheetData>
      <sheetData sheetId="4476">
        <row r="9">
          <cell r="A9" t="str">
            <v>A</v>
          </cell>
        </row>
      </sheetData>
      <sheetData sheetId="4477">
        <row r="9">
          <cell r="A9" t="str">
            <v>A</v>
          </cell>
        </row>
      </sheetData>
      <sheetData sheetId="4478">
        <row r="9">
          <cell r="A9" t="str">
            <v>A</v>
          </cell>
        </row>
      </sheetData>
      <sheetData sheetId="4479">
        <row r="9">
          <cell r="A9" t="str">
            <v>A</v>
          </cell>
        </row>
      </sheetData>
      <sheetData sheetId="4480">
        <row r="9">
          <cell r="A9" t="str">
            <v>A</v>
          </cell>
        </row>
      </sheetData>
      <sheetData sheetId="4481">
        <row r="9">
          <cell r="A9" t="str">
            <v>A</v>
          </cell>
        </row>
      </sheetData>
      <sheetData sheetId="4482">
        <row r="9">
          <cell r="A9" t="str">
            <v>A</v>
          </cell>
        </row>
      </sheetData>
      <sheetData sheetId="4483">
        <row r="9">
          <cell r="A9" t="str">
            <v>A</v>
          </cell>
        </row>
      </sheetData>
      <sheetData sheetId="4484">
        <row r="9">
          <cell r="A9" t="str">
            <v>A</v>
          </cell>
        </row>
      </sheetData>
      <sheetData sheetId="4485">
        <row r="9">
          <cell r="A9" t="str">
            <v>A</v>
          </cell>
        </row>
      </sheetData>
      <sheetData sheetId="4486">
        <row r="9">
          <cell r="A9" t="str">
            <v>A</v>
          </cell>
        </row>
      </sheetData>
      <sheetData sheetId="4487">
        <row r="9">
          <cell r="A9" t="str">
            <v>A</v>
          </cell>
        </row>
      </sheetData>
      <sheetData sheetId="4488">
        <row r="9">
          <cell r="A9" t="str">
            <v>A</v>
          </cell>
        </row>
      </sheetData>
      <sheetData sheetId="4489">
        <row r="9">
          <cell r="A9" t="str">
            <v>A</v>
          </cell>
        </row>
      </sheetData>
      <sheetData sheetId="4490">
        <row r="9">
          <cell r="A9" t="str">
            <v>A</v>
          </cell>
        </row>
      </sheetData>
      <sheetData sheetId="4491">
        <row r="9">
          <cell r="A9" t="str">
            <v>A</v>
          </cell>
        </row>
      </sheetData>
      <sheetData sheetId="4492">
        <row r="9">
          <cell r="A9" t="str">
            <v>A</v>
          </cell>
        </row>
      </sheetData>
      <sheetData sheetId="4493">
        <row r="9">
          <cell r="A9" t="str">
            <v>A</v>
          </cell>
        </row>
      </sheetData>
      <sheetData sheetId="4494">
        <row r="9">
          <cell r="A9" t="str">
            <v>A</v>
          </cell>
        </row>
      </sheetData>
      <sheetData sheetId="4495">
        <row r="9">
          <cell r="A9" t="str">
            <v>A</v>
          </cell>
        </row>
      </sheetData>
      <sheetData sheetId="4496">
        <row r="9">
          <cell r="A9" t="str">
            <v>A</v>
          </cell>
        </row>
      </sheetData>
      <sheetData sheetId="4497">
        <row r="9">
          <cell r="A9" t="str">
            <v>A</v>
          </cell>
        </row>
      </sheetData>
      <sheetData sheetId="4498">
        <row r="9">
          <cell r="A9" t="str">
            <v>A</v>
          </cell>
        </row>
      </sheetData>
      <sheetData sheetId="4499">
        <row r="9">
          <cell r="A9" t="str">
            <v>A</v>
          </cell>
        </row>
      </sheetData>
      <sheetData sheetId="4500">
        <row r="9">
          <cell r="A9" t="str">
            <v>A</v>
          </cell>
        </row>
      </sheetData>
      <sheetData sheetId="4501">
        <row r="9">
          <cell r="A9" t="str">
            <v>A</v>
          </cell>
        </row>
      </sheetData>
      <sheetData sheetId="4502">
        <row r="9">
          <cell r="A9" t="str">
            <v>A</v>
          </cell>
        </row>
      </sheetData>
      <sheetData sheetId="4503">
        <row r="9">
          <cell r="A9" t="str">
            <v>A</v>
          </cell>
        </row>
      </sheetData>
      <sheetData sheetId="4504">
        <row r="9">
          <cell r="A9" t="str">
            <v>A</v>
          </cell>
        </row>
      </sheetData>
      <sheetData sheetId="4505">
        <row r="9">
          <cell r="A9" t="str">
            <v>A</v>
          </cell>
        </row>
      </sheetData>
      <sheetData sheetId="4506">
        <row r="9">
          <cell r="A9" t="str">
            <v>A</v>
          </cell>
        </row>
      </sheetData>
      <sheetData sheetId="4507">
        <row r="9">
          <cell r="A9" t="str">
            <v>A</v>
          </cell>
        </row>
      </sheetData>
      <sheetData sheetId="4508">
        <row r="9">
          <cell r="A9" t="str">
            <v>A</v>
          </cell>
        </row>
      </sheetData>
      <sheetData sheetId="4509">
        <row r="9">
          <cell r="A9" t="str">
            <v>A</v>
          </cell>
        </row>
      </sheetData>
      <sheetData sheetId="4510">
        <row r="9">
          <cell r="A9" t="str">
            <v>A</v>
          </cell>
        </row>
      </sheetData>
      <sheetData sheetId="4511">
        <row r="9">
          <cell r="A9" t="str">
            <v>A</v>
          </cell>
        </row>
      </sheetData>
      <sheetData sheetId="4512">
        <row r="9">
          <cell r="A9" t="str">
            <v>A</v>
          </cell>
        </row>
      </sheetData>
      <sheetData sheetId="4513">
        <row r="9">
          <cell r="A9" t="str">
            <v>A</v>
          </cell>
        </row>
      </sheetData>
      <sheetData sheetId="4514">
        <row r="9">
          <cell r="A9" t="str">
            <v>A</v>
          </cell>
        </row>
      </sheetData>
      <sheetData sheetId="4515">
        <row r="9">
          <cell r="A9" t="str">
            <v>A</v>
          </cell>
        </row>
      </sheetData>
      <sheetData sheetId="4516">
        <row r="9">
          <cell r="A9" t="str">
            <v>A</v>
          </cell>
        </row>
      </sheetData>
      <sheetData sheetId="4517">
        <row r="9">
          <cell r="A9" t="str">
            <v>A</v>
          </cell>
        </row>
      </sheetData>
      <sheetData sheetId="4518">
        <row r="9">
          <cell r="A9" t="str">
            <v>A</v>
          </cell>
        </row>
      </sheetData>
      <sheetData sheetId="4519">
        <row r="9">
          <cell r="A9" t="str">
            <v>A</v>
          </cell>
        </row>
      </sheetData>
      <sheetData sheetId="4520">
        <row r="9">
          <cell r="A9" t="str">
            <v>A</v>
          </cell>
        </row>
      </sheetData>
      <sheetData sheetId="4521">
        <row r="9">
          <cell r="A9" t="str">
            <v>A</v>
          </cell>
        </row>
      </sheetData>
      <sheetData sheetId="4522">
        <row r="9">
          <cell r="A9" t="str">
            <v>A</v>
          </cell>
        </row>
      </sheetData>
      <sheetData sheetId="4523">
        <row r="9">
          <cell r="A9" t="str">
            <v>A</v>
          </cell>
        </row>
      </sheetData>
      <sheetData sheetId="4524">
        <row r="9">
          <cell r="A9" t="str">
            <v>A</v>
          </cell>
        </row>
      </sheetData>
      <sheetData sheetId="4525">
        <row r="9">
          <cell r="A9" t="str">
            <v>A</v>
          </cell>
        </row>
      </sheetData>
      <sheetData sheetId="4526">
        <row r="9">
          <cell r="A9" t="str">
            <v>A</v>
          </cell>
        </row>
      </sheetData>
      <sheetData sheetId="4527">
        <row r="9">
          <cell r="A9" t="str">
            <v>A</v>
          </cell>
        </row>
      </sheetData>
      <sheetData sheetId="4528">
        <row r="9">
          <cell r="A9" t="str">
            <v>A</v>
          </cell>
        </row>
      </sheetData>
      <sheetData sheetId="4529">
        <row r="9">
          <cell r="A9" t="str">
            <v>A</v>
          </cell>
        </row>
      </sheetData>
      <sheetData sheetId="4530">
        <row r="9">
          <cell r="A9" t="str">
            <v>A</v>
          </cell>
        </row>
      </sheetData>
      <sheetData sheetId="4531">
        <row r="9">
          <cell r="A9" t="str">
            <v>A</v>
          </cell>
        </row>
      </sheetData>
      <sheetData sheetId="4532">
        <row r="9">
          <cell r="A9" t="str">
            <v>A</v>
          </cell>
        </row>
      </sheetData>
      <sheetData sheetId="4533">
        <row r="9">
          <cell r="A9" t="str">
            <v>A</v>
          </cell>
        </row>
      </sheetData>
      <sheetData sheetId="4534">
        <row r="9">
          <cell r="A9" t="str">
            <v>A</v>
          </cell>
        </row>
      </sheetData>
      <sheetData sheetId="4535">
        <row r="9">
          <cell r="A9" t="str">
            <v>A</v>
          </cell>
        </row>
      </sheetData>
      <sheetData sheetId="4536">
        <row r="9">
          <cell r="A9" t="str">
            <v>A</v>
          </cell>
        </row>
      </sheetData>
      <sheetData sheetId="4537">
        <row r="9">
          <cell r="A9" t="str">
            <v>A</v>
          </cell>
        </row>
      </sheetData>
      <sheetData sheetId="4538">
        <row r="9">
          <cell r="A9" t="str">
            <v>A</v>
          </cell>
        </row>
      </sheetData>
      <sheetData sheetId="4539">
        <row r="9">
          <cell r="A9" t="str">
            <v>A</v>
          </cell>
        </row>
      </sheetData>
      <sheetData sheetId="4540">
        <row r="9">
          <cell r="A9" t="str">
            <v>A</v>
          </cell>
        </row>
      </sheetData>
      <sheetData sheetId="4541">
        <row r="9">
          <cell r="A9" t="str">
            <v>A</v>
          </cell>
        </row>
      </sheetData>
      <sheetData sheetId="4542">
        <row r="9">
          <cell r="A9" t="str">
            <v>A</v>
          </cell>
        </row>
      </sheetData>
      <sheetData sheetId="4543">
        <row r="9">
          <cell r="A9" t="str">
            <v>A</v>
          </cell>
        </row>
      </sheetData>
      <sheetData sheetId="4544">
        <row r="9">
          <cell r="A9" t="str">
            <v>A</v>
          </cell>
        </row>
      </sheetData>
      <sheetData sheetId="4545">
        <row r="9">
          <cell r="A9" t="str">
            <v>A</v>
          </cell>
        </row>
      </sheetData>
      <sheetData sheetId="4546">
        <row r="9">
          <cell r="A9" t="str">
            <v>A</v>
          </cell>
        </row>
      </sheetData>
      <sheetData sheetId="4547">
        <row r="9">
          <cell r="A9" t="str">
            <v>A</v>
          </cell>
        </row>
      </sheetData>
      <sheetData sheetId="4548">
        <row r="9">
          <cell r="A9" t="str">
            <v>A</v>
          </cell>
        </row>
      </sheetData>
      <sheetData sheetId="4549">
        <row r="9">
          <cell r="A9" t="str">
            <v>A</v>
          </cell>
        </row>
      </sheetData>
      <sheetData sheetId="4550">
        <row r="9">
          <cell r="A9" t="str">
            <v>A</v>
          </cell>
        </row>
      </sheetData>
      <sheetData sheetId="4551">
        <row r="9">
          <cell r="A9" t="str">
            <v>A</v>
          </cell>
        </row>
      </sheetData>
      <sheetData sheetId="4552">
        <row r="9">
          <cell r="A9" t="str">
            <v>A</v>
          </cell>
        </row>
      </sheetData>
      <sheetData sheetId="4553">
        <row r="9">
          <cell r="A9" t="str">
            <v>A</v>
          </cell>
        </row>
      </sheetData>
      <sheetData sheetId="4554">
        <row r="9">
          <cell r="A9" t="str">
            <v>A</v>
          </cell>
        </row>
      </sheetData>
      <sheetData sheetId="4555">
        <row r="9">
          <cell r="A9" t="str">
            <v>A</v>
          </cell>
        </row>
      </sheetData>
      <sheetData sheetId="4556">
        <row r="9">
          <cell r="A9" t="str">
            <v>A</v>
          </cell>
        </row>
      </sheetData>
      <sheetData sheetId="4557">
        <row r="9">
          <cell r="A9" t="str">
            <v>A</v>
          </cell>
        </row>
      </sheetData>
      <sheetData sheetId="4558">
        <row r="9">
          <cell r="A9" t="str">
            <v>A</v>
          </cell>
        </row>
      </sheetData>
      <sheetData sheetId="4559">
        <row r="9">
          <cell r="A9" t="str">
            <v>A</v>
          </cell>
        </row>
      </sheetData>
      <sheetData sheetId="4560">
        <row r="9">
          <cell r="A9" t="str">
            <v>A</v>
          </cell>
        </row>
      </sheetData>
      <sheetData sheetId="4561">
        <row r="9">
          <cell r="A9" t="str">
            <v>A</v>
          </cell>
        </row>
      </sheetData>
      <sheetData sheetId="4562">
        <row r="9">
          <cell r="A9" t="str">
            <v>A</v>
          </cell>
        </row>
      </sheetData>
      <sheetData sheetId="4563">
        <row r="9">
          <cell r="A9" t="str">
            <v>A</v>
          </cell>
        </row>
      </sheetData>
      <sheetData sheetId="4564">
        <row r="9">
          <cell r="A9" t="str">
            <v>A</v>
          </cell>
        </row>
      </sheetData>
      <sheetData sheetId="4565">
        <row r="9">
          <cell r="A9" t="str">
            <v>A</v>
          </cell>
        </row>
      </sheetData>
      <sheetData sheetId="4566">
        <row r="9">
          <cell r="A9" t="str">
            <v>A</v>
          </cell>
        </row>
      </sheetData>
      <sheetData sheetId="4567">
        <row r="9">
          <cell r="A9" t="str">
            <v>A</v>
          </cell>
        </row>
      </sheetData>
      <sheetData sheetId="4568">
        <row r="9">
          <cell r="A9" t="str">
            <v>A</v>
          </cell>
        </row>
      </sheetData>
      <sheetData sheetId="4569">
        <row r="9">
          <cell r="A9" t="str">
            <v>A</v>
          </cell>
        </row>
      </sheetData>
      <sheetData sheetId="4570">
        <row r="9">
          <cell r="A9" t="str">
            <v>A</v>
          </cell>
        </row>
      </sheetData>
      <sheetData sheetId="4571">
        <row r="9">
          <cell r="A9" t="str">
            <v>A</v>
          </cell>
        </row>
      </sheetData>
      <sheetData sheetId="4572">
        <row r="9">
          <cell r="A9" t="str">
            <v>A</v>
          </cell>
        </row>
      </sheetData>
      <sheetData sheetId="4573">
        <row r="9">
          <cell r="A9" t="str">
            <v>A</v>
          </cell>
        </row>
      </sheetData>
      <sheetData sheetId="4574">
        <row r="9">
          <cell r="A9" t="str">
            <v>A</v>
          </cell>
        </row>
      </sheetData>
      <sheetData sheetId="4575">
        <row r="9">
          <cell r="A9" t="str">
            <v>A</v>
          </cell>
        </row>
      </sheetData>
      <sheetData sheetId="4576">
        <row r="9">
          <cell r="A9" t="str">
            <v>A</v>
          </cell>
        </row>
      </sheetData>
      <sheetData sheetId="4577">
        <row r="9">
          <cell r="A9" t="str">
            <v>A</v>
          </cell>
        </row>
      </sheetData>
      <sheetData sheetId="4578">
        <row r="9">
          <cell r="A9" t="str">
            <v>A</v>
          </cell>
        </row>
      </sheetData>
      <sheetData sheetId="4579">
        <row r="9">
          <cell r="A9" t="str">
            <v>A</v>
          </cell>
        </row>
      </sheetData>
      <sheetData sheetId="4580" refreshError="1"/>
      <sheetData sheetId="4581">
        <row r="9">
          <cell r="A9" t="str">
            <v>A</v>
          </cell>
        </row>
      </sheetData>
      <sheetData sheetId="4582">
        <row r="9">
          <cell r="A9" t="str">
            <v>A</v>
          </cell>
        </row>
      </sheetData>
      <sheetData sheetId="4583">
        <row r="9">
          <cell r="A9" t="str">
            <v>A</v>
          </cell>
        </row>
      </sheetData>
      <sheetData sheetId="4584">
        <row r="9">
          <cell r="A9" t="str">
            <v>A</v>
          </cell>
        </row>
      </sheetData>
      <sheetData sheetId="4585">
        <row r="9">
          <cell r="A9" t="str">
            <v>A</v>
          </cell>
        </row>
      </sheetData>
      <sheetData sheetId="4586" refreshError="1"/>
      <sheetData sheetId="4587" refreshError="1"/>
      <sheetData sheetId="4588" refreshError="1"/>
      <sheetData sheetId="4589" refreshError="1"/>
      <sheetData sheetId="4590" refreshError="1"/>
      <sheetData sheetId="4591" refreshError="1"/>
      <sheetData sheetId="4592">
        <row r="9">
          <cell r="A9" t="str">
            <v>A</v>
          </cell>
        </row>
      </sheetData>
      <sheetData sheetId="4593">
        <row r="9">
          <cell r="A9" t="str">
            <v>A</v>
          </cell>
        </row>
      </sheetData>
      <sheetData sheetId="4594">
        <row r="9">
          <cell r="A9" t="str">
            <v>A</v>
          </cell>
        </row>
      </sheetData>
      <sheetData sheetId="4595" refreshError="1"/>
      <sheetData sheetId="4596">
        <row r="9">
          <cell r="A9" t="str">
            <v>A</v>
          </cell>
        </row>
      </sheetData>
      <sheetData sheetId="4597" refreshError="1"/>
      <sheetData sheetId="4598">
        <row r="9">
          <cell r="A9" t="str">
            <v>A</v>
          </cell>
        </row>
      </sheetData>
      <sheetData sheetId="4599">
        <row r="9">
          <cell r="A9" t="str">
            <v>A</v>
          </cell>
        </row>
      </sheetData>
      <sheetData sheetId="4600">
        <row r="9">
          <cell r="A9" t="str">
            <v>A</v>
          </cell>
        </row>
      </sheetData>
      <sheetData sheetId="4601">
        <row r="9">
          <cell r="A9" t="str">
            <v>A</v>
          </cell>
        </row>
      </sheetData>
      <sheetData sheetId="4602">
        <row r="9">
          <cell r="A9" t="str">
            <v>A</v>
          </cell>
        </row>
      </sheetData>
      <sheetData sheetId="4603">
        <row r="9">
          <cell r="A9" t="str">
            <v>A</v>
          </cell>
        </row>
      </sheetData>
      <sheetData sheetId="4604">
        <row r="9">
          <cell r="A9" t="str">
            <v>A</v>
          </cell>
        </row>
      </sheetData>
      <sheetData sheetId="4605">
        <row r="9">
          <cell r="A9" t="str">
            <v>A</v>
          </cell>
        </row>
      </sheetData>
      <sheetData sheetId="4606">
        <row r="9">
          <cell r="A9" t="str">
            <v>A</v>
          </cell>
        </row>
      </sheetData>
      <sheetData sheetId="4607">
        <row r="9">
          <cell r="A9" t="str">
            <v>A</v>
          </cell>
        </row>
      </sheetData>
      <sheetData sheetId="4608">
        <row r="9">
          <cell r="A9" t="str">
            <v>A</v>
          </cell>
        </row>
      </sheetData>
      <sheetData sheetId="4609">
        <row r="9">
          <cell r="A9" t="str">
            <v>A</v>
          </cell>
        </row>
      </sheetData>
      <sheetData sheetId="4610">
        <row r="9">
          <cell r="A9" t="str">
            <v>A</v>
          </cell>
        </row>
      </sheetData>
      <sheetData sheetId="4611">
        <row r="9">
          <cell r="A9" t="str">
            <v>A</v>
          </cell>
        </row>
      </sheetData>
      <sheetData sheetId="4612">
        <row r="9">
          <cell r="A9" t="str">
            <v>A</v>
          </cell>
        </row>
      </sheetData>
      <sheetData sheetId="4613">
        <row r="9">
          <cell r="A9" t="str">
            <v>A</v>
          </cell>
        </row>
      </sheetData>
      <sheetData sheetId="4614">
        <row r="9">
          <cell r="A9" t="str">
            <v>A</v>
          </cell>
        </row>
      </sheetData>
      <sheetData sheetId="4615">
        <row r="9">
          <cell r="A9" t="str">
            <v>A</v>
          </cell>
        </row>
      </sheetData>
      <sheetData sheetId="4616">
        <row r="9">
          <cell r="A9" t="str">
            <v>A</v>
          </cell>
        </row>
      </sheetData>
      <sheetData sheetId="4617">
        <row r="9">
          <cell r="A9" t="str">
            <v>A</v>
          </cell>
        </row>
      </sheetData>
      <sheetData sheetId="4618">
        <row r="9">
          <cell r="A9" t="str">
            <v>A</v>
          </cell>
        </row>
      </sheetData>
      <sheetData sheetId="4619">
        <row r="9">
          <cell r="A9" t="str">
            <v>A</v>
          </cell>
        </row>
      </sheetData>
      <sheetData sheetId="4620">
        <row r="9">
          <cell r="A9" t="str">
            <v>A</v>
          </cell>
        </row>
      </sheetData>
      <sheetData sheetId="4621">
        <row r="9">
          <cell r="A9" t="str">
            <v>A</v>
          </cell>
        </row>
      </sheetData>
      <sheetData sheetId="4622">
        <row r="9">
          <cell r="A9" t="str">
            <v>A</v>
          </cell>
        </row>
      </sheetData>
      <sheetData sheetId="4623">
        <row r="9">
          <cell r="A9" t="str">
            <v>A</v>
          </cell>
        </row>
      </sheetData>
      <sheetData sheetId="4624">
        <row r="9">
          <cell r="A9" t="str">
            <v>A</v>
          </cell>
        </row>
      </sheetData>
      <sheetData sheetId="4625">
        <row r="9">
          <cell r="A9" t="str">
            <v>A</v>
          </cell>
        </row>
      </sheetData>
      <sheetData sheetId="4626">
        <row r="9">
          <cell r="A9" t="str">
            <v>A</v>
          </cell>
        </row>
      </sheetData>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ow r="9">
          <cell r="A9" t="str">
            <v>A</v>
          </cell>
        </row>
      </sheetData>
      <sheetData sheetId="4687">
        <row r="9">
          <cell r="A9" t="str">
            <v>A</v>
          </cell>
        </row>
      </sheetData>
      <sheetData sheetId="4688">
        <row r="9">
          <cell r="A9" t="str">
            <v>A</v>
          </cell>
        </row>
      </sheetData>
      <sheetData sheetId="4689">
        <row r="9">
          <cell r="A9" t="str">
            <v>A</v>
          </cell>
        </row>
      </sheetData>
      <sheetData sheetId="4690">
        <row r="9">
          <cell r="A9" t="str">
            <v>A</v>
          </cell>
        </row>
      </sheetData>
      <sheetData sheetId="4691">
        <row r="9">
          <cell r="A9" t="str">
            <v>A</v>
          </cell>
        </row>
      </sheetData>
      <sheetData sheetId="4692">
        <row r="9">
          <cell r="A9" t="str">
            <v>A</v>
          </cell>
        </row>
      </sheetData>
      <sheetData sheetId="4693">
        <row r="9">
          <cell r="A9" t="str">
            <v>A</v>
          </cell>
        </row>
      </sheetData>
      <sheetData sheetId="4694">
        <row r="9">
          <cell r="A9" t="str">
            <v>A</v>
          </cell>
        </row>
      </sheetData>
      <sheetData sheetId="4695">
        <row r="9">
          <cell r="A9" t="str">
            <v>A</v>
          </cell>
        </row>
      </sheetData>
      <sheetData sheetId="4696">
        <row r="9">
          <cell r="A9" t="str">
            <v>A</v>
          </cell>
        </row>
      </sheetData>
      <sheetData sheetId="4697">
        <row r="9">
          <cell r="A9" t="str">
            <v>A</v>
          </cell>
        </row>
      </sheetData>
      <sheetData sheetId="4698" refreshError="1"/>
      <sheetData sheetId="4699"/>
      <sheetData sheetId="4700">
        <row r="9">
          <cell r="A9" t="str">
            <v>A</v>
          </cell>
        </row>
      </sheetData>
      <sheetData sheetId="4701">
        <row r="9">
          <cell r="A9" t="str">
            <v>A</v>
          </cell>
        </row>
      </sheetData>
      <sheetData sheetId="4702">
        <row r="9">
          <cell r="A9" t="str">
            <v>A</v>
          </cell>
        </row>
      </sheetData>
      <sheetData sheetId="4703">
        <row r="9">
          <cell r="A9" t="str">
            <v>A</v>
          </cell>
        </row>
      </sheetData>
      <sheetData sheetId="4704">
        <row r="9">
          <cell r="A9" t="str">
            <v>A</v>
          </cell>
        </row>
      </sheetData>
      <sheetData sheetId="4705">
        <row r="9">
          <cell r="A9" t="str">
            <v>A</v>
          </cell>
        </row>
      </sheetData>
      <sheetData sheetId="4706">
        <row r="9">
          <cell r="A9" t="str">
            <v>A</v>
          </cell>
        </row>
      </sheetData>
      <sheetData sheetId="4707">
        <row r="9">
          <cell r="A9" t="str">
            <v>A</v>
          </cell>
        </row>
      </sheetData>
      <sheetData sheetId="4708">
        <row r="9">
          <cell r="A9" t="str">
            <v>A</v>
          </cell>
        </row>
      </sheetData>
      <sheetData sheetId="4709">
        <row r="9">
          <cell r="A9" t="str">
            <v>A</v>
          </cell>
        </row>
      </sheetData>
      <sheetData sheetId="4710">
        <row r="9">
          <cell r="A9" t="str">
            <v>A</v>
          </cell>
        </row>
      </sheetData>
      <sheetData sheetId="4711">
        <row r="9">
          <cell r="A9" t="str">
            <v>A</v>
          </cell>
        </row>
      </sheetData>
      <sheetData sheetId="4712">
        <row r="9">
          <cell r="A9" t="str">
            <v>A</v>
          </cell>
        </row>
      </sheetData>
      <sheetData sheetId="4713">
        <row r="9">
          <cell r="A9" t="str">
            <v>A</v>
          </cell>
        </row>
      </sheetData>
      <sheetData sheetId="4714">
        <row r="9">
          <cell r="A9" t="str">
            <v>A</v>
          </cell>
        </row>
      </sheetData>
      <sheetData sheetId="4715">
        <row r="9">
          <cell r="A9" t="str">
            <v>A</v>
          </cell>
        </row>
      </sheetData>
      <sheetData sheetId="4716">
        <row r="9">
          <cell r="A9" t="str">
            <v>A</v>
          </cell>
        </row>
      </sheetData>
      <sheetData sheetId="4717">
        <row r="9">
          <cell r="A9" t="str">
            <v>A</v>
          </cell>
        </row>
      </sheetData>
      <sheetData sheetId="4718">
        <row r="9">
          <cell r="A9" t="str">
            <v>A</v>
          </cell>
        </row>
      </sheetData>
      <sheetData sheetId="4719">
        <row r="9">
          <cell r="A9" t="str">
            <v>A</v>
          </cell>
        </row>
      </sheetData>
      <sheetData sheetId="4720">
        <row r="9">
          <cell r="A9" t="str">
            <v>A</v>
          </cell>
        </row>
      </sheetData>
      <sheetData sheetId="4721">
        <row r="9">
          <cell r="A9" t="str">
            <v>A</v>
          </cell>
        </row>
      </sheetData>
      <sheetData sheetId="4722">
        <row r="9">
          <cell r="A9" t="str">
            <v>A</v>
          </cell>
        </row>
      </sheetData>
      <sheetData sheetId="4723">
        <row r="9">
          <cell r="A9" t="str">
            <v>A</v>
          </cell>
        </row>
      </sheetData>
      <sheetData sheetId="4724">
        <row r="9">
          <cell r="A9" t="str">
            <v>A</v>
          </cell>
        </row>
      </sheetData>
      <sheetData sheetId="4725">
        <row r="9">
          <cell r="A9" t="str">
            <v>A</v>
          </cell>
        </row>
      </sheetData>
      <sheetData sheetId="4726">
        <row r="9">
          <cell r="A9" t="str">
            <v>A</v>
          </cell>
        </row>
      </sheetData>
      <sheetData sheetId="4727">
        <row r="9">
          <cell r="A9" t="str">
            <v>A</v>
          </cell>
        </row>
      </sheetData>
      <sheetData sheetId="4728">
        <row r="9">
          <cell r="A9" t="str">
            <v>A</v>
          </cell>
        </row>
      </sheetData>
      <sheetData sheetId="4729">
        <row r="9">
          <cell r="A9" t="str">
            <v>A</v>
          </cell>
        </row>
      </sheetData>
      <sheetData sheetId="4730">
        <row r="9">
          <cell r="A9" t="str">
            <v>A</v>
          </cell>
        </row>
      </sheetData>
      <sheetData sheetId="4731">
        <row r="9">
          <cell r="A9" t="str">
            <v>A</v>
          </cell>
        </row>
      </sheetData>
      <sheetData sheetId="4732" refreshError="1"/>
      <sheetData sheetId="4733" refreshError="1"/>
      <sheetData sheetId="4734">
        <row r="9">
          <cell r="A9" t="str">
            <v>A</v>
          </cell>
        </row>
      </sheetData>
      <sheetData sheetId="4735">
        <row r="9">
          <cell r="A9" t="str">
            <v>A</v>
          </cell>
        </row>
      </sheetData>
      <sheetData sheetId="4736">
        <row r="9">
          <cell r="A9" t="str">
            <v>A</v>
          </cell>
        </row>
      </sheetData>
      <sheetData sheetId="4737">
        <row r="9">
          <cell r="A9" t="str">
            <v>A</v>
          </cell>
        </row>
      </sheetData>
      <sheetData sheetId="4738">
        <row r="9">
          <cell r="A9" t="str">
            <v>A</v>
          </cell>
        </row>
      </sheetData>
      <sheetData sheetId="4739">
        <row r="9">
          <cell r="A9" t="str">
            <v>A</v>
          </cell>
        </row>
      </sheetData>
      <sheetData sheetId="4740">
        <row r="9">
          <cell r="A9" t="str">
            <v>A</v>
          </cell>
        </row>
      </sheetData>
      <sheetData sheetId="4741">
        <row r="9">
          <cell r="A9" t="str">
            <v>A</v>
          </cell>
        </row>
      </sheetData>
      <sheetData sheetId="4742">
        <row r="9">
          <cell r="A9" t="str">
            <v>A</v>
          </cell>
        </row>
      </sheetData>
      <sheetData sheetId="4743">
        <row r="9">
          <cell r="A9" t="str">
            <v>A</v>
          </cell>
        </row>
      </sheetData>
      <sheetData sheetId="4744">
        <row r="9">
          <cell r="A9" t="str">
            <v>A</v>
          </cell>
        </row>
      </sheetData>
      <sheetData sheetId="4745">
        <row r="9">
          <cell r="A9" t="str">
            <v>A</v>
          </cell>
        </row>
      </sheetData>
      <sheetData sheetId="4746" refreshError="1"/>
      <sheetData sheetId="4747">
        <row r="9">
          <cell r="A9" t="str">
            <v>A</v>
          </cell>
        </row>
      </sheetData>
      <sheetData sheetId="4748">
        <row r="9">
          <cell r="A9" t="str">
            <v>A</v>
          </cell>
        </row>
      </sheetData>
      <sheetData sheetId="4749">
        <row r="9">
          <cell r="A9" t="str">
            <v>A</v>
          </cell>
        </row>
      </sheetData>
      <sheetData sheetId="4750">
        <row r="9">
          <cell r="A9" t="str">
            <v>A</v>
          </cell>
        </row>
      </sheetData>
      <sheetData sheetId="4751">
        <row r="9">
          <cell r="A9" t="str">
            <v>A</v>
          </cell>
        </row>
      </sheetData>
      <sheetData sheetId="4752">
        <row r="9">
          <cell r="A9" t="str">
            <v>A</v>
          </cell>
        </row>
      </sheetData>
      <sheetData sheetId="4753">
        <row r="9">
          <cell r="A9" t="str">
            <v>A</v>
          </cell>
        </row>
      </sheetData>
      <sheetData sheetId="4754">
        <row r="9">
          <cell r="A9" t="str">
            <v>A</v>
          </cell>
        </row>
      </sheetData>
      <sheetData sheetId="4755">
        <row r="9">
          <cell r="A9" t="str">
            <v>A</v>
          </cell>
        </row>
      </sheetData>
      <sheetData sheetId="4756">
        <row r="9">
          <cell r="A9" t="str">
            <v>A</v>
          </cell>
        </row>
      </sheetData>
      <sheetData sheetId="4757">
        <row r="9">
          <cell r="A9" t="str">
            <v>A</v>
          </cell>
        </row>
      </sheetData>
      <sheetData sheetId="4758">
        <row r="9">
          <cell r="A9" t="str">
            <v>A</v>
          </cell>
        </row>
      </sheetData>
      <sheetData sheetId="4759">
        <row r="9">
          <cell r="A9" t="str">
            <v>A</v>
          </cell>
        </row>
      </sheetData>
      <sheetData sheetId="4760">
        <row r="9">
          <cell r="A9" t="str">
            <v>A</v>
          </cell>
        </row>
      </sheetData>
      <sheetData sheetId="4761">
        <row r="9">
          <cell r="A9" t="str">
            <v>A</v>
          </cell>
        </row>
      </sheetData>
      <sheetData sheetId="4762">
        <row r="9">
          <cell r="A9" t="str">
            <v>A</v>
          </cell>
        </row>
      </sheetData>
      <sheetData sheetId="4763">
        <row r="9">
          <cell r="A9" t="str">
            <v>A</v>
          </cell>
        </row>
      </sheetData>
      <sheetData sheetId="4764">
        <row r="9">
          <cell r="A9" t="str">
            <v>A</v>
          </cell>
        </row>
      </sheetData>
      <sheetData sheetId="4765">
        <row r="9">
          <cell r="A9" t="str">
            <v>A</v>
          </cell>
        </row>
      </sheetData>
      <sheetData sheetId="4766">
        <row r="9">
          <cell r="A9" t="str">
            <v>A</v>
          </cell>
        </row>
      </sheetData>
      <sheetData sheetId="4767">
        <row r="9">
          <cell r="A9" t="str">
            <v>A</v>
          </cell>
        </row>
      </sheetData>
      <sheetData sheetId="4768">
        <row r="9">
          <cell r="A9" t="str">
            <v>A</v>
          </cell>
        </row>
      </sheetData>
      <sheetData sheetId="4769">
        <row r="9">
          <cell r="A9" t="str">
            <v>A</v>
          </cell>
        </row>
      </sheetData>
      <sheetData sheetId="4770">
        <row r="9">
          <cell r="A9" t="str">
            <v>A</v>
          </cell>
        </row>
      </sheetData>
      <sheetData sheetId="4771">
        <row r="9">
          <cell r="A9" t="str">
            <v>A</v>
          </cell>
        </row>
      </sheetData>
      <sheetData sheetId="4772" refreshError="1"/>
      <sheetData sheetId="4773" refreshError="1"/>
      <sheetData sheetId="4774">
        <row r="9">
          <cell r="A9" t="str">
            <v>A</v>
          </cell>
        </row>
      </sheetData>
      <sheetData sheetId="4775">
        <row r="9">
          <cell r="A9" t="str">
            <v>A</v>
          </cell>
        </row>
      </sheetData>
      <sheetData sheetId="4776">
        <row r="9">
          <cell r="A9" t="str">
            <v>A</v>
          </cell>
        </row>
      </sheetData>
      <sheetData sheetId="4777">
        <row r="9">
          <cell r="A9" t="str">
            <v>A</v>
          </cell>
        </row>
      </sheetData>
      <sheetData sheetId="4778">
        <row r="9">
          <cell r="A9" t="str">
            <v>A</v>
          </cell>
        </row>
      </sheetData>
      <sheetData sheetId="4779">
        <row r="9">
          <cell r="A9" t="str">
            <v>A</v>
          </cell>
        </row>
      </sheetData>
      <sheetData sheetId="4780">
        <row r="9">
          <cell r="A9" t="str">
            <v>A</v>
          </cell>
        </row>
      </sheetData>
      <sheetData sheetId="4781">
        <row r="9">
          <cell r="A9" t="str">
            <v>A</v>
          </cell>
        </row>
      </sheetData>
      <sheetData sheetId="4782">
        <row r="9">
          <cell r="A9" t="str">
            <v>A</v>
          </cell>
        </row>
      </sheetData>
      <sheetData sheetId="4783">
        <row r="9">
          <cell r="A9" t="str">
            <v>A</v>
          </cell>
        </row>
      </sheetData>
      <sheetData sheetId="4784">
        <row r="9">
          <cell r="A9" t="str">
            <v>A</v>
          </cell>
        </row>
      </sheetData>
      <sheetData sheetId="4785">
        <row r="9">
          <cell r="A9" t="str">
            <v>A</v>
          </cell>
        </row>
      </sheetData>
      <sheetData sheetId="4786">
        <row r="9">
          <cell r="A9" t="str">
            <v>A</v>
          </cell>
        </row>
      </sheetData>
      <sheetData sheetId="4787">
        <row r="9">
          <cell r="A9" t="str">
            <v>A</v>
          </cell>
        </row>
      </sheetData>
      <sheetData sheetId="4788">
        <row r="9">
          <cell r="A9" t="str">
            <v>A</v>
          </cell>
        </row>
      </sheetData>
      <sheetData sheetId="4789">
        <row r="9">
          <cell r="A9" t="str">
            <v>A</v>
          </cell>
        </row>
      </sheetData>
      <sheetData sheetId="4790">
        <row r="9">
          <cell r="A9" t="str">
            <v>A</v>
          </cell>
        </row>
      </sheetData>
      <sheetData sheetId="4791">
        <row r="9">
          <cell r="A9" t="str">
            <v>A</v>
          </cell>
        </row>
      </sheetData>
      <sheetData sheetId="4792">
        <row r="9">
          <cell r="A9" t="str">
            <v>A</v>
          </cell>
        </row>
      </sheetData>
      <sheetData sheetId="4793">
        <row r="9">
          <cell r="A9" t="str">
            <v>A</v>
          </cell>
        </row>
      </sheetData>
      <sheetData sheetId="4794">
        <row r="9">
          <cell r="A9" t="str">
            <v>A</v>
          </cell>
        </row>
      </sheetData>
      <sheetData sheetId="4795">
        <row r="9">
          <cell r="A9" t="str">
            <v>A</v>
          </cell>
        </row>
      </sheetData>
      <sheetData sheetId="4796">
        <row r="9">
          <cell r="A9" t="str">
            <v>A</v>
          </cell>
        </row>
      </sheetData>
      <sheetData sheetId="4797">
        <row r="9">
          <cell r="A9" t="str">
            <v>A</v>
          </cell>
        </row>
      </sheetData>
      <sheetData sheetId="4798">
        <row r="9">
          <cell r="A9" t="str">
            <v>A</v>
          </cell>
        </row>
      </sheetData>
      <sheetData sheetId="4799">
        <row r="9">
          <cell r="A9" t="str">
            <v>A</v>
          </cell>
        </row>
      </sheetData>
      <sheetData sheetId="4800">
        <row r="9">
          <cell r="A9" t="str">
            <v>A</v>
          </cell>
        </row>
      </sheetData>
      <sheetData sheetId="4801">
        <row r="9">
          <cell r="A9" t="str">
            <v>A</v>
          </cell>
        </row>
      </sheetData>
      <sheetData sheetId="4802">
        <row r="9">
          <cell r="A9" t="str">
            <v>A</v>
          </cell>
        </row>
      </sheetData>
      <sheetData sheetId="4803">
        <row r="9">
          <cell r="A9" t="str">
            <v>A</v>
          </cell>
        </row>
      </sheetData>
      <sheetData sheetId="4804">
        <row r="9">
          <cell r="A9" t="str">
            <v>A</v>
          </cell>
        </row>
      </sheetData>
      <sheetData sheetId="4805">
        <row r="9">
          <cell r="A9" t="str">
            <v>A</v>
          </cell>
        </row>
      </sheetData>
      <sheetData sheetId="4806">
        <row r="9">
          <cell r="A9" t="str">
            <v>A</v>
          </cell>
        </row>
      </sheetData>
      <sheetData sheetId="4807">
        <row r="9">
          <cell r="A9" t="str">
            <v>A</v>
          </cell>
        </row>
      </sheetData>
      <sheetData sheetId="4808">
        <row r="9">
          <cell r="A9" t="str">
            <v>A</v>
          </cell>
        </row>
      </sheetData>
      <sheetData sheetId="4809">
        <row r="9">
          <cell r="A9" t="str">
            <v>A</v>
          </cell>
        </row>
      </sheetData>
      <sheetData sheetId="4810">
        <row r="9">
          <cell r="A9" t="str">
            <v>A</v>
          </cell>
        </row>
      </sheetData>
      <sheetData sheetId="4811">
        <row r="9">
          <cell r="A9" t="str">
            <v>A</v>
          </cell>
        </row>
      </sheetData>
      <sheetData sheetId="4812">
        <row r="9">
          <cell r="A9" t="str">
            <v>A</v>
          </cell>
        </row>
      </sheetData>
      <sheetData sheetId="4813">
        <row r="9">
          <cell r="A9" t="str">
            <v>A</v>
          </cell>
        </row>
      </sheetData>
      <sheetData sheetId="4814">
        <row r="9">
          <cell r="A9" t="str">
            <v>A</v>
          </cell>
        </row>
      </sheetData>
      <sheetData sheetId="4815">
        <row r="9">
          <cell r="A9" t="str">
            <v>A</v>
          </cell>
        </row>
      </sheetData>
      <sheetData sheetId="4816">
        <row r="9">
          <cell r="A9" t="str">
            <v>A</v>
          </cell>
        </row>
      </sheetData>
      <sheetData sheetId="4817">
        <row r="9">
          <cell r="A9" t="str">
            <v>A</v>
          </cell>
        </row>
      </sheetData>
      <sheetData sheetId="4818">
        <row r="9">
          <cell r="A9" t="str">
            <v>A</v>
          </cell>
        </row>
      </sheetData>
      <sheetData sheetId="4819">
        <row r="9">
          <cell r="A9" t="str">
            <v>A</v>
          </cell>
        </row>
      </sheetData>
      <sheetData sheetId="4820">
        <row r="9">
          <cell r="A9" t="str">
            <v>A</v>
          </cell>
        </row>
      </sheetData>
      <sheetData sheetId="4821">
        <row r="9">
          <cell r="A9" t="str">
            <v>A</v>
          </cell>
        </row>
      </sheetData>
      <sheetData sheetId="4822">
        <row r="9">
          <cell r="A9" t="str">
            <v>A</v>
          </cell>
        </row>
      </sheetData>
      <sheetData sheetId="4823">
        <row r="9">
          <cell r="A9" t="str">
            <v>A</v>
          </cell>
        </row>
      </sheetData>
      <sheetData sheetId="4824">
        <row r="9">
          <cell r="A9" t="str">
            <v>A</v>
          </cell>
        </row>
      </sheetData>
      <sheetData sheetId="4825">
        <row r="9">
          <cell r="A9" t="str">
            <v>A</v>
          </cell>
        </row>
      </sheetData>
      <sheetData sheetId="4826">
        <row r="9">
          <cell r="A9" t="str">
            <v>A</v>
          </cell>
        </row>
      </sheetData>
      <sheetData sheetId="4827">
        <row r="9">
          <cell r="A9" t="str">
            <v>A</v>
          </cell>
        </row>
      </sheetData>
      <sheetData sheetId="4828">
        <row r="9">
          <cell r="A9" t="str">
            <v>A</v>
          </cell>
        </row>
      </sheetData>
      <sheetData sheetId="4829">
        <row r="9">
          <cell r="A9" t="str">
            <v>A</v>
          </cell>
        </row>
      </sheetData>
      <sheetData sheetId="4830">
        <row r="9">
          <cell r="A9" t="str">
            <v>A</v>
          </cell>
        </row>
      </sheetData>
      <sheetData sheetId="4831">
        <row r="9">
          <cell r="A9" t="str">
            <v>A</v>
          </cell>
        </row>
      </sheetData>
      <sheetData sheetId="4832">
        <row r="9">
          <cell r="A9" t="str">
            <v>A</v>
          </cell>
        </row>
      </sheetData>
      <sheetData sheetId="4833">
        <row r="9">
          <cell r="A9" t="str">
            <v>A</v>
          </cell>
        </row>
      </sheetData>
      <sheetData sheetId="4834">
        <row r="9">
          <cell r="A9" t="str">
            <v>A</v>
          </cell>
        </row>
      </sheetData>
      <sheetData sheetId="4835">
        <row r="9">
          <cell r="A9" t="str">
            <v>A</v>
          </cell>
        </row>
      </sheetData>
      <sheetData sheetId="4836">
        <row r="9">
          <cell r="A9" t="str">
            <v>A</v>
          </cell>
        </row>
      </sheetData>
      <sheetData sheetId="4837">
        <row r="9">
          <cell r="A9" t="str">
            <v>A</v>
          </cell>
        </row>
      </sheetData>
      <sheetData sheetId="4838">
        <row r="9">
          <cell r="A9" t="str">
            <v>A</v>
          </cell>
        </row>
      </sheetData>
      <sheetData sheetId="4839">
        <row r="9">
          <cell r="A9" t="str">
            <v>A</v>
          </cell>
        </row>
      </sheetData>
      <sheetData sheetId="4840">
        <row r="9">
          <cell r="A9" t="str">
            <v>A</v>
          </cell>
        </row>
      </sheetData>
      <sheetData sheetId="4841">
        <row r="9">
          <cell r="A9" t="str">
            <v>A</v>
          </cell>
        </row>
      </sheetData>
      <sheetData sheetId="4842">
        <row r="9">
          <cell r="A9" t="str">
            <v>A</v>
          </cell>
        </row>
      </sheetData>
      <sheetData sheetId="4843">
        <row r="9">
          <cell r="A9" t="str">
            <v>A</v>
          </cell>
        </row>
      </sheetData>
      <sheetData sheetId="4844">
        <row r="9">
          <cell r="A9" t="str">
            <v>A</v>
          </cell>
        </row>
      </sheetData>
      <sheetData sheetId="4845">
        <row r="9">
          <cell r="A9" t="str">
            <v>A</v>
          </cell>
        </row>
      </sheetData>
      <sheetData sheetId="4846">
        <row r="9">
          <cell r="A9" t="str">
            <v>A</v>
          </cell>
        </row>
      </sheetData>
      <sheetData sheetId="4847">
        <row r="9">
          <cell r="A9" t="str">
            <v>A</v>
          </cell>
        </row>
      </sheetData>
      <sheetData sheetId="4848">
        <row r="9">
          <cell r="A9" t="str">
            <v>A</v>
          </cell>
        </row>
      </sheetData>
      <sheetData sheetId="4849">
        <row r="9">
          <cell r="A9" t="str">
            <v>A</v>
          </cell>
        </row>
      </sheetData>
      <sheetData sheetId="4850">
        <row r="9">
          <cell r="A9" t="str">
            <v>A</v>
          </cell>
        </row>
      </sheetData>
      <sheetData sheetId="4851">
        <row r="9">
          <cell r="A9" t="str">
            <v>A</v>
          </cell>
        </row>
      </sheetData>
      <sheetData sheetId="4852">
        <row r="9">
          <cell r="A9" t="str">
            <v>A</v>
          </cell>
        </row>
      </sheetData>
      <sheetData sheetId="4853">
        <row r="9">
          <cell r="A9" t="str">
            <v>A</v>
          </cell>
        </row>
      </sheetData>
      <sheetData sheetId="4854">
        <row r="9">
          <cell r="A9" t="str">
            <v>A</v>
          </cell>
        </row>
      </sheetData>
      <sheetData sheetId="4855">
        <row r="9">
          <cell r="A9" t="str">
            <v>A</v>
          </cell>
        </row>
      </sheetData>
      <sheetData sheetId="4856">
        <row r="9">
          <cell r="A9" t="str">
            <v>A</v>
          </cell>
        </row>
      </sheetData>
      <sheetData sheetId="4857">
        <row r="9">
          <cell r="A9" t="str">
            <v>A</v>
          </cell>
        </row>
      </sheetData>
      <sheetData sheetId="4858">
        <row r="9">
          <cell r="A9" t="str">
            <v>A</v>
          </cell>
        </row>
      </sheetData>
      <sheetData sheetId="4859">
        <row r="9">
          <cell r="A9" t="str">
            <v>A</v>
          </cell>
        </row>
      </sheetData>
      <sheetData sheetId="4860">
        <row r="9">
          <cell r="A9" t="str">
            <v>A</v>
          </cell>
        </row>
      </sheetData>
      <sheetData sheetId="4861">
        <row r="9">
          <cell r="A9" t="str">
            <v>A</v>
          </cell>
        </row>
      </sheetData>
      <sheetData sheetId="4862">
        <row r="9">
          <cell r="A9" t="str">
            <v>A</v>
          </cell>
        </row>
      </sheetData>
      <sheetData sheetId="4863">
        <row r="9">
          <cell r="A9" t="str">
            <v>A</v>
          </cell>
        </row>
      </sheetData>
      <sheetData sheetId="4864">
        <row r="9">
          <cell r="A9" t="str">
            <v>A</v>
          </cell>
        </row>
      </sheetData>
      <sheetData sheetId="4865">
        <row r="9">
          <cell r="A9" t="str">
            <v>A</v>
          </cell>
        </row>
      </sheetData>
      <sheetData sheetId="4866">
        <row r="9">
          <cell r="A9" t="str">
            <v>A</v>
          </cell>
        </row>
      </sheetData>
      <sheetData sheetId="4867">
        <row r="9">
          <cell r="A9" t="str">
            <v>A</v>
          </cell>
        </row>
      </sheetData>
      <sheetData sheetId="4868">
        <row r="9">
          <cell r="A9" t="str">
            <v>A</v>
          </cell>
        </row>
      </sheetData>
      <sheetData sheetId="4869">
        <row r="9">
          <cell r="A9" t="str">
            <v>A</v>
          </cell>
        </row>
      </sheetData>
      <sheetData sheetId="4870">
        <row r="9">
          <cell r="A9" t="str">
            <v>A</v>
          </cell>
        </row>
      </sheetData>
      <sheetData sheetId="4871">
        <row r="9">
          <cell r="A9" t="str">
            <v>A</v>
          </cell>
        </row>
      </sheetData>
      <sheetData sheetId="4872">
        <row r="9">
          <cell r="A9" t="str">
            <v>A</v>
          </cell>
        </row>
      </sheetData>
      <sheetData sheetId="4873">
        <row r="9">
          <cell r="A9" t="str">
            <v>A</v>
          </cell>
        </row>
      </sheetData>
      <sheetData sheetId="4874">
        <row r="9">
          <cell r="A9" t="str">
            <v>A</v>
          </cell>
        </row>
      </sheetData>
      <sheetData sheetId="4875">
        <row r="9">
          <cell r="A9" t="str">
            <v>A</v>
          </cell>
        </row>
      </sheetData>
      <sheetData sheetId="4876">
        <row r="9">
          <cell r="A9" t="str">
            <v>A</v>
          </cell>
        </row>
      </sheetData>
      <sheetData sheetId="4877">
        <row r="9">
          <cell r="A9" t="str">
            <v>A</v>
          </cell>
        </row>
      </sheetData>
      <sheetData sheetId="4878">
        <row r="9">
          <cell r="A9" t="str">
            <v>A</v>
          </cell>
        </row>
      </sheetData>
      <sheetData sheetId="4879">
        <row r="9">
          <cell r="A9" t="str">
            <v>A</v>
          </cell>
        </row>
      </sheetData>
      <sheetData sheetId="4880">
        <row r="9">
          <cell r="A9" t="str">
            <v>A</v>
          </cell>
        </row>
      </sheetData>
      <sheetData sheetId="4881">
        <row r="9">
          <cell r="A9" t="str">
            <v>A</v>
          </cell>
        </row>
      </sheetData>
      <sheetData sheetId="4882">
        <row r="9">
          <cell r="A9" t="str">
            <v>A</v>
          </cell>
        </row>
      </sheetData>
      <sheetData sheetId="4883">
        <row r="9">
          <cell r="A9" t="str">
            <v>A</v>
          </cell>
        </row>
      </sheetData>
      <sheetData sheetId="4884">
        <row r="9">
          <cell r="A9" t="str">
            <v>A</v>
          </cell>
        </row>
      </sheetData>
      <sheetData sheetId="4885">
        <row r="9">
          <cell r="A9" t="str">
            <v>A</v>
          </cell>
        </row>
      </sheetData>
      <sheetData sheetId="4886">
        <row r="9">
          <cell r="A9" t="str">
            <v>A</v>
          </cell>
        </row>
      </sheetData>
      <sheetData sheetId="4887">
        <row r="9">
          <cell r="A9" t="str">
            <v>A</v>
          </cell>
        </row>
      </sheetData>
      <sheetData sheetId="4888">
        <row r="9">
          <cell r="A9" t="str">
            <v>A</v>
          </cell>
        </row>
      </sheetData>
      <sheetData sheetId="4889">
        <row r="9">
          <cell r="A9" t="str">
            <v>A</v>
          </cell>
        </row>
      </sheetData>
      <sheetData sheetId="4890">
        <row r="9">
          <cell r="A9" t="str">
            <v>A</v>
          </cell>
        </row>
      </sheetData>
      <sheetData sheetId="4891">
        <row r="9">
          <cell r="A9" t="str">
            <v>A</v>
          </cell>
        </row>
      </sheetData>
      <sheetData sheetId="4892">
        <row r="9">
          <cell r="A9" t="str">
            <v>A</v>
          </cell>
        </row>
      </sheetData>
      <sheetData sheetId="4893">
        <row r="9">
          <cell r="A9" t="str">
            <v>A</v>
          </cell>
        </row>
      </sheetData>
      <sheetData sheetId="4894">
        <row r="9">
          <cell r="A9" t="str">
            <v>A</v>
          </cell>
        </row>
      </sheetData>
      <sheetData sheetId="4895">
        <row r="9">
          <cell r="A9" t="str">
            <v>A</v>
          </cell>
        </row>
      </sheetData>
      <sheetData sheetId="4896">
        <row r="9">
          <cell r="A9" t="str">
            <v>A</v>
          </cell>
        </row>
      </sheetData>
      <sheetData sheetId="4897">
        <row r="9">
          <cell r="A9" t="str">
            <v>A</v>
          </cell>
        </row>
      </sheetData>
      <sheetData sheetId="4898">
        <row r="9">
          <cell r="A9" t="str">
            <v>A</v>
          </cell>
        </row>
      </sheetData>
      <sheetData sheetId="4899">
        <row r="9">
          <cell r="A9" t="str">
            <v>A</v>
          </cell>
        </row>
      </sheetData>
      <sheetData sheetId="4900">
        <row r="9">
          <cell r="A9" t="str">
            <v>A</v>
          </cell>
        </row>
      </sheetData>
      <sheetData sheetId="4901">
        <row r="9">
          <cell r="A9" t="str">
            <v>A</v>
          </cell>
        </row>
      </sheetData>
      <sheetData sheetId="4902">
        <row r="9">
          <cell r="A9" t="str">
            <v>A</v>
          </cell>
        </row>
      </sheetData>
      <sheetData sheetId="4903">
        <row r="9">
          <cell r="A9" t="str">
            <v>A</v>
          </cell>
        </row>
      </sheetData>
      <sheetData sheetId="4904">
        <row r="9">
          <cell r="A9" t="str">
            <v>A</v>
          </cell>
        </row>
      </sheetData>
      <sheetData sheetId="4905">
        <row r="9">
          <cell r="A9" t="str">
            <v>A</v>
          </cell>
        </row>
      </sheetData>
      <sheetData sheetId="4906">
        <row r="9">
          <cell r="A9" t="str">
            <v>A</v>
          </cell>
        </row>
      </sheetData>
      <sheetData sheetId="4907">
        <row r="9">
          <cell r="A9" t="str">
            <v>A</v>
          </cell>
        </row>
      </sheetData>
      <sheetData sheetId="4908">
        <row r="9">
          <cell r="A9" t="str">
            <v>A</v>
          </cell>
        </row>
      </sheetData>
      <sheetData sheetId="4909">
        <row r="9">
          <cell r="A9" t="str">
            <v>A</v>
          </cell>
        </row>
      </sheetData>
      <sheetData sheetId="4910">
        <row r="9">
          <cell r="A9" t="str">
            <v>A</v>
          </cell>
        </row>
      </sheetData>
      <sheetData sheetId="4911">
        <row r="9">
          <cell r="A9" t="str">
            <v>A</v>
          </cell>
        </row>
      </sheetData>
      <sheetData sheetId="4912">
        <row r="9">
          <cell r="A9" t="str">
            <v>A</v>
          </cell>
        </row>
      </sheetData>
      <sheetData sheetId="4913">
        <row r="9">
          <cell r="A9" t="str">
            <v>A</v>
          </cell>
        </row>
      </sheetData>
      <sheetData sheetId="4914">
        <row r="9">
          <cell r="A9" t="str">
            <v>A</v>
          </cell>
        </row>
      </sheetData>
      <sheetData sheetId="4915">
        <row r="9">
          <cell r="A9" t="str">
            <v>A</v>
          </cell>
        </row>
      </sheetData>
      <sheetData sheetId="4916">
        <row r="9">
          <cell r="A9" t="str">
            <v>A</v>
          </cell>
        </row>
      </sheetData>
      <sheetData sheetId="4917">
        <row r="9">
          <cell r="A9" t="str">
            <v>A</v>
          </cell>
        </row>
      </sheetData>
      <sheetData sheetId="4918">
        <row r="9">
          <cell r="A9" t="str">
            <v>A</v>
          </cell>
        </row>
      </sheetData>
      <sheetData sheetId="4919">
        <row r="9">
          <cell r="A9" t="str">
            <v>A</v>
          </cell>
        </row>
      </sheetData>
      <sheetData sheetId="4920">
        <row r="9">
          <cell r="A9" t="str">
            <v>A</v>
          </cell>
        </row>
      </sheetData>
      <sheetData sheetId="4921">
        <row r="9">
          <cell r="A9" t="str">
            <v>A</v>
          </cell>
        </row>
      </sheetData>
      <sheetData sheetId="4922">
        <row r="9">
          <cell r="A9" t="str">
            <v>A</v>
          </cell>
        </row>
      </sheetData>
      <sheetData sheetId="4923">
        <row r="9">
          <cell r="A9" t="str">
            <v>A</v>
          </cell>
        </row>
      </sheetData>
      <sheetData sheetId="4924">
        <row r="9">
          <cell r="A9" t="str">
            <v>A</v>
          </cell>
        </row>
      </sheetData>
      <sheetData sheetId="4925">
        <row r="9">
          <cell r="A9" t="str">
            <v>A</v>
          </cell>
        </row>
      </sheetData>
      <sheetData sheetId="4926">
        <row r="9">
          <cell r="A9" t="str">
            <v>A</v>
          </cell>
        </row>
      </sheetData>
      <sheetData sheetId="4927">
        <row r="9">
          <cell r="A9" t="str">
            <v>A</v>
          </cell>
        </row>
      </sheetData>
      <sheetData sheetId="4928">
        <row r="9">
          <cell r="A9" t="str">
            <v>A</v>
          </cell>
        </row>
      </sheetData>
      <sheetData sheetId="4929">
        <row r="9">
          <cell r="A9" t="str">
            <v>A</v>
          </cell>
        </row>
      </sheetData>
      <sheetData sheetId="4930">
        <row r="9">
          <cell r="A9" t="str">
            <v>A</v>
          </cell>
        </row>
      </sheetData>
      <sheetData sheetId="4931">
        <row r="9">
          <cell r="A9" t="str">
            <v>A</v>
          </cell>
        </row>
      </sheetData>
      <sheetData sheetId="4932">
        <row r="9">
          <cell r="A9" t="str">
            <v>A</v>
          </cell>
        </row>
      </sheetData>
      <sheetData sheetId="4933">
        <row r="9">
          <cell r="A9" t="str">
            <v>A</v>
          </cell>
        </row>
      </sheetData>
      <sheetData sheetId="4934">
        <row r="9">
          <cell r="A9" t="str">
            <v>A</v>
          </cell>
        </row>
      </sheetData>
      <sheetData sheetId="4935">
        <row r="9">
          <cell r="A9" t="str">
            <v>A</v>
          </cell>
        </row>
      </sheetData>
      <sheetData sheetId="4936">
        <row r="9">
          <cell r="A9" t="str">
            <v>A</v>
          </cell>
        </row>
      </sheetData>
      <sheetData sheetId="4937">
        <row r="9">
          <cell r="A9" t="str">
            <v>A</v>
          </cell>
        </row>
      </sheetData>
      <sheetData sheetId="4938">
        <row r="9">
          <cell r="A9" t="str">
            <v>A</v>
          </cell>
        </row>
      </sheetData>
      <sheetData sheetId="4939">
        <row r="9">
          <cell r="A9" t="str">
            <v>A</v>
          </cell>
        </row>
      </sheetData>
      <sheetData sheetId="4940">
        <row r="9">
          <cell r="A9" t="str">
            <v>A</v>
          </cell>
        </row>
      </sheetData>
      <sheetData sheetId="4941">
        <row r="9">
          <cell r="A9" t="str">
            <v>A</v>
          </cell>
        </row>
      </sheetData>
      <sheetData sheetId="4942">
        <row r="9">
          <cell r="A9" t="str">
            <v>A</v>
          </cell>
        </row>
      </sheetData>
      <sheetData sheetId="4943">
        <row r="9">
          <cell r="A9" t="str">
            <v>A</v>
          </cell>
        </row>
      </sheetData>
      <sheetData sheetId="4944">
        <row r="9">
          <cell r="A9" t="str">
            <v>A</v>
          </cell>
        </row>
      </sheetData>
      <sheetData sheetId="4945">
        <row r="9">
          <cell r="A9" t="str">
            <v>A</v>
          </cell>
        </row>
      </sheetData>
      <sheetData sheetId="4946">
        <row r="9">
          <cell r="A9" t="str">
            <v>A</v>
          </cell>
        </row>
      </sheetData>
      <sheetData sheetId="4947">
        <row r="9">
          <cell r="A9" t="str">
            <v>A</v>
          </cell>
        </row>
      </sheetData>
      <sheetData sheetId="4948">
        <row r="9">
          <cell r="A9" t="str">
            <v>A</v>
          </cell>
        </row>
      </sheetData>
      <sheetData sheetId="4949">
        <row r="9">
          <cell r="A9" t="str">
            <v>A</v>
          </cell>
        </row>
      </sheetData>
      <sheetData sheetId="4950">
        <row r="9">
          <cell r="A9" t="str">
            <v>A</v>
          </cell>
        </row>
      </sheetData>
      <sheetData sheetId="4951">
        <row r="9">
          <cell r="A9" t="str">
            <v>A</v>
          </cell>
        </row>
      </sheetData>
      <sheetData sheetId="4952">
        <row r="9">
          <cell r="A9" t="str">
            <v>A</v>
          </cell>
        </row>
      </sheetData>
      <sheetData sheetId="4953">
        <row r="9">
          <cell r="A9" t="str">
            <v>A</v>
          </cell>
        </row>
      </sheetData>
      <sheetData sheetId="4954">
        <row r="9">
          <cell r="A9" t="str">
            <v>A</v>
          </cell>
        </row>
      </sheetData>
      <sheetData sheetId="4955">
        <row r="9">
          <cell r="A9" t="str">
            <v>A</v>
          </cell>
        </row>
      </sheetData>
      <sheetData sheetId="4956">
        <row r="9">
          <cell r="A9" t="str">
            <v>A</v>
          </cell>
        </row>
      </sheetData>
      <sheetData sheetId="4957">
        <row r="9">
          <cell r="A9" t="str">
            <v>A</v>
          </cell>
        </row>
      </sheetData>
      <sheetData sheetId="4958">
        <row r="9">
          <cell r="A9" t="str">
            <v>A</v>
          </cell>
        </row>
      </sheetData>
      <sheetData sheetId="4959">
        <row r="9">
          <cell r="A9" t="str">
            <v>A</v>
          </cell>
        </row>
      </sheetData>
      <sheetData sheetId="4960">
        <row r="9">
          <cell r="A9" t="str">
            <v>A</v>
          </cell>
        </row>
      </sheetData>
      <sheetData sheetId="4961">
        <row r="9">
          <cell r="A9" t="str">
            <v>A</v>
          </cell>
        </row>
      </sheetData>
      <sheetData sheetId="4962">
        <row r="9">
          <cell r="A9" t="str">
            <v>A</v>
          </cell>
        </row>
      </sheetData>
      <sheetData sheetId="4963">
        <row r="9">
          <cell r="A9" t="str">
            <v>A</v>
          </cell>
        </row>
      </sheetData>
      <sheetData sheetId="4964">
        <row r="9">
          <cell r="A9" t="str">
            <v>A</v>
          </cell>
        </row>
      </sheetData>
      <sheetData sheetId="4965">
        <row r="9">
          <cell r="A9" t="str">
            <v>A</v>
          </cell>
        </row>
      </sheetData>
      <sheetData sheetId="4966">
        <row r="9">
          <cell r="A9" t="str">
            <v>A</v>
          </cell>
        </row>
      </sheetData>
      <sheetData sheetId="4967">
        <row r="9">
          <cell r="A9" t="str">
            <v>A</v>
          </cell>
        </row>
      </sheetData>
      <sheetData sheetId="4968">
        <row r="9">
          <cell r="A9" t="str">
            <v>A</v>
          </cell>
        </row>
      </sheetData>
      <sheetData sheetId="4969">
        <row r="9">
          <cell r="A9" t="str">
            <v>A</v>
          </cell>
        </row>
      </sheetData>
      <sheetData sheetId="4970">
        <row r="9">
          <cell r="A9" t="str">
            <v>A</v>
          </cell>
        </row>
      </sheetData>
      <sheetData sheetId="4971">
        <row r="9">
          <cell r="A9" t="str">
            <v>A</v>
          </cell>
        </row>
      </sheetData>
      <sheetData sheetId="4972">
        <row r="9">
          <cell r="A9" t="str">
            <v>A</v>
          </cell>
        </row>
      </sheetData>
      <sheetData sheetId="4973">
        <row r="9">
          <cell r="A9" t="str">
            <v>A</v>
          </cell>
        </row>
      </sheetData>
      <sheetData sheetId="4974">
        <row r="9">
          <cell r="A9" t="str">
            <v>A</v>
          </cell>
        </row>
      </sheetData>
      <sheetData sheetId="4975">
        <row r="9">
          <cell r="A9" t="str">
            <v>A</v>
          </cell>
        </row>
      </sheetData>
      <sheetData sheetId="4976">
        <row r="9">
          <cell r="A9" t="str">
            <v>A</v>
          </cell>
        </row>
      </sheetData>
      <sheetData sheetId="4977">
        <row r="9">
          <cell r="A9" t="str">
            <v>A</v>
          </cell>
        </row>
      </sheetData>
      <sheetData sheetId="4978">
        <row r="9">
          <cell r="A9" t="str">
            <v>A</v>
          </cell>
        </row>
      </sheetData>
      <sheetData sheetId="4979">
        <row r="9">
          <cell r="A9" t="str">
            <v>A</v>
          </cell>
        </row>
      </sheetData>
      <sheetData sheetId="4980">
        <row r="9">
          <cell r="A9" t="str">
            <v>A</v>
          </cell>
        </row>
      </sheetData>
      <sheetData sheetId="4981">
        <row r="9">
          <cell r="A9" t="str">
            <v>A</v>
          </cell>
        </row>
      </sheetData>
      <sheetData sheetId="4982">
        <row r="9">
          <cell r="A9" t="str">
            <v>A</v>
          </cell>
        </row>
      </sheetData>
      <sheetData sheetId="4983">
        <row r="9">
          <cell r="A9" t="str">
            <v>A</v>
          </cell>
        </row>
      </sheetData>
      <sheetData sheetId="4984">
        <row r="9">
          <cell r="A9" t="str">
            <v>A</v>
          </cell>
        </row>
      </sheetData>
      <sheetData sheetId="4985">
        <row r="9">
          <cell r="A9" t="str">
            <v>A</v>
          </cell>
        </row>
      </sheetData>
      <sheetData sheetId="4986">
        <row r="9">
          <cell r="A9" t="str">
            <v>A</v>
          </cell>
        </row>
      </sheetData>
      <sheetData sheetId="4987">
        <row r="9">
          <cell r="A9" t="str">
            <v>A</v>
          </cell>
        </row>
      </sheetData>
      <sheetData sheetId="4988">
        <row r="9">
          <cell r="A9" t="str">
            <v>A</v>
          </cell>
        </row>
      </sheetData>
      <sheetData sheetId="4989">
        <row r="9">
          <cell r="A9" t="str">
            <v>A</v>
          </cell>
        </row>
      </sheetData>
      <sheetData sheetId="4990">
        <row r="9">
          <cell r="A9" t="str">
            <v>A</v>
          </cell>
        </row>
      </sheetData>
      <sheetData sheetId="4991">
        <row r="9">
          <cell r="A9" t="str">
            <v>A</v>
          </cell>
        </row>
      </sheetData>
      <sheetData sheetId="4992">
        <row r="9">
          <cell r="A9" t="str">
            <v>A</v>
          </cell>
        </row>
      </sheetData>
      <sheetData sheetId="4993">
        <row r="9">
          <cell r="A9" t="str">
            <v>A</v>
          </cell>
        </row>
      </sheetData>
      <sheetData sheetId="4994">
        <row r="9">
          <cell r="A9" t="str">
            <v>A</v>
          </cell>
        </row>
      </sheetData>
      <sheetData sheetId="4995">
        <row r="9">
          <cell r="A9" t="str">
            <v>A</v>
          </cell>
        </row>
      </sheetData>
      <sheetData sheetId="4996">
        <row r="9">
          <cell r="A9" t="str">
            <v>A</v>
          </cell>
        </row>
      </sheetData>
      <sheetData sheetId="4997">
        <row r="9">
          <cell r="A9" t="str">
            <v>A</v>
          </cell>
        </row>
      </sheetData>
      <sheetData sheetId="4998">
        <row r="9">
          <cell r="A9" t="str">
            <v>A</v>
          </cell>
        </row>
      </sheetData>
      <sheetData sheetId="4999">
        <row r="9">
          <cell r="A9" t="str">
            <v>A</v>
          </cell>
        </row>
      </sheetData>
      <sheetData sheetId="5000">
        <row r="9">
          <cell r="A9" t="str">
            <v>A</v>
          </cell>
        </row>
      </sheetData>
      <sheetData sheetId="5001">
        <row r="9">
          <cell r="A9" t="str">
            <v>A</v>
          </cell>
        </row>
      </sheetData>
      <sheetData sheetId="5002">
        <row r="9">
          <cell r="A9" t="str">
            <v>A</v>
          </cell>
        </row>
      </sheetData>
      <sheetData sheetId="5003">
        <row r="9">
          <cell r="A9" t="str">
            <v>A</v>
          </cell>
        </row>
      </sheetData>
      <sheetData sheetId="5004">
        <row r="9">
          <cell r="A9" t="str">
            <v>A</v>
          </cell>
        </row>
      </sheetData>
      <sheetData sheetId="5005">
        <row r="9">
          <cell r="A9" t="str">
            <v>A</v>
          </cell>
        </row>
      </sheetData>
      <sheetData sheetId="5006">
        <row r="9">
          <cell r="A9" t="str">
            <v>A</v>
          </cell>
        </row>
      </sheetData>
      <sheetData sheetId="5007">
        <row r="9">
          <cell r="A9" t="str">
            <v>A</v>
          </cell>
        </row>
      </sheetData>
      <sheetData sheetId="5008">
        <row r="9">
          <cell r="A9" t="str">
            <v>A</v>
          </cell>
        </row>
      </sheetData>
      <sheetData sheetId="5009">
        <row r="9">
          <cell r="A9" t="str">
            <v>A</v>
          </cell>
        </row>
      </sheetData>
      <sheetData sheetId="5010">
        <row r="9">
          <cell r="A9" t="str">
            <v>A</v>
          </cell>
        </row>
      </sheetData>
      <sheetData sheetId="5011">
        <row r="9">
          <cell r="A9" t="str">
            <v>A</v>
          </cell>
        </row>
      </sheetData>
      <sheetData sheetId="5012">
        <row r="9">
          <cell r="A9" t="str">
            <v>A</v>
          </cell>
        </row>
      </sheetData>
      <sheetData sheetId="5013">
        <row r="9">
          <cell r="A9" t="str">
            <v>A</v>
          </cell>
        </row>
      </sheetData>
      <sheetData sheetId="5014">
        <row r="9">
          <cell r="A9" t="str">
            <v>A</v>
          </cell>
        </row>
      </sheetData>
      <sheetData sheetId="5015">
        <row r="9">
          <cell r="A9" t="str">
            <v>A</v>
          </cell>
        </row>
      </sheetData>
      <sheetData sheetId="5016">
        <row r="9">
          <cell r="A9" t="str">
            <v>A</v>
          </cell>
        </row>
      </sheetData>
      <sheetData sheetId="5017">
        <row r="9">
          <cell r="A9" t="str">
            <v>A</v>
          </cell>
        </row>
      </sheetData>
      <sheetData sheetId="5018">
        <row r="9">
          <cell r="A9" t="str">
            <v>A</v>
          </cell>
        </row>
      </sheetData>
      <sheetData sheetId="5019">
        <row r="9">
          <cell r="A9" t="str">
            <v>A</v>
          </cell>
        </row>
      </sheetData>
      <sheetData sheetId="5020">
        <row r="9">
          <cell r="A9" t="str">
            <v>A</v>
          </cell>
        </row>
      </sheetData>
      <sheetData sheetId="5021">
        <row r="9">
          <cell r="A9" t="str">
            <v>A</v>
          </cell>
        </row>
      </sheetData>
      <sheetData sheetId="5022">
        <row r="9">
          <cell r="A9" t="str">
            <v>A</v>
          </cell>
        </row>
      </sheetData>
      <sheetData sheetId="5023">
        <row r="9">
          <cell r="A9" t="str">
            <v>A</v>
          </cell>
        </row>
      </sheetData>
      <sheetData sheetId="5024">
        <row r="9">
          <cell r="A9" t="str">
            <v>A</v>
          </cell>
        </row>
      </sheetData>
      <sheetData sheetId="5025">
        <row r="9">
          <cell r="A9" t="str">
            <v>A</v>
          </cell>
        </row>
      </sheetData>
      <sheetData sheetId="5026">
        <row r="9">
          <cell r="A9" t="str">
            <v>A</v>
          </cell>
        </row>
      </sheetData>
      <sheetData sheetId="5027">
        <row r="9">
          <cell r="A9" t="str">
            <v>A</v>
          </cell>
        </row>
      </sheetData>
      <sheetData sheetId="5028">
        <row r="9">
          <cell r="A9" t="str">
            <v>A</v>
          </cell>
        </row>
      </sheetData>
      <sheetData sheetId="5029">
        <row r="9">
          <cell r="A9" t="str">
            <v>A</v>
          </cell>
        </row>
      </sheetData>
      <sheetData sheetId="5030">
        <row r="9">
          <cell r="A9" t="str">
            <v>A</v>
          </cell>
        </row>
      </sheetData>
      <sheetData sheetId="5031">
        <row r="9">
          <cell r="A9" t="str">
            <v>A</v>
          </cell>
        </row>
      </sheetData>
      <sheetData sheetId="5032">
        <row r="9">
          <cell r="A9" t="str">
            <v>A</v>
          </cell>
        </row>
      </sheetData>
      <sheetData sheetId="5033">
        <row r="9">
          <cell r="A9" t="str">
            <v>A</v>
          </cell>
        </row>
      </sheetData>
      <sheetData sheetId="5034">
        <row r="9">
          <cell r="A9" t="str">
            <v>A</v>
          </cell>
        </row>
      </sheetData>
      <sheetData sheetId="5035">
        <row r="9">
          <cell r="A9" t="str">
            <v>A</v>
          </cell>
        </row>
      </sheetData>
      <sheetData sheetId="5036">
        <row r="9">
          <cell r="A9" t="str">
            <v>A</v>
          </cell>
        </row>
      </sheetData>
      <sheetData sheetId="5037">
        <row r="9">
          <cell r="A9" t="str">
            <v>A</v>
          </cell>
        </row>
      </sheetData>
      <sheetData sheetId="5038">
        <row r="9">
          <cell r="A9" t="str">
            <v>A</v>
          </cell>
        </row>
      </sheetData>
      <sheetData sheetId="5039">
        <row r="9">
          <cell r="A9" t="str">
            <v>A</v>
          </cell>
        </row>
      </sheetData>
      <sheetData sheetId="5040">
        <row r="9">
          <cell r="A9" t="str">
            <v>A</v>
          </cell>
        </row>
      </sheetData>
      <sheetData sheetId="5041">
        <row r="9">
          <cell r="A9" t="str">
            <v>A</v>
          </cell>
        </row>
      </sheetData>
      <sheetData sheetId="5042">
        <row r="9">
          <cell r="A9" t="str">
            <v>A</v>
          </cell>
        </row>
      </sheetData>
      <sheetData sheetId="5043">
        <row r="9">
          <cell r="A9" t="str">
            <v>A</v>
          </cell>
        </row>
      </sheetData>
      <sheetData sheetId="5044">
        <row r="9">
          <cell r="A9" t="str">
            <v>A</v>
          </cell>
        </row>
      </sheetData>
      <sheetData sheetId="5045">
        <row r="9">
          <cell r="A9" t="str">
            <v>A</v>
          </cell>
        </row>
      </sheetData>
      <sheetData sheetId="5046">
        <row r="9">
          <cell r="A9" t="str">
            <v>A</v>
          </cell>
        </row>
      </sheetData>
      <sheetData sheetId="5047">
        <row r="9">
          <cell r="A9" t="str">
            <v>A</v>
          </cell>
        </row>
      </sheetData>
      <sheetData sheetId="5048">
        <row r="9">
          <cell r="A9" t="str">
            <v>A</v>
          </cell>
        </row>
      </sheetData>
      <sheetData sheetId="5049">
        <row r="9">
          <cell r="A9" t="str">
            <v>A</v>
          </cell>
        </row>
      </sheetData>
      <sheetData sheetId="5050">
        <row r="9">
          <cell r="A9" t="str">
            <v>A</v>
          </cell>
        </row>
      </sheetData>
      <sheetData sheetId="5051">
        <row r="9">
          <cell r="A9" t="str">
            <v>A</v>
          </cell>
        </row>
      </sheetData>
      <sheetData sheetId="5052">
        <row r="9">
          <cell r="A9" t="str">
            <v>A</v>
          </cell>
        </row>
      </sheetData>
      <sheetData sheetId="5053">
        <row r="9">
          <cell r="A9" t="str">
            <v>A</v>
          </cell>
        </row>
      </sheetData>
      <sheetData sheetId="5054">
        <row r="9">
          <cell r="A9" t="str">
            <v>A</v>
          </cell>
        </row>
      </sheetData>
      <sheetData sheetId="5055">
        <row r="9">
          <cell r="A9" t="str">
            <v>A</v>
          </cell>
        </row>
      </sheetData>
      <sheetData sheetId="5056">
        <row r="9">
          <cell r="A9" t="str">
            <v>A</v>
          </cell>
        </row>
      </sheetData>
      <sheetData sheetId="5057">
        <row r="9">
          <cell r="A9" t="str">
            <v>A</v>
          </cell>
        </row>
      </sheetData>
      <sheetData sheetId="5058">
        <row r="9">
          <cell r="A9" t="str">
            <v>A</v>
          </cell>
        </row>
      </sheetData>
      <sheetData sheetId="5059">
        <row r="9">
          <cell r="A9" t="str">
            <v>A</v>
          </cell>
        </row>
      </sheetData>
      <sheetData sheetId="5060">
        <row r="9">
          <cell r="A9" t="str">
            <v>A</v>
          </cell>
        </row>
      </sheetData>
      <sheetData sheetId="5061">
        <row r="9">
          <cell r="A9" t="str">
            <v>A</v>
          </cell>
        </row>
      </sheetData>
      <sheetData sheetId="5062">
        <row r="9">
          <cell r="A9" t="str">
            <v>A</v>
          </cell>
        </row>
      </sheetData>
      <sheetData sheetId="5063">
        <row r="9">
          <cell r="A9" t="str">
            <v>A</v>
          </cell>
        </row>
      </sheetData>
      <sheetData sheetId="5064">
        <row r="9">
          <cell r="A9" t="str">
            <v>A</v>
          </cell>
        </row>
      </sheetData>
      <sheetData sheetId="5065">
        <row r="9">
          <cell r="A9" t="str">
            <v>A</v>
          </cell>
        </row>
      </sheetData>
      <sheetData sheetId="5066">
        <row r="9">
          <cell r="A9" t="str">
            <v>A</v>
          </cell>
        </row>
      </sheetData>
      <sheetData sheetId="5067">
        <row r="9">
          <cell r="A9" t="str">
            <v>A</v>
          </cell>
        </row>
      </sheetData>
      <sheetData sheetId="5068">
        <row r="9">
          <cell r="A9" t="str">
            <v>A</v>
          </cell>
        </row>
      </sheetData>
      <sheetData sheetId="5069">
        <row r="9">
          <cell r="A9" t="str">
            <v>A</v>
          </cell>
        </row>
      </sheetData>
      <sheetData sheetId="5070">
        <row r="9">
          <cell r="A9" t="str">
            <v>A</v>
          </cell>
        </row>
      </sheetData>
      <sheetData sheetId="5071">
        <row r="9">
          <cell r="A9" t="str">
            <v>A</v>
          </cell>
        </row>
      </sheetData>
      <sheetData sheetId="5072">
        <row r="9">
          <cell r="A9" t="str">
            <v>A</v>
          </cell>
        </row>
      </sheetData>
      <sheetData sheetId="5073">
        <row r="9">
          <cell r="A9" t="str">
            <v>A</v>
          </cell>
        </row>
      </sheetData>
      <sheetData sheetId="5074">
        <row r="9">
          <cell r="A9" t="str">
            <v>A</v>
          </cell>
        </row>
      </sheetData>
      <sheetData sheetId="5075">
        <row r="9">
          <cell r="A9" t="str">
            <v>A</v>
          </cell>
        </row>
      </sheetData>
      <sheetData sheetId="5076">
        <row r="9">
          <cell r="A9" t="str">
            <v>A</v>
          </cell>
        </row>
      </sheetData>
      <sheetData sheetId="5077">
        <row r="9">
          <cell r="A9" t="str">
            <v>A</v>
          </cell>
        </row>
      </sheetData>
      <sheetData sheetId="5078">
        <row r="9">
          <cell r="A9" t="str">
            <v>A</v>
          </cell>
        </row>
      </sheetData>
      <sheetData sheetId="5079">
        <row r="9">
          <cell r="A9" t="str">
            <v>A</v>
          </cell>
        </row>
      </sheetData>
      <sheetData sheetId="5080">
        <row r="9">
          <cell r="A9" t="str">
            <v>A</v>
          </cell>
        </row>
      </sheetData>
      <sheetData sheetId="5081">
        <row r="9">
          <cell r="A9" t="str">
            <v>A</v>
          </cell>
        </row>
      </sheetData>
      <sheetData sheetId="5082">
        <row r="9">
          <cell r="A9" t="str">
            <v>A</v>
          </cell>
        </row>
      </sheetData>
      <sheetData sheetId="5083">
        <row r="9">
          <cell r="A9" t="str">
            <v>A</v>
          </cell>
        </row>
      </sheetData>
      <sheetData sheetId="5084" refreshError="1"/>
      <sheetData sheetId="5085" refreshError="1"/>
      <sheetData sheetId="5086" refreshError="1"/>
      <sheetData sheetId="5087">
        <row r="9">
          <cell r="A9" t="str">
            <v>A</v>
          </cell>
        </row>
      </sheetData>
      <sheetData sheetId="5088">
        <row r="9">
          <cell r="A9" t="str">
            <v>A</v>
          </cell>
        </row>
      </sheetData>
      <sheetData sheetId="5089">
        <row r="9">
          <cell r="A9" t="str">
            <v>A</v>
          </cell>
        </row>
      </sheetData>
      <sheetData sheetId="5090">
        <row r="9">
          <cell r="A9" t="str">
            <v>A</v>
          </cell>
        </row>
      </sheetData>
      <sheetData sheetId="5091">
        <row r="9">
          <cell r="A9" t="str">
            <v>A</v>
          </cell>
        </row>
      </sheetData>
      <sheetData sheetId="5092">
        <row r="9">
          <cell r="A9" t="str">
            <v>A</v>
          </cell>
        </row>
      </sheetData>
      <sheetData sheetId="5093">
        <row r="9">
          <cell r="A9" t="str">
            <v>A</v>
          </cell>
        </row>
      </sheetData>
      <sheetData sheetId="5094" refreshError="1"/>
      <sheetData sheetId="5095">
        <row r="9">
          <cell r="A9" t="str">
            <v>A</v>
          </cell>
        </row>
      </sheetData>
      <sheetData sheetId="5096" refreshError="1"/>
      <sheetData sheetId="5097">
        <row r="9">
          <cell r="A9" t="str">
            <v>A</v>
          </cell>
        </row>
      </sheetData>
      <sheetData sheetId="5098">
        <row r="9">
          <cell r="A9" t="str">
            <v>A</v>
          </cell>
        </row>
      </sheetData>
      <sheetData sheetId="5099">
        <row r="9">
          <cell r="A9" t="str">
            <v>A</v>
          </cell>
        </row>
      </sheetData>
      <sheetData sheetId="5100">
        <row r="9">
          <cell r="A9" t="str">
            <v>A</v>
          </cell>
        </row>
      </sheetData>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ow r="9">
          <cell r="A9" t="str">
            <v>A</v>
          </cell>
        </row>
      </sheetData>
      <sheetData sheetId="5112">
        <row r="9">
          <cell r="A9" t="str">
            <v>A</v>
          </cell>
        </row>
      </sheetData>
      <sheetData sheetId="5113">
        <row r="9">
          <cell r="A9" t="str">
            <v>A</v>
          </cell>
        </row>
      </sheetData>
      <sheetData sheetId="5114">
        <row r="9">
          <cell r="A9" t="str">
            <v>A</v>
          </cell>
        </row>
      </sheetData>
      <sheetData sheetId="5115">
        <row r="9">
          <cell r="A9" t="str">
            <v>A</v>
          </cell>
        </row>
      </sheetData>
      <sheetData sheetId="5116">
        <row r="9">
          <cell r="A9" t="str">
            <v>A</v>
          </cell>
        </row>
      </sheetData>
      <sheetData sheetId="5117">
        <row r="9">
          <cell r="A9" t="str">
            <v>A</v>
          </cell>
        </row>
      </sheetData>
      <sheetData sheetId="5118">
        <row r="9">
          <cell r="A9" t="str">
            <v>A</v>
          </cell>
        </row>
      </sheetData>
      <sheetData sheetId="5119">
        <row r="9">
          <cell r="A9" t="str">
            <v>A</v>
          </cell>
        </row>
      </sheetData>
      <sheetData sheetId="5120">
        <row r="9">
          <cell r="A9" t="str">
            <v>A</v>
          </cell>
        </row>
      </sheetData>
      <sheetData sheetId="5121">
        <row r="9">
          <cell r="A9" t="str">
            <v>A</v>
          </cell>
        </row>
      </sheetData>
      <sheetData sheetId="5122">
        <row r="9">
          <cell r="A9" t="str">
            <v>A</v>
          </cell>
        </row>
      </sheetData>
      <sheetData sheetId="5123">
        <row r="9">
          <cell r="A9" t="str">
            <v>A</v>
          </cell>
        </row>
      </sheetData>
      <sheetData sheetId="5124">
        <row r="9">
          <cell r="A9" t="str">
            <v>A</v>
          </cell>
        </row>
      </sheetData>
      <sheetData sheetId="5125">
        <row r="9">
          <cell r="A9" t="str">
            <v>A</v>
          </cell>
        </row>
      </sheetData>
      <sheetData sheetId="5126">
        <row r="9">
          <cell r="A9" t="str">
            <v>A</v>
          </cell>
        </row>
      </sheetData>
      <sheetData sheetId="5127">
        <row r="9">
          <cell r="A9" t="str">
            <v>A</v>
          </cell>
        </row>
      </sheetData>
      <sheetData sheetId="5128">
        <row r="9">
          <cell r="A9" t="str">
            <v>A</v>
          </cell>
        </row>
      </sheetData>
      <sheetData sheetId="5129">
        <row r="9">
          <cell r="A9" t="str">
            <v>A</v>
          </cell>
        </row>
      </sheetData>
      <sheetData sheetId="5130">
        <row r="9">
          <cell r="A9" t="str">
            <v>A</v>
          </cell>
        </row>
      </sheetData>
      <sheetData sheetId="5131">
        <row r="9">
          <cell r="A9" t="str">
            <v>A</v>
          </cell>
        </row>
      </sheetData>
      <sheetData sheetId="5132">
        <row r="9">
          <cell r="A9" t="str">
            <v>A</v>
          </cell>
        </row>
      </sheetData>
      <sheetData sheetId="5133">
        <row r="9">
          <cell r="A9" t="str">
            <v>A</v>
          </cell>
        </row>
      </sheetData>
      <sheetData sheetId="5134">
        <row r="9">
          <cell r="A9" t="str">
            <v>A</v>
          </cell>
        </row>
      </sheetData>
      <sheetData sheetId="5135">
        <row r="9">
          <cell r="A9" t="str">
            <v>A</v>
          </cell>
        </row>
      </sheetData>
      <sheetData sheetId="5136">
        <row r="9">
          <cell r="A9" t="str">
            <v>A</v>
          </cell>
        </row>
      </sheetData>
      <sheetData sheetId="5137">
        <row r="9">
          <cell r="A9" t="str">
            <v>A</v>
          </cell>
        </row>
      </sheetData>
      <sheetData sheetId="5138">
        <row r="9">
          <cell r="A9" t="str">
            <v>A</v>
          </cell>
        </row>
      </sheetData>
      <sheetData sheetId="5139">
        <row r="9">
          <cell r="A9" t="str">
            <v>A</v>
          </cell>
        </row>
      </sheetData>
      <sheetData sheetId="5140">
        <row r="9">
          <cell r="A9" t="str">
            <v>A</v>
          </cell>
        </row>
      </sheetData>
      <sheetData sheetId="5141">
        <row r="9">
          <cell r="A9" t="str">
            <v>A</v>
          </cell>
        </row>
      </sheetData>
      <sheetData sheetId="5142">
        <row r="9">
          <cell r="A9" t="str">
            <v>A</v>
          </cell>
        </row>
      </sheetData>
      <sheetData sheetId="5143">
        <row r="9">
          <cell r="A9" t="str">
            <v>A</v>
          </cell>
        </row>
      </sheetData>
      <sheetData sheetId="5144">
        <row r="9">
          <cell r="A9" t="str">
            <v>A</v>
          </cell>
        </row>
      </sheetData>
      <sheetData sheetId="5145">
        <row r="9">
          <cell r="A9" t="str">
            <v>A</v>
          </cell>
        </row>
      </sheetData>
      <sheetData sheetId="5146">
        <row r="9">
          <cell r="A9" t="str">
            <v>A</v>
          </cell>
        </row>
      </sheetData>
      <sheetData sheetId="5147">
        <row r="9">
          <cell r="A9" t="str">
            <v>A</v>
          </cell>
        </row>
      </sheetData>
      <sheetData sheetId="5148">
        <row r="9">
          <cell r="A9" t="str">
            <v>A</v>
          </cell>
        </row>
      </sheetData>
      <sheetData sheetId="5149">
        <row r="9">
          <cell r="A9" t="str">
            <v>A</v>
          </cell>
        </row>
      </sheetData>
      <sheetData sheetId="5150">
        <row r="9">
          <cell r="A9" t="str">
            <v>A</v>
          </cell>
        </row>
      </sheetData>
      <sheetData sheetId="5151">
        <row r="9">
          <cell r="A9" t="str">
            <v>A</v>
          </cell>
        </row>
      </sheetData>
      <sheetData sheetId="5152">
        <row r="9">
          <cell r="A9" t="str">
            <v>A</v>
          </cell>
        </row>
      </sheetData>
      <sheetData sheetId="5153">
        <row r="9">
          <cell r="A9" t="str">
            <v>A</v>
          </cell>
        </row>
      </sheetData>
      <sheetData sheetId="5154">
        <row r="9">
          <cell r="A9" t="str">
            <v>A</v>
          </cell>
        </row>
      </sheetData>
      <sheetData sheetId="5155">
        <row r="9">
          <cell r="A9" t="str">
            <v>A</v>
          </cell>
        </row>
      </sheetData>
      <sheetData sheetId="5156">
        <row r="9">
          <cell r="A9" t="str">
            <v>A</v>
          </cell>
        </row>
      </sheetData>
      <sheetData sheetId="5157">
        <row r="9">
          <cell r="A9" t="str">
            <v>A</v>
          </cell>
        </row>
      </sheetData>
      <sheetData sheetId="5158">
        <row r="9">
          <cell r="A9" t="str">
            <v>A</v>
          </cell>
        </row>
      </sheetData>
      <sheetData sheetId="5159">
        <row r="9">
          <cell r="A9" t="str">
            <v>A</v>
          </cell>
        </row>
      </sheetData>
      <sheetData sheetId="5160">
        <row r="9">
          <cell r="A9" t="str">
            <v>A</v>
          </cell>
        </row>
      </sheetData>
      <sheetData sheetId="5161">
        <row r="9">
          <cell r="A9" t="str">
            <v>A</v>
          </cell>
        </row>
      </sheetData>
      <sheetData sheetId="5162">
        <row r="9">
          <cell r="A9" t="str">
            <v>A</v>
          </cell>
        </row>
      </sheetData>
      <sheetData sheetId="5163">
        <row r="9">
          <cell r="A9" t="str">
            <v>A</v>
          </cell>
        </row>
      </sheetData>
      <sheetData sheetId="5164">
        <row r="9">
          <cell r="A9" t="str">
            <v>A</v>
          </cell>
        </row>
      </sheetData>
      <sheetData sheetId="5165">
        <row r="9">
          <cell r="A9" t="str">
            <v>A</v>
          </cell>
        </row>
      </sheetData>
      <sheetData sheetId="5166">
        <row r="9">
          <cell r="A9" t="str">
            <v>A</v>
          </cell>
        </row>
      </sheetData>
      <sheetData sheetId="5167">
        <row r="9">
          <cell r="A9" t="str">
            <v>A</v>
          </cell>
        </row>
      </sheetData>
      <sheetData sheetId="5168">
        <row r="9">
          <cell r="A9" t="str">
            <v>A</v>
          </cell>
        </row>
      </sheetData>
      <sheetData sheetId="5169">
        <row r="9">
          <cell r="A9" t="str">
            <v>A</v>
          </cell>
        </row>
      </sheetData>
      <sheetData sheetId="5170">
        <row r="9">
          <cell r="A9" t="str">
            <v>A</v>
          </cell>
        </row>
      </sheetData>
      <sheetData sheetId="5171">
        <row r="9">
          <cell r="A9" t="str">
            <v>A</v>
          </cell>
        </row>
      </sheetData>
      <sheetData sheetId="5172">
        <row r="9">
          <cell r="A9" t="str">
            <v>A</v>
          </cell>
        </row>
      </sheetData>
      <sheetData sheetId="5173">
        <row r="9">
          <cell r="A9" t="str">
            <v>A</v>
          </cell>
        </row>
      </sheetData>
      <sheetData sheetId="5174">
        <row r="9">
          <cell r="A9" t="str">
            <v>A</v>
          </cell>
        </row>
      </sheetData>
      <sheetData sheetId="5175">
        <row r="9">
          <cell r="A9" t="str">
            <v>A</v>
          </cell>
        </row>
      </sheetData>
      <sheetData sheetId="5176">
        <row r="9">
          <cell r="A9" t="str">
            <v>A</v>
          </cell>
        </row>
      </sheetData>
      <sheetData sheetId="5177">
        <row r="9">
          <cell r="A9" t="str">
            <v>A</v>
          </cell>
        </row>
      </sheetData>
      <sheetData sheetId="5178">
        <row r="9">
          <cell r="A9" t="str">
            <v>A</v>
          </cell>
        </row>
      </sheetData>
      <sheetData sheetId="5179">
        <row r="9">
          <cell r="A9" t="str">
            <v>A</v>
          </cell>
        </row>
      </sheetData>
      <sheetData sheetId="5180">
        <row r="9">
          <cell r="A9" t="str">
            <v>A</v>
          </cell>
        </row>
      </sheetData>
      <sheetData sheetId="5181">
        <row r="9">
          <cell r="A9" t="str">
            <v>A</v>
          </cell>
        </row>
      </sheetData>
      <sheetData sheetId="5182">
        <row r="9">
          <cell r="A9" t="str">
            <v>A</v>
          </cell>
        </row>
      </sheetData>
      <sheetData sheetId="5183">
        <row r="9">
          <cell r="A9" t="str">
            <v>A</v>
          </cell>
        </row>
      </sheetData>
      <sheetData sheetId="5184">
        <row r="9">
          <cell r="A9" t="str">
            <v>A</v>
          </cell>
        </row>
      </sheetData>
      <sheetData sheetId="5185">
        <row r="9">
          <cell r="A9" t="str">
            <v>A</v>
          </cell>
        </row>
      </sheetData>
      <sheetData sheetId="5186">
        <row r="9">
          <cell r="A9" t="str">
            <v>A</v>
          </cell>
        </row>
      </sheetData>
      <sheetData sheetId="5187">
        <row r="9">
          <cell r="A9" t="str">
            <v>A</v>
          </cell>
        </row>
      </sheetData>
      <sheetData sheetId="5188">
        <row r="9">
          <cell r="A9" t="str">
            <v>A</v>
          </cell>
        </row>
      </sheetData>
      <sheetData sheetId="5189">
        <row r="9">
          <cell r="A9" t="str">
            <v>A</v>
          </cell>
        </row>
      </sheetData>
      <sheetData sheetId="5190">
        <row r="9">
          <cell r="A9" t="str">
            <v>A</v>
          </cell>
        </row>
      </sheetData>
      <sheetData sheetId="5191">
        <row r="9">
          <cell r="A9" t="str">
            <v>A</v>
          </cell>
        </row>
      </sheetData>
      <sheetData sheetId="5192">
        <row r="9">
          <cell r="A9" t="str">
            <v>A</v>
          </cell>
        </row>
      </sheetData>
      <sheetData sheetId="5193">
        <row r="9">
          <cell r="A9" t="str">
            <v>A</v>
          </cell>
        </row>
      </sheetData>
      <sheetData sheetId="5194">
        <row r="9">
          <cell r="A9" t="str">
            <v>A</v>
          </cell>
        </row>
      </sheetData>
      <sheetData sheetId="5195">
        <row r="9">
          <cell r="A9" t="str">
            <v>A</v>
          </cell>
        </row>
      </sheetData>
      <sheetData sheetId="5196">
        <row r="9">
          <cell r="A9" t="str">
            <v>A</v>
          </cell>
        </row>
      </sheetData>
      <sheetData sheetId="5197">
        <row r="9">
          <cell r="A9" t="str">
            <v>A</v>
          </cell>
        </row>
      </sheetData>
      <sheetData sheetId="5198">
        <row r="9">
          <cell r="A9" t="str">
            <v>A</v>
          </cell>
        </row>
      </sheetData>
      <sheetData sheetId="5199">
        <row r="9">
          <cell r="A9" t="str">
            <v>A</v>
          </cell>
        </row>
      </sheetData>
      <sheetData sheetId="5200">
        <row r="9">
          <cell r="A9" t="str">
            <v>A</v>
          </cell>
        </row>
      </sheetData>
      <sheetData sheetId="5201">
        <row r="9">
          <cell r="A9" t="str">
            <v>A</v>
          </cell>
        </row>
      </sheetData>
      <sheetData sheetId="5202">
        <row r="9">
          <cell r="A9" t="str">
            <v>A</v>
          </cell>
        </row>
      </sheetData>
      <sheetData sheetId="5203">
        <row r="9">
          <cell r="A9" t="str">
            <v>A</v>
          </cell>
        </row>
      </sheetData>
      <sheetData sheetId="5204">
        <row r="9">
          <cell r="A9" t="str">
            <v>A</v>
          </cell>
        </row>
      </sheetData>
      <sheetData sheetId="5205">
        <row r="9">
          <cell r="A9" t="str">
            <v>A</v>
          </cell>
        </row>
      </sheetData>
      <sheetData sheetId="5206">
        <row r="9">
          <cell r="A9" t="str">
            <v>A</v>
          </cell>
        </row>
      </sheetData>
      <sheetData sheetId="5207">
        <row r="9">
          <cell r="A9" t="str">
            <v>A</v>
          </cell>
        </row>
      </sheetData>
      <sheetData sheetId="5208">
        <row r="9">
          <cell r="A9" t="str">
            <v>A</v>
          </cell>
        </row>
      </sheetData>
      <sheetData sheetId="5209">
        <row r="9">
          <cell r="A9" t="str">
            <v>A</v>
          </cell>
        </row>
      </sheetData>
      <sheetData sheetId="5210">
        <row r="9">
          <cell r="A9" t="str">
            <v>A</v>
          </cell>
        </row>
      </sheetData>
      <sheetData sheetId="5211">
        <row r="9">
          <cell r="A9" t="str">
            <v>A</v>
          </cell>
        </row>
      </sheetData>
      <sheetData sheetId="5212">
        <row r="9">
          <cell r="A9" t="str">
            <v>A</v>
          </cell>
        </row>
      </sheetData>
      <sheetData sheetId="5213">
        <row r="9">
          <cell r="A9" t="str">
            <v>A</v>
          </cell>
        </row>
      </sheetData>
      <sheetData sheetId="5214">
        <row r="9">
          <cell r="A9" t="str">
            <v>A</v>
          </cell>
        </row>
      </sheetData>
      <sheetData sheetId="5215">
        <row r="9">
          <cell r="A9" t="str">
            <v>A</v>
          </cell>
        </row>
      </sheetData>
      <sheetData sheetId="5216">
        <row r="9">
          <cell r="A9" t="str">
            <v>A</v>
          </cell>
        </row>
      </sheetData>
      <sheetData sheetId="5217">
        <row r="9">
          <cell r="A9" t="str">
            <v>A</v>
          </cell>
        </row>
      </sheetData>
      <sheetData sheetId="5218">
        <row r="9">
          <cell r="A9" t="str">
            <v>A</v>
          </cell>
        </row>
      </sheetData>
      <sheetData sheetId="5219">
        <row r="9">
          <cell r="A9" t="str">
            <v>A</v>
          </cell>
        </row>
      </sheetData>
      <sheetData sheetId="5220">
        <row r="9">
          <cell r="A9" t="str">
            <v>A</v>
          </cell>
        </row>
      </sheetData>
      <sheetData sheetId="5221">
        <row r="9">
          <cell r="A9" t="str">
            <v>A</v>
          </cell>
        </row>
      </sheetData>
      <sheetData sheetId="5222">
        <row r="9">
          <cell r="A9" t="str">
            <v>A</v>
          </cell>
        </row>
      </sheetData>
      <sheetData sheetId="5223">
        <row r="9">
          <cell r="A9" t="str">
            <v>A</v>
          </cell>
        </row>
      </sheetData>
      <sheetData sheetId="5224">
        <row r="9">
          <cell r="A9" t="str">
            <v>A</v>
          </cell>
        </row>
      </sheetData>
      <sheetData sheetId="5225">
        <row r="9">
          <cell r="A9" t="str">
            <v>A</v>
          </cell>
        </row>
      </sheetData>
      <sheetData sheetId="5226">
        <row r="9">
          <cell r="A9" t="str">
            <v>A</v>
          </cell>
        </row>
      </sheetData>
      <sheetData sheetId="5227">
        <row r="9">
          <cell r="A9" t="str">
            <v>A</v>
          </cell>
        </row>
      </sheetData>
      <sheetData sheetId="5228">
        <row r="9">
          <cell r="A9" t="str">
            <v>A</v>
          </cell>
        </row>
      </sheetData>
      <sheetData sheetId="5229">
        <row r="9">
          <cell r="A9" t="str">
            <v>A</v>
          </cell>
        </row>
      </sheetData>
      <sheetData sheetId="5230">
        <row r="9">
          <cell r="A9" t="str">
            <v>A</v>
          </cell>
        </row>
      </sheetData>
      <sheetData sheetId="5231">
        <row r="9">
          <cell r="A9" t="str">
            <v>A</v>
          </cell>
        </row>
      </sheetData>
      <sheetData sheetId="5232">
        <row r="9">
          <cell r="A9" t="str">
            <v>A</v>
          </cell>
        </row>
      </sheetData>
      <sheetData sheetId="5233">
        <row r="9">
          <cell r="A9" t="str">
            <v>A</v>
          </cell>
        </row>
      </sheetData>
      <sheetData sheetId="5234">
        <row r="9">
          <cell r="A9" t="str">
            <v>A</v>
          </cell>
        </row>
      </sheetData>
      <sheetData sheetId="5235">
        <row r="9">
          <cell r="A9" t="str">
            <v>A</v>
          </cell>
        </row>
      </sheetData>
      <sheetData sheetId="5236">
        <row r="9">
          <cell r="A9" t="str">
            <v>A</v>
          </cell>
        </row>
      </sheetData>
      <sheetData sheetId="5237">
        <row r="9">
          <cell r="A9" t="str">
            <v>A</v>
          </cell>
        </row>
      </sheetData>
      <sheetData sheetId="5238">
        <row r="9">
          <cell r="A9" t="str">
            <v>A</v>
          </cell>
        </row>
      </sheetData>
      <sheetData sheetId="5239">
        <row r="9">
          <cell r="A9" t="str">
            <v>A</v>
          </cell>
        </row>
      </sheetData>
      <sheetData sheetId="5240">
        <row r="9">
          <cell r="A9" t="str">
            <v>A</v>
          </cell>
        </row>
      </sheetData>
      <sheetData sheetId="5241">
        <row r="9">
          <cell r="A9" t="str">
            <v>A</v>
          </cell>
        </row>
      </sheetData>
      <sheetData sheetId="5242">
        <row r="9">
          <cell r="A9" t="str">
            <v>A</v>
          </cell>
        </row>
      </sheetData>
      <sheetData sheetId="5243">
        <row r="9">
          <cell r="A9" t="str">
            <v>A</v>
          </cell>
        </row>
      </sheetData>
      <sheetData sheetId="5244">
        <row r="9">
          <cell r="A9" t="str">
            <v>A</v>
          </cell>
        </row>
      </sheetData>
      <sheetData sheetId="5245">
        <row r="9">
          <cell r="A9" t="str">
            <v>A</v>
          </cell>
        </row>
      </sheetData>
      <sheetData sheetId="5246">
        <row r="9">
          <cell r="A9" t="str">
            <v>A</v>
          </cell>
        </row>
      </sheetData>
      <sheetData sheetId="5247">
        <row r="9">
          <cell r="A9" t="str">
            <v>A</v>
          </cell>
        </row>
      </sheetData>
      <sheetData sheetId="5248">
        <row r="9">
          <cell r="A9" t="str">
            <v>A</v>
          </cell>
        </row>
      </sheetData>
      <sheetData sheetId="5249">
        <row r="9">
          <cell r="A9" t="str">
            <v>A</v>
          </cell>
        </row>
      </sheetData>
      <sheetData sheetId="5250">
        <row r="9">
          <cell r="A9" t="str">
            <v>A</v>
          </cell>
        </row>
      </sheetData>
      <sheetData sheetId="5251">
        <row r="9">
          <cell r="A9" t="str">
            <v>A</v>
          </cell>
        </row>
      </sheetData>
      <sheetData sheetId="5252">
        <row r="9">
          <cell r="A9" t="str">
            <v>A</v>
          </cell>
        </row>
      </sheetData>
      <sheetData sheetId="5253">
        <row r="9">
          <cell r="A9" t="str">
            <v>A</v>
          </cell>
        </row>
      </sheetData>
      <sheetData sheetId="5254">
        <row r="9">
          <cell r="A9" t="str">
            <v>A</v>
          </cell>
        </row>
      </sheetData>
      <sheetData sheetId="5255">
        <row r="9">
          <cell r="A9" t="str">
            <v>A</v>
          </cell>
        </row>
      </sheetData>
      <sheetData sheetId="5256">
        <row r="9">
          <cell r="A9" t="str">
            <v>A</v>
          </cell>
        </row>
      </sheetData>
      <sheetData sheetId="5257">
        <row r="9">
          <cell r="A9" t="str">
            <v>A</v>
          </cell>
        </row>
      </sheetData>
      <sheetData sheetId="5258">
        <row r="9">
          <cell r="A9" t="str">
            <v>A</v>
          </cell>
        </row>
      </sheetData>
      <sheetData sheetId="5259">
        <row r="9">
          <cell r="A9" t="str">
            <v>A</v>
          </cell>
        </row>
      </sheetData>
      <sheetData sheetId="5260">
        <row r="9">
          <cell r="A9" t="str">
            <v>A</v>
          </cell>
        </row>
      </sheetData>
      <sheetData sheetId="5261">
        <row r="9">
          <cell r="A9" t="str">
            <v>A</v>
          </cell>
        </row>
      </sheetData>
      <sheetData sheetId="5262">
        <row r="9">
          <cell r="A9" t="str">
            <v>A</v>
          </cell>
        </row>
      </sheetData>
      <sheetData sheetId="5263">
        <row r="9">
          <cell r="A9" t="str">
            <v>A</v>
          </cell>
        </row>
      </sheetData>
      <sheetData sheetId="5264">
        <row r="9">
          <cell r="A9" t="str">
            <v>A</v>
          </cell>
        </row>
      </sheetData>
      <sheetData sheetId="5265">
        <row r="9">
          <cell r="A9" t="str">
            <v>A</v>
          </cell>
        </row>
      </sheetData>
      <sheetData sheetId="5266">
        <row r="9">
          <cell r="A9" t="str">
            <v>A</v>
          </cell>
        </row>
      </sheetData>
      <sheetData sheetId="5267">
        <row r="9">
          <cell r="A9" t="str">
            <v>A</v>
          </cell>
        </row>
      </sheetData>
      <sheetData sheetId="5268">
        <row r="9">
          <cell r="A9" t="str">
            <v>A</v>
          </cell>
        </row>
      </sheetData>
      <sheetData sheetId="5269">
        <row r="9">
          <cell r="A9" t="str">
            <v>A</v>
          </cell>
        </row>
      </sheetData>
      <sheetData sheetId="5270">
        <row r="9">
          <cell r="A9" t="str">
            <v>A</v>
          </cell>
        </row>
      </sheetData>
      <sheetData sheetId="5271">
        <row r="9">
          <cell r="A9" t="str">
            <v>A</v>
          </cell>
        </row>
      </sheetData>
      <sheetData sheetId="5272">
        <row r="9">
          <cell r="A9" t="str">
            <v>A</v>
          </cell>
        </row>
      </sheetData>
      <sheetData sheetId="5273">
        <row r="9">
          <cell r="A9" t="str">
            <v>A</v>
          </cell>
        </row>
      </sheetData>
      <sheetData sheetId="5274">
        <row r="9">
          <cell r="A9" t="str">
            <v>A</v>
          </cell>
        </row>
      </sheetData>
      <sheetData sheetId="5275">
        <row r="9">
          <cell r="A9" t="str">
            <v>A</v>
          </cell>
        </row>
      </sheetData>
      <sheetData sheetId="5276">
        <row r="9">
          <cell r="A9" t="str">
            <v>A</v>
          </cell>
        </row>
      </sheetData>
      <sheetData sheetId="5277">
        <row r="9">
          <cell r="A9" t="str">
            <v>A</v>
          </cell>
        </row>
      </sheetData>
      <sheetData sheetId="5278">
        <row r="9">
          <cell r="A9" t="str">
            <v>A</v>
          </cell>
        </row>
      </sheetData>
      <sheetData sheetId="5279">
        <row r="9">
          <cell r="A9" t="str">
            <v>A</v>
          </cell>
        </row>
      </sheetData>
      <sheetData sheetId="5280">
        <row r="9">
          <cell r="A9" t="str">
            <v>A</v>
          </cell>
        </row>
      </sheetData>
      <sheetData sheetId="5281">
        <row r="9">
          <cell r="A9" t="str">
            <v>A</v>
          </cell>
        </row>
      </sheetData>
      <sheetData sheetId="5282">
        <row r="9">
          <cell r="A9" t="str">
            <v>A</v>
          </cell>
        </row>
      </sheetData>
      <sheetData sheetId="5283">
        <row r="9">
          <cell r="A9" t="str">
            <v>A</v>
          </cell>
        </row>
      </sheetData>
      <sheetData sheetId="5284">
        <row r="9">
          <cell r="A9" t="str">
            <v>A</v>
          </cell>
        </row>
      </sheetData>
      <sheetData sheetId="5285">
        <row r="9">
          <cell r="A9" t="str">
            <v>A</v>
          </cell>
        </row>
      </sheetData>
      <sheetData sheetId="5286">
        <row r="9">
          <cell r="A9" t="str">
            <v>A</v>
          </cell>
        </row>
      </sheetData>
      <sheetData sheetId="5287">
        <row r="9">
          <cell r="A9" t="str">
            <v>A</v>
          </cell>
        </row>
      </sheetData>
      <sheetData sheetId="5288">
        <row r="9">
          <cell r="A9" t="str">
            <v>A</v>
          </cell>
        </row>
      </sheetData>
      <sheetData sheetId="5289">
        <row r="9">
          <cell r="A9" t="str">
            <v>A</v>
          </cell>
        </row>
      </sheetData>
      <sheetData sheetId="5290">
        <row r="9">
          <cell r="A9" t="str">
            <v>A</v>
          </cell>
        </row>
      </sheetData>
      <sheetData sheetId="5291">
        <row r="9">
          <cell r="A9" t="str">
            <v>A</v>
          </cell>
        </row>
      </sheetData>
      <sheetData sheetId="5292">
        <row r="9">
          <cell r="A9" t="str">
            <v>A</v>
          </cell>
        </row>
      </sheetData>
      <sheetData sheetId="5293">
        <row r="9">
          <cell r="A9" t="str">
            <v>A</v>
          </cell>
        </row>
      </sheetData>
      <sheetData sheetId="5294">
        <row r="9">
          <cell r="A9" t="str">
            <v>A</v>
          </cell>
        </row>
      </sheetData>
      <sheetData sheetId="5295">
        <row r="9">
          <cell r="A9" t="str">
            <v>A</v>
          </cell>
        </row>
      </sheetData>
      <sheetData sheetId="5296">
        <row r="9">
          <cell r="A9" t="str">
            <v>A</v>
          </cell>
        </row>
      </sheetData>
      <sheetData sheetId="5297">
        <row r="9">
          <cell r="A9" t="str">
            <v>A</v>
          </cell>
        </row>
      </sheetData>
      <sheetData sheetId="5298">
        <row r="9">
          <cell r="A9" t="str">
            <v>A</v>
          </cell>
        </row>
      </sheetData>
      <sheetData sheetId="5299">
        <row r="9">
          <cell r="A9" t="str">
            <v>A</v>
          </cell>
        </row>
      </sheetData>
      <sheetData sheetId="5300">
        <row r="9">
          <cell r="A9" t="str">
            <v>A</v>
          </cell>
        </row>
      </sheetData>
      <sheetData sheetId="5301">
        <row r="9">
          <cell r="A9" t="str">
            <v>A</v>
          </cell>
        </row>
      </sheetData>
      <sheetData sheetId="5302">
        <row r="9">
          <cell r="A9" t="str">
            <v>A</v>
          </cell>
        </row>
      </sheetData>
      <sheetData sheetId="5303">
        <row r="9">
          <cell r="A9" t="str">
            <v>A</v>
          </cell>
        </row>
      </sheetData>
      <sheetData sheetId="5304">
        <row r="9">
          <cell r="A9" t="str">
            <v>A</v>
          </cell>
        </row>
      </sheetData>
      <sheetData sheetId="5305">
        <row r="9">
          <cell r="A9" t="str">
            <v>A</v>
          </cell>
        </row>
      </sheetData>
      <sheetData sheetId="5306">
        <row r="9">
          <cell r="A9" t="str">
            <v>A</v>
          </cell>
        </row>
      </sheetData>
      <sheetData sheetId="5307">
        <row r="9">
          <cell r="A9" t="str">
            <v>A</v>
          </cell>
        </row>
      </sheetData>
      <sheetData sheetId="5308">
        <row r="9">
          <cell r="A9" t="str">
            <v>A</v>
          </cell>
        </row>
      </sheetData>
      <sheetData sheetId="5309">
        <row r="9">
          <cell r="A9" t="str">
            <v>A</v>
          </cell>
        </row>
      </sheetData>
      <sheetData sheetId="5310">
        <row r="9">
          <cell r="A9" t="str">
            <v>A</v>
          </cell>
        </row>
      </sheetData>
      <sheetData sheetId="5311">
        <row r="9">
          <cell r="A9" t="str">
            <v>A</v>
          </cell>
        </row>
      </sheetData>
      <sheetData sheetId="5312">
        <row r="9">
          <cell r="A9" t="str">
            <v>A</v>
          </cell>
        </row>
      </sheetData>
      <sheetData sheetId="5313">
        <row r="9">
          <cell r="A9" t="str">
            <v>A</v>
          </cell>
        </row>
      </sheetData>
      <sheetData sheetId="5314">
        <row r="9">
          <cell r="A9" t="str">
            <v>A</v>
          </cell>
        </row>
      </sheetData>
      <sheetData sheetId="5315">
        <row r="9">
          <cell r="A9" t="str">
            <v>A</v>
          </cell>
        </row>
      </sheetData>
      <sheetData sheetId="5316">
        <row r="9">
          <cell r="A9" t="str">
            <v>A</v>
          </cell>
        </row>
      </sheetData>
      <sheetData sheetId="5317">
        <row r="9">
          <cell r="A9" t="str">
            <v>A</v>
          </cell>
        </row>
      </sheetData>
      <sheetData sheetId="5318">
        <row r="9">
          <cell r="A9" t="str">
            <v>A</v>
          </cell>
        </row>
      </sheetData>
      <sheetData sheetId="5319">
        <row r="9">
          <cell r="A9" t="str">
            <v>A</v>
          </cell>
        </row>
      </sheetData>
      <sheetData sheetId="5320">
        <row r="9">
          <cell r="A9" t="str">
            <v>A</v>
          </cell>
        </row>
      </sheetData>
      <sheetData sheetId="5321">
        <row r="9">
          <cell r="A9" t="str">
            <v>A</v>
          </cell>
        </row>
      </sheetData>
      <sheetData sheetId="5322">
        <row r="9">
          <cell r="A9" t="str">
            <v>A</v>
          </cell>
        </row>
      </sheetData>
      <sheetData sheetId="5323">
        <row r="9">
          <cell r="A9" t="str">
            <v>A</v>
          </cell>
        </row>
      </sheetData>
      <sheetData sheetId="5324">
        <row r="9">
          <cell r="A9" t="str">
            <v>A</v>
          </cell>
        </row>
      </sheetData>
      <sheetData sheetId="5325">
        <row r="9">
          <cell r="A9" t="str">
            <v>A</v>
          </cell>
        </row>
      </sheetData>
      <sheetData sheetId="5326">
        <row r="9">
          <cell r="A9" t="str">
            <v>A</v>
          </cell>
        </row>
      </sheetData>
      <sheetData sheetId="5327">
        <row r="9">
          <cell r="A9" t="str">
            <v>A</v>
          </cell>
        </row>
      </sheetData>
      <sheetData sheetId="5328">
        <row r="9">
          <cell r="A9" t="str">
            <v>A</v>
          </cell>
        </row>
      </sheetData>
      <sheetData sheetId="5329">
        <row r="9">
          <cell r="A9" t="str">
            <v>A</v>
          </cell>
        </row>
      </sheetData>
      <sheetData sheetId="5330">
        <row r="9">
          <cell r="A9" t="str">
            <v>A</v>
          </cell>
        </row>
      </sheetData>
      <sheetData sheetId="5331">
        <row r="9">
          <cell r="A9" t="str">
            <v>A</v>
          </cell>
        </row>
      </sheetData>
      <sheetData sheetId="5332">
        <row r="9">
          <cell r="A9" t="str">
            <v>A</v>
          </cell>
        </row>
      </sheetData>
      <sheetData sheetId="5333">
        <row r="9">
          <cell r="A9" t="str">
            <v>A</v>
          </cell>
        </row>
      </sheetData>
      <sheetData sheetId="5334">
        <row r="9">
          <cell r="A9" t="str">
            <v>A</v>
          </cell>
        </row>
      </sheetData>
      <sheetData sheetId="5335">
        <row r="9">
          <cell r="A9" t="str">
            <v>A</v>
          </cell>
        </row>
      </sheetData>
      <sheetData sheetId="5336">
        <row r="9">
          <cell r="A9" t="str">
            <v>A</v>
          </cell>
        </row>
      </sheetData>
      <sheetData sheetId="5337">
        <row r="9">
          <cell r="A9" t="str">
            <v>A</v>
          </cell>
        </row>
      </sheetData>
      <sheetData sheetId="5338">
        <row r="9">
          <cell r="A9" t="str">
            <v>A</v>
          </cell>
        </row>
      </sheetData>
      <sheetData sheetId="5339">
        <row r="9">
          <cell r="A9" t="str">
            <v>A</v>
          </cell>
        </row>
      </sheetData>
      <sheetData sheetId="5340">
        <row r="9">
          <cell r="A9" t="str">
            <v>A</v>
          </cell>
        </row>
      </sheetData>
      <sheetData sheetId="5341">
        <row r="9">
          <cell r="A9" t="str">
            <v>A</v>
          </cell>
        </row>
      </sheetData>
      <sheetData sheetId="5342">
        <row r="9">
          <cell r="A9" t="str">
            <v>A</v>
          </cell>
        </row>
      </sheetData>
      <sheetData sheetId="5343">
        <row r="9">
          <cell r="A9" t="str">
            <v>A</v>
          </cell>
        </row>
      </sheetData>
      <sheetData sheetId="5344">
        <row r="9">
          <cell r="A9" t="str">
            <v>A</v>
          </cell>
        </row>
      </sheetData>
      <sheetData sheetId="5345">
        <row r="9">
          <cell r="A9" t="str">
            <v>A</v>
          </cell>
        </row>
      </sheetData>
      <sheetData sheetId="5346">
        <row r="9">
          <cell r="A9" t="str">
            <v>A</v>
          </cell>
        </row>
      </sheetData>
      <sheetData sheetId="5347">
        <row r="9">
          <cell r="A9" t="str">
            <v>A</v>
          </cell>
        </row>
      </sheetData>
      <sheetData sheetId="5348">
        <row r="9">
          <cell r="A9" t="str">
            <v>A</v>
          </cell>
        </row>
      </sheetData>
      <sheetData sheetId="5349">
        <row r="9">
          <cell r="A9" t="str">
            <v>A</v>
          </cell>
        </row>
      </sheetData>
      <sheetData sheetId="5350">
        <row r="9">
          <cell r="A9" t="str">
            <v>A</v>
          </cell>
        </row>
      </sheetData>
      <sheetData sheetId="5351">
        <row r="9">
          <cell r="A9" t="str">
            <v>A</v>
          </cell>
        </row>
      </sheetData>
      <sheetData sheetId="5352">
        <row r="9">
          <cell r="A9" t="str">
            <v>A</v>
          </cell>
        </row>
      </sheetData>
      <sheetData sheetId="5353">
        <row r="9">
          <cell r="A9" t="str">
            <v>A</v>
          </cell>
        </row>
      </sheetData>
      <sheetData sheetId="5354">
        <row r="9">
          <cell r="A9" t="str">
            <v>A</v>
          </cell>
        </row>
      </sheetData>
      <sheetData sheetId="5355">
        <row r="9">
          <cell r="A9" t="str">
            <v>A</v>
          </cell>
        </row>
      </sheetData>
      <sheetData sheetId="5356">
        <row r="9">
          <cell r="A9" t="str">
            <v>A</v>
          </cell>
        </row>
      </sheetData>
      <sheetData sheetId="5357">
        <row r="9">
          <cell r="A9" t="str">
            <v>A</v>
          </cell>
        </row>
      </sheetData>
      <sheetData sheetId="5358">
        <row r="9">
          <cell r="A9" t="str">
            <v>A</v>
          </cell>
        </row>
      </sheetData>
      <sheetData sheetId="5359">
        <row r="9">
          <cell r="A9" t="str">
            <v>A</v>
          </cell>
        </row>
      </sheetData>
      <sheetData sheetId="5360">
        <row r="9">
          <cell r="A9" t="str">
            <v>A</v>
          </cell>
        </row>
      </sheetData>
      <sheetData sheetId="5361">
        <row r="9">
          <cell r="A9" t="str">
            <v>A</v>
          </cell>
        </row>
      </sheetData>
      <sheetData sheetId="5362">
        <row r="9">
          <cell r="A9" t="str">
            <v>A</v>
          </cell>
        </row>
      </sheetData>
      <sheetData sheetId="5363">
        <row r="9">
          <cell r="A9" t="str">
            <v>A</v>
          </cell>
        </row>
      </sheetData>
      <sheetData sheetId="5364">
        <row r="9">
          <cell r="A9" t="str">
            <v>A</v>
          </cell>
        </row>
      </sheetData>
      <sheetData sheetId="5365">
        <row r="9">
          <cell r="A9" t="str">
            <v>A</v>
          </cell>
        </row>
      </sheetData>
      <sheetData sheetId="5366">
        <row r="9">
          <cell r="A9" t="str">
            <v>A</v>
          </cell>
        </row>
      </sheetData>
      <sheetData sheetId="5367">
        <row r="9">
          <cell r="A9" t="str">
            <v>A</v>
          </cell>
        </row>
      </sheetData>
      <sheetData sheetId="5368">
        <row r="9">
          <cell r="A9" t="str">
            <v>A</v>
          </cell>
        </row>
      </sheetData>
      <sheetData sheetId="5369">
        <row r="9">
          <cell r="A9" t="str">
            <v>A</v>
          </cell>
        </row>
      </sheetData>
      <sheetData sheetId="5370">
        <row r="9">
          <cell r="A9" t="str">
            <v>A</v>
          </cell>
        </row>
      </sheetData>
      <sheetData sheetId="5371">
        <row r="9">
          <cell r="A9" t="str">
            <v>A</v>
          </cell>
        </row>
      </sheetData>
      <sheetData sheetId="5372">
        <row r="9">
          <cell r="A9" t="str">
            <v>A</v>
          </cell>
        </row>
      </sheetData>
      <sheetData sheetId="5373">
        <row r="9">
          <cell r="A9" t="str">
            <v>A</v>
          </cell>
        </row>
      </sheetData>
      <sheetData sheetId="5374">
        <row r="9">
          <cell r="A9" t="str">
            <v>A</v>
          </cell>
        </row>
      </sheetData>
      <sheetData sheetId="5375">
        <row r="9">
          <cell r="A9" t="str">
            <v>A</v>
          </cell>
        </row>
      </sheetData>
      <sheetData sheetId="5376">
        <row r="9">
          <cell r="A9" t="str">
            <v>A</v>
          </cell>
        </row>
      </sheetData>
      <sheetData sheetId="5377">
        <row r="9">
          <cell r="A9" t="str">
            <v>A</v>
          </cell>
        </row>
      </sheetData>
      <sheetData sheetId="5378">
        <row r="9">
          <cell r="A9" t="str">
            <v>A</v>
          </cell>
        </row>
      </sheetData>
      <sheetData sheetId="5379">
        <row r="9">
          <cell r="A9" t="str">
            <v>A</v>
          </cell>
        </row>
      </sheetData>
      <sheetData sheetId="5380">
        <row r="9">
          <cell r="A9" t="str">
            <v>A</v>
          </cell>
        </row>
      </sheetData>
      <sheetData sheetId="5381">
        <row r="9">
          <cell r="A9" t="str">
            <v>A</v>
          </cell>
        </row>
      </sheetData>
      <sheetData sheetId="5382">
        <row r="9">
          <cell r="A9" t="str">
            <v>A</v>
          </cell>
        </row>
      </sheetData>
      <sheetData sheetId="5383">
        <row r="9">
          <cell r="A9" t="str">
            <v>A</v>
          </cell>
        </row>
      </sheetData>
      <sheetData sheetId="5384">
        <row r="9">
          <cell r="A9" t="str">
            <v>A</v>
          </cell>
        </row>
      </sheetData>
      <sheetData sheetId="5385">
        <row r="9">
          <cell r="A9" t="str">
            <v>A</v>
          </cell>
        </row>
      </sheetData>
      <sheetData sheetId="5386">
        <row r="9">
          <cell r="A9" t="str">
            <v>A</v>
          </cell>
        </row>
      </sheetData>
      <sheetData sheetId="5387">
        <row r="9">
          <cell r="A9" t="str">
            <v>A</v>
          </cell>
        </row>
      </sheetData>
      <sheetData sheetId="5388">
        <row r="9">
          <cell r="A9" t="str">
            <v>A</v>
          </cell>
        </row>
      </sheetData>
      <sheetData sheetId="5389">
        <row r="9">
          <cell r="A9" t="str">
            <v>A</v>
          </cell>
        </row>
      </sheetData>
      <sheetData sheetId="5390">
        <row r="9">
          <cell r="A9" t="str">
            <v>A</v>
          </cell>
        </row>
      </sheetData>
      <sheetData sheetId="5391">
        <row r="9">
          <cell r="A9" t="str">
            <v>A</v>
          </cell>
        </row>
      </sheetData>
      <sheetData sheetId="5392">
        <row r="9">
          <cell r="A9" t="str">
            <v>A</v>
          </cell>
        </row>
      </sheetData>
      <sheetData sheetId="5393">
        <row r="9">
          <cell r="A9" t="str">
            <v>A</v>
          </cell>
        </row>
      </sheetData>
      <sheetData sheetId="5394">
        <row r="9">
          <cell r="A9" t="str">
            <v>A</v>
          </cell>
        </row>
      </sheetData>
      <sheetData sheetId="5395">
        <row r="9">
          <cell r="A9" t="str">
            <v>A</v>
          </cell>
        </row>
      </sheetData>
      <sheetData sheetId="5396">
        <row r="9">
          <cell r="A9" t="str">
            <v>A</v>
          </cell>
        </row>
      </sheetData>
      <sheetData sheetId="5397">
        <row r="9">
          <cell r="A9" t="str">
            <v>A</v>
          </cell>
        </row>
      </sheetData>
      <sheetData sheetId="5398">
        <row r="9">
          <cell r="A9" t="str">
            <v>A</v>
          </cell>
        </row>
      </sheetData>
      <sheetData sheetId="5399">
        <row r="9">
          <cell r="A9" t="str">
            <v>A</v>
          </cell>
        </row>
      </sheetData>
      <sheetData sheetId="5400">
        <row r="9">
          <cell r="A9" t="str">
            <v>A</v>
          </cell>
        </row>
      </sheetData>
      <sheetData sheetId="5401">
        <row r="9">
          <cell r="A9" t="str">
            <v>A</v>
          </cell>
        </row>
      </sheetData>
      <sheetData sheetId="5402">
        <row r="9">
          <cell r="A9" t="str">
            <v>A</v>
          </cell>
        </row>
      </sheetData>
      <sheetData sheetId="5403">
        <row r="9">
          <cell r="A9" t="str">
            <v>A</v>
          </cell>
        </row>
      </sheetData>
      <sheetData sheetId="5404">
        <row r="9">
          <cell r="A9" t="str">
            <v>A</v>
          </cell>
        </row>
      </sheetData>
      <sheetData sheetId="5405">
        <row r="9">
          <cell r="A9" t="str">
            <v>A</v>
          </cell>
        </row>
      </sheetData>
      <sheetData sheetId="5406">
        <row r="9">
          <cell r="A9" t="str">
            <v>A</v>
          </cell>
        </row>
      </sheetData>
      <sheetData sheetId="5407">
        <row r="9">
          <cell r="A9" t="str">
            <v>A</v>
          </cell>
        </row>
      </sheetData>
      <sheetData sheetId="5408">
        <row r="9">
          <cell r="A9" t="str">
            <v>A</v>
          </cell>
        </row>
      </sheetData>
      <sheetData sheetId="5409">
        <row r="9">
          <cell r="A9" t="str">
            <v>A</v>
          </cell>
        </row>
      </sheetData>
      <sheetData sheetId="5410">
        <row r="9">
          <cell r="A9" t="str">
            <v>A</v>
          </cell>
        </row>
      </sheetData>
      <sheetData sheetId="5411">
        <row r="9">
          <cell r="A9" t="str">
            <v>A</v>
          </cell>
        </row>
      </sheetData>
      <sheetData sheetId="5412">
        <row r="9">
          <cell r="A9" t="str">
            <v>A</v>
          </cell>
        </row>
      </sheetData>
      <sheetData sheetId="5413">
        <row r="9">
          <cell r="A9" t="str">
            <v>A</v>
          </cell>
        </row>
      </sheetData>
      <sheetData sheetId="5414">
        <row r="9">
          <cell r="A9" t="str">
            <v>A</v>
          </cell>
        </row>
      </sheetData>
      <sheetData sheetId="5415">
        <row r="9">
          <cell r="A9" t="str">
            <v>A</v>
          </cell>
        </row>
      </sheetData>
      <sheetData sheetId="5416">
        <row r="9">
          <cell r="A9" t="str">
            <v>A</v>
          </cell>
        </row>
      </sheetData>
      <sheetData sheetId="5417">
        <row r="9">
          <cell r="A9" t="str">
            <v>A</v>
          </cell>
        </row>
      </sheetData>
      <sheetData sheetId="5418">
        <row r="9">
          <cell r="A9" t="str">
            <v>A</v>
          </cell>
        </row>
      </sheetData>
      <sheetData sheetId="5419">
        <row r="9">
          <cell r="A9" t="str">
            <v>A</v>
          </cell>
        </row>
      </sheetData>
      <sheetData sheetId="5420">
        <row r="9">
          <cell r="A9" t="str">
            <v>A</v>
          </cell>
        </row>
      </sheetData>
      <sheetData sheetId="5421">
        <row r="9">
          <cell r="A9" t="str">
            <v>A</v>
          </cell>
        </row>
      </sheetData>
      <sheetData sheetId="5422">
        <row r="9">
          <cell r="A9" t="str">
            <v>A</v>
          </cell>
        </row>
      </sheetData>
      <sheetData sheetId="5423">
        <row r="9">
          <cell r="A9" t="str">
            <v>A</v>
          </cell>
        </row>
      </sheetData>
      <sheetData sheetId="5424">
        <row r="9">
          <cell r="A9" t="str">
            <v>A</v>
          </cell>
        </row>
      </sheetData>
      <sheetData sheetId="5425">
        <row r="9">
          <cell r="A9" t="str">
            <v>A</v>
          </cell>
        </row>
      </sheetData>
      <sheetData sheetId="5426">
        <row r="9">
          <cell r="A9" t="str">
            <v>A</v>
          </cell>
        </row>
      </sheetData>
      <sheetData sheetId="5427">
        <row r="9">
          <cell r="A9" t="str">
            <v>A</v>
          </cell>
        </row>
      </sheetData>
      <sheetData sheetId="5428">
        <row r="9">
          <cell r="A9" t="str">
            <v>A</v>
          </cell>
        </row>
      </sheetData>
      <sheetData sheetId="5429">
        <row r="9">
          <cell r="A9" t="str">
            <v>A</v>
          </cell>
        </row>
      </sheetData>
      <sheetData sheetId="5430">
        <row r="9">
          <cell r="A9" t="str">
            <v>A</v>
          </cell>
        </row>
      </sheetData>
      <sheetData sheetId="5431">
        <row r="9">
          <cell r="A9" t="str">
            <v>A</v>
          </cell>
        </row>
      </sheetData>
      <sheetData sheetId="5432">
        <row r="9">
          <cell r="A9" t="str">
            <v>A</v>
          </cell>
        </row>
      </sheetData>
      <sheetData sheetId="5433">
        <row r="9">
          <cell r="A9" t="str">
            <v>A</v>
          </cell>
        </row>
      </sheetData>
      <sheetData sheetId="5434">
        <row r="9">
          <cell r="A9" t="str">
            <v>A</v>
          </cell>
        </row>
      </sheetData>
      <sheetData sheetId="5435">
        <row r="9">
          <cell r="A9" t="str">
            <v>A</v>
          </cell>
        </row>
      </sheetData>
      <sheetData sheetId="5436">
        <row r="9">
          <cell r="A9" t="str">
            <v>A</v>
          </cell>
        </row>
      </sheetData>
      <sheetData sheetId="5437">
        <row r="9">
          <cell r="A9" t="str">
            <v>A</v>
          </cell>
        </row>
      </sheetData>
      <sheetData sheetId="5438">
        <row r="9">
          <cell r="A9" t="str">
            <v>A</v>
          </cell>
        </row>
      </sheetData>
      <sheetData sheetId="5439">
        <row r="9">
          <cell r="A9" t="str">
            <v>A</v>
          </cell>
        </row>
      </sheetData>
      <sheetData sheetId="5440">
        <row r="9">
          <cell r="A9" t="str">
            <v>A</v>
          </cell>
        </row>
      </sheetData>
      <sheetData sheetId="5441">
        <row r="9">
          <cell r="A9" t="str">
            <v>A</v>
          </cell>
        </row>
      </sheetData>
      <sheetData sheetId="5442">
        <row r="9">
          <cell r="A9" t="str">
            <v>A</v>
          </cell>
        </row>
      </sheetData>
      <sheetData sheetId="5443">
        <row r="9">
          <cell r="A9" t="str">
            <v>A</v>
          </cell>
        </row>
      </sheetData>
      <sheetData sheetId="5444">
        <row r="9">
          <cell r="A9" t="str">
            <v>A</v>
          </cell>
        </row>
      </sheetData>
      <sheetData sheetId="5445">
        <row r="9">
          <cell r="A9" t="str">
            <v>A</v>
          </cell>
        </row>
      </sheetData>
      <sheetData sheetId="5446">
        <row r="9">
          <cell r="A9" t="str">
            <v>A</v>
          </cell>
        </row>
      </sheetData>
      <sheetData sheetId="5447">
        <row r="9">
          <cell r="A9" t="str">
            <v>A</v>
          </cell>
        </row>
      </sheetData>
      <sheetData sheetId="5448">
        <row r="9">
          <cell r="A9" t="str">
            <v>A</v>
          </cell>
        </row>
      </sheetData>
      <sheetData sheetId="5449">
        <row r="9">
          <cell r="A9" t="str">
            <v>A</v>
          </cell>
        </row>
      </sheetData>
      <sheetData sheetId="5450">
        <row r="9">
          <cell r="A9" t="str">
            <v>A</v>
          </cell>
        </row>
      </sheetData>
      <sheetData sheetId="5451">
        <row r="9">
          <cell r="A9" t="str">
            <v>A</v>
          </cell>
        </row>
      </sheetData>
      <sheetData sheetId="5452">
        <row r="9">
          <cell r="A9" t="str">
            <v>A</v>
          </cell>
        </row>
      </sheetData>
      <sheetData sheetId="5453">
        <row r="9">
          <cell r="A9" t="str">
            <v>A</v>
          </cell>
        </row>
      </sheetData>
      <sheetData sheetId="5454">
        <row r="9">
          <cell r="A9" t="str">
            <v>A</v>
          </cell>
        </row>
      </sheetData>
      <sheetData sheetId="5455">
        <row r="9">
          <cell r="A9" t="str">
            <v>A</v>
          </cell>
        </row>
      </sheetData>
      <sheetData sheetId="5456">
        <row r="9">
          <cell r="A9" t="str">
            <v>A</v>
          </cell>
        </row>
      </sheetData>
      <sheetData sheetId="5457">
        <row r="9">
          <cell r="A9" t="str">
            <v>A</v>
          </cell>
        </row>
      </sheetData>
      <sheetData sheetId="5458">
        <row r="9">
          <cell r="A9" t="str">
            <v>A</v>
          </cell>
        </row>
      </sheetData>
      <sheetData sheetId="5459">
        <row r="9">
          <cell r="A9" t="str">
            <v>A</v>
          </cell>
        </row>
      </sheetData>
      <sheetData sheetId="5460">
        <row r="9">
          <cell r="A9" t="str">
            <v>A</v>
          </cell>
        </row>
      </sheetData>
      <sheetData sheetId="5461">
        <row r="9">
          <cell r="A9" t="str">
            <v>A</v>
          </cell>
        </row>
      </sheetData>
      <sheetData sheetId="5462">
        <row r="9">
          <cell r="A9" t="str">
            <v>A</v>
          </cell>
        </row>
      </sheetData>
      <sheetData sheetId="5463">
        <row r="9">
          <cell r="A9" t="str">
            <v>A</v>
          </cell>
        </row>
      </sheetData>
      <sheetData sheetId="5464">
        <row r="9">
          <cell r="A9" t="str">
            <v>A</v>
          </cell>
        </row>
      </sheetData>
      <sheetData sheetId="5465">
        <row r="9">
          <cell r="A9" t="str">
            <v>A</v>
          </cell>
        </row>
      </sheetData>
      <sheetData sheetId="5466">
        <row r="9">
          <cell r="A9" t="str">
            <v>A</v>
          </cell>
        </row>
      </sheetData>
      <sheetData sheetId="5467">
        <row r="9">
          <cell r="A9" t="str">
            <v>A</v>
          </cell>
        </row>
      </sheetData>
      <sheetData sheetId="5468">
        <row r="9">
          <cell r="A9" t="str">
            <v>A</v>
          </cell>
        </row>
      </sheetData>
      <sheetData sheetId="5469">
        <row r="9">
          <cell r="A9" t="str">
            <v>A</v>
          </cell>
        </row>
      </sheetData>
      <sheetData sheetId="5470">
        <row r="9">
          <cell r="A9" t="str">
            <v>A</v>
          </cell>
        </row>
      </sheetData>
      <sheetData sheetId="5471">
        <row r="9">
          <cell r="A9" t="str">
            <v>A</v>
          </cell>
        </row>
      </sheetData>
      <sheetData sheetId="5472">
        <row r="9">
          <cell r="A9" t="str">
            <v>A</v>
          </cell>
        </row>
      </sheetData>
      <sheetData sheetId="5473">
        <row r="9">
          <cell r="A9" t="str">
            <v>A</v>
          </cell>
        </row>
      </sheetData>
      <sheetData sheetId="5474">
        <row r="9">
          <cell r="A9" t="str">
            <v>A</v>
          </cell>
        </row>
      </sheetData>
      <sheetData sheetId="5475">
        <row r="9">
          <cell r="A9" t="str">
            <v>A</v>
          </cell>
        </row>
      </sheetData>
      <sheetData sheetId="5476">
        <row r="9">
          <cell r="A9" t="str">
            <v>A</v>
          </cell>
        </row>
      </sheetData>
      <sheetData sheetId="5477">
        <row r="9">
          <cell r="A9" t="str">
            <v>A</v>
          </cell>
        </row>
      </sheetData>
      <sheetData sheetId="5478">
        <row r="9">
          <cell r="A9" t="str">
            <v>A</v>
          </cell>
        </row>
      </sheetData>
      <sheetData sheetId="5479">
        <row r="9">
          <cell r="A9" t="str">
            <v>A</v>
          </cell>
        </row>
      </sheetData>
      <sheetData sheetId="5480">
        <row r="9">
          <cell r="A9" t="str">
            <v>A</v>
          </cell>
        </row>
      </sheetData>
      <sheetData sheetId="5481">
        <row r="9">
          <cell r="A9" t="str">
            <v>A</v>
          </cell>
        </row>
      </sheetData>
      <sheetData sheetId="5482">
        <row r="9">
          <cell r="A9" t="str">
            <v>A</v>
          </cell>
        </row>
      </sheetData>
      <sheetData sheetId="5483">
        <row r="9">
          <cell r="A9" t="str">
            <v>A</v>
          </cell>
        </row>
      </sheetData>
      <sheetData sheetId="5484">
        <row r="9">
          <cell r="A9" t="str">
            <v>A</v>
          </cell>
        </row>
      </sheetData>
      <sheetData sheetId="5485">
        <row r="9">
          <cell r="A9" t="str">
            <v>A</v>
          </cell>
        </row>
      </sheetData>
      <sheetData sheetId="5486">
        <row r="9">
          <cell r="A9" t="str">
            <v>A</v>
          </cell>
        </row>
      </sheetData>
      <sheetData sheetId="5487">
        <row r="9">
          <cell r="A9" t="str">
            <v>A</v>
          </cell>
        </row>
      </sheetData>
      <sheetData sheetId="5488">
        <row r="9">
          <cell r="A9" t="str">
            <v>A</v>
          </cell>
        </row>
      </sheetData>
      <sheetData sheetId="5489">
        <row r="9">
          <cell r="A9" t="str">
            <v>A</v>
          </cell>
        </row>
      </sheetData>
      <sheetData sheetId="5490">
        <row r="9">
          <cell r="A9" t="str">
            <v>A</v>
          </cell>
        </row>
      </sheetData>
      <sheetData sheetId="5491">
        <row r="9">
          <cell r="A9" t="str">
            <v>A</v>
          </cell>
        </row>
      </sheetData>
      <sheetData sheetId="5492">
        <row r="9">
          <cell r="A9" t="str">
            <v>A</v>
          </cell>
        </row>
      </sheetData>
      <sheetData sheetId="5493">
        <row r="9">
          <cell r="A9" t="str">
            <v>A</v>
          </cell>
        </row>
      </sheetData>
      <sheetData sheetId="5494">
        <row r="9">
          <cell r="A9" t="str">
            <v>A</v>
          </cell>
        </row>
      </sheetData>
      <sheetData sheetId="5495">
        <row r="9">
          <cell r="A9" t="str">
            <v>A</v>
          </cell>
        </row>
      </sheetData>
      <sheetData sheetId="5496">
        <row r="9">
          <cell r="A9" t="str">
            <v>A</v>
          </cell>
        </row>
      </sheetData>
      <sheetData sheetId="5497">
        <row r="9">
          <cell r="A9" t="str">
            <v>A</v>
          </cell>
        </row>
      </sheetData>
      <sheetData sheetId="5498">
        <row r="9">
          <cell r="A9" t="str">
            <v>A</v>
          </cell>
        </row>
      </sheetData>
      <sheetData sheetId="5499">
        <row r="9">
          <cell r="A9" t="str">
            <v>A</v>
          </cell>
        </row>
      </sheetData>
      <sheetData sheetId="5500">
        <row r="9">
          <cell r="A9" t="str">
            <v>A</v>
          </cell>
        </row>
      </sheetData>
      <sheetData sheetId="5501">
        <row r="9">
          <cell r="A9" t="str">
            <v>A</v>
          </cell>
        </row>
      </sheetData>
      <sheetData sheetId="5502">
        <row r="9">
          <cell r="A9" t="str">
            <v>A</v>
          </cell>
        </row>
      </sheetData>
      <sheetData sheetId="5503">
        <row r="9">
          <cell r="A9" t="str">
            <v>A</v>
          </cell>
        </row>
      </sheetData>
      <sheetData sheetId="5504">
        <row r="9">
          <cell r="A9" t="str">
            <v>A</v>
          </cell>
        </row>
      </sheetData>
      <sheetData sheetId="5505">
        <row r="9">
          <cell r="A9" t="str">
            <v>A</v>
          </cell>
        </row>
      </sheetData>
      <sheetData sheetId="5506">
        <row r="9">
          <cell r="A9" t="str">
            <v>A</v>
          </cell>
        </row>
      </sheetData>
      <sheetData sheetId="5507">
        <row r="9">
          <cell r="A9" t="str">
            <v>A</v>
          </cell>
        </row>
      </sheetData>
      <sheetData sheetId="5508">
        <row r="9">
          <cell r="A9" t="str">
            <v>A</v>
          </cell>
        </row>
      </sheetData>
      <sheetData sheetId="5509">
        <row r="9">
          <cell r="A9" t="str">
            <v>A</v>
          </cell>
        </row>
      </sheetData>
      <sheetData sheetId="5510">
        <row r="9">
          <cell r="A9" t="str">
            <v>A</v>
          </cell>
        </row>
      </sheetData>
      <sheetData sheetId="5511">
        <row r="9">
          <cell r="A9" t="str">
            <v>A</v>
          </cell>
        </row>
      </sheetData>
      <sheetData sheetId="5512">
        <row r="9">
          <cell r="A9" t="str">
            <v>A</v>
          </cell>
        </row>
      </sheetData>
      <sheetData sheetId="5513">
        <row r="9">
          <cell r="A9" t="str">
            <v>A</v>
          </cell>
        </row>
      </sheetData>
      <sheetData sheetId="5514">
        <row r="9">
          <cell r="A9" t="str">
            <v>A</v>
          </cell>
        </row>
      </sheetData>
      <sheetData sheetId="5515">
        <row r="9">
          <cell r="A9" t="str">
            <v>A</v>
          </cell>
        </row>
      </sheetData>
      <sheetData sheetId="5516">
        <row r="9">
          <cell r="A9" t="str">
            <v>A</v>
          </cell>
        </row>
      </sheetData>
      <sheetData sheetId="5517">
        <row r="9">
          <cell r="A9" t="str">
            <v>A</v>
          </cell>
        </row>
      </sheetData>
      <sheetData sheetId="5518">
        <row r="9">
          <cell r="A9" t="str">
            <v>A</v>
          </cell>
        </row>
      </sheetData>
      <sheetData sheetId="5519">
        <row r="9">
          <cell r="A9" t="str">
            <v>A</v>
          </cell>
        </row>
      </sheetData>
      <sheetData sheetId="5520">
        <row r="9">
          <cell r="A9" t="str">
            <v>A</v>
          </cell>
        </row>
      </sheetData>
      <sheetData sheetId="5521">
        <row r="9">
          <cell r="A9" t="str">
            <v>A</v>
          </cell>
        </row>
      </sheetData>
      <sheetData sheetId="5522">
        <row r="9">
          <cell r="A9" t="str">
            <v>A</v>
          </cell>
        </row>
      </sheetData>
      <sheetData sheetId="5523">
        <row r="9">
          <cell r="A9" t="str">
            <v>A</v>
          </cell>
        </row>
      </sheetData>
      <sheetData sheetId="5524">
        <row r="9">
          <cell r="A9" t="str">
            <v>A</v>
          </cell>
        </row>
      </sheetData>
      <sheetData sheetId="5525">
        <row r="9">
          <cell r="A9" t="str">
            <v>A</v>
          </cell>
        </row>
      </sheetData>
      <sheetData sheetId="5526">
        <row r="9">
          <cell r="A9" t="str">
            <v>A</v>
          </cell>
        </row>
      </sheetData>
      <sheetData sheetId="5527">
        <row r="9">
          <cell r="A9" t="str">
            <v>A</v>
          </cell>
        </row>
      </sheetData>
      <sheetData sheetId="5528">
        <row r="9">
          <cell r="A9" t="str">
            <v>A</v>
          </cell>
        </row>
      </sheetData>
      <sheetData sheetId="5529">
        <row r="9">
          <cell r="A9" t="str">
            <v>A</v>
          </cell>
        </row>
      </sheetData>
      <sheetData sheetId="5530">
        <row r="9">
          <cell r="A9" t="str">
            <v>A</v>
          </cell>
        </row>
      </sheetData>
      <sheetData sheetId="5531">
        <row r="9">
          <cell r="A9" t="str">
            <v>A</v>
          </cell>
        </row>
      </sheetData>
      <sheetData sheetId="5532">
        <row r="9">
          <cell r="A9" t="str">
            <v>A</v>
          </cell>
        </row>
      </sheetData>
      <sheetData sheetId="5533">
        <row r="9">
          <cell r="A9" t="str">
            <v>A</v>
          </cell>
        </row>
      </sheetData>
      <sheetData sheetId="5534">
        <row r="9">
          <cell r="A9" t="str">
            <v>A</v>
          </cell>
        </row>
      </sheetData>
      <sheetData sheetId="5535">
        <row r="9">
          <cell r="A9" t="str">
            <v>A</v>
          </cell>
        </row>
      </sheetData>
      <sheetData sheetId="5536">
        <row r="9">
          <cell r="A9" t="str">
            <v>A</v>
          </cell>
        </row>
      </sheetData>
      <sheetData sheetId="5537">
        <row r="9">
          <cell r="A9" t="str">
            <v>A</v>
          </cell>
        </row>
      </sheetData>
      <sheetData sheetId="5538">
        <row r="9">
          <cell r="A9" t="str">
            <v>A</v>
          </cell>
        </row>
      </sheetData>
      <sheetData sheetId="5539">
        <row r="9">
          <cell r="A9" t="str">
            <v>A</v>
          </cell>
        </row>
      </sheetData>
      <sheetData sheetId="5540">
        <row r="9">
          <cell r="A9" t="str">
            <v>A</v>
          </cell>
        </row>
      </sheetData>
      <sheetData sheetId="5541">
        <row r="9">
          <cell r="A9" t="str">
            <v>A</v>
          </cell>
        </row>
      </sheetData>
      <sheetData sheetId="5542">
        <row r="9">
          <cell r="A9" t="str">
            <v>A</v>
          </cell>
        </row>
      </sheetData>
      <sheetData sheetId="5543">
        <row r="9">
          <cell r="A9" t="str">
            <v>A</v>
          </cell>
        </row>
      </sheetData>
      <sheetData sheetId="5544">
        <row r="9">
          <cell r="A9" t="str">
            <v>A</v>
          </cell>
        </row>
      </sheetData>
      <sheetData sheetId="5545">
        <row r="9">
          <cell r="A9" t="str">
            <v>A</v>
          </cell>
        </row>
      </sheetData>
      <sheetData sheetId="5546">
        <row r="9">
          <cell r="A9" t="str">
            <v>A</v>
          </cell>
        </row>
      </sheetData>
      <sheetData sheetId="5547">
        <row r="9">
          <cell r="A9" t="str">
            <v>A</v>
          </cell>
        </row>
      </sheetData>
      <sheetData sheetId="5548">
        <row r="9">
          <cell r="A9" t="str">
            <v>A</v>
          </cell>
        </row>
      </sheetData>
      <sheetData sheetId="5549">
        <row r="9">
          <cell r="A9" t="str">
            <v>A</v>
          </cell>
        </row>
      </sheetData>
      <sheetData sheetId="5550">
        <row r="9">
          <cell r="A9" t="str">
            <v>A</v>
          </cell>
        </row>
      </sheetData>
      <sheetData sheetId="5551">
        <row r="9">
          <cell r="A9" t="str">
            <v>A</v>
          </cell>
        </row>
      </sheetData>
      <sheetData sheetId="5552">
        <row r="9">
          <cell r="A9" t="str">
            <v>A</v>
          </cell>
        </row>
      </sheetData>
      <sheetData sheetId="5553">
        <row r="9">
          <cell r="A9" t="str">
            <v>A</v>
          </cell>
        </row>
      </sheetData>
      <sheetData sheetId="5554">
        <row r="9">
          <cell r="A9" t="str">
            <v>A</v>
          </cell>
        </row>
      </sheetData>
      <sheetData sheetId="5555">
        <row r="9">
          <cell r="A9" t="str">
            <v>A</v>
          </cell>
        </row>
      </sheetData>
      <sheetData sheetId="5556">
        <row r="9">
          <cell r="A9" t="str">
            <v>A</v>
          </cell>
        </row>
      </sheetData>
      <sheetData sheetId="5557">
        <row r="9">
          <cell r="A9" t="str">
            <v>A</v>
          </cell>
        </row>
      </sheetData>
      <sheetData sheetId="5558">
        <row r="9">
          <cell r="A9" t="str">
            <v>A</v>
          </cell>
        </row>
      </sheetData>
      <sheetData sheetId="5559">
        <row r="9">
          <cell r="A9" t="str">
            <v>A</v>
          </cell>
        </row>
      </sheetData>
      <sheetData sheetId="5560">
        <row r="9">
          <cell r="A9" t="str">
            <v>A</v>
          </cell>
        </row>
      </sheetData>
      <sheetData sheetId="5561">
        <row r="9">
          <cell r="A9" t="str">
            <v>A</v>
          </cell>
        </row>
      </sheetData>
      <sheetData sheetId="5562">
        <row r="9">
          <cell r="A9" t="str">
            <v>A</v>
          </cell>
        </row>
      </sheetData>
      <sheetData sheetId="5563">
        <row r="9">
          <cell r="A9" t="str">
            <v>A</v>
          </cell>
        </row>
      </sheetData>
      <sheetData sheetId="5564">
        <row r="9">
          <cell r="A9" t="str">
            <v>A</v>
          </cell>
        </row>
      </sheetData>
      <sheetData sheetId="5565">
        <row r="9">
          <cell r="A9" t="str">
            <v>A</v>
          </cell>
        </row>
      </sheetData>
      <sheetData sheetId="5566">
        <row r="9">
          <cell r="A9" t="str">
            <v>A</v>
          </cell>
        </row>
      </sheetData>
      <sheetData sheetId="5567">
        <row r="9">
          <cell r="A9" t="str">
            <v>A</v>
          </cell>
        </row>
      </sheetData>
      <sheetData sheetId="5568">
        <row r="9">
          <cell r="A9" t="str">
            <v>A</v>
          </cell>
        </row>
      </sheetData>
      <sheetData sheetId="5569">
        <row r="9">
          <cell r="A9" t="str">
            <v>A</v>
          </cell>
        </row>
      </sheetData>
      <sheetData sheetId="5570">
        <row r="9">
          <cell r="A9" t="str">
            <v>A</v>
          </cell>
        </row>
      </sheetData>
      <sheetData sheetId="5571">
        <row r="9">
          <cell r="A9" t="str">
            <v>A</v>
          </cell>
        </row>
      </sheetData>
      <sheetData sheetId="5572">
        <row r="9">
          <cell r="A9" t="str">
            <v>A</v>
          </cell>
        </row>
      </sheetData>
      <sheetData sheetId="5573">
        <row r="9">
          <cell r="A9" t="str">
            <v>A</v>
          </cell>
        </row>
      </sheetData>
      <sheetData sheetId="5574">
        <row r="9">
          <cell r="A9" t="str">
            <v>A</v>
          </cell>
        </row>
      </sheetData>
      <sheetData sheetId="5575">
        <row r="9">
          <cell r="A9" t="str">
            <v>A</v>
          </cell>
        </row>
      </sheetData>
      <sheetData sheetId="5576">
        <row r="9">
          <cell r="A9" t="str">
            <v>A</v>
          </cell>
        </row>
      </sheetData>
      <sheetData sheetId="5577">
        <row r="9">
          <cell r="A9" t="str">
            <v>A</v>
          </cell>
        </row>
      </sheetData>
      <sheetData sheetId="5578">
        <row r="9">
          <cell r="A9" t="str">
            <v>A</v>
          </cell>
        </row>
      </sheetData>
      <sheetData sheetId="5579">
        <row r="9">
          <cell r="A9" t="str">
            <v>A</v>
          </cell>
        </row>
      </sheetData>
      <sheetData sheetId="5580">
        <row r="9">
          <cell r="A9" t="str">
            <v>A</v>
          </cell>
        </row>
      </sheetData>
      <sheetData sheetId="5581">
        <row r="9">
          <cell r="A9" t="str">
            <v>A</v>
          </cell>
        </row>
      </sheetData>
      <sheetData sheetId="5582">
        <row r="9">
          <cell r="A9" t="str">
            <v>A</v>
          </cell>
        </row>
      </sheetData>
      <sheetData sheetId="5583">
        <row r="9">
          <cell r="A9" t="str">
            <v>A</v>
          </cell>
        </row>
      </sheetData>
      <sheetData sheetId="5584">
        <row r="9">
          <cell r="A9" t="str">
            <v>A</v>
          </cell>
        </row>
      </sheetData>
      <sheetData sheetId="5585">
        <row r="9">
          <cell r="A9" t="str">
            <v>A</v>
          </cell>
        </row>
      </sheetData>
      <sheetData sheetId="5586">
        <row r="9">
          <cell r="A9" t="str">
            <v>A</v>
          </cell>
        </row>
      </sheetData>
      <sheetData sheetId="5587">
        <row r="9">
          <cell r="A9" t="str">
            <v>A</v>
          </cell>
        </row>
      </sheetData>
      <sheetData sheetId="5588">
        <row r="9">
          <cell r="A9" t="str">
            <v>A</v>
          </cell>
        </row>
      </sheetData>
      <sheetData sheetId="5589">
        <row r="9">
          <cell r="A9" t="str">
            <v>A</v>
          </cell>
        </row>
      </sheetData>
      <sheetData sheetId="5590">
        <row r="9">
          <cell r="A9" t="str">
            <v>A</v>
          </cell>
        </row>
      </sheetData>
      <sheetData sheetId="5591">
        <row r="9">
          <cell r="A9" t="str">
            <v>A</v>
          </cell>
        </row>
      </sheetData>
      <sheetData sheetId="5592">
        <row r="9">
          <cell r="A9" t="str">
            <v>A</v>
          </cell>
        </row>
      </sheetData>
      <sheetData sheetId="5593">
        <row r="9">
          <cell r="A9" t="str">
            <v>A</v>
          </cell>
        </row>
      </sheetData>
      <sheetData sheetId="5594">
        <row r="9">
          <cell r="A9" t="str">
            <v>A</v>
          </cell>
        </row>
      </sheetData>
      <sheetData sheetId="5595">
        <row r="9">
          <cell r="A9" t="str">
            <v>A</v>
          </cell>
        </row>
      </sheetData>
      <sheetData sheetId="5596">
        <row r="9">
          <cell r="A9" t="str">
            <v>A</v>
          </cell>
        </row>
      </sheetData>
      <sheetData sheetId="5597">
        <row r="9">
          <cell r="A9" t="str">
            <v>A</v>
          </cell>
        </row>
      </sheetData>
      <sheetData sheetId="5598">
        <row r="9">
          <cell r="A9" t="str">
            <v>A</v>
          </cell>
        </row>
      </sheetData>
      <sheetData sheetId="5599">
        <row r="9">
          <cell r="A9" t="str">
            <v>A</v>
          </cell>
        </row>
      </sheetData>
      <sheetData sheetId="5600">
        <row r="9">
          <cell r="A9" t="str">
            <v>A</v>
          </cell>
        </row>
      </sheetData>
      <sheetData sheetId="5601">
        <row r="9">
          <cell r="A9" t="str">
            <v>A</v>
          </cell>
        </row>
      </sheetData>
      <sheetData sheetId="5602">
        <row r="9">
          <cell r="A9" t="str">
            <v>A</v>
          </cell>
        </row>
      </sheetData>
      <sheetData sheetId="5603">
        <row r="9">
          <cell r="A9" t="str">
            <v>A</v>
          </cell>
        </row>
      </sheetData>
      <sheetData sheetId="5604">
        <row r="9">
          <cell r="A9" t="str">
            <v>A</v>
          </cell>
        </row>
      </sheetData>
      <sheetData sheetId="5605">
        <row r="9">
          <cell r="A9" t="str">
            <v>A</v>
          </cell>
        </row>
      </sheetData>
      <sheetData sheetId="5606">
        <row r="9">
          <cell r="A9" t="str">
            <v>A</v>
          </cell>
        </row>
      </sheetData>
      <sheetData sheetId="5607">
        <row r="9">
          <cell r="A9" t="str">
            <v>A</v>
          </cell>
        </row>
      </sheetData>
      <sheetData sheetId="5608">
        <row r="9">
          <cell r="A9" t="str">
            <v>A</v>
          </cell>
        </row>
      </sheetData>
      <sheetData sheetId="5609">
        <row r="9">
          <cell r="A9" t="str">
            <v>A</v>
          </cell>
        </row>
      </sheetData>
      <sheetData sheetId="5610">
        <row r="9">
          <cell r="A9" t="str">
            <v>A</v>
          </cell>
        </row>
      </sheetData>
      <sheetData sheetId="5611">
        <row r="9">
          <cell r="A9" t="str">
            <v>A</v>
          </cell>
        </row>
      </sheetData>
      <sheetData sheetId="5612">
        <row r="9">
          <cell r="A9" t="str">
            <v>A</v>
          </cell>
        </row>
      </sheetData>
      <sheetData sheetId="5613">
        <row r="9">
          <cell r="A9" t="str">
            <v>A</v>
          </cell>
        </row>
      </sheetData>
      <sheetData sheetId="5614">
        <row r="9">
          <cell r="A9" t="str">
            <v>A</v>
          </cell>
        </row>
      </sheetData>
      <sheetData sheetId="5615">
        <row r="9">
          <cell r="A9" t="str">
            <v>A</v>
          </cell>
        </row>
      </sheetData>
      <sheetData sheetId="5616">
        <row r="9">
          <cell r="A9" t="str">
            <v>A</v>
          </cell>
        </row>
      </sheetData>
      <sheetData sheetId="5617">
        <row r="9">
          <cell r="A9" t="str">
            <v>A</v>
          </cell>
        </row>
      </sheetData>
      <sheetData sheetId="5618">
        <row r="9">
          <cell r="A9" t="str">
            <v>A</v>
          </cell>
        </row>
      </sheetData>
      <sheetData sheetId="5619">
        <row r="9">
          <cell r="A9" t="str">
            <v>A</v>
          </cell>
        </row>
      </sheetData>
      <sheetData sheetId="5620">
        <row r="9">
          <cell r="A9" t="str">
            <v>A</v>
          </cell>
        </row>
      </sheetData>
      <sheetData sheetId="5621">
        <row r="9">
          <cell r="A9" t="str">
            <v>A</v>
          </cell>
        </row>
      </sheetData>
      <sheetData sheetId="5622">
        <row r="9">
          <cell r="A9" t="str">
            <v>A</v>
          </cell>
        </row>
      </sheetData>
      <sheetData sheetId="5623">
        <row r="9">
          <cell r="A9" t="str">
            <v>A</v>
          </cell>
        </row>
      </sheetData>
      <sheetData sheetId="5624">
        <row r="9">
          <cell r="A9" t="str">
            <v>A</v>
          </cell>
        </row>
      </sheetData>
      <sheetData sheetId="5625">
        <row r="9">
          <cell r="A9" t="str">
            <v>A</v>
          </cell>
        </row>
      </sheetData>
      <sheetData sheetId="5626">
        <row r="9">
          <cell r="A9" t="str">
            <v>A</v>
          </cell>
        </row>
      </sheetData>
      <sheetData sheetId="5627">
        <row r="9">
          <cell r="A9" t="str">
            <v>A</v>
          </cell>
        </row>
      </sheetData>
      <sheetData sheetId="5628">
        <row r="9">
          <cell r="A9" t="str">
            <v>A</v>
          </cell>
        </row>
      </sheetData>
      <sheetData sheetId="5629">
        <row r="9">
          <cell r="A9" t="str">
            <v>A</v>
          </cell>
        </row>
      </sheetData>
      <sheetData sheetId="5630">
        <row r="9">
          <cell r="A9" t="str">
            <v>A</v>
          </cell>
        </row>
      </sheetData>
      <sheetData sheetId="5631">
        <row r="9">
          <cell r="A9" t="str">
            <v>A</v>
          </cell>
        </row>
      </sheetData>
      <sheetData sheetId="5632">
        <row r="9">
          <cell r="A9" t="str">
            <v>A</v>
          </cell>
        </row>
      </sheetData>
      <sheetData sheetId="5633">
        <row r="9">
          <cell r="A9" t="str">
            <v>A</v>
          </cell>
        </row>
      </sheetData>
      <sheetData sheetId="5634">
        <row r="9">
          <cell r="A9" t="str">
            <v>A</v>
          </cell>
        </row>
      </sheetData>
      <sheetData sheetId="5635">
        <row r="9">
          <cell r="A9" t="str">
            <v>A</v>
          </cell>
        </row>
      </sheetData>
      <sheetData sheetId="5636">
        <row r="9">
          <cell r="A9" t="str">
            <v>A</v>
          </cell>
        </row>
      </sheetData>
      <sheetData sheetId="5637">
        <row r="9">
          <cell r="A9" t="str">
            <v>A</v>
          </cell>
        </row>
      </sheetData>
      <sheetData sheetId="5638">
        <row r="9">
          <cell r="A9" t="str">
            <v>A</v>
          </cell>
        </row>
      </sheetData>
      <sheetData sheetId="5639">
        <row r="9">
          <cell r="A9" t="str">
            <v>A</v>
          </cell>
        </row>
      </sheetData>
      <sheetData sheetId="5640">
        <row r="9">
          <cell r="A9" t="str">
            <v>A</v>
          </cell>
        </row>
      </sheetData>
      <sheetData sheetId="5641">
        <row r="9">
          <cell r="A9" t="str">
            <v>A</v>
          </cell>
        </row>
      </sheetData>
      <sheetData sheetId="5642">
        <row r="9">
          <cell r="A9" t="str">
            <v>A</v>
          </cell>
        </row>
      </sheetData>
      <sheetData sheetId="5643">
        <row r="9">
          <cell r="A9" t="str">
            <v>A</v>
          </cell>
        </row>
      </sheetData>
      <sheetData sheetId="5644">
        <row r="9">
          <cell r="A9" t="str">
            <v>A</v>
          </cell>
        </row>
      </sheetData>
      <sheetData sheetId="5645">
        <row r="9">
          <cell r="A9" t="str">
            <v>A</v>
          </cell>
        </row>
      </sheetData>
      <sheetData sheetId="5646">
        <row r="9">
          <cell r="A9" t="str">
            <v>A</v>
          </cell>
        </row>
      </sheetData>
      <sheetData sheetId="5647">
        <row r="9">
          <cell r="A9" t="str">
            <v>A</v>
          </cell>
        </row>
      </sheetData>
      <sheetData sheetId="5648">
        <row r="9">
          <cell r="A9" t="str">
            <v>A</v>
          </cell>
        </row>
      </sheetData>
      <sheetData sheetId="5649">
        <row r="9">
          <cell r="A9" t="str">
            <v>A</v>
          </cell>
        </row>
      </sheetData>
      <sheetData sheetId="5650">
        <row r="9">
          <cell r="A9" t="str">
            <v>A</v>
          </cell>
        </row>
      </sheetData>
      <sheetData sheetId="5651">
        <row r="9">
          <cell r="A9" t="str">
            <v>A</v>
          </cell>
        </row>
      </sheetData>
      <sheetData sheetId="5652">
        <row r="9">
          <cell r="A9" t="str">
            <v>A</v>
          </cell>
        </row>
      </sheetData>
      <sheetData sheetId="5653">
        <row r="9">
          <cell r="A9" t="str">
            <v>A</v>
          </cell>
        </row>
      </sheetData>
      <sheetData sheetId="5654">
        <row r="9">
          <cell r="A9" t="str">
            <v>A</v>
          </cell>
        </row>
      </sheetData>
      <sheetData sheetId="5655">
        <row r="9">
          <cell r="A9" t="str">
            <v>A</v>
          </cell>
        </row>
      </sheetData>
      <sheetData sheetId="5656">
        <row r="9">
          <cell r="A9" t="str">
            <v>A</v>
          </cell>
        </row>
      </sheetData>
      <sheetData sheetId="5657">
        <row r="9">
          <cell r="A9" t="str">
            <v>A</v>
          </cell>
        </row>
      </sheetData>
      <sheetData sheetId="5658">
        <row r="9">
          <cell r="A9" t="str">
            <v>A</v>
          </cell>
        </row>
      </sheetData>
      <sheetData sheetId="5659">
        <row r="9">
          <cell r="A9" t="str">
            <v>A</v>
          </cell>
        </row>
      </sheetData>
      <sheetData sheetId="5660">
        <row r="9">
          <cell r="A9" t="str">
            <v>A</v>
          </cell>
        </row>
      </sheetData>
      <sheetData sheetId="5661">
        <row r="9">
          <cell r="A9" t="str">
            <v>A</v>
          </cell>
        </row>
      </sheetData>
      <sheetData sheetId="5662">
        <row r="9">
          <cell r="A9" t="str">
            <v>A</v>
          </cell>
        </row>
      </sheetData>
      <sheetData sheetId="5663">
        <row r="9">
          <cell r="A9" t="str">
            <v>A</v>
          </cell>
        </row>
      </sheetData>
      <sheetData sheetId="5664">
        <row r="9">
          <cell r="A9" t="str">
            <v>A</v>
          </cell>
        </row>
      </sheetData>
      <sheetData sheetId="5665">
        <row r="9">
          <cell r="A9" t="str">
            <v>A</v>
          </cell>
        </row>
      </sheetData>
      <sheetData sheetId="5666">
        <row r="9">
          <cell r="A9" t="str">
            <v>A</v>
          </cell>
        </row>
      </sheetData>
      <sheetData sheetId="5667">
        <row r="9">
          <cell r="A9" t="str">
            <v>A</v>
          </cell>
        </row>
      </sheetData>
      <sheetData sheetId="5668">
        <row r="9">
          <cell r="A9" t="str">
            <v>A</v>
          </cell>
        </row>
      </sheetData>
      <sheetData sheetId="5669">
        <row r="9">
          <cell r="A9" t="str">
            <v>A</v>
          </cell>
        </row>
      </sheetData>
      <sheetData sheetId="5670">
        <row r="9">
          <cell r="A9" t="str">
            <v>A</v>
          </cell>
        </row>
      </sheetData>
      <sheetData sheetId="5671">
        <row r="9">
          <cell r="A9" t="str">
            <v>A</v>
          </cell>
        </row>
      </sheetData>
      <sheetData sheetId="5672">
        <row r="9">
          <cell r="A9" t="str">
            <v>A</v>
          </cell>
        </row>
      </sheetData>
      <sheetData sheetId="5673">
        <row r="9">
          <cell r="A9" t="str">
            <v>A</v>
          </cell>
        </row>
      </sheetData>
      <sheetData sheetId="5674">
        <row r="9">
          <cell r="A9" t="str">
            <v>A</v>
          </cell>
        </row>
      </sheetData>
      <sheetData sheetId="5675">
        <row r="9">
          <cell r="A9" t="str">
            <v>A</v>
          </cell>
        </row>
      </sheetData>
      <sheetData sheetId="5676">
        <row r="9">
          <cell r="A9" t="str">
            <v>A</v>
          </cell>
        </row>
      </sheetData>
      <sheetData sheetId="5677">
        <row r="9">
          <cell r="A9" t="str">
            <v>A</v>
          </cell>
        </row>
      </sheetData>
      <sheetData sheetId="5678">
        <row r="9">
          <cell r="A9" t="str">
            <v>A</v>
          </cell>
        </row>
      </sheetData>
      <sheetData sheetId="5679">
        <row r="9">
          <cell r="A9" t="str">
            <v>A</v>
          </cell>
        </row>
      </sheetData>
      <sheetData sheetId="5680">
        <row r="9">
          <cell r="A9" t="str">
            <v>A</v>
          </cell>
        </row>
      </sheetData>
      <sheetData sheetId="5681">
        <row r="9">
          <cell r="A9" t="str">
            <v>A</v>
          </cell>
        </row>
      </sheetData>
      <sheetData sheetId="5682">
        <row r="9">
          <cell r="A9" t="str">
            <v>A</v>
          </cell>
        </row>
      </sheetData>
      <sheetData sheetId="5683">
        <row r="9">
          <cell r="A9" t="str">
            <v>A</v>
          </cell>
        </row>
      </sheetData>
      <sheetData sheetId="5684">
        <row r="9">
          <cell r="A9" t="str">
            <v>A</v>
          </cell>
        </row>
      </sheetData>
      <sheetData sheetId="5685">
        <row r="9">
          <cell r="A9" t="str">
            <v>A</v>
          </cell>
        </row>
      </sheetData>
      <sheetData sheetId="5686">
        <row r="9">
          <cell r="A9" t="str">
            <v>A</v>
          </cell>
        </row>
      </sheetData>
      <sheetData sheetId="5687">
        <row r="9">
          <cell r="A9" t="str">
            <v>A</v>
          </cell>
        </row>
      </sheetData>
      <sheetData sheetId="5688">
        <row r="9">
          <cell r="A9" t="str">
            <v>A</v>
          </cell>
        </row>
      </sheetData>
      <sheetData sheetId="5689">
        <row r="9">
          <cell r="A9" t="str">
            <v>A</v>
          </cell>
        </row>
      </sheetData>
      <sheetData sheetId="5690">
        <row r="9">
          <cell r="A9" t="str">
            <v>A</v>
          </cell>
        </row>
      </sheetData>
      <sheetData sheetId="5691">
        <row r="9">
          <cell r="A9" t="str">
            <v>A</v>
          </cell>
        </row>
      </sheetData>
      <sheetData sheetId="5692">
        <row r="9">
          <cell r="A9" t="str">
            <v>A</v>
          </cell>
        </row>
      </sheetData>
      <sheetData sheetId="5693">
        <row r="9">
          <cell r="A9" t="str">
            <v>A</v>
          </cell>
        </row>
      </sheetData>
      <sheetData sheetId="5694">
        <row r="9">
          <cell r="A9" t="str">
            <v>A</v>
          </cell>
        </row>
      </sheetData>
      <sheetData sheetId="5695">
        <row r="9">
          <cell r="A9" t="str">
            <v>A</v>
          </cell>
        </row>
      </sheetData>
      <sheetData sheetId="5696">
        <row r="9">
          <cell r="A9" t="str">
            <v>A</v>
          </cell>
        </row>
      </sheetData>
      <sheetData sheetId="5697">
        <row r="9">
          <cell r="A9" t="str">
            <v>A</v>
          </cell>
        </row>
      </sheetData>
      <sheetData sheetId="5698">
        <row r="9">
          <cell r="A9" t="str">
            <v>A</v>
          </cell>
        </row>
      </sheetData>
      <sheetData sheetId="5699">
        <row r="9">
          <cell r="A9" t="str">
            <v>A</v>
          </cell>
        </row>
      </sheetData>
      <sheetData sheetId="5700">
        <row r="9">
          <cell r="A9" t="str">
            <v>A</v>
          </cell>
        </row>
      </sheetData>
      <sheetData sheetId="5701">
        <row r="9">
          <cell r="A9" t="str">
            <v>A</v>
          </cell>
        </row>
      </sheetData>
      <sheetData sheetId="5702">
        <row r="9">
          <cell r="A9" t="str">
            <v>A</v>
          </cell>
        </row>
      </sheetData>
      <sheetData sheetId="5703">
        <row r="9">
          <cell r="A9" t="str">
            <v>A</v>
          </cell>
        </row>
      </sheetData>
      <sheetData sheetId="5704">
        <row r="9">
          <cell r="A9" t="str">
            <v>A</v>
          </cell>
        </row>
      </sheetData>
      <sheetData sheetId="5705">
        <row r="9">
          <cell r="A9" t="str">
            <v>A</v>
          </cell>
        </row>
      </sheetData>
      <sheetData sheetId="5706">
        <row r="9">
          <cell r="A9" t="str">
            <v>A</v>
          </cell>
        </row>
      </sheetData>
      <sheetData sheetId="5707">
        <row r="9">
          <cell r="A9" t="str">
            <v>A</v>
          </cell>
        </row>
      </sheetData>
      <sheetData sheetId="5708">
        <row r="9">
          <cell r="A9" t="str">
            <v>A</v>
          </cell>
        </row>
      </sheetData>
      <sheetData sheetId="5709">
        <row r="9">
          <cell r="A9" t="str">
            <v>A</v>
          </cell>
        </row>
      </sheetData>
      <sheetData sheetId="5710">
        <row r="9">
          <cell r="A9" t="str">
            <v>A</v>
          </cell>
        </row>
      </sheetData>
      <sheetData sheetId="5711">
        <row r="9">
          <cell r="A9" t="str">
            <v>A</v>
          </cell>
        </row>
      </sheetData>
      <sheetData sheetId="5712">
        <row r="9">
          <cell r="A9" t="str">
            <v>A</v>
          </cell>
        </row>
      </sheetData>
      <sheetData sheetId="5713">
        <row r="9">
          <cell r="A9" t="str">
            <v>A</v>
          </cell>
        </row>
      </sheetData>
      <sheetData sheetId="5714">
        <row r="9">
          <cell r="A9" t="str">
            <v>A</v>
          </cell>
        </row>
      </sheetData>
      <sheetData sheetId="5715">
        <row r="9">
          <cell r="A9" t="str">
            <v>A</v>
          </cell>
        </row>
      </sheetData>
      <sheetData sheetId="5716">
        <row r="9">
          <cell r="A9" t="str">
            <v>A</v>
          </cell>
        </row>
      </sheetData>
      <sheetData sheetId="5717">
        <row r="9">
          <cell r="A9" t="str">
            <v>A</v>
          </cell>
        </row>
      </sheetData>
      <sheetData sheetId="5718">
        <row r="9">
          <cell r="A9" t="str">
            <v>A</v>
          </cell>
        </row>
      </sheetData>
      <sheetData sheetId="5719">
        <row r="9">
          <cell r="A9" t="str">
            <v>A</v>
          </cell>
        </row>
      </sheetData>
      <sheetData sheetId="5720">
        <row r="9">
          <cell r="A9" t="str">
            <v>A</v>
          </cell>
        </row>
      </sheetData>
      <sheetData sheetId="5721">
        <row r="9">
          <cell r="A9" t="str">
            <v>A</v>
          </cell>
        </row>
      </sheetData>
      <sheetData sheetId="5722">
        <row r="9">
          <cell r="A9" t="str">
            <v>A</v>
          </cell>
        </row>
      </sheetData>
      <sheetData sheetId="5723">
        <row r="9">
          <cell r="A9" t="str">
            <v>A</v>
          </cell>
        </row>
      </sheetData>
      <sheetData sheetId="5724">
        <row r="9">
          <cell r="A9" t="str">
            <v>A</v>
          </cell>
        </row>
      </sheetData>
      <sheetData sheetId="5725">
        <row r="9">
          <cell r="A9" t="str">
            <v>A</v>
          </cell>
        </row>
      </sheetData>
      <sheetData sheetId="5726">
        <row r="9">
          <cell r="A9" t="str">
            <v>A</v>
          </cell>
        </row>
      </sheetData>
      <sheetData sheetId="5727">
        <row r="9">
          <cell r="A9" t="str">
            <v>A</v>
          </cell>
        </row>
      </sheetData>
      <sheetData sheetId="5728">
        <row r="9">
          <cell r="A9" t="str">
            <v>A</v>
          </cell>
        </row>
      </sheetData>
      <sheetData sheetId="5729">
        <row r="9">
          <cell r="A9" t="str">
            <v>A</v>
          </cell>
        </row>
      </sheetData>
      <sheetData sheetId="5730">
        <row r="9">
          <cell r="A9" t="str">
            <v>A</v>
          </cell>
        </row>
      </sheetData>
      <sheetData sheetId="5731">
        <row r="9">
          <cell r="A9" t="str">
            <v>A</v>
          </cell>
        </row>
      </sheetData>
      <sheetData sheetId="5732">
        <row r="9">
          <cell r="A9" t="str">
            <v>A</v>
          </cell>
        </row>
      </sheetData>
      <sheetData sheetId="5733">
        <row r="9">
          <cell r="A9" t="str">
            <v>A</v>
          </cell>
        </row>
      </sheetData>
      <sheetData sheetId="5734">
        <row r="9">
          <cell r="A9" t="str">
            <v>A</v>
          </cell>
        </row>
      </sheetData>
      <sheetData sheetId="5735">
        <row r="9">
          <cell r="A9" t="str">
            <v>A</v>
          </cell>
        </row>
      </sheetData>
      <sheetData sheetId="5736">
        <row r="9">
          <cell r="A9" t="str">
            <v>A</v>
          </cell>
        </row>
      </sheetData>
      <sheetData sheetId="5737">
        <row r="9">
          <cell r="A9" t="str">
            <v>A</v>
          </cell>
        </row>
      </sheetData>
      <sheetData sheetId="5738">
        <row r="9">
          <cell r="A9" t="str">
            <v>A</v>
          </cell>
        </row>
      </sheetData>
      <sheetData sheetId="5739">
        <row r="9">
          <cell r="A9" t="str">
            <v>A</v>
          </cell>
        </row>
      </sheetData>
      <sheetData sheetId="5740">
        <row r="9">
          <cell r="A9" t="str">
            <v>A</v>
          </cell>
        </row>
      </sheetData>
      <sheetData sheetId="5741">
        <row r="9">
          <cell r="A9" t="str">
            <v>A</v>
          </cell>
        </row>
      </sheetData>
      <sheetData sheetId="5742">
        <row r="9">
          <cell r="A9" t="str">
            <v>A</v>
          </cell>
        </row>
      </sheetData>
      <sheetData sheetId="5743">
        <row r="9">
          <cell r="A9" t="str">
            <v>A</v>
          </cell>
        </row>
      </sheetData>
      <sheetData sheetId="5744">
        <row r="9">
          <cell r="A9" t="str">
            <v>A</v>
          </cell>
        </row>
      </sheetData>
      <sheetData sheetId="5745">
        <row r="9">
          <cell r="A9" t="str">
            <v>A</v>
          </cell>
        </row>
      </sheetData>
      <sheetData sheetId="5746">
        <row r="9">
          <cell r="A9" t="str">
            <v>A</v>
          </cell>
        </row>
      </sheetData>
      <sheetData sheetId="5747">
        <row r="9">
          <cell r="A9" t="str">
            <v>A</v>
          </cell>
        </row>
      </sheetData>
      <sheetData sheetId="5748">
        <row r="9">
          <cell r="A9" t="str">
            <v>A</v>
          </cell>
        </row>
      </sheetData>
      <sheetData sheetId="5749">
        <row r="9">
          <cell r="A9" t="str">
            <v>A</v>
          </cell>
        </row>
      </sheetData>
      <sheetData sheetId="5750">
        <row r="9">
          <cell r="A9" t="str">
            <v>A</v>
          </cell>
        </row>
      </sheetData>
      <sheetData sheetId="5751">
        <row r="9">
          <cell r="A9" t="str">
            <v>A</v>
          </cell>
        </row>
      </sheetData>
      <sheetData sheetId="5752">
        <row r="9">
          <cell r="A9" t="str">
            <v>A</v>
          </cell>
        </row>
      </sheetData>
      <sheetData sheetId="5753">
        <row r="9">
          <cell r="A9" t="str">
            <v>A</v>
          </cell>
        </row>
      </sheetData>
      <sheetData sheetId="5754">
        <row r="9">
          <cell r="A9" t="str">
            <v>A</v>
          </cell>
        </row>
      </sheetData>
      <sheetData sheetId="5755">
        <row r="9">
          <cell r="A9" t="str">
            <v>A</v>
          </cell>
        </row>
      </sheetData>
      <sheetData sheetId="5756">
        <row r="9">
          <cell r="A9" t="str">
            <v>A</v>
          </cell>
        </row>
      </sheetData>
      <sheetData sheetId="5757">
        <row r="9">
          <cell r="A9" t="str">
            <v>A</v>
          </cell>
        </row>
      </sheetData>
      <sheetData sheetId="5758">
        <row r="9">
          <cell r="A9" t="str">
            <v>A</v>
          </cell>
        </row>
      </sheetData>
      <sheetData sheetId="5759">
        <row r="9">
          <cell r="A9" t="str">
            <v>A</v>
          </cell>
        </row>
      </sheetData>
      <sheetData sheetId="5760">
        <row r="9">
          <cell r="A9" t="str">
            <v>A</v>
          </cell>
        </row>
      </sheetData>
      <sheetData sheetId="5761">
        <row r="9">
          <cell r="A9" t="str">
            <v>A</v>
          </cell>
        </row>
      </sheetData>
      <sheetData sheetId="5762">
        <row r="9">
          <cell r="A9" t="str">
            <v>A</v>
          </cell>
        </row>
      </sheetData>
      <sheetData sheetId="5763">
        <row r="9">
          <cell r="A9" t="str">
            <v>A</v>
          </cell>
        </row>
      </sheetData>
      <sheetData sheetId="5764">
        <row r="9">
          <cell r="A9" t="str">
            <v>A</v>
          </cell>
        </row>
      </sheetData>
      <sheetData sheetId="5765">
        <row r="9">
          <cell r="A9" t="str">
            <v>A</v>
          </cell>
        </row>
      </sheetData>
      <sheetData sheetId="5766">
        <row r="9">
          <cell r="A9" t="str">
            <v>A</v>
          </cell>
        </row>
      </sheetData>
      <sheetData sheetId="5767">
        <row r="9">
          <cell r="A9" t="str">
            <v>A</v>
          </cell>
        </row>
      </sheetData>
      <sheetData sheetId="5768">
        <row r="9">
          <cell r="A9" t="str">
            <v>A</v>
          </cell>
        </row>
      </sheetData>
      <sheetData sheetId="5769">
        <row r="9">
          <cell r="A9" t="str">
            <v>A</v>
          </cell>
        </row>
      </sheetData>
      <sheetData sheetId="5770">
        <row r="9">
          <cell r="A9" t="str">
            <v>A</v>
          </cell>
        </row>
      </sheetData>
      <sheetData sheetId="5771">
        <row r="9">
          <cell r="A9" t="str">
            <v>A</v>
          </cell>
        </row>
      </sheetData>
      <sheetData sheetId="5772">
        <row r="9">
          <cell r="A9" t="str">
            <v>A</v>
          </cell>
        </row>
      </sheetData>
      <sheetData sheetId="5773">
        <row r="9">
          <cell r="A9" t="str">
            <v>A</v>
          </cell>
        </row>
      </sheetData>
      <sheetData sheetId="5774">
        <row r="9">
          <cell r="A9" t="str">
            <v>A</v>
          </cell>
        </row>
      </sheetData>
      <sheetData sheetId="5775">
        <row r="9">
          <cell r="A9" t="str">
            <v>A</v>
          </cell>
        </row>
      </sheetData>
      <sheetData sheetId="5776">
        <row r="9">
          <cell r="A9" t="str">
            <v>A</v>
          </cell>
        </row>
      </sheetData>
      <sheetData sheetId="5777">
        <row r="9">
          <cell r="A9" t="str">
            <v>A</v>
          </cell>
        </row>
      </sheetData>
      <sheetData sheetId="5778">
        <row r="9">
          <cell r="A9" t="str">
            <v>A</v>
          </cell>
        </row>
      </sheetData>
      <sheetData sheetId="5779">
        <row r="9">
          <cell r="A9" t="str">
            <v>A</v>
          </cell>
        </row>
      </sheetData>
      <sheetData sheetId="5780">
        <row r="9">
          <cell r="A9" t="str">
            <v>A</v>
          </cell>
        </row>
      </sheetData>
      <sheetData sheetId="5781">
        <row r="9">
          <cell r="A9" t="str">
            <v>A</v>
          </cell>
        </row>
      </sheetData>
      <sheetData sheetId="5782">
        <row r="9">
          <cell r="A9" t="str">
            <v>A</v>
          </cell>
        </row>
      </sheetData>
      <sheetData sheetId="5783">
        <row r="9">
          <cell r="A9" t="str">
            <v>A</v>
          </cell>
        </row>
      </sheetData>
      <sheetData sheetId="5784">
        <row r="9">
          <cell r="A9" t="str">
            <v>A</v>
          </cell>
        </row>
      </sheetData>
      <sheetData sheetId="5785">
        <row r="9">
          <cell r="A9" t="str">
            <v>A</v>
          </cell>
        </row>
      </sheetData>
      <sheetData sheetId="5786">
        <row r="9">
          <cell r="A9" t="str">
            <v>A</v>
          </cell>
        </row>
      </sheetData>
      <sheetData sheetId="5787">
        <row r="9">
          <cell r="A9" t="str">
            <v>A</v>
          </cell>
        </row>
      </sheetData>
      <sheetData sheetId="5788">
        <row r="9">
          <cell r="A9" t="str">
            <v>A</v>
          </cell>
        </row>
      </sheetData>
      <sheetData sheetId="5789">
        <row r="9">
          <cell r="A9" t="str">
            <v>A</v>
          </cell>
        </row>
      </sheetData>
      <sheetData sheetId="5790">
        <row r="9">
          <cell r="A9" t="str">
            <v>A</v>
          </cell>
        </row>
      </sheetData>
      <sheetData sheetId="5791">
        <row r="9">
          <cell r="A9" t="str">
            <v>A</v>
          </cell>
        </row>
      </sheetData>
      <sheetData sheetId="5792">
        <row r="9">
          <cell r="A9" t="str">
            <v>A</v>
          </cell>
        </row>
      </sheetData>
      <sheetData sheetId="5793">
        <row r="9">
          <cell r="A9" t="str">
            <v>A</v>
          </cell>
        </row>
      </sheetData>
      <sheetData sheetId="5794">
        <row r="9">
          <cell r="A9" t="str">
            <v>A</v>
          </cell>
        </row>
      </sheetData>
      <sheetData sheetId="5795">
        <row r="9">
          <cell r="A9" t="str">
            <v>A</v>
          </cell>
        </row>
      </sheetData>
      <sheetData sheetId="5796">
        <row r="9">
          <cell r="A9" t="str">
            <v>A</v>
          </cell>
        </row>
      </sheetData>
      <sheetData sheetId="5797">
        <row r="9">
          <cell r="A9" t="str">
            <v>A</v>
          </cell>
        </row>
      </sheetData>
      <sheetData sheetId="5798">
        <row r="9">
          <cell r="A9" t="str">
            <v>A</v>
          </cell>
        </row>
      </sheetData>
      <sheetData sheetId="5799">
        <row r="9">
          <cell r="A9" t="str">
            <v>A</v>
          </cell>
        </row>
      </sheetData>
      <sheetData sheetId="5800">
        <row r="9">
          <cell r="A9" t="str">
            <v>A</v>
          </cell>
        </row>
      </sheetData>
      <sheetData sheetId="5801" refreshError="1"/>
      <sheetData sheetId="5802">
        <row r="9">
          <cell r="A9" t="str">
            <v>A</v>
          </cell>
        </row>
      </sheetData>
      <sheetData sheetId="5803">
        <row r="9">
          <cell r="A9" t="str">
            <v>A</v>
          </cell>
        </row>
      </sheetData>
      <sheetData sheetId="5804">
        <row r="9">
          <cell r="A9" t="str">
            <v>A</v>
          </cell>
        </row>
      </sheetData>
      <sheetData sheetId="5805">
        <row r="9">
          <cell r="A9" t="str">
            <v>A</v>
          </cell>
        </row>
      </sheetData>
      <sheetData sheetId="5806">
        <row r="9">
          <cell r="A9" t="str">
            <v>A</v>
          </cell>
        </row>
      </sheetData>
      <sheetData sheetId="5807">
        <row r="9">
          <cell r="A9" t="str">
            <v>A</v>
          </cell>
        </row>
      </sheetData>
      <sheetData sheetId="5808">
        <row r="9">
          <cell r="A9" t="str">
            <v>A</v>
          </cell>
        </row>
      </sheetData>
      <sheetData sheetId="5809">
        <row r="9">
          <cell r="A9" t="str">
            <v>A</v>
          </cell>
        </row>
      </sheetData>
      <sheetData sheetId="5810">
        <row r="9">
          <cell r="A9" t="str">
            <v>A</v>
          </cell>
        </row>
      </sheetData>
      <sheetData sheetId="5811">
        <row r="9">
          <cell r="A9" t="str">
            <v>A</v>
          </cell>
        </row>
      </sheetData>
      <sheetData sheetId="5812">
        <row r="9">
          <cell r="A9" t="str">
            <v>A</v>
          </cell>
        </row>
      </sheetData>
      <sheetData sheetId="5813">
        <row r="9">
          <cell r="A9" t="str">
            <v>A</v>
          </cell>
        </row>
      </sheetData>
      <sheetData sheetId="5814" refreshError="1"/>
      <sheetData sheetId="5815" refreshError="1"/>
      <sheetData sheetId="5816">
        <row r="9">
          <cell r="A9" t="str">
            <v>A</v>
          </cell>
        </row>
      </sheetData>
      <sheetData sheetId="5817">
        <row r="9">
          <cell r="A9" t="str">
            <v>A</v>
          </cell>
        </row>
      </sheetData>
      <sheetData sheetId="5818">
        <row r="9">
          <cell r="A9" t="str">
            <v>A</v>
          </cell>
        </row>
      </sheetData>
      <sheetData sheetId="5819">
        <row r="9">
          <cell r="A9" t="str">
            <v>A</v>
          </cell>
        </row>
      </sheetData>
      <sheetData sheetId="5820">
        <row r="9">
          <cell r="A9" t="str">
            <v>A</v>
          </cell>
        </row>
      </sheetData>
      <sheetData sheetId="5821">
        <row r="9">
          <cell r="A9" t="str">
            <v>A</v>
          </cell>
        </row>
      </sheetData>
      <sheetData sheetId="5822">
        <row r="9">
          <cell r="A9" t="str">
            <v>A</v>
          </cell>
        </row>
      </sheetData>
      <sheetData sheetId="5823">
        <row r="9">
          <cell r="A9" t="str">
            <v>A</v>
          </cell>
        </row>
      </sheetData>
      <sheetData sheetId="5824">
        <row r="9">
          <cell r="A9" t="str">
            <v>A</v>
          </cell>
        </row>
      </sheetData>
      <sheetData sheetId="5825">
        <row r="9">
          <cell r="A9" t="str">
            <v>A</v>
          </cell>
        </row>
      </sheetData>
      <sheetData sheetId="5826">
        <row r="9">
          <cell r="A9" t="str">
            <v>A</v>
          </cell>
        </row>
      </sheetData>
      <sheetData sheetId="5827">
        <row r="9">
          <cell r="A9" t="str">
            <v>A</v>
          </cell>
        </row>
      </sheetData>
      <sheetData sheetId="5828" refreshError="1"/>
      <sheetData sheetId="5829" refreshError="1"/>
      <sheetData sheetId="5830" refreshError="1"/>
      <sheetData sheetId="5831" refreshError="1"/>
      <sheetData sheetId="5832" refreshError="1"/>
      <sheetData sheetId="5833" refreshError="1"/>
      <sheetData sheetId="5834">
        <row r="9">
          <cell r="A9" t="str">
            <v>A</v>
          </cell>
        </row>
      </sheetData>
      <sheetData sheetId="5835">
        <row r="9">
          <cell r="A9" t="str">
            <v>A</v>
          </cell>
        </row>
      </sheetData>
      <sheetData sheetId="5836">
        <row r="9">
          <cell r="A9" t="str">
            <v>A</v>
          </cell>
        </row>
      </sheetData>
      <sheetData sheetId="5837">
        <row r="9">
          <cell r="A9" t="str">
            <v>A</v>
          </cell>
        </row>
      </sheetData>
      <sheetData sheetId="5838">
        <row r="9">
          <cell r="A9" t="str">
            <v>A</v>
          </cell>
        </row>
      </sheetData>
      <sheetData sheetId="5839">
        <row r="9">
          <cell r="A9" t="str">
            <v>A</v>
          </cell>
        </row>
      </sheetData>
      <sheetData sheetId="5840">
        <row r="9">
          <cell r="A9" t="str">
            <v>A</v>
          </cell>
        </row>
      </sheetData>
      <sheetData sheetId="5841">
        <row r="9">
          <cell r="A9" t="str">
            <v>A</v>
          </cell>
        </row>
      </sheetData>
      <sheetData sheetId="5842">
        <row r="9">
          <cell r="A9" t="str">
            <v>A</v>
          </cell>
        </row>
      </sheetData>
      <sheetData sheetId="5843">
        <row r="9">
          <cell r="A9" t="str">
            <v>A</v>
          </cell>
        </row>
      </sheetData>
      <sheetData sheetId="5844">
        <row r="9">
          <cell r="A9" t="str">
            <v>A</v>
          </cell>
        </row>
      </sheetData>
      <sheetData sheetId="5845">
        <row r="9">
          <cell r="A9" t="str">
            <v>A</v>
          </cell>
        </row>
      </sheetData>
      <sheetData sheetId="5846">
        <row r="9">
          <cell r="A9" t="str">
            <v>A</v>
          </cell>
        </row>
      </sheetData>
      <sheetData sheetId="5847">
        <row r="9">
          <cell r="A9" t="str">
            <v>A</v>
          </cell>
        </row>
      </sheetData>
      <sheetData sheetId="5848">
        <row r="9">
          <cell r="A9" t="str">
            <v>A</v>
          </cell>
        </row>
      </sheetData>
      <sheetData sheetId="5849">
        <row r="9">
          <cell r="A9" t="str">
            <v>A</v>
          </cell>
        </row>
      </sheetData>
      <sheetData sheetId="5850">
        <row r="9">
          <cell r="A9" t="str">
            <v>A</v>
          </cell>
        </row>
      </sheetData>
      <sheetData sheetId="5851">
        <row r="9">
          <cell r="A9" t="str">
            <v>A</v>
          </cell>
        </row>
      </sheetData>
      <sheetData sheetId="5852">
        <row r="9">
          <cell r="A9" t="str">
            <v>A</v>
          </cell>
        </row>
      </sheetData>
      <sheetData sheetId="5853">
        <row r="9">
          <cell r="A9" t="str">
            <v>A</v>
          </cell>
        </row>
      </sheetData>
      <sheetData sheetId="5854">
        <row r="9">
          <cell r="A9" t="str">
            <v>A</v>
          </cell>
        </row>
      </sheetData>
      <sheetData sheetId="5855">
        <row r="9">
          <cell r="A9" t="str">
            <v>A</v>
          </cell>
        </row>
      </sheetData>
      <sheetData sheetId="5856">
        <row r="9">
          <cell r="A9" t="str">
            <v>A</v>
          </cell>
        </row>
      </sheetData>
      <sheetData sheetId="5857">
        <row r="9">
          <cell r="A9" t="str">
            <v>A</v>
          </cell>
        </row>
      </sheetData>
      <sheetData sheetId="5858">
        <row r="9">
          <cell r="A9" t="str">
            <v>A</v>
          </cell>
        </row>
      </sheetData>
      <sheetData sheetId="5859">
        <row r="9">
          <cell r="A9" t="str">
            <v>A</v>
          </cell>
        </row>
      </sheetData>
      <sheetData sheetId="5860">
        <row r="9">
          <cell r="A9" t="str">
            <v>A</v>
          </cell>
        </row>
      </sheetData>
      <sheetData sheetId="5861">
        <row r="9">
          <cell r="A9" t="str">
            <v>A</v>
          </cell>
        </row>
      </sheetData>
      <sheetData sheetId="5862">
        <row r="9">
          <cell r="A9" t="str">
            <v>A</v>
          </cell>
        </row>
      </sheetData>
      <sheetData sheetId="5863">
        <row r="9">
          <cell r="A9" t="str">
            <v>A</v>
          </cell>
        </row>
      </sheetData>
      <sheetData sheetId="5864">
        <row r="9">
          <cell r="A9" t="str">
            <v>A</v>
          </cell>
        </row>
      </sheetData>
      <sheetData sheetId="5865">
        <row r="9">
          <cell r="A9" t="str">
            <v>A</v>
          </cell>
        </row>
      </sheetData>
      <sheetData sheetId="5866">
        <row r="9">
          <cell r="A9" t="str">
            <v>A</v>
          </cell>
        </row>
      </sheetData>
      <sheetData sheetId="5867">
        <row r="9">
          <cell r="A9" t="str">
            <v>A</v>
          </cell>
        </row>
      </sheetData>
      <sheetData sheetId="5868">
        <row r="9">
          <cell r="A9" t="str">
            <v>A</v>
          </cell>
        </row>
      </sheetData>
      <sheetData sheetId="5869">
        <row r="9">
          <cell r="A9" t="str">
            <v>A</v>
          </cell>
        </row>
      </sheetData>
      <sheetData sheetId="5870">
        <row r="9">
          <cell r="A9" t="str">
            <v>A</v>
          </cell>
        </row>
      </sheetData>
      <sheetData sheetId="5871">
        <row r="9">
          <cell r="A9" t="str">
            <v>A</v>
          </cell>
        </row>
      </sheetData>
      <sheetData sheetId="5872">
        <row r="9">
          <cell r="A9" t="str">
            <v>A</v>
          </cell>
        </row>
      </sheetData>
      <sheetData sheetId="5873">
        <row r="9">
          <cell r="A9" t="str">
            <v>A</v>
          </cell>
        </row>
      </sheetData>
      <sheetData sheetId="5874">
        <row r="9">
          <cell r="A9" t="str">
            <v>A</v>
          </cell>
        </row>
      </sheetData>
      <sheetData sheetId="5875">
        <row r="9">
          <cell r="A9" t="str">
            <v>A</v>
          </cell>
        </row>
      </sheetData>
      <sheetData sheetId="5876">
        <row r="9">
          <cell r="A9" t="str">
            <v>A</v>
          </cell>
        </row>
      </sheetData>
      <sheetData sheetId="5877">
        <row r="9">
          <cell r="A9" t="str">
            <v>A</v>
          </cell>
        </row>
      </sheetData>
      <sheetData sheetId="5878">
        <row r="9">
          <cell r="A9" t="str">
            <v>A</v>
          </cell>
        </row>
      </sheetData>
      <sheetData sheetId="5879">
        <row r="9">
          <cell r="A9" t="str">
            <v>A</v>
          </cell>
        </row>
      </sheetData>
      <sheetData sheetId="5880">
        <row r="9">
          <cell r="A9" t="str">
            <v>A</v>
          </cell>
        </row>
      </sheetData>
      <sheetData sheetId="5881">
        <row r="9">
          <cell r="A9" t="str">
            <v>A</v>
          </cell>
        </row>
      </sheetData>
      <sheetData sheetId="5882">
        <row r="9">
          <cell r="A9" t="str">
            <v>A</v>
          </cell>
        </row>
      </sheetData>
      <sheetData sheetId="5883">
        <row r="9">
          <cell r="A9" t="str">
            <v>A</v>
          </cell>
        </row>
      </sheetData>
      <sheetData sheetId="5884">
        <row r="9">
          <cell r="A9" t="str">
            <v>A</v>
          </cell>
        </row>
      </sheetData>
      <sheetData sheetId="5885">
        <row r="9">
          <cell r="A9" t="str">
            <v>A</v>
          </cell>
        </row>
      </sheetData>
      <sheetData sheetId="5886">
        <row r="9">
          <cell r="A9" t="str">
            <v>A</v>
          </cell>
        </row>
      </sheetData>
      <sheetData sheetId="5887">
        <row r="9">
          <cell r="A9" t="str">
            <v>A</v>
          </cell>
        </row>
      </sheetData>
      <sheetData sheetId="5888">
        <row r="9">
          <cell r="A9" t="str">
            <v>A</v>
          </cell>
        </row>
      </sheetData>
      <sheetData sheetId="5889">
        <row r="9">
          <cell r="A9" t="str">
            <v>A</v>
          </cell>
        </row>
      </sheetData>
      <sheetData sheetId="5890">
        <row r="9">
          <cell r="A9" t="str">
            <v>A</v>
          </cell>
        </row>
      </sheetData>
      <sheetData sheetId="5891">
        <row r="9">
          <cell r="A9" t="str">
            <v>A</v>
          </cell>
        </row>
      </sheetData>
      <sheetData sheetId="5892">
        <row r="9">
          <cell r="A9" t="str">
            <v>A</v>
          </cell>
        </row>
      </sheetData>
      <sheetData sheetId="5893">
        <row r="9">
          <cell r="A9" t="str">
            <v>A</v>
          </cell>
        </row>
      </sheetData>
      <sheetData sheetId="5894">
        <row r="9">
          <cell r="A9" t="str">
            <v>A</v>
          </cell>
        </row>
      </sheetData>
      <sheetData sheetId="5895">
        <row r="9">
          <cell r="A9" t="str">
            <v>A</v>
          </cell>
        </row>
      </sheetData>
      <sheetData sheetId="5896">
        <row r="9">
          <cell r="A9" t="str">
            <v>A</v>
          </cell>
        </row>
      </sheetData>
      <sheetData sheetId="5897">
        <row r="9">
          <cell r="A9" t="str">
            <v>A</v>
          </cell>
        </row>
      </sheetData>
      <sheetData sheetId="5898">
        <row r="9">
          <cell r="A9" t="str">
            <v>A</v>
          </cell>
        </row>
      </sheetData>
      <sheetData sheetId="5899">
        <row r="9">
          <cell r="A9" t="str">
            <v>A</v>
          </cell>
        </row>
      </sheetData>
      <sheetData sheetId="5900">
        <row r="9">
          <cell r="A9" t="str">
            <v>A</v>
          </cell>
        </row>
      </sheetData>
      <sheetData sheetId="5901">
        <row r="9">
          <cell r="A9" t="str">
            <v>A</v>
          </cell>
        </row>
      </sheetData>
      <sheetData sheetId="5902">
        <row r="9">
          <cell r="A9" t="str">
            <v>A</v>
          </cell>
        </row>
      </sheetData>
      <sheetData sheetId="5903">
        <row r="9">
          <cell r="A9" t="str">
            <v>A</v>
          </cell>
        </row>
      </sheetData>
      <sheetData sheetId="5904">
        <row r="9">
          <cell r="A9" t="str">
            <v>A</v>
          </cell>
        </row>
      </sheetData>
      <sheetData sheetId="5905">
        <row r="9">
          <cell r="A9" t="str">
            <v>A</v>
          </cell>
        </row>
      </sheetData>
      <sheetData sheetId="5906">
        <row r="9">
          <cell r="A9" t="str">
            <v>A</v>
          </cell>
        </row>
      </sheetData>
      <sheetData sheetId="5907">
        <row r="9">
          <cell r="A9" t="str">
            <v>A</v>
          </cell>
        </row>
      </sheetData>
      <sheetData sheetId="5908">
        <row r="9">
          <cell r="A9" t="str">
            <v>A</v>
          </cell>
        </row>
      </sheetData>
      <sheetData sheetId="5909">
        <row r="9">
          <cell r="A9" t="str">
            <v>A</v>
          </cell>
        </row>
      </sheetData>
      <sheetData sheetId="5910">
        <row r="9">
          <cell r="A9" t="str">
            <v>A</v>
          </cell>
        </row>
      </sheetData>
      <sheetData sheetId="5911">
        <row r="9">
          <cell r="A9" t="str">
            <v>A</v>
          </cell>
        </row>
      </sheetData>
      <sheetData sheetId="5912">
        <row r="9">
          <cell r="A9" t="str">
            <v>A</v>
          </cell>
        </row>
      </sheetData>
      <sheetData sheetId="5913">
        <row r="9">
          <cell r="A9" t="str">
            <v>A</v>
          </cell>
        </row>
      </sheetData>
      <sheetData sheetId="5914">
        <row r="9">
          <cell r="A9" t="str">
            <v>A</v>
          </cell>
        </row>
      </sheetData>
      <sheetData sheetId="5915">
        <row r="9">
          <cell r="A9" t="str">
            <v>A</v>
          </cell>
        </row>
      </sheetData>
      <sheetData sheetId="5916">
        <row r="9">
          <cell r="A9" t="str">
            <v>A</v>
          </cell>
        </row>
      </sheetData>
      <sheetData sheetId="5917">
        <row r="9">
          <cell r="A9" t="str">
            <v>A</v>
          </cell>
        </row>
      </sheetData>
      <sheetData sheetId="5918">
        <row r="9">
          <cell r="A9" t="str">
            <v>A</v>
          </cell>
        </row>
      </sheetData>
      <sheetData sheetId="5919">
        <row r="9">
          <cell r="A9" t="str">
            <v>A</v>
          </cell>
        </row>
      </sheetData>
      <sheetData sheetId="5920">
        <row r="9">
          <cell r="A9" t="str">
            <v>A</v>
          </cell>
        </row>
      </sheetData>
      <sheetData sheetId="5921">
        <row r="9">
          <cell r="A9" t="str">
            <v>A</v>
          </cell>
        </row>
      </sheetData>
      <sheetData sheetId="5922">
        <row r="9">
          <cell r="A9" t="str">
            <v>A</v>
          </cell>
        </row>
      </sheetData>
      <sheetData sheetId="5923">
        <row r="9">
          <cell r="A9" t="str">
            <v>A</v>
          </cell>
        </row>
      </sheetData>
      <sheetData sheetId="5924">
        <row r="9">
          <cell r="A9" t="str">
            <v>A</v>
          </cell>
        </row>
      </sheetData>
      <sheetData sheetId="5925">
        <row r="9">
          <cell r="A9" t="str">
            <v>A</v>
          </cell>
        </row>
      </sheetData>
      <sheetData sheetId="5926">
        <row r="9">
          <cell r="A9" t="str">
            <v>A</v>
          </cell>
        </row>
      </sheetData>
      <sheetData sheetId="5927">
        <row r="9">
          <cell r="A9" t="str">
            <v>A</v>
          </cell>
        </row>
      </sheetData>
      <sheetData sheetId="5928">
        <row r="9">
          <cell r="A9" t="str">
            <v>A</v>
          </cell>
        </row>
      </sheetData>
      <sheetData sheetId="5929">
        <row r="9">
          <cell r="A9" t="str">
            <v>A</v>
          </cell>
        </row>
      </sheetData>
      <sheetData sheetId="5930">
        <row r="9">
          <cell r="A9" t="str">
            <v>A</v>
          </cell>
        </row>
      </sheetData>
      <sheetData sheetId="5931">
        <row r="9">
          <cell r="A9" t="str">
            <v>A</v>
          </cell>
        </row>
      </sheetData>
      <sheetData sheetId="5932">
        <row r="9">
          <cell r="A9" t="str">
            <v>A</v>
          </cell>
        </row>
      </sheetData>
      <sheetData sheetId="5933">
        <row r="9">
          <cell r="A9" t="str">
            <v>A</v>
          </cell>
        </row>
      </sheetData>
      <sheetData sheetId="5934">
        <row r="9">
          <cell r="A9" t="str">
            <v>A</v>
          </cell>
        </row>
      </sheetData>
      <sheetData sheetId="5935">
        <row r="9">
          <cell r="A9" t="str">
            <v>A</v>
          </cell>
        </row>
      </sheetData>
      <sheetData sheetId="5936">
        <row r="9">
          <cell r="A9" t="str">
            <v>A</v>
          </cell>
        </row>
      </sheetData>
      <sheetData sheetId="5937">
        <row r="9">
          <cell r="A9" t="str">
            <v>A</v>
          </cell>
        </row>
      </sheetData>
      <sheetData sheetId="5938">
        <row r="9">
          <cell r="A9" t="str">
            <v>A</v>
          </cell>
        </row>
      </sheetData>
      <sheetData sheetId="5939">
        <row r="9">
          <cell r="A9" t="str">
            <v>A</v>
          </cell>
        </row>
      </sheetData>
      <sheetData sheetId="5940">
        <row r="9">
          <cell r="A9" t="str">
            <v>A</v>
          </cell>
        </row>
      </sheetData>
      <sheetData sheetId="5941">
        <row r="9">
          <cell r="A9" t="str">
            <v>A</v>
          </cell>
        </row>
      </sheetData>
      <sheetData sheetId="5942">
        <row r="9">
          <cell r="A9" t="str">
            <v>A</v>
          </cell>
        </row>
      </sheetData>
      <sheetData sheetId="5943">
        <row r="9">
          <cell r="A9" t="str">
            <v>A</v>
          </cell>
        </row>
      </sheetData>
      <sheetData sheetId="5944">
        <row r="9">
          <cell r="A9" t="str">
            <v>A</v>
          </cell>
        </row>
      </sheetData>
      <sheetData sheetId="5945">
        <row r="9">
          <cell r="A9" t="str">
            <v>A</v>
          </cell>
        </row>
      </sheetData>
      <sheetData sheetId="5946">
        <row r="9">
          <cell r="A9" t="str">
            <v>A</v>
          </cell>
        </row>
      </sheetData>
      <sheetData sheetId="5947">
        <row r="9">
          <cell r="A9" t="str">
            <v>A</v>
          </cell>
        </row>
      </sheetData>
      <sheetData sheetId="5948">
        <row r="9">
          <cell r="A9" t="str">
            <v>A</v>
          </cell>
        </row>
      </sheetData>
      <sheetData sheetId="5949">
        <row r="9">
          <cell r="A9" t="str">
            <v>A</v>
          </cell>
        </row>
      </sheetData>
      <sheetData sheetId="5950">
        <row r="9">
          <cell r="A9" t="str">
            <v>A</v>
          </cell>
        </row>
      </sheetData>
      <sheetData sheetId="5951">
        <row r="9">
          <cell r="A9" t="str">
            <v>A</v>
          </cell>
        </row>
      </sheetData>
      <sheetData sheetId="5952">
        <row r="9">
          <cell r="A9" t="str">
            <v>A</v>
          </cell>
        </row>
      </sheetData>
      <sheetData sheetId="5953">
        <row r="9">
          <cell r="A9" t="str">
            <v>A</v>
          </cell>
        </row>
      </sheetData>
      <sheetData sheetId="5954">
        <row r="9">
          <cell r="A9" t="str">
            <v>A</v>
          </cell>
        </row>
      </sheetData>
      <sheetData sheetId="5955">
        <row r="9">
          <cell r="A9" t="str">
            <v>A</v>
          </cell>
        </row>
      </sheetData>
      <sheetData sheetId="5956">
        <row r="9">
          <cell r="A9" t="str">
            <v>A</v>
          </cell>
        </row>
      </sheetData>
      <sheetData sheetId="5957">
        <row r="9">
          <cell r="A9" t="str">
            <v>A</v>
          </cell>
        </row>
      </sheetData>
      <sheetData sheetId="5958">
        <row r="9">
          <cell r="A9" t="str">
            <v>A</v>
          </cell>
        </row>
      </sheetData>
      <sheetData sheetId="5959">
        <row r="9">
          <cell r="A9" t="str">
            <v>A</v>
          </cell>
        </row>
      </sheetData>
      <sheetData sheetId="5960">
        <row r="9">
          <cell r="A9" t="str">
            <v>A</v>
          </cell>
        </row>
      </sheetData>
      <sheetData sheetId="5961">
        <row r="9">
          <cell r="A9" t="str">
            <v>A</v>
          </cell>
        </row>
      </sheetData>
      <sheetData sheetId="5962">
        <row r="9">
          <cell r="A9" t="str">
            <v>A</v>
          </cell>
        </row>
      </sheetData>
      <sheetData sheetId="5963">
        <row r="9">
          <cell r="A9" t="str">
            <v>A</v>
          </cell>
        </row>
      </sheetData>
      <sheetData sheetId="5964">
        <row r="9">
          <cell r="A9" t="str">
            <v>A</v>
          </cell>
        </row>
      </sheetData>
      <sheetData sheetId="5965">
        <row r="9">
          <cell r="A9" t="str">
            <v>A</v>
          </cell>
        </row>
      </sheetData>
      <sheetData sheetId="5966">
        <row r="9">
          <cell r="A9" t="str">
            <v>A</v>
          </cell>
        </row>
      </sheetData>
      <sheetData sheetId="5967">
        <row r="9">
          <cell r="A9" t="str">
            <v>A</v>
          </cell>
        </row>
      </sheetData>
      <sheetData sheetId="5968">
        <row r="9">
          <cell r="A9" t="str">
            <v>A</v>
          </cell>
        </row>
      </sheetData>
      <sheetData sheetId="5969">
        <row r="9">
          <cell r="A9" t="str">
            <v>A</v>
          </cell>
        </row>
      </sheetData>
      <sheetData sheetId="5970">
        <row r="9">
          <cell r="A9" t="str">
            <v>A</v>
          </cell>
        </row>
      </sheetData>
      <sheetData sheetId="5971">
        <row r="9">
          <cell r="A9" t="str">
            <v>A</v>
          </cell>
        </row>
      </sheetData>
      <sheetData sheetId="5972">
        <row r="9">
          <cell r="A9" t="str">
            <v>A</v>
          </cell>
        </row>
      </sheetData>
      <sheetData sheetId="5973">
        <row r="9">
          <cell r="A9" t="str">
            <v>A</v>
          </cell>
        </row>
      </sheetData>
      <sheetData sheetId="5974">
        <row r="9">
          <cell r="A9" t="str">
            <v>A</v>
          </cell>
        </row>
      </sheetData>
      <sheetData sheetId="5975">
        <row r="9">
          <cell r="A9" t="str">
            <v>A</v>
          </cell>
        </row>
      </sheetData>
      <sheetData sheetId="5976">
        <row r="9">
          <cell r="A9" t="str">
            <v>A</v>
          </cell>
        </row>
      </sheetData>
      <sheetData sheetId="5977">
        <row r="9">
          <cell r="A9" t="str">
            <v>A</v>
          </cell>
        </row>
      </sheetData>
      <sheetData sheetId="5978">
        <row r="9">
          <cell r="A9" t="str">
            <v>A</v>
          </cell>
        </row>
      </sheetData>
      <sheetData sheetId="5979">
        <row r="9">
          <cell r="A9" t="str">
            <v>A</v>
          </cell>
        </row>
      </sheetData>
      <sheetData sheetId="5980">
        <row r="9">
          <cell r="A9" t="str">
            <v>A</v>
          </cell>
        </row>
      </sheetData>
      <sheetData sheetId="5981">
        <row r="9">
          <cell r="A9" t="str">
            <v>A</v>
          </cell>
        </row>
      </sheetData>
      <sheetData sheetId="5982">
        <row r="9">
          <cell r="A9" t="str">
            <v>A</v>
          </cell>
        </row>
      </sheetData>
      <sheetData sheetId="5983">
        <row r="9">
          <cell r="A9" t="str">
            <v>A</v>
          </cell>
        </row>
      </sheetData>
      <sheetData sheetId="5984">
        <row r="9">
          <cell r="A9" t="str">
            <v>A</v>
          </cell>
        </row>
      </sheetData>
      <sheetData sheetId="5985">
        <row r="9">
          <cell r="A9" t="str">
            <v>A</v>
          </cell>
        </row>
      </sheetData>
      <sheetData sheetId="5986">
        <row r="9">
          <cell r="A9" t="str">
            <v>A</v>
          </cell>
        </row>
      </sheetData>
      <sheetData sheetId="5987">
        <row r="9">
          <cell r="A9" t="str">
            <v>A</v>
          </cell>
        </row>
      </sheetData>
      <sheetData sheetId="5988">
        <row r="9">
          <cell r="A9" t="str">
            <v>A</v>
          </cell>
        </row>
      </sheetData>
      <sheetData sheetId="5989">
        <row r="9">
          <cell r="A9" t="str">
            <v>A</v>
          </cell>
        </row>
      </sheetData>
      <sheetData sheetId="5990">
        <row r="9">
          <cell r="A9" t="str">
            <v>A</v>
          </cell>
        </row>
      </sheetData>
      <sheetData sheetId="5991">
        <row r="9">
          <cell r="A9" t="str">
            <v>A</v>
          </cell>
        </row>
      </sheetData>
      <sheetData sheetId="5992">
        <row r="9">
          <cell r="A9" t="str">
            <v>A</v>
          </cell>
        </row>
      </sheetData>
      <sheetData sheetId="5993">
        <row r="9">
          <cell r="A9" t="str">
            <v>A</v>
          </cell>
        </row>
      </sheetData>
      <sheetData sheetId="5994">
        <row r="9">
          <cell r="A9" t="str">
            <v>A</v>
          </cell>
        </row>
      </sheetData>
      <sheetData sheetId="5995">
        <row r="9">
          <cell r="A9" t="str">
            <v>A</v>
          </cell>
        </row>
      </sheetData>
      <sheetData sheetId="5996">
        <row r="9">
          <cell r="A9" t="str">
            <v>A</v>
          </cell>
        </row>
      </sheetData>
      <sheetData sheetId="5997">
        <row r="9">
          <cell r="A9" t="str">
            <v>A</v>
          </cell>
        </row>
      </sheetData>
      <sheetData sheetId="5998">
        <row r="9">
          <cell r="A9" t="str">
            <v>A</v>
          </cell>
        </row>
      </sheetData>
      <sheetData sheetId="5999">
        <row r="9">
          <cell r="A9" t="str">
            <v>A</v>
          </cell>
        </row>
      </sheetData>
      <sheetData sheetId="6000">
        <row r="9">
          <cell r="A9" t="str">
            <v>A</v>
          </cell>
        </row>
      </sheetData>
      <sheetData sheetId="6001">
        <row r="9">
          <cell r="A9" t="str">
            <v>A</v>
          </cell>
        </row>
      </sheetData>
      <sheetData sheetId="6002">
        <row r="9">
          <cell r="A9" t="str">
            <v>A</v>
          </cell>
        </row>
      </sheetData>
      <sheetData sheetId="6003">
        <row r="9">
          <cell r="A9" t="str">
            <v>A</v>
          </cell>
        </row>
      </sheetData>
      <sheetData sheetId="6004">
        <row r="9">
          <cell r="A9" t="str">
            <v>A</v>
          </cell>
        </row>
      </sheetData>
      <sheetData sheetId="6005">
        <row r="9">
          <cell r="A9" t="str">
            <v>A</v>
          </cell>
        </row>
      </sheetData>
      <sheetData sheetId="6006">
        <row r="9">
          <cell r="A9" t="str">
            <v>A</v>
          </cell>
        </row>
      </sheetData>
      <sheetData sheetId="6007">
        <row r="9">
          <cell r="A9" t="str">
            <v>A</v>
          </cell>
        </row>
      </sheetData>
      <sheetData sheetId="6008">
        <row r="9">
          <cell r="A9" t="str">
            <v>A</v>
          </cell>
        </row>
      </sheetData>
      <sheetData sheetId="6009">
        <row r="9">
          <cell r="A9" t="str">
            <v>A</v>
          </cell>
        </row>
      </sheetData>
      <sheetData sheetId="6010">
        <row r="9">
          <cell r="A9" t="str">
            <v>A</v>
          </cell>
        </row>
      </sheetData>
      <sheetData sheetId="6011">
        <row r="9">
          <cell r="A9" t="str">
            <v>A</v>
          </cell>
        </row>
      </sheetData>
      <sheetData sheetId="6012">
        <row r="9">
          <cell r="A9" t="str">
            <v>A</v>
          </cell>
        </row>
      </sheetData>
      <sheetData sheetId="6013">
        <row r="9">
          <cell r="A9" t="str">
            <v>A</v>
          </cell>
        </row>
      </sheetData>
      <sheetData sheetId="6014">
        <row r="9">
          <cell r="A9" t="str">
            <v>A</v>
          </cell>
        </row>
      </sheetData>
      <sheetData sheetId="6015">
        <row r="9">
          <cell r="A9" t="str">
            <v>A</v>
          </cell>
        </row>
      </sheetData>
      <sheetData sheetId="6016">
        <row r="9">
          <cell r="A9" t="str">
            <v>A</v>
          </cell>
        </row>
      </sheetData>
      <sheetData sheetId="6017">
        <row r="9">
          <cell r="A9" t="str">
            <v>A</v>
          </cell>
        </row>
      </sheetData>
      <sheetData sheetId="6018">
        <row r="9">
          <cell r="A9" t="str">
            <v>A</v>
          </cell>
        </row>
      </sheetData>
      <sheetData sheetId="6019">
        <row r="9">
          <cell r="A9" t="str">
            <v>A</v>
          </cell>
        </row>
      </sheetData>
      <sheetData sheetId="6020">
        <row r="9">
          <cell r="A9" t="str">
            <v>A</v>
          </cell>
        </row>
      </sheetData>
      <sheetData sheetId="6021">
        <row r="9">
          <cell r="A9" t="str">
            <v>A</v>
          </cell>
        </row>
      </sheetData>
      <sheetData sheetId="6022">
        <row r="9">
          <cell r="A9" t="str">
            <v>A</v>
          </cell>
        </row>
      </sheetData>
      <sheetData sheetId="6023">
        <row r="9">
          <cell r="A9" t="str">
            <v>A</v>
          </cell>
        </row>
      </sheetData>
      <sheetData sheetId="6024">
        <row r="9">
          <cell r="A9" t="str">
            <v>A</v>
          </cell>
        </row>
      </sheetData>
      <sheetData sheetId="6025">
        <row r="9">
          <cell r="A9" t="str">
            <v>A</v>
          </cell>
        </row>
      </sheetData>
      <sheetData sheetId="6026">
        <row r="9">
          <cell r="A9" t="str">
            <v>A</v>
          </cell>
        </row>
      </sheetData>
      <sheetData sheetId="6027">
        <row r="9">
          <cell r="A9" t="str">
            <v>A</v>
          </cell>
        </row>
      </sheetData>
      <sheetData sheetId="6028">
        <row r="9">
          <cell r="A9" t="str">
            <v>A</v>
          </cell>
        </row>
      </sheetData>
      <sheetData sheetId="6029">
        <row r="9">
          <cell r="A9" t="str">
            <v>A</v>
          </cell>
        </row>
      </sheetData>
      <sheetData sheetId="6030">
        <row r="9">
          <cell r="A9" t="str">
            <v>A</v>
          </cell>
        </row>
      </sheetData>
      <sheetData sheetId="6031">
        <row r="9">
          <cell r="A9" t="str">
            <v>A</v>
          </cell>
        </row>
      </sheetData>
      <sheetData sheetId="6032">
        <row r="9">
          <cell r="A9" t="str">
            <v>A</v>
          </cell>
        </row>
      </sheetData>
      <sheetData sheetId="6033">
        <row r="9">
          <cell r="A9" t="str">
            <v>A</v>
          </cell>
        </row>
      </sheetData>
      <sheetData sheetId="6034">
        <row r="9">
          <cell r="A9" t="str">
            <v>A</v>
          </cell>
        </row>
      </sheetData>
      <sheetData sheetId="6035">
        <row r="9">
          <cell r="A9" t="str">
            <v>A</v>
          </cell>
        </row>
      </sheetData>
      <sheetData sheetId="6036">
        <row r="9">
          <cell r="A9" t="str">
            <v>A</v>
          </cell>
        </row>
      </sheetData>
      <sheetData sheetId="6037">
        <row r="9">
          <cell r="A9" t="str">
            <v>A</v>
          </cell>
        </row>
      </sheetData>
      <sheetData sheetId="6038">
        <row r="9">
          <cell r="A9" t="str">
            <v>A</v>
          </cell>
        </row>
      </sheetData>
      <sheetData sheetId="6039">
        <row r="9">
          <cell r="A9" t="str">
            <v>A</v>
          </cell>
        </row>
      </sheetData>
      <sheetData sheetId="6040">
        <row r="9">
          <cell r="A9" t="str">
            <v>A</v>
          </cell>
        </row>
      </sheetData>
      <sheetData sheetId="6041">
        <row r="9">
          <cell r="A9" t="str">
            <v>A</v>
          </cell>
        </row>
      </sheetData>
      <sheetData sheetId="6042">
        <row r="9">
          <cell r="A9" t="str">
            <v>A</v>
          </cell>
        </row>
      </sheetData>
      <sheetData sheetId="6043">
        <row r="9">
          <cell r="A9" t="str">
            <v>A</v>
          </cell>
        </row>
      </sheetData>
      <sheetData sheetId="6044">
        <row r="9">
          <cell r="A9" t="str">
            <v>A</v>
          </cell>
        </row>
      </sheetData>
      <sheetData sheetId="6045">
        <row r="9">
          <cell r="A9" t="str">
            <v>A</v>
          </cell>
        </row>
      </sheetData>
      <sheetData sheetId="6046">
        <row r="9">
          <cell r="A9" t="str">
            <v>A</v>
          </cell>
        </row>
      </sheetData>
      <sheetData sheetId="6047">
        <row r="9">
          <cell r="A9" t="str">
            <v>A</v>
          </cell>
        </row>
      </sheetData>
      <sheetData sheetId="6048">
        <row r="9">
          <cell r="A9" t="str">
            <v>A</v>
          </cell>
        </row>
      </sheetData>
      <sheetData sheetId="6049">
        <row r="9">
          <cell r="A9" t="str">
            <v>A</v>
          </cell>
        </row>
      </sheetData>
      <sheetData sheetId="6050">
        <row r="9">
          <cell r="A9" t="str">
            <v>A</v>
          </cell>
        </row>
      </sheetData>
      <sheetData sheetId="6051">
        <row r="9">
          <cell r="A9" t="str">
            <v>A</v>
          </cell>
        </row>
      </sheetData>
      <sheetData sheetId="6052">
        <row r="9">
          <cell r="A9" t="str">
            <v>A</v>
          </cell>
        </row>
      </sheetData>
      <sheetData sheetId="6053">
        <row r="9">
          <cell r="A9" t="str">
            <v>A</v>
          </cell>
        </row>
      </sheetData>
      <sheetData sheetId="6054">
        <row r="9">
          <cell r="A9" t="str">
            <v>A</v>
          </cell>
        </row>
      </sheetData>
      <sheetData sheetId="6055">
        <row r="9">
          <cell r="A9" t="str">
            <v>A</v>
          </cell>
        </row>
      </sheetData>
      <sheetData sheetId="6056">
        <row r="9">
          <cell r="A9" t="str">
            <v>A</v>
          </cell>
        </row>
      </sheetData>
      <sheetData sheetId="6057">
        <row r="9">
          <cell r="A9" t="str">
            <v>A</v>
          </cell>
        </row>
      </sheetData>
      <sheetData sheetId="6058">
        <row r="9">
          <cell r="A9" t="str">
            <v>A</v>
          </cell>
        </row>
      </sheetData>
      <sheetData sheetId="6059">
        <row r="9">
          <cell r="A9" t="str">
            <v>A</v>
          </cell>
        </row>
      </sheetData>
      <sheetData sheetId="6060">
        <row r="9">
          <cell r="A9" t="str">
            <v>A</v>
          </cell>
        </row>
      </sheetData>
      <sheetData sheetId="6061">
        <row r="9">
          <cell r="A9" t="str">
            <v>A</v>
          </cell>
        </row>
      </sheetData>
      <sheetData sheetId="6062">
        <row r="9">
          <cell r="A9" t="str">
            <v>A</v>
          </cell>
        </row>
      </sheetData>
      <sheetData sheetId="6063">
        <row r="9">
          <cell r="A9" t="str">
            <v>A</v>
          </cell>
        </row>
      </sheetData>
      <sheetData sheetId="6064">
        <row r="9">
          <cell r="A9" t="str">
            <v>A</v>
          </cell>
        </row>
      </sheetData>
      <sheetData sheetId="6065">
        <row r="9">
          <cell r="A9" t="str">
            <v>A</v>
          </cell>
        </row>
      </sheetData>
      <sheetData sheetId="6066">
        <row r="9">
          <cell r="A9" t="str">
            <v>A</v>
          </cell>
        </row>
      </sheetData>
      <sheetData sheetId="6067">
        <row r="9">
          <cell r="A9" t="str">
            <v>A</v>
          </cell>
        </row>
      </sheetData>
      <sheetData sheetId="6068">
        <row r="9">
          <cell r="A9" t="str">
            <v>A</v>
          </cell>
        </row>
      </sheetData>
      <sheetData sheetId="6069">
        <row r="9">
          <cell r="A9" t="str">
            <v>A</v>
          </cell>
        </row>
      </sheetData>
      <sheetData sheetId="6070">
        <row r="9">
          <cell r="A9" t="str">
            <v>A</v>
          </cell>
        </row>
      </sheetData>
      <sheetData sheetId="6071">
        <row r="9">
          <cell r="A9" t="str">
            <v>A</v>
          </cell>
        </row>
      </sheetData>
      <sheetData sheetId="6072">
        <row r="9">
          <cell r="A9" t="str">
            <v>A</v>
          </cell>
        </row>
      </sheetData>
      <sheetData sheetId="6073">
        <row r="9">
          <cell r="A9" t="str">
            <v>A</v>
          </cell>
        </row>
      </sheetData>
      <sheetData sheetId="6074">
        <row r="9">
          <cell r="A9" t="str">
            <v>A</v>
          </cell>
        </row>
      </sheetData>
      <sheetData sheetId="6075">
        <row r="9">
          <cell r="A9" t="str">
            <v>A</v>
          </cell>
        </row>
      </sheetData>
      <sheetData sheetId="6076">
        <row r="9">
          <cell r="A9" t="str">
            <v>A</v>
          </cell>
        </row>
      </sheetData>
      <sheetData sheetId="6077">
        <row r="9">
          <cell r="A9" t="str">
            <v>A</v>
          </cell>
        </row>
      </sheetData>
      <sheetData sheetId="6078">
        <row r="9">
          <cell r="A9" t="str">
            <v>A</v>
          </cell>
        </row>
      </sheetData>
      <sheetData sheetId="6079">
        <row r="9">
          <cell r="A9" t="str">
            <v>A</v>
          </cell>
        </row>
      </sheetData>
      <sheetData sheetId="6080">
        <row r="9">
          <cell r="A9" t="str">
            <v>A</v>
          </cell>
        </row>
      </sheetData>
      <sheetData sheetId="6081">
        <row r="9">
          <cell r="A9" t="str">
            <v>A</v>
          </cell>
        </row>
      </sheetData>
      <sheetData sheetId="6082">
        <row r="9">
          <cell r="A9" t="str">
            <v>A</v>
          </cell>
        </row>
      </sheetData>
      <sheetData sheetId="6083">
        <row r="9">
          <cell r="A9" t="str">
            <v>A</v>
          </cell>
        </row>
      </sheetData>
      <sheetData sheetId="6084">
        <row r="9">
          <cell r="A9" t="str">
            <v>A</v>
          </cell>
        </row>
      </sheetData>
      <sheetData sheetId="6085">
        <row r="9">
          <cell r="A9" t="str">
            <v>A</v>
          </cell>
        </row>
      </sheetData>
      <sheetData sheetId="6086">
        <row r="9">
          <cell r="A9" t="str">
            <v>A</v>
          </cell>
        </row>
      </sheetData>
      <sheetData sheetId="6087">
        <row r="9">
          <cell r="A9" t="str">
            <v>A</v>
          </cell>
        </row>
      </sheetData>
      <sheetData sheetId="6088">
        <row r="9">
          <cell r="A9" t="str">
            <v>A</v>
          </cell>
        </row>
      </sheetData>
      <sheetData sheetId="6089">
        <row r="9">
          <cell r="A9" t="str">
            <v>A</v>
          </cell>
        </row>
      </sheetData>
      <sheetData sheetId="6090">
        <row r="9">
          <cell r="A9" t="str">
            <v>A</v>
          </cell>
        </row>
      </sheetData>
      <sheetData sheetId="6091">
        <row r="9">
          <cell r="A9" t="str">
            <v>A</v>
          </cell>
        </row>
      </sheetData>
      <sheetData sheetId="6092">
        <row r="9">
          <cell r="A9" t="str">
            <v>A</v>
          </cell>
        </row>
      </sheetData>
      <sheetData sheetId="6093">
        <row r="9">
          <cell r="A9" t="str">
            <v>A</v>
          </cell>
        </row>
      </sheetData>
      <sheetData sheetId="6094">
        <row r="9">
          <cell r="A9" t="str">
            <v>A</v>
          </cell>
        </row>
      </sheetData>
      <sheetData sheetId="6095">
        <row r="9">
          <cell r="A9" t="str">
            <v>A</v>
          </cell>
        </row>
      </sheetData>
      <sheetData sheetId="6096">
        <row r="9">
          <cell r="A9" t="str">
            <v>A</v>
          </cell>
        </row>
      </sheetData>
      <sheetData sheetId="6097">
        <row r="9">
          <cell r="A9" t="str">
            <v>A</v>
          </cell>
        </row>
      </sheetData>
      <sheetData sheetId="6098">
        <row r="9">
          <cell r="A9" t="str">
            <v>A</v>
          </cell>
        </row>
      </sheetData>
      <sheetData sheetId="6099">
        <row r="9">
          <cell r="A9" t="str">
            <v>A</v>
          </cell>
        </row>
      </sheetData>
      <sheetData sheetId="6100">
        <row r="9">
          <cell r="A9" t="str">
            <v>A</v>
          </cell>
        </row>
      </sheetData>
      <sheetData sheetId="6101">
        <row r="9">
          <cell r="A9" t="str">
            <v>A</v>
          </cell>
        </row>
      </sheetData>
      <sheetData sheetId="6102">
        <row r="9">
          <cell r="A9" t="str">
            <v>A</v>
          </cell>
        </row>
      </sheetData>
      <sheetData sheetId="6103">
        <row r="9">
          <cell r="A9" t="str">
            <v>A</v>
          </cell>
        </row>
      </sheetData>
      <sheetData sheetId="6104">
        <row r="9">
          <cell r="A9" t="str">
            <v>A</v>
          </cell>
        </row>
      </sheetData>
      <sheetData sheetId="6105">
        <row r="9">
          <cell r="A9" t="str">
            <v>A</v>
          </cell>
        </row>
      </sheetData>
      <sheetData sheetId="6106">
        <row r="9">
          <cell r="A9" t="str">
            <v>A</v>
          </cell>
        </row>
      </sheetData>
      <sheetData sheetId="6107">
        <row r="9">
          <cell r="A9" t="str">
            <v>A</v>
          </cell>
        </row>
      </sheetData>
      <sheetData sheetId="6108">
        <row r="9">
          <cell r="A9" t="str">
            <v>A</v>
          </cell>
        </row>
      </sheetData>
      <sheetData sheetId="6109">
        <row r="9">
          <cell r="A9" t="str">
            <v>A</v>
          </cell>
        </row>
      </sheetData>
      <sheetData sheetId="6110">
        <row r="9">
          <cell r="A9" t="str">
            <v>A</v>
          </cell>
        </row>
      </sheetData>
      <sheetData sheetId="6111">
        <row r="9">
          <cell r="A9" t="str">
            <v>A</v>
          </cell>
        </row>
      </sheetData>
      <sheetData sheetId="6112">
        <row r="9">
          <cell r="A9" t="str">
            <v>A</v>
          </cell>
        </row>
      </sheetData>
      <sheetData sheetId="6113">
        <row r="9">
          <cell r="A9" t="str">
            <v>A</v>
          </cell>
        </row>
      </sheetData>
      <sheetData sheetId="6114">
        <row r="9">
          <cell r="A9" t="str">
            <v>A</v>
          </cell>
        </row>
      </sheetData>
      <sheetData sheetId="6115">
        <row r="9">
          <cell r="A9" t="str">
            <v>A</v>
          </cell>
        </row>
      </sheetData>
      <sheetData sheetId="6116">
        <row r="9">
          <cell r="A9" t="str">
            <v>A</v>
          </cell>
        </row>
      </sheetData>
      <sheetData sheetId="6117">
        <row r="9">
          <cell r="A9" t="str">
            <v>A</v>
          </cell>
        </row>
      </sheetData>
      <sheetData sheetId="6118">
        <row r="9">
          <cell r="A9" t="str">
            <v>A</v>
          </cell>
        </row>
      </sheetData>
      <sheetData sheetId="6119">
        <row r="9">
          <cell r="A9" t="str">
            <v>A</v>
          </cell>
        </row>
      </sheetData>
      <sheetData sheetId="6120">
        <row r="9">
          <cell r="A9" t="str">
            <v>A</v>
          </cell>
        </row>
      </sheetData>
      <sheetData sheetId="6121">
        <row r="9">
          <cell r="A9" t="str">
            <v>A</v>
          </cell>
        </row>
      </sheetData>
      <sheetData sheetId="6122">
        <row r="9">
          <cell r="A9" t="str">
            <v>A</v>
          </cell>
        </row>
      </sheetData>
      <sheetData sheetId="6123">
        <row r="9">
          <cell r="A9" t="str">
            <v>A</v>
          </cell>
        </row>
      </sheetData>
      <sheetData sheetId="6124">
        <row r="9">
          <cell r="A9" t="str">
            <v>A</v>
          </cell>
        </row>
      </sheetData>
      <sheetData sheetId="6125">
        <row r="9">
          <cell r="A9" t="str">
            <v>A</v>
          </cell>
        </row>
      </sheetData>
      <sheetData sheetId="6126">
        <row r="9">
          <cell r="A9" t="str">
            <v>A</v>
          </cell>
        </row>
      </sheetData>
      <sheetData sheetId="6127">
        <row r="9">
          <cell r="A9" t="str">
            <v>A</v>
          </cell>
        </row>
      </sheetData>
      <sheetData sheetId="6128">
        <row r="9">
          <cell r="A9" t="str">
            <v>A</v>
          </cell>
        </row>
      </sheetData>
      <sheetData sheetId="6129">
        <row r="9">
          <cell r="A9" t="str">
            <v>A</v>
          </cell>
        </row>
      </sheetData>
      <sheetData sheetId="6130">
        <row r="9">
          <cell r="A9" t="str">
            <v>A</v>
          </cell>
        </row>
      </sheetData>
      <sheetData sheetId="6131">
        <row r="9">
          <cell r="A9" t="str">
            <v>A</v>
          </cell>
        </row>
      </sheetData>
      <sheetData sheetId="6132">
        <row r="9">
          <cell r="A9" t="str">
            <v>A</v>
          </cell>
        </row>
      </sheetData>
      <sheetData sheetId="6133">
        <row r="9">
          <cell r="A9" t="str">
            <v>A</v>
          </cell>
        </row>
      </sheetData>
      <sheetData sheetId="6134">
        <row r="9">
          <cell r="A9" t="str">
            <v>A</v>
          </cell>
        </row>
      </sheetData>
      <sheetData sheetId="6135">
        <row r="9">
          <cell r="A9" t="str">
            <v>A</v>
          </cell>
        </row>
      </sheetData>
      <sheetData sheetId="6136">
        <row r="9">
          <cell r="A9" t="str">
            <v>A</v>
          </cell>
        </row>
      </sheetData>
      <sheetData sheetId="6137">
        <row r="9">
          <cell r="A9" t="str">
            <v>A</v>
          </cell>
        </row>
      </sheetData>
      <sheetData sheetId="6138">
        <row r="9">
          <cell r="A9" t="str">
            <v>A</v>
          </cell>
        </row>
      </sheetData>
      <sheetData sheetId="6139">
        <row r="9">
          <cell r="A9" t="str">
            <v>A</v>
          </cell>
        </row>
      </sheetData>
      <sheetData sheetId="6140">
        <row r="9">
          <cell r="A9" t="str">
            <v>A</v>
          </cell>
        </row>
      </sheetData>
      <sheetData sheetId="6141">
        <row r="9">
          <cell r="A9" t="str">
            <v>A</v>
          </cell>
        </row>
      </sheetData>
      <sheetData sheetId="6142">
        <row r="9">
          <cell r="A9" t="str">
            <v>A</v>
          </cell>
        </row>
      </sheetData>
      <sheetData sheetId="6143">
        <row r="9">
          <cell r="A9" t="str">
            <v>A</v>
          </cell>
        </row>
      </sheetData>
      <sheetData sheetId="6144">
        <row r="9">
          <cell r="A9" t="str">
            <v>A</v>
          </cell>
        </row>
      </sheetData>
      <sheetData sheetId="6145">
        <row r="9">
          <cell r="A9" t="str">
            <v>A</v>
          </cell>
        </row>
      </sheetData>
      <sheetData sheetId="6146">
        <row r="9">
          <cell r="A9" t="str">
            <v>A</v>
          </cell>
        </row>
      </sheetData>
      <sheetData sheetId="6147">
        <row r="9">
          <cell r="A9" t="str">
            <v>A</v>
          </cell>
        </row>
      </sheetData>
      <sheetData sheetId="6148">
        <row r="9">
          <cell r="A9" t="str">
            <v>A</v>
          </cell>
        </row>
      </sheetData>
      <sheetData sheetId="6149">
        <row r="9">
          <cell r="A9" t="str">
            <v>A</v>
          </cell>
        </row>
      </sheetData>
      <sheetData sheetId="6150">
        <row r="9">
          <cell r="A9" t="str">
            <v>A</v>
          </cell>
        </row>
      </sheetData>
      <sheetData sheetId="6151">
        <row r="9">
          <cell r="A9" t="str">
            <v>A</v>
          </cell>
        </row>
      </sheetData>
      <sheetData sheetId="6152">
        <row r="9">
          <cell r="A9" t="str">
            <v>A</v>
          </cell>
        </row>
      </sheetData>
      <sheetData sheetId="6153">
        <row r="9">
          <cell r="A9" t="str">
            <v>A</v>
          </cell>
        </row>
      </sheetData>
      <sheetData sheetId="6154">
        <row r="9">
          <cell r="A9" t="str">
            <v>A</v>
          </cell>
        </row>
      </sheetData>
      <sheetData sheetId="6155">
        <row r="9">
          <cell r="A9" t="str">
            <v>A</v>
          </cell>
        </row>
      </sheetData>
      <sheetData sheetId="6156">
        <row r="9">
          <cell r="A9" t="str">
            <v>A</v>
          </cell>
        </row>
      </sheetData>
      <sheetData sheetId="6157">
        <row r="9">
          <cell r="A9" t="str">
            <v>A</v>
          </cell>
        </row>
      </sheetData>
      <sheetData sheetId="6158">
        <row r="9">
          <cell r="A9" t="str">
            <v>A</v>
          </cell>
        </row>
      </sheetData>
      <sheetData sheetId="6159">
        <row r="9">
          <cell r="A9" t="str">
            <v>A</v>
          </cell>
        </row>
      </sheetData>
      <sheetData sheetId="6160">
        <row r="9">
          <cell r="A9" t="str">
            <v>A</v>
          </cell>
        </row>
      </sheetData>
      <sheetData sheetId="6161">
        <row r="9">
          <cell r="A9" t="str">
            <v>A</v>
          </cell>
        </row>
      </sheetData>
      <sheetData sheetId="6162" refreshError="1"/>
      <sheetData sheetId="6163">
        <row r="9">
          <cell r="A9" t="str">
            <v>A</v>
          </cell>
        </row>
      </sheetData>
      <sheetData sheetId="6164" refreshError="1"/>
      <sheetData sheetId="6165" refreshError="1"/>
      <sheetData sheetId="6166" refreshError="1"/>
      <sheetData sheetId="6167">
        <row r="9">
          <cell r="A9" t="str">
            <v>A</v>
          </cell>
        </row>
      </sheetData>
      <sheetData sheetId="6168">
        <row r="9">
          <cell r="A9" t="str">
            <v>A</v>
          </cell>
        </row>
      </sheetData>
      <sheetData sheetId="6169">
        <row r="9">
          <cell r="A9" t="str">
            <v>A</v>
          </cell>
        </row>
      </sheetData>
      <sheetData sheetId="6170">
        <row r="9">
          <cell r="A9" t="str">
            <v>A</v>
          </cell>
        </row>
      </sheetData>
      <sheetData sheetId="6171">
        <row r="9">
          <cell r="A9" t="str">
            <v>A</v>
          </cell>
        </row>
      </sheetData>
      <sheetData sheetId="6172">
        <row r="9">
          <cell r="A9" t="str">
            <v>A</v>
          </cell>
        </row>
      </sheetData>
      <sheetData sheetId="6173">
        <row r="9">
          <cell r="A9" t="str">
            <v>A</v>
          </cell>
        </row>
      </sheetData>
      <sheetData sheetId="6174">
        <row r="9">
          <cell r="A9" t="str">
            <v>A</v>
          </cell>
        </row>
      </sheetData>
      <sheetData sheetId="6175" refreshError="1"/>
      <sheetData sheetId="6176" refreshError="1"/>
      <sheetData sheetId="6177">
        <row r="9">
          <cell r="A9" t="str">
            <v>A</v>
          </cell>
        </row>
      </sheetData>
      <sheetData sheetId="6178">
        <row r="9">
          <cell r="A9" t="str">
            <v>A</v>
          </cell>
        </row>
      </sheetData>
      <sheetData sheetId="6179">
        <row r="9">
          <cell r="A9" t="str">
            <v>A</v>
          </cell>
        </row>
      </sheetData>
      <sheetData sheetId="6180">
        <row r="9">
          <cell r="A9" t="str">
            <v>A</v>
          </cell>
        </row>
      </sheetData>
      <sheetData sheetId="6181">
        <row r="9">
          <cell r="A9" t="str">
            <v>A</v>
          </cell>
        </row>
      </sheetData>
      <sheetData sheetId="6182">
        <row r="9">
          <cell r="A9" t="str">
            <v>A</v>
          </cell>
        </row>
      </sheetData>
      <sheetData sheetId="6183">
        <row r="9">
          <cell r="A9" t="str">
            <v>A</v>
          </cell>
        </row>
      </sheetData>
      <sheetData sheetId="6184">
        <row r="9">
          <cell r="A9" t="str">
            <v>A</v>
          </cell>
        </row>
      </sheetData>
      <sheetData sheetId="6185">
        <row r="9">
          <cell r="A9" t="str">
            <v>A</v>
          </cell>
        </row>
      </sheetData>
      <sheetData sheetId="6186">
        <row r="9">
          <cell r="A9" t="str">
            <v>A</v>
          </cell>
        </row>
      </sheetData>
      <sheetData sheetId="6187">
        <row r="9">
          <cell r="A9" t="str">
            <v>A</v>
          </cell>
        </row>
      </sheetData>
      <sheetData sheetId="6188">
        <row r="9">
          <cell r="A9" t="str">
            <v>A</v>
          </cell>
        </row>
      </sheetData>
      <sheetData sheetId="6189" refreshError="1"/>
      <sheetData sheetId="6190" refreshError="1"/>
      <sheetData sheetId="6191" refreshError="1"/>
      <sheetData sheetId="6192" refreshError="1"/>
      <sheetData sheetId="6193" refreshError="1"/>
      <sheetData sheetId="6194" refreshError="1"/>
      <sheetData sheetId="6195">
        <row r="9">
          <cell r="A9" t="str">
            <v>A</v>
          </cell>
        </row>
      </sheetData>
      <sheetData sheetId="6196">
        <row r="9">
          <cell r="A9" t="str">
            <v>A</v>
          </cell>
        </row>
      </sheetData>
      <sheetData sheetId="6197">
        <row r="9">
          <cell r="A9" t="str">
            <v>A</v>
          </cell>
        </row>
      </sheetData>
      <sheetData sheetId="6198">
        <row r="9">
          <cell r="A9" t="str">
            <v>A</v>
          </cell>
        </row>
      </sheetData>
      <sheetData sheetId="6199">
        <row r="9">
          <cell r="A9" t="str">
            <v>A</v>
          </cell>
        </row>
      </sheetData>
      <sheetData sheetId="6200">
        <row r="9">
          <cell r="A9" t="str">
            <v>A</v>
          </cell>
        </row>
      </sheetData>
      <sheetData sheetId="6201">
        <row r="9">
          <cell r="A9" t="str">
            <v>A</v>
          </cell>
        </row>
      </sheetData>
      <sheetData sheetId="6202">
        <row r="9">
          <cell r="A9" t="str">
            <v>A</v>
          </cell>
        </row>
      </sheetData>
      <sheetData sheetId="6203">
        <row r="9">
          <cell r="A9" t="str">
            <v>A</v>
          </cell>
        </row>
      </sheetData>
      <sheetData sheetId="6204">
        <row r="9">
          <cell r="A9" t="str">
            <v>A</v>
          </cell>
        </row>
      </sheetData>
      <sheetData sheetId="6205">
        <row r="9">
          <cell r="A9" t="str">
            <v>A</v>
          </cell>
        </row>
      </sheetData>
      <sheetData sheetId="6206">
        <row r="9">
          <cell r="A9" t="str">
            <v>A</v>
          </cell>
        </row>
      </sheetData>
      <sheetData sheetId="6207">
        <row r="9">
          <cell r="A9" t="str">
            <v>A</v>
          </cell>
        </row>
      </sheetData>
      <sheetData sheetId="6208">
        <row r="9">
          <cell r="A9" t="str">
            <v>A</v>
          </cell>
        </row>
      </sheetData>
      <sheetData sheetId="6209">
        <row r="9">
          <cell r="A9" t="str">
            <v>A</v>
          </cell>
        </row>
      </sheetData>
      <sheetData sheetId="6210">
        <row r="9">
          <cell r="A9" t="str">
            <v>A</v>
          </cell>
        </row>
      </sheetData>
      <sheetData sheetId="6211">
        <row r="9">
          <cell r="A9" t="str">
            <v>A</v>
          </cell>
        </row>
      </sheetData>
      <sheetData sheetId="6212">
        <row r="9">
          <cell r="A9" t="str">
            <v>A</v>
          </cell>
        </row>
      </sheetData>
      <sheetData sheetId="6213">
        <row r="9">
          <cell r="A9" t="str">
            <v>A</v>
          </cell>
        </row>
      </sheetData>
      <sheetData sheetId="6214">
        <row r="9">
          <cell r="A9" t="str">
            <v>A</v>
          </cell>
        </row>
      </sheetData>
      <sheetData sheetId="6215">
        <row r="9">
          <cell r="A9" t="str">
            <v>A</v>
          </cell>
        </row>
      </sheetData>
      <sheetData sheetId="6216">
        <row r="9">
          <cell r="A9" t="str">
            <v>A</v>
          </cell>
        </row>
      </sheetData>
      <sheetData sheetId="6217">
        <row r="9">
          <cell r="A9" t="str">
            <v>A</v>
          </cell>
        </row>
      </sheetData>
      <sheetData sheetId="6218">
        <row r="9">
          <cell r="A9" t="str">
            <v>A</v>
          </cell>
        </row>
      </sheetData>
      <sheetData sheetId="6219">
        <row r="9">
          <cell r="A9" t="str">
            <v>A</v>
          </cell>
        </row>
      </sheetData>
      <sheetData sheetId="6220">
        <row r="9">
          <cell r="A9" t="str">
            <v>A</v>
          </cell>
        </row>
      </sheetData>
      <sheetData sheetId="6221">
        <row r="9">
          <cell r="A9" t="str">
            <v>A</v>
          </cell>
        </row>
      </sheetData>
      <sheetData sheetId="6222">
        <row r="9">
          <cell r="A9" t="str">
            <v>A</v>
          </cell>
        </row>
      </sheetData>
      <sheetData sheetId="6223">
        <row r="9">
          <cell r="A9" t="str">
            <v>A</v>
          </cell>
        </row>
      </sheetData>
      <sheetData sheetId="6224">
        <row r="9">
          <cell r="A9" t="str">
            <v>A</v>
          </cell>
        </row>
      </sheetData>
      <sheetData sheetId="6225">
        <row r="9">
          <cell r="A9" t="str">
            <v>A</v>
          </cell>
        </row>
      </sheetData>
      <sheetData sheetId="6226">
        <row r="9">
          <cell r="A9" t="str">
            <v>A</v>
          </cell>
        </row>
      </sheetData>
      <sheetData sheetId="6227">
        <row r="9">
          <cell r="A9" t="str">
            <v>A</v>
          </cell>
        </row>
      </sheetData>
      <sheetData sheetId="6228">
        <row r="9">
          <cell r="A9" t="str">
            <v>A</v>
          </cell>
        </row>
      </sheetData>
      <sheetData sheetId="6229">
        <row r="9">
          <cell r="A9" t="str">
            <v>A</v>
          </cell>
        </row>
      </sheetData>
      <sheetData sheetId="6230">
        <row r="9">
          <cell r="A9" t="str">
            <v>A</v>
          </cell>
        </row>
      </sheetData>
      <sheetData sheetId="6231">
        <row r="9">
          <cell r="A9" t="str">
            <v>A</v>
          </cell>
        </row>
      </sheetData>
      <sheetData sheetId="6232">
        <row r="9">
          <cell r="A9" t="str">
            <v>A</v>
          </cell>
        </row>
      </sheetData>
      <sheetData sheetId="6233">
        <row r="9">
          <cell r="A9" t="str">
            <v>A</v>
          </cell>
        </row>
      </sheetData>
      <sheetData sheetId="6234">
        <row r="9">
          <cell r="A9" t="str">
            <v>A</v>
          </cell>
        </row>
      </sheetData>
      <sheetData sheetId="6235">
        <row r="9">
          <cell r="A9" t="str">
            <v>A</v>
          </cell>
        </row>
      </sheetData>
      <sheetData sheetId="6236">
        <row r="9">
          <cell r="A9" t="str">
            <v>A</v>
          </cell>
        </row>
      </sheetData>
      <sheetData sheetId="6237">
        <row r="9">
          <cell r="A9" t="str">
            <v>A</v>
          </cell>
        </row>
      </sheetData>
      <sheetData sheetId="6238">
        <row r="9">
          <cell r="A9" t="str">
            <v>A</v>
          </cell>
        </row>
      </sheetData>
      <sheetData sheetId="6239">
        <row r="9">
          <cell r="A9" t="str">
            <v>A</v>
          </cell>
        </row>
      </sheetData>
      <sheetData sheetId="6240">
        <row r="9">
          <cell r="A9" t="str">
            <v>A</v>
          </cell>
        </row>
      </sheetData>
      <sheetData sheetId="6241">
        <row r="9">
          <cell r="A9" t="str">
            <v>A</v>
          </cell>
        </row>
      </sheetData>
      <sheetData sheetId="6242">
        <row r="9">
          <cell r="A9" t="str">
            <v>A</v>
          </cell>
        </row>
      </sheetData>
      <sheetData sheetId="6243">
        <row r="9">
          <cell r="A9" t="str">
            <v>A</v>
          </cell>
        </row>
      </sheetData>
      <sheetData sheetId="6244">
        <row r="9">
          <cell r="A9" t="str">
            <v>A</v>
          </cell>
        </row>
      </sheetData>
      <sheetData sheetId="6245">
        <row r="9">
          <cell r="A9" t="str">
            <v>A</v>
          </cell>
        </row>
      </sheetData>
      <sheetData sheetId="6246">
        <row r="9">
          <cell r="A9" t="str">
            <v>A</v>
          </cell>
        </row>
      </sheetData>
      <sheetData sheetId="6247">
        <row r="9">
          <cell r="A9" t="str">
            <v>A</v>
          </cell>
        </row>
      </sheetData>
      <sheetData sheetId="6248">
        <row r="9">
          <cell r="A9" t="str">
            <v>A</v>
          </cell>
        </row>
      </sheetData>
      <sheetData sheetId="6249">
        <row r="9">
          <cell r="A9" t="str">
            <v>A</v>
          </cell>
        </row>
      </sheetData>
      <sheetData sheetId="6250">
        <row r="9">
          <cell r="A9" t="str">
            <v>A</v>
          </cell>
        </row>
      </sheetData>
      <sheetData sheetId="6251">
        <row r="9">
          <cell r="A9" t="str">
            <v>A</v>
          </cell>
        </row>
      </sheetData>
      <sheetData sheetId="6252">
        <row r="9">
          <cell r="A9" t="str">
            <v>A</v>
          </cell>
        </row>
      </sheetData>
      <sheetData sheetId="6253">
        <row r="9">
          <cell r="A9" t="str">
            <v>A</v>
          </cell>
        </row>
      </sheetData>
      <sheetData sheetId="6254">
        <row r="9">
          <cell r="A9" t="str">
            <v>A</v>
          </cell>
        </row>
      </sheetData>
      <sheetData sheetId="6255">
        <row r="9">
          <cell r="A9" t="str">
            <v>A</v>
          </cell>
        </row>
      </sheetData>
      <sheetData sheetId="6256">
        <row r="9">
          <cell r="A9" t="str">
            <v>A</v>
          </cell>
        </row>
      </sheetData>
      <sheetData sheetId="6257">
        <row r="9">
          <cell r="A9" t="str">
            <v>A</v>
          </cell>
        </row>
      </sheetData>
      <sheetData sheetId="6258">
        <row r="9">
          <cell r="A9" t="str">
            <v>A</v>
          </cell>
        </row>
      </sheetData>
      <sheetData sheetId="6259">
        <row r="9">
          <cell r="A9" t="str">
            <v>A</v>
          </cell>
        </row>
      </sheetData>
      <sheetData sheetId="6260">
        <row r="9">
          <cell r="A9" t="str">
            <v>A</v>
          </cell>
        </row>
      </sheetData>
      <sheetData sheetId="6261">
        <row r="9">
          <cell r="A9" t="str">
            <v>A</v>
          </cell>
        </row>
      </sheetData>
      <sheetData sheetId="6262">
        <row r="9">
          <cell r="A9" t="str">
            <v>A</v>
          </cell>
        </row>
      </sheetData>
      <sheetData sheetId="6263">
        <row r="9">
          <cell r="A9" t="str">
            <v>A</v>
          </cell>
        </row>
      </sheetData>
      <sheetData sheetId="6264">
        <row r="9">
          <cell r="A9" t="str">
            <v>A</v>
          </cell>
        </row>
      </sheetData>
      <sheetData sheetId="6265">
        <row r="9">
          <cell r="A9" t="str">
            <v>A</v>
          </cell>
        </row>
      </sheetData>
      <sheetData sheetId="6266">
        <row r="9">
          <cell r="A9" t="str">
            <v>A</v>
          </cell>
        </row>
      </sheetData>
      <sheetData sheetId="6267">
        <row r="9">
          <cell r="A9" t="str">
            <v>A</v>
          </cell>
        </row>
      </sheetData>
      <sheetData sheetId="6268">
        <row r="9">
          <cell r="A9" t="str">
            <v>A</v>
          </cell>
        </row>
      </sheetData>
      <sheetData sheetId="6269">
        <row r="9">
          <cell r="A9" t="str">
            <v>A</v>
          </cell>
        </row>
      </sheetData>
      <sheetData sheetId="6270">
        <row r="9">
          <cell r="A9" t="str">
            <v>A</v>
          </cell>
        </row>
      </sheetData>
      <sheetData sheetId="6271">
        <row r="9">
          <cell r="A9" t="str">
            <v>A</v>
          </cell>
        </row>
      </sheetData>
      <sheetData sheetId="6272">
        <row r="9">
          <cell r="A9" t="str">
            <v>A</v>
          </cell>
        </row>
      </sheetData>
      <sheetData sheetId="6273">
        <row r="9">
          <cell r="A9" t="str">
            <v>A</v>
          </cell>
        </row>
      </sheetData>
      <sheetData sheetId="6274">
        <row r="9">
          <cell r="A9" t="str">
            <v>A</v>
          </cell>
        </row>
      </sheetData>
      <sheetData sheetId="6275">
        <row r="9">
          <cell r="A9" t="str">
            <v>A</v>
          </cell>
        </row>
      </sheetData>
      <sheetData sheetId="6276">
        <row r="9">
          <cell r="A9" t="str">
            <v>A</v>
          </cell>
        </row>
      </sheetData>
      <sheetData sheetId="6277">
        <row r="9">
          <cell r="A9" t="str">
            <v>A</v>
          </cell>
        </row>
      </sheetData>
      <sheetData sheetId="6278">
        <row r="9">
          <cell r="A9" t="str">
            <v>A</v>
          </cell>
        </row>
      </sheetData>
      <sheetData sheetId="6279">
        <row r="9">
          <cell r="A9" t="str">
            <v>A</v>
          </cell>
        </row>
      </sheetData>
      <sheetData sheetId="6280">
        <row r="9">
          <cell r="A9" t="str">
            <v>A</v>
          </cell>
        </row>
      </sheetData>
      <sheetData sheetId="6281">
        <row r="9">
          <cell r="A9" t="str">
            <v>A</v>
          </cell>
        </row>
      </sheetData>
      <sheetData sheetId="6282">
        <row r="9">
          <cell r="A9" t="str">
            <v>A</v>
          </cell>
        </row>
      </sheetData>
      <sheetData sheetId="6283">
        <row r="9">
          <cell r="A9" t="str">
            <v>A</v>
          </cell>
        </row>
      </sheetData>
      <sheetData sheetId="6284">
        <row r="9">
          <cell r="A9" t="str">
            <v>A</v>
          </cell>
        </row>
      </sheetData>
      <sheetData sheetId="6285">
        <row r="9">
          <cell r="A9" t="str">
            <v>A</v>
          </cell>
        </row>
      </sheetData>
      <sheetData sheetId="6286">
        <row r="9">
          <cell r="A9" t="str">
            <v>A</v>
          </cell>
        </row>
      </sheetData>
      <sheetData sheetId="6287">
        <row r="9">
          <cell r="A9" t="str">
            <v>A</v>
          </cell>
        </row>
      </sheetData>
      <sheetData sheetId="6288">
        <row r="9">
          <cell r="A9" t="str">
            <v>A</v>
          </cell>
        </row>
      </sheetData>
      <sheetData sheetId="6289">
        <row r="9">
          <cell r="A9" t="str">
            <v>A</v>
          </cell>
        </row>
      </sheetData>
      <sheetData sheetId="6290">
        <row r="9">
          <cell r="A9" t="str">
            <v>A</v>
          </cell>
        </row>
      </sheetData>
      <sheetData sheetId="6291">
        <row r="9">
          <cell r="A9" t="str">
            <v>A</v>
          </cell>
        </row>
      </sheetData>
      <sheetData sheetId="6292">
        <row r="9">
          <cell r="A9" t="str">
            <v>A</v>
          </cell>
        </row>
      </sheetData>
      <sheetData sheetId="6293">
        <row r="9">
          <cell r="A9" t="str">
            <v>A</v>
          </cell>
        </row>
      </sheetData>
      <sheetData sheetId="6294">
        <row r="9">
          <cell r="A9" t="str">
            <v>A</v>
          </cell>
        </row>
      </sheetData>
      <sheetData sheetId="6295">
        <row r="9">
          <cell r="A9" t="str">
            <v>A</v>
          </cell>
        </row>
      </sheetData>
      <sheetData sheetId="6296">
        <row r="9">
          <cell r="A9" t="str">
            <v>A</v>
          </cell>
        </row>
      </sheetData>
      <sheetData sheetId="6297">
        <row r="9">
          <cell r="A9" t="str">
            <v>A</v>
          </cell>
        </row>
      </sheetData>
      <sheetData sheetId="6298">
        <row r="9">
          <cell r="A9" t="str">
            <v>A</v>
          </cell>
        </row>
      </sheetData>
      <sheetData sheetId="6299">
        <row r="9">
          <cell r="A9" t="str">
            <v>A</v>
          </cell>
        </row>
      </sheetData>
      <sheetData sheetId="6300">
        <row r="9">
          <cell r="A9" t="str">
            <v>A</v>
          </cell>
        </row>
      </sheetData>
      <sheetData sheetId="6301">
        <row r="9">
          <cell r="A9" t="str">
            <v>A</v>
          </cell>
        </row>
      </sheetData>
      <sheetData sheetId="6302">
        <row r="9">
          <cell r="A9" t="str">
            <v>A</v>
          </cell>
        </row>
      </sheetData>
      <sheetData sheetId="6303">
        <row r="9">
          <cell r="A9" t="str">
            <v>A</v>
          </cell>
        </row>
      </sheetData>
      <sheetData sheetId="6304">
        <row r="9">
          <cell r="A9" t="str">
            <v>A</v>
          </cell>
        </row>
      </sheetData>
      <sheetData sheetId="6305">
        <row r="9">
          <cell r="A9" t="str">
            <v>A</v>
          </cell>
        </row>
      </sheetData>
      <sheetData sheetId="6306">
        <row r="9">
          <cell r="A9" t="str">
            <v>A</v>
          </cell>
        </row>
      </sheetData>
      <sheetData sheetId="6307">
        <row r="9">
          <cell r="A9" t="str">
            <v>A</v>
          </cell>
        </row>
      </sheetData>
      <sheetData sheetId="6308">
        <row r="9">
          <cell r="A9" t="str">
            <v>A</v>
          </cell>
        </row>
      </sheetData>
      <sheetData sheetId="6309">
        <row r="9">
          <cell r="A9" t="str">
            <v>A</v>
          </cell>
        </row>
      </sheetData>
      <sheetData sheetId="6310">
        <row r="9">
          <cell r="A9" t="str">
            <v>A</v>
          </cell>
        </row>
      </sheetData>
      <sheetData sheetId="6311">
        <row r="9">
          <cell r="A9" t="str">
            <v>A</v>
          </cell>
        </row>
      </sheetData>
      <sheetData sheetId="6312">
        <row r="9">
          <cell r="A9" t="str">
            <v>A</v>
          </cell>
        </row>
      </sheetData>
      <sheetData sheetId="6313">
        <row r="9">
          <cell r="A9" t="str">
            <v>A</v>
          </cell>
        </row>
      </sheetData>
      <sheetData sheetId="6314">
        <row r="9">
          <cell r="A9" t="str">
            <v>A</v>
          </cell>
        </row>
      </sheetData>
      <sheetData sheetId="6315">
        <row r="9">
          <cell r="A9" t="str">
            <v>A</v>
          </cell>
        </row>
      </sheetData>
      <sheetData sheetId="6316">
        <row r="9">
          <cell r="A9" t="str">
            <v>A</v>
          </cell>
        </row>
      </sheetData>
      <sheetData sheetId="6317">
        <row r="9">
          <cell r="A9" t="str">
            <v>A</v>
          </cell>
        </row>
      </sheetData>
      <sheetData sheetId="6318">
        <row r="9">
          <cell r="A9" t="str">
            <v>A</v>
          </cell>
        </row>
      </sheetData>
      <sheetData sheetId="6319">
        <row r="9">
          <cell r="A9" t="str">
            <v>A</v>
          </cell>
        </row>
      </sheetData>
      <sheetData sheetId="6320">
        <row r="9">
          <cell r="A9" t="str">
            <v>A</v>
          </cell>
        </row>
      </sheetData>
      <sheetData sheetId="6321">
        <row r="9">
          <cell r="A9" t="str">
            <v>A</v>
          </cell>
        </row>
      </sheetData>
      <sheetData sheetId="6322">
        <row r="9">
          <cell r="A9" t="str">
            <v>A</v>
          </cell>
        </row>
      </sheetData>
      <sheetData sheetId="6323">
        <row r="9">
          <cell r="A9" t="str">
            <v>A</v>
          </cell>
        </row>
      </sheetData>
      <sheetData sheetId="6324">
        <row r="9">
          <cell r="A9" t="str">
            <v>A</v>
          </cell>
        </row>
      </sheetData>
      <sheetData sheetId="6325">
        <row r="9">
          <cell r="A9" t="str">
            <v>A</v>
          </cell>
        </row>
      </sheetData>
      <sheetData sheetId="6326">
        <row r="9">
          <cell r="A9" t="str">
            <v>A</v>
          </cell>
        </row>
      </sheetData>
      <sheetData sheetId="6327">
        <row r="9">
          <cell r="A9" t="str">
            <v>A</v>
          </cell>
        </row>
      </sheetData>
      <sheetData sheetId="6328">
        <row r="9">
          <cell r="A9" t="str">
            <v>A</v>
          </cell>
        </row>
      </sheetData>
      <sheetData sheetId="6329">
        <row r="9">
          <cell r="A9" t="str">
            <v>A</v>
          </cell>
        </row>
      </sheetData>
      <sheetData sheetId="6330">
        <row r="9">
          <cell r="A9" t="str">
            <v>A</v>
          </cell>
        </row>
      </sheetData>
      <sheetData sheetId="6331">
        <row r="9">
          <cell r="A9" t="str">
            <v>A</v>
          </cell>
        </row>
      </sheetData>
      <sheetData sheetId="6332">
        <row r="9">
          <cell r="A9" t="str">
            <v>A</v>
          </cell>
        </row>
      </sheetData>
      <sheetData sheetId="6333">
        <row r="9">
          <cell r="A9" t="str">
            <v>A</v>
          </cell>
        </row>
      </sheetData>
      <sheetData sheetId="6334">
        <row r="9">
          <cell r="A9" t="str">
            <v>A</v>
          </cell>
        </row>
      </sheetData>
      <sheetData sheetId="6335">
        <row r="9">
          <cell r="A9" t="str">
            <v>A</v>
          </cell>
        </row>
      </sheetData>
      <sheetData sheetId="6336">
        <row r="9">
          <cell r="A9" t="str">
            <v>A</v>
          </cell>
        </row>
      </sheetData>
      <sheetData sheetId="6337">
        <row r="9">
          <cell r="A9" t="str">
            <v>A</v>
          </cell>
        </row>
      </sheetData>
      <sheetData sheetId="6338">
        <row r="9">
          <cell r="A9" t="str">
            <v>A</v>
          </cell>
        </row>
      </sheetData>
      <sheetData sheetId="6339">
        <row r="9">
          <cell r="A9" t="str">
            <v>A</v>
          </cell>
        </row>
      </sheetData>
      <sheetData sheetId="6340">
        <row r="9">
          <cell r="A9" t="str">
            <v>A</v>
          </cell>
        </row>
      </sheetData>
      <sheetData sheetId="6341">
        <row r="9">
          <cell r="A9" t="str">
            <v>A</v>
          </cell>
        </row>
      </sheetData>
      <sheetData sheetId="6342">
        <row r="9">
          <cell r="A9" t="str">
            <v>A</v>
          </cell>
        </row>
      </sheetData>
      <sheetData sheetId="6343">
        <row r="9">
          <cell r="A9" t="str">
            <v>A</v>
          </cell>
        </row>
      </sheetData>
      <sheetData sheetId="6344">
        <row r="9">
          <cell r="A9" t="str">
            <v>A</v>
          </cell>
        </row>
      </sheetData>
      <sheetData sheetId="6345">
        <row r="9">
          <cell r="A9" t="str">
            <v>A</v>
          </cell>
        </row>
      </sheetData>
      <sheetData sheetId="6346">
        <row r="9">
          <cell r="A9" t="str">
            <v>A</v>
          </cell>
        </row>
      </sheetData>
      <sheetData sheetId="6347">
        <row r="9">
          <cell r="A9" t="str">
            <v>A</v>
          </cell>
        </row>
      </sheetData>
      <sheetData sheetId="6348">
        <row r="9">
          <cell r="A9" t="str">
            <v>A</v>
          </cell>
        </row>
      </sheetData>
      <sheetData sheetId="6349">
        <row r="9">
          <cell r="A9" t="str">
            <v>A</v>
          </cell>
        </row>
      </sheetData>
      <sheetData sheetId="6350">
        <row r="9">
          <cell r="A9" t="str">
            <v>A</v>
          </cell>
        </row>
      </sheetData>
      <sheetData sheetId="6351">
        <row r="9">
          <cell r="A9" t="str">
            <v>A</v>
          </cell>
        </row>
      </sheetData>
      <sheetData sheetId="6352">
        <row r="9">
          <cell r="A9" t="str">
            <v>A</v>
          </cell>
        </row>
      </sheetData>
      <sheetData sheetId="6353">
        <row r="9">
          <cell r="A9" t="str">
            <v>A</v>
          </cell>
        </row>
      </sheetData>
      <sheetData sheetId="6354">
        <row r="9">
          <cell r="A9" t="str">
            <v>A</v>
          </cell>
        </row>
      </sheetData>
      <sheetData sheetId="6355">
        <row r="9">
          <cell r="A9" t="str">
            <v>A</v>
          </cell>
        </row>
      </sheetData>
      <sheetData sheetId="6356">
        <row r="9">
          <cell r="A9" t="str">
            <v>A</v>
          </cell>
        </row>
      </sheetData>
      <sheetData sheetId="6357">
        <row r="9">
          <cell r="A9" t="str">
            <v>A</v>
          </cell>
        </row>
      </sheetData>
      <sheetData sheetId="6358">
        <row r="9">
          <cell r="A9" t="str">
            <v>A</v>
          </cell>
        </row>
      </sheetData>
      <sheetData sheetId="6359">
        <row r="9">
          <cell r="A9" t="str">
            <v>A</v>
          </cell>
        </row>
      </sheetData>
      <sheetData sheetId="6360">
        <row r="9">
          <cell r="A9" t="str">
            <v>A</v>
          </cell>
        </row>
      </sheetData>
      <sheetData sheetId="6361">
        <row r="9">
          <cell r="A9" t="str">
            <v>A</v>
          </cell>
        </row>
      </sheetData>
      <sheetData sheetId="6362">
        <row r="9">
          <cell r="A9" t="str">
            <v>A</v>
          </cell>
        </row>
      </sheetData>
      <sheetData sheetId="6363">
        <row r="9">
          <cell r="A9" t="str">
            <v>A</v>
          </cell>
        </row>
      </sheetData>
      <sheetData sheetId="6364">
        <row r="9">
          <cell r="A9" t="str">
            <v>A</v>
          </cell>
        </row>
      </sheetData>
      <sheetData sheetId="6365">
        <row r="9">
          <cell r="A9" t="str">
            <v>A</v>
          </cell>
        </row>
      </sheetData>
      <sheetData sheetId="6366">
        <row r="9">
          <cell r="A9" t="str">
            <v>A</v>
          </cell>
        </row>
      </sheetData>
      <sheetData sheetId="6367">
        <row r="9">
          <cell r="A9" t="str">
            <v>A</v>
          </cell>
        </row>
      </sheetData>
      <sheetData sheetId="6368">
        <row r="9">
          <cell r="A9" t="str">
            <v>A</v>
          </cell>
        </row>
      </sheetData>
      <sheetData sheetId="6369">
        <row r="9">
          <cell r="A9" t="str">
            <v>A</v>
          </cell>
        </row>
      </sheetData>
      <sheetData sheetId="6370">
        <row r="9">
          <cell r="A9" t="str">
            <v>A</v>
          </cell>
        </row>
      </sheetData>
      <sheetData sheetId="6371">
        <row r="9">
          <cell r="A9" t="str">
            <v>A</v>
          </cell>
        </row>
      </sheetData>
      <sheetData sheetId="6372">
        <row r="9">
          <cell r="A9" t="str">
            <v>A</v>
          </cell>
        </row>
      </sheetData>
      <sheetData sheetId="6373">
        <row r="9">
          <cell r="A9" t="str">
            <v>A</v>
          </cell>
        </row>
      </sheetData>
      <sheetData sheetId="6374">
        <row r="9">
          <cell r="A9" t="str">
            <v>A</v>
          </cell>
        </row>
      </sheetData>
      <sheetData sheetId="6375">
        <row r="9">
          <cell r="A9" t="str">
            <v>A</v>
          </cell>
        </row>
      </sheetData>
      <sheetData sheetId="6376">
        <row r="9">
          <cell r="A9" t="str">
            <v>A</v>
          </cell>
        </row>
      </sheetData>
      <sheetData sheetId="6377">
        <row r="9">
          <cell r="A9" t="str">
            <v>A</v>
          </cell>
        </row>
      </sheetData>
      <sheetData sheetId="6378">
        <row r="9">
          <cell r="A9" t="str">
            <v>A</v>
          </cell>
        </row>
      </sheetData>
      <sheetData sheetId="6379">
        <row r="9">
          <cell r="A9" t="str">
            <v>A</v>
          </cell>
        </row>
      </sheetData>
      <sheetData sheetId="6380">
        <row r="9">
          <cell r="A9" t="str">
            <v>A</v>
          </cell>
        </row>
      </sheetData>
      <sheetData sheetId="6381">
        <row r="9">
          <cell r="A9" t="str">
            <v>A</v>
          </cell>
        </row>
      </sheetData>
      <sheetData sheetId="6382">
        <row r="9">
          <cell r="A9" t="str">
            <v>A</v>
          </cell>
        </row>
      </sheetData>
      <sheetData sheetId="6383">
        <row r="9">
          <cell r="A9" t="str">
            <v>A</v>
          </cell>
        </row>
      </sheetData>
      <sheetData sheetId="6384">
        <row r="9">
          <cell r="A9" t="str">
            <v>A</v>
          </cell>
        </row>
      </sheetData>
      <sheetData sheetId="6385">
        <row r="9">
          <cell r="A9" t="str">
            <v>A</v>
          </cell>
        </row>
      </sheetData>
      <sheetData sheetId="6386">
        <row r="9">
          <cell r="A9" t="str">
            <v>A</v>
          </cell>
        </row>
      </sheetData>
      <sheetData sheetId="6387">
        <row r="9">
          <cell r="A9" t="str">
            <v>A</v>
          </cell>
        </row>
      </sheetData>
      <sheetData sheetId="6388">
        <row r="9">
          <cell r="A9" t="str">
            <v>A</v>
          </cell>
        </row>
      </sheetData>
      <sheetData sheetId="6389">
        <row r="9">
          <cell r="A9" t="str">
            <v>A</v>
          </cell>
        </row>
      </sheetData>
      <sheetData sheetId="6390">
        <row r="9">
          <cell r="A9" t="str">
            <v>A</v>
          </cell>
        </row>
      </sheetData>
      <sheetData sheetId="6391">
        <row r="9">
          <cell r="A9" t="str">
            <v>A</v>
          </cell>
        </row>
      </sheetData>
      <sheetData sheetId="6392">
        <row r="9">
          <cell r="A9" t="str">
            <v>A</v>
          </cell>
        </row>
      </sheetData>
      <sheetData sheetId="6393">
        <row r="9">
          <cell r="A9" t="str">
            <v>A</v>
          </cell>
        </row>
      </sheetData>
      <sheetData sheetId="6394">
        <row r="9">
          <cell r="A9" t="str">
            <v>A</v>
          </cell>
        </row>
      </sheetData>
      <sheetData sheetId="6395">
        <row r="9">
          <cell r="A9" t="str">
            <v>A</v>
          </cell>
        </row>
      </sheetData>
      <sheetData sheetId="6396">
        <row r="9">
          <cell r="A9" t="str">
            <v>A</v>
          </cell>
        </row>
      </sheetData>
      <sheetData sheetId="6397">
        <row r="9">
          <cell r="A9" t="str">
            <v>A</v>
          </cell>
        </row>
      </sheetData>
      <sheetData sheetId="6398">
        <row r="9">
          <cell r="A9" t="str">
            <v>A</v>
          </cell>
        </row>
      </sheetData>
      <sheetData sheetId="6399">
        <row r="9">
          <cell r="A9" t="str">
            <v>A</v>
          </cell>
        </row>
      </sheetData>
      <sheetData sheetId="6400">
        <row r="9">
          <cell r="A9" t="str">
            <v>A</v>
          </cell>
        </row>
      </sheetData>
      <sheetData sheetId="6401">
        <row r="9">
          <cell r="A9" t="str">
            <v>A</v>
          </cell>
        </row>
      </sheetData>
      <sheetData sheetId="6402">
        <row r="9">
          <cell r="A9" t="str">
            <v>A</v>
          </cell>
        </row>
      </sheetData>
      <sheetData sheetId="6403">
        <row r="9">
          <cell r="A9" t="str">
            <v>A</v>
          </cell>
        </row>
      </sheetData>
      <sheetData sheetId="6404">
        <row r="9">
          <cell r="A9" t="str">
            <v>A</v>
          </cell>
        </row>
      </sheetData>
      <sheetData sheetId="6405">
        <row r="9">
          <cell r="A9" t="str">
            <v>A</v>
          </cell>
        </row>
      </sheetData>
      <sheetData sheetId="6406">
        <row r="9">
          <cell r="A9" t="str">
            <v>A</v>
          </cell>
        </row>
      </sheetData>
      <sheetData sheetId="6407">
        <row r="9">
          <cell r="A9" t="str">
            <v>A</v>
          </cell>
        </row>
      </sheetData>
      <sheetData sheetId="6408">
        <row r="9">
          <cell r="A9" t="str">
            <v>A</v>
          </cell>
        </row>
      </sheetData>
      <sheetData sheetId="6409">
        <row r="9">
          <cell r="A9" t="str">
            <v>A</v>
          </cell>
        </row>
      </sheetData>
      <sheetData sheetId="6410">
        <row r="9">
          <cell r="A9" t="str">
            <v>A</v>
          </cell>
        </row>
      </sheetData>
      <sheetData sheetId="6411">
        <row r="9">
          <cell r="A9" t="str">
            <v>A</v>
          </cell>
        </row>
      </sheetData>
      <sheetData sheetId="6412">
        <row r="9">
          <cell r="A9" t="str">
            <v>A</v>
          </cell>
        </row>
      </sheetData>
      <sheetData sheetId="6413">
        <row r="9">
          <cell r="A9" t="str">
            <v>A</v>
          </cell>
        </row>
      </sheetData>
      <sheetData sheetId="6414">
        <row r="9">
          <cell r="A9" t="str">
            <v>A</v>
          </cell>
        </row>
      </sheetData>
      <sheetData sheetId="6415">
        <row r="9">
          <cell r="A9" t="str">
            <v>A</v>
          </cell>
        </row>
      </sheetData>
      <sheetData sheetId="6416">
        <row r="9">
          <cell r="A9" t="str">
            <v>A</v>
          </cell>
        </row>
      </sheetData>
      <sheetData sheetId="6417">
        <row r="9">
          <cell r="A9" t="str">
            <v>A</v>
          </cell>
        </row>
      </sheetData>
      <sheetData sheetId="6418">
        <row r="9">
          <cell r="A9" t="str">
            <v>A</v>
          </cell>
        </row>
      </sheetData>
      <sheetData sheetId="6419">
        <row r="9">
          <cell r="A9" t="str">
            <v>A</v>
          </cell>
        </row>
      </sheetData>
      <sheetData sheetId="6420">
        <row r="9">
          <cell r="A9" t="str">
            <v>A</v>
          </cell>
        </row>
      </sheetData>
      <sheetData sheetId="6421">
        <row r="9">
          <cell r="A9" t="str">
            <v>A</v>
          </cell>
        </row>
      </sheetData>
      <sheetData sheetId="6422">
        <row r="9">
          <cell r="A9" t="str">
            <v>A</v>
          </cell>
        </row>
      </sheetData>
      <sheetData sheetId="6423">
        <row r="9">
          <cell r="A9" t="str">
            <v>A</v>
          </cell>
        </row>
      </sheetData>
      <sheetData sheetId="6424">
        <row r="9">
          <cell r="A9" t="str">
            <v>A</v>
          </cell>
        </row>
      </sheetData>
      <sheetData sheetId="6425">
        <row r="9">
          <cell r="A9" t="str">
            <v>A</v>
          </cell>
        </row>
      </sheetData>
      <sheetData sheetId="6426">
        <row r="9">
          <cell r="A9" t="str">
            <v>A</v>
          </cell>
        </row>
      </sheetData>
      <sheetData sheetId="6427">
        <row r="9">
          <cell r="A9" t="str">
            <v>A</v>
          </cell>
        </row>
      </sheetData>
      <sheetData sheetId="6428">
        <row r="9">
          <cell r="A9" t="str">
            <v>A</v>
          </cell>
        </row>
      </sheetData>
      <sheetData sheetId="6429">
        <row r="9">
          <cell r="A9" t="str">
            <v>A</v>
          </cell>
        </row>
      </sheetData>
      <sheetData sheetId="6430">
        <row r="9">
          <cell r="A9" t="str">
            <v>A</v>
          </cell>
        </row>
      </sheetData>
      <sheetData sheetId="6431">
        <row r="9">
          <cell r="A9" t="str">
            <v>A</v>
          </cell>
        </row>
      </sheetData>
      <sheetData sheetId="6432">
        <row r="9">
          <cell r="A9" t="str">
            <v>A</v>
          </cell>
        </row>
      </sheetData>
      <sheetData sheetId="6433">
        <row r="9">
          <cell r="A9" t="str">
            <v>A</v>
          </cell>
        </row>
      </sheetData>
      <sheetData sheetId="6434">
        <row r="9">
          <cell r="A9" t="str">
            <v>A</v>
          </cell>
        </row>
      </sheetData>
      <sheetData sheetId="6435">
        <row r="9">
          <cell r="A9" t="str">
            <v>A</v>
          </cell>
        </row>
      </sheetData>
      <sheetData sheetId="6436">
        <row r="9">
          <cell r="A9" t="str">
            <v>A</v>
          </cell>
        </row>
      </sheetData>
      <sheetData sheetId="6437">
        <row r="9">
          <cell r="A9" t="str">
            <v>A</v>
          </cell>
        </row>
      </sheetData>
      <sheetData sheetId="6438">
        <row r="9">
          <cell r="A9" t="str">
            <v>A</v>
          </cell>
        </row>
      </sheetData>
      <sheetData sheetId="6439">
        <row r="9">
          <cell r="A9" t="str">
            <v>A</v>
          </cell>
        </row>
      </sheetData>
      <sheetData sheetId="6440">
        <row r="9">
          <cell r="A9" t="str">
            <v>A</v>
          </cell>
        </row>
      </sheetData>
      <sheetData sheetId="6441">
        <row r="9">
          <cell r="A9" t="str">
            <v>A</v>
          </cell>
        </row>
      </sheetData>
      <sheetData sheetId="6442">
        <row r="9">
          <cell r="A9" t="str">
            <v>A</v>
          </cell>
        </row>
      </sheetData>
      <sheetData sheetId="6443">
        <row r="9">
          <cell r="A9" t="str">
            <v>A</v>
          </cell>
        </row>
      </sheetData>
      <sheetData sheetId="6444">
        <row r="9">
          <cell r="A9" t="str">
            <v>A</v>
          </cell>
        </row>
      </sheetData>
      <sheetData sheetId="6445">
        <row r="9">
          <cell r="A9" t="str">
            <v>A</v>
          </cell>
        </row>
      </sheetData>
      <sheetData sheetId="6446">
        <row r="9">
          <cell r="A9" t="str">
            <v>A</v>
          </cell>
        </row>
      </sheetData>
      <sheetData sheetId="6447">
        <row r="9">
          <cell r="A9" t="str">
            <v>A</v>
          </cell>
        </row>
      </sheetData>
      <sheetData sheetId="6448">
        <row r="9">
          <cell r="A9" t="str">
            <v>A</v>
          </cell>
        </row>
      </sheetData>
      <sheetData sheetId="6449">
        <row r="9">
          <cell r="A9" t="str">
            <v>A</v>
          </cell>
        </row>
      </sheetData>
      <sheetData sheetId="6450">
        <row r="9">
          <cell r="A9" t="str">
            <v>A</v>
          </cell>
        </row>
      </sheetData>
      <sheetData sheetId="6451">
        <row r="9">
          <cell r="A9" t="str">
            <v>A</v>
          </cell>
        </row>
      </sheetData>
      <sheetData sheetId="6452">
        <row r="9">
          <cell r="A9" t="str">
            <v>A</v>
          </cell>
        </row>
      </sheetData>
      <sheetData sheetId="6453">
        <row r="9">
          <cell r="A9" t="str">
            <v>A</v>
          </cell>
        </row>
      </sheetData>
      <sheetData sheetId="6454">
        <row r="9">
          <cell r="A9" t="str">
            <v>A</v>
          </cell>
        </row>
      </sheetData>
      <sheetData sheetId="6455">
        <row r="9">
          <cell r="A9" t="str">
            <v>A</v>
          </cell>
        </row>
      </sheetData>
      <sheetData sheetId="6456">
        <row r="9">
          <cell r="A9" t="str">
            <v>A</v>
          </cell>
        </row>
      </sheetData>
      <sheetData sheetId="6457">
        <row r="9">
          <cell r="A9" t="str">
            <v>A</v>
          </cell>
        </row>
      </sheetData>
      <sheetData sheetId="6458">
        <row r="9">
          <cell r="A9" t="str">
            <v>A</v>
          </cell>
        </row>
      </sheetData>
      <sheetData sheetId="6459">
        <row r="9">
          <cell r="A9" t="str">
            <v>A</v>
          </cell>
        </row>
      </sheetData>
      <sheetData sheetId="6460">
        <row r="9">
          <cell r="A9" t="str">
            <v>A</v>
          </cell>
        </row>
      </sheetData>
      <sheetData sheetId="6461">
        <row r="9">
          <cell r="A9" t="str">
            <v>A</v>
          </cell>
        </row>
      </sheetData>
      <sheetData sheetId="6462">
        <row r="9">
          <cell r="A9" t="str">
            <v>A</v>
          </cell>
        </row>
      </sheetData>
      <sheetData sheetId="6463">
        <row r="9">
          <cell r="A9" t="str">
            <v>A</v>
          </cell>
        </row>
      </sheetData>
      <sheetData sheetId="6464">
        <row r="9">
          <cell r="A9" t="str">
            <v>A</v>
          </cell>
        </row>
      </sheetData>
      <sheetData sheetId="6465">
        <row r="9">
          <cell r="A9" t="str">
            <v>A</v>
          </cell>
        </row>
      </sheetData>
      <sheetData sheetId="6466">
        <row r="9">
          <cell r="A9" t="str">
            <v>A</v>
          </cell>
        </row>
      </sheetData>
      <sheetData sheetId="6467">
        <row r="9">
          <cell r="A9" t="str">
            <v>A</v>
          </cell>
        </row>
      </sheetData>
      <sheetData sheetId="6468">
        <row r="9">
          <cell r="A9" t="str">
            <v>A</v>
          </cell>
        </row>
      </sheetData>
      <sheetData sheetId="6469">
        <row r="9">
          <cell r="A9" t="str">
            <v>A</v>
          </cell>
        </row>
      </sheetData>
      <sheetData sheetId="6470">
        <row r="9">
          <cell r="A9" t="str">
            <v>A</v>
          </cell>
        </row>
      </sheetData>
      <sheetData sheetId="6471">
        <row r="9">
          <cell r="A9" t="str">
            <v>A</v>
          </cell>
        </row>
      </sheetData>
      <sheetData sheetId="6472">
        <row r="9">
          <cell r="A9" t="str">
            <v>A</v>
          </cell>
        </row>
      </sheetData>
      <sheetData sheetId="6473">
        <row r="9">
          <cell r="A9" t="str">
            <v>A</v>
          </cell>
        </row>
      </sheetData>
      <sheetData sheetId="6474">
        <row r="9">
          <cell r="A9" t="str">
            <v>A</v>
          </cell>
        </row>
      </sheetData>
      <sheetData sheetId="6475">
        <row r="9">
          <cell r="A9" t="str">
            <v>A</v>
          </cell>
        </row>
      </sheetData>
      <sheetData sheetId="6476">
        <row r="9">
          <cell r="A9" t="str">
            <v>A</v>
          </cell>
        </row>
      </sheetData>
      <sheetData sheetId="6477">
        <row r="9">
          <cell r="A9" t="str">
            <v>A</v>
          </cell>
        </row>
      </sheetData>
      <sheetData sheetId="6478">
        <row r="9">
          <cell r="A9" t="str">
            <v>A</v>
          </cell>
        </row>
      </sheetData>
      <sheetData sheetId="6479">
        <row r="9">
          <cell r="A9" t="str">
            <v>A</v>
          </cell>
        </row>
      </sheetData>
      <sheetData sheetId="6480">
        <row r="9">
          <cell r="A9" t="str">
            <v>A</v>
          </cell>
        </row>
      </sheetData>
      <sheetData sheetId="6481">
        <row r="9">
          <cell r="A9" t="str">
            <v>A</v>
          </cell>
        </row>
      </sheetData>
      <sheetData sheetId="6482">
        <row r="9">
          <cell r="A9" t="str">
            <v>A</v>
          </cell>
        </row>
      </sheetData>
      <sheetData sheetId="6483">
        <row r="9">
          <cell r="A9" t="str">
            <v>A</v>
          </cell>
        </row>
      </sheetData>
      <sheetData sheetId="6484">
        <row r="9">
          <cell r="A9" t="str">
            <v>A</v>
          </cell>
        </row>
      </sheetData>
      <sheetData sheetId="6485">
        <row r="9">
          <cell r="A9" t="str">
            <v>A</v>
          </cell>
        </row>
      </sheetData>
      <sheetData sheetId="6486">
        <row r="9">
          <cell r="A9" t="str">
            <v>A</v>
          </cell>
        </row>
      </sheetData>
      <sheetData sheetId="6487">
        <row r="9">
          <cell r="A9" t="str">
            <v>A</v>
          </cell>
        </row>
      </sheetData>
      <sheetData sheetId="6488">
        <row r="9">
          <cell r="A9" t="str">
            <v>A</v>
          </cell>
        </row>
      </sheetData>
      <sheetData sheetId="6489">
        <row r="9">
          <cell r="A9" t="str">
            <v>A</v>
          </cell>
        </row>
      </sheetData>
      <sheetData sheetId="6490">
        <row r="9">
          <cell r="A9" t="str">
            <v>A</v>
          </cell>
        </row>
      </sheetData>
      <sheetData sheetId="6491">
        <row r="9">
          <cell r="A9" t="str">
            <v>A</v>
          </cell>
        </row>
      </sheetData>
      <sheetData sheetId="6492">
        <row r="9">
          <cell r="A9" t="str">
            <v>A</v>
          </cell>
        </row>
      </sheetData>
      <sheetData sheetId="6493">
        <row r="9">
          <cell r="A9" t="str">
            <v>A</v>
          </cell>
        </row>
      </sheetData>
      <sheetData sheetId="6494">
        <row r="9">
          <cell r="A9" t="str">
            <v>A</v>
          </cell>
        </row>
      </sheetData>
      <sheetData sheetId="6495">
        <row r="9">
          <cell r="A9" t="str">
            <v>A</v>
          </cell>
        </row>
      </sheetData>
      <sheetData sheetId="6496">
        <row r="9">
          <cell r="A9" t="str">
            <v>A</v>
          </cell>
        </row>
      </sheetData>
      <sheetData sheetId="6497">
        <row r="9">
          <cell r="A9" t="str">
            <v>A</v>
          </cell>
        </row>
      </sheetData>
      <sheetData sheetId="6498">
        <row r="9">
          <cell r="A9" t="str">
            <v>A</v>
          </cell>
        </row>
      </sheetData>
      <sheetData sheetId="6499">
        <row r="9">
          <cell r="A9" t="str">
            <v>A</v>
          </cell>
        </row>
      </sheetData>
      <sheetData sheetId="6500">
        <row r="9">
          <cell r="A9" t="str">
            <v>A</v>
          </cell>
        </row>
      </sheetData>
      <sheetData sheetId="6501">
        <row r="9">
          <cell r="A9" t="str">
            <v>A</v>
          </cell>
        </row>
      </sheetData>
      <sheetData sheetId="6502">
        <row r="9">
          <cell r="A9" t="str">
            <v>A</v>
          </cell>
        </row>
      </sheetData>
      <sheetData sheetId="6503">
        <row r="9">
          <cell r="A9" t="str">
            <v>A</v>
          </cell>
        </row>
      </sheetData>
      <sheetData sheetId="6504">
        <row r="9">
          <cell r="A9" t="str">
            <v>A</v>
          </cell>
        </row>
      </sheetData>
      <sheetData sheetId="6505">
        <row r="9">
          <cell r="A9" t="str">
            <v>A</v>
          </cell>
        </row>
      </sheetData>
      <sheetData sheetId="6506">
        <row r="9">
          <cell r="A9" t="str">
            <v>A</v>
          </cell>
        </row>
      </sheetData>
      <sheetData sheetId="6507">
        <row r="9">
          <cell r="A9" t="str">
            <v>A</v>
          </cell>
        </row>
      </sheetData>
      <sheetData sheetId="6508">
        <row r="9">
          <cell r="A9" t="str">
            <v>A</v>
          </cell>
        </row>
      </sheetData>
      <sheetData sheetId="6509">
        <row r="9">
          <cell r="A9" t="str">
            <v>A</v>
          </cell>
        </row>
      </sheetData>
      <sheetData sheetId="6510">
        <row r="9">
          <cell r="A9" t="str">
            <v>A</v>
          </cell>
        </row>
      </sheetData>
      <sheetData sheetId="6511">
        <row r="9">
          <cell r="A9" t="str">
            <v>A</v>
          </cell>
        </row>
      </sheetData>
      <sheetData sheetId="6512">
        <row r="9">
          <cell r="A9" t="str">
            <v>A</v>
          </cell>
        </row>
      </sheetData>
      <sheetData sheetId="6513">
        <row r="9">
          <cell r="A9" t="str">
            <v>A</v>
          </cell>
        </row>
      </sheetData>
      <sheetData sheetId="6514">
        <row r="9">
          <cell r="A9" t="str">
            <v>A</v>
          </cell>
        </row>
      </sheetData>
      <sheetData sheetId="6515">
        <row r="9">
          <cell r="A9" t="str">
            <v>A</v>
          </cell>
        </row>
      </sheetData>
      <sheetData sheetId="6516">
        <row r="9">
          <cell r="A9" t="str">
            <v>A</v>
          </cell>
        </row>
      </sheetData>
      <sheetData sheetId="6517">
        <row r="9">
          <cell r="A9" t="str">
            <v>A</v>
          </cell>
        </row>
      </sheetData>
      <sheetData sheetId="6518">
        <row r="9">
          <cell r="A9" t="str">
            <v>A</v>
          </cell>
        </row>
      </sheetData>
      <sheetData sheetId="6519">
        <row r="9">
          <cell r="A9" t="str">
            <v>A</v>
          </cell>
        </row>
      </sheetData>
      <sheetData sheetId="6520">
        <row r="9">
          <cell r="A9" t="str">
            <v>A</v>
          </cell>
        </row>
      </sheetData>
      <sheetData sheetId="6521">
        <row r="9">
          <cell r="A9" t="str">
            <v>A</v>
          </cell>
        </row>
      </sheetData>
      <sheetData sheetId="6522">
        <row r="9">
          <cell r="A9" t="str">
            <v>A</v>
          </cell>
        </row>
      </sheetData>
      <sheetData sheetId="6523">
        <row r="9">
          <cell r="A9" t="str">
            <v>A</v>
          </cell>
        </row>
      </sheetData>
      <sheetData sheetId="6524">
        <row r="9">
          <cell r="A9" t="str">
            <v>A</v>
          </cell>
        </row>
      </sheetData>
      <sheetData sheetId="6525">
        <row r="9">
          <cell r="A9" t="str">
            <v>A</v>
          </cell>
        </row>
      </sheetData>
      <sheetData sheetId="6526">
        <row r="9">
          <cell r="A9" t="str">
            <v>A</v>
          </cell>
        </row>
      </sheetData>
      <sheetData sheetId="6527">
        <row r="9">
          <cell r="A9" t="str">
            <v>A</v>
          </cell>
        </row>
      </sheetData>
      <sheetData sheetId="6528">
        <row r="9">
          <cell r="A9" t="str">
            <v>A</v>
          </cell>
        </row>
      </sheetData>
      <sheetData sheetId="6529">
        <row r="9">
          <cell r="A9" t="str">
            <v>A</v>
          </cell>
        </row>
      </sheetData>
      <sheetData sheetId="6530">
        <row r="9">
          <cell r="A9" t="str">
            <v>A</v>
          </cell>
        </row>
      </sheetData>
      <sheetData sheetId="6531">
        <row r="9">
          <cell r="A9" t="str">
            <v>A</v>
          </cell>
        </row>
      </sheetData>
      <sheetData sheetId="6532">
        <row r="9">
          <cell r="A9" t="str">
            <v>A</v>
          </cell>
        </row>
      </sheetData>
      <sheetData sheetId="6533">
        <row r="9">
          <cell r="A9" t="str">
            <v>A</v>
          </cell>
        </row>
      </sheetData>
      <sheetData sheetId="6534">
        <row r="9">
          <cell r="A9" t="str">
            <v>A</v>
          </cell>
        </row>
      </sheetData>
      <sheetData sheetId="6535">
        <row r="9">
          <cell r="A9" t="str">
            <v>A</v>
          </cell>
        </row>
      </sheetData>
      <sheetData sheetId="6536">
        <row r="9">
          <cell r="A9" t="str">
            <v>A</v>
          </cell>
        </row>
      </sheetData>
      <sheetData sheetId="6537">
        <row r="9">
          <cell r="A9" t="str">
            <v>A</v>
          </cell>
        </row>
      </sheetData>
      <sheetData sheetId="6538">
        <row r="9">
          <cell r="A9" t="str">
            <v>A</v>
          </cell>
        </row>
      </sheetData>
      <sheetData sheetId="6539">
        <row r="9">
          <cell r="A9" t="str">
            <v>A</v>
          </cell>
        </row>
      </sheetData>
      <sheetData sheetId="6540">
        <row r="9">
          <cell r="A9" t="str">
            <v>A</v>
          </cell>
        </row>
      </sheetData>
      <sheetData sheetId="6541">
        <row r="9">
          <cell r="A9" t="str">
            <v>A</v>
          </cell>
        </row>
      </sheetData>
      <sheetData sheetId="6542">
        <row r="9">
          <cell r="A9" t="str">
            <v>A</v>
          </cell>
        </row>
      </sheetData>
      <sheetData sheetId="6543">
        <row r="9">
          <cell r="A9" t="str">
            <v>A</v>
          </cell>
        </row>
      </sheetData>
      <sheetData sheetId="6544">
        <row r="9">
          <cell r="A9" t="str">
            <v>A</v>
          </cell>
        </row>
      </sheetData>
      <sheetData sheetId="6545">
        <row r="9">
          <cell r="A9" t="str">
            <v>A</v>
          </cell>
        </row>
      </sheetData>
      <sheetData sheetId="6546">
        <row r="9">
          <cell r="A9" t="str">
            <v>A</v>
          </cell>
        </row>
      </sheetData>
      <sheetData sheetId="6547">
        <row r="9">
          <cell r="A9" t="str">
            <v>A</v>
          </cell>
        </row>
      </sheetData>
      <sheetData sheetId="6548">
        <row r="9">
          <cell r="A9" t="str">
            <v>A</v>
          </cell>
        </row>
      </sheetData>
      <sheetData sheetId="6549">
        <row r="9">
          <cell r="A9" t="str">
            <v>A</v>
          </cell>
        </row>
      </sheetData>
      <sheetData sheetId="6550">
        <row r="9">
          <cell r="A9" t="str">
            <v>A</v>
          </cell>
        </row>
      </sheetData>
      <sheetData sheetId="6551">
        <row r="9">
          <cell r="A9" t="str">
            <v>A</v>
          </cell>
        </row>
      </sheetData>
      <sheetData sheetId="6552">
        <row r="9">
          <cell r="A9" t="str">
            <v>A</v>
          </cell>
        </row>
      </sheetData>
      <sheetData sheetId="6553">
        <row r="9">
          <cell r="A9" t="str">
            <v>A</v>
          </cell>
        </row>
      </sheetData>
      <sheetData sheetId="6554">
        <row r="9">
          <cell r="A9" t="str">
            <v>A</v>
          </cell>
        </row>
      </sheetData>
      <sheetData sheetId="6555">
        <row r="9">
          <cell r="A9" t="str">
            <v>A</v>
          </cell>
        </row>
      </sheetData>
      <sheetData sheetId="6556">
        <row r="9">
          <cell r="A9" t="str">
            <v>A</v>
          </cell>
        </row>
      </sheetData>
      <sheetData sheetId="6557">
        <row r="9">
          <cell r="A9" t="str">
            <v>A</v>
          </cell>
        </row>
      </sheetData>
      <sheetData sheetId="6558">
        <row r="9">
          <cell r="A9" t="str">
            <v>A</v>
          </cell>
        </row>
      </sheetData>
      <sheetData sheetId="6559">
        <row r="9">
          <cell r="A9" t="str">
            <v>A</v>
          </cell>
        </row>
      </sheetData>
      <sheetData sheetId="6560">
        <row r="9">
          <cell r="A9" t="str">
            <v>A</v>
          </cell>
        </row>
      </sheetData>
      <sheetData sheetId="6561">
        <row r="9">
          <cell r="A9" t="str">
            <v>A</v>
          </cell>
        </row>
      </sheetData>
      <sheetData sheetId="6562">
        <row r="9">
          <cell r="A9" t="str">
            <v>A</v>
          </cell>
        </row>
      </sheetData>
      <sheetData sheetId="6563">
        <row r="9">
          <cell r="A9" t="str">
            <v>A</v>
          </cell>
        </row>
      </sheetData>
      <sheetData sheetId="6564">
        <row r="9">
          <cell r="A9" t="str">
            <v>A</v>
          </cell>
        </row>
      </sheetData>
      <sheetData sheetId="6565">
        <row r="9">
          <cell r="A9" t="str">
            <v>A</v>
          </cell>
        </row>
      </sheetData>
      <sheetData sheetId="6566">
        <row r="9">
          <cell r="A9" t="str">
            <v>A</v>
          </cell>
        </row>
      </sheetData>
      <sheetData sheetId="6567">
        <row r="9">
          <cell r="A9" t="str">
            <v>A</v>
          </cell>
        </row>
      </sheetData>
      <sheetData sheetId="6568">
        <row r="9">
          <cell r="A9" t="str">
            <v>A</v>
          </cell>
        </row>
      </sheetData>
      <sheetData sheetId="6569">
        <row r="9">
          <cell r="A9" t="str">
            <v>A</v>
          </cell>
        </row>
      </sheetData>
      <sheetData sheetId="6570">
        <row r="9">
          <cell r="A9" t="str">
            <v>A</v>
          </cell>
        </row>
      </sheetData>
      <sheetData sheetId="6571">
        <row r="9">
          <cell r="A9" t="str">
            <v>A</v>
          </cell>
        </row>
      </sheetData>
      <sheetData sheetId="6572">
        <row r="9">
          <cell r="A9" t="str">
            <v>A</v>
          </cell>
        </row>
      </sheetData>
      <sheetData sheetId="6573">
        <row r="9">
          <cell r="A9" t="str">
            <v>A</v>
          </cell>
        </row>
      </sheetData>
      <sheetData sheetId="6574">
        <row r="9">
          <cell r="A9" t="str">
            <v>A</v>
          </cell>
        </row>
      </sheetData>
      <sheetData sheetId="6575">
        <row r="9">
          <cell r="A9" t="str">
            <v>A</v>
          </cell>
        </row>
      </sheetData>
      <sheetData sheetId="6576">
        <row r="9">
          <cell r="A9" t="str">
            <v>A</v>
          </cell>
        </row>
      </sheetData>
      <sheetData sheetId="6577">
        <row r="9">
          <cell r="A9" t="str">
            <v>A</v>
          </cell>
        </row>
      </sheetData>
      <sheetData sheetId="6578">
        <row r="9">
          <cell r="A9" t="str">
            <v>A</v>
          </cell>
        </row>
      </sheetData>
      <sheetData sheetId="6579">
        <row r="9">
          <cell r="A9" t="str">
            <v>A</v>
          </cell>
        </row>
      </sheetData>
      <sheetData sheetId="6580">
        <row r="9">
          <cell r="A9" t="str">
            <v>A</v>
          </cell>
        </row>
      </sheetData>
      <sheetData sheetId="6581">
        <row r="9">
          <cell r="A9" t="str">
            <v>A</v>
          </cell>
        </row>
      </sheetData>
      <sheetData sheetId="6582">
        <row r="9">
          <cell r="A9" t="str">
            <v>A</v>
          </cell>
        </row>
      </sheetData>
      <sheetData sheetId="6583">
        <row r="9">
          <cell r="A9" t="str">
            <v>A</v>
          </cell>
        </row>
      </sheetData>
      <sheetData sheetId="6584">
        <row r="9">
          <cell r="A9" t="str">
            <v>A</v>
          </cell>
        </row>
      </sheetData>
      <sheetData sheetId="6585">
        <row r="9">
          <cell r="A9" t="str">
            <v>A</v>
          </cell>
        </row>
      </sheetData>
      <sheetData sheetId="6586">
        <row r="9">
          <cell r="A9" t="str">
            <v>A</v>
          </cell>
        </row>
      </sheetData>
      <sheetData sheetId="6587">
        <row r="9">
          <cell r="A9" t="str">
            <v>A</v>
          </cell>
        </row>
      </sheetData>
      <sheetData sheetId="6588">
        <row r="9">
          <cell r="A9" t="str">
            <v>A</v>
          </cell>
        </row>
      </sheetData>
      <sheetData sheetId="6589">
        <row r="9">
          <cell r="A9" t="str">
            <v>A</v>
          </cell>
        </row>
      </sheetData>
      <sheetData sheetId="6590">
        <row r="9">
          <cell r="A9" t="str">
            <v>A</v>
          </cell>
        </row>
      </sheetData>
      <sheetData sheetId="6591">
        <row r="9">
          <cell r="A9" t="str">
            <v>A</v>
          </cell>
        </row>
      </sheetData>
      <sheetData sheetId="6592">
        <row r="9">
          <cell r="A9" t="str">
            <v>A</v>
          </cell>
        </row>
      </sheetData>
      <sheetData sheetId="6593">
        <row r="9">
          <cell r="A9" t="str">
            <v>A</v>
          </cell>
        </row>
      </sheetData>
      <sheetData sheetId="6594">
        <row r="9">
          <cell r="A9" t="str">
            <v>A</v>
          </cell>
        </row>
      </sheetData>
      <sheetData sheetId="6595">
        <row r="9">
          <cell r="A9" t="str">
            <v>A</v>
          </cell>
        </row>
      </sheetData>
      <sheetData sheetId="6596">
        <row r="9">
          <cell r="A9" t="str">
            <v>A</v>
          </cell>
        </row>
      </sheetData>
      <sheetData sheetId="6597">
        <row r="9">
          <cell r="A9" t="str">
            <v>A</v>
          </cell>
        </row>
      </sheetData>
      <sheetData sheetId="6598">
        <row r="9">
          <cell r="A9" t="str">
            <v>A</v>
          </cell>
        </row>
      </sheetData>
      <sheetData sheetId="6599">
        <row r="9">
          <cell r="A9" t="str">
            <v>A</v>
          </cell>
        </row>
      </sheetData>
      <sheetData sheetId="6600">
        <row r="9">
          <cell r="A9" t="str">
            <v>A</v>
          </cell>
        </row>
      </sheetData>
      <sheetData sheetId="6601">
        <row r="9">
          <cell r="A9" t="str">
            <v>A</v>
          </cell>
        </row>
      </sheetData>
      <sheetData sheetId="6602">
        <row r="9">
          <cell r="A9" t="str">
            <v>A</v>
          </cell>
        </row>
      </sheetData>
      <sheetData sheetId="6603">
        <row r="9">
          <cell r="A9" t="str">
            <v>A</v>
          </cell>
        </row>
      </sheetData>
      <sheetData sheetId="6604">
        <row r="9">
          <cell r="A9" t="str">
            <v>A</v>
          </cell>
        </row>
      </sheetData>
      <sheetData sheetId="6605">
        <row r="9">
          <cell r="A9" t="str">
            <v>A</v>
          </cell>
        </row>
      </sheetData>
      <sheetData sheetId="6606">
        <row r="9">
          <cell r="A9" t="str">
            <v>A</v>
          </cell>
        </row>
      </sheetData>
      <sheetData sheetId="6607">
        <row r="9">
          <cell r="A9" t="str">
            <v>A</v>
          </cell>
        </row>
      </sheetData>
      <sheetData sheetId="6608">
        <row r="9">
          <cell r="A9" t="str">
            <v>A</v>
          </cell>
        </row>
      </sheetData>
      <sheetData sheetId="6609">
        <row r="9">
          <cell r="A9" t="str">
            <v>A</v>
          </cell>
        </row>
      </sheetData>
      <sheetData sheetId="6610">
        <row r="9">
          <cell r="A9" t="str">
            <v>A</v>
          </cell>
        </row>
      </sheetData>
      <sheetData sheetId="6611">
        <row r="9">
          <cell r="A9" t="str">
            <v>A</v>
          </cell>
        </row>
      </sheetData>
      <sheetData sheetId="6612">
        <row r="9">
          <cell r="A9" t="str">
            <v>A</v>
          </cell>
        </row>
      </sheetData>
      <sheetData sheetId="6613">
        <row r="9">
          <cell r="A9" t="str">
            <v>A</v>
          </cell>
        </row>
      </sheetData>
      <sheetData sheetId="6614">
        <row r="9">
          <cell r="A9" t="str">
            <v>A</v>
          </cell>
        </row>
      </sheetData>
      <sheetData sheetId="6615">
        <row r="9">
          <cell r="A9" t="str">
            <v>A</v>
          </cell>
        </row>
      </sheetData>
      <sheetData sheetId="6616">
        <row r="9">
          <cell r="A9" t="str">
            <v>A</v>
          </cell>
        </row>
      </sheetData>
      <sheetData sheetId="6617">
        <row r="9">
          <cell r="A9" t="str">
            <v>A</v>
          </cell>
        </row>
      </sheetData>
      <sheetData sheetId="6618">
        <row r="9">
          <cell r="A9" t="str">
            <v>A</v>
          </cell>
        </row>
      </sheetData>
      <sheetData sheetId="6619">
        <row r="9">
          <cell r="A9" t="str">
            <v>A</v>
          </cell>
        </row>
      </sheetData>
      <sheetData sheetId="6620">
        <row r="9">
          <cell r="A9" t="str">
            <v>A</v>
          </cell>
        </row>
      </sheetData>
      <sheetData sheetId="6621">
        <row r="9">
          <cell r="A9" t="str">
            <v>A</v>
          </cell>
        </row>
      </sheetData>
      <sheetData sheetId="6622">
        <row r="9">
          <cell r="A9" t="str">
            <v>A</v>
          </cell>
        </row>
      </sheetData>
      <sheetData sheetId="6623">
        <row r="9">
          <cell r="A9" t="str">
            <v>A</v>
          </cell>
        </row>
      </sheetData>
      <sheetData sheetId="6624">
        <row r="9">
          <cell r="A9" t="str">
            <v>A</v>
          </cell>
        </row>
      </sheetData>
      <sheetData sheetId="6625">
        <row r="9">
          <cell r="A9" t="str">
            <v>A</v>
          </cell>
        </row>
      </sheetData>
      <sheetData sheetId="6626">
        <row r="9">
          <cell r="A9" t="str">
            <v>A</v>
          </cell>
        </row>
      </sheetData>
      <sheetData sheetId="6627">
        <row r="9">
          <cell r="A9" t="str">
            <v>A</v>
          </cell>
        </row>
      </sheetData>
      <sheetData sheetId="6628">
        <row r="9">
          <cell r="A9" t="str">
            <v>A</v>
          </cell>
        </row>
      </sheetData>
      <sheetData sheetId="6629">
        <row r="9">
          <cell r="A9" t="str">
            <v>A</v>
          </cell>
        </row>
      </sheetData>
      <sheetData sheetId="6630">
        <row r="9">
          <cell r="A9" t="str">
            <v>A</v>
          </cell>
        </row>
      </sheetData>
      <sheetData sheetId="6631">
        <row r="9">
          <cell r="A9" t="str">
            <v>A</v>
          </cell>
        </row>
      </sheetData>
      <sheetData sheetId="6632">
        <row r="9">
          <cell r="A9" t="str">
            <v>A</v>
          </cell>
        </row>
      </sheetData>
      <sheetData sheetId="6633">
        <row r="9">
          <cell r="A9" t="str">
            <v>A</v>
          </cell>
        </row>
      </sheetData>
      <sheetData sheetId="6634">
        <row r="9">
          <cell r="A9" t="str">
            <v>A</v>
          </cell>
        </row>
      </sheetData>
      <sheetData sheetId="6635">
        <row r="9">
          <cell r="A9" t="str">
            <v>A</v>
          </cell>
        </row>
      </sheetData>
      <sheetData sheetId="6636">
        <row r="9">
          <cell r="A9" t="str">
            <v>A</v>
          </cell>
        </row>
      </sheetData>
      <sheetData sheetId="6637">
        <row r="9">
          <cell r="A9" t="str">
            <v>A</v>
          </cell>
        </row>
      </sheetData>
      <sheetData sheetId="6638">
        <row r="9">
          <cell r="A9" t="str">
            <v>A</v>
          </cell>
        </row>
      </sheetData>
      <sheetData sheetId="6639">
        <row r="9">
          <cell r="A9" t="str">
            <v>A</v>
          </cell>
        </row>
      </sheetData>
      <sheetData sheetId="6640">
        <row r="9">
          <cell r="A9" t="str">
            <v>A</v>
          </cell>
        </row>
      </sheetData>
      <sheetData sheetId="6641">
        <row r="9">
          <cell r="A9" t="str">
            <v>A</v>
          </cell>
        </row>
      </sheetData>
      <sheetData sheetId="6642">
        <row r="9">
          <cell r="A9" t="str">
            <v>A</v>
          </cell>
        </row>
      </sheetData>
      <sheetData sheetId="6643">
        <row r="9">
          <cell r="A9" t="str">
            <v>A</v>
          </cell>
        </row>
      </sheetData>
      <sheetData sheetId="6644">
        <row r="9">
          <cell r="A9" t="str">
            <v>A</v>
          </cell>
        </row>
      </sheetData>
      <sheetData sheetId="6645">
        <row r="9">
          <cell r="A9" t="str">
            <v>A</v>
          </cell>
        </row>
      </sheetData>
      <sheetData sheetId="6646">
        <row r="9">
          <cell r="A9" t="str">
            <v>A</v>
          </cell>
        </row>
      </sheetData>
      <sheetData sheetId="6647">
        <row r="9">
          <cell r="A9" t="str">
            <v>A</v>
          </cell>
        </row>
      </sheetData>
      <sheetData sheetId="6648">
        <row r="9">
          <cell r="A9" t="str">
            <v>A</v>
          </cell>
        </row>
      </sheetData>
      <sheetData sheetId="6649">
        <row r="9">
          <cell r="A9" t="str">
            <v>A</v>
          </cell>
        </row>
      </sheetData>
      <sheetData sheetId="6650">
        <row r="9">
          <cell r="A9" t="str">
            <v>A</v>
          </cell>
        </row>
      </sheetData>
      <sheetData sheetId="6651">
        <row r="9">
          <cell r="A9" t="str">
            <v>A</v>
          </cell>
        </row>
      </sheetData>
      <sheetData sheetId="6652">
        <row r="9">
          <cell r="A9" t="str">
            <v>A</v>
          </cell>
        </row>
      </sheetData>
      <sheetData sheetId="6653">
        <row r="9">
          <cell r="A9" t="str">
            <v>A</v>
          </cell>
        </row>
      </sheetData>
      <sheetData sheetId="6654">
        <row r="9">
          <cell r="A9" t="str">
            <v>A</v>
          </cell>
        </row>
      </sheetData>
      <sheetData sheetId="6655">
        <row r="9">
          <cell r="A9" t="str">
            <v>A</v>
          </cell>
        </row>
      </sheetData>
      <sheetData sheetId="6656">
        <row r="9">
          <cell r="A9" t="str">
            <v>A</v>
          </cell>
        </row>
      </sheetData>
      <sheetData sheetId="6657">
        <row r="9">
          <cell r="A9" t="str">
            <v>A</v>
          </cell>
        </row>
      </sheetData>
      <sheetData sheetId="6658">
        <row r="9">
          <cell r="A9" t="str">
            <v>A</v>
          </cell>
        </row>
      </sheetData>
      <sheetData sheetId="6659">
        <row r="9">
          <cell r="A9" t="str">
            <v>A</v>
          </cell>
        </row>
      </sheetData>
      <sheetData sheetId="6660">
        <row r="9">
          <cell r="A9" t="str">
            <v>A</v>
          </cell>
        </row>
      </sheetData>
      <sheetData sheetId="6661">
        <row r="9">
          <cell r="A9" t="str">
            <v>A</v>
          </cell>
        </row>
      </sheetData>
      <sheetData sheetId="6662">
        <row r="9">
          <cell r="A9" t="str">
            <v>A</v>
          </cell>
        </row>
      </sheetData>
      <sheetData sheetId="6663">
        <row r="9">
          <cell r="A9" t="str">
            <v>A</v>
          </cell>
        </row>
      </sheetData>
      <sheetData sheetId="6664">
        <row r="9">
          <cell r="A9" t="str">
            <v>A</v>
          </cell>
        </row>
      </sheetData>
      <sheetData sheetId="6665">
        <row r="9">
          <cell r="A9" t="str">
            <v>A</v>
          </cell>
        </row>
      </sheetData>
      <sheetData sheetId="6666">
        <row r="9">
          <cell r="A9" t="str">
            <v>A</v>
          </cell>
        </row>
      </sheetData>
      <sheetData sheetId="6667">
        <row r="9">
          <cell r="A9" t="str">
            <v>A</v>
          </cell>
        </row>
      </sheetData>
      <sheetData sheetId="6668">
        <row r="9">
          <cell r="A9" t="str">
            <v>A</v>
          </cell>
        </row>
      </sheetData>
      <sheetData sheetId="6669">
        <row r="9">
          <cell r="A9" t="str">
            <v>A</v>
          </cell>
        </row>
      </sheetData>
      <sheetData sheetId="6670">
        <row r="9">
          <cell r="A9" t="str">
            <v>A</v>
          </cell>
        </row>
      </sheetData>
      <sheetData sheetId="6671">
        <row r="9">
          <cell r="A9" t="str">
            <v>A</v>
          </cell>
        </row>
      </sheetData>
      <sheetData sheetId="6672">
        <row r="9">
          <cell r="A9" t="str">
            <v>A</v>
          </cell>
        </row>
      </sheetData>
      <sheetData sheetId="6673">
        <row r="9">
          <cell r="A9" t="str">
            <v>A</v>
          </cell>
        </row>
      </sheetData>
      <sheetData sheetId="6674">
        <row r="9">
          <cell r="A9" t="str">
            <v>A</v>
          </cell>
        </row>
      </sheetData>
      <sheetData sheetId="6675">
        <row r="9">
          <cell r="A9" t="str">
            <v>A</v>
          </cell>
        </row>
      </sheetData>
      <sheetData sheetId="6676">
        <row r="9">
          <cell r="A9" t="str">
            <v>A</v>
          </cell>
        </row>
      </sheetData>
      <sheetData sheetId="6677">
        <row r="9">
          <cell r="A9" t="str">
            <v>A</v>
          </cell>
        </row>
      </sheetData>
      <sheetData sheetId="6678">
        <row r="9">
          <cell r="A9" t="str">
            <v>A</v>
          </cell>
        </row>
      </sheetData>
      <sheetData sheetId="6679">
        <row r="9">
          <cell r="A9" t="str">
            <v>A</v>
          </cell>
        </row>
      </sheetData>
      <sheetData sheetId="6680">
        <row r="9">
          <cell r="A9" t="str">
            <v>A</v>
          </cell>
        </row>
      </sheetData>
      <sheetData sheetId="6681">
        <row r="9">
          <cell r="A9" t="str">
            <v>A</v>
          </cell>
        </row>
      </sheetData>
      <sheetData sheetId="6682">
        <row r="9">
          <cell r="A9" t="str">
            <v>A</v>
          </cell>
        </row>
      </sheetData>
      <sheetData sheetId="6683">
        <row r="9">
          <cell r="A9" t="str">
            <v>A</v>
          </cell>
        </row>
      </sheetData>
      <sheetData sheetId="6684">
        <row r="9">
          <cell r="A9" t="str">
            <v>A</v>
          </cell>
        </row>
      </sheetData>
      <sheetData sheetId="6685">
        <row r="9">
          <cell r="A9" t="str">
            <v>A</v>
          </cell>
        </row>
      </sheetData>
      <sheetData sheetId="6686">
        <row r="9">
          <cell r="A9" t="str">
            <v>A</v>
          </cell>
        </row>
      </sheetData>
      <sheetData sheetId="6687">
        <row r="9">
          <cell r="A9" t="str">
            <v>A</v>
          </cell>
        </row>
      </sheetData>
      <sheetData sheetId="6688">
        <row r="9">
          <cell r="A9" t="str">
            <v>A</v>
          </cell>
        </row>
      </sheetData>
      <sheetData sheetId="6689">
        <row r="9">
          <cell r="A9" t="str">
            <v>A</v>
          </cell>
        </row>
      </sheetData>
      <sheetData sheetId="6690">
        <row r="9">
          <cell r="A9" t="str">
            <v>A</v>
          </cell>
        </row>
      </sheetData>
      <sheetData sheetId="6691">
        <row r="9">
          <cell r="A9" t="str">
            <v>A</v>
          </cell>
        </row>
      </sheetData>
      <sheetData sheetId="6692">
        <row r="9">
          <cell r="A9" t="str">
            <v>A</v>
          </cell>
        </row>
      </sheetData>
      <sheetData sheetId="6693">
        <row r="9">
          <cell r="A9" t="str">
            <v>A</v>
          </cell>
        </row>
      </sheetData>
      <sheetData sheetId="6694">
        <row r="9">
          <cell r="A9" t="str">
            <v>A</v>
          </cell>
        </row>
      </sheetData>
      <sheetData sheetId="6695">
        <row r="9">
          <cell r="A9" t="str">
            <v>A</v>
          </cell>
        </row>
      </sheetData>
      <sheetData sheetId="6696">
        <row r="9">
          <cell r="A9" t="str">
            <v>A</v>
          </cell>
        </row>
      </sheetData>
      <sheetData sheetId="6697">
        <row r="9">
          <cell r="A9" t="str">
            <v>A</v>
          </cell>
        </row>
      </sheetData>
      <sheetData sheetId="6698">
        <row r="9">
          <cell r="A9" t="str">
            <v>A</v>
          </cell>
        </row>
      </sheetData>
      <sheetData sheetId="6699">
        <row r="9">
          <cell r="A9" t="str">
            <v>A</v>
          </cell>
        </row>
      </sheetData>
      <sheetData sheetId="6700">
        <row r="9">
          <cell r="A9" t="str">
            <v>A</v>
          </cell>
        </row>
      </sheetData>
      <sheetData sheetId="6701">
        <row r="9">
          <cell r="A9" t="str">
            <v>A</v>
          </cell>
        </row>
      </sheetData>
      <sheetData sheetId="6702">
        <row r="9">
          <cell r="A9" t="str">
            <v>A</v>
          </cell>
        </row>
      </sheetData>
      <sheetData sheetId="6703">
        <row r="9">
          <cell r="A9" t="str">
            <v>A</v>
          </cell>
        </row>
      </sheetData>
      <sheetData sheetId="6704">
        <row r="9">
          <cell r="A9" t="str">
            <v>A</v>
          </cell>
        </row>
      </sheetData>
      <sheetData sheetId="6705">
        <row r="9">
          <cell r="A9" t="str">
            <v>A</v>
          </cell>
        </row>
      </sheetData>
      <sheetData sheetId="6706">
        <row r="9">
          <cell r="A9" t="str">
            <v>A</v>
          </cell>
        </row>
      </sheetData>
      <sheetData sheetId="6707">
        <row r="9">
          <cell r="A9" t="str">
            <v>A</v>
          </cell>
        </row>
      </sheetData>
      <sheetData sheetId="6708">
        <row r="9">
          <cell r="A9" t="str">
            <v>A</v>
          </cell>
        </row>
      </sheetData>
      <sheetData sheetId="6709">
        <row r="9">
          <cell r="A9" t="str">
            <v>A</v>
          </cell>
        </row>
      </sheetData>
      <sheetData sheetId="6710">
        <row r="9">
          <cell r="A9" t="str">
            <v>A</v>
          </cell>
        </row>
      </sheetData>
      <sheetData sheetId="6711">
        <row r="9">
          <cell r="A9" t="str">
            <v>A</v>
          </cell>
        </row>
      </sheetData>
      <sheetData sheetId="6712">
        <row r="9">
          <cell r="A9" t="str">
            <v>A</v>
          </cell>
        </row>
      </sheetData>
      <sheetData sheetId="6713">
        <row r="9">
          <cell r="A9" t="str">
            <v>A</v>
          </cell>
        </row>
      </sheetData>
      <sheetData sheetId="6714">
        <row r="9">
          <cell r="A9" t="str">
            <v>A</v>
          </cell>
        </row>
      </sheetData>
      <sheetData sheetId="6715">
        <row r="9">
          <cell r="A9" t="str">
            <v>A</v>
          </cell>
        </row>
      </sheetData>
      <sheetData sheetId="6716">
        <row r="9">
          <cell r="A9" t="str">
            <v>A</v>
          </cell>
        </row>
      </sheetData>
      <sheetData sheetId="6717">
        <row r="9">
          <cell r="A9" t="str">
            <v>A</v>
          </cell>
        </row>
      </sheetData>
      <sheetData sheetId="6718">
        <row r="9">
          <cell r="A9" t="str">
            <v>A</v>
          </cell>
        </row>
      </sheetData>
      <sheetData sheetId="6719">
        <row r="9">
          <cell r="A9" t="str">
            <v>A</v>
          </cell>
        </row>
      </sheetData>
      <sheetData sheetId="6720">
        <row r="9">
          <cell r="A9" t="str">
            <v>A</v>
          </cell>
        </row>
      </sheetData>
      <sheetData sheetId="6721">
        <row r="9">
          <cell r="A9" t="str">
            <v>A</v>
          </cell>
        </row>
      </sheetData>
      <sheetData sheetId="6722">
        <row r="9">
          <cell r="A9" t="str">
            <v>A</v>
          </cell>
        </row>
      </sheetData>
      <sheetData sheetId="6723">
        <row r="9">
          <cell r="A9" t="str">
            <v>A</v>
          </cell>
        </row>
      </sheetData>
      <sheetData sheetId="6724">
        <row r="9">
          <cell r="A9" t="str">
            <v>A</v>
          </cell>
        </row>
      </sheetData>
      <sheetData sheetId="6725">
        <row r="9">
          <cell r="A9" t="str">
            <v>A</v>
          </cell>
        </row>
      </sheetData>
      <sheetData sheetId="6726">
        <row r="9">
          <cell r="A9" t="str">
            <v>A</v>
          </cell>
        </row>
      </sheetData>
      <sheetData sheetId="6727">
        <row r="9">
          <cell r="A9" t="str">
            <v>A</v>
          </cell>
        </row>
      </sheetData>
      <sheetData sheetId="6728">
        <row r="9">
          <cell r="A9" t="str">
            <v>A</v>
          </cell>
        </row>
      </sheetData>
      <sheetData sheetId="6729">
        <row r="9">
          <cell r="A9" t="str">
            <v>A</v>
          </cell>
        </row>
      </sheetData>
      <sheetData sheetId="6730">
        <row r="9">
          <cell r="A9" t="str">
            <v>A</v>
          </cell>
        </row>
      </sheetData>
      <sheetData sheetId="6731">
        <row r="9">
          <cell r="A9" t="str">
            <v>A</v>
          </cell>
        </row>
      </sheetData>
      <sheetData sheetId="6732">
        <row r="9">
          <cell r="A9" t="str">
            <v>A</v>
          </cell>
        </row>
      </sheetData>
      <sheetData sheetId="6733">
        <row r="9">
          <cell r="A9" t="str">
            <v>A</v>
          </cell>
        </row>
      </sheetData>
      <sheetData sheetId="6734">
        <row r="9">
          <cell r="A9" t="str">
            <v>A</v>
          </cell>
        </row>
      </sheetData>
      <sheetData sheetId="6735">
        <row r="9">
          <cell r="A9" t="str">
            <v>A</v>
          </cell>
        </row>
      </sheetData>
      <sheetData sheetId="6736">
        <row r="9">
          <cell r="A9" t="str">
            <v>A</v>
          </cell>
        </row>
      </sheetData>
      <sheetData sheetId="6737">
        <row r="9">
          <cell r="A9" t="str">
            <v>A</v>
          </cell>
        </row>
      </sheetData>
      <sheetData sheetId="6738">
        <row r="9">
          <cell r="A9" t="str">
            <v>A</v>
          </cell>
        </row>
      </sheetData>
      <sheetData sheetId="6739">
        <row r="9">
          <cell r="A9" t="str">
            <v>A</v>
          </cell>
        </row>
      </sheetData>
      <sheetData sheetId="6740">
        <row r="9">
          <cell r="A9" t="str">
            <v>A</v>
          </cell>
        </row>
      </sheetData>
      <sheetData sheetId="6741">
        <row r="9">
          <cell r="A9" t="str">
            <v>A</v>
          </cell>
        </row>
      </sheetData>
      <sheetData sheetId="6742">
        <row r="9">
          <cell r="A9" t="str">
            <v>A</v>
          </cell>
        </row>
      </sheetData>
      <sheetData sheetId="6743">
        <row r="9">
          <cell r="A9" t="str">
            <v>A</v>
          </cell>
        </row>
      </sheetData>
      <sheetData sheetId="6744">
        <row r="9">
          <cell r="A9" t="str">
            <v>A</v>
          </cell>
        </row>
      </sheetData>
      <sheetData sheetId="6745">
        <row r="9">
          <cell r="A9" t="str">
            <v>A</v>
          </cell>
        </row>
      </sheetData>
      <sheetData sheetId="6746">
        <row r="9">
          <cell r="A9" t="str">
            <v>A</v>
          </cell>
        </row>
      </sheetData>
      <sheetData sheetId="6747">
        <row r="9">
          <cell r="A9" t="str">
            <v>A</v>
          </cell>
        </row>
      </sheetData>
      <sheetData sheetId="6748">
        <row r="9">
          <cell r="A9" t="str">
            <v>A</v>
          </cell>
        </row>
      </sheetData>
      <sheetData sheetId="6749">
        <row r="9">
          <cell r="A9" t="str">
            <v>A</v>
          </cell>
        </row>
      </sheetData>
      <sheetData sheetId="6750">
        <row r="9">
          <cell r="A9" t="str">
            <v>A</v>
          </cell>
        </row>
      </sheetData>
      <sheetData sheetId="6751">
        <row r="9">
          <cell r="A9" t="str">
            <v>A</v>
          </cell>
        </row>
      </sheetData>
      <sheetData sheetId="6752">
        <row r="9">
          <cell r="A9" t="str">
            <v>A</v>
          </cell>
        </row>
      </sheetData>
      <sheetData sheetId="6753">
        <row r="9">
          <cell r="A9" t="str">
            <v>A</v>
          </cell>
        </row>
      </sheetData>
      <sheetData sheetId="6754">
        <row r="9">
          <cell r="A9" t="str">
            <v>A</v>
          </cell>
        </row>
      </sheetData>
      <sheetData sheetId="6755">
        <row r="9">
          <cell r="A9" t="str">
            <v>A</v>
          </cell>
        </row>
      </sheetData>
      <sheetData sheetId="6756">
        <row r="9">
          <cell r="A9" t="str">
            <v>A</v>
          </cell>
        </row>
      </sheetData>
      <sheetData sheetId="6757">
        <row r="9">
          <cell r="A9" t="str">
            <v>A</v>
          </cell>
        </row>
      </sheetData>
      <sheetData sheetId="6758">
        <row r="9">
          <cell r="A9" t="str">
            <v>A</v>
          </cell>
        </row>
      </sheetData>
      <sheetData sheetId="6759">
        <row r="9">
          <cell r="A9" t="str">
            <v>A</v>
          </cell>
        </row>
      </sheetData>
      <sheetData sheetId="6760">
        <row r="9">
          <cell r="A9" t="str">
            <v>A</v>
          </cell>
        </row>
      </sheetData>
      <sheetData sheetId="6761">
        <row r="9">
          <cell r="A9" t="str">
            <v>A</v>
          </cell>
        </row>
      </sheetData>
      <sheetData sheetId="6762">
        <row r="9">
          <cell r="A9" t="str">
            <v>A</v>
          </cell>
        </row>
      </sheetData>
      <sheetData sheetId="6763">
        <row r="9">
          <cell r="A9" t="str">
            <v>A</v>
          </cell>
        </row>
      </sheetData>
      <sheetData sheetId="6764">
        <row r="9">
          <cell r="A9" t="str">
            <v>A</v>
          </cell>
        </row>
      </sheetData>
      <sheetData sheetId="6765">
        <row r="9">
          <cell r="A9" t="str">
            <v>A</v>
          </cell>
        </row>
      </sheetData>
      <sheetData sheetId="6766">
        <row r="9">
          <cell r="A9" t="str">
            <v>A</v>
          </cell>
        </row>
      </sheetData>
      <sheetData sheetId="6767">
        <row r="9">
          <cell r="A9" t="str">
            <v>A</v>
          </cell>
        </row>
      </sheetData>
      <sheetData sheetId="6768">
        <row r="9">
          <cell r="A9" t="str">
            <v>A</v>
          </cell>
        </row>
      </sheetData>
      <sheetData sheetId="6769">
        <row r="9">
          <cell r="A9" t="str">
            <v>A</v>
          </cell>
        </row>
      </sheetData>
      <sheetData sheetId="6770">
        <row r="9">
          <cell r="A9" t="str">
            <v>A</v>
          </cell>
        </row>
      </sheetData>
      <sheetData sheetId="6771">
        <row r="9">
          <cell r="A9" t="str">
            <v>A</v>
          </cell>
        </row>
      </sheetData>
      <sheetData sheetId="6772">
        <row r="9">
          <cell r="A9" t="str">
            <v>A</v>
          </cell>
        </row>
      </sheetData>
      <sheetData sheetId="6773">
        <row r="9">
          <cell r="A9" t="str">
            <v>A</v>
          </cell>
        </row>
      </sheetData>
      <sheetData sheetId="6774">
        <row r="9">
          <cell r="A9" t="str">
            <v>A</v>
          </cell>
        </row>
      </sheetData>
      <sheetData sheetId="6775">
        <row r="9">
          <cell r="A9" t="str">
            <v>A</v>
          </cell>
        </row>
      </sheetData>
      <sheetData sheetId="6776">
        <row r="9">
          <cell r="A9" t="str">
            <v>A</v>
          </cell>
        </row>
      </sheetData>
      <sheetData sheetId="6777">
        <row r="9">
          <cell r="A9" t="str">
            <v>A</v>
          </cell>
        </row>
      </sheetData>
      <sheetData sheetId="6778">
        <row r="9">
          <cell r="A9" t="str">
            <v>A</v>
          </cell>
        </row>
      </sheetData>
      <sheetData sheetId="6779">
        <row r="9">
          <cell r="A9" t="str">
            <v>A</v>
          </cell>
        </row>
      </sheetData>
      <sheetData sheetId="6780">
        <row r="9">
          <cell r="A9" t="str">
            <v>A</v>
          </cell>
        </row>
      </sheetData>
      <sheetData sheetId="6781">
        <row r="9">
          <cell r="A9" t="str">
            <v>A</v>
          </cell>
        </row>
      </sheetData>
      <sheetData sheetId="6782">
        <row r="9">
          <cell r="A9" t="str">
            <v>A</v>
          </cell>
        </row>
      </sheetData>
      <sheetData sheetId="6783">
        <row r="9">
          <cell r="A9" t="str">
            <v>A</v>
          </cell>
        </row>
      </sheetData>
      <sheetData sheetId="6784">
        <row r="9">
          <cell r="A9" t="str">
            <v>A</v>
          </cell>
        </row>
      </sheetData>
      <sheetData sheetId="6785">
        <row r="9">
          <cell r="A9" t="str">
            <v>A</v>
          </cell>
        </row>
      </sheetData>
      <sheetData sheetId="6786">
        <row r="9">
          <cell r="A9" t="str">
            <v>A</v>
          </cell>
        </row>
      </sheetData>
      <sheetData sheetId="6787">
        <row r="9">
          <cell r="A9" t="str">
            <v>A</v>
          </cell>
        </row>
      </sheetData>
      <sheetData sheetId="6788">
        <row r="9">
          <cell r="A9" t="str">
            <v>A</v>
          </cell>
        </row>
      </sheetData>
      <sheetData sheetId="6789">
        <row r="9">
          <cell r="A9" t="str">
            <v>A</v>
          </cell>
        </row>
      </sheetData>
      <sheetData sheetId="6790">
        <row r="9">
          <cell r="A9" t="str">
            <v>A</v>
          </cell>
        </row>
      </sheetData>
      <sheetData sheetId="6791">
        <row r="9">
          <cell r="A9" t="str">
            <v>A</v>
          </cell>
        </row>
      </sheetData>
      <sheetData sheetId="6792">
        <row r="9">
          <cell r="A9" t="str">
            <v>A</v>
          </cell>
        </row>
      </sheetData>
      <sheetData sheetId="6793">
        <row r="9">
          <cell r="A9" t="str">
            <v>A</v>
          </cell>
        </row>
      </sheetData>
      <sheetData sheetId="6794">
        <row r="9">
          <cell r="A9" t="str">
            <v>A</v>
          </cell>
        </row>
      </sheetData>
      <sheetData sheetId="6795">
        <row r="9">
          <cell r="A9" t="str">
            <v>A</v>
          </cell>
        </row>
      </sheetData>
      <sheetData sheetId="6796">
        <row r="9">
          <cell r="A9" t="str">
            <v>A</v>
          </cell>
        </row>
      </sheetData>
      <sheetData sheetId="6797">
        <row r="9">
          <cell r="A9" t="str">
            <v>A</v>
          </cell>
        </row>
      </sheetData>
      <sheetData sheetId="6798">
        <row r="9">
          <cell r="A9" t="str">
            <v>A</v>
          </cell>
        </row>
      </sheetData>
      <sheetData sheetId="6799">
        <row r="9">
          <cell r="A9" t="str">
            <v>A</v>
          </cell>
        </row>
      </sheetData>
      <sheetData sheetId="6800">
        <row r="9">
          <cell r="A9" t="str">
            <v>A</v>
          </cell>
        </row>
      </sheetData>
      <sheetData sheetId="6801">
        <row r="9">
          <cell r="A9" t="str">
            <v>A</v>
          </cell>
        </row>
      </sheetData>
      <sheetData sheetId="6802">
        <row r="9">
          <cell r="A9" t="str">
            <v>A</v>
          </cell>
        </row>
      </sheetData>
      <sheetData sheetId="6803">
        <row r="9">
          <cell r="A9" t="str">
            <v>A</v>
          </cell>
        </row>
      </sheetData>
      <sheetData sheetId="6804">
        <row r="9">
          <cell r="A9" t="str">
            <v>A</v>
          </cell>
        </row>
      </sheetData>
      <sheetData sheetId="6805">
        <row r="9">
          <cell r="A9" t="str">
            <v>A</v>
          </cell>
        </row>
      </sheetData>
      <sheetData sheetId="6806">
        <row r="9">
          <cell r="A9" t="str">
            <v>A</v>
          </cell>
        </row>
      </sheetData>
      <sheetData sheetId="6807">
        <row r="9">
          <cell r="A9" t="str">
            <v>A</v>
          </cell>
        </row>
      </sheetData>
      <sheetData sheetId="6808">
        <row r="9">
          <cell r="A9" t="str">
            <v>A</v>
          </cell>
        </row>
      </sheetData>
      <sheetData sheetId="6809">
        <row r="9">
          <cell r="A9" t="str">
            <v>A</v>
          </cell>
        </row>
      </sheetData>
      <sheetData sheetId="6810">
        <row r="9">
          <cell r="A9" t="str">
            <v>A</v>
          </cell>
        </row>
      </sheetData>
      <sheetData sheetId="6811">
        <row r="9">
          <cell r="A9" t="str">
            <v>A</v>
          </cell>
        </row>
      </sheetData>
      <sheetData sheetId="6812">
        <row r="9">
          <cell r="A9" t="str">
            <v>A</v>
          </cell>
        </row>
      </sheetData>
      <sheetData sheetId="6813">
        <row r="9">
          <cell r="A9" t="str">
            <v>A</v>
          </cell>
        </row>
      </sheetData>
      <sheetData sheetId="6814">
        <row r="9">
          <cell r="A9" t="str">
            <v>A</v>
          </cell>
        </row>
      </sheetData>
      <sheetData sheetId="6815">
        <row r="9">
          <cell r="A9" t="str">
            <v>A</v>
          </cell>
        </row>
      </sheetData>
      <sheetData sheetId="6816">
        <row r="9">
          <cell r="A9" t="str">
            <v>A</v>
          </cell>
        </row>
      </sheetData>
      <sheetData sheetId="6817">
        <row r="9">
          <cell r="A9" t="str">
            <v>A</v>
          </cell>
        </row>
      </sheetData>
      <sheetData sheetId="6818">
        <row r="9">
          <cell r="A9" t="str">
            <v>A</v>
          </cell>
        </row>
      </sheetData>
      <sheetData sheetId="6819">
        <row r="9">
          <cell r="A9" t="str">
            <v>A</v>
          </cell>
        </row>
      </sheetData>
      <sheetData sheetId="6820">
        <row r="9">
          <cell r="A9" t="str">
            <v>A</v>
          </cell>
        </row>
      </sheetData>
      <sheetData sheetId="6821">
        <row r="9">
          <cell r="A9" t="str">
            <v>A</v>
          </cell>
        </row>
      </sheetData>
      <sheetData sheetId="6822">
        <row r="9">
          <cell r="A9" t="str">
            <v>A</v>
          </cell>
        </row>
      </sheetData>
      <sheetData sheetId="6823">
        <row r="9">
          <cell r="A9" t="str">
            <v>A</v>
          </cell>
        </row>
      </sheetData>
      <sheetData sheetId="6824">
        <row r="9">
          <cell r="A9" t="str">
            <v>A</v>
          </cell>
        </row>
      </sheetData>
      <sheetData sheetId="6825">
        <row r="9">
          <cell r="A9" t="str">
            <v>A</v>
          </cell>
        </row>
      </sheetData>
      <sheetData sheetId="6826">
        <row r="9">
          <cell r="A9" t="str">
            <v>A</v>
          </cell>
        </row>
      </sheetData>
      <sheetData sheetId="6827">
        <row r="9">
          <cell r="A9" t="str">
            <v>A</v>
          </cell>
        </row>
      </sheetData>
      <sheetData sheetId="6828">
        <row r="9">
          <cell r="A9" t="str">
            <v>A</v>
          </cell>
        </row>
      </sheetData>
      <sheetData sheetId="6829">
        <row r="9">
          <cell r="A9" t="str">
            <v>A</v>
          </cell>
        </row>
      </sheetData>
      <sheetData sheetId="6830">
        <row r="9">
          <cell r="A9" t="str">
            <v>A</v>
          </cell>
        </row>
      </sheetData>
      <sheetData sheetId="6831">
        <row r="9">
          <cell r="A9" t="str">
            <v>A</v>
          </cell>
        </row>
      </sheetData>
      <sheetData sheetId="6832">
        <row r="9">
          <cell r="A9" t="str">
            <v>A</v>
          </cell>
        </row>
      </sheetData>
      <sheetData sheetId="6833">
        <row r="9">
          <cell r="A9" t="str">
            <v>A</v>
          </cell>
        </row>
      </sheetData>
      <sheetData sheetId="6834">
        <row r="9">
          <cell r="A9" t="str">
            <v>A</v>
          </cell>
        </row>
      </sheetData>
      <sheetData sheetId="6835">
        <row r="9">
          <cell r="A9" t="str">
            <v>A</v>
          </cell>
        </row>
      </sheetData>
      <sheetData sheetId="6836">
        <row r="9">
          <cell r="A9" t="str">
            <v>A</v>
          </cell>
        </row>
      </sheetData>
      <sheetData sheetId="6837">
        <row r="9">
          <cell r="A9" t="str">
            <v>A</v>
          </cell>
        </row>
      </sheetData>
      <sheetData sheetId="6838">
        <row r="9">
          <cell r="A9" t="str">
            <v>A</v>
          </cell>
        </row>
      </sheetData>
      <sheetData sheetId="6839">
        <row r="9">
          <cell r="A9" t="str">
            <v>A</v>
          </cell>
        </row>
      </sheetData>
      <sheetData sheetId="6840">
        <row r="9">
          <cell r="A9" t="str">
            <v>A</v>
          </cell>
        </row>
      </sheetData>
      <sheetData sheetId="6841">
        <row r="9">
          <cell r="A9" t="str">
            <v>A</v>
          </cell>
        </row>
      </sheetData>
      <sheetData sheetId="6842">
        <row r="9">
          <cell r="A9" t="str">
            <v>A</v>
          </cell>
        </row>
      </sheetData>
      <sheetData sheetId="6843">
        <row r="9">
          <cell r="A9" t="str">
            <v>A</v>
          </cell>
        </row>
      </sheetData>
      <sheetData sheetId="6844">
        <row r="9">
          <cell r="A9" t="str">
            <v>A</v>
          </cell>
        </row>
      </sheetData>
      <sheetData sheetId="6845">
        <row r="9">
          <cell r="A9" t="str">
            <v>A</v>
          </cell>
        </row>
      </sheetData>
      <sheetData sheetId="6846">
        <row r="9">
          <cell r="A9" t="str">
            <v>A</v>
          </cell>
        </row>
      </sheetData>
      <sheetData sheetId="6847">
        <row r="9">
          <cell r="A9" t="str">
            <v>A</v>
          </cell>
        </row>
      </sheetData>
      <sheetData sheetId="6848">
        <row r="9">
          <cell r="A9" t="str">
            <v>A</v>
          </cell>
        </row>
      </sheetData>
      <sheetData sheetId="6849">
        <row r="9">
          <cell r="A9" t="str">
            <v>A</v>
          </cell>
        </row>
      </sheetData>
      <sheetData sheetId="6850">
        <row r="9">
          <cell r="A9" t="str">
            <v>A</v>
          </cell>
        </row>
      </sheetData>
      <sheetData sheetId="6851">
        <row r="9">
          <cell r="A9" t="str">
            <v>A</v>
          </cell>
        </row>
      </sheetData>
      <sheetData sheetId="6852">
        <row r="9">
          <cell r="A9" t="str">
            <v>A</v>
          </cell>
        </row>
      </sheetData>
      <sheetData sheetId="6853">
        <row r="9">
          <cell r="A9" t="str">
            <v>A</v>
          </cell>
        </row>
      </sheetData>
      <sheetData sheetId="6854">
        <row r="9">
          <cell r="A9" t="str">
            <v>A</v>
          </cell>
        </row>
      </sheetData>
      <sheetData sheetId="6855">
        <row r="9">
          <cell r="A9" t="str">
            <v>A</v>
          </cell>
        </row>
      </sheetData>
      <sheetData sheetId="6856">
        <row r="9">
          <cell r="A9" t="str">
            <v>A</v>
          </cell>
        </row>
      </sheetData>
      <sheetData sheetId="6857">
        <row r="9">
          <cell r="A9" t="str">
            <v>A</v>
          </cell>
        </row>
      </sheetData>
      <sheetData sheetId="6858">
        <row r="9">
          <cell r="A9" t="str">
            <v>A</v>
          </cell>
        </row>
      </sheetData>
      <sheetData sheetId="6859">
        <row r="9">
          <cell r="A9" t="str">
            <v>A</v>
          </cell>
        </row>
      </sheetData>
      <sheetData sheetId="6860">
        <row r="9">
          <cell r="A9" t="str">
            <v>A</v>
          </cell>
        </row>
      </sheetData>
      <sheetData sheetId="6861">
        <row r="9">
          <cell r="A9" t="str">
            <v>A</v>
          </cell>
        </row>
      </sheetData>
      <sheetData sheetId="6862">
        <row r="9">
          <cell r="A9" t="str">
            <v>A</v>
          </cell>
        </row>
      </sheetData>
      <sheetData sheetId="6863">
        <row r="9">
          <cell r="A9" t="str">
            <v>A</v>
          </cell>
        </row>
      </sheetData>
      <sheetData sheetId="6864">
        <row r="9">
          <cell r="A9" t="str">
            <v>A</v>
          </cell>
        </row>
      </sheetData>
      <sheetData sheetId="6865">
        <row r="9">
          <cell r="A9" t="str">
            <v>A</v>
          </cell>
        </row>
      </sheetData>
      <sheetData sheetId="6866">
        <row r="9">
          <cell r="A9" t="str">
            <v>A</v>
          </cell>
        </row>
      </sheetData>
      <sheetData sheetId="6867">
        <row r="9">
          <cell r="A9" t="str">
            <v>A</v>
          </cell>
        </row>
      </sheetData>
      <sheetData sheetId="6868">
        <row r="9">
          <cell r="A9" t="str">
            <v>A</v>
          </cell>
        </row>
      </sheetData>
      <sheetData sheetId="6869">
        <row r="9">
          <cell r="A9" t="str">
            <v>A</v>
          </cell>
        </row>
      </sheetData>
      <sheetData sheetId="6870">
        <row r="9">
          <cell r="A9" t="str">
            <v>A</v>
          </cell>
        </row>
      </sheetData>
      <sheetData sheetId="6871">
        <row r="9">
          <cell r="A9" t="str">
            <v>A</v>
          </cell>
        </row>
      </sheetData>
      <sheetData sheetId="6872">
        <row r="9">
          <cell r="A9" t="str">
            <v>A</v>
          </cell>
        </row>
      </sheetData>
      <sheetData sheetId="6873">
        <row r="9">
          <cell r="A9" t="str">
            <v>A</v>
          </cell>
        </row>
      </sheetData>
      <sheetData sheetId="6874">
        <row r="9">
          <cell r="A9" t="str">
            <v>A</v>
          </cell>
        </row>
      </sheetData>
      <sheetData sheetId="6875">
        <row r="9">
          <cell r="A9" t="str">
            <v>A</v>
          </cell>
        </row>
      </sheetData>
      <sheetData sheetId="6876">
        <row r="9">
          <cell r="A9" t="str">
            <v>A</v>
          </cell>
        </row>
      </sheetData>
      <sheetData sheetId="6877">
        <row r="9">
          <cell r="A9" t="str">
            <v>A</v>
          </cell>
        </row>
      </sheetData>
      <sheetData sheetId="6878">
        <row r="9">
          <cell r="A9" t="str">
            <v>A</v>
          </cell>
        </row>
      </sheetData>
      <sheetData sheetId="6879">
        <row r="9">
          <cell r="A9" t="str">
            <v>A</v>
          </cell>
        </row>
      </sheetData>
      <sheetData sheetId="6880">
        <row r="9">
          <cell r="A9" t="str">
            <v>A</v>
          </cell>
        </row>
      </sheetData>
      <sheetData sheetId="6881">
        <row r="9">
          <cell r="A9" t="str">
            <v>A</v>
          </cell>
        </row>
      </sheetData>
      <sheetData sheetId="6882">
        <row r="9">
          <cell r="A9" t="str">
            <v>A</v>
          </cell>
        </row>
      </sheetData>
      <sheetData sheetId="6883">
        <row r="9">
          <cell r="A9" t="str">
            <v>A</v>
          </cell>
        </row>
      </sheetData>
      <sheetData sheetId="6884">
        <row r="9">
          <cell r="A9" t="str">
            <v>A</v>
          </cell>
        </row>
      </sheetData>
      <sheetData sheetId="6885">
        <row r="9">
          <cell r="A9" t="str">
            <v>A</v>
          </cell>
        </row>
      </sheetData>
      <sheetData sheetId="6886">
        <row r="9">
          <cell r="A9" t="str">
            <v>A</v>
          </cell>
        </row>
      </sheetData>
      <sheetData sheetId="6887">
        <row r="9">
          <cell r="A9" t="str">
            <v>A</v>
          </cell>
        </row>
      </sheetData>
      <sheetData sheetId="6888">
        <row r="9">
          <cell r="A9" t="str">
            <v>A</v>
          </cell>
        </row>
      </sheetData>
      <sheetData sheetId="6889">
        <row r="9">
          <cell r="A9" t="str">
            <v>A</v>
          </cell>
        </row>
      </sheetData>
      <sheetData sheetId="6890">
        <row r="9">
          <cell r="A9" t="str">
            <v>A</v>
          </cell>
        </row>
      </sheetData>
      <sheetData sheetId="6891">
        <row r="9">
          <cell r="A9" t="str">
            <v>A</v>
          </cell>
        </row>
      </sheetData>
      <sheetData sheetId="6892">
        <row r="9">
          <cell r="A9" t="str">
            <v>A</v>
          </cell>
        </row>
      </sheetData>
      <sheetData sheetId="6893">
        <row r="9">
          <cell r="A9" t="str">
            <v>A</v>
          </cell>
        </row>
      </sheetData>
      <sheetData sheetId="6894">
        <row r="9">
          <cell r="A9" t="str">
            <v>A</v>
          </cell>
        </row>
      </sheetData>
      <sheetData sheetId="6895">
        <row r="9">
          <cell r="A9" t="str">
            <v>A</v>
          </cell>
        </row>
      </sheetData>
      <sheetData sheetId="6896">
        <row r="9">
          <cell r="A9" t="str">
            <v>A</v>
          </cell>
        </row>
      </sheetData>
      <sheetData sheetId="6897">
        <row r="9">
          <cell r="A9" t="str">
            <v>A</v>
          </cell>
        </row>
      </sheetData>
      <sheetData sheetId="6898">
        <row r="9">
          <cell r="A9" t="str">
            <v>A</v>
          </cell>
        </row>
      </sheetData>
      <sheetData sheetId="6899">
        <row r="9">
          <cell r="A9" t="str">
            <v>A</v>
          </cell>
        </row>
      </sheetData>
      <sheetData sheetId="6900">
        <row r="9">
          <cell r="A9" t="str">
            <v>A</v>
          </cell>
        </row>
      </sheetData>
      <sheetData sheetId="6901">
        <row r="9">
          <cell r="A9" t="str">
            <v>A</v>
          </cell>
        </row>
      </sheetData>
      <sheetData sheetId="6902">
        <row r="9">
          <cell r="A9" t="str">
            <v>A</v>
          </cell>
        </row>
      </sheetData>
      <sheetData sheetId="6903">
        <row r="9">
          <cell r="A9" t="str">
            <v>A</v>
          </cell>
        </row>
      </sheetData>
      <sheetData sheetId="6904">
        <row r="9">
          <cell r="A9" t="str">
            <v>A</v>
          </cell>
        </row>
      </sheetData>
      <sheetData sheetId="6905">
        <row r="9">
          <cell r="A9" t="str">
            <v>A</v>
          </cell>
        </row>
      </sheetData>
      <sheetData sheetId="6906">
        <row r="9">
          <cell r="A9" t="str">
            <v>A</v>
          </cell>
        </row>
      </sheetData>
      <sheetData sheetId="6907">
        <row r="9">
          <cell r="A9" t="str">
            <v>A</v>
          </cell>
        </row>
      </sheetData>
      <sheetData sheetId="6908">
        <row r="9">
          <cell r="A9" t="str">
            <v>A</v>
          </cell>
        </row>
      </sheetData>
      <sheetData sheetId="6909">
        <row r="9">
          <cell r="A9" t="str">
            <v>A</v>
          </cell>
        </row>
      </sheetData>
      <sheetData sheetId="6910">
        <row r="9">
          <cell r="A9" t="str">
            <v>A</v>
          </cell>
        </row>
      </sheetData>
      <sheetData sheetId="6911">
        <row r="9">
          <cell r="A9" t="str">
            <v>A</v>
          </cell>
        </row>
      </sheetData>
      <sheetData sheetId="6912">
        <row r="9">
          <cell r="A9" t="str">
            <v>A</v>
          </cell>
        </row>
      </sheetData>
      <sheetData sheetId="6913">
        <row r="9">
          <cell r="A9" t="str">
            <v>A</v>
          </cell>
        </row>
      </sheetData>
      <sheetData sheetId="6914">
        <row r="9">
          <cell r="A9" t="str">
            <v>A</v>
          </cell>
        </row>
      </sheetData>
      <sheetData sheetId="6915">
        <row r="9">
          <cell r="A9" t="str">
            <v>A</v>
          </cell>
        </row>
      </sheetData>
      <sheetData sheetId="6916">
        <row r="9">
          <cell r="A9" t="str">
            <v>A</v>
          </cell>
        </row>
      </sheetData>
      <sheetData sheetId="6917">
        <row r="9">
          <cell r="A9" t="str">
            <v>A</v>
          </cell>
        </row>
      </sheetData>
      <sheetData sheetId="6918">
        <row r="9">
          <cell r="A9" t="str">
            <v>A</v>
          </cell>
        </row>
      </sheetData>
      <sheetData sheetId="6919">
        <row r="9">
          <cell r="A9" t="str">
            <v>A</v>
          </cell>
        </row>
      </sheetData>
      <sheetData sheetId="6920" refreshError="1"/>
      <sheetData sheetId="6921" refreshError="1"/>
      <sheetData sheetId="6922">
        <row r="9">
          <cell r="A9" t="str">
            <v>A</v>
          </cell>
        </row>
      </sheetData>
      <sheetData sheetId="6923">
        <row r="9">
          <cell r="A9" t="str">
            <v>A</v>
          </cell>
        </row>
      </sheetData>
      <sheetData sheetId="6924">
        <row r="9">
          <cell r="A9" t="str">
            <v>A</v>
          </cell>
        </row>
      </sheetData>
      <sheetData sheetId="6925">
        <row r="9">
          <cell r="A9" t="str">
            <v>A</v>
          </cell>
        </row>
      </sheetData>
      <sheetData sheetId="6926">
        <row r="9">
          <cell r="A9" t="str">
            <v>A</v>
          </cell>
        </row>
      </sheetData>
      <sheetData sheetId="6927">
        <row r="9">
          <cell r="A9" t="str">
            <v>A</v>
          </cell>
        </row>
      </sheetData>
      <sheetData sheetId="6928">
        <row r="9">
          <cell r="A9" t="str">
            <v>A</v>
          </cell>
        </row>
      </sheetData>
      <sheetData sheetId="6929">
        <row r="9">
          <cell r="A9" t="str">
            <v>A</v>
          </cell>
        </row>
      </sheetData>
      <sheetData sheetId="6930">
        <row r="9">
          <cell r="A9" t="str">
            <v>A</v>
          </cell>
        </row>
      </sheetData>
      <sheetData sheetId="6931">
        <row r="9">
          <cell r="A9" t="str">
            <v>A</v>
          </cell>
        </row>
      </sheetData>
      <sheetData sheetId="6932">
        <row r="9">
          <cell r="A9" t="str">
            <v>A</v>
          </cell>
        </row>
      </sheetData>
      <sheetData sheetId="6933">
        <row r="9">
          <cell r="A9" t="str">
            <v>A</v>
          </cell>
        </row>
      </sheetData>
      <sheetData sheetId="6934">
        <row r="9">
          <cell r="A9" t="str">
            <v>A</v>
          </cell>
        </row>
      </sheetData>
      <sheetData sheetId="6935">
        <row r="9">
          <cell r="A9" t="str">
            <v>A</v>
          </cell>
        </row>
      </sheetData>
      <sheetData sheetId="6936">
        <row r="9">
          <cell r="A9" t="str">
            <v>A</v>
          </cell>
        </row>
      </sheetData>
      <sheetData sheetId="6937">
        <row r="9">
          <cell r="A9" t="str">
            <v>A</v>
          </cell>
        </row>
      </sheetData>
      <sheetData sheetId="6938">
        <row r="9">
          <cell r="A9" t="str">
            <v>A</v>
          </cell>
        </row>
      </sheetData>
      <sheetData sheetId="6939">
        <row r="9">
          <cell r="A9" t="str">
            <v>A</v>
          </cell>
        </row>
      </sheetData>
      <sheetData sheetId="6940">
        <row r="9">
          <cell r="A9" t="str">
            <v>A</v>
          </cell>
        </row>
      </sheetData>
      <sheetData sheetId="6941">
        <row r="9">
          <cell r="A9" t="str">
            <v>A</v>
          </cell>
        </row>
      </sheetData>
      <sheetData sheetId="6942">
        <row r="9">
          <cell r="A9" t="str">
            <v>A</v>
          </cell>
        </row>
      </sheetData>
      <sheetData sheetId="6943">
        <row r="9">
          <cell r="A9" t="str">
            <v>A</v>
          </cell>
        </row>
      </sheetData>
      <sheetData sheetId="6944">
        <row r="9">
          <cell r="A9" t="str">
            <v>A</v>
          </cell>
        </row>
      </sheetData>
      <sheetData sheetId="6945">
        <row r="9">
          <cell r="A9" t="str">
            <v>A</v>
          </cell>
        </row>
      </sheetData>
      <sheetData sheetId="6946">
        <row r="9">
          <cell r="A9" t="str">
            <v>A</v>
          </cell>
        </row>
      </sheetData>
      <sheetData sheetId="6947">
        <row r="9">
          <cell r="A9" t="str">
            <v>A</v>
          </cell>
        </row>
      </sheetData>
      <sheetData sheetId="6948">
        <row r="9">
          <cell r="A9" t="str">
            <v>A</v>
          </cell>
        </row>
      </sheetData>
      <sheetData sheetId="6949">
        <row r="9">
          <cell r="A9" t="str">
            <v>A</v>
          </cell>
        </row>
      </sheetData>
      <sheetData sheetId="6950">
        <row r="9">
          <cell r="A9" t="str">
            <v>A</v>
          </cell>
        </row>
      </sheetData>
      <sheetData sheetId="6951">
        <row r="9">
          <cell r="A9" t="str">
            <v>A</v>
          </cell>
        </row>
      </sheetData>
      <sheetData sheetId="6952">
        <row r="9">
          <cell r="A9" t="str">
            <v>A</v>
          </cell>
        </row>
      </sheetData>
      <sheetData sheetId="6953">
        <row r="9">
          <cell r="A9" t="str">
            <v>A</v>
          </cell>
        </row>
      </sheetData>
      <sheetData sheetId="6954">
        <row r="9">
          <cell r="A9" t="str">
            <v>A</v>
          </cell>
        </row>
      </sheetData>
      <sheetData sheetId="6955">
        <row r="9">
          <cell r="A9" t="str">
            <v>A</v>
          </cell>
        </row>
      </sheetData>
      <sheetData sheetId="6956">
        <row r="9">
          <cell r="A9" t="str">
            <v>A</v>
          </cell>
        </row>
      </sheetData>
      <sheetData sheetId="6957">
        <row r="9">
          <cell r="A9" t="str">
            <v>A</v>
          </cell>
        </row>
      </sheetData>
      <sheetData sheetId="6958">
        <row r="9">
          <cell r="A9" t="str">
            <v>A</v>
          </cell>
        </row>
      </sheetData>
      <sheetData sheetId="6959">
        <row r="9">
          <cell r="A9" t="str">
            <v>A</v>
          </cell>
        </row>
      </sheetData>
      <sheetData sheetId="6960">
        <row r="9">
          <cell r="A9" t="str">
            <v>A</v>
          </cell>
        </row>
      </sheetData>
      <sheetData sheetId="6961">
        <row r="9">
          <cell r="A9" t="str">
            <v>A</v>
          </cell>
        </row>
      </sheetData>
      <sheetData sheetId="6962">
        <row r="9">
          <cell r="A9" t="str">
            <v>A</v>
          </cell>
        </row>
      </sheetData>
      <sheetData sheetId="6963">
        <row r="9">
          <cell r="A9" t="str">
            <v>A</v>
          </cell>
        </row>
      </sheetData>
      <sheetData sheetId="6964">
        <row r="9">
          <cell r="A9" t="str">
            <v>A</v>
          </cell>
        </row>
      </sheetData>
      <sheetData sheetId="6965">
        <row r="9">
          <cell r="A9" t="str">
            <v>A</v>
          </cell>
        </row>
      </sheetData>
      <sheetData sheetId="6966">
        <row r="9">
          <cell r="A9" t="str">
            <v>A</v>
          </cell>
        </row>
      </sheetData>
      <sheetData sheetId="6967">
        <row r="9">
          <cell r="A9" t="str">
            <v>A</v>
          </cell>
        </row>
      </sheetData>
      <sheetData sheetId="6968">
        <row r="9">
          <cell r="A9" t="str">
            <v>A</v>
          </cell>
        </row>
      </sheetData>
      <sheetData sheetId="6969">
        <row r="9">
          <cell r="A9" t="str">
            <v>A</v>
          </cell>
        </row>
      </sheetData>
      <sheetData sheetId="6970">
        <row r="9">
          <cell r="A9" t="str">
            <v>A</v>
          </cell>
        </row>
      </sheetData>
      <sheetData sheetId="6971">
        <row r="9">
          <cell r="A9" t="str">
            <v>A</v>
          </cell>
        </row>
      </sheetData>
      <sheetData sheetId="6972">
        <row r="9">
          <cell r="A9" t="str">
            <v>A</v>
          </cell>
        </row>
      </sheetData>
      <sheetData sheetId="6973">
        <row r="9">
          <cell r="A9" t="str">
            <v>A</v>
          </cell>
        </row>
      </sheetData>
      <sheetData sheetId="6974">
        <row r="9">
          <cell r="A9" t="str">
            <v>A</v>
          </cell>
        </row>
      </sheetData>
      <sheetData sheetId="6975">
        <row r="9">
          <cell r="A9" t="str">
            <v>A</v>
          </cell>
        </row>
      </sheetData>
      <sheetData sheetId="6976">
        <row r="9">
          <cell r="A9" t="str">
            <v>A</v>
          </cell>
        </row>
      </sheetData>
      <sheetData sheetId="6977">
        <row r="9">
          <cell r="A9" t="str">
            <v>A</v>
          </cell>
        </row>
      </sheetData>
      <sheetData sheetId="6978">
        <row r="9">
          <cell r="A9" t="str">
            <v>A</v>
          </cell>
        </row>
      </sheetData>
      <sheetData sheetId="6979">
        <row r="9">
          <cell r="A9" t="str">
            <v>A</v>
          </cell>
        </row>
      </sheetData>
      <sheetData sheetId="6980">
        <row r="9">
          <cell r="A9" t="str">
            <v>A</v>
          </cell>
        </row>
      </sheetData>
      <sheetData sheetId="6981">
        <row r="9">
          <cell r="A9" t="str">
            <v>A</v>
          </cell>
        </row>
      </sheetData>
      <sheetData sheetId="6982">
        <row r="9">
          <cell r="A9" t="str">
            <v>A</v>
          </cell>
        </row>
      </sheetData>
      <sheetData sheetId="6983">
        <row r="9">
          <cell r="A9" t="str">
            <v>A</v>
          </cell>
        </row>
      </sheetData>
      <sheetData sheetId="6984">
        <row r="9">
          <cell r="A9" t="str">
            <v>A</v>
          </cell>
        </row>
      </sheetData>
      <sheetData sheetId="6985">
        <row r="9">
          <cell r="A9" t="str">
            <v>A</v>
          </cell>
        </row>
      </sheetData>
      <sheetData sheetId="6986">
        <row r="9">
          <cell r="A9" t="str">
            <v>A</v>
          </cell>
        </row>
      </sheetData>
      <sheetData sheetId="6987">
        <row r="9">
          <cell r="A9" t="str">
            <v>A</v>
          </cell>
        </row>
      </sheetData>
      <sheetData sheetId="6988">
        <row r="9">
          <cell r="A9" t="str">
            <v>A</v>
          </cell>
        </row>
      </sheetData>
      <sheetData sheetId="6989">
        <row r="9">
          <cell r="A9" t="str">
            <v>A</v>
          </cell>
        </row>
      </sheetData>
      <sheetData sheetId="6990">
        <row r="9">
          <cell r="A9" t="str">
            <v>A</v>
          </cell>
        </row>
      </sheetData>
      <sheetData sheetId="6991">
        <row r="9">
          <cell r="A9" t="str">
            <v>A</v>
          </cell>
        </row>
      </sheetData>
      <sheetData sheetId="6992">
        <row r="9">
          <cell r="A9" t="str">
            <v>A</v>
          </cell>
        </row>
      </sheetData>
      <sheetData sheetId="6993">
        <row r="9">
          <cell r="A9" t="str">
            <v>A</v>
          </cell>
        </row>
      </sheetData>
      <sheetData sheetId="6994">
        <row r="9">
          <cell r="A9" t="str">
            <v>A</v>
          </cell>
        </row>
      </sheetData>
      <sheetData sheetId="6995">
        <row r="9">
          <cell r="A9" t="str">
            <v>A</v>
          </cell>
        </row>
      </sheetData>
      <sheetData sheetId="6996">
        <row r="9">
          <cell r="A9" t="str">
            <v>A</v>
          </cell>
        </row>
      </sheetData>
      <sheetData sheetId="6997">
        <row r="9">
          <cell r="A9" t="str">
            <v>A</v>
          </cell>
        </row>
      </sheetData>
      <sheetData sheetId="6998">
        <row r="9">
          <cell r="A9" t="str">
            <v>A</v>
          </cell>
        </row>
      </sheetData>
      <sheetData sheetId="6999">
        <row r="9">
          <cell r="A9" t="str">
            <v>A</v>
          </cell>
        </row>
      </sheetData>
      <sheetData sheetId="7000">
        <row r="9">
          <cell r="A9" t="str">
            <v>A</v>
          </cell>
        </row>
      </sheetData>
      <sheetData sheetId="7001">
        <row r="9">
          <cell r="A9" t="str">
            <v>A</v>
          </cell>
        </row>
      </sheetData>
      <sheetData sheetId="7002">
        <row r="9">
          <cell r="A9" t="str">
            <v>A</v>
          </cell>
        </row>
      </sheetData>
      <sheetData sheetId="7003">
        <row r="9">
          <cell r="A9" t="str">
            <v>A</v>
          </cell>
        </row>
      </sheetData>
      <sheetData sheetId="7004">
        <row r="9">
          <cell r="A9" t="str">
            <v>A</v>
          </cell>
        </row>
      </sheetData>
      <sheetData sheetId="7005">
        <row r="9">
          <cell r="A9" t="str">
            <v>A</v>
          </cell>
        </row>
      </sheetData>
      <sheetData sheetId="7006">
        <row r="9">
          <cell r="A9" t="str">
            <v>A</v>
          </cell>
        </row>
      </sheetData>
      <sheetData sheetId="7007">
        <row r="9">
          <cell r="A9" t="str">
            <v>A</v>
          </cell>
        </row>
      </sheetData>
      <sheetData sheetId="7008">
        <row r="9">
          <cell r="A9" t="str">
            <v>A</v>
          </cell>
        </row>
      </sheetData>
      <sheetData sheetId="7009">
        <row r="9">
          <cell r="A9" t="str">
            <v>A</v>
          </cell>
        </row>
      </sheetData>
      <sheetData sheetId="7010">
        <row r="9">
          <cell r="A9" t="str">
            <v>A</v>
          </cell>
        </row>
      </sheetData>
      <sheetData sheetId="7011">
        <row r="9">
          <cell r="A9" t="str">
            <v>A</v>
          </cell>
        </row>
      </sheetData>
      <sheetData sheetId="7012">
        <row r="9">
          <cell r="A9" t="str">
            <v>A</v>
          </cell>
        </row>
      </sheetData>
      <sheetData sheetId="7013">
        <row r="9">
          <cell r="A9" t="str">
            <v>A</v>
          </cell>
        </row>
      </sheetData>
      <sheetData sheetId="7014">
        <row r="9">
          <cell r="A9" t="str">
            <v>A</v>
          </cell>
        </row>
      </sheetData>
      <sheetData sheetId="7015">
        <row r="9">
          <cell r="A9" t="str">
            <v>A</v>
          </cell>
        </row>
      </sheetData>
      <sheetData sheetId="7016">
        <row r="9">
          <cell r="A9" t="str">
            <v>A</v>
          </cell>
        </row>
      </sheetData>
      <sheetData sheetId="7017">
        <row r="9">
          <cell r="A9" t="str">
            <v>A</v>
          </cell>
        </row>
      </sheetData>
      <sheetData sheetId="7018">
        <row r="9">
          <cell r="A9" t="str">
            <v>A</v>
          </cell>
        </row>
      </sheetData>
      <sheetData sheetId="7019">
        <row r="9">
          <cell r="A9" t="str">
            <v>A</v>
          </cell>
        </row>
      </sheetData>
      <sheetData sheetId="7020">
        <row r="9">
          <cell r="A9" t="str">
            <v>A</v>
          </cell>
        </row>
      </sheetData>
      <sheetData sheetId="7021">
        <row r="9">
          <cell r="A9" t="str">
            <v>A</v>
          </cell>
        </row>
      </sheetData>
      <sheetData sheetId="7022">
        <row r="9">
          <cell r="A9" t="str">
            <v>A</v>
          </cell>
        </row>
      </sheetData>
      <sheetData sheetId="7023">
        <row r="9">
          <cell r="A9" t="str">
            <v>A</v>
          </cell>
        </row>
      </sheetData>
      <sheetData sheetId="7024">
        <row r="9">
          <cell r="A9" t="str">
            <v>A</v>
          </cell>
        </row>
      </sheetData>
      <sheetData sheetId="7025">
        <row r="9">
          <cell r="A9" t="str">
            <v>A</v>
          </cell>
        </row>
      </sheetData>
      <sheetData sheetId="7026">
        <row r="9">
          <cell r="A9" t="str">
            <v>A</v>
          </cell>
        </row>
      </sheetData>
      <sheetData sheetId="7027">
        <row r="9">
          <cell r="A9" t="str">
            <v>A</v>
          </cell>
        </row>
      </sheetData>
      <sheetData sheetId="7028">
        <row r="9">
          <cell r="A9" t="str">
            <v>A</v>
          </cell>
        </row>
      </sheetData>
      <sheetData sheetId="7029">
        <row r="9">
          <cell r="A9" t="str">
            <v>A</v>
          </cell>
        </row>
      </sheetData>
      <sheetData sheetId="7030">
        <row r="9">
          <cell r="A9" t="str">
            <v>A</v>
          </cell>
        </row>
      </sheetData>
      <sheetData sheetId="7031">
        <row r="9">
          <cell r="A9" t="str">
            <v>A</v>
          </cell>
        </row>
      </sheetData>
      <sheetData sheetId="7032">
        <row r="9">
          <cell r="A9" t="str">
            <v>A</v>
          </cell>
        </row>
      </sheetData>
      <sheetData sheetId="7033">
        <row r="9">
          <cell r="A9" t="str">
            <v>A</v>
          </cell>
        </row>
      </sheetData>
      <sheetData sheetId="7034">
        <row r="9">
          <cell r="A9" t="str">
            <v>A</v>
          </cell>
        </row>
      </sheetData>
      <sheetData sheetId="7035">
        <row r="9">
          <cell r="A9" t="str">
            <v>A</v>
          </cell>
        </row>
      </sheetData>
      <sheetData sheetId="7036">
        <row r="9">
          <cell r="A9" t="str">
            <v>A</v>
          </cell>
        </row>
      </sheetData>
      <sheetData sheetId="7037">
        <row r="9">
          <cell r="A9" t="str">
            <v>A</v>
          </cell>
        </row>
      </sheetData>
      <sheetData sheetId="7038">
        <row r="9">
          <cell r="A9" t="str">
            <v>A</v>
          </cell>
        </row>
      </sheetData>
      <sheetData sheetId="7039">
        <row r="9">
          <cell r="A9" t="str">
            <v>A</v>
          </cell>
        </row>
      </sheetData>
      <sheetData sheetId="7040">
        <row r="9">
          <cell r="A9" t="str">
            <v>A</v>
          </cell>
        </row>
      </sheetData>
      <sheetData sheetId="7041">
        <row r="9">
          <cell r="A9" t="str">
            <v>A</v>
          </cell>
        </row>
      </sheetData>
      <sheetData sheetId="7042">
        <row r="9">
          <cell r="A9" t="str">
            <v>A</v>
          </cell>
        </row>
      </sheetData>
      <sheetData sheetId="7043">
        <row r="9">
          <cell r="A9" t="str">
            <v>A</v>
          </cell>
        </row>
      </sheetData>
      <sheetData sheetId="7044">
        <row r="9">
          <cell r="A9" t="str">
            <v>A</v>
          </cell>
        </row>
      </sheetData>
      <sheetData sheetId="7045">
        <row r="9">
          <cell r="A9" t="str">
            <v>A</v>
          </cell>
        </row>
      </sheetData>
      <sheetData sheetId="7046">
        <row r="9">
          <cell r="A9" t="str">
            <v>A</v>
          </cell>
        </row>
      </sheetData>
      <sheetData sheetId="7047">
        <row r="9">
          <cell r="A9" t="str">
            <v>A</v>
          </cell>
        </row>
      </sheetData>
      <sheetData sheetId="7048">
        <row r="9">
          <cell r="A9" t="str">
            <v>A</v>
          </cell>
        </row>
      </sheetData>
      <sheetData sheetId="7049">
        <row r="9">
          <cell r="A9" t="str">
            <v>A</v>
          </cell>
        </row>
      </sheetData>
      <sheetData sheetId="7050">
        <row r="9">
          <cell r="A9" t="str">
            <v>A</v>
          </cell>
        </row>
      </sheetData>
      <sheetData sheetId="7051">
        <row r="9">
          <cell r="A9" t="str">
            <v>A</v>
          </cell>
        </row>
      </sheetData>
      <sheetData sheetId="7052">
        <row r="9">
          <cell r="A9" t="str">
            <v>A</v>
          </cell>
        </row>
      </sheetData>
      <sheetData sheetId="7053">
        <row r="9">
          <cell r="A9" t="str">
            <v>A</v>
          </cell>
        </row>
      </sheetData>
      <sheetData sheetId="7054">
        <row r="9">
          <cell r="A9" t="str">
            <v>A</v>
          </cell>
        </row>
      </sheetData>
      <sheetData sheetId="7055">
        <row r="9">
          <cell r="A9" t="str">
            <v>A</v>
          </cell>
        </row>
      </sheetData>
      <sheetData sheetId="7056">
        <row r="9">
          <cell r="A9" t="str">
            <v>A</v>
          </cell>
        </row>
      </sheetData>
      <sheetData sheetId="7057">
        <row r="9">
          <cell r="A9" t="str">
            <v>A</v>
          </cell>
        </row>
      </sheetData>
      <sheetData sheetId="7058">
        <row r="9">
          <cell r="A9" t="str">
            <v>A</v>
          </cell>
        </row>
      </sheetData>
      <sheetData sheetId="7059">
        <row r="9">
          <cell r="A9" t="str">
            <v>A</v>
          </cell>
        </row>
      </sheetData>
      <sheetData sheetId="7060">
        <row r="9">
          <cell r="A9" t="str">
            <v>A</v>
          </cell>
        </row>
      </sheetData>
      <sheetData sheetId="7061">
        <row r="9">
          <cell r="A9" t="str">
            <v>A</v>
          </cell>
        </row>
      </sheetData>
      <sheetData sheetId="7062">
        <row r="9">
          <cell r="A9" t="str">
            <v>A</v>
          </cell>
        </row>
      </sheetData>
      <sheetData sheetId="7063">
        <row r="9">
          <cell r="A9" t="str">
            <v>A</v>
          </cell>
        </row>
      </sheetData>
      <sheetData sheetId="7064">
        <row r="9">
          <cell r="A9" t="str">
            <v>A</v>
          </cell>
        </row>
      </sheetData>
      <sheetData sheetId="7065">
        <row r="9">
          <cell r="A9" t="str">
            <v>A</v>
          </cell>
        </row>
      </sheetData>
      <sheetData sheetId="7066">
        <row r="9">
          <cell r="A9" t="str">
            <v>A</v>
          </cell>
        </row>
      </sheetData>
      <sheetData sheetId="7067">
        <row r="9">
          <cell r="A9" t="str">
            <v>A</v>
          </cell>
        </row>
      </sheetData>
      <sheetData sheetId="7068">
        <row r="9">
          <cell r="A9" t="str">
            <v>A</v>
          </cell>
        </row>
      </sheetData>
      <sheetData sheetId="7069">
        <row r="9">
          <cell r="A9" t="str">
            <v>A</v>
          </cell>
        </row>
      </sheetData>
      <sheetData sheetId="7070">
        <row r="9">
          <cell r="A9" t="str">
            <v>A</v>
          </cell>
        </row>
      </sheetData>
      <sheetData sheetId="7071">
        <row r="9">
          <cell r="A9" t="str">
            <v>A</v>
          </cell>
        </row>
      </sheetData>
      <sheetData sheetId="7072">
        <row r="9">
          <cell r="A9" t="str">
            <v>A</v>
          </cell>
        </row>
      </sheetData>
      <sheetData sheetId="7073">
        <row r="9">
          <cell r="A9" t="str">
            <v>A</v>
          </cell>
        </row>
      </sheetData>
      <sheetData sheetId="7074">
        <row r="9">
          <cell r="A9" t="str">
            <v>A</v>
          </cell>
        </row>
      </sheetData>
      <sheetData sheetId="7075">
        <row r="9">
          <cell r="A9" t="str">
            <v>A</v>
          </cell>
        </row>
      </sheetData>
      <sheetData sheetId="7076">
        <row r="9">
          <cell r="A9" t="str">
            <v>A</v>
          </cell>
        </row>
      </sheetData>
      <sheetData sheetId="7077">
        <row r="9">
          <cell r="A9" t="str">
            <v>A</v>
          </cell>
        </row>
      </sheetData>
      <sheetData sheetId="7078">
        <row r="9">
          <cell r="A9" t="str">
            <v>A</v>
          </cell>
        </row>
      </sheetData>
      <sheetData sheetId="7079">
        <row r="9">
          <cell r="A9" t="str">
            <v>A</v>
          </cell>
        </row>
      </sheetData>
      <sheetData sheetId="7080">
        <row r="9">
          <cell r="A9" t="str">
            <v>A</v>
          </cell>
        </row>
      </sheetData>
      <sheetData sheetId="7081">
        <row r="9">
          <cell r="A9" t="str">
            <v>A</v>
          </cell>
        </row>
      </sheetData>
      <sheetData sheetId="7082">
        <row r="9">
          <cell r="A9" t="str">
            <v>A</v>
          </cell>
        </row>
      </sheetData>
      <sheetData sheetId="7083">
        <row r="9">
          <cell r="A9" t="str">
            <v>A</v>
          </cell>
        </row>
      </sheetData>
      <sheetData sheetId="7084">
        <row r="9">
          <cell r="A9" t="str">
            <v>A</v>
          </cell>
        </row>
      </sheetData>
      <sheetData sheetId="7085">
        <row r="9">
          <cell r="A9" t="str">
            <v>A</v>
          </cell>
        </row>
      </sheetData>
      <sheetData sheetId="7086">
        <row r="9">
          <cell r="A9" t="str">
            <v>A</v>
          </cell>
        </row>
      </sheetData>
      <sheetData sheetId="7087">
        <row r="9">
          <cell r="A9" t="str">
            <v>A</v>
          </cell>
        </row>
      </sheetData>
      <sheetData sheetId="7088">
        <row r="9">
          <cell r="A9" t="str">
            <v>A</v>
          </cell>
        </row>
      </sheetData>
      <sheetData sheetId="7089">
        <row r="9">
          <cell r="A9" t="str">
            <v>A</v>
          </cell>
        </row>
      </sheetData>
      <sheetData sheetId="7090">
        <row r="9">
          <cell r="A9" t="str">
            <v>A</v>
          </cell>
        </row>
      </sheetData>
      <sheetData sheetId="7091">
        <row r="9">
          <cell r="A9" t="str">
            <v>A</v>
          </cell>
        </row>
      </sheetData>
      <sheetData sheetId="7092">
        <row r="9">
          <cell r="A9" t="str">
            <v>A</v>
          </cell>
        </row>
      </sheetData>
      <sheetData sheetId="7093">
        <row r="9">
          <cell r="A9" t="str">
            <v>A</v>
          </cell>
        </row>
      </sheetData>
      <sheetData sheetId="7094">
        <row r="9">
          <cell r="A9" t="str">
            <v>A</v>
          </cell>
        </row>
      </sheetData>
      <sheetData sheetId="7095">
        <row r="9">
          <cell r="A9" t="str">
            <v>A</v>
          </cell>
        </row>
      </sheetData>
      <sheetData sheetId="7096">
        <row r="9">
          <cell r="A9" t="str">
            <v>A</v>
          </cell>
        </row>
      </sheetData>
      <sheetData sheetId="7097">
        <row r="9">
          <cell r="A9" t="str">
            <v>A</v>
          </cell>
        </row>
      </sheetData>
      <sheetData sheetId="7098">
        <row r="9">
          <cell r="A9" t="str">
            <v>A</v>
          </cell>
        </row>
      </sheetData>
      <sheetData sheetId="7099">
        <row r="9">
          <cell r="A9" t="str">
            <v>A</v>
          </cell>
        </row>
      </sheetData>
      <sheetData sheetId="7100">
        <row r="9">
          <cell r="A9" t="str">
            <v>A</v>
          </cell>
        </row>
      </sheetData>
      <sheetData sheetId="7101">
        <row r="9">
          <cell r="A9" t="str">
            <v>A</v>
          </cell>
        </row>
      </sheetData>
      <sheetData sheetId="7102">
        <row r="9">
          <cell r="A9" t="str">
            <v>A</v>
          </cell>
        </row>
      </sheetData>
      <sheetData sheetId="7103">
        <row r="9">
          <cell r="A9" t="str">
            <v>A</v>
          </cell>
        </row>
      </sheetData>
      <sheetData sheetId="7104">
        <row r="9">
          <cell r="A9" t="str">
            <v>A</v>
          </cell>
        </row>
      </sheetData>
      <sheetData sheetId="7105">
        <row r="9">
          <cell r="A9" t="str">
            <v>A</v>
          </cell>
        </row>
      </sheetData>
      <sheetData sheetId="7106">
        <row r="9">
          <cell r="A9" t="str">
            <v>A</v>
          </cell>
        </row>
      </sheetData>
      <sheetData sheetId="7107">
        <row r="9">
          <cell r="A9" t="str">
            <v>A</v>
          </cell>
        </row>
      </sheetData>
      <sheetData sheetId="7108">
        <row r="9">
          <cell r="A9" t="str">
            <v>A</v>
          </cell>
        </row>
      </sheetData>
      <sheetData sheetId="7109">
        <row r="9">
          <cell r="A9" t="str">
            <v>A</v>
          </cell>
        </row>
      </sheetData>
      <sheetData sheetId="7110">
        <row r="9">
          <cell r="A9" t="str">
            <v>A</v>
          </cell>
        </row>
      </sheetData>
      <sheetData sheetId="7111">
        <row r="9">
          <cell r="A9" t="str">
            <v>A</v>
          </cell>
        </row>
      </sheetData>
      <sheetData sheetId="7112">
        <row r="9">
          <cell r="A9" t="str">
            <v>A</v>
          </cell>
        </row>
      </sheetData>
      <sheetData sheetId="7113">
        <row r="9">
          <cell r="A9" t="str">
            <v>A</v>
          </cell>
        </row>
      </sheetData>
      <sheetData sheetId="7114">
        <row r="9">
          <cell r="A9" t="str">
            <v>A</v>
          </cell>
        </row>
      </sheetData>
      <sheetData sheetId="7115">
        <row r="9">
          <cell r="A9" t="str">
            <v>A</v>
          </cell>
        </row>
      </sheetData>
      <sheetData sheetId="7116">
        <row r="9">
          <cell r="A9" t="str">
            <v>A</v>
          </cell>
        </row>
      </sheetData>
      <sheetData sheetId="7117">
        <row r="9">
          <cell r="A9" t="str">
            <v>A</v>
          </cell>
        </row>
      </sheetData>
      <sheetData sheetId="7118">
        <row r="9">
          <cell r="A9" t="str">
            <v>A</v>
          </cell>
        </row>
      </sheetData>
      <sheetData sheetId="7119">
        <row r="9">
          <cell r="A9" t="str">
            <v>A</v>
          </cell>
        </row>
      </sheetData>
      <sheetData sheetId="7120">
        <row r="9">
          <cell r="A9" t="str">
            <v>A</v>
          </cell>
        </row>
      </sheetData>
      <sheetData sheetId="7121">
        <row r="9">
          <cell r="A9" t="str">
            <v>A</v>
          </cell>
        </row>
      </sheetData>
      <sheetData sheetId="7122">
        <row r="9">
          <cell r="A9" t="str">
            <v>A</v>
          </cell>
        </row>
      </sheetData>
      <sheetData sheetId="7123">
        <row r="9">
          <cell r="A9" t="str">
            <v>A</v>
          </cell>
        </row>
      </sheetData>
      <sheetData sheetId="7124">
        <row r="9">
          <cell r="A9" t="str">
            <v>A</v>
          </cell>
        </row>
      </sheetData>
      <sheetData sheetId="7125">
        <row r="9">
          <cell r="A9" t="str">
            <v>A</v>
          </cell>
        </row>
      </sheetData>
      <sheetData sheetId="7126">
        <row r="9">
          <cell r="A9" t="str">
            <v>A</v>
          </cell>
        </row>
      </sheetData>
      <sheetData sheetId="7127">
        <row r="9">
          <cell r="A9" t="str">
            <v>A</v>
          </cell>
        </row>
      </sheetData>
      <sheetData sheetId="7128">
        <row r="9">
          <cell r="A9" t="str">
            <v>A</v>
          </cell>
        </row>
      </sheetData>
      <sheetData sheetId="7129">
        <row r="9">
          <cell r="A9" t="str">
            <v>A</v>
          </cell>
        </row>
      </sheetData>
      <sheetData sheetId="7130">
        <row r="9">
          <cell r="A9" t="str">
            <v>A</v>
          </cell>
        </row>
      </sheetData>
      <sheetData sheetId="7131">
        <row r="9">
          <cell r="A9" t="str">
            <v>A</v>
          </cell>
        </row>
      </sheetData>
      <sheetData sheetId="7132">
        <row r="9">
          <cell r="A9" t="str">
            <v>A</v>
          </cell>
        </row>
      </sheetData>
      <sheetData sheetId="7133">
        <row r="9">
          <cell r="A9" t="str">
            <v>A</v>
          </cell>
        </row>
      </sheetData>
      <sheetData sheetId="7134">
        <row r="9">
          <cell r="A9" t="str">
            <v>A</v>
          </cell>
        </row>
      </sheetData>
      <sheetData sheetId="7135">
        <row r="9">
          <cell r="A9" t="str">
            <v>A</v>
          </cell>
        </row>
      </sheetData>
      <sheetData sheetId="7136">
        <row r="9">
          <cell r="A9" t="str">
            <v>A</v>
          </cell>
        </row>
      </sheetData>
      <sheetData sheetId="7137">
        <row r="9">
          <cell r="A9" t="str">
            <v>A</v>
          </cell>
        </row>
      </sheetData>
      <sheetData sheetId="7138">
        <row r="9">
          <cell r="A9" t="str">
            <v>A</v>
          </cell>
        </row>
      </sheetData>
      <sheetData sheetId="7139">
        <row r="9">
          <cell r="A9" t="str">
            <v>A</v>
          </cell>
        </row>
      </sheetData>
      <sheetData sheetId="7140">
        <row r="9">
          <cell r="A9" t="str">
            <v>A</v>
          </cell>
        </row>
      </sheetData>
      <sheetData sheetId="7141">
        <row r="9">
          <cell r="A9" t="str">
            <v>A</v>
          </cell>
        </row>
      </sheetData>
      <sheetData sheetId="7142">
        <row r="9">
          <cell r="A9" t="str">
            <v>A</v>
          </cell>
        </row>
      </sheetData>
      <sheetData sheetId="7143">
        <row r="9">
          <cell r="A9" t="str">
            <v>A</v>
          </cell>
        </row>
      </sheetData>
      <sheetData sheetId="7144">
        <row r="9">
          <cell r="A9" t="str">
            <v>A</v>
          </cell>
        </row>
      </sheetData>
      <sheetData sheetId="7145">
        <row r="9">
          <cell r="A9" t="str">
            <v>A</v>
          </cell>
        </row>
      </sheetData>
      <sheetData sheetId="7146">
        <row r="9">
          <cell r="A9" t="str">
            <v>A</v>
          </cell>
        </row>
      </sheetData>
      <sheetData sheetId="7147">
        <row r="9">
          <cell r="A9" t="str">
            <v>A</v>
          </cell>
        </row>
      </sheetData>
      <sheetData sheetId="7148">
        <row r="9">
          <cell r="A9" t="str">
            <v>A</v>
          </cell>
        </row>
      </sheetData>
      <sheetData sheetId="7149">
        <row r="9">
          <cell r="A9" t="str">
            <v>A</v>
          </cell>
        </row>
      </sheetData>
      <sheetData sheetId="7150">
        <row r="9">
          <cell r="A9" t="str">
            <v>A</v>
          </cell>
        </row>
      </sheetData>
      <sheetData sheetId="7151">
        <row r="9">
          <cell r="A9" t="str">
            <v>A</v>
          </cell>
        </row>
      </sheetData>
      <sheetData sheetId="7152">
        <row r="9">
          <cell r="A9" t="str">
            <v>A</v>
          </cell>
        </row>
      </sheetData>
      <sheetData sheetId="7153">
        <row r="9">
          <cell r="A9" t="str">
            <v>A</v>
          </cell>
        </row>
      </sheetData>
      <sheetData sheetId="7154">
        <row r="9">
          <cell r="A9" t="str">
            <v>A</v>
          </cell>
        </row>
      </sheetData>
      <sheetData sheetId="7155">
        <row r="9">
          <cell r="A9" t="str">
            <v>A</v>
          </cell>
        </row>
      </sheetData>
      <sheetData sheetId="7156">
        <row r="9">
          <cell r="A9" t="str">
            <v>A</v>
          </cell>
        </row>
      </sheetData>
      <sheetData sheetId="7157">
        <row r="9">
          <cell r="A9" t="str">
            <v>A</v>
          </cell>
        </row>
      </sheetData>
      <sheetData sheetId="7158">
        <row r="9">
          <cell r="A9" t="str">
            <v>A</v>
          </cell>
        </row>
      </sheetData>
      <sheetData sheetId="7159">
        <row r="9">
          <cell r="A9" t="str">
            <v>A</v>
          </cell>
        </row>
      </sheetData>
      <sheetData sheetId="7160">
        <row r="9">
          <cell r="A9" t="str">
            <v>A</v>
          </cell>
        </row>
      </sheetData>
      <sheetData sheetId="7161">
        <row r="9">
          <cell r="A9" t="str">
            <v>A</v>
          </cell>
        </row>
      </sheetData>
      <sheetData sheetId="7162">
        <row r="9">
          <cell r="A9" t="str">
            <v>A</v>
          </cell>
        </row>
      </sheetData>
      <sheetData sheetId="7163">
        <row r="9">
          <cell r="A9" t="str">
            <v>A</v>
          </cell>
        </row>
      </sheetData>
      <sheetData sheetId="7164">
        <row r="9">
          <cell r="A9" t="str">
            <v>A</v>
          </cell>
        </row>
      </sheetData>
      <sheetData sheetId="7165">
        <row r="9">
          <cell r="A9" t="str">
            <v>A</v>
          </cell>
        </row>
      </sheetData>
      <sheetData sheetId="7166">
        <row r="9">
          <cell r="A9" t="str">
            <v>A</v>
          </cell>
        </row>
      </sheetData>
      <sheetData sheetId="7167">
        <row r="9">
          <cell r="A9" t="str">
            <v>A</v>
          </cell>
        </row>
      </sheetData>
      <sheetData sheetId="7168">
        <row r="9">
          <cell r="A9" t="str">
            <v>A</v>
          </cell>
        </row>
      </sheetData>
      <sheetData sheetId="7169">
        <row r="9">
          <cell r="A9" t="str">
            <v>A</v>
          </cell>
        </row>
      </sheetData>
      <sheetData sheetId="7170">
        <row r="9">
          <cell r="A9" t="str">
            <v>A</v>
          </cell>
        </row>
      </sheetData>
      <sheetData sheetId="7171">
        <row r="9">
          <cell r="A9" t="str">
            <v>A</v>
          </cell>
        </row>
      </sheetData>
      <sheetData sheetId="7172">
        <row r="9">
          <cell r="A9" t="str">
            <v>A</v>
          </cell>
        </row>
      </sheetData>
      <sheetData sheetId="7173">
        <row r="9">
          <cell r="A9" t="str">
            <v>A</v>
          </cell>
        </row>
      </sheetData>
      <sheetData sheetId="7174">
        <row r="9">
          <cell r="A9" t="str">
            <v>A</v>
          </cell>
        </row>
      </sheetData>
      <sheetData sheetId="7175">
        <row r="9">
          <cell r="A9" t="str">
            <v>A</v>
          </cell>
        </row>
      </sheetData>
      <sheetData sheetId="7176">
        <row r="9">
          <cell r="A9" t="str">
            <v>A</v>
          </cell>
        </row>
      </sheetData>
      <sheetData sheetId="7177">
        <row r="9">
          <cell r="A9" t="str">
            <v>A</v>
          </cell>
        </row>
      </sheetData>
      <sheetData sheetId="7178">
        <row r="9">
          <cell r="A9" t="str">
            <v>A</v>
          </cell>
        </row>
      </sheetData>
      <sheetData sheetId="7179">
        <row r="9">
          <cell r="A9" t="str">
            <v>A</v>
          </cell>
        </row>
      </sheetData>
      <sheetData sheetId="7180">
        <row r="9">
          <cell r="A9" t="str">
            <v>A</v>
          </cell>
        </row>
      </sheetData>
      <sheetData sheetId="7181">
        <row r="9">
          <cell r="A9" t="str">
            <v>A</v>
          </cell>
        </row>
      </sheetData>
      <sheetData sheetId="7182">
        <row r="9">
          <cell r="A9" t="str">
            <v>A</v>
          </cell>
        </row>
      </sheetData>
      <sheetData sheetId="7183">
        <row r="9">
          <cell r="A9" t="str">
            <v>A</v>
          </cell>
        </row>
      </sheetData>
      <sheetData sheetId="7184">
        <row r="9">
          <cell r="A9" t="str">
            <v>A</v>
          </cell>
        </row>
      </sheetData>
      <sheetData sheetId="7185">
        <row r="9">
          <cell r="A9" t="str">
            <v>A</v>
          </cell>
        </row>
      </sheetData>
      <sheetData sheetId="7186">
        <row r="9">
          <cell r="A9" t="str">
            <v>A</v>
          </cell>
        </row>
      </sheetData>
      <sheetData sheetId="7187">
        <row r="9">
          <cell r="A9" t="str">
            <v>A</v>
          </cell>
        </row>
      </sheetData>
      <sheetData sheetId="7188">
        <row r="9">
          <cell r="A9" t="str">
            <v>A</v>
          </cell>
        </row>
      </sheetData>
      <sheetData sheetId="7189">
        <row r="9">
          <cell r="A9" t="str">
            <v>A</v>
          </cell>
        </row>
      </sheetData>
      <sheetData sheetId="7190">
        <row r="9">
          <cell r="A9" t="str">
            <v>A</v>
          </cell>
        </row>
      </sheetData>
      <sheetData sheetId="7191">
        <row r="9">
          <cell r="A9" t="str">
            <v>A</v>
          </cell>
        </row>
      </sheetData>
      <sheetData sheetId="7192">
        <row r="9">
          <cell r="A9" t="str">
            <v>A</v>
          </cell>
        </row>
      </sheetData>
      <sheetData sheetId="7193">
        <row r="9">
          <cell r="A9" t="str">
            <v>A</v>
          </cell>
        </row>
      </sheetData>
      <sheetData sheetId="7194">
        <row r="9">
          <cell r="A9" t="str">
            <v>A</v>
          </cell>
        </row>
      </sheetData>
      <sheetData sheetId="7195">
        <row r="9">
          <cell r="A9" t="str">
            <v>A</v>
          </cell>
        </row>
      </sheetData>
      <sheetData sheetId="7196">
        <row r="9">
          <cell r="A9" t="str">
            <v>A</v>
          </cell>
        </row>
      </sheetData>
      <sheetData sheetId="7197">
        <row r="9">
          <cell r="A9" t="str">
            <v>A</v>
          </cell>
        </row>
      </sheetData>
      <sheetData sheetId="7198">
        <row r="9">
          <cell r="A9" t="str">
            <v>A</v>
          </cell>
        </row>
      </sheetData>
      <sheetData sheetId="7199">
        <row r="9">
          <cell r="A9" t="str">
            <v>A</v>
          </cell>
        </row>
      </sheetData>
      <sheetData sheetId="7200">
        <row r="9">
          <cell r="A9" t="str">
            <v>A</v>
          </cell>
        </row>
      </sheetData>
      <sheetData sheetId="7201">
        <row r="9">
          <cell r="A9" t="str">
            <v>A</v>
          </cell>
        </row>
      </sheetData>
      <sheetData sheetId="7202">
        <row r="9">
          <cell r="A9" t="str">
            <v>A</v>
          </cell>
        </row>
      </sheetData>
      <sheetData sheetId="7203">
        <row r="9">
          <cell r="A9" t="str">
            <v>A</v>
          </cell>
        </row>
      </sheetData>
      <sheetData sheetId="7204">
        <row r="9">
          <cell r="A9" t="str">
            <v>A</v>
          </cell>
        </row>
      </sheetData>
      <sheetData sheetId="7205">
        <row r="9">
          <cell r="A9" t="str">
            <v>A</v>
          </cell>
        </row>
      </sheetData>
      <sheetData sheetId="7206">
        <row r="9">
          <cell r="A9" t="str">
            <v>A</v>
          </cell>
        </row>
      </sheetData>
      <sheetData sheetId="7207">
        <row r="9">
          <cell r="A9" t="str">
            <v>A</v>
          </cell>
        </row>
      </sheetData>
      <sheetData sheetId="7208">
        <row r="9">
          <cell r="A9" t="str">
            <v>A</v>
          </cell>
        </row>
      </sheetData>
      <sheetData sheetId="7209">
        <row r="9">
          <cell r="A9" t="str">
            <v>A</v>
          </cell>
        </row>
      </sheetData>
      <sheetData sheetId="7210">
        <row r="9">
          <cell r="A9" t="str">
            <v>A</v>
          </cell>
        </row>
      </sheetData>
      <sheetData sheetId="7211">
        <row r="9">
          <cell r="A9" t="str">
            <v>A</v>
          </cell>
        </row>
      </sheetData>
      <sheetData sheetId="7212">
        <row r="9">
          <cell r="A9" t="str">
            <v>A</v>
          </cell>
        </row>
      </sheetData>
      <sheetData sheetId="7213">
        <row r="9">
          <cell r="A9" t="str">
            <v>A</v>
          </cell>
        </row>
      </sheetData>
      <sheetData sheetId="7214">
        <row r="9">
          <cell r="A9" t="str">
            <v>A</v>
          </cell>
        </row>
      </sheetData>
      <sheetData sheetId="7215">
        <row r="9">
          <cell r="A9" t="str">
            <v>A</v>
          </cell>
        </row>
      </sheetData>
      <sheetData sheetId="7216">
        <row r="9">
          <cell r="A9" t="str">
            <v>A</v>
          </cell>
        </row>
      </sheetData>
      <sheetData sheetId="7217">
        <row r="9">
          <cell r="A9" t="str">
            <v>A</v>
          </cell>
        </row>
      </sheetData>
      <sheetData sheetId="7218">
        <row r="9">
          <cell r="A9" t="str">
            <v>A</v>
          </cell>
        </row>
      </sheetData>
      <sheetData sheetId="7219">
        <row r="9">
          <cell r="A9" t="str">
            <v>A</v>
          </cell>
        </row>
      </sheetData>
      <sheetData sheetId="7220">
        <row r="9">
          <cell r="A9" t="str">
            <v>A</v>
          </cell>
        </row>
      </sheetData>
      <sheetData sheetId="7221">
        <row r="9">
          <cell r="A9" t="str">
            <v>A</v>
          </cell>
        </row>
      </sheetData>
      <sheetData sheetId="7222">
        <row r="9">
          <cell r="A9" t="str">
            <v>A</v>
          </cell>
        </row>
      </sheetData>
      <sheetData sheetId="7223">
        <row r="9">
          <cell r="A9" t="str">
            <v>A</v>
          </cell>
        </row>
      </sheetData>
      <sheetData sheetId="7224">
        <row r="9">
          <cell r="A9" t="str">
            <v>A</v>
          </cell>
        </row>
      </sheetData>
      <sheetData sheetId="7225">
        <row r="9">
          <cell r="A9" t="str">
            <v>A</v>
          </cell>
        </row>
      </sheetData>
      <sheetData sheetId="7226">
        <row r="9">
          <cell r="A9" t="str">
            <v>A</v>
          </cell>
        </row>
      </sheetData>
      <sheetData sheetId="7227">
        <row r="9">
          <cell r="A9" t="str">
            <v>A</v>
          </cell>
        </row>
      </sheetData>
      <sheetData sheetId="7228">
        <row r="9">
          <cell r="A9" t="str">
            <v>A</v>
          </cell>
        </row>
      </sheetData>
      <sheetData sheetId="7229">
        <row r="9">
          <cell r="A9" t="str">
            <v>A</v>
          </cell>
        </row>
      </sheetData>
      <sheetData sheetId="7230">
        <row r="9">
          <cell r="A9" t="str">
            <v>A</v>
          </cell>
        </row>
      </sheetData>
      <sheetData sheetId="7231">
        <row r="9">
          <cell r="A9" t="str">
            <v>A</v>
          </cell>
        </row>
      </sheetData>
      <sheetData sheetId="7232">
        <row r="9">
          <cell r="A9" t="str">
            <v>A</v>
          </cell>
        </row>
      </sheetData>
      <sheetData sheetId="7233">
        <row r="9">
          <cell r="A9" t="str">
            <v>A</v>
          </cell>
        </row>
      </sheetData>
      <sheetData sheetId="7234">
        <row r="9">
          <cell r="A9" t="str">
            <v>A</v>
          </cell>
        </row>
      </sheetData>
      <sheetData sheetId="7235">
        <row r="9">
          <cell r="A9" t="str">
            <v>A</v>
          </cell>
        </row>
      </sheetData>
      <sheetData sheetId="7236">
        <row r="9">
          <cell r="A9" t="str">
            <v>A</v>
          </cell>
        </row>
      </sheetData>
      <sheetData sheetId="7237">
        <row r="9">
          <cell r="A9" t="str">
            <v>A</v>
          </cell>
        </row>
      </sheetData>
      <sheetData sheetId="7238">
        <row r="9">
          <cell r="A9" t="str">
            <v>A</v>
          </cell>
        </row>
      </sheetData>
      <sheetData sheetId="7239">
        <row r="9">
          <cell r="A9" t="str">
            <v>A</v>
          </cell>
        </row>
      </sheetData>
      <sheetData sheetId="7240">
        <row r="9">
          <cell r="A9" t="str">
            <v>A</v>
          </cell>
        </row>
      </sheetData>
      <sheetData sheetId="7241">
        <row r="9">
          <cell r="A9" t="str">
            <v>A</v>
          </cell>
        </row>
      </sheetData>
      <sheetData sheetId="7242">
        <row r="9">
          <cell r="A9" t="str">
            <v>A</v>
          </cell>
        </row>
      </sheetData>
      <sheetData sheetId="7243">
        <row r="9">
          <cell r="A9" t="str">
            <v>A</v>
          </cell>
        </row>
      </sheetData>
      <sheetData sheetId="7244">
        <row r="9">
          <cell r="A9" t="str">
            <v>A</v>
          </cell>
        </row>
      </sheetData>
      <sheetData sheetId="7245">
        <row r="9">
          <cell r="A9" t="str">
            <v>A</v>
          </cell>
        </row>
      </sheetData>
      <sheetData sheetId="7246">
        <row r="9">
          <cell r="A9" t="str">
            <v>A</v>
          </cell>
        </row>
      </sheetData>
      <sheetData sheetId="7247">
        <row r="9">
          <cell r="A9" t="str">
            <v>A</v>
          </cell>
        </row>
      </sheetData>
      <sheetData sheetId="7248">
        <row r="9">
          <cell r="A9" t="str">
            <v>A</v>
          </cell>
        </row>
      </sheetData>
      <sheetData sheetId="7249">
        <row r="9">
          <cell r="A9" t="str">
            <v>A</v>
          </cell>
        </row>
      </sheetData>
      <sheetData sheetId="7250">
        <row r="9">
          <cell r="A9" t="str">
            <v>A</v>
          </cell>
        </row>
      </sheetData>
      <sheetData sheetId="7251">
        <row r="9">
          <cell r="A9" t="str">
            <v>A</v>
          </cell>
        </row>
      </sheetData>
      <sheetData sheetId="7252">
        <row r="9">
          <cell r="A9" t="str">
            <v>A</v>
          </cell>
        </row>
      </sheetData>
      <sheetData sheetId="7253">
        <row r="9">
          <cell r="A9" t="str">
            <v>A</v>
          </cell>
        </row>
      </sheetData>
      <sheetData sheetId="7254">
        <row r="9">
          <cell r="A9" t="str">
            <v>A</v>
          </cell>
        </row>
      </sheetData>
      <sheetData sheetId="7255">
        <row r="9">
          <cell r="A9" t="str">
            <v>A</v>
          </cell>
        </row>
      </sheetData>
      <sheetData sheetId="7256">
        <row r="9">
          <cell r="A9" t="str">
            <v>A</v>
          </cell>
        </row>
      </sheetData>
      <sheetData sheetId="7257">
        <row r="9">
          <cell r="A9" t="str">
            <v>A</v>
          </cell>
        </row>
      </sheetData>
      <sheetData sheetId="7258">
        <row r="9">
          <cell r="A9" t="str">
            <v>A</v>
          </cell>
        </row>
      </sheetData>
      <sheetData sheetId="7259">
        <row r="9">
          <cell r="A9" t="str">
            <v>A</v>
          </cell>
        </row>
      </sheetData>
      <sheetData sheetId="7260">
        <row r="9">
          <cell r="A9" t="str">
            <v>A</v>
          </cell>
        </row>
      </sheetData>
      <sheetData sheetId="7261">
        <row r="9">
          <cell r="A9" t="str">
            <v>A</v>
          </cell>
        </row>
      </sheetData>
      <sheetData sheetId="7262">
        <row r="9">
          <cell r="A9" t="str">
            <v>A</v>
          </cell>
        </row>
      </sheetData>
      <sheetData sheetId="7263">
        <row r="9">
          <cell r="A9" t="str">
            <v>A</v>
          </cell>
        </row>
      </sheetData>
      <sheetData sheetId="7264">
        <row r="9">
          <cell r="A9" t="str">
            <v>A</v>
          </cell>
        </row>
      </sheetData>
      <sheetData sheetId="7265">
        <row r="9">
          <cell r="A9" t="str">
            <v>A</v>
          </cell>
        </row>
      </sheetData>
      <sheetData sheetId="7266">
        <row r="9">
          <cell r="A9" t="str">
            <v>A</v>
          </cell>
        </row>
      </sheetData>
      <sheetData sheetId="7267">
        <row r="9">
          <cell r="A9" t="str">
            <v>A</v>
          </cell>
        </row>
      </sheetData>
      <sheetData sheetId="7268">
        <row r="9">
          <cell r="A9" t="str">
            <v>A</v>
          </cell>
        </row>
      </sheetData>
      <sheetData sheetId="7269">
        <row r="9">
          <cell r="A9" t="str">
            <v>A</v>
          </cell>
        </row>
      </sheetData>
      <sheetData sheetId="7270">
        <row r="9">
          <cell r="A9" t="str">
            <v>A</v>
          </cell>
        </row>
      </sheetData>
      <sheetData sheetId="7271">
        <row r="9">
          <cell r="A9" t="str">
            <v>A</v>
          </cell>
        </row>
      </sheetData>
      <sheetData sheetId="7272">
        <row r="9">
          <cell r="A9" t="str">
            <v>A</v>
          </cell>
        </row>
      </sheetData>
      <sheetData sheetId="7273">
        <row r="9">
          <cell r="A9" t="str">
            <v>A</v>
          </cell>
        </row>
      </sheetData>
      <sheetData sheetId="7274">
        <row r="9">
          <cell r="A9" t="str">
            <v>A</v>
          </cell>
        </row>
      </sheetData>
      <sheetData sheetId="7275">
        <row r="9">
          <cell r="A9" t="str">
            <v>A</v>
          </cell>
        </row>
      </sheetData>
      <sheetData sheetId="7276">
        <row r="9">
          <cell r="A9" t="str">
            <v>A</v>
          </cell>
        </row>
      </sheetData>
      <sheetData sheetId="7277">
        <row r="9">
          <cell r="A9" t="str">
            <v>A</v>
          </cell>
        </row>
      </sheetData>
      <sheetData sheetId="7278">
        <row r="9">
          <cell r="A9" t="str">
            <v>A</v>
          </cell>
        </row>
      </sheetData>
      <sheetData sheetId="7279">
        <row r="9">
          <cell r="A9" t="str">
            <v>A</v>
          </cell>
        </row>
      </sheetData>
      <sheetData sheetId="7280">
        <row r="9">
          <cell r="A9" t="str">
            <v>A</v>
          </cell>
        </row>
      </sheetData>
      <sheetData sheetId="7281">
        <row r="9">
          <cell r="A9" t="str">
            <v>A</v>
          </cell>
        </row>
      </sheetData>
      <sheetData sheetId="7282">
        <row r="9">
          <cell r="A9" t="str">
            <v>A</v>
          </cell>
        </row>
      </sheetData>
      <sheetData sheetId="7283">
        <row r="9">
          <cell r="A9" t="str">
            <v>A</v>
          </cell>
        </row>
      </sheetData>
      <sheetData sheetId="7284">
        <row r="9">
          <cell r="A9" t="str">
            <v>A</v>
          </cell>
        </row>
      </sheetData>
      <sheetData sheetId="7285">
        <row r="9">
          <cell r="A9" t="str">
            <v>A</v>
          </cell>
        </row>
      </sheetData>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ow r="9">
          <cell r="A9" t="str">
            <v>A</v>
          </cell>
        </row>
      </sheetData>
      <sheetData sheetId="7295" refreshError="1"/>
      <sheetData sheetId="7296" refreshError="1"/>
      <sheetData sheetId="7297">
        <row r="9">
          <cell r="A9" t="str">
            <v>A</v>
          </cell>
        </row>
      </sheetData>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ow r="9">
          <cell r="A9" t="str">
            <v>A</v>
          </cell>
        </row>
      </sheetData>
      <sheetData sheetId="7307">
        <row r="9">
          <cell r="A9" t="str">
            <v>A</v>
          </cell>
        </row>
      </sheetData>
      <sheetData sheetId="7308">
        <row r="9">
          <cell r="A9" t="str">
            <v>A</v>
          </cell>
        </row>
      </sheetData>
      <sheetData sheetId="7309">
        <row r="9">
          <cell r="A9" t="str">
            <v>A</v>
          </cell>
        </row>
      </sheetData>
      <sheetData sheetId="7310">
        <row r="9">
          <cell r="A9" t="str">
            <v>A</v>
          </cell>
        </row>
      </sheetData>
      <sheetData sheetId="7311">
        <row r="9">
          <cell r="A9" t="str">
            <v>A</v>
          </cell>
        </row>
      </sheetData>
      <sheetData sheetId="7312">
        <row r="9">
          <cell r="A9" t="str">
            <v>A</v>
          </cell>
        </row>
      </sheetData>
      <sheetData sheetId="7313">
        <row r="9">
          <cell r="A9" t="str">
            <v>A</v>
          </cell>
        </row>
      </sheetData>
      <sheetData sheetId="7314">
        <row r="9">
          <cell r="A9" t="str">
            <v>A</v>
          </cell>
        </row>
      </sheetData>
      <sheetData sheetId="7315">
        <row r="9">
          <cell r="A9" t="str">
            <v>A</v>
          </cell>
        </row>
      </sheetData>
      <sheetData sheetId="7316">
        <row r="9">
          <cell r="A9" t="str">
            <v>A</v>
          </cell>
        </row>
      </sheetData>
      <sheetData sheetId="7317">
        <row r="9">
          <cell r="A9" t="str">
            <v>A</v>
          </cell>
        </row>
      </sheetData>
      <sheetData sheetId="7318">
        <row r="9">
          <cell r="A9" t="str">
            <v>A</v>
          </cell>
        </row>
      </sheetData>
      <sheetData sheetId="7319">
        <row r="9">
          <cell r="A9" t="str">
            <v>A</v>
          </cell>
        </row>
      </sheetData>
      <sheetData sheetId="7320">
        <row r="9">
          <cell r="A9" t="str">
            <v>A</v>
          </cell>
        </row>
      </sheetData>
      <sheetData sheetId="7321">
        <row r="9">
          <cell r="A9" t="str">
            <v>A</v>
          </cell>
        </row>
      </sheetData>
      <sheetData sheetId="7322">
        <row r="9">
          <cell r="A9" t="str">
            <v>A</v>
          </cell>
        </row>
      </sheetData>
      <sheetData sheetId="7323">
        <row r="9">
          <cell r="A9" t="str">
            <v>A</v>
          </cell>
        </row>
      </sheetData>
      <sheetData sheetId="7324">
        <row r="9">
          <cell r="A9" t="str">
            <v>A</v>
          </cell>
        </row>
      </sheetData>
      <sheetData sheetId="7325">
        <row r="9">
          <cell r="A9" t="str">
            <v>A</v>
          </cell>
        </row>
      </sheetData>
      <sheetData sheetId="7326">
        <row r="9">
          <cell r="A9" t="str">
            <v>A</v>
          </cell>
        </row>
      </sheetData>
      <sheetData sheetId="7327">
        <row r="9">
          <cell r="A9" t="str">
            <v>A</v>
          </cell>
        </row>
      </sheetData>
      <sheetData sheetId="7328">
        <row r="9">
          <cell r="A9" t="str">
            <v>A</v>
          </cell>
        </row>
      </sheetData>
      <sheetData sheetId="7329">
        <row r="9">
          <cell r="A9" t="str">
            <v>A</v>
          </cell>
        </row>
      </sheetData>
      <sheetData sheetId="7330">
        <row r="9">
          <cell r="A9" t="str">
            <v>A</v>
          </cell>
        </row>
      </sheetData>
      <sheetData sheetId="7331">
        <row r="9">
          <cell r="A9" t="str">
            <v>A</v>
          </cell>
        </row>
      </sheetData>
      <sheetData sheetId="7332">
        <row r="9">
          <cell r="A9" t="str">
            <v>A</v>
          </cell>
        </row>
      </sheetData>
      <sheetData sheetId="7333">
        <row r="9">
          <cell r="A9" t="str">
            <v>A</v>
          </cell>
        </row>
      </sheetData>
      <sheetData sheetId="7334">
        <row r="9">
          <cell r="A9" t="str">
            <v>A</v>
          </cell>
        </row>
      </sheetData>
      <sheetData sheetId="7335">
        <row r="9">
          <cell r="A9" t="str">
            <v>A</v>
          </cell>
        </row>
      </sheetData>
      <sheetData sheetId="7336">
        <row r="9">
          <cell r="A9" t="str">
            <v>A</v>
          </cell>
        </row>
      </sheetData>
      <sheetData sheetId="7337">
        <row r="9">
          <cell r="A9" t="str">
            <v>A</v>
          </cell>
        </row>
      </sheetData>
      <sheetData sheetId="7338">
        <row r="9">
          <cell r="A9" t="str">
            <v>A</v>
          </cell>
        </row>
      </sheetData>
      <sheetData sheetId="7339">
        <row r="9">
          <cell r="A9" t="str">
            <v>A</v>
          </cell>
        </row>
      </sheetData>
      <sheetData sheetId="7340">
        <row r="9">
          <cell r="A9" t="str">
            <v>A</v>
          </cell>
        </row>
      </sheetData>
      <sheetData sheetId="7341">
        <row r="9">
          <cell r="A9" t="str">
            <v>A</v>
          </cell>
        </row>
      </sheetData>
      <sheetData sheetId="7342">
        <row r="9">
          <cell r="A9" t="str">
            <v>A</v>
          </cell>
        </row>
      </sheetData>
      <sheetData sheetId="7343">
        <row r="9">
          <cell r="A9" t="str">
            <v>A</v>
          </cell>
        </row>
      </sheetData>
      <sheetData sheetId="7344">
        <row r="9">
          <cell r="A9" t="str">
            <v>A</v>
          </cell>
        </row>
      </sheetData>
      <sheetData sheetId="7345">
        <row r="9">
          <cell r="A9" t="str">
            <v>A</v>
          </cell>
        </row>
      </sheetData>
      <sheetData sheetId="7346">
        <row r="9">
          <cell r="A9" t="str">
            <v>A</v>
          </cell>
        </row>
      </sheetData>
      <sheetData sheetId="7347">
        <row r="9">
          <cell r="A9" t="str">
            <v>A</v>
          </cell>
        </row>
      </sheetData>
      <sheetData sheetId="7348">
        <row r="9">
          <cell r="A9" t="str">
            <v>A</v>
          </cell>
        </row>
      </sheetData>
      <sheetData sheetId="7349">
        <row r="9">
          <cell r="A9" t="str">
            <v>A</v>
          </cell>
        </row>
      </sheetData>
      <sheetData sheetId="7350">
        <row r="9">
          <cell r="A9" t="str">
            <v>A</v>
          </cell>
        </row>
      </sheetData>
      <sheetData sheetId="7351">
        <row r="9">
          <cell r="A9" t="str">
            <v>A</v>
          </cell>
        </row>
      </sheetData>
      <sheetData sheetId="7352">
        <row r="9">
          <cell r="A9" t="str">
            <v>A</v>
          </cell>
        </row>
      </sheetData>
      <sheetData sheetId="7353">
        <row r="9">
          <cell r="A9" t="str">
            <v>A</v>
          </cell>
        </row>
      </sheetData>
      <sheetData sheetId="7354">
        <row r="9">
          <cell r="A9" t="str">
            <v>A</v>
          </cell>
        </row>
      </sheetData>
      <sheetData sheetId="7355">
        <row r="9">
          <cell r="A9" t="str">
            <v>A</v>
          </cell>
        </row>
      </sheetData>
      <sheetData sheetId="7356">
        <row r="9">
          <cell r="A9" t="str">
            <v>A</v>
          </cell>
        </row>
      </sheetData>
      <sheetData sheetId="7357">
        <row r="9">
          <cell r="A9" t="str">
            <v>A</v>
          </cell>
        </row>
      </sheetData>
      <sheetData sheetId="7358">
        <row r="9">
          <cell r="A9" t="str">
            <v>A</v>
          </cell>
        </row>
      </sheetData>
      <sheetData sheetId="7359">
        <row r="9">
          <cell r="A9" t="str">
            <v>A</v>
          </cell>
        </row>
      </sheetData>
      <sheetData sheetId="7360">
        <row r="9">
          <cell r="A9" t="str">
            <v>A</v>
          </cell>
        </row>
      </sheetData>
      <sheetData sheetId="7361">
        <row r="9">
          <cell r="A9" t="str">
            <v>A</v>
          </cell>
        </row>
      </sheetData>
      <sheetData sheetId="7362">
        <row r="9">
          <cell r="A9" t="str">
            <v>A</v>
          </cell>
        </row>
      </sheetData>
      <sheetData sheetId="7363">
        <row r="9">
          <cell r="A9" t="str">
            <v>A</v>
          </cell>
        </row>
      </sheetData>
      <sheetData sheetId="7364">
        <row r="9">
          <cell r="A9" t="str">
            <v>A</v>
          </cell>
        </row>
      </sheetData>
      <sheetData sheetId="7365">
        <row r="9">
          <cell r="A9" t="str">
            <v>A</v>
          </cell>
        </row>
      </sheetData>
      <sheetData sheetId="7366">
        <row r="9">
          <cell r="A9" t="str">
            <v>A</v>
          </cell>
        </row>
      </sheetData>
      <sheetData sheetId="7367">
        <row r="9">
          <cell r="A9" t="str">
            <v>A</v>
          </cell>
        </row>
      </sheetData>
      <sheetData sheetId="7368">
        <row r="9">
          <cell r="A9" t="str">
            <v>A</v>
          </cell>
        </row>
      </sheetData>
      <sheetData sheetId="7369">
        <row r="9">
          <cell r="A9" t="str">
            <v>A</v>
          </cell>
        </row>
      </sheetData>
      <sheetData sheetId="7370">
        <row r="9">
          <cell r="A9" t="str">
            <v>A</v>
          </cell>
        </row>
      </sheetData>
      <sheetData sheetId="7371">
        <row r="9">
          <cell r="A9" t="str">
            <v>A</v>
          </cell>
        </row>
      </sheetData>
      <sheetData sheetId="7372">
        <row r="9">
          <cell r="A9" t="str">
            <v>A</v>
          </cell>
        </row>
      </sheetData>
      <sheetData sheetId="7373">
        <row r="9">
          <cell r="A9" t="str">
            <v>A</v>
          </cell>
        </row>
      </sheetData>
      <sheetData sheetId="7374">
        <row r="9">
          <cell r="A9" t="str">
            <v>A</v>
          </cell>
        </row>
      </sheetData>
      <sheetData sheetId="7375">
        <row r="9">
          <cell r="A9" t="str">
            <v>A</v>
          </cell>
        </row>
      </sheetData>
      <sheetData sheetId="7376">
        <row r="9">
          <cell r="A9" t="str">
            <v>A</v>
          </cell>
        </row>
      </sheetData>
      <sheetData sheetId="7377">
        <row r="9">
          <cell r="A9" t="str">
            <v>A</v>
          </cell>
        </row>
      </sheetData>
      <sheetData sheetId="7378">
        <row r="9">
          <cell r="A9" t="str">
            <v>A</v>
          </cell>
        </row>
      </sheetData>
      <sheetData sheetId="7379">
        <row r="9">
          <cell r="A9" t="str">
            <v>A</v>
          </cell>
        </row>
      </sheetData>
      <sheetData sheetId="7380">
        <row r="9">
          <cell r="A9" t="str">
            <v>A</v>
          </cell>
        </row>
      </sheetData>
      <sheetData sheetId="7381">
        <row r="9">
          <cell r="A9" t="str">
            <v>A</v>
          </cell>
        </row>
      </sheetData>
      <sheetData sheetId="7382">
        <row r="9">
          <cell r="A9" t="str">
            <v>A</v>
          </cell>
        </row>
      </sheetData>
      <sheetData sheetId="7383">
        <row r="9">
          <cell r="A9" t="str">
            <v>A</v>
          </cell>
        </row>
      </sheetData>
      <sheetData sheetId="7384">
        <row r="9">
          <cell r="A9" t="str">
            <v>A</v>
          </cell>
        </row>
      </sheetData>
      <sheetData sheetId="7385">
        <row r="9">
          <cell r="A9" t="str">
            <v>A</v>
          </cell>
        </row>
      </sheetData>
      <sheetData sheetId="7386">
        <row r="9">
          <cell r="A9" t="str">
            <v>A</v>
          </cell>
        </row>
      </sheetData>
      <sheetData sheetId="7387">
        <row r="9">
          <cell r="A9" t="str">
            <v>A</v>
          </cell>
        </row>
      </sheetData>
      <sheetData sheetId="7388">
        <row r="9">
          <cell r="A9" t="str">
            <v>A</v>
          </cell>
        </row>
      </sheetData>
      <sheetData sheetId="7389">
        <row r="9">
          <cell r="A9" t="str">
            <v>A</v>
          </cell>
        </row>
      </sheetData>
      <sheetData sheetId="7390">
        <row r="9">
          <cell r="A9" t="str">
            <v>A</v>
          </cell>
        </row>
      </sheetData>
      <sheetData sheetId="7391">
        <row r="9">
          <cell r="A9" t="str">
            <v>A</v>
          </cell>
        </row>
      </sheetData>
      <sheetData sheetId="7392">
        <row r="9">
          <cell r="A9" t="str">
            <v>A</v>
          </cell>
        </row>
      </sheetData>
      <sheetData sheetId="7393">
        <row r="9">
          <cell r="A9" t="str">
            <v>A</v>
          </cell>
        </row>
      </sheetData>
      <sheetData sheetId="7394">
        <row r="9">
          <cell r="A9" t="str">
            <v>A</v>
          </cell>
        </row>
      </sheetData>
      <sheetData sheetId="7395">
        <row r="9">
          <cell r="A9" t="str">
            <v>A</v>
          </cell>
        </row>
      </sheetData>
      <sheetData sheetId="7396">
        <row r="9">
          <cell r="A9" t="str">
            <v>A</v>
          </cell>
        </row>
      </sheetData>
      <sheetData sheetId="7397">
        <row r="9">
          <cell r="A9" t="str">
            <v>A</v>
          </cell>
        </row>
      </sheetData>
      <sheetData sheetId="7398">
        <row r="9">
          <cell r="A9" t="str">
            <v>A</v>
          </cell>
        </row>
      </sheetData>
      <sheetData sheetId="7399">
        <row r="9">
          <cell r="A9" t="str">
            <v>A</v>
          </cell>
        </row>
      </sheetData>
      <sheetData sheetId="7400">
        <row r="9">
          <cell r="A9" t="str">
            <v>A</v>
          </cell>
        </row>
      </sheetData>
      <sheetData sheetId="7401">
        <row r="9">
          <cell r="A9" t="str">
            <v>A</v>
          </cell>
        </row>
      </sheetData>
      <sheetData sheetId="7402">
        <row r="9">
          <cell r="A9" t="str">
            <v>A</v>
          </cell>
        </row>
      </sheetData>
      <sheetData sheetId="7403">
        <row r="9">
          <cell r="A9" t="str">
            <v>A</v>
          </cell>
        </row>
      </sheetData>
      <sheetData sheetId="7404">
        <row r="9">
          <cell r="A9" t="str">
            <v>A</v>
          </cell>
        </row>
      </sheetData>
      <sheetData sheetId="7405">
        <row r="9">
          <cell r="A9" t="str">
            <v>A</v>
          </cell>
        </row>
      </sheetData>
      <sheetData sheetId="7406">
        <row r="9">
          <cell r="A9" t="str">
            <v>A</v>
          </cell>
        </row>
      </sheetData>
      <sheetData sheetId="7407">
        <row r="9">
          <cell r="A9" t="str">
            <v>A</v>
          </cell>
        </row>
      </sheetData>
      <sheetData sheetId="7408">
        <row r="9">
          <cell r="A9" t="str">
            <v>A</v>
          </cell>
        </row>
      </sheetData>
      <sheetData sheetId="7409">
        <row r="9">
          <cell r="A9" t="str">
            <v>A</v>
          </cell>
        </row>
      </sheetData>
      <sheetData sheetId="7410">
        <row r="9">
          <cell r="A9" t="str">
            <v>A</v>
          </cell>
        </row>
      </sheetData>
      <sheetData sheetId="7411">
        <row r="9">
          <cell r="A9" t="str">
            <v>A</v>
          </cell>
        </row>
      </sheetData>
      <sheetData sheetId="7412">
        <row r="9">
          <cell r="A9" t="str">
            <v>A</v>
          </cell>
        </row>
      </sheetData>
      <sheetData sheetId="7413">
        <row r="9">
          <cell r="A9" t="str">
            <v>A</v>
          </cell>
        </row>
      </sheetData>
      <sheetData sheetId="7414">
        <row r="9">
          <cell r="A9" t="str">
            <v>A</v>
          </cell>
        </row>
      </sheetData>
      <sheetData sheetId="7415">
        <row r="9">
          <cell r="A9" t="str">
            <v>A</v>
          </cell>
        </row>
      </sheetData>
      <sheetData sheetId="7416">
        <row r="9">
          <cell r="A9" t="str">
            <v>A</v>
          </cell>
        </row>
      </sheetData>
      <sheetData sheetId="7417">
        <row r="9">
          <cell r="A9" t="str">
            <v>A</v>
          </cell>
        </row>
      </sheetData>
      <sheetData sheetId="7418">
        <row r="9">
          <cell r="A9" t="str">
            <v>A</v>
          </cell>
        </row>
      </sheetData>
      <sheetData sheetId="7419">
        <row r="9">
          <cell r="A9" t="str">
            <v>A</v>
          </cell>
        </row>
      </sheetData>
      <sheetData sheetId="7420">
        <row r="9">
          <cell r="A9" t="str">
            <v>A</v>
          </cell>
        </row>
      </sheetData>
      <sheetData sheetId="7421">
        <row r="9">
          <cell r="A9" t="str">
            <v>A</v>
          </cell>
        </row>
      </sheetData>
      <sheetData sheetId="7422">
        <row r="9">
          <cell r="A9" t="str">
            <v>A</v>
          </cell>
        </row>
      </sheetData>
      <sheetData sheetId="7423">
        <row r="9">
          <cell r="A9" t="str">
            <v>A</v>
          </cell>
        </row>
      </sheetData>
      <sheetData sheetId="7424">
        <row r="9">
          <cell r="A9" t="str">
            <v>A</v>
          </cell>
        </row>
      </sheetData>
      <sheetData sheetId="7425">
        <row r="9">
          <cell r="A9" t="str">
            <v>A</v>
          </cell>
        </row>
      </sheetData>
      <sheetData sheetId="7426">
        <row r="9">
          <cell r="A9" t="str">
            <v>A</v>
          </cell>
        </row>
      </sheetData>
      <sheetData sheetId="7427">
        <row r="9">
          <cell r="A9" t="str">
            <v>A</v>
          </cell>
        </row>
      </sheetData>
      <sheetData sheetId="7428">
        <row r="9">
          <cell r="A9" t="str">
            <v>A</v>
          </cell>
        </row>
      </sheetData>
      <sheetData sheetId="7429">
        <row r="9">
          <cell r="A9" t="str">
            <v>A</v>
          </cell>
        </row>
      </sheetData>
      <sheetData sheetId="7430">
        <row r="9">
          <cell r="A9" t="str">
            <v>A</v>
          </cell>
        </row>
      </sheetData>
      <sheetData sheetId="7431">
        <row r="9">
          <cell r="A9" t="str">
            <v>A</v>
          </cell>
        </row>
      </sheetData>
      <sheetData sheetId="7432">
        <row r="9">
          <cell r="A9" t="str">
            <v>A</v>
          </cell>
        </row>
      </sheetData>
      <sheetData sheetId="7433">
        <row r="9">
          <cell r="A9" t="str">
            <v>A</v>
          </cell>
        </row>
      </sheetData>
      <sheetData sheetId="7434">
        <row r="9">
          <cell r="A9" t="str">
            <v>A</v>
          </cell>
        </row>
      </sheetData>
      <sheetData sheetId="7435">
        <row r="9">
          <cell r="A9" t="str">
            <v>A</v>
          </cell>
        </row>
      </sheetData>
      <sheetData sheetId="7436">
        <row r="9">
          <cell r="A9" t="str">
            <v>A</v>
          </cell>
        </row>
      </sheetData>
      <sheetData sheetId="7437">
        <row r="9">
          <cell r="A9" t="str">
            <v>A</v>
          </cell>
        </row>
      </sheetData>
      <sheetData sheetId="7438">
        <row r="9">
          <cell r="A9" t="str">
            <v>A</v>
          </cell>
        </row>
      </sheetData>
      <sheetData sheetId="7439">
        <row r="9">
          <cell r="A9" t="str">
            <v>A</v>
          </cell>
        </row>
      </sheetData>
      <sheetData sheetId="7440">
        <row r="9">
          <cell r="A9" t="str">
            <v>A</v>
          </cell>
        </row>
      </sheetData>
      <sheetData sheetId="7441">
        <row r="9">
          <cell r="A9" t="str">
            <v>A</v>
          </cell>
        </row>
      </sheetData>
      <sheetData sheetId="7442">
        <row r="9">
          <cell r="A9" t="str">
            <v>A</v>
          </cell>
        </row>
      </sheetData>
      <sheetData sheetId="7443">
        <row r="9">
          <cell r="A9" t="str">
            <v>A</v>
          </cell>
        </row>
      </sheetData>
      <sheetData sheetId="7444">
        <row r="9">
          <cell r="A9" t="str">
            <v>A</v>
          </cell>
        </row>
      </sheetData>
      <sheetData sheetId="7445">
        <row r="9">
          <cell r="A9" t="str">
            <v>A</v>
          </cell>
        </row>
      </sheetData>
      <sheetData sheetId="7446">
        <row r="9">
          <cell r="A9" t="str">
            <v>A</v>
          </cell>
        </row>
      </sheetData>
      <sheetData sheetId="7447">
        <row r="9">
          <cell r="A9" t="str">
            <v>A</v>
          </cell>
        </row>
      </sheetData>
      <sheetData sheetId="7448">
        <row r="9">
          <cell r="A9" t="str">
            <v>A</v>
          </cell>
        </row>
      </sheetData>
      <sheetData sheetId="7449">
        <row r="9">
          <cell r="A9" t="str">
            <v>A</v>
          </cell>
        </row>
      </sheetData>
      <sheetData sheetId="7450">
        <row r="9">
          <cell r="A9" t="str">
            <v>A</v>
          </cell>
        </row>
      </sheetData>
      <sheetData sheetId="7451">
        <row r="9">
          <cell r="A9" t="str">
            <v>A</v>
          </cell>
        </row>
      </sheetData>
      <sheetData sheetId="7452">
        <row r="9">
          <cell r="A9" t="str">
            <v>A</v>
          </cell>
        </row>
      </sheetData>
      <sheetData sheetId="7453">
        <row r="9">
          <cell r="A9" t="str">
            <v>A</v>
          </cell>
        </row>
      </sheetData>
      <sheetData sheetId="7454">
        <row r="9">
          <cell r="A9" t="str">
            <v>A</v>
          </cell>
        </row>
      </sheetData>
      <sheetData sheetId="7455">
        <row r="9">
          <cell r="A9" t="str">
            <v>A</v>
          </cell>
        </row>
      </sheetData>
      <sheetData sheetId="7456">
        <row r="9">
          <cell r="A9" t="str">
            <v>A</v>
          </cell>
        </row>
      </sheetData>
      <sheetData sheetId="7457">
        <row r="9">
          <cell r="A9" t="str">
            <v>A</v>
          </cell>
        </row>
      </sheetData>
      <sheetData sheetId="7458">
        <row r="9">
          <cell r="A9" t="str">
            <v>A</v>
          </cell>
        </row>
      </sheetData>
      <sheetData sheetId="7459">
        <row r="9">
          <cell r="A9" t="str">
            <v>A</v>
          </cell>
        </row>
      </sheetData>
      <sheetData sheetId="7460">
        <row r="9">
          <cell r="A9" t="str">
            <v>A</v>
          </cell>
        </row>
      </sheetData>
      <sheetData sheetId="7461">
        <row r="9">
          <cell r="A9" t="str">
            <v>A</v>
          </cell>
        </row>
      </sheetData>
      <sheetData sheetId="7462">
        <row r="9">
          <cell r="A9" t="str">
            <v>A</v>
          </cell>
        </row>
      </sheetData>
      <sheetData sheetId="7463">
        <row r="9">
          <cell r="A9" t="str">
            <v>A</v>
          </cell>
        </row>
      </sheetData>
      <sheetData sheetId="7464">
        <row r="9">
          <cell r="A9" t="str">
            <v>A</v>
          </cell>
        </row>
      </sheetData>
      <sheetData sheetId="7465">
        <row r="9">
          <cell r="A9" t="str">
            <v>A</v>
          </cell>
        </row>
      </sheetData>
      <sheetData sheetId="7466">
        <row r="9">
          <cell r="A9" t="str">
            <v>A</v>
          </cell>
        </row>
      </sheetData>
      <sheetData sheetId="7467">
        <row r="9">
          <cell r="A9" t="str">
            <v>A</v>
          </cell>
        </row>
      </sheetData>
      <sheetData sheetId="7468">
        <row r="9">
          <cell r="A9" t="str">
            <v>A</v>
          </cell>
        </row>
      </sheetData>
      <sheetData sheetId="7469">
        <row r="9">
          <cell r="A9" t="str">
            <v>A</v>
          </cell>
        </row>
      </sheetData>
      <sheetData sheetId="7470">
        <row r="9">
          <cell r="A9" t="str">
            <v>A</v>
          </cell>
        </row>
      </sheetData>
      <sheetData sheetId="7471">
        <row r="9">
          <cell r="A9" t="str">
            <v>A</v>
          </cell>
        </row>
      </sheetData>
      <sheetData sheetId="7472">
        <row r="9">
          <cell r="A9" t="str">
            <v>A</v>
          </cell>
        </row>
      </sheetData>
      <sheetData sheetId="7473">
        <row r="9">
          <cell r="A9" t="str">
            <v>A</v>
          </cell>
        </row>
      </sheetData>
      <sheetData sheetId="7474">
        <row r="9">
          <cell r="A9" t="str">
            <v>A</v>
          </cell>
        </row>
      </sheetData>
      <sheetData sheetId="7475">
        <row r="9">
          <cell r="A9" t="str">
            <v>A</v>
          </cell>
        </row>
      </sheetData>
      <sheetData sheetId="7476">
        <row r="9">
          <cell r="A9" t="str">
            <v>A</v>
          </cell>
        </row>
      </sheetData>
      <sheetData sheetId="7477">
        <row r="9">
          <cell r="A9" t="str">
            <v>A</v>
          </cell>
        </row>
      </sheetData>
      <sheetData sheetId="7478">
        <row r="9">
          <cell r="A9" t="str">
            <v>A</v>
          </cell>
        </row>
      </sheetData>
      <sheetData sheetId="7479">
        <row r="9">
          <cell r="A9" t="str">
            <v>A</v>
          </cell>
        </row>
      </sheetData>
      <sheetData sheetId="7480">
        <row r="9">
          <cell r="A9" t="str">
            <v>A</v>
          </cell>
        </row>
      </sheetData>
      <sheetData sheetId="7481">
        <row r="9">
          <cell r="A9" t="str">
            <v>A</v>
          </cell>
        </row>
      </sheetData>
      <sheetData sheetId="7482">
        <row r="9">
          <cell r="A9" t="str">
            <v>A</v>
          </cell>
        </row>
      </sheetData>
      <sheetData sheetId="7483">
        <row r="9">
          <cell r="A9" t="str">
            <v>A</v>
          </cell>
        </row>
      </sheetData>
      <sheetData sheetId="7484">
        <row r="9">
          <cell r="A9" t="str">
            <v>A</v>
          </cell>
        </row>
      </sheetData>
      <sheetData sheetId="7485">
        <row r="9">
          <cell r="A9" t="str">
            <v>A</v>
          </cell>
        </row>
      </sheetData>
      <sheetData sheetId="7486">
        <row r="9">
          <cell r="A9" t="str">
            <v>A</v>
          </cell>
        </row>
      </sheetData>
      <sheetData sheetId="7487">
        <row r="9">
          <cell r="A9" t="str">
            <v>A</v>
          </cell>
        </row>
      </sheetData>
      <sheetData sheetId="7488">
        <row r="9">
          <cell r="A9" t="str">
            <v>A</v>
          </cell>
        </row>
      </sheetData>
      <sheetData sheetId="7489">
        <row r="9">
          <cell r="A9" t="str">
            <v>A</v>
          </cell>
        </row>
      </sheetData>
      <sheetData sheetId="7490">
        <row r="9">
          <cell r="A9" t="str">
            <v>A</v>
          </cell>
        </row>
      </sheetData>
      <sheetData sheetId="7491">
        <row r="9">
          <cell r="A9" t="str">
            <v>A</v>
          </cell>
        </row>
      </sheetData>
      <sheetData sheetId="7492">
        <row r="9">
          <cell r="A9" t="str">
            <v>A</v>
          </cell>
        </row>
      </sheetData>
      <sheetData sheetId="7493">
        <row r="9">
          <cell r="A9" t="str">
            <v>A</v>
          </cell>
        </row>
      </sheetData>
      <sheetData sheetId="7494">
        <row r="9">
          <cell r="A9" t="str">
            <v>A</v>
          </cell>
        </row>
      </sheetData>
      <sheetData sheetId="7495">
        <row r="9">
          <cell r="A9" t="str">
            <v>A</v>
          </cell>
        </row>
      </sheetData>
      <sheetData sheetId="7496">
        <row r="9">
          <cell r="A9" t="str">
            <v>A</v>
          </cell>
        </row>
      </sheetData>
      <sheetData sheetId="7497">
        <row r="9">
          <cell r="A9" t="str">
            <v>A</v>
          </cell>
        </row>
      </sheetData>
      <sheetData sheetId="7498">
        <row r="9">
          <cell r="A9" t="str">
            <v>A</v>
          </cell>
        </row>
      </sheetData>
      <sheetData sheetId="7499">
        <row r="9">
          <cell r="A9" t="str">
            <v>A</v>
          </cell>
        </row>
      </sheetData>
      <sheetData sheetId="7500">
        <row r="9">
          <cell r="A9" t="str">
            <v>A</v>
          </cell>
        </row>
      </sheetData>
      <sheetData sheetId="7501">
        <row r="9">
          <cell r="A9" t="str">
            <v>A</v>
          </cell>
        </row>
      </sheetData>
      <sheetData sheetId="7502">
        <row r="9">
          <cell r="A9" t="str">
            <v>A</v>
          </cell>
        </row>
      </sheetData>
      <sheetData sheetId="7503">
        <row r="9">
          <cell r="A9" t="str">
            <v>A</v>
          </cell>
        </row>
      </sheetData>
      <sheetData sheetId="7504">
        <row r="9">
          <cell r="A9" t="str">
            <v>A</v>
          </cell>
        </row>
      </sheetData>
      <sheetData sheetId="7505">
        <row r="9">
          <cell r="A9" t="str">
            <v>A</v>
          </cell>
        </row>
      </sheetData>
      <sheetData sheetId="7506">
        <row r="9">
          <cell r="A9" t="str">
            <v>A</v>
          </cell>
        </row>
      </sheetData>
      <sheetData sheetId="7507">
        <row r="9">
          <cell r="A9" t="str">
            <v>A</v>
          </cell>
        </row>
      </sheetData>
      <sheetData sheetId="7508">
        <row r="9">
          <cell r="A9" t="str">
            <v>A</v>
          </cell>
        </row>
      </sheetData>
      <sheetData sheetId="7509">
        <row r="9">
          <cell r="A9" t="str">
            <v>A</v>
          </cell>
        </row>
      </sheetData>
      <sheetData sheetId="7510">
        <row r="9">
          <cell r="A9" t="str">
            <v>A</v>
          </cell>
        </row>
      </sheetData>
      <sheetData sheetId="7511">
        <row r="9">
          <cell r="A9" t="str">
            <v>A</v>
          </cell>
        </row>
      </sheetData>
      <sheetData sheetId="7512">
        <row r="9">
          <cell r="A9" t="str">
            <v>A</v>
          </cell>
        </row>
      </sheetData>
      <sheetData sheetId="7513">
        <row r="9">
          <cell r="A9" t="str">
            <v>A</v>
          </cell>
        </row>
      </sheetData>
      <sheetData sheetId="7514">
        <row r="9">
          <cell r="A9" t="str">
            <v>A</v>
          </cell>
        </row>
      </sheetData>
      <sheetData sheetId="7515">
        <row r="9">
          <cell r="A9" t="str">
            <v>A</v>
          </cell>
        </row>
      </sheetData>
      <sheetData sheetId="7516">
        <row r="9">
          <cell r="A9" t="str">
            <v>A</v>
          </cell>
        </row>
      </sheetData>
      <sheetData sheetId="7517">
        <row r="9">
          <cell r="A9" t="str">
            <v>A</v>
          </cell>
        </row>
      </sheetData>
      <sheetData sheetId="7518">
        <row r="9">
          <cell r="A9" t="str">
            <v>A</v>
          </cell>
        </row>
      </sheetData>
      <sheetData sheetId="7519">
        <row r="9">
          <cell r="A9" t="str">
            <v>A</v>
          </cell>
        </row>
      </sheetData>
      <sheetData sheetId="7520">
        <row r="9">
          <cell r="A9" t="str">
            <v>A</v>
          </cell>
        </row>
      </sheetData>
      <sheetData sheetId="7521">
        <row r="9">
          <cell r="A9" t="str">
            <v>A</v>
          </cell>
        </row>
      </sheetData>
      <sheetData sheetId="7522">
        <row r="9">
          <cell r="A9" t="str">
            <v>A</v>
          </cell>
        </row>
      </sheetData>
      <sheetData sheetId="7523">
        <row r="9">
          <cell r="A9" t="str">
            <v>A</v>
          </cell>
        </row>
      </sheetData>
      <sheetData sheetId="7524">
        <row r="9">
          <cell r="A9" t="str">
            <v>A</v>
          </cell>
        </row>
      </sheetData>
      <sheetData sheetId="7525">
        <row r="9">
          <cell r="A9" t="str">
            <v>A</v>
          </cell>
        </row>
      </sheetData>
      <sheetData sheetId="7526">
        <row r="9">
          <cell r="A9" t="str">
            <v>A</v>
          </cell>
        </row>
      </sheetData>
      <sheetData sheetId="7527">
        <row r="9">
          <cell r="A9" t="str">
            <v>A</v>
          </cell>
        </row>
      </sheetData>
      <sheetData sheetId="7528">
        <row r="9">
          <cell r="A9" t="str">
            <v>A</v>
          </cell>
        </row>
      </sheetData>
      <sheetData sheetId="7529">
        <row r="9">
          <cell r="A9" t="str">
            <v>A</v>
          </cell>
        </row>
      </sheetData>
      <sheetData sheetId="7530">
        <row r="9">
          <cell r="A9" t="str">
            <v>A</v>
          </cell>
        </row>
      </sheetData>
      <sheetData sheetId="7531">
        <row r="9">
          <cell r="A9" t="str">
            <v>A</v>
          </cell>
        </row>
      </sheetData>
      <sheetData sheetId="7532">
        <row r="9">
          <cell r="A9" t="str">
            <v>A</v>
          </cell>
        </row>
      </sheetData>
      <sheetData sheetId="7533">
        <row r="9">
          <cell r="A9" t="str">
            <v>A</v>
          </cell>
        </row>
      </sheetData>
      <sheetData sheetId="7534">
        <row r="9">
          <cell r="A9" t="str">
            <v>A</v>
          </cell>
        </row>
      </sheetData>
      <sheetData sheetId="7535">
        <row r="9">
          <cell r="A9" t="str">
            <v>A</v>
          </cell>
        </row>
      </sheetData>
      <sheetData sheetId="7536">
        <row r="9">
          <cell r="A9" t="str">
            <v>A</v>
          </cell>
        </row>
      </sheetData>
      <sheetData sheetId="7537">
        <row r="9">
          <cell r="A9" t="str">
            <v>A</v>
          </cell>
        </row>
      </sheetData>
      <sheetData sheetId="7538">
        <row r="9">
          <cell r="A9" t="str">
            <v>A</v>
          </cell>
        </row>
      </sheetData>
      <sheetData sheetId="7539">
        <row r="9">
          <cell r="A9" t="str">
            <v>A</v>
          </cell>
        </row>
      </sheetData>
      <sheetData sheetId="7540">
        <row r="9">
          <cell r="A9" t="str">
            <v>A</v>
          </cell>
        </row>
      </sheetData>
      <sheetData sheetId="7541">
        <row r="9">
          <cell r="A9" t="str">
            <v>A</v>
          </cell>
        </row>
      </sheetData>
      <sheetData sheetId="7542">
        <row r="9">
          <cell r="A9" t="str">
            <v>A</v>
          </cell>
        </row>
      </sheetData>
      <sheetData sheetId="7543">
        <row r="9">
          <cell r="A9" t="str">
            <v>A</v>
          </cell>
        </row>
      </sheetData>
      <sheetData sheetId="7544">
        <row r="9">
          <cell r="A9" t="str">
            <v>A</v>
          </cell>
        </row>
      </sheetData>
      <sheetData sheetId="7545">
        <row r="9">
          <cell r="A9" t="str">
            <v>A</v>
          </cell>
        </row>
      </sheetData>
      <sheetData sheetId="7546">
        <row r="9">
          <cell r="A9" t="str">
            <v>A</v>
          </cell>
        </row>
      </sheetData>
      <sheetData sheetId="7547">
        <row r="9">
          <cell r="A9" t="str">
            <v>A</v>
          </cell>
        </row>
      </sheetData>
      <sheetData sheetId="7548">
        <row r="9">
          <cell r="A9" t="str">
            <v>A</v>
          </cell>
        </row>
      </sheetData>
      <sheetData sheetId="7549">
        <row r="9">
          <cell r="A9" t="str">
            <v>A</v>
          </cell>
        </row>
      </sheetData>
      <sheetData sheetId="7550">
        <row r="9">
          <cell r="A9" t="str">
            <v>A</v>
          </cell>
        </row>
      </sheetData>
      <sheetData sheetId="7551">
        <row r="9">
          <cell r="A9" t="str">
            <v>A</v>
          </cell>
        </row>
      </sheetData>
      <sheetData sheetId="7552">
        <row r="9">
          <cell r="A9" t="str">
            <v>A</v>
          </cell>
        </row>
      </sheetData>
      <sheetData sheetId="7553">
        <row r="9">
          <cell r="A9" t="str">
            <v>A</v>
          </cell>
        </row>
      </sheetData>
      <sheetData sheetId="7554">
        <row r="9">
          <cell r="A9" t="str">
            <v>A</v>
          </cell>
        </row>
      </sheetData>
      <sheetData sheetId="7555">
        <row r="9">
          <cell r="A9" t="str">
            <v>A</v>
          </cell>
        </row>
      </sheetData>
      <sheetData sheetId="7556">
        <row r="9">
          <cell r="A9" t="str">
            <v>A</v>
          </cell>
        </row>
      </sheetData>
      <sheetData sheetId="7557">
        <row r="9">
          <cell r="A9" t="str">
            <v>A</v>
          </cell>
        </row>
      </sheetData>
      <sheetData sheetId="7558">
        <row r="9">
          <cell r="A9" t="str">
            <v>A</v>
          </cell>
        </row>
      </sheetData>
      <sheetData sheetId="7559">
        <row r="9">
          <cell r="A9" t="str">
            <v>A</v>
          </cell>
        </row>
      </sheetData>
      <sheetData sheetId="7560">
        <row r="9">
          <cell r="A9" t="str">
            <v>A</v>
          </cell>
        </row>
      </sheetData>
      <sheetData sheetId="7561">
        <row r="9">
          <cell r="A9" t="str">
            <v>A</v>
          </cell>
        </row>
      </sheetData>
      <sheetData sheetId="7562">
        <row r="9">
          <cell r="A9" t="str">
            <v>A</v>
          </cell>
        </row>
      </sheetData>
      <sheetData sheetId="7563">
        <row r="9">
          <cell r="A9" t="str">
            <v>A</v>
          </cell>
        </row>
      </sheetData>
      <sheetData sheetId="7564">
        <row r="9">
          <cell r="A9" t="str">
            <v>A</v>
          </cell>
        </row>
      </sheetData>
      <sheetData sheetId="7565">
        <row r="9">
          <cell r="A9" t="str">
            <v>A</v>
          </cell>
        </row>
      </sheetData>
      <sheetData sheetId="7566">
        <row r="9">
          <cell r="A9" t="str">
            <v>A</v>
          </cell>
        </row>
      </sheetData>
      <sheetData sheetId="7567">
        <row r="9">
          <cell r="A9" t="str">
            <v>A</v>
          </cell>
        </row>
      </sheetData>
      <sheetData sheetId="7568">
        <row r="9">
          <cell r="A9" t="str">
            <v>A</v>
          </cell>
        </row>
      </sheetData>
      <sheetData sheetId="7569">
        <row r="9">
          <cell r="A9" t="str">
            <v>A</v>
          </cell>
        </row>
      </sheetData>
      <sheetData sheetId="7570">
        <row r="9">
          <cell r="A9" t="str">
            <v>A</v>
          </cell>
        </row>
      </sheetData>
      <sheetData sheetId="7571">
        <row r="9">
          <cell r="A9" t="str">
            <v>A</v>
          </cell>
        </row>
      </sheetData>
      <sheetData sheetId="7572">
        <row r="9">
          <cell r="A9" t="str">
            <v>A</v>
          </cell>
        </row>
      </sheetData>
      <sheetData sheetId="7573">
        <row r="9">
          <cell r="A9" t="str">
            <v>A</v>
          </cell>
        </row>
      </sheetData>
      <sheetData sheetId="7574">
        <row r="9">
          <cell r="A9" t="str">
            <v>A</v>
          </cell>
        </row>
      </sheetData>
      <sheetData sheetId="7575">
        <row r="9">
          <cell r="A9" t="str">
            <v>A</v>
          </cell>
        </row>
      </sheetData>
      <sheetData sheetId="7576">
        <row r="9">
          <cell r="A9" t="str">
            <v>A</v>
          </cell>
        </row>
      </sheetData>
      <sheetData sheetId="7577">
        <row r="9">
          <cell r="A9" t="str">
            <v>A</v>
          </cell>
        </row>
      </sheetData>
      <sheetData sheetId="7578">
        <row r="9">
          <cell r="A9" t="str">
            <v>A</v>
          </cell>
        </row>
      </sheetData>
      <sheetData sheetId="7579">
        <row r="9">
          <cell r="A9" t="str">
            <v>A</v>
          </cell>
        </row>
      </sheetData>
      <sheetData sheetId="7580">
        <row r="9">
          <cell r="A9" t="str">
            <v>A</v>
          </cell>
        </row>
      </sheetData>
      <sheetData sheetId="7581">
        <row r="9">
          <cell r="A9" t="str">
            <v>A</v>
          </cell>
        </row>
      </sheetData>
      <sheetData sheetId="7582">
        <row r="9">
          <cell r="A9" t="str">
            <v>A</v>
          </cell>
        </row>
      </sheetData>
      <sheetData sheetId="7583">
        <row r="9">
          <cell r="A9" t="str">
            <v>A</v>
          </cell>
        </row>
      </sheetData>
      <sheetData sheetId="7584">
        <row r="9">
          <cell r="A9" t="str">
            <v>A</v>
          </cell>
        </row>
      </sheetData>
      <sheetData sheetId="7585">
        <row r="9">
          <cell r="A9" t="str">
            <v>A</v>
          </cell>
        </row>
      </sheetData>
      <sheetData sheetId="7586">
        <row r="9">
          <cell r="A9" t="str">
            <v>A</v>
          </cell>
        </row>
      </sheetData>
      <sheetData sheetId="7587">
        <row r="9">
          <cell r="A9" t="str">
            <v>A</v>
          </cell>
        </row>
      </sheetData>
      <sheetData sheetId="7588">
        <row r="9">
          <cell r="A9" t="str">
            <v>A</v>
          </cell>
        </row>
      </sheetData>
      <sheetData sheetId="7589">
        <row r="9">
          <cell r="A9" t="str">
            <v>A</v>
          </cell>
        </row>
      </sheetData>
      <sheetData sheetId="7590">
        <row r="9">
          <cell r="A9" t="str">
            <v>A</v>
          </cell>
        </row>
      </sheetData>
      <sheetData sheetId="7591">
        <row r="9">
          <cell r="A9" t="str">
            <v>A</v>
          </cell>
        </row>
      </sheetData>
      <sheetData sheetId="7592">
        <row r="9">
          <cell r="A9" t="str">
            <v>A</v>
          </cell>
        </row>
      </sheetData>
      <sheetData sheetId="7593">
        <row r="9">
          <cell r="A9" t="str">
            <v>A</v>
          </cell>
        </row>
      </sheetData>
      <sheetData sheetId="7594">
        <row r="9">
          <cell r="A9" t="str">
            <v>A</v>
          </cell>
        </row>
      </sheetData>
      <sheetData sheetId="7595">
        <row r="9">
          <cell r="A9" t="str">
            <v>A</v>
          </cell>
        </row>
      </sheetData>
      <sheetData sheetId="7596">
        <row r="9">
          <cell r="A9" t="str">
            <v>A</v>
          </cell>
        </row>
      </sheetData>
      <sheetData sheetId="7597">
        <row r="9">
          <cell r="A9" t="str">
            <v>A</v>
          </cell>
        </row>
      </sheetData>
      <sheetData sheetId="7598">
        <row r="9">
          <cell r="A9" t="str">
            <v>A</v>
          </cell>
        </row>
      </sheetData>
      <sheetData sheetId="7599">
        <row r="9">
          <cell r="A9" t="str">
            <v>A</v>
          </cell>
        </row>
      </sheetData>
      <sheetData sheetId="7600">
        <row r="9">
          <cell r="A9" t="str">
            <v>A</v>
          </cell>
        </row>
      </sheetData>
      <sheetData sheetId="7601">
        <row r="9">
          <cell r="A9" t="str">
            <v>A</v>
          </cell>
        </row>
      </sheetData>
      <sheetData sheetId="7602">
        <row r="9">
          <cell r="A9" t="str">
            <v>A</v>
          </cell>
        </row>
      </sheetData>
      <sheetData sheetId="7603">
        <row r="9">
          <cell r="A9" t="str">
            <v>A</v>
          </cell>
        </row>
      </sheetData>
      <sheetData sheetId="7604">
        <row r="9">
          <cell r="A9" t="str">
            <v>A</v>
          </cell>
        </row>
      </sheetData>
      <sheetData sheetId="7605">
        <row r="9">
          <cell r="A9" t="str">
            <v>A</v>
          </cell>
        </row>
      </sheetData>
      <sheetData sheetId="7606">
        <row r="9">
          <cell r="A9" t="str">
            <v>A</v>
          </cell>
        </row>
      </sheetData>
      <sheetData sheetId="7607">
        <row r="9">
          <cell r="A9" t="str">
            <v>A</v>
          </cell>
        </row>
      </sheetData>
      <sheetData sheetId="7608">
        <row r="9">
          <cell r="A9" t="str">
            <v>A</v>
          </cell>
        </row>
      </sheetData>
      <sheetData sheetId="7609">
        <row r="9">
          <cell r="A9" t="str">
            <v>A</v>
          </cell>
        </row>
      </sheetData>
      <sheetData sheetId="7610">
        <row r="9">
          <cell r="A9" t="str">
            <v>A</v>
          </cell>
        </row>
      </sheetData>
      <sheetData sheetId="7611">
        <row r="9">
          <cell r="A9" t="str">
            <v>A</v>
          </cell>
        </row>
      </sheetData>
      <sheetData sheetId="7612">
        <row r="9">
          <cell r="A9" t="str">
            <v>A</v>
          </cell>
        </row>
      </sheetData>
      <sheetData sheetId="7613">
        <row r="9">
          <cell r="A9" t="str">
            <v>A</v>
          </cell>
        </row>
      </sheetData>
      <sheetData sheetId="7614">
        <row r="9">
          <cell r="A9" t="str">
            <v>A</v>
          </cell>
        </row>
      </sheetData>
      <sheetData sheetId="7615">
        <row r="9">
          <cell r="A9" t="str">
            <v>A</v>
          </cell>
        </row>
      </sheetData>
      <sheetData sheetId="7616">
        <row r="9">
          <cell r="A9" t="str">
            <v>A</v>
          </cell>
        </row>
      </sheetData>
      <sheetData sheetId="7617">
        <row r="9">
          <cell r="A9" t="str">
            <v>A</v>
          </cell>
        </row>
      </sheetData>
      <sheetData sheetId="7618">
        <row r="9">
          <cell r="A9" t="str">
            <v>A</v>
          </cell>
        </row>
      </sheetData>
      <sheetData sheetId="7619">
        <row r="9">
          <cell r="A9" t="str">
            <v>A</v>
          </cell>
        </row>
      </sheetData>
      <sheetData sheetId="7620">
        <row r="9">
          <cell r="A9" t="str">
            <v>A</v>
          </cell>
        </row>
      </sheetData>
      <sheetData sheetId="7621">
        <row r="9">
          <cell r="A9" t="str">
            <v>A</v>
          </cell>
        </row>
      </sheetData>
      <sheetData sheetId="7622">
        <row r="9">
          <cell r="A9" t="str">
            <v>A</v>
          </cell>
        </row>
      </sheetData>
      <sheetData sheetId="7623">
        <row r="9">
          <cell r="A9" t="str">
            <v>A</v>
          </cell>
        </row>
      </sheetData>
      <sheetData sheetId="7624">
        <row r="9">
          <cell r="A9" t="str">
            <v>A</v>
          </cell>
        </row>
      </sheetData>
      <sheetData sheetId="7625">
        <row r="9">
          <cell r="A9" t="str">
            <v>A</v>
          </cell>
        </row>
      </sheetData>
      <sheetData sheetId="7626">
        <row r="9">
          <cell r="A9" t="str">
            <v>A</v>
          </cell>
        </row>
      </sheetData>
      <sheetData sheetId="7627">
        <row r="9">
          <cell r="A9" t="str">
            <v>A</v>
          </cell>
        </row>
      </sheetData>
      <sheetData sheetId="7628">
        <row r="9">
          <cell r="A9" t="str">
            <v>A</v>
          </cell>
        </row>
      </sheetData>
      <sheetData sheetId="7629">
        <row r="9">
          <cell r="A9" t="str">
            <v>A</v>
          </cell>
        </row>
      </sheetData>
      <sheetData sheetId="7630">
        <row r="9">
          <cell r="A9" t="str">
            <v>A</v>
          </cell>
        </row>
      </sheetData>
      <sheetData sheetId="7631">
        <row r="9">
          <cell r="A9" t="str">
            <v>A</v>
          </cell>
        </row>
      </sheetData>
      <sheetData sheetId="7632">
        <row r="9">
          <cell r="A9" t="str">
            <v>A</v>
          </cell>
        </row>
      </sheetData>
      <sheetData sheetId="7633">
        <row r="9">
          <cell r="A9" t="str">
            <v>A</v>
          </cell>
        </row>
      </sheetData>
      <sheetData sheetId="7634">
        <row r="9">
          <cell r="A9" t="str">
            <v>A</v>
          </cell>
        </row>
      </sheetData>
      <sheetData sheetId="7635">
        <row r="9">
          <cell r="A9" t="str">
            <v>A</v>
          </cell>
        </row>
      </sheetData>
      <sheetData sheetId="7636">
        <row r="9">
          <cell r="A9" t="str">
            <v>A</v>
          </cell>
        </row>
      </sheetData>
      <sheetData sheetId="7637">
        <row r="9">
          <cell r="A9" t="str">
            <v>A</v>
          </cell>
        </row>
      </sheetData>
      <sheetData sheetId="7638">
        <row r="9">
          <cell r="A9" t="str">
            <v>A</v>
          </cell>
        </row>
      </sheetData>
      <sheetData sheetId="7639">
        <row r="9">
          <cell r="A9" t="str">
            <v>A</v>
          </cell>
        </row>
      </sheetData>
      <sheetData sheetId="7640">
        <row r="9">
          <cell r="A9" t="str">
            <v>A</v>
          </cell>
        </row>
      </sheetData>
      <sheetData sheetId="7641">
        <row r="9">
          <cell r="A9" t="str">
            <v>A</v>
          </cell>
        </row>
      </sheetData>
      <sheetData sheetId="7642">
        <row r="9">
          <cell r="A9" t="str">
            <v>A</v>
          </cell>
        </row>
      </sheetData>
      <sheetData sheetId="7643">
        <row r="9">
          <cell r="A9" t="str">
            <v>A</v>
          </cell>
        </row>
      </sheetData>
      <sheetData sheetId="7644">
        <row r="9">
          <cell r="A9" t="str">
            <v>A</v>
          </cell>
        </row>
      </sheetData>
      <sheetData sheetId="7645">
        <row r="9">
          <cell r="A9" t="str">
            <v>A</v>
          </cell>
        </row>
      </sheetData>
      <sheetData sheetId="7646">
        <row r="9">
          <cell r="A9" t="str">
            <v>A</v>
          </cell>
        </row>
      </sheetData>
      <sheetData sheetId="7647">
        <row r="9">
          <cell r="A9" t="str">
            <v>A</v>
          </cell>
        </row>
      </sheetData>
      <sheetData sheetId="7648">
        <row r="9">
          <cell r="A9" t="str">
            <v>A</v>
          </cell>
        </row>
      </sheetData>
      <sheetData sheetId="7649">
        <row r="9">
          <cell r="A9" t="str">
            <v>A</v>
          </cell>
        </row>
      </sheetData>
      <sheetData sheetId="7650">
        <row r="9">
          <cell r="A9" t="str">
            <v>A</v>
          </cell>
        </row>
      </sheetData>
      <sheetData sheetId="7651">
        <row r="9">
          <cell r="A9" t="str">
            <v>A</v>
          </cell>
        </row>
      </sheetData>
      <sheetData sheetId="7652">
        <row r="9">
          <cell r="A9" t="str">
            <v>A</v>
          </cell>
        </row>
      </sheetData>
      <sheetData sheetId="7653">
        <row r="9">
          <cell r="A9" t="str">
            <v>A</v>
          </cell>
        </row>
      </sheetData>
      <sheetData sheetId="7654">
        <row r="9">
          <cell r="A9" t="str">
            <v>A</v>
          </cell>
        </row>
      </sheetData>
      <sheetData sheetId="7655">
        <row r="9">
          <cell r="A9" t="str">
            <v>A</v>
          </cell>
        </row>
      </sheetData>
      <sheetData sheetId="7656">
        <row r="9">
          <cell r="A9" t="str">
            <v>A</v>
          </cell>
        </row>
      </sheetData>
      <sheetData sheetId="7657">
        <row r="9">
          <cell r="A9" t="str">
            <v>A</v>
          </cell>
        </row>
      </sheetData>
      <sheetData sheetId="7658">
        <row r="9">
          <cell r="A9" t="str">
            <v>A</v>
          </cell>
        </row>
      </sheetData>
      <sheetData sheetId="7659">
        <row r="9">
          <cell r="A9" t="str">
            <v>A</v>
          </cell>
        </row>
      </sheetData>
      <sheetData sheetId="7660">
        <row r="9">
          <cell r="A9" t="str">
            <v>A</v>
          </cell>
        </row>
      </sheetData>
      <sheetData sheetId="7661">
        <row r="9">
          <cell r="A9" t="str">
            <v>A</v>
          </cell>
        </row>
      </sheetData>
      <sheetData sheetId="7662">
        <row r="9">
          <cell r="A9" t="str">
            <v>A</v>
          </cell>
        </row>
      </sheetData>
      <sheetData sheetId="7663">
        <row r="9">
          <cell r="A9" t="str">
            <v>A</v>
          </cell>
        </row>
      </sheetData>
      <sheetData sheetId="7664">
        <row r="9">
          <cell r="A9" t="str">
            <v>A</v>
          </cell>
        </row>
      </sheetData>
      <sheetData sheetId="7665">
        <row r="9">
          <cell r="A9" t="str">
            <v>A</v>
          </cell>
        </row>
      </sheetData>
      <sheetData sheetId="7666">
        <row r="9">
          <cell r="A9" t="str">
            <v>A</v>
          </cell>
        </row>
      </sheetData>
      <sheetData sheetId="7667">
        <row r="9">
          <cell r="A9" t="str">
            <v>A</v>
          </cell>
        </row>
      </sheetData>
      <sheetData sheetId="7668">
        <row r="9">
          <cell r="A9" t="str">
            <v>A</v>
          </cell>
        </row>
      </sheetData>
      <sheetData sheetId="7669">
        <row r="9">
          <cell r="A9" t="str">
            <v>A</v>
          </cell>
        </row>
      </sheetData>
      <sheetData sheetId="7670">
        <row r="9">
          <cell r="A9" t="str">
            <v>A</v>
          </cell>
        </row>
      </sheetData>
      <sheetData sheetId="7671">
        <row r="9">
          <cell r="A9" t="str">
            <v>A</v>
          </cell>
        </row>
      </sheetData>
      <sheetData sheetId="7672">
        <row r="9">
          <cell r="A9" t="str">
            <v>A</v>
          </cell>
        </row>
      </sheetData>
      <sheetData sheetId="7673">
        <row r="9">
          <cell r="A9" t="str">
            <v>A</v>
          </cell>
        </row>
      </sheetData>
      <sheetData sheetId="7674">
        <row r="9">
          <cell r="A9" t="str">
            <v>A</v>
          </cell>
        </row>
      </sheetData>
      <sheetData sheetId="7675">
        <row r="9">
          <cell r="A9" t="str">
            <v>A</v>
          </cell>
        </row>
      </sheetData>
      <sheetData sheetId="7676">
        <row r="9">
          <cell r="A9" t="str">
            <v>A</v>
          </cell>
        </row>
      </sheetData>
      <sheetData sheetId="7677">
        <row r="9">
          <cell r="A9" t="str">
            <v>A</v>
          </cell>
        </row>
      </sheetData>
      <sheetData sheetId="7678">
        <row r="9">
          <cell r="A9" t="str">
            <v>A</v>
          </cell>
        </row>
      </sheetData>
      <sheetData sheetId="7679">
        <row r="9">
          <cell r="A9" t="str">
            <v>A</v>
          </cell>
        </row>
      </sheetData>
      <sheetData sheetId="7680">
        <row r="9">
          <cell r="A9" t="str">
            <v>A</v>
          </cell>
        </row>
      </sheetData>
      <sheetData sheetId="7681">
        <row r="9">
          <cell r="A9" t="str">
            <v>A</v>
          </cell>
        </row>
      </sheetData>
      <sheetData sheetId="7682" refreshError="1"/>
      <sheetData sheetId="7683" refreshError="1"/>
      <sheetData sheetId="7684">
        <row r="9">
          <cell r="A9" t="str">
            <v>A</v>
          </cell>
        </row>
      </sheetData>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ow r="9">
          <cell r="A9" t="str">
            <v>A</v>
          </cell>
        </row>
      </sheetData>
      <sheetData sheetId="7694">
        <row r="9">
          <cell r="A9" t="str">
            <v>A</v>
          </cell>
        </row>
      </sheetData>
      <sheetData sheetId="7695">
        <row r="9">
          <cell r="A9" t="str">
            <v>A</v>
          </cell>
        </row>
      </sheetData>
      <sheetData sheetId="7696" refreshError="1"/>
      <sheetData sheetId="7697" refreshError="1"/>
      <sheetData sheetId="7698" refreshError="1"/>
      <sheetData sheetId="7699" refreshError="1"/>
      <sheetData sheetId="7700" refreshError="1"/>
      <sheetData sheetId="7701" refreshError="1"/>
      <sheetData sheetId="7702">
        <row r="9">
          <cell r="A9" t="str">
            <v>A</v>
          </cell>
        </row>
      </sheetData>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ow r="9">
          <cell r="A9" t="str">
            <v>A</v>
          </cell>
        </row>
      </sheetData>
      <sheetData sheetId="7713">
        <row r="9">
          <cell r="A9" t="str">
            <v>A</v>
          </cell>
        </row>
      </sheetData>
      <sheetData sheetId="7714">
        <row r="9">
          <cell r="A9" t="str">
            <v>A</v>
          </cell>
        </row>
      </sheetData>
      <sheetData sheetId="7715" refreshError="1"/>
      <sheetData sheetId="7716" refreshError="1"/>
      <sheetData sheetId="7717">
        <row r="9">
          <cell r="A9" t="str">
            <v>A</v>
          </cell>
        </row>
      </sheetData>
      <sheetData sheetId="7718">
        <row r="9">
          <cell r="A9" t="str">
            <v>A</v>
          </cell>
        </row>
      </sheetData>
      <sheetData sheetId="7719">
        <row r="9">
          <cell r="A9" t="str">
            <v>A</v>
          </cell>
        </row>
      </sheetData>
      <sheetData sheetId="7720">
        <row r="9">
          <cell r="A9" t="str">
            <v>A</v>
          </cell>
        </row>
      </sheetData>
      <sheetData sheetId="7721">
        <row r="9">
          <cell r="A9" t="str">
            <v>A</v>
          </cell>
        </row>
      </sheetData>
      <sheetData sheetId="7722">
        <row r="9">
          <cell r="A9" t="str">
            <v>A</v>
          </cell>
        </row>
      </sheetData>
      <sheetData sheetId="7723">
        <row r="9">
          <cell r="A9" t="str">
            <v>A</v>
          </cell>
        </row>
      </sheetData>
      <sheetData sheetId="7724">
        <row r="9">
          <cell r="A9" t="str">
            <v>A</v>
          </cell>
        </row>
      </sheetData>
      <sheetData sheetId="7725">
        <row r="9">
          <cell r="A9" t="str">
            <v>A</v>
          </cell>
        </row>
      </sheetData>
      <sheetData sheetId="7726">
        <row r="9">
          <cell r="A9" t="str">
            <v>A</v>
          </cell>
        </row>
      </sheetData>
      <sheetData sheetId="7727">
        <row r="9">
          <cell r="A9" t="str">
            <v>A</v>
          </cell>
        </row>
      </sheetData>
      <sheetData sheetId="7728">
        <row r="9">
          <cell r="A9" t="str">
            <v>A</v>
          </cell>
        </row>
      </sheetData>
      <sheetData sheetId="7729">
        <row r="9">
          <cell r="A9" t="str">
            <v>A</v>
          </cell>
        </row>
      </sheetData>
      <sheetData sheetId="7730">
        <row r="9">
          <cell r="A9" t="str">
            <v>A</v>
          </cell>
        </row>
      </sheetData>
      <sheetData sheetId="7731">
        <row r="9">
          <cell r="A9" t="str">
            <v>A</v>
          </cell>
        </row>
      </sheetData>
      <sheetData sheetId="7732">
        <row r="9">
          <cell r="A9" t="str">
            <v>A</v>
          </cell>
        </row>
      </sheetData>
      <sheetData sheetId="7733">
        <row r="9">
          <cell r="A9" t="str">
            <v>A</v>
          </cell>
        </row>
      </sheetData>
      <sheetData sheetId="7734">
        <row r="9">
          <cell r="A9" t="str">
            <v>A</v>
          </cell>
        </row>
      </sheetData>
      <sheetData sheetId="7735">
        <row r="9">
          <cell r="A9" t="str">
            <v>A</v>
          </cell>
        </row>
      </sheetData>
      <sheetData sheetId="7736">
        <row r="9">
          <cell r="A9" t="str">
            <v>A</v>
          </cell>
        </row>
      </sheetData>
      <sheetData sheetId="7737">
        <row r="9">
          <cell r="A9" t="str">
            <v>A</v>
          </cell>
        </row>
      </sheetData>
      <sheetData sheetId="7738">
        <row r="9">
          <cell r="A9" t="str">
            <v>A</v>
          </cell>
        </row>
      </sheetData>
      <sheetData sheetId="7739">
        <row r="9">
          <cell r="A9" t="str">
            <v>A</v>
          </cell>
        </row>
      </sheetData>
      <sheetData sheetId="7740">
        <row r="9">
          <cell r="A9" t="str">
            <v>A</v>
          </cell>
        </row>
      </sheetData>
      <sheetData sheetId="7741">
        <row r="9">
          <cell r="A9" t="str">
            <v>A</v>
          </cell>
        </row>
      </sheetData>
      <sheetData sheetId="7742">
        <row r="9">
          <cell r="A9" t="str">
            <v>A</v>
          </cell>
        </row>
      </sheetData>
      <sheetData sheetId="7743">
        <row r="9">
          <cell r="A9" t="str">
            <v>A</v>
          </cell>
        </row>
      </sheetData>
      <sheetData sheetId="7744">
        <row r="9">
          <cell r="A9" t="str">
            <v>A</v>
          </cell>
        </row>
      </sheetData>
      <sheetData sheetId="7745">
        <row r="9">
          <cell r="A9" t="str">
            <v>A</v>
          </cell>
        </row>
      </sheetData>
      <sheetData sheetId="7746">
        <row r="9">
          <cell r="A9" t="str">
            <v>A</v>
          </cell>
        </row>
      </sheetData>
      <sheetData sheetId="7747">
        <row r="9">
          <cell r="A9" t="str">
            <v>A</v>
          </cell>
        </row>
      </sheetData>
      <sheetData sheetId="7748">
        <row r="9">
          <cell r="A9" t="str">
            <v>A</v>
          </cell>
        </row>
      </sheetData>
      <sheetData sheetId="7749">
        <row r="9">
          <cell r="A9" t="str">
            <v>A</v>
          </cell>
        </row>
      </sheetData>
      <sheetData sheetId="7750">
        <row r="9">
          <cell r="A9" t="str">
            <v>A</v>
          </cell>
        </row>
      </sheetData>
      <sheetData sheetId="7751">
        <row r="9">
          <cell r="A9" t="str">
            <v>A</v>
          </cell>
        </row>
      </sheetData>
      <sheetData sheetId="7752">
        <row r="9">
          <cell r="A9" t="str">
            <v>A</v>
          </cell>
        </row>
      </sheetData>
      <sheetData sheetId="7753" refreshError="1"/>
      <sheetData sheetId="7754"/>
      <sheetData sheetId="7755" refreshError="1"/>
      <sheetData sheetId="7756"/>
      <sheetData sheetId="7757">
        <row r="9">
          <cell r="A9" t="str">
            <v>A</v>
          </cell>
        </row>
      </sheetData>
      <sheetData sheetId="7758">
        <row r="9">
          <cell r="A9" t="str">
            <v>A</v>
          </cell>
        </row>
      </sheetData>
      <sheetData sheetId="7759">
        <row r="9">
          <cell r="A9" t="str">
            <v>A</v>
          </cell>
        </row>
      </sheetData>
      <sheetData sheetId="7760">
        <row r="9">
          <cell r="A9" t="str">
            <v>A</v>
          </cell>
        </row>
      </sheetData>
      <sheetData sheetId="7761">
        <row r="9">
          <cell r="A9" t="str">
            <v>A</v>
          </cell>
        </row>
      </sheetData>
      <sheetData sheetId="7762">
        <row r="9">
          <cell r="A9" t="str">
            <v>A</v>
          </cell>
        </row>
      </sheetData>
      <sheetData sheetId="7763"/>
      <sheetData sheetId="7764">
        <row r="9">
          <cell r="A9" t="str">
            <v>A</v>
          </cell>
        </row>
      </sheetData>
      <sheetData sheetId="7765" refreshError="1"/>
      <sheetData sheetId="7766" refreshError="1"/>
      <sheetData sheetId="7767" refreshError="1"/>
      <sheetData sheetId="7768" refreshError="1"/>
      <sheetData sheetId="7769" refreshError="1"/>
      <sheetData sheetId="7770" refreshError="1"/>
      <sheetData sheetId="7771" refreshError="1"/>
      <sheetData sheetId="7772">
        <row r="9">
          <cell r="A9" t="str">
            <v>A</v>
          </cell>
        </row>
      </sheetData>
      <sheetData sheetId="7773">
        <row r="9">
          <cell r="A9" t="str">
            <v>A</v>
          </cell>
        </row>
      </sheetData>
      <sheetData sheetId="7774">
        <row r="9">
          <cell r="A9" t="str">
            <v>A</v>
          </cell>
        </row>
      </sheetData>
      <sheetData sheetId="7775">
        <row r="9">
          <cell r="A9" t="str">
            <v>A</v>
          </cell>
        </row>
      </sheetData>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sheetData sheetId="7787">
        <row r="9">
          <cell r="A9" t="str">
            <v>A</v>
          </cell>
        </row>
      </sheetData>
      <sheetData sheetId="7788">
        <row r="9">
          <cell r="A9" t="str">
            <v>A</v>
          </cell>
        </row>
      </sheetData>
      <sheetData sheetId="7789">
        <row r="9">
          <cell r="A9" t="str">
            <v>A</v>
          </cell>
        </row>
      </sheetData>
      <sheetData sheetId="7790">
        <row r="9">
          <cell r="A9" t="str">
            <v>A</v>
          </cell>
        </row>
      </sheetData>
      <sheetData sheetId="7791">
        <row r="9">
          <cell r="A9" t="str">
            <v>A</v>
          </cell>
        </row>
      </sheetData>
      <sheetData sheetId="7792">
        <row r="9">
          <cell r="A9" t="str">
            <v>A</v>
          </cell>
        </row>
      </sheetData>
      <sheetData sheetId="7793">
        <row r="9">
          <cell r="A9" t="str">
            <v>A</v>
          </cell>
        </row>
      </sheetData>
      <sheetData sheetId="7794">
        <row r="9">
          <cell r="A9" t="str">
            <v>A</v>
          </cell>
        </row>
      </sheetData>
      <sheetData sheetId="7795">
        <row r="9">
          <cell r="A9" t="str">
            <v>A</v>
          </cell>
        </row>
      </sheetData>
      <sheetData sheetId="7796">
        <row r="9">
          <cell r="A9" t="str">
            <v>A</v>
          </cell>
        </row>
      </sheetData>
      <sheetData sheetId="7797" refreshError="1"/>
      <sheetData sheetId="7798">
        <row r="9">
          <cell r="A9" t="str">
            <v>A</v>
          </cell>
        </row>
      </sheetData>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ow r="9">
          <cell r="A9" t="str">
            <v>A</v>
          </cell>
        </row>
      </sheetData>
      <sheetData sheetId="7824">
        <row r="9">
          <cell r="A9" t="str">
            <v>A</v>
          </cell>
        </row>
      </sheetData>
      <sheetData sheetId="7825">
        <row r="9">
          <cell r="A9" t="str">
            <v>A</v>
          </cell>
        </row>
      </sheetData>
      <sheetData sheetId="7826">
        <row r="9">
          <cell r="A9" t="str">
            <v>A</v>
          </cell>
        </row>
      </sheetData>
      <sheetData sheetId="7827">
        <row r="9">
          <cell r="A9" t="str">
            <v>A</v>
          </cell>
        </row>
      </sheetData>
      <sheetData sheetId="7828">
        <row r="9">
          <cell r="A9" t="str">
            <v>A</v>
          </cell>
        </row>
      </sheetData>
      <sheetData sheetId="7829">
        <row r="9">
          <cell r="A9" t="str">
            <v>A</v>
          </cell>
        </row>
      </sheetData>
      <sheetData sheetId="7830">
        <row r="9">
          <cell r="A9" t="str">
            <v>A</v>
          </cell>
        </row>
      </sheetData>
      <sheetData sheetId="7831">
        <row r="9">
          <cell r="A9" t="str">
            <v>A</v>
          </cell>
        </row>
      </sheetData>
      <sheetData sheetId="7832">
        <row r="9">
          <cell r="A9" t="str">
            <v>A</v>
          </cell>
        </row>
      </sheetData>
      <sheetData sheetId="7833">
        <row r="9">
          <cell r="A9" t="str">
            <v>A</v>
          </cell>
        </row>
      </sheetData>
      <sheetData sheetId="7834">
        <row r="9">
          <cell r="A9" t="str">
            <v>A</v>
          </cell>
        </row>
      </sheetData>
      <sheetData sheetId="7835">
        <row r="9">
          <cell r="A9" t="str">
            <v>A</v>
          </cell>
        </row>
      </sheetData>
      <sheetData sheetId="7836">
        <row r="9">
          <cell r="A9" t="str">
            <v>A</v>
          </cell>
        </row>
      </sheetData>
      <sheetData sheetId="7837">
        <row r="9">
          <cell r="A9" t="str">
            <v>A</v>
          </cell>
        </row>
      </sheetData>
      <sheetData sheetId="7838">
        <row r="9">
          <cell r="A9" t="str">
            <v>A</v>
          </cell>
        </row>
      </sheetData>
      <sheetData sheetId="7839">
        <row r="9">
          <cell r="A9" t="str">
            <v>A</v>
          </cell>
        </row>
      </sheetData>
      <sheetData sheetId="7840">
        <row r="9">
          <cell r="A9" t="str">
            <v>A</v>
          </cell>
        </row>
      </sheetData>
      <sheetData sheetId="7841">
        <row r="9">
          <cell r="A9" t="str">
            <v>A</v>
          </cell>
        </row>
      </sheetData>
      <sheetData sheetId="7842" refreshError="1"/>
      <sheetData sheetId="7843" refreshError="1"/>
      <sheetData sheetId="7844" refreshError="1"/>
      <sheetData sheetId="7845">
        <row r="9">
          <cell r="A9" t="str">
            <v>A</v>
          </cell>
        </row>
      </sheetData>
      <sheetData sheetId="7846">
        <row r="9">
          <cell r="A9" t="str">
            <v>A</v>
          </cell>
        </row>
      </sheetData>
      <sheetData sheetId="7847">
        <row r="9">
          <cell r="A9" t="str">
            <v>A</v>
          </cell>
        </row>
      </sheetData>
      <sheetData sheetId="7848">
        <row r="9">
          <cell r="A9" t="str">
            <v>A</v>
          </cell>
        </row>
      </sheetData>
      <sheetData sheetId="7849">
        <row r="9">
          <cell r="A9" t="str">
            <v>A</v>
          </cell>
        </row>
      </sheetData>
      <sheetData sheetId="7850">
        <row r="9">
          <cell r="A9" t="str">
            <v>A</v>
          </cell>
        </row>
      </sheetData>
      <sheetData sheetId="7851">
        <row r="9">
          <cell r="A9" t="str">
            <v>A</v>
          </cell>
        </row>
      </sheetData>
      <sheetData sheetId="7852">
        <row r="9">
          <cell r="A9" t="str">
            <v>A</v>
          </cell>
        </row>
      </sheetData>
      <sheetData sheetId="7853">
        <row r="9">
          <cell r="A9" t="str">
            <v>A</v>
          </cell>
        </row>
      </sheetData>
      <sheetData sheetId="7854">
        <row r="9">
          <cell r="A9" t="str">
            <v>A</v>
          </cell>
        </row>
      </sheetData>
      <sheetData sheetId="7855">
        <row r="9">
          <cell r="A9" t="str">
            <v>A</v>
          </cell>
        </row>
      </sheetData>
      <sheetData sheetId="7856">
        <row r="9">
          <cell r="A9" t="str">
            <v>A</v>
          </cell>
        </row>
      </sheetData>
      <sheetData sheetId="7857" refreshError="1"/>
      <sheetData sheetId="7858">
        <row r="9">
          <cell r="A9" t="str">
            <v>A</v>
          </cell>
        </row>
      </sheetData>
      <sheetData sheetId="7859" refreshError="1"/>
      <sheetData sheetId="7860" refreshError="1"/>
      <sheetData sheetId="7861" refreshError="1"/>
      <sheetData sheetId="7862" refreshError="1"/>
      <sheetData sheetId="7863" refreshError="1"/>
      <sheetData sheetId="7864">
        <row r="9">
          <cell r="A9" t="str">
            <v>A</v>
          </cell>
        </row>
      </sheetData>
      <sheetData sheetId="7865">
        <row r="9">
          <cell r="A9" t="str">
            <v>A</v>
          </cell>
        </row>
      </sheetData>
      <sheetData sheetId="7866">
        <row r="9">
          <cell r="A9" t="str">
            <v>A</v>
          </cell>
        </row>
      </sheetData>
      <sheetData sheetId="7867">
        <row r="9">
          <cell r="A9" t="str">
            <v>A</v>
          </cell>
        </row>
      </sheetData>
      <sheetData sheetId="7868">
        <row r="9">
          <cell r="A9" t="str">
            <v>A</v>
          </cell>
        </row>
      </sheetData>
      <sheetData sheetId="7869">
        <row r="9">
          <cell r="A9" t="str">
            <v>A</v>
          </cell>
        </row>
      </sheetData>
      <sheetData sheetId="7870">
        <row r="9">
          <cell r="A9" t="str">
            <v>A</v>
          </cell>
        </row>
      </sheetData>
      <sheetData sheetId="7871">
        <row r="9">
          <cell r="A9" t="str">
            <v>A</v>
          </cell>
        </row>
      </sheetData>
      <sheetData sheetId="7872">
        <row r="9">
          <cell r="A9" t="str">
            <v>A</v>
          </cell>
        </row>
      </sheetData>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ow r="9">
          <cell r="A9" t="str">
            <v>A</v>
          </cell>
        </row>
      </sheetData>
      <sheetData sheetId="7897">
        <row r="9">
          <cell r="A9" t="str">
            <v>A</v>
          </cell>
        </row>
      </sheetData>
      <sheetData sheetId="7898" refreshError="1"/>
      <sheetData sheetId="7899" refreshError="1"/>
      <sheetData sheetId="7900" refreshError="1"/>
      <sheetData sheetId="7901" refreshError="1"/>
      <sheetData sheetId="7902">
        <row r="9">
          <cell r="A9" t="str">
            <v>A</v>
          </cell>
        </row>
      </sheetData>
      <sheetData sheetId="7903">
        <row r="9">
          <cell r="A9" t="str">
            <v>A</v>
          </cell>
        </row>
      </sheetData>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ow r="9">
          <cell r="A9" t="str">
            <v>A</v>
          </cell>
        </row>
      </sheetData>
      <sheetData sheetId="7923">
        <row r="9">
          <cell r="A9" t="str">
            <v>A</v>
          </cell>
        </row>
      </sheetData>
      <sheetData sheetId="7924">
        <row r="9">
          <cell r="A9" t="str">
            <v>A</v>
          </cell>
        </row>
      </sheetData>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ow r="9">
          <cell r="A9" t="str">
            <v>A</v>
          </cell>
        </row>
      </sheetData>
      <sheetData sheetId="7936">
        <row r="9">
          <cell r="A9" t="str">
            <v>A</v>
          </cell>
        </row>
      </sheetData>
      <sheetData sheetId="7937">
        <row r="9">
          <cell r="A9" t="str">
            <v>A</v>
          </cell>
        </row>
      </sheetData>
      <sheetData sheetId="7938">
        <row r="9">
          <cell r="A9" t="str">
            <v>A</v>
          </cell>
        </row>
      </sheetData>
      <sheetData sheetId="7939">
        <row r="9">
          <cell r="A9" t="str">
            <v>A</v>
          </cell>
        </row>
      </sheetData>
      <sheetData sheetId="7940">
        <row r="9">
          <cell r="A9" t="str">
            <v>A</v>
          </cell>
        </row>
      </sheetData>
      <sheetData sheetId="7941">
        <row r="9">
          <cell r="A9" t="str">
            <v>A</v>
          </cell>
        </row>
      </sheetData>
      <sheetData sheetId="7942">
        <row r="9">
          <cell r="A9" t="str">
            <v>A</v>
          </cell>
        </row>
      </sheetData>
      <sheetData sheetId="7943">
        <row r="9">
          <cell r="A9" t="str">
            <v>A</v>
          </cell>
        </row>
      </sheetData>
      <sheetData sheetId="7944">
        <row r="9">
          <cell r="A9" t="str">
            <v>A</v>
          </cell>
        </row>
      </sheetData>
      <sheetData sheetId="7945">
        <row r="9">
          <cell r="A9" t="str">
            <v>A</v>
          </cell>
        </row>
      </sheetData>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ow r="9">
          <cell r="A9" t="str">
            <v>A</v>
          </cell>
        </row>
      </sheetData>
      <sheetData sheetId="7955">
        <row r="9">
          <cell r="A9" t="str">
            <v>A</v>
          </cell>
        </row>
      </sheetData>
      <sheetData sheetId="7956">
        <row r="9">
          <cell r="A9" t="str">
            <v>A</v>
          </cell>
        </row>
      </sheetData>
      <sheetData sheetId="7957">
        <row r="9">
          <cell r="A9" t="str">
            <v>A</v>
          </cell>
        </row>
      </sheetData>
      <sheetData sheetId="7958">
        <row r="9">
          <cell r="A9" t="str">
            <v>A</v>
          </cell>
        </row>
      </sheetData>
      <sheetData sheetId="7959">
        <row r="9">
          <cell r="A9" t="str">
            <v>A</v>
          </cell>
        </row>
      </sheetData>
      <sheetData sheetId="7960">
        <row r="9">
          <cell r="A9" t="str">
            <v>A</v>
          </cell>
        </row>
      </sheetData>
      <sheetData sheetId="7961">
        <row r="9">
          <cell r="A9" t="str">
            <v>A</v>
          </cell>
        </row>
      </sheetData>
      <sheetData sheetId="7962">
        <row r="9">
          <cell r="A9" t="str">
            <v>A</v>
          </cell>
        </row>
      </sheetData>
      <sheetData sheetId="7963">
        <row r="9">
          <cell r="A9" t="str">
            <v>A</v>
          </cell>
        </row>
      </sheetData>
      <sheetData sheetId="7964">
        <row r="9">
          <cell r="A9" t="str">
            <v>A</v>
          </cell>
        </row>
      </sheetData>
      <sheetData sheetId="7965">
        <row r="9">
          <cell r="A9" t="str">
            <v>A</v>
          </cell>
        </row>
      </sheetData>
      <sheetData sheetId="7966">
        <row r="9">
          <cell r="A9" t="str">
            <v>A</v>
          </cell>
        </row>
      </sheetData>
      <sheetData sheetId="7967">
        <row r="9">
          <cell r="A9" t="str">
            <v>A</v>
          </cell>
        </row>
      </sheetData>
      <sheetData sheetId="7968">
        <row r="9">
          <cell r="A9" t="str">
            <v>A</v>
          </cell>
        </row>
      </sheetData>
      <sheetData sheetId="7969">
        <row r="9">
          <cell r="A9" t="str">
            <v>A</v>
          </cell>
        </row>
      </sheetData>
      <sheetData sheetId="7970">
        <row r="9">
          <cell r="A9" t="str">
            <v>A</v>
          </cell>
        </row>
      </sheetData>
      <sheetData sheetId="7971">
        <row r="9">
          <cell r="A9" t="str">
            <v>A</v>
          </cell>
        </row>
      </sheetData>
      <sheetData sheetId="7972">
        <row r="9">
          <cell r="A9" t="str">
            <v>A</v>
          </cell>
        </row>
      </sheetData>
      <sheetData sheetId="7973">
        <row r="9">
          <cell r="A9" t="str">
            <v>A</v>
          </cell>
        </row>
      </sheetData>
      <sheetData sheetId="7974" refreshError="1"/>
      <sheetData sheetId="7975"/>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sheetData sheetId="7990"/>
      <sheetData sheetId="7991"/>
      <sheetData sheetId="7992"/>
      <sheetData sheetId="7993"/>
      <sheetData sheetId="7994"/>
      <sheetData sheetId="7995"/>
      <sheetData sheetId="7996"/>
      <sheetData sheetId="7997"/>
      <sheetData sheetId="7998" refreshError="1"/>
      <sheetData sheetId="7999" refreshError="1"/>
      <sheetData sheetId="8000" refreshError="1"/>
      <sheetData sheetId="8001" refreshError="1"/>
      <sheetData sheetId="8002">
        <row r="9">
          <cell r="A9" t="str">
            <v>A</v>
          </cell>
        </row>
      </sheetData>
      <sheetData sheetId="8003" refreshError="1"/>
      <sheetData sheetId="8004">
        <row r="9">
          <cell r="A9" t="str">
            <v>A</v>
          </cell>
        </row>
      </sheetData>
      <sheetData sheetId="8005" refreshError="1"/>
      <sheetData sheetId="8006">
        <row r="9">
          <cell r="A9" t="str">
            <v>A</v>
          </cell>
        </row>
      </sheetData>
      <sheetData sheetId="8007">
        <row r="9">
          <cell r="A9" t="str">
            <v>A</v>
          </cell>
        </row>
      </sheetData>
      <sheetData sheetId="8008" refreshError="1"/>
      <sheetData sheetId="8009" refreshError="1"/>
      <sheetData sheetId="8010">
        <row r="9">
          <cell r="A9" t="str">
            <v>A</v>
          </cell>
        </row>
      </sheetData>
      <sheetData sheetId="8011" refreshError="1"/>
      <sheetData sheetId="8012">
        <row r="9">
          <cell r="A9" t="str">
            <v>A</v>
          </cell>
        </row>
      </sheetData>
      <sheetData sheetId="8013">
        <row r="9">
          <cell r="A9" t="str">
            <v>A</v>
          </cell>
        </row>
      </sheetData>
      <sheetData sheetId="8014">
        <row r="9">
          <cell r="A9" t="str">
            <v>A</v>
          </cell>
        </row>
      </sheetData>
      <sheetData sheetId="8015">
        <row r="9">
          <cell r="A9" t="str">
            <v>A</v>
          </cell>
        </row>
      </sheetData>
      <sheetData sheetId="8016" refreshError="1"/>
      <sheetData sheetId="8017">
        <row r="9">
          <cell r="A9" t="str">
            <v>A</v>
          </cell>
        </row>
      </sheetData>
      <sheetData sheetId="8018">
        <row r="9">
          <cell r="A9" t="str">
            <v>A</v>
          </cell>
        </row>
      </sheetData>
      <sheetData sheetId="8019">
        <row r="9">
          <cell r="A9" t="str">
            <v>A</v>
          </cell>
        </row>
      </sheetData>
      <sheetData sheetId="8020">
        <row r="9">
          <cell r="A9" t="str">
            <v>A</v>
          </cell>
        </row>
      </sheetData>
      <sheetData sheetId="8021">
        <row r="9">
          <cell r="A9" t="str">
            <v>A</v>
          </cell>
        </row>
      </sheetData>
      <sheetData sheetId="8022">
        <row r="9">
          <cell r="A9" t="str">
            <v>A</v>
          </cell>
        </row>
      </sheetData>
      <sheetData sheetId="8023" refreshError="1"/>
      <sheetData sheetId="8024">
        <row r="9">
          <cell r="A9" t="str">
            <v>A</v>
          </cell>
        </row>
      </sheetData>
      <sheetData sheetId="8025"/>
      <sheetData sheetId="8026">
        <row r="9">
          <cell r="A9" t="str">
            <v>A</v>
          </cell>
        </row>
      </sheetData>
      <sheetData sheetId="8027">
        <row r="9">
          <cell r="A9" t="str">
            <v>A</v>
          </cell>
        </row>
      </sheetData>
      <sheetData sheetId="8028" refreshError="1"/>
      <sheetData sheetId="8029">
        <row r="9">
          <cell r="A9" t="str">
            <v>A</v>
          </cell>
        </row>
      </sheetData>
      <sheetData sheetId="8030">
        <row r="9">
          <cell r="A9" t="str">
            <v>A</v>
          </cell>
        </row>
      </sheetData>
      <sheetData sheetId="8031">
        <row r="9">
          <cell r="A9" t="str">
            <v>A</v>
          </cell>
        </row>
      </sheetData>
      <sheetData sheetId="8032"/>
      <sheetData sheetId="8033"/>
      <sheetData sheetId="8034">
        <row r="9">
          <cell r="A9" t="str">
            <v>A</v>
          </cell>
        </row>
      </sheetData>
      <sheetData sheetId="8035"/>
      <sheetData sheetId="8036"/>
      <sheetData sheetId="8037"/>
      <sheetData sheetId="8038"/>
      <sheetData sheetId="8039"/>
      <sheetData sheetId="8040"/>
      <sheetData sheetId="8041">
        <row r="9">
          <cell r="A9" t="str">
            <v>A</v>
          </cell>
        </row>
      </sheetData>
      <sheetData sheetId="8042"/>
      <sheetData sheetId="8043">
        <row r="9">
          <cell r="A9" t="str">
            <v>A</v>
          </cell>
        </row>
      </sheetData>
      <sheetData sheetId="8044">
        <row r="9">
          <cell r="A9" t="str">
            <v>A</v>
          </cell>
        </row>
      </sheetData>
      <sheetData sheetId="8045">
        <row r="9">
          <cell r="A9" t="str">
            <v>A</v>
          </cell>
        </row>
      </sheetData>
      <sheetData sheetId="8046">
        <row r="9">
          <cell r="A9" t="str">
            <v>A</v>
          </cell>
        </row>
      </sheetData>
      <sheetData sheetId="8047"/>
      <sheetData sheetId="8048">
        <row r="9">
          <cell r="A9" t="str">
            <v>A</v>
          </cell>
        </row>
      </sheetData>
      <sheetData sheetId="8049" refreshError="1"/>
      <sheetData sheetId="8050" refreshError="1"/>
      <sheetData sheetId="8051">
        <row r="9">
          <cell r="A9" t="str">
            <v>A</v>
          </cell>
        </row>
      </sheetData>
      <sheetData sheetId="8052" refreshError="1"/>
      <sheetData sheetId="8053"/>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sheetData sheetId="8070" refreshError="1"/>
      <sheetData sheetId="8071" refreshError="1"/>
      <sheetData sheetId="8072">
        <row r="9">
          <cell r="A9" t="str">
            <v>A</v>
          </cell>
        </row>
      </sheetData>
      <sheetData sheetId="8073" refreshError="1"/>
      <sheetData sheetId="8074"/>
      <sheetData sheetId="8075" refreshError="1"/>
      <sheetData sheetId="8076" refreshError="1"/>
      <sheetData sheetId="8077" refreshError="1"/>
      <sheetData sheetId="8078" refreshError="1"/>
      <sheetData sheetId="8079" refreshError="1"/>
      <sheetData sheetId="8080">
        <row r="9">
          <cell r="A9" t="str">
            <v>A</v>
          </cell>
        </row>
      </sheetData>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ow r="9">
          <cell r="A9" t="str">
            <v>A</v>
          </cell>
        </row>
      </sheetData>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ow r="9">
          <cell r="A9" t="str">
            <v>A</v>
          </cell>
        </row>
      </sheetData>
      <sheetData sheetId="8182">
        <row r="9">
          <cell r="A9" t="str">
            <v>A</v>
          </cell>
        </row>
      </sheetData>
      <sheetData sheetId="8183">
        <row r="9">
          <cell r="A9" t="str">
            <v>A</v>
          </cell>
        </row>
      </sheetData>
      <sheetData sheetId="8184">
        <row r="9">
          <cell r="A9" t="str">
            <v>A</v>
          </cell>
        </row>
      </sheetData>
      <sheetData sheetId="8185">
        <row r="9">
          <cell r="A9" t="str">
            <v>A</v>
          </cell>
        </row>
      </sheetData>
      <sheetData sheetId="8186">
        <row r="9">
          <cell r="A9" t="str">
            <v>A</v>
          </cell>
        </row>
      </sheetData>
      <sheetData sheetId="8187" refreshError="1"/>
      <sheetData sheetId="8188" refreshError="1"/>
      <sheetData sheetId="8189" refreshError="1"/>
      <sheetData sheetId="8190" refreshError="1"/>
      <sheetData sheetId="8191">
        <row r="9">
          <cell r="A9" t="str">
            <v>A</v>
          </cell>
        </row>
      </sheetData>
      <sheetData sheetId="8192">
        <row r="9">
          <cell r="A9" t="str">
            <v>A</v>
          </cell>
        </row>
      </sheetData>
      <sheetData sheetId="8193">
        <row r="9">
          <cell r="A9" t="str">
            <v>A</v>
          </cell>
        </row>
      </sheetData>
      <sheetData sheetId="8194">
        <row r="9">
          <cell r="A9" t="str">
            <v>A</v>
          </cell>
        </row>
      </sheetData>
      <sheetData sheetId="8195">
        <row r="9">
          <cell r="A9" t="str">
            <v>A</v>
          </cell>
        </row>
      </sheetData>
      <sheetData sheetId="8196">
        <row r="9">
          <cell r="A9" t="str">
            <v>A</v>
          </cell>
        </row>
      </sheetData>
      <sheetData sheetId="8197">
        <row r="9">
          <cell r="A9" t="str">
            <v>A</v>
          </cell>
        </row>
      </sheetData>
      <sheetData sheetId="8198">
        <row r="9">
          <cell r="A9" t="str">
            <v>A</v>
          </cell>
        </row>
      </sheetData>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ow r="9">
          <cell r="A9" t="str">
            <v>A</v>
          </cell>
        </row>
      </sheetData>
      <sheetData sheetId="8229">
        <row r="9">
          <cell r="A9" t="str">
            <v>A</v>
          </cell>
        </row>
      </sheetData>
      <sheetData sheetId="8230" refreshError="1"/>
      <sheetData sheetId="8231"/>
      <sheetData sheetId="8232">
        <row r="9">
          <cell r="A9" t="str">
            <v>A</v>
          </cell>
        </row>
      </sheetData>
      <sheetData sheetId="8233"/>
      <sheetData sheetId="8234" refreshError="1"/>
      <sheetData sheetId="8235">
        <row r="9">
          <cell r="A9" t="str">
            <v>A</v>
          </cell>
        </row>
      </sheetData>
      <sheetData sheetId="8236">
        <row r="9">
          <cell r="A9" t="str">
            <v>A</v>
          </cell>
        </row>
      </sheetData>
      <sheetData sheetId="8237">
        <row r="9">
          <cell r="A9" t="str">
            <v>A</v>
          </cell>
        </row>
      </sheetData>
      <sheetData sheetId="8238">
        <row r="9">
          <cell r="A9" t="str">
            <v>A</v>
          </cell>
        </row>
      </sheetData>
      <sheetData sheetId="8239">
        <row r="9">
          <cell r="A9" t="str">
            <v>A</v>
          </cell>
        </row>
      </sheetData>
      <sheetData sheetId="8240">
        <row r="9">
          <cell r="A9" t="str">
            <v>A</v>
          </cell>
        </row>
      </sheetData>
      <sheetData sheetId="8241">
        <row r="9">
          <cell r="A9" t="str">
            <v>A</v>
          </cell>
        </row>
      </sheetData>
      <sheetData sheetId="8242">
        <row r="9">
          <cell r="A9" t="str">
            <v>A</v>
          </cell>
        </row>
      </sheetData>
      <sheetData sheetId="8243">
        <row r="9">
          <cell r="A9" t="str">
            <v>A</v>
          </cell>
        </row>
      </sheetData>
      <sheetData sheetId="8244">
        <row r="9">
          <cell r="A9" t="str">
            <v>A</v>
          </cell>
        </row>
      </sheetData>
      <sheetData sheetId="8245">
        <row r="9">
          <cell r="A9" t="str">
            <v>A</v>
          </cell>
        </row>
      </sheetData>
      <sheetData sheetId="8246" refreshError="1"/>
      <sheetData sheetId="8247" refreshError="1"/>
      <sheetData sheetId="8248">
        <row r="9">
          <cell r="A9" t="str">
            <v>A</v>
          </cell>
        </row>
      </sheetData>
      <sheetData sheetId="8249">
        <row r="9">
          <cell r="A9" t="str">
            <v>A</v>
          </cell>
        </row>
      </sheetData>
      <sheetData sheetId="8250">
        <row r="9">
          <cell r="A9" t="str">
            <v>A</v>
          </cell>
        </row>
      </sheetData>
      <sheetData sheetId="8251">
        <row r="9">
          <cell r="A9" t="str">
            <v>A</v>
          </cell>
        </row>
      </sheetData>
      <sheetData sheetId="8252">
        <row r="9">
          <cell r="A9" t="str">
            <v>A</v>
          </cell>
        </row>
      </sheetData>
      <sheetData sheetId="8253" refreshError="1"/>
      <sheetData sheetId="8254" refreshError="1"/>
      <sheetData sheetId="8255">
        <row r="9">
          <cell r="A9" t="str">
            <v>A</v>
          </cell>
        </row>
      </sheetData>
      <sheetData sheetId="8256">
        <row r="9">
          <cell r="A9" t="str">
            <v>A</v>
          </cell>
        </row>
      </sheetData>
      <sheetData sheetId="8257" refreshError="1"/>
      <sheetData sheetId="8258">
        <row r="9">
          <cell r="A9" t="str">
            <v>A</v>
          </cell>
        </row>
      </sheetData>
      <sheetData sheetId="8259">
        <row r="9">
          <cell r="A9" t="str">
            <v>A</v>
          </cell>
        </row>
      </sheetData>
      <sheetData sheetId="8260">
        <row r="9">
          <cell r="A9" t="str">
            <v>A</v>
          </cell>
        </row>
      </sheetData>
      <sheetData sheetId="8261">
        <row r="9">
          <cell r="A9" t="str">
            <v>A</v>
          </cell>
        </row>
      </sheetData>
      <sheetData sheetId="8262">
        <row r="9">
          <cell r="A9" t="str">
            <v>A</v>
          </cell>
        </row>
      </sheetData>
      <sheetData sheetId="8263">
        <row r="9">
          <cell r="A9" t="str">
            <v>A</v>
          </cell>
        </row>
      </sheetData>
      <sheetData sheetId="8264">
        <row r="9">
          <cell r="A9" t="str">
            <v>A</v>
          </cell>
        </row>
      </sheetData>
      <sheetData sheetId="8265">
        <row r="9">
          <cell r="A9" t="str">
            <v>A</v>
          </cell>
        </row>
      </sheetData>
      <sheetData sheetId="8266">
        <row r="9">
          <cell r="A9" t="str">
            <v>A</v>
          </cell>
        </row>
      </sheetData>
      <sheetData sheetId="8267">
        <row r="9">
          <cell r="A9" t="str">
            <v>A</v>
          </cell>
        </row>
      </sheetData>
      <sheetData sheetId="8268">
        <row r="9">
          <cell r="A9" t="str">
            <v>A</v>
          </cell>
        </row>
      </sheetData>
      <sheetData sheetId="8269">
        <row r="9">
          <cell r="A9" t="str">
            <v>A</v>
          </cell>
        </row>
      </sheetData>
      <sheetData sheetId="8270">
        <row r="9">
          <cell r="A9" t="str">
            <v>A</v>
          </cell>
        </row>
      </sheetData>
      <sheetData sheetId="8271" refreshError="1"/>
      <sheetData sheetId="8272">
        <row r="9">
          <cell r="A9" t="str">
            <v>A</v>
          </cell>
        </row>
      </sheetData>
      <sheetData sheetId="8273">
        <row r="9">
          <cell r="A9" t="str">
            <v>A</v>
          </cell>
        </row>
      </sheetData>
      <sheetData sheetId="8274">
        <row r="9">
          <cell r="A9" t="str">
            <v>A</v>
          </cell>
        </row>
      </sheetData>
      <sheetData sheetId="8275">
        <row r="9">
          <cell r="A9" t="str">
            <v>A</v>
          </cell>
        </row>
      </sheetData>
      <sheetData sheetId="8276">
        <row r="9">
          <cell r="A9" t="str">
            <v>A</v>
          </cell>
        </row>
      </sheetData>
      <sheetData sheetId="8277">
        <row r="9">
          <cell r="A9" t="str">
            <v>A</v>
          </cell>
        </row>
      </sheetData>
      <sheetData sheetId="8278"/>
      <sheetData sheetId="8279"/>
      <sheetData sheetId="8280"/>
      <sheetData sheetId="8281"/>
      <sheetData sheetId="8282"/>
      <sheetData sheetId="8283"/>
      <sheetData sheetId="8284"/>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ow r="9">
          <cell r="A9" t="str">
            <v>A</v>
          </cell>
        </row>
      </sheetData>
      <sheetData sheetId="8294" refreshError="1"/>
      <sheetData sheetId="8295"/>
      <sheetData sheetId="8296"/>
      <sheetData sheetId="8297"/>
      <sheetData sheetId="8298"/>
      <sheetData sheetId="8299">
        <row r="9">
          <cell r="A9" t="str">
            <v>A</v>
          </cell>
        </row>
      </sheetData>
      <sheetData sheetId="8300">
        <row r="9">
          <cell r="A9" t="str">
            <v>A</v>
          </cell>
        </row>
      </sheetData>
      <sheetData sheetId="8301">
        <row r="9">
          <cell r="A9" t="str">
            <v>A</v>
          </cell>
        </row>
      </sheetData>
      <sheetData sheetId="8302">
        <row r="9">
          <cell r="A9" t="str">
            <v>A</v>
          </cell>
        </row>
      </sheetData>
      <sheetData sheetId="8303">
        <row r="9">
          <cell r="A9" t="str">
            <v>A</v>
          </cell>
        </row>
      </sheetData>
      <sheetData sheetId="8304">
        <row r="9">
          <cell r="A9" t="str">
            <v>A</v>
          </cell>
        </row>
      </sheetData>
      <sheetData sheetId="8305">
        <row r="9">
          <cell r="A9" t="str">
            <v>A</v>
          </cell>
        </row>
      </sheetData>
      <sheetData sheetId="8306">
        <row r="9">
          <cell r="A9" t="str">
            <v>A</v>
          </cell>
        </row>
      </sheetData>
      <sheetData sheetId="8307">
        <row r="9">
          <cell r="A9" t="str">
            <v>A</v>
          </cell>
        </row>
      </sheetData>
      <sheetData sheetId="8308">
        <row r="9">
          <cell r="A9" t="str">
            <v>A</v>
          </cell>
        </row>
      </sheetData>
      <sheetData sheetId="8309">
        <row r="9">
          <cell r="A9" t="str">
            <v>A</v>
          </cell>
        </row>
      </sheetData>
      <sheetData sheetId="8310">
        <row r="9">
          <cell r="A9" t="str">
            <v>A</v>
          </cell>
        </row>
      </sheetData>
      <sheetData sheetId="8311">
        <row r="9">
          <cell r="A9" t="str">
            <v>A</v>
          </cell>
        </row>
      </sheetData>
      <sheetData sheetId="8312">
        <row r="9">
          <cell r="A9" t="str">
            <v>A</v>
          </cell>
        </row>
      </sheetData>
      <sheetData sheetId="8313">
        <row r="9">
          <cell r="A9" t="str">
            <v>A</v>
          </cell>
        </row>
      </sheetData>
      <sheetData sheetId="8314">
        <row r="9">
          <cell r="A9" t="str">
            <v>A</v>
          </cell>
        </row>
      </sheetData>
      <sheetData sheetId="8315">
        <row r="9">
          <cell r="A9" t="str">
            <v>A</v>
          </cell>
        </row>
      </sheetData>
      <sheetData sheetId="8316">
        <row r="9">
          <cell r="A9" t="str">
            <v>A</v>
          </cell>
        </row>
      </sheetData>
      <sheetData sheetId="8317">
        <row r="9">
          <cell r="A9" t="str">
            <v>A</v>
          </cell>
        </row>
      </sheetData>
      <sheetData sheetId="8318">
        <row r="9">
          <cell r="A9" t="str">
            <v>A</v>
          </cell>
        </row>
      </sheetData>
      <sheetData sheetId="8319">
        <row r="9">
          <cell r="A9" t="str">
            <v>A</v>
          </cell>
        </row>
      </sheetData>
      <sheetData sheetId="8320">
        <row r="9">
          <cell r="A9" t="str">
            <v>A</v>
          </cell>
        </row>
      </sheetData>
      <sheetData sheetId="8321">
        <row r="9">
          <cell r="A9" t="str">
            <v>A</v>
          </cell>
        </row>
      </sheetData>
      <sheetData sheetId="8322">
        <row r="9">
          <cell r="A9" t="str">
            <v>A</v>
          </cell>
        </row>
      </sheetData>
      <sheetData sheetId="8323">
        <row r="9">
          <cell r="A9" t="str">
            <v>A</v>
          </cell>
        </row>
      </sheetData>
      <sheetData sheetId="8324" refreshError="1"/>
      <sheetData sheetId="8325" refreshError="1"/>
      <sheetData sheetId="8326" refreshError="1"/>
      <sheetData sheetId="8327" refreshError="1"/>
      <sheetData sheetId="8328" refreshError="1"/>
      <sheetData sheetId="8329" refreshError="1"/>
      <sheetData sheetId="8330" refreshError="1"/>
      <sheetData sheetId="8331">
        <row r="9">
          <cell r="A9" t="str">
            <v>A</v>
          </cell>
        </row>
      </sheetData>
      <sheetData sheetId="8332">
        <row r="9">
          <cell r="A9" t="str">
            <v>A</v>
          </cell>
        </row>
      </sheetData>
      <sheetData sheetId="8333">
        <row r="9">
          <cell r="A9" t="str">
            <v>A</v>
          </cell>
        </row>
      </sheetData>
      <sheetData sheetId="8334">
        <row r="9">
          <cell r="A9" t="str">
            <v>A</v>
          </cell>
        </row>
      </sheetData>
      <sheetData sheetId="8335">
        <row r="9">
          <cell r="A9" t="str">
            <v>A</v>
          </cell>
        </row>
      </sheetData>
      <sheetData sheetId="8336">
        <row r="9">
          <cell r="A9" t="str">
            <v>A</v>
          </cell>
        </row>
      </sheetData>
      <sheetData sheetId="8337">
        <row r="9">
          <cell r="A9" t="str">
            <v>A</v>
          </cell>
        </row>
      </sheetData>
      <sheetData sheetId="8338">
        <row r="9">
          <cell r="A9" t="str">
            <v>A</v>
          </cell>
        </row>
      </sheetData>
      <sheetData sheetId="8339">
        <row r="9">
          <cell r="A9" t="str">
            <v>A</v>
          </cell>
        </row>
      </sheetData>
      <sheetData sheetId="8340">
        <row r="9">
          <cell r="A9" t="str">
            <v>A</v>
          </cell>
        </row>
      </sheetData>
      <sheetData sheetId="8341">
        <row r="9">
          <cell r="A9" t="str">
            <v>A</v>
          </cell>
        </row>
      </sheetData>
      <sheetData sheetId="8342">
        <row r="9">
          <cell r="A9" t="str">
            <v>A</v>
          </cell>
        </row>
      </sheetData>
      <sheetData sheetId="8343">
        <row r="9">
          <cell r="A9" t="str">
            <v>A</v>
          </cell>
        </row>
      </sheetData>
      <sheetData sheetId="8344">
        <row r="9">
          <cell r="A9" t="str">
            <v>A</v>
          </cell>
        </row>
      </sheetData>
      <sheetData sheetId="8345">
        <row r="9">
          <cell r="A9" t="str">
            <v>A</v>
          </cell>
        </row>
      </sheetData>
      <sheetData sheetId="8346">
        <row r="9">
          <cell r="A9" t="str">
            <v>A</v>
          </cell>
        </row>
      </sheetData>
      <sheetData sheetId="8347">
        <row r="9">
          <cell r="A9" t="str">
            <v>A</v>
          </cell>
        </row>
      </sheetData>
      <sheetData sheetId="8348">
        <row r="9">
          <cell r="A9" t="str">
            <v>A</v>
          </cell>
        </row>
      </sheetData>
      <sheetData sheetId="8349">
        <row r="9">
          <cell r="A9" t="str">
            <v>A</v>
          </cell>
        </row>
      </sheetData>
      <sheetData sheetId="8350">
        <row r="9">
          <cell r="A9" t="str">
            <v>A</v>
          </cell>
        </row>
      </sheetData>
      <sheetData sheetId="8351">
        <row r="9">
          <cell r="A9" t="str">
            <v>A</v>
          </cell>
        </row>
      </sheetData>
      <sheetData sheetId="8352">
        <row r="9">
          <cell r="A9" t="str">
            <v>A</v>
          </cell>
        </row>
      </sheetData>
      <sheetData sheetId="8353">
        <row r="9">
          <cell r="A9" t="str">
            <v>A</v>
          </cell>
        </row>
      </sheetData>
      <sheetData sheetId="8354">
        <row r="9">
          <cell r="A9" t="str">
            <v>A</v>
          </cell>
        </row>
      </sheetData>
      <sheetData sheetId="8355">
        <row r="9">
          <cell r="A9" t="str">
            <v>A</v>
          </cell>
        </row>
      </sheetData>
      <sheetData sheetId="8356">
        <row r="9">
          <cell r="A9" t="str">
            <v>A</v>
          </cell>
        </row>
      </sheetData>
      <sheetData sheetId="8357">
        <row r="9">
          <cell r="A9" t="str">
            <v>A</v>
          </cell>
        </row>
      </sheetData>
      <sheetData sheetId="8358">
        <row r="9">
          <cell r="A9" t="str">
            <v>A</v>
          </cell>
        </row>
      </sheetData>
      <sheetData sheetId="8359">
        <row r="9">
          <cell r="A9" t="str">
            <v>A</v>
          </cell>
        </row>
      </sheetData>
      <sheetData sheetId="8360">
        <row r="9">
          <cell r="A9" t="str">
            <v>A</v>
          </cell>
        </row>
      </sheetData>
      <sheetData sheetId="8361">
        <row r="9">
          <cell r="A9" t="str">
            <v>A</v>
          </cell>
        </row>
      </sheetData>
      <sheetData sheetId="8362">
        <row r="9">
          <cell r="A9" t="str">
            <v>A</v>
          </cell>
        </row>
      </sheetData>
      <sheetData sheetId="8363">
        <row r="9">
          <cell r="A9" t="str">
            <v>A</v>
          </cell>
        </row>
      </sheetData>
      <sheetData sheetId="8364">
        <row r="9">
          <cell r="A9" t="str">
            <v>A</v>
          </cell>
        </row>
      </sheetData>
      <sheetData sheetId="8365">
        <row r="9">
          <cell r="A9" t="str">
            <v>A</v>
          </cell>
        </row>
      </sheetData>
      <sheetData sheetId="8366">
        <row r="9">
          <cell r="A9" t="str">
            <v>A</v>
          </cell>
        </row>
      </sheetData>
      <sheetData sheetId="8367">
        <row r="9">
          <cell r="A9" t="str">
            <v>A</v>
          </cell>
        </row>
      </sheetData>
      <sheetData sheetId="8368">
        <row r="9">
          <cell r="A9" t="str">
            <v>A</v>
          </cell>
        </row>
      </sheetData>
      <sheetData sheetId="8369">
        <row r="9">
          <cell r="A9" t="str">
            <v>A</v>
          </cell>
        </row>
      </sheetData>
      <sheetData sheetId="8370">
        <row r="9">
          <cell r="A9" t="str">
            <v>A</v>
          </cell>
        </row>
      </sheetData>
      <sheetData sheetId="8371">
        <row r="9">
          <cell r="A9" t="str">
            <v>A</v>
          </cell>
        </row>
      </sheetData>
      <sheetData sheetId="8372">
        <row r="9">
          <cell r="A9" t="str">
            <v>A</v>
          </cell>
        </row>
      </sheetData>
      <sheetData sheetId="8373">
        <row r="9">
          <cell r="A9" t="str">
            <v>A</v>
          </cell>
        </row>
      </sheetData>
      <sheetData sheetId="8374">
        <row r="9">
          <cell r="A9" t="str">
            <v>A</v>
          </cell>
        </row>
      </sheetData>
      <sheetData sheetId="8375">
        <row r="9">
          <cell r="A9" t="str">
            <v>A</v>
          </cell>
        </row>
      </sheetData>
      <sheetData sheetId="8376">
        <row r="9">
          <cell r="A9" t="str">
            <v>A</v>
          </cell>
        </row>
      </sheetData>
      <sheetData sheetId="8377">
        <row r="9">
          <cell r="A9" t="str">
            <v>A</v>
          </cell>
        </row>
      </sheetData>
      <sheetData sheetId="8378">
        <row r="9">
          <cell r="A9" t="str">
            <v>A</v>
          </cell>
        </row>
      </sheetData>
      <sheetData sheetId="8379">
        <row r="9">
          <cell r="A9" t="str">
            <v>A</v>
          </cell>
        </row>
      </sheetData>
      <sheetData sheetId="8380">
        <row r="9">
          <cell r="A9" t="str">
            <v>A</v>
          </cell>
        </row>
      </sheetData>
      <sheetData sheetId="8381">
        <row r="9">
          <cell r="A9" t="str">
            <v>A</v>
          </cell>
        </row>
      </sheetData>
      <sheetData sheetId="8382">
        <row r="9">
          <cell r="A9" t="str">
            <v>A</v>
          </cell>
        </row>
      </sheetData>
      <sheetData sheetId="8383">
        <row r="9">
          <cell r="A9" t="str">
            <v>A</v>
          </cell>
        </row>
      </sheetData>
      <sheetData sheetId="8384">
        <row r="9">
          <cell r="A9" t="str">
            <v>A</v>
          </cell>
        </row>
      </sheetData>
      <sheetData sheetId="8385">
        <row r="9">
          <cell r="A9" t="str">
            <v>A</v>
          </cell>
        </row>
      </sheetData>
      <sheetData sheetId="8386">
        <row r="9">
          <cell r="A9" t="str">
            <v>A</v>
          </cell>
        </row>
      </sheetData>
      <sheetData sheetId="8387">
        <row r="9">
          <cell r="A9" t="str">
            <v>A</v>
          </cell>
        </row>
      </sheetData>
      <sheetData sheetId="8388">
        <row r="9">
          <cell r="A9" t="str">
            <v>A</v>
          </cell>
        </row>
      </sheetData>
      <sheetData sheetId="8389">
        <row r="9">
          <cell r="A9" t="str">
            <v>A</v>
          </cell>
        </row>
      </sheetData>
      <sheetData sheetId="8390">
        <row r="9">
          <cell r="A9" t="str">
            <v>A</v>
          </cell>
        </row>
      </sheetData>
      <sheetData sheetId="8391">
        <row r="9">
          <cell r="A9" t="str">
            <v>A</v>
          </cell>
        </row>
      </sheetData>
      <sheetData sheetId="8392">
        <row r="9">
          <cell r="A9" t="str">
            <v>A</v>
          </cell>
        </row>
      </sheetData>
      <sheetData sheetId="8393">
        <row r="9">
          <cell r="A9" t="str">
            <v>A</v>
          </cell>
        </row>
      </sheetData>
      <sheetData sheetId="8394">
        <row r="9">
          <cell r="A9" t="str">
            <v>A</v>
          </cell>
        </row>
      </sheetData>
      <sheetData sheetId="8395">
        <row r="9">
          <cell r="A9" t="str">
            <v>A</v>
          </cell>
        </row>
      </sheetData>
      <sheetData sheetId="8396">
        <row r="9">
          <cell r="A9" t="str">
            <v>A</v>
          </cell>
        </row>
      </sheetData>
      <sheetData sheetId="8397">
        <row r="9">
          <cell r="A9" t="str">
            <v>A</v>
          </cell>
        </row>
      </sheetData>
      <sheetData sheetId="8398">
        <row r="9">
          <cell r="A9" t="str">
            <v>A</v>
          </cell>
        </row>
      </sheetData>
      <sheetData sheetId="8399">
        <row r="9">
          <cell r="A9" t="str">
            <v>A</v>
          </cell>
        </row>
      </sheetData>
      <sheetData sheetId="8400">
        <row r="9">
          <cell r="A9" t="str">
            <v>A</v>
          </cell>
        </row>
      </sheetData>
      <sheetData sheetId="8401">
        <row r="9">
          <cell r="A9" t="str">
            <v>A</v>
          </cell>
        </row>
      </sheetData>
      <sheetData sheetId="8402">
        <row r="9">
          <cell r="A9" t="str">
            <v>A</v>
          </cell>
        </row>
      </sheetData>
      <sheetData sheetId="8403">
        <row r="9">
          <cell r="A9" t="str">
            <v>A</v>
          </cell>
        </row>
      </sheetData>
      <sheetData sheetId="8404">
        <row r="9">
          <cell r="A9" t="str">
            <v>A</v>
          </cell>
        </row>
      </sheetData>
      <sheetData sheetId="8405">
        <row r="9">
          <cell r="A9" t="str">
            <v>A</v>
          </cell>
        </row>
      </sheetData>
      <sheetData sheetId="8406">
        <row r="9">
          <cell r="A9" t="str">
            <v>A</v>
          </cell>
        </row>
      </sheetData>
      <sheetData sheetId="8407">
        <row r="9">
          <cell r="A9" t="str">
            <v>A</v>
          </cell>
        </row>
      </sheetData>
      <sheetData sheetId="8408">
        <row r="9">
          <cell r="A9" t="str">
            <v>A</v>
          </cell>
        </row>
      </sheetData>
      <sheetData sheetId="8409">
        <row r="9">
          <cell r="A9" t="str">
            <v>A</v>
          </cell>
        </row>
      </sheetData>
      <sheetData sheetId="8410">
        <row r="9">
          <cell r="A9" t="str">
            <v>A</v>
          </cell>
        </row>
      </sheetData>
      <sheetData sheetId="8411">
        <row r="9">
          <cell r="A9" t="str">
            <v>A</v>
          </cell>
        </row>
      </sheetData>
      <sheetData sheetId="8412">
        <row r="9">
          <cell r="A9" t="str">
            <v>A</v>
          </cell>
        </row>
      </sheetData>
      <sheetData sheetId="8413">
        <row r="9">
          <cell r="A9" t="str">
            <v>A</v>
          </cell>
        </row>
      </sheetData>
      <sheetData sheetId="8414">
        <row r="9">
          <cell r="A9" t="str">
            <v>A</v>
          </cell>
        </row>
      </sheetData>
      <sheetData sheetId="8415">
        <row r="9">
          <cell r="A9" t="str">
            <v>A</v>
          </cell>
        </row>
      </sheetData>
      <sheetData sheetId="8416">
        <row r="9">
          <cell r="A9" t="str">
            <v>A</v>
          </cell>
        </row>
      </sheetData>
      <sheetData sheetId="8417">
        <row r="9">
          <cell r="A9" t="str">
            <v>A</v>
          </cell>
        </row>
      </sheetData>
      <sheetData sheetId="8418">
        <row r="9">
          <cell r="A9" t="str">
            <v>A</v>
          </cell>
        </row>
      </sheetData>
      <sheetData sheetId="8419">
        <row r="9">
          <cell r="A9" t="str">
            <v>A</v>
          </cell>
        </row>
      </sheetData>
      <sheetData sheetId="8420">
        <row r="9">
          <cell r="A9" t="str">
            <v>A</v>
          </cell>
        </row>
      </sheetData>
      <sheetData sheetId="8421">
        <row r="9">
          <cell r="A9" t="str">
            <v>A</v>
          </cell>
        </row>
      </sheetData>
      <sheetData sheetId="8422">
        <row r="9">
          <cell r="A9" t="str">
            <v>A</v>
          </cell>
        </row>
      </sheetData>
      <sheetData sheetId="8423">
        <row r="9">
          <cell r="A9" t="str">
            <v>A</v>
          </cell>
        </row>
      </sheetData>
      <sheetData sheetId="8424">
        <row r="9">
          <cell r="A9" t="str">
            <v>A</v>
          </cell>
        </row>
      </sheetData>
      <sheetData sheetId="8425">
        <row r="9">
          <cell r="A9" t="str">
            <v>A</v>
          </cell>
        </row>
      </sheetData>
      <sheetData sheetId="8426">
        <row r="9">
          <cell r="A9" t="str">
            <v>A</v>
          </cell>
        </row>
      </sheetData>
      <sheetData sheetId="8427">
        <row r="9">
          <cell r="A9" t="str">
            <v>A</v>
          </cell>
        </row>
      </sheetData>
      <sheetData sheetId="8428">
        <row r="9">
          <cell r="A9" t="str">
            <v>A</v>
          </cell>
        </row>
      </sheetData>
      <sheetData sheetId="8429">
        <row r="9">
          <cell r="A9" t="str">
            <v>A</v>
          </cell>
        </row>
      </sheetData>
      <sheetData sheetId="8430">
        <row r="9">
          <cell r="A9" t="str">
            <v>A</v>
          </cell>
        </row>
      </sheetData>
      <sheetData sheetId="8431">
        <row r="9">
          <cell r="A9" t="str">
            <v>A</v>
          </cell>
        </row>
      </sheetData>
      <sheetData sheetId="8432">
        <row r="9">
          <cell r="A9" t="str">
            <v>A</v>
          </cell>
        </row>
      </sheetData>
      <sheetData sheetId="8433">
        <row r="9">
          <cell r="A9" t="str">
            <v>A</v>
          </cell>
        </row>
      </sheetData>
      <sheetData sheetId="8434">
        <row r="9">
          <cell r="A9" t="str">
            <v>A</v>
          </cell>
        </row>
      </sheetData>
      <sheetData sheetId="8435">
        <row r="9">
          <cell r="A9" t="str">
            <v>A</v>
          </cell>
        </row>
      </sheetData>
      <sheetData sheetId="8436">
        <row r="9">
          <cell r="A9" t="str">
            <v>A</v>
          </cell>
        </row>
      </sheetData>
      <sheetData sheetId="8437">
        <row r="9">
          <cell r="A9" t="str">
            <v>A</v>
          </cell>
        </row>
      </sheetData>
      <sheetData sheetId="8438">
        <row r="9">
          <cell r="A9" t="str">
            <v>A</v>
          </cell>
        </row>
      </sheetData>
      <sheetData sheetId="8439">
        <row r="9">
          <cell r="A9" t="str">
            <v>A</v>
          </cell>
        </row>
      </sheetData>
      <sheetData sheetId="8440">
        <row r="9">
          <cell r="A9" t="str">
            <v>A</v>
          </cell>
        </row>
      </sheetData>
      <sheetData sheetId="8441">
        <row r="9">
          <cell r="A9" t="str">
            <v>A</v>
          </cell>
        </row>
      </sheetData>
      <sheetData sheetId="8442">
        <row r="9">
          <cell r="A9" t="str">
            <v>A</v>
          </cell>
        </row>
      </sheetData>
      <sheetData sheetId="8443">
        <row r="9">
          <cell r="A9" t="str">
            <v>A</v>
          </cell>
        </row>
      </sheetData>
      <sheetData sheetId="8444">
        <row r="9">
          <cell r="A9" t="str">
            <v>A</v>
          </cell>
        </row>
      </sheetData>
      <sheetData sheetId="8445">
        <row r="9">
          <cell r="A9" t="str">
            <v>A</v>
          </cell>
        </row>
      </sheetData>
      <sheetData sheetId="8446">
        <row r="9">
          <cell r="A9" t="str">
            <v>A</v>
          </cell>
        </row>
      </sheetData>
      <sheetData sheetId="8447">
        <row r="9">
          <cell r="A9" t="str">
            <v>A</v>
          </cell>
        </row>
      </sheetData>
      <sheetData sheetId="8448">
        <row r="9">
          <cell r="A9" t="str">
            <v>A</v>
          </cell>
        </row>
      </sheetData>
      <sheetData sheetId="8449">
        <row r="9">
          <cell r="A9" t="str">
            <v>A</v>
          </cell>
        </row>
      </sheetData>
      <sheetData sheetId="8450">
        <row r="9">
          <cell r="A9" t="str">
            <v>A</v>
          </cell>
        </row>
      </sheetData>
      <sheetData sheetId="8451">
        <row r="9">
          <cell r="A9" t="str">
            <v>A</v>
          </cell>
        </row>
      </sheetData>
      <sheetData sheetId="8452">
        <row r="9">
          <cell r="A9" t="str">
            <v>A</v>
          </cell>
        </row>
      </sheetData>
      <sheetData sheetId="8453">
        <row r="9">
          <cell r="A9" t="str">
            <v>A</v>
          </cell>
        </row>
      </sheetData>
      <sheetData sheetId="8454">
        <row r="9">
          <cell r="A9" t="str">
            <v>A</v>
          </cell>
        </row>
      </sheetData>
      <sheetData sheetId="8455">
        <row r="9">
          <cell r="A9" t="str">
            <v>A</v>
          </cell>
        </row>
      </sheetData>
      <sheetData sheetId="8456">
        <row r="9">
          <cell r="A9" t="str">
            <v>A</v>
          </cell>
        </row>
      </sheetData>
      <sheetData sheetId="8457">
        <row r="9">
          <cell r="A9" t="str">
            <v>A</v>
          </cell>
        </row>
      </sheetData>
      <sheetData sheetId="8458">
        <row r="9">
          <cell r="A9" t="str">
            <v>A</v>
          </cell>
        </row>
      </sheetData>
      <sheetData sheetId="8459">
        <row r="9">
          <cell r="A9" t="str">
            <v>A</v>
          </cell>
        </row>
      </sheetData>
      <sheetData sheetId="8460">
        <row r="9">
          <cell r="A9" t="str">
            <v>A</v>
          </cell>
        </row>
      </sheetData>
      <sheetData sheetId="8461">
        <row r="9">
          <cell r="A9" t="str">
            <v>A</v>
          </cell>
        </row>
      </sheetData>
      <sheetData sheetId="8462">
        <row r="9">
          <cell r="A9" t="str">
            <v>A</v>
          </cell>
        </row>
      </sheetData>
      <sheetData sheetId="8463">
        <row r="9">
          <cell r="A9" t="str">
            <v>A</v>
          </cell>
        </row>
      </sheetData>
      <sheetData sheetId="8464">
        <row r="9">
          <cell r="A9" t="str">
            <v>A</v>
          </cell>
        </row>
      </sheetData>
      <sheetData sheetId="8465">
        <row r="9">
          <cell r="A9" t="str">
            <v>A</v>
          </cell>
        </row>
      </sheetData>
      <sheetData sheetId="8466">
        <row r="9">
          <cell r="A9" t="str">
            <v>A</v>
          </cell>
        </row>
      </sheetData>
      <sheetData sheetId="8467">
        <row r="9">
          <cell r="A9" t="str">
            <v>A</v>
          </cell>
        </row>
      </sheetData>
      <sheetData sheetId="8468">
        <row r="9">
          <cell r="A9" t="str">
            <v>A</v>
          </cell>
        </row>
      </sheetData>
      <sheetData sheetId="8469">
        <row r="9">
          <cell r="A9" t="str">
            <v>A</v>
          </cell>
        </row>
      </sheetData>
      <sheetData sheetId="8470">
        <row r="9">
          <cell r="A9" t="str">
            <v>A</v>
          </cell>
        </row>
      </sheetData>
      <sheetData sheetId="8471">
        <row r="9">
          <cell r="A9" t="str">
            <v>A</v>
          </cell>
        </row>
      </sheetData>
      <sheetData sheetId="8472">
        <row r="9">
          <cell r="A9" t="str">
            <v>A</v>
          </cell>
        </row>
      </sheetData>
      <sheetData sheetId="8473">
        <row r="9">
          <cell r="A9" t="str">
            <v>A</v>
          </cell>
        </row>
      </sheetData>
      <sheetData sheetId="8474">
        <row r="9">
          <cell r="A9" t="str">
            <v>A</v>
          </cell>
        </row>
      </sheetData>
      <sheetData sheetId="8475">
        <row r="9">
          <cell r="A9" t="str">
            <v>A</v>
          </cell>
        </row>
      </sheetData>
      <sheetData sheetId="8476">
        <row r="9">
          <cell r="A9" t="str">
            <v>A</v>
          </cell>
        </row>
      </sheetData>
      <sheetData sheetId="8477">
        <row r="9">
          <cell r="A9" t="str">
            <v>A</v>
          </cell>
        </row>
      </sheetData>
      <sheetData sheetId="8478">
        <row r="9">
          <cell r="A9" t="str">
            <v>A</v>
          </cell>
        </row>
      </sheetData>
      <sheetData sheetId="8479">
        <row r="9">
          <cell r="A9" t="str">
            <v>A</v>
          </cell>
        </row>
      </sheetData>
      <sheetData sheetId="8480">
        <row r="9">
          <cell r="A9" t="str">
            <v>A</v>
          </cell>
        </row>
      </sheetData>
      <sheetData sheetId="8481">
        <row r="9">
          <cell r="A9" t="str">
            <v>A</v>
          </cell>
        </row>
      </sheetData>
      <sheetData sheetId="8482">
        <row r="9">
          <cell r="A9" t="str">
            <v>A</v>
          </cell>
        </row>
      </sheetData>
      <sheetData sheetId="8483">
        <row r="9">
          <cell r="A9" t="str">
            <v>A</v>
          </cell>
        </row>
      </sheetData>
      <sheetData sheetId="8484">
        <row r="9">
          <cell r="A9" t="str">
            <v>A</v>
          </cell>
        </row>
      </sheetData>
      <sheetData sheetId="8485">
        <row r="9">
          <cell r="A9" t="str">
            <v>A</v>
          </cell>
        </row>
      </sheetData>
      <sheetData sheetId="8486">
        <row r="9">
          <cell r="A9" t="str">
            <v>A</v>
          </cell>
        </row>
      </sheetData>
      <sheetData sheetId="8487">
        <row r="9">
          <cell r="A9" t="str">
            <v>A</v>
          </cell>
        </row>
      </sheetData>
      <sheetData sheetId="8488">
        <row r="9">
          <cell r="A9" t="str">
            <v>A</v>
          </cell>
        </row>
      </sheetData>
      <sheetData sheetId="8489">
        <row r="9">
          <cell r="A9" t="str">
            <v>A</v>
          </cell>
        </row>
      </sheetData>
      <sheetData sheetId="8490">
        <row r="9">
          <cell r="A9" t="str">
            <v>A</v>
          </cell>
        </row>
      </sheetData>
      <sheetData sheetId="8491">
        <row r="9">
          <cell r="A9" t="str">
            <v>A</v>
          </cell>
        </row>
      </sheetData>
      <sheetData sheetId="8492">
        <row r="9">
          <cell r="A9" t="str">
            <v>A</v>
          </cell>
        </row>
      </sheetData>
      <sheetData sheetId="8493">
        <row r="9">
          <cell r="A9" t="str">
            <v>A</v>
          </cell>
        </row>
      </sheetData>
      <sheetData sheetId="8494">
        <row r="9">
          <cell r="A9" t="str">
            <v>A</v>
          </cell>
        </row>
      </sheetData>
      <sheetData sheetId="8495">
        <row r="9">
          <cell r="A9" t="str">
            <v>A</v>
          </cell>
        </row>
      </sheetData>
      <sheetData sheetId="8496">
        <row r="9">
          <cell r="A9" t="str">
            <v>A</v>
          </cell>
        </row>
      </sheetData>
      <sheetData sheetId="8497">
        <row r="9">
          <cell r="A9" t="str">
            <v>A</v>
          </cell>
        </row>
      </sheetData>
      <sheetData sheetId="8498">
        <row r="9">
          <cell r="A9" t="str">
            <v>A</v>
          </cell>
        </row>
      </sheetData>
      <sheetData sheetId="8499">
        <row r="9">
          <cell r="A9" t="str">
            <v>A</v>
          </cell>
        </row>
      </sheetData>
      <sheetData sheetId="8500">
        <row r="9">
          <cell r="A9" t="str">
            <v>A</v>
          </cell>
        </row>
      </sheetData>
      <sheetData sheetId="8501">
        <row r="9">
          <cell r="A9" t="str">
            <v>A</v>
          </cell>
        </row>
      </sheetData>
      <sheetData sheetId="8502">
        <row r="9">
          <cell r="A9" t="str">
            <v>A</v>
          </cell>
        </row>
      </sheetData>
      <sheetData sheetId="8503">
        <row r="9">
          <cell r="A9" t="str">
            <v>A</v>
          </cell>
        </row>
      </sheetData>
      <sheetData sheetId="8504">
        <row r="9">
          <cell r="A9" t="str">
            <v>A</v>
          </cell>
        </row>
      </sheetData>
      <sheetData sheetId="8505">
        <row r="9">
          <cell r="A9" t="str">
            <v>A</v>
          </cell>
        </row>
      </sheetData>
      <sheetData sheetId="8506">
        <row r="9">
          <cell r="A9" t="str">
            <v>A</v>
          </cell>
        </row>
      </sheetData>
      <sheetData sheetId="8507">
        <row r="9">
          <cell r="A9" t="str">
            <v>A</v>
          </cell>
        </row>
      </sheetData>
      <sheetData sheetId="8508">
        <row r="9">
          <cell r="A9" t="str">
            <v>A</v>
          </cell>
        </row>
      </sheetData>
      <sheetData sheetId="8509">
        <row r="9">
          <cell r="A9" t="str">
            <v>A</v>
          </cell>
        </row>
      </sheetData>
      <sheetData sheetId="8510">
        <row r="9">
          <cell r="A9" t="str">
            <v>A</v>
          </cell>
        </row>
      </sheetData>
      <sheetData sheetId="8511">
        <row r="9">
          <cell r="A9" t="str">
            <v>A</v>
          </cell>
        </row>
      </sheetData>
      <sheetData sheetId="8512">
        <row r="9">
          <cell r="A9" t="str">
            <v>A</v>
          </cell>
        </row>
      </sheetData>
      <sheetData sheetId="8513">
        <row r="9">
          <cell r="A9" t="str">
            <v>A</v>
          </cell>
        </row>
      </sheetData>
      <sheetData sheetId="8514">
        <row r="9">
          <cell r="A9" t="str">
            <v>A</v>
          </cell>
        </row>
      </sheetData>
      <sheetData sheetId="8515">
        <row r="9">
          <cell r="A9" t="str">
            <v>A</v>
          </cell>
        </row>
      </sheetData>
      <sheetData sheetId="8516">
        <row r="9">
          <cell r="A9" t="str">
            <v>A</v>
          </cell>
        </row>
      </sheetData>
      <sheetData sheetId="8517">
        <row r="9">
          <cell r="A9" t="str">
            <v>A</v>
          </cell>
        </row>
      </sheetData>
      <sheetData sheetId="8518">
        <row r="9">
          <cell r="A9" t="str">
            <v>A</v>
          </cell>
        </row>
      </sheetData>
      <sheetData sheetId="8519">
        <row r="9">
          <cell r="A9" t="str">
            <v>A</v>
          </cell>
        </row>
      </sheetData>
      <sheetData sheetId="8520">
        <row r="9">
          <cell r="A9" t="str">
            <v>A</v>
          </cell>
        </row>
      </sheetData>
      <sheetData sheetId="8521">
        <row r="9">
          <cell r="A9" t="str">
            <v>A</v>
          </cell>
        </row>
      </sheetData>
      <sheetData sheetId="8522">
        <row r="9">
          <cell r="A9" t="str">
            <v>A</v>
          </cell>
        </row>
      </sheetData>
      <sheetData sheetId="8523">
        <row r="9">
          <cell r="A9" t="str">
            <v>A</v>
          </cell>
        </row>
      </sheetData>
      <sheetData sheetId="8524">
        <row r="9">
          <cell r="A9" t="str">
            <v>A</v>
          </cell>
        </row>
      </sheetData>
      <sheetData sheetId="8525">
        <row r="9">
          <cell r="A9" t="str">
            <v>A</v>
          </cell>
        </row>
      </sheetData>
      <sheetData sheetId="8526">
        <row r="9">
          <cell r="A9" t="str">
            <v>A</v>
          </cell>
        </row>
      </sheetData>
      <sheetData sheetId="8527">
        <row r="9">
          <cell r="A9" t="str">
            <v>A</v>
          </cell>
        </row>
      </sheetData>
      <sheetData sheetId="8528">
        <row r="9">
          <cell r="A9" t="str">
            <v>A</v>
          </cell>
        </row>
      </sheetData>
      <sheetData sheetId="8529">
        <row r="9">
          <cell r="A9" t="str">
            <v>A</v>
          </cell>
        </row>
      </sheetData>
      <sheetData sheetId="8530">
        <row r="9">
          <cell r="A9" t="str">
            <v>A</v>
          </cell>
        </row>
      </sheetData>
      <sheetData sheetId="8531">
        <row r="9">
          <cell r="A9" t="str">
            <v>A</v>
          </cell>
        </row>
      </sheetData>
      <sheetData sheetId="8532">
        <row r="9">
          <cell r="A9" t="str">
            <v>A</v>
          </cell>
        </row>
      </sheetData>
      <sheetData sheetId="8533">
        <row r="9">
          <cell r="A9" t="str">
            <v>A</v>
          </cell>
        </row>
      </sheetData>
      <sheetData sheetId="8534">
        <row r="9">
          <cell r="A9" t="str">
            <v>A</v>
          </cell>
        </row>
      </sheetData>
      <sheetData sheetId="8535">
        <row r="9">
          <cell r="A9" t="str">
            <v>A</v>
          </cell>
        </row>
      </sheetData>
      <sheetData sheetId="8536">
        <row r="9">
          <cell r="A9" t="str">
            <v>A</v>
          </cell>
        </row>
      </sheetData>
      <sheetData sheetId="8537">
        <row r="9">
          <cell r="A9" t="str">
            <v>A</v>
          </cell>
        </row>
      </sheetData>
      <sheetData sheetId="8538">
        <row r="9">
          <cell r="A9" t="str">
            <v>A</v>
          </cell>
        </row>
      </sheetData>
      <sheetData sheetId="8539">
        <row r="9">
          <cell r="A9" t="str">
            <v>A</v>
          </cell>
        </row>
      </sheetData>
      <sheetData sheetId="8540">
        <row r="9">
          <cell r="A9" t="str">
            <v>A</v>
          </cell>
        </row>
      </sheetData>
      <sheetData sheetId="8541">
        <row r="9">
          <cell r="A9" t="str">
            <v>A</v>
          </cell>
        </row>
      </sheetData>
      <sheetData sheetId="8542">
        <row r="9">
          <cell r="A9" t="str">
            <v>A</v>
          </cell>
        </row>
      </sheetData>
      <sheetData sheetId="8543">
        <row r="9">
          <cell r="A9" t="str">
            <v>A</v>
          </cell>
        </row>
      </sheetData>
      <sheetData sheetId="8544">
        <row r="9">
          <cell r="A9" t="str">
            <v>A</v>
          </cell>
        </row>
      </sheetData>
      <sheetData sheetId="8545">
        <row r="9">
          <cell r="A9" t="str">
            <v>A</v>
          </cell>
        </row>
      </sheetData>
      <sheetData sheetId="8546">
        <row r="9">
          <cell r="A9" t="str">
            <v>A</v>
          </cell>
        </row>
      </sheetData>
      <sheetData sheetId="8547">
        <row r="9">
          <cell r="A9" t="str">
            <v>A</v>
          </cell>
        </row>
      </sheetData>
      <sheetData sheetId="8548">
        <row r="9">
          <cell r="A9" t="str">
            <v>A</v>
          </cell>
        </row>
      </sheetData>
      <sheetData sheetId="8549">
        <row r="9">
          <cell r="A9" t="str">
            <v>A</v>
          </cell>
        </row>
      </sheetData>
      <sheetData sheetId="8550">
        <row r="9">
          <cell r="A9" t="str">
            <v>A</v>
          </cell>
        </row>
      </sheetData>
      <sheetData sheetId="8551">
        <row r="9">
          <cell r="A9" t="str">
            <v>A</v>
          </cell>
        </row>
      </sheetData>
      <sheetData sheetId="8552">
        <row r="9">
          <cell r="A9" t="str">
            <v>A</v>
          </cell>
        </row>
      </sheetData>
      <sheetData sheetId="8553">
        <row r="9">
          <cell r="A9" t="str">
            <v>A</v>
          </cell>
        </row>
      </sheetData>
      <sheetData sheetId="8554">
        <row r="9">
          <cell r="A9" t="str">
            <v>A</v>
          </cell>
        </row>
      </sheetData>
      <sheetData sheetId="8555">
        <row r="9">
          <cell r="A9" t="str">
            <v>A</v>
          </cell>
        </row>
      </sheetData>
      <sheetData sheetId="8556">
        <row r="9">
          <cell r="A9" t="str">
            <v>A</v>
          </cell>
        </row>
      </sheetData>
      <sheetData sheetId="8557">
        <row r="9">
          <cell r="A9" t="str">
            <v>A</v>
          </cell>
        </row>
      </sheetData>
      <sheetData sheetId="8558">
        <row r="9">
          <cell r="A9" t="str">
            <v>A</v>
          </cell>
        </row>
      </sheetData>
      <sheetData sheetId="8559">
        <row r="9">
          <cell r="A9" t="str">
            <v>A</v>
          </cell>
        </row>
      </sheetData>
      <sheetData sheetId="8560">
        <row r="9">
          <cell r="A9" t="str">
            <v>A</v>
          </cell>
        </row>
      </sheetData>
      <sheetData sheetId="8561">
        <row r="9">
          <cell r="A9" t="str">
            <v>A</v>
          </cell>
        </row>
      </sheetData>
      <sheetData sheetId="8562">
        <row r="9">
          <cell r="A9" t="str">
            <v>A</v>
          </cell>
        </row>
      </sheetData>
      <sheetData sheetId="8563">
        <row r="9">
          <cell r="A9" t="str">
            <v>A</v>
          </cell>
        </row>
      </sheetData>
      <sheetData sheetId="8564">
        <row r="9">
          <cell r="A9" t="str">
            <v>A</v>
          </cell>
        </row>
      </sheetData>
      <sheetData sheetId="8565">
        <row r="9">
          <cell r="A9" t="str">
            <v>A</v>
          </cell>
        </row>
      </sheetData>
      <sheetData sheetId="8566">
        <row r="9">
          <cell r="A9" t="str">
            <v>A</v>
          </cell>
        </row>
      </sheetData>
      <sheetData sheetId="8567">
        <row r="9">
          <cell r="A9" t="str">
            <v>A</v>
          </cell>
        </row>
      </sheetData>
      <sheetData sheetId="8568">
        <row r="9">
          <cell r="A9" t="str">
            <v>A</v>
          </cell>
        </row>
      </sheetData>
      <sheetData sheetId="8569">
        <row r="9">
          <cell r="A9" t="str">
            <v>A</v>
          </cell>
        </row>
      </sheetData>
      <sheetData sheetId="8570">
        <row r="9">
          <cell r="A9" t="str">
            <v>A</v>
          </cell>
        </row>
      </sheetData>
      <sheetData sheetId="8571">
        <row r="9">
          <cell r="A9" t="str">
            <v>A</v>
          </cell>
        </row>
      </sheetData>
      <sheetData sheetId="8572">
        <row r="9">
          <cell r="A9" t="str">
            <v>A</v>
          </cell>
        </row>
      </sheetData>
      <sheetData sheetId="8573">
        <row r="9">
          <cell r="A9" t="str">
            <v>A</v>
          </cell>
        </row>
      </sheetData>
      <sheetData sheetId="8574">
        <row r="9">
          <cell r="A9" t="str">
            <v>A</v>
          </cell>
        </row>
      </sheetData>
      <sheetData sheetId="8575">
        <row r="9">
          <cell r="A9" t="str">
            <v>A</v>
          </cell>
        </row>
      </sheetData>
      <sheetData sheetId="8576">
        <row r="9">
          <cell r="A9" t="str">
            <v>A</v>
          </cell>
        </row>
      </sheetData>
      <sheetData sheetId="8577">
        <row r="9">
          <cell r="A9" t="str">
            <v>A</v>
          </cell>
        </row>
      </sheetData>
      <sheetData sheetId="8578">
        <row r="9">
          <cell r="A9" t="str">
            <v>A</v>
          </cell>
        </row>
      </sheetData>
      <sheetData sheetId="8579">
        <row r="9">
          <cell r="A9" t="str">
            <v>A</v>
          </cell>
        </row>
      </sheetData>
      <sheetData sheetId="8580">
        <row r="9">
          <cell r="A9" t="str">
            <v>A</v>
          </cell>
        </row>
      </sheetData>
      <sheetData sheetId="8581">
        <row r="9">
          <cell r="A9" t="str">
            <v>A</v>
          </cell>
        </row>
      </sheetData>
      <sheetData sheetId="8582">
        <row r="9">
          <cell r="A9" t="str">
            <v>A</v>
          </cell>
        </row>
      </sheetData>
      <sheetData sheetId="8583">
        <row r="9">
          <cell r="A9" t="str">
            <v>A</v>
          </cell>
        </row>
      </sheetData>
      <sheetData sheetId="8584">
        <row r="9">
          <cell r="A9" t="str">
            <v>A</v>
          </cell>
        </row>
      </sheetData>
      <sheetData sheetId="8585">
        <row r="9">
          <cell r="A9" t="str">
            <v>A</v>
          </cell>
        </row>
      </sheetData>
      <sheetData sheetId="8586">
        <row r="9">
          <cell r="A9" t="str">
            <v>A</v>
          </cell>
        </row>
      </sheetData>
      <sheetData sheetId="8587">
        <row r="9">
          <cell r="A9" t="str">
            <v>A</v>
          </cell>
        </row>
      </sheetData>
      <sheetData sheetId="8588">
        <row r="9">
          <cell r="A9" t="str">
            <v>A</v>
          </cell>
        </row>
      </sheetData>
      <sheetData sheetId="8589">
        <row r="9">
          <cell r="A9" t="str">
            <v>A</v>
          </cell>
        </row>
      </sheetData>
      <sheetData sheetId="8590">
        <row r="9">
          <cell r="A9" t="str">
            <v>A</v>
          </cell>
        </row>
      </sheetData>
      <sheetData sheetId="8591">
        <row r="9">
          <cell r="A9" t="str">
            <v>A</v>
          </cell>
        </row>
      </sheetData>
      <sheetData sheetId="8592">
        <row r="9">
          <cell r="A9" t="str">
            <v>A</v>
          </cell>
        </row>
      </sheetData>
      <sheetData sheetId="8593">
        <row r="9">
          <cell r="A9" t="str">
            <v>A</v>
          </cell>
        </row>
      </sheetData>
      <sheetData sheetId="8594">
        <row r="9">
          <cell r="A9" t="str">
            <v>A</v>
          </cell>
        </row>
      </sheetData>
      <sheetData sheetId="8595">
        <row r="9">
          <cell r="A9" t="str">
            <v>A</v>
          </cell>
        </row>
      </sheetData>
      <sheetData sheetId="8596">
        <row r="9">
          <cell r="A9" t="str">
            <v>A</v>
          </cell>
        </row>
      </sheetData>
      <sheetData sheetId="8597">
        <row r="9">
          <cell r="A9" t="str">
            <v>A</v>
          </cell>
        </row>
      </sheetData>
      <sheetData sheetId="8598">
        <row r="9">
          <cell r="A9" t="str">
            <v>A</v>
          </cell>
        </row>
      </sheetData>
      <sheetData sheetId="8599">
        <row r="9">
          <cell r="A9" t="str">
            <v>A</v>
          </cell>
        </row>
      </sheetData>
      <sheetData sheetId="8600">
        <row r="9">
          <cell r="A9" t="str">
            <v>A</v>
          </cell>
        </row>
      </sheetData>
      <sheetData sheetId="8601">
        <row r="9">
          <cell r="A9" t="str">
            <v>A</v>
          </cell>
        </row>
      </sheetData>
      <sheetData sheetId="8602">
        <row r="9">
          <cell r="A9" t="str">
            <v>A</v>
          </cell>
        </row>
      </sheetData>
      <sheetData sheetId="8603">
        <row r="9">
          <cell r="A9" t="str">
            <v>A</v>
          </cell>
        </row>
      </sheetData>
      <sheetData sheetId="8604">
        <row r="9">
          <cell r="A9" t="str">
            <v>A</v>
          </cell>
        </row>
      </sheetData>
      <sheetData sheetId="8605">
        <row r="9">
          <cell r="A9" t="str">
            <v>A</v>
          </cell>
        </row>
      </sheetData>
      <sheetData sheetId="8606">
        <row r="9">
          <cell r="A9" t="str">
            <v>A</v>
          </cell>
        </row>
      </sheetData>
      <sheetData sheetId="8607">
        <row r="9">
          <cell r="A9" t="str">
            <v>A</v>
          </cell>
        </row>
      </sheetData>
      <sheetData sheetId="8608">
        <row r="9">
          <cell r="A9" t="str">
            <v>A</v>
          </cell>
        </row>
      </sheetData>
      <sheetData sheetId="8609">
        <row r="9">
          <cell r="A9" t="str">
            <v>A</v>
          </cell>
        </row>
      </sheetData>
      <sheetData sheetId="8610">
        <row r="9">
          <cell r="A9" t="str">
            <v>A</v>
          </cell>
        </row>
      </sheetData>
      <sheetData sheetId="8611">
        <row r="9">
          <cell r="A9" t="str">
            <v>A</v>
          </cell>
        </row>
      </sheetData>
      <sheetData sheetId="8612">
        <row r="9">
          <cell r="A9" t="str">
            <v>A</v>
          </cell>
        </row>
      </sheetData>
      <sheetData sheetId="8613">
        <row r="9">
          <cell r="A9" t="str">
            <v>A</v>
          </cell>
        </row>
      </sheetData>
      <sheetData sheetId="8614">
        <row r="9">
          <cell r="A9" t="str">
            <v>A</v>
          </cell>
        </row>
      </sheetData>
      <sheetData sheetId="8615">
        <row r="9">
          <cell r="A9" t="str">
            <v>A</v>
          </cell>
        </row>
      </sheetData>
      <sheetData sheetId="8616">
        <row r="9">
          <cell r="A9" t="str">
            <v>A</v>
          </cell>
        </row>
      </sheetData>
      <sheetData sheetId="8617">
        <row r="9">
          <cell r="A9" t="str">
            <v>A</v>
          </cell>
        </row>
      </sheetData>
      <sheetData sheetId="8618">
        <row r="9">
          <cell r="A9" t="str">
            <v>A</v>
          </cell>
        </row>
      </sheetData>
      <sheetData sheetId="8619">
        <row r="9">
          <cell r="A9" t="str">
            <v>A</v>
          </cell>
        </row>
      </sheetData>
      <sheetData sheetId="8620">
        <row r="9">
          <cell r="A9" t="str">
            <v>A</v>
          </cell>
        </row>
      </sheetData>
      <sheetData sheetId="8621">
        <row r="9">
          <cell r="A9" t="str">
            <v>A</v>
          </cell>
        </row>
      </sheetData>
      <sheetData sheetId="8622">
        <row r="9">
          <cell r="A9" t="str">
            <v>A</v>
          </cell>
        </row>
      </sheetData>
      <sheetData sheetId="8623">
        <row r="9">
          <cell r="A9" t="str">
            <v>A</v>
          </cell>
        </row>
      </sheetData>
      <sheetData sheetId="8624">
        <row r="9">
          <cell r="A9" t="str">
            <v>A</v>
          </cell>
        </row>
      </sheetData>
      <sheetData sheetId="8625">
        <row r="9">
          <cell r="A9" t="str">
            <v>A</v>
          </cell>
        </row>
      </sheetData>
      <sheetData sheetId="8626">
        <row r="9">
          <cell r="A9" t="str">
            <v>A</v>
          </cell>
        </row>
      </sheetData>
      <sheetData sheetId="8627">
        <row r="9">
          <cell r="A9" t="str">
            <v>A</v>
          </cell>
        </row>
      </sheetData>
      <sheetData sheetId="8628">
        <row r="9">
          <cell r="A9" t="str">
            <v>A</v>
          </cell>
        </row>
      </sheetData>
      <sheetData sheetId="8629">
        <row r="9">
          <cell r="A9" t="str">
            <v>A</v>
          </cell>
        </row>
      </sheetData>
      <sheetData sheetId="8630">
        <row r="9">
          <cell r="A9" t="str">
            <v>A</v>
          </cell>
        </row>
      </sheetData>
      <sheetData sheetId="8631">
        <row r="9">
          <cell r="A9" t="str">
            <v>A</v>
          </cell>
        </row>
      </sheetData>
      <sheetData sheetId="8632">
        <row r="9">
          <cell r="A9" t="str">
            <v>A</v>
          </cell>
        </row>
      </sheetData>
      <sheetData sheetId="8633">
        <row r="9">
          <cell r="A9" t="str">
            <v>A</v>
          </cell>
        </row>
      </sheetData>
      <sheetData sheetId="8634">
        <row r="9">
          <cell r="A9" t="str">
            <v>A</v>
          </cell>
        </row>
      </sheetData>
      <sheetData sheetId="8635">
        <row r="9">
          <cell r="A9" t="str">
            <v>A</v>
          </cell>
        </row>
      </sheetData>
      <sheetData sheetId="8636">
        <row r="9">
          <cell r="A9" t="str">
            <v>A</v>
          </cell>
        </row>
      </sheetData>
      <sheetData sheetId="8637">
        <row r="9">
          <cell r="A9" t="str">
            <v>A</v>
          </cell>
        </row>
      </sheetData>
      <sheetData sheetId="8638">
        <row r="9">
          <cell r="A9" t="str">
            <v>A</v>
          </cell>
        </row>
      </sheetData>
      <sheetData sheetId="8639">
        <row r="9">
          <cell r="A9" t="str">
            <v>A</v>
          </cell>
        </row>
      </sheetData>
      <sheetData sheetId="8640">
        <row r="9">
          <cell r="A9" t="str">
            <v>A</v>
          </cell>
        </row>
      </sheetData>
      <sheetData sheetId="8641">
        <row r="9">
          <cell r="A9" t="str">
            <v>A</v>
          </cell>
        </row>
      </sheetData>
      <sheetData sheetId="8642">
        <row r="9">
          <cell r="A9" t="str">
            <v>A</v>
          </cell>
        </row>
      </sheetData>
      <sheetData sheetId="8643">
        <row r="9">
          <cell r="A9" t="str">
            <v>A</v>
          </cell>
        </row>
      </sheetData>
      <sheetData sheetId="8644">
        <row r="9">
          <cell r="A9" t="str">
            <v>A</v>
          </cell>
        </row>
      </sheetData>
      <sheetData sheetId="8645">
        <row r="9">
          <cell r="A9" t="str">
            <v>A</v>
          </cell>
        </row>
      </sheetData>
      <sheetData sheetId="8646">
        <row r="9">
          <cell r="A9" t="str">
            <v>A</v>
          </cell>
        </row>
      </sheetData>
      <sheetData sheetId="8647">
        <row r="9">
          <cell r="A9" t="str">
            <v>A</v>
          </cell>
        </row>
      </sheetData>
      <sheetData sheetId="8648">
        <row r="9">
          <cell r="A9" t="str">
            <v>A</v>
          </cell>
        </row>
      </sheetData>
      <sheetData sheetId="8649">
        <row r="9">
          <cell r="A9" t="str">
            <v>A</v>
          </cell>
        </row>
      </sheetData>
      <sheetData sheetId="8650">
        <row r="9">
          <cell r="A9" t="str">
            <v>A</v>
          </cell>
        </row>
      </sheetData>
      <sheetData sheetId="8651">
        <row r="9">
          <cell r="A9" t="str">
            <v>A</v>
          </cell>
        </row>
      </sheetData>
      <sheetData sheetId="8652">
        <row r="9">
          <cell r="A9" t="str">
            <v>A</v>
          </cell>
        </row>
      </sheetData>
      <sheetData sheetId="8653">
        <row r="9">
          <cell r="A9" t="str">
            <v>A</v>
          </cell>
        </row>
      </sheetData>
      <sheetData sheetId="8654">
        <row r="9">
          <cell r="A9" t="str">
            <v>A</v>
          </cell>
        </row>
      </sheetData>
      <sheetData sheetId="8655">
        <row r="9">
          <cell r="A9" t="str">
            <v>A</v>
          </cell>
        </row>
      </sheetData>
      <sheetData sheetId="8656">
        <row r="9">
          <cell r="A9" t="str">
            <v>A</v>
          </cell>
        </row>
      </sheetData>
      <sheetData sheetId="8657">
        <row r="9">
          <cell r="A9" t="str">
            <v>A</v>
          </cell>
        </row>
      </sheetData>
      <sheetData sheetId="8658">
        <row r="9">
          <cell r="A9" t="str">
            <v>A</v>
          </cell>
        </row>
      </sheetData>
      <sheetData sheetId="8659">
        <row r="9">
          <cell r="A9" t="str">
            <v>A</v>
          </cell>
        </row>
      </sheetData>
      <sheetData sheetId="8660">
        <row r="9">
          <cell r="A9" t="str">
            <v>A</v>
          </cell>
        </row>
      </sheetData>
      <sheetData sheetId="8661">
        <row r="9">
          <cell r="A9" t="str">
            <v>A</v>
          </cell>
        </row>
      </sheetData>
      <sheetData sheetId="8662">
        <row r="9">
          <cell r="A9" t="str">
            <v>A</v>
          </cell>
        </row>
      </sheetData>
      <sheetData sheetId="8663">
        <row r="9">
          <cell r="A9" t="str">
            <v>A</v>
          </cell>
        </row>
      </sheetData>
      <sheetData sheetId="8664">
        <row r="9">
          <cell r="A9" t="str">
            <v>A</v>
          </cell>
        </row>
      </sheetData>
      <sheetData sheetId="8665">
        <row r="9">
          <cell r="A9" t="str">
            <v>A</v>
          </cell>
        </row>
      </sheetData>
      <sheetData sheetId="8666">
        <row r="9">
          <cell r="A9" t="str">
            <v>A</v>
          </cell>
        </row>
      </sheetData>
      <sheetData sheetId="8667">
        <row r="9">
          <cell r="A9" t="str">
            <v>A</v>
          </cell>
        </row>
      </sheetData>
      <sheetData sheetId="8668">
        <row r="9">
          <cell r="A9" t="str">
            <v>A</v>
          </cell>
        </row>
      </sheetData>
      <sheetData sheetId="8669">
        <row r="9">
          <cell r="A9" t="str">
            <v>A</v>
          </cell>
        </row>
      </sheetData>
      <sheetData sheetId="8670">
        <row r="9">
          <cell r="A9" t="str">
            <v>A</v>
          </cell>
        </row>
      </sheetData>
      <sheetData sheetId="8671">
        <row r="9">
          <cell r="A9" t="str">
            <v>A</v>
          </cell>
        </row>
      </sheetData>
      <sheetData sheetId="8672">
        <row r="9">
          <cell r="A9" t="str">
            <v>A</v>
          </cell>
        </row>
      </sheetData>
      <sheetData sheetId="8673">
        <row r="9">
          <cell r="A9" t="str">
            <v>A</v>
          </cell>
        </row>
      </sheetData>
      <sheetData sheetId="8674">
        <row r="9">
          <cell r="A9" t="str">
            <v>A</v>
          </cell>
        </row>
      </sheetData>
      <sheetData sheetId="8675">
        <row r="9">
          <cell r="A9" t="str">
            <v>A</v>
          </cell>
        </row>
      </sheetData>
      <sheetData sheetId="8676">
        <row r="9">
          <cell r="A9" t="str">
            <v>A</v>
          </cell>
        </row>
      </sheetData>
      <sheetData sheetId="8677">
        <row r="9">
          <cell r="A9" t="str">
            <v>A</v>
          </cell>
        </row>
      </sheetData>
      <sheetData sheetId="8678">
        <row r="9">
          <cell r="A9" t="str">
            <v>A</v>
          </cell>
        </row>
      </sheetData>
      <sheetData sheetId="8679">
        <row r="9">
          <cell r="A9" t="str">
            <v>A</v>
          </cell>
        </row>
      </sheetData>
      <sheetData sheetId="8680">
        <row r="9">
          <cell r="A9" t="str">
            <v>A</v>
          </cell>
        </row>
      </sheetData>
      <sheetData sheetId="8681">
        <row r="9">
          <cell r="A9" t="str">
            <v>A</v>
          </cell>
        </row>
      </sheetData>
      <sheetData sheetId="8682">
        <row r="9">
          <cell r="A9" t="str">
            <v>A</v>
          </cell>
        </row>
      </sheetData>
      <sheetData sheetId="8683">
        <row r="9">
          <cell r="A9" t="str">
            <v>A</v>
          </cell>
        </row>
      </sheetData>
      <sheetData sheetId="8684">
        <row r="9">
          <cell r="A9" t="str">
            <v>A</v>
          </cell>
        </row>
      </sheetData>
      <sheetData sheetId="8685">
        <row r="9">
          <cell r="A9" t="str">
            <v>A</v>
          </cell>
        </row>
      </sheetData>
      <sheetData sheetId="8686">
        <row r="9">
          <cell r="A9" t="str">
            <v>A</v>
          </cell>
        </row>
      </sheetData>
      <sheetData sheetId="8687">
        <row r="9">
          <cell r="A9" t="str">
            <v>A</v>
          </cell>
        </row>
      </sheetData>
      <sheetData sheetId="8688">
        <row r="9">
          <cell r="A9" t="str">
            <v>A</v>
          </cell>
        </row>
      </sheetData>
      <sheetData sheetId="8689">
        <row r="9">
          <cell r="A9" t="str">
            <v>A</v>
          </cell>
        </row>
      </sheetData>
      <sheetData sheetId="8690">
        <row r="9">
          <cell r="A9" t="str">
            <v>A</v>
          </cell>
        </row>
      </sheetData>
      <sheetData sheetId="8691">
        <row r="9">
          <cell r="A9" t="str">
            <v>A</v>
          </cell>
        </row>
      </sheetData>
      <sheetData sheetId="8692">
        <row r="9">
          <cell r="A9" t="str">
            <v>A</v>
          </cell>
        </row>
      </sheetData>
      <sheetData sheetId="8693" refreshError="1"/>
      <sheetData sheetId="8694">
        <row r="9">
          <cell r="A9" t="str">
            <v>A</v>
          </cell>
        </row>
      </sheetData>
      <sheetData sheetId="8695">
        <row r="9">
          <cell r="A9" t="str">
            <v>A</v>
          </cell>
        </row>
      </sheetData>
      <sheetData sheetId="8696">
        <row r="9">
          <cell r="A9" t="str">
            <v>A</v>
          </cell>
        </row>
      </sheetData>
      <sheetData sheetId="8697">
        <row r="9">
          <cell r="A9" t="str">
            <v>A</v>
          </cell>
        </row>
      </sheetData>
      <sheetData sheetId="8698">
        <row r="9">
          <cell r="A9" t="str">
            <v>A</v>
          </cell>
        </row>
      </sheetData>
      <sheetData sheetId="8699">
        <row r="9">
          <cell r="A9" t="str">
            <v>A</v>
          </cell>
        </row>
      </sheetData>
      <sheetData sheetId="8700">
        <row r="9">
          <cell r="A9" t="str">
            <v>A</v>
          </cell>
        </row>
      </sheetData>
      <sheetData sheetId="8701">
        <row r="9">
          <cell r="A9" t="str">
            <v>A</v>
          </cell>
        </row>
      </sheetData>
      <sheetData sheetId="8702">
        <row r="9">
          <cell r="A9" t="str">
            <v>A</v>
          </cell>
        </row>
      </sheetData>
      <sheetData sheetId="8703">
        <row r="9">
          <cell r="A9" t="str">
            <v>A</v>
          </cell>
        </row>
      </sheetData>
      <sheetData sheetId="8704">
        <row r="9">
          <cell r="A9" t="str">
            <v>A</v>
          </cell>
        </row>
      </sheetData>
      <sheetData sheetId="8705" refreshError="1"/>
      <sheetData sheetId="8706" refreshError="1"/>
      <sheetData sheetId="8707">
        <row r="9">
          <cell r="A9" t="str">
            <v>A</v>
          </cell>
        </row>
      </sheetData>
      <sheetData sheetId="8708">
        <row r="9">
          <cell r="A9" t="str">
            <v>A</v>
          </cell>
        </row>
      </sheetData>
      <sheetData sheetId="8709">
        <row r="9">
          <cell r="A9" t="str">
            <v>A</v>
          </cell>
        </row>
      </sheetData>
      <sheetData sheetId="8710">
        <row r="9">
          <cell r="A9" t="str">
            <v>A</v>
          </cell>
        </row>
      </sheetData>
      <sheetData sheetId="8711">
        <row r="9">
          <cell r="A9" t="str">
            <v>A</v>
          </cell>
        </row>
      </sheetData>
      <sheetData sheetId="8712">
        <row r="9">
          <cell r="A9" t="str">
            <v>A</v>
          </cell>
        </row>
      </sheetData>
      <sheetData sheetId="8713">
        <row r="9">
          <cell r="A9" t="str">
            <v>A</v>
          </cell>
        </row>
      </sheetData>
      <sheetData sheetId="8714">
        <row r="9">
          <cell r="A9" t="str">
            <v>A</v>
          </cell>
        </row>
      </sheetData>
      <sheetData sheetId="8715">
        <row r="9">
          <cell r="A9" t="str">
            <v>A</v>
          </cell>
        </row>
      </sheetData>
      <sheetData sheetId="8716">
        <row r="9">
          <cell r="A9" t="str">
            <v>A</v>
          </cell>
        </row>
      </sheetData>
      <sheetData sheetId="8717">
        <row r="9">
          <cell r="A9" t="str">
            <v>A</v>
          </cell>
        </row>
      </sheetData>
      <sheetData sheetId="8718">
        <row r="9">
          <cell r="A9" t="str">
            <v>A</v>
          </cell>
        </row>
      </sheetData>
      <sheetData sheetId="8719">
        <row r="9">
          <cell r="A9" t="str">
            <v>A</v>
          </cell>
        </row>
      </sheetData>
      <sheetData sheetId="8720">
        <row r="9">
          <cell r="A9" t="str">
            <v>A</v>
          </cell>
        </row>
      </sheetData>
      <sheetData sheetId="8721">
        <row r="9">
          <cell r="A9" t="str">
            <v>A</v>
          </cell>
        </row>
      </sheetData>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ow r="9">
          <cell r="A9" t="str">
            <v>A</v>
          </cell>
        </row>
      </sheetData>
      <sheetData sheetId="8737">
        <row r="9">
          <cell r="A9" t="str">
            <v>A</v>
          </cell>
        </row>
      </sheetData>
      <sheetData sheetId="8738">
        <row r="9">
          <cell r="A9" t="str">
            <v>A</v>
          </cell>
        </row>
      </sheetData>
      <sheetData sheetId="8739">
        <row r="9">
          <cell r="A9" t="str">
            <v>A</v>
          </cell>
        </row>
      </sheetData>
      <sheetData sheetId="8740">
        <row r="9">
          <cell r="A9" t="str">
            <v>A</v>
          </cell>
        </row>
      </sheetData>
      <sheetData sheetId="8741">
        <row r="9">
          <cell r="A9" t="str">
            <v>A</v>
          </cell>
        </row>
      </sheetData>
      <sheetData sheetId="8742">
        <row r="9">
          <cell r="A9" t="str">
            <v>A</v>
          </cell>
        </row>
      </sheetData>
      <sheetData sheetId="8743">
        <row r="9">
          <cell r="A9" t="str">
            <v>A</v>
          </cell>
        </row>
      </sheetData>
      <sheetData sheetId="8744">
        <row r="9">
          <cell r="A9" t="str">
            <v>A</v>
          </cell>
        </row>
      </sheetData>
      <sheetData sheetId="8745" refreshError="1"/>
      <sheetData sheetId="8746" refreshError="1"/>
      <sheetData sheetId="8747" refreshError="1"/>
      <sheetData sheetId="8748" refreshError="1"/>
      <sheetData sheetId="8749">
        <row r="9">
          <cell r="A9" t="str">
            <v>A</v>
          </cell>
        </row>
      </sheetData>
      <sheetData sheetId="8750">
        <row r="9">
          <cell r="A9" t="str">
            <v>A</v>
          </cell>
        </row>
      </sheetData>
      <sheetData sheetId="8751">
        <row r="9">
          <cell r="A9" t="str">
            <v>A</v>
          </cell>
        </row>
      </sheetData>
      <sheetData sheetId="8752">
        <row r="9">
          <cell r="A9" t="str">
            <v>A</v>
          </cell>
        </row>
      </sheetData>
      <sheetData sheetId="8753">
        <row r="9">
          <cell r="A9" t="str">
            <v>A</v>
          </cell>
        </row>
      </sheetData>
      <sheetData sheetId="8754">
        <row r="9">
          <cell r="A9" t="str">
            <v>A</v>
          </cell>
        </row>
      </sheetData>
      <sheetData sheetId="8755">
        <row r="9">
          <cell r="A9" t="str">
            <v>A</v>
          </cell>
        </row>
      </sheetData>
      <sheetData sheetId="8756">
        <row r="9">
          <cell r="A9" t="str">
            <v>A</v>
          </cell>
        </row>
      </sheetData>
      <sheetData sheetId="8757">
        <row r="9">
          <cell r="A9" t="str">
            <v>A</v>
          </cell>
        </row>
      </sheetData>
      <sheetData sheetId="8758">
        <row r="9">
          <cell r="A9" t="str">
            <v>A</v>
          </cell>
        </row>
      </sheetData>
      <sheetData sheetId="8759">
        <row r="9">
          <cell r="A9" t="str">
            <v>A</v>
          </cell>
        </row>
      </sheetData>
      <sheetData sheetId="8760">
        <row r="9">
          <cell r="A9" t="str">
            <v>A</v>
          </cell>
        </row>
      </sheetData>
      <sheetData sheetId="8761">
        <row r="9">
          <cell r="A9" t="str">
            <v>A</v>
          </cell>
        </row>
      </sheetData>
      <sheetData sheetId="8762">
        <row r="9">
          <cell r="A9" t="str">
            <v>A</v>
          </cell>
        </row>
      </sheetData>
      <sheetData sheetId="8763">
        <row r="9">
          <cell r="A9" t="str">
            <v>A</v>
          </cell>
        </row>
      </sheetData>
      <sheetData sheetId="8764">
        <row r="9">
          <cell r="A9" t="str">
            <v>A</v>
          </cell>
        </row>
      </sheetData>
      <sheetData sheetId="8765">
        <row r="9">
          <cell r="A9" t="str">
            <v>A</v>
          </cell>
        </row>
      </sheetData>
      <sheetData sheetId="8766">
        <row r="9">
          <cell r="A9" t="str">
            <v>A</v>
          </cell>
        </row>
      </sheetData>
      <sheetData sheetId="8767">
        <row r="9">
          <cell r="A9" t="str">
            <v>A</v>
          </cell>
        </row>
      </sheetData>
      <sheetData sheetId="8768">
        <row r="9">
          <cell r="A9" t="str">
            <v>A</v>
          </cell>
        </row>
      </sheetData>
      <sheetData sheetId="8769">
        <row r="9">
          <cell r="A9" t="str">
            <v>A</v>
          </cell>
        </row>
      </sheetData>
      <sheetData sheetId="8770">
        <row r="9">
          <cell r="A9" t="str">
            <v>A</v>
          </cell>
        </row>
      </sheetData>
      <sheetData sheetId="8771">
        <row r="9">
          <cell r="A9" t="str">
            <v>A</v>
          </cell>
        </row>
      </sheetData>
      <sheetData sheetId="8772">
        <row r="9">
          <cell r="A9" t="str">
            <v>A</v>
          </cell>
        </row>
      </sheetData>
      <sheetData sheetId="8773">
        <row r="9">
          <cell r="A9" t="str">
            <v>A</v>
          </cell>
        </row>
      </sheetData>
      <sheetData sheetId="8774">
        <row r="9">
          <cell r="A9" t="str">
            <v>A</v>
          </cell>
        </row>
      </sheetData>
      <sheetData sheetId="8775">
        <row r="9">
          <cell r="A9" t="str">
            <v>A</v>
          </cell>
        </row>
      </sheetData>
      <sheetData sheetId="8776">
        <row r="9">
          <cell r="A9" t="str">
            <v>A</v>
          </cell>
        </row>
      </sheetData>
      <sheetData sheetId="8777">
        <row r="9">
          <cell r="A9" t="str">
            <v>A</v>
          </cell>
        </row>
      </sheetData>
      <sheetData sheetId="8778">
        <row r="9">
          <cell r="A9" t="str">
            <v>A</v>
          </cell>
        </row>
      </sheetData>
      <sheetData sheetId="8779">
        <row r="9">
          <cell r="A9" t="str">
            <v>A</v>
          </cell>
        </row>
      </sheetData>
      <sheetData sheetId="8780">
        <row r="9">
          <cell r="A9" t="str">
            <v>A</v>
          </cell>
        </row>
      </sheetData>
      <sheetData sheetId="8781">
        <row r="9">
          <cell r="A9" t="str">
            <v>A</v>
          </cell>
        </row>
      </sheetData>
      <sheetData sheetId="8782">
        <row r="9">
          <cell r="A9" t="str">
            <v>A</v>
          </cell>
        </row>
      </sheetData>
      <sheetData sheetId="8783">
        <row r="9">
          <cell r="A9" t="str">
            <v>A</v>
          </cell>
        </row>
      </sheetData>
      <sheetData sheetId="8784">
        <row r="9">
          <cell r="A9" t="str">
            <v>A</v>
          </cell>
        </row>
      </sheetData>
      <sheetData sheetId="8785">
        <row r="9">
          <cell r="A9" t="str">
            <v>A</v>
          </cell>
        </row>
      </sheetData>
      <sheetData sheetId="8786">
        <row r="9">
          <cell r="A9" t="str">
            <v>A</v>
          </cell>
        </row>
      </sheetData>
      <sheetData sheetId="8787">
        <row r="9">
          <cell r="A9" t="str">
            <v>A</v>
          </cell>
        </row>
      </sheetData>
      <sheetData sheetId="8788">
        <row r="9">
          <cell r="A9" t="str">
            <v>A</v>
          </cell>
        </row>
      </sheetData>
      <sheetData sheetId="8789">
        <row r="9">
          <cell r="A9" t="str">
            <v>A</v>
          </cell>
        </row>
      </sheetData>
      <sheetData sheetId="8790">
        <row r="9">
          <cell r="A9" t="str">
            <v>A</v>
          </cell>
        </row>
      </sheetData>
      <sheetData sheetId="8791">
        <row r="9">
          <cell r="A9" t="str">
            <v>A</v>
          </cell>
        </row>
      </sheetData>
      <sheetData sheetId="8792" refreshError="1"/>
      <sheetData sheetId="8793" refreshError="1"/>
      <sheetData sheetId="8794">
        <row r="9">
          <cell r="A9" t="str">
            <v>A</v>
          </cell>
        </row>
      </sheetData>
      <sheetData sheetId="8795">
        <row r="9">
          <cell r="A9" t="str">
            <v>A</v>
          </cell>
        </row>
      </sheetData>
      <sheetData sheetId="8796">
        <row r="9">
          <cell r="A9" t="str">
            <v>A</v>
          </cell>
        </row>
      </sheetData>
      <sheetData sheetId="8797">
        <row r="9">
          <cell r="A9" t="str">
            <v>A</v>
          </cell>
        </row>
      </sheetData>
      <sheetData sheetId="8798">
        <row r="9">
          <cell r="A9" t="str">
            <v>A</v>
          </cell>
        </row>
      </sheetData>
      <sheetData sheetId="8799">
        <row r="9">
          <cell r="A9" t="str">
            <v>A</v>
          </cell>
        </row>
      </sheetData>
      <sheetData sheetId="8800">
        <row r="9">
          <cell r="A9" t="str">
            <v>A</v>
          </cell>
        </row>
      </sheetData>
      <sheetData sheetId="8801">
        <row r="9">
          <cell r="A9" t="str">
            <v>A</v>
          </cell>
        </row>
      </sheetData>
      <sheetData sheetId="8802">
        <row r="9">
          <cell r="A9" t="str">
            <v>A</v>
          </cell>
        </row>
      </sheetData>
      <sheetData sheetId="8803">
        <row r="9">
          <cell r="A9" t="str">
            <v>A</v>
          </cell>
        </row>
      </sheetData>
      <sheetData sheetId="8804">
        <row r="9">
          <cell r="A9" t="str">
            <v>A</v>
          </cell>
        </row>
      </sheetData>
      <sheetData sheetId="8805">
        <row r="9">
          <cell r="A9" t="str">
            <v>A</v>
          </cell>
        </row>
      </sheetData>
      <sheetData sheetId="8806">
        <row r="9">
          <cell r="A9" t="str">
            <v>A</v>
          </cell>
        </row>
      </sheetData>
      <sheetData sheetId="8807">
        <row r="9">
          <cell r="A9" t="str">
            <v>A</v>
          </cell>
        </row>
      </sheetData>
      <sheetData sheetId="8808">
        <row r="9">
          <cell r="A9" t="str">
            <v>A</v>
          </cell>
        </row>
      </sheetData>
      <sheetData sheetId="8809">
        <row r="9">
          <cell r="A9" t="str">
            <v>A</v>
          </cell>
        </row>
      </sheetData>
      <sheetData sheetId="8810">
        <row r="9">
          <cell r="A9" t="str">
            <v>A</v>
          </cell>
        </row>
      </sheetData>
      <sheetData sheetId="8811">
        <row r="9">
          <cell r="A9" t="str">
            <v>A</v>
          </cell>
        </row>
      </sheetData>
      <sheetData sheetId="8812">
        <row r="9">
          <cell r="A9" t="str">
            <v>A</v>
          </cell>
        </row>
      </sheetData>
      <sheetData sheetId="8813">
        <row r="9">
          <cell r="A9" t="str">
            <v>A</v>
          </cell>
        </row>
      </sheetData>
      <sheetData sheetId="8814">
        <row r="9">
          <cell r="A9" t="str">
            <v>A</v>
          </cell>
        </row>
      </sheetData>
      <sheetData sheetId="8815">
        <row r="9">
          <cell r="A9" t="str">
            <v>A</v>
          </cell>
        </row>
      </sheetData>
      <sheetData sheetId="8816">
        <row r="9">
          <cell r="A9" t="str">
            <v>A</v>
          </cell>
        </row>
      </sheetData>
      <sheetData sheetId="8817">
        <row r="9">
          <cell r="A9" t="str">
            <v>A</v>
          </cell>
        </row>
      </sheetData>
      <sheetData sheetId="8818">
        <row r="9">
          <cell r="A9" t="str">
            <v>A</v>
          </cell>
        </row>
      </sheetData>
      <sheetData sheetId="8819">
        <row r="9">
          <cell r="A9" t="str">
            <v>A</v>
          </cell>
        </row>
      </sheetData>
      <sheetData sheetId="8820">
        <row r="9">
          <cell r="A9" t="str">
            <v>A</v>
          </cell>
        </row>
      </sheetData>
      <sheetData sheetId="8821">
        <row r="9">
          <cell r="A9" t="str">
            <v>A</v>
          </cell>
        </row>
      </sheetData>
      <sheetData sheetId="8822">
        <row r="9">
          <cell r="A9" t="str">
            <v>A</v>
          </cell>
        </row>
      </sheetData>
      <sheetData sheetId="8823">
        <row r="9">
          <cell r="A9" t="str">
            <v>A</v>
          </cell>
        </row>
      </sheetData>
      <sheetData sheetId="8824">
        <row r="9">
          <cell r="A9" t="str">
            <v>A</v>
          </cell>
        </row>
      </sheetData>
      <sheetData sheetId="8825">
        <row r="9">
          <cell r="A9" t="str">
            <v>A</v>
          </cell>
        </row>
      </sheetData>
      <sheetData sheetId="8826">
        <row r="9">
          <cell r="A9" t="str">
            <v>A</v>
          </cell>
        </row>
      </sheetData>
      <sheetData sheetId="8827">
        <row r="9">
          <cell r="A9" t="str">
            <v>A</v>
          </cell>
        </row>
      </sheetData>
      <sheetData sheetId="8828">
        <row r="9">
          <cell r="A9" t="str">
            <v>A</v>
          </cell>
        </row>
      </sheetData>
      <sheetData sheetId="8829">
        <row r="9">
          <cell r="A9" t="str">
            <v>A</v>
          </cell>
        </row>
      </sheetData>
      <sheetData sheetId="8830">
        <row r="9">
          <cell r="A9" t="str">
            <v>A</v>
          </cell>
        </row>
      </sheetData>
      <sheetData sheetId="8831">
        <row r="9">
          <cell r="A9" t="str">
            <v>A</v>
          </cell>
        </row>
      </sheetData>
      <sheetData sheetId="8832">
        <row r="9">
          <cell r="A9" t="str">
            <v>A</v>
          </cell>
        </row>
      </sheetData>
      <sheetData sheetId="8833">
        <row r="9">
          <cell r="A9" t="str">
            <v>A</v>
          </cell>
        </row>
      </sheetData>
      <sheetData sheetId="8834">
        <row r="9">
          <cell r="A9" t="str">
            <v>A</v>
          </cell>
        </row>
      </sheetData>
      <sheetData sheetId="8835">
        <row r="9">
          <cell r="A9" t="str">
            <v>A</v>
          </cell>
        </row>
      </sheetData>
      <sheetData sheetId="8836">
        <row r="9">
          <cell r="A9" t="str">
            <v>A</v>
          </cell>
        </row>
      </sheetData>
      <sheetData sheetId="8837">
        <row r="9">
          <cell r="A9" t="str">
            <v>A</v>
          </cell>
        </row>
      </sheetData>
      <sheetData sheetId="8838">
        <row r="9">
          <cell r="A9" t="str">
            <v>A</v>
          </cell>
        </row>
      </sheetData>
      <sheetData sheetId="8839">
        <row r="9">
          <cell r="A9" t="str">
            <v>A</v>
          </cell>
        </row>
      </sheetData>
      <sheetData sheetId="8840">
        <row r="9">
          <cell r="A9" t="str">
            <v>A</v>
          </cell>
        </row>
      </sheetData>
      <sheetData sheetId="8841">
        <row r="9">
          <cell r="A9" t="str">
            <v>A</v>
          </cell>
        </row>
      </sheetData>
      <sheetData sheetId="8842">
        <row r="9">
          <cell r="A9" t="str">
            <v>A</v>
          </cell>
        </row>
      </sheetData>
      <sheetData sheetId="8843">
        <row r="9">
          <cell r="A9" t="str">
            <v>A</v>
          </cell>
        </row>
      </sheetData>
      <sheetData sheetId="8844">
        <row r="9">
          <cell r="A9" t="str">
            <v>A</v>
          </cell>
        </row>
      </sheetData>
      <sheetData sheetId="8845"/>
      <sheetData sheetId="8846"/>
      <sheetData sheetId="8847" refreshError="1"/>
      <sheetData sheetId="8848">
        <row r="9">
          <cell r="A9" t="str">
            <v>A</v>
          </cell>
        </row>
      </sheetData>
      <sheetData sheetId="8849"/>
      <sheetData sheetId="8850"/>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sheetData sheetId="8881"/>
      <sheetData sheetId="8882" refreshError="1"/>
      <sheetData sheetId="8883" refreshError="1"/>
      <sheetData sheetId="8884" refreshError="1"/>
      <sheetData sheetId="8885">
        <row r="9">
          <cell r="A9" t="str">
            <v>A</v>
          </cell>
        </row>
      </sheetData>
      <sheetData sheetId="8886" refreshError="1"/>
      <sheetData sheetId="8887">
        <row r="9">
          <cell r="A9" t="str">
            <v>A</v>
          </cell>
        </row>
      </sheetData>
      <sheetData sheetId="8888">
        <row r="9">
          <cell r="A9" t="str">
            <v>A</v>
          </cell>
        </row>
      </sheetData>
      <sheetData sheetId="8889">
        <row r="9">
          <cell r="A9" t="str">
            <v>A</v>
          </cell>
        </row>
      </sheetData>
      <sheetData sheetId="8890">
        <row r="9">
          <cell r="A9" t="str">
            <v>A</v>
          </cell>
        </row>
      </sheetData>
      <sheetData sheetId="8891">
        <row r="9">
          <cell r="A9" t="str">
            <v>A</v>
          </cell>
        </row>
      </sheetData>
      <sheetData sheetId="8892">
        <row r="9">
          <cell r="A9" t="str">
            <v>A</v>
          </cell>
        </row>
      </sheetData>
      <sheetData sheetId="8893">
        <row r="9">
          <cell r="A9" t="str">
            <v>A</v>
          </cell>
        </row>
      </sheetData>
      <sheetData sheetId="8894">
        <row r="9">
          <cell r="A9" t="str">
            <v>A</v>
          </cell>
        </row>
      </sheetData>
      <sheetData sheetId="8895">
        <row r="9">
          <cell r="A9" t="str">
            <v>A</v>
          </cell>
        </row>
      </sheetData>
      <sheetData sheetId="8896">
        <row r="9">
          <cell r="A9" t="str">
            <v>A</v>
          </cell>
        </row>
      </sheetData>
      <sheetData sheetId="8897">
        <row r="9">
          <cell r="A9" t="str">
            <v>A</v>
          </cell>
        </row>
      </sheetData>
      <sheetData sheetId="8898">
        <row r="9">
          <cell r="A9" t="str">
            <v>A</v>
          </cell>
        </row>
      </sheetData>
      <sheetData sheetId="8899">
        <row r="9">
          <cell r="A9" t="str">
            <v>A</v>
          </cell>
        </row>
      </sheetData>
      <sheetData sheetId="8900"/>
      <sheetData sheetId="8901"/>
      <sheetData sheetId="8902">
        <row r="9">
          <cell r="A9" t="str">
            <v>A</v>
          </cell>
        </row>
      </sheetData>
      <sheetData sheetId="8903">
        <row r="9">
          <cell r="A9" t="str">
            <v>A</v>
          </cell>
        </row>
      </sheetData>
      <sheetData sheetId="8904">
        <row r="9">
          <cell r="A9" t="str">
            <v>A</v>
          </cell>
        </row>
      </sheetData>
      <sheetData sheetId="8905">
        <row r="9">
          <cell r="A9" t="str">
            <v>A</v>
          </cell>
        </row>
      </sheetData>
      <sheetData sheetId="8906">
        <row r="9">
          <cell r="A9" t="str">
            <v>A</v>
          </cell>
        </row>
      </sheetData>
      <sheetData sheetId="8907">
        <row r="9">
          <cell r="A9" t="str">
            <v>A</v>
          </cell>
        </row>
      </sheetData>
      <sheetData sheetId="8908">
        <row r="9">
          <cell r="A9" t="str">
            <v>A</v>
          </cell>
        </row>
      </sheetData>
      <sheetData sheetId="8909">
        <row r="9">
          <cell r="A9" t="str">
            <v>A</v>
          </cell>
        </row>
      </sheetData>
      <sheetData sheetId="8910">
        <row r="9">
          <cell r="A9" t="str">
            <v>A</v>
          </cell>
        </row>
      </sheetData>
      <sheetData sheetId="8911" refreshError="1"/>
      <sheetData sheetId="8912">
        <row r="9">
          <cell r="A9" t="str">
            <v>A</v>
          </cell>
        </row>
      </sheetData>
      <sheetData sheetId="8913">
        <row r="9">
          <cell r="A9" t="str">
            <v>A</v>
          </cell>
        </row>
      </sheetData>
      <sheetData sheetId="8914">
        <row r="9">
          <cell r="A9" t="str">
            <v>A</v>
          </cell>
        </row>
      </sheetData>
      <sheetData sheetId="8915">
        <row r="9">
          <cell r="A9" t="str">
            <v>A</v>
          </cell>
        </row>
      </sheetData>
      <sheetData sheetId="8916">
        <row r="9">
          <cell r="A9" t="str">
            <v>A</v>
          </cell>
        </row>
      </sheetData>
      <sheetData sheetId="8917">
        <row r="9">
          <cell r="A9" t="str">
            <v>A</v>
          </cell>
        </row>
      </sheetData>
      <sheetData sheetId="8918">
        <row r="9">
          <cell r="A9" t="str">
            <v>A</v>
          </cell>
        </row>
      </sheetData>
      <sheetData sheetId="8919">
        <row r="9">
          <cell r="A9" t="str">
            <v>A</v>
          </cell>
        </row>
      </sheetData>
      <sheetData sheetId="8920">
        <row r="9">
          <cell r="A9" t="str">
            <v>A</v>
          </cell>
        </row>
      </sheetData>
      <sheetData sheetId="8921">
        <row r="9">
          <cell r="A9" t="str">
            <v>A</v>
          </cell>
        </row>
      </sheetData>
      <sheetData sheetId="8922">
        <row r="9">
          <cell r="A9" t="str">
            <v>A</v>
          </cell>
        </row>
      </sheetData>
      <sheetData sheetId="8923">
        <row r="9">
          <cell r="A9" t="str">
            <v>A</v>
          </cell>
        </row>
      </sheetData>
      <sheetData sheetId="8924">
        <row r="9">
          <cell r="A9" t="str">
            <v>A</v>
          </cell>
        </row>
      </sheetData>
      <sheetData sheetId="8925">
        <row r="9">
          <cell r="A9" t="str">
            <v>A</v>
          </cell>
        </row>
      </sheetData>
      <sheetData sheetId="8926">
        <row r="9">
          <cell r="A9" t="str">
            <v>A</v>
          </cell>
        </row>
      </sheetData>
      <sheetData sheetId="8927">
        <row r="9">
          <cell r="A9" t="str">
            <v>A</v>
          </cell>
        </row>
      </sheetData>
      <sheetData sheetId="8928">
        <row r="9">
          <cell r="A9" t="str">
            <v>A</v>
          </cell>
        </row>
      </sheetData>
      <sheetData sheetId="8929">
        <row r="9">
          <cell r="A9" t="str">
            <v>A</v>
          </cell>
        </row>
      </sheetData>
      <sheetData sheetId="8930">
        <row r="9">
          <cell r="A9" t="str">
            <v>A</v>
          </cell>
        </row>
      </sheetData>
      <sheetData sheetId="8931">
        <row r="9">
          <cell r="A9" t="str">
            <v>A</v>
          </cell>
        </row>
      </sheetData>
      <sheetData sheetId="8932">
        <row r="9">
          <cell r="A9" t="str">
            <v>A</v>
          </cell>
        </row>
      </sheetData>
      <sheetData sheetId="8933">
        <row r="9">
          <cell r="A9" t="str">
            <v>A</v>
          </cell>
        </row>
      </sheetData>
      <sheetData sheetId="8934">
        <row r="9">
          <cell r="A9" t="str">
            <v>A</v>
          </cell>
        </row>
      </sheetData>
      <sheetData sheetId="8935">
        <row r="9">
          <cell r="A9" t="str">
            <v>A</v>
          </cell>
        </row>
      </sheetData>
      <sheetData sheetId="8936">
        <row r="9">
          <cell r="A9" t="str">
            <v>A</v>
          </cell>
        </row>
      </sheetData>
      <sheetData sheetId="8937">
        <row r="9">
          <cell r="A9" t="str">
            <v>A</v>
          </cell>
        </row>
      </sheetData>
      <sheetData sheetId="8938">
        <row r="9">
          <cell r="A9" t="str">
            <v>A</v>
          </cell>
        </row>
      </sheetData>
      <sheetData sheetId="8939">
        <row r="9">
          <cell r="A9" t="str">
            <v>A</v>
          </cell>
        </row>
      </sheetData>
      <sheetData sheetId="8940">
        <row r="9">
          <cell r="A9" t="str">
            <v>A</v>
          </cell>
        </row>
      </sheetData>
      <sheetData sheetId="8941">
        <row r="9">
          <cell r="A9" t="str">
            <v>A</v>
          </cell>
        </row>
      </sheetData>
      <sheetData sheetId="8942">
        <row r="9">
          <cell r="A9" t="str">
            <v>A</v>
          </cell>
        </row>
      </sheetData>
      <sheetData sheetId="8943">
        <row r="9">
          <cell r="A9" t="str">
            <v>A</v>
          </cell>
        </row>
      </sheetData>
      <sheetData sheetId="8944">
        <row r="9">
          <cell r="A9" t="str">
            <v>A</v>
          </cell>
        </row>
      </sheetData>
      <sheetData sheetId="8945">
        <row r="9">
          <cell r="A9" t="str">
            <v>A</v>
          </cell>
        </row>
      </sheetData>
      <sheetData sheetId="8946">
        <row r="9">
          <cell r="A9" t="str">
            <v>A</v>
          </cell>
        </row>
      </sheetData>
      <sheetData sheetId="8947">
        <row r="9">
          <cell r="A9" t="str">
            <v>A</v>
          </cell>
        </row>
      </sheetData>
      <sheetData sheetId="8948">
        <row r="9">
          <cell r="A9" t="str">
            <v>A</v>
          </cell>
        </row>
      </sheetData>
      <sheetData sheetId="8949">
        <row r="9">
          <cell r="A9" t="str">
            <v>A</v>
          </cell>
        </row>
      </sheetData>
      <sheetData sheetId="8950">
        <row r="9">
          <cell r="A9" t="str">
            <v>A</v>
          </cell>
        </row>
      </sheetData>
      <sheetData sheetId="8951">
        <row r="9">
          <cell r="A9" t="str">
            <v>A</v>
          </cell>
        </row>
      </sheetData>
      <sheetData sheetId="8952">
        <row r="9">
          <cell r="A9" t="str">
            <v>A</v>
          </cell>
        </row>
      </sheetData>
      <sheetData sheetId="8953">
        <row r="9">
          <cell r="A9" t="str">
            <v>A</v>
          </cell>
        </row>
      </sheetData>
      <sheetData sheetId="8954">
        <row r="9">
          <cell r="A9" t="str">
            <v>A</v>
          </cell>
        </row>
      </sheetData>
      <sheetData sheetId="8955">
        <row r="9">
          <cell r="A9" t="str">
            <v>A</v>
          </cell>
        </row>
      </sheetData>
      <sheetData sheetId="8956">
        <row r="9">
          <cell r="A9" t="str">
            <v>A</v>
          </cell>
        </row>
      </sheetData>
      <sheetData sheetId="8957">
        <row r="9">
          <cell r="A9" t="str">
            <v>A</v>
          </cell>
        </row>
      </sheetData>
      <sheetData sheetId="8958">
        <row r="9">
          <cell r="A9" t="str">
            <v>A</v>
          </cell>
        </row>
      </sheetData>
      <sheetData sheetId="8959">
        <row r="9">
          <cell r="A9" t="str">
            <v>A</v>
          </cell>
        </row>
      </sheetData>
      <sheetData sheetId="8960">
        <row r="9">
          <cell r="A9" t="str">
            <v>A</v>
          </cell>
        </row>
      </sheetData>
      <sheetData sheetId="8961">
        <row r="9">
          <cell r="A9" t="str">
            <v>A</v>
          </cell>
        </row>
      </sheetData>
      <sheetData sheetId="8962">
        <row r="9">
          <cell r="A9" t="str">
            <v>A</v>
          </cell>
        </row>
      </sheetData>
      <sheetData sheetId="8963">
        <row r="9">
          <cell r="A9" t="str">
            <v>A</v>
          </cell>
        </row>
      </sheetData>
      <sheetData sheetId="8964">
        <row r="9">
          <cell r="A9" t="str">
            <v>A</v>
          </cell>
        </row>
      </sheetData>
      <sheetData sheetId="8965">
        <row r="9">
          <cell r="A9" t="str">
            <v>A</v>
          </cell>
        </row>
      </sheetData>
      <sheetData sheetId="8966">
        <row r="9">
          <cell r="A9" t="str">
            <v>A</v>
          </cell>
        </row>
      </sheetData>
      <sheetData sheetId="8967">
        <row r="9">
          <cell r="A9" t="str">
            <v>A</v>
          </cell>
        </row>
      </sheetData>
      <sheetData sheetId="8968">
        <row r="9">
          <cell r="A9" t="str">
            <v>A</v>
          </cell>
        </row>
      </sheetData>
      <sheetData sheetId="8969">
        <row r="9">
          <cell r="A9" t="str">
            <v>A</v>
          </cell>
        </row>
      </sheetData>
      <sheetData sheetId="8970">
        <row r="9">
          <cell r="A9" t="str">
            <v>A</v>
          </cell>
        </row>
      </sheetData>
      <sheetData sheetId="8971">
        <row r="9">
          <cell r="A9" t="str">
            <v>A</v>
          </cell>
        </row>
      </sheetData>
      <sheetData sheetId="8972">
        <row r="9">
          <cell r="A9" t="str">
            <v>A</v>
          </cell>
        </row>
      </sheetData>
      <sheetData sheetId="8973">
        <row r="9">
          <cell r="A9" t="str">
            <v>A</v>
          </cell>
        </row>
      </sheetData>
      <sheetData sheetId="8974">
        <row r="9">
          <cell r="A9" t="str">
            <v>A</v>
          </cell>
        </row>
      </sheetData>
      <sheetData sheetId="8975">
        <row r="9">
          <cell r="A9" t="str">
            <v>A</v>
          </cell>
        </row>
      </sheetData>
      <sheetData sheetId="8976">
        <row r="9">
          <cell r="A9" t="str">
            <v>A</v>
          </cell>
        </row>
      </sheetData>
      <sheetData sheetId="8977">
        <row r="9">
          <cell r="A9" t="str">
            <v>A</v>
          </cell>
        </row>
      </sheetData>
      <sheetData sheetId="8978">
        <row r="9">
          <cell r="A9" t="str">
            <v>A</v>
          </cell>
        </row>
      </sheetData>
      <sheetData sheetId="8979">
        <row r="9">
          <cell r="A9" t="str">
            <v>A</v>
          </cell>
        </row>
      </sheetData>
      <sheetData sheetId="8980">
        <row r="9">
          <cell r="A9" t="str">
            <v>A</v>
          </cell>
        </row>
      </sheetData>
      <sheetData sheetId="8981">
        <row r="9">
          <cell r="A9" t="str">
            <v>A</v>
          </cell>
        </row>
      </sheetData>
      <sheetData sheetId="8982">
        <row r="9">
          <cell r="A9" t="str">
            <v>A</v>
          </cell>
        </row>
      </sheetData>
      <sheetData sheetId="8983">
        <row r="9">
          <cell r="A9" t="str">
            <v>A</v>
          </cell>
        </row>
      </sheetData>
      <sheetData sheetId="8984">
        <row r="9">
          <cell r="A9" t="str">
            <v>A</v>
          </cell>
        </row>
      </sheetData>
      <sheetData sheetId="8985">
        <row r="9">
          <cell r="A9" t="str">
            <v>A</v>
          </cell>
        </row>
      </sheetData>
      <sheetData sheetId="8986">
        <row r="9">
          <cell r="A9" t="str">
            <v>A</v>
          </cell>
        </row>
      </sheetData>
      <sheetData sheetId="8987">
        <row r="9">
          <cell r="A9" t="str">
            <v>A</v>
          </cell>
        </row>
      </sheetData>
      <sheetData sheetId="8988">
        <row r="9">
          <cell r="A9" t="str">
            <v>A</v>
          </cell>
        </row>
      </sheetData>
      <sheetData sheetId="8989">
        <row r="9">
          <cell r="A9" t="str">
            <v>A</v>
          </cell>
        </row>
      </sheetData>
      <sheetData sheetId="8990" refreshError="1"/>
      <sheetData sheetId="8991">
        <row r="9">
          <cell r="A9" t="str">
            <v>A</v>
          </cell>
        </row>
      </sheetData>
      <sheetData sheetId="8992">
        <row r="9">
          <cell r="A9" t="str">
            <v>A</v>
          </cell>
        </row>
      </sheetData>
      <sheetData sheetId="8993" refreshError="1"/>
      <sheetData sheetId="8994" refreshError="1"/>
      <sheetData sheetId="8995">
        <row r="9">
          <cell r="A9" t="str">
            <v>A</v>
          </cell>
        </row>
      </sheetData>
      <sheetData sheetId="8996">
        <row r="9">
          <cell r="A9" t="str">
            <v>A</v>
          </cell>
        </row>
      </sheetData>
      <sheetData sheetId="8997">
        <row r="9">
          <cell r="A9" t="str">
            <v>A</v>
          </cell>
        </row>
      </sheetData>
      <sheetData sheetId="8998">
        <row r="9">
          <cell r="A9" t="str">
            <v>A</v>
          </cell>
        </row>
      </sheetData>
      <sheetData sheetId="8999" refreshError="1"/>
      <sheetData sheetId="9000" refreshError="1"/>
      <sheetData sheetId="9001"/>
      <sheetData sheetId="9002"/>
      <sheetData sheetId="9003"/>
      <sheetData sheetId="9004"/>
      <sheetData sheetId="9005"/>
      <sheetData sheetId="9006"/>
      <sheetData sheetId="9007"/>
      <sheetData sheetId="9008">
        <row r="9">
          <cell r="A9" t="str">
            <v>A</v>
          </cell>
        </row>
      </sheetData>
      <sheetData sheetId="9009">
        <row r="9">
          <cell r="A9" t="str">
            <v>A</v>
          </cell>
        </row>
      </sheetData>
      <sheetData sheetId="9010">
        <row r="9">
          <cell r="A9" t="str">
            <v>A</v>
          </cell>
        </row>
      </sheetData>
      <sheetData sheetId="9011">
        <row r="9">
          <cell r="A9" t="str">
            <v>A</v>
          </cell>
        </row>
      </sheetData>
      <sheetData sheetId="9012">
        <row r="9">
          <cell r="A9" t="str">
            <v>A</v>
          </cell>
        </row>
      </sheetData>
      <sheetData sheetId="9013">
        <row r="9">
          <cell r="A9" t="str">
            <v>A</v>
          </cell>
        </row>
      </sheetData>
      <sheetData sheetId="9014">
        <row r="9">
          <cell r="A9" t="str">
            <v>A</v>
          </cell>
        </row>
      </sheetData>
      <sheetData sheetId="9015">
        <row r="9">
          <cell r="A9" t="str">
            <v>A</v>
          </cell>
        </row>
      </sheetData>
      <sheetData sheetId="9016">
        <row r="9">
          <cell r="A9" t="str">
            <v>A</v>
          </cell>
        </row>
      </sheetData>
      <sheetData sheetId="9017">
        <row r="9">
          <cell r="A9" t="str">
            <v>A</v>
          </cell>
        </row>
      </sheetData>
      <sheetData sheetId="9018">
        <row r="9">
          <cell r="A9" t="str">
            <v>A</v>
          </cell>
        </row>
      </sheetData>
      <sheetData sheetId="9019">
        <row r="9">
          <cell r="A9" t="str">
            <v>A</v>
          </cell>
        </row>
      </sheetData>
      <sheetData sheetId="9020">
        <row r="9">
          <cell r="A9" t="str">
            <v>A</v>
          </cell>
        </row>
      </sheetData>
      <sheetData sheetId="9021">
        <row r="9">
          <cell r="A9" t="str">
            <v>A</v>
          </cell>
        </row>
      </sheetData>
      <sheetData sheetId="9022">
        <row r="9">
          <cell r="A9" t="str">
            <v>A</v>
          </cell>
        </row>
      </sheetData>
      <sheetData sheetId="9023">
        <row r="9">
          <cell r="A9" t="str">
            <v>A</v>
          </cell>
        </row>
      </sheetData>
      <sheetData sheetId="9024">
        <row r="9">
          <cell r="A9" t="str">
            <v>A</v>
          </cell>
        </row>
      </sheetData>
      <sheetData sheetId="9025">
        <row r="9">
          <cell r="A9" t="str">
            <v>A</v>
          </cell>
        </row>
      </sheetData>
      <sheetData sheetId="9026">
        <row r="9">
          <cell r="A9" t="str">
            <v>A</v>
          </cell>
        </row>
      </sheetData>
      <sheetData sheetId="9027">
        <row r="9">
          <cell r="A9" t="str">
            <v>A</v>
          </cell>
        </row>
      </sheetData>
      <sheetData sheetId="9028">
        <row r="9">
          <cell r="A9" t="str">
            <v>A</v>
          </cell>
        </row>
      </sheetData>
      <sheetData sheetId="9029">
        <row r="9">
          <cell r="A9" t="str">
            <v>A</v>
          </cell>
        </row>
      </sheetData>
      <sheetData sheetId="9030">
        <row r="9">
          <cell r="A9" t="str">
            <v>A</v>
          </cell>
        </row>
      </sheetData>
      <sheetData sheetId="9031">
        <row r="9">
          <cell r="A9" t="str">
            <v>A</v>
          </cell>
        </row>
      </sheetData>
      <sheetData sheetId="9032">
        <row r="9">
          <cell r="A9" t="str">
            <v>A</v>
          </cell>
        </row>
      </sheetData>
      <sheetData sheetId="9033">
        <row r="9">
          <cell r="A9" t="str">
            <v>A</v>
          </cell>
        </row>
      </sheetData>
      <sheetData sheetId="9034">
        <row r="9">
          <cell r="A9" t="str">
            <v>A</v>
          </cell>
        </row>
      </sheetData>
      <sheetData sheetId="9035">
        <row r="9">
          <cell r="A9" t="str">
            <v>A</v>
          </cell>
        </row>
      </sheetData>
      <sheetData sheetId="9036">
        <row r="9">
          <cell r="A9" t="str">
            <v>A</v>
          </cell>
        </row>
      </sheetData>
      <sheetData sheetId="9037">
        <row r="9">
          <cell r="A9" t="str">
            <v>A</v>
          </cell>
        </row>
      </sheetData>
      <sheetData sheetId="9038">
        <row r="9">
          <cell r="A9" t="str">
            <v>A</v>
          </cell>
        </row>
      </sheetData>
      <sheetData sheetId="9039">
        <row r="9">
          <cell r="A9" t="str">
            <v>A</v>
          </cell>
        </row>
      </sheetData>
      <sheetData sheetId="9040">
        <row r="9">
          <cell r="A9" t="str">
            <v>A</v>
          </cell>
        </row>
      </sheetData>
      <sheetData sheetId="9041">
        <row r="9">
          <cell r="A9" t="str">
            <v>A</v>
          </cell>
        </row>
      </sheetData>
      <sheetData sheetId="9042">
        <row r="9">
          <cell r="A9" t="str">
            <v>A</v>
          </cell>
        </row>
      </sheetData>
      <sheetData sheetId="9043">
        <row r="9">
          <cell r="A9" t="str">
            <v>A</v>
          </cell>
        </row>
      </sheetData>
      <sheetData sheetId="9044">
        <row r="9">
          <cell r="A9" t="str">
            <v>A</v>
          </cell>
        </row>
      </sheetData>
      <sheetData sheetId="9045">
        <row r="9">
          <cell r="A9" t="str">
            <v>A</v>
          </cell>
        </row>
      </sheetData>
      <sheetData sheetId="9046">
        <row r="9">
          <cell r="A9" t="str">
            <v>A</v>
          </cell>
        </row>
      </sheetData>
      <sheetData sheetId="9047">
        <row r="9">
          <cell r="A9" t="str">
            <v>A</v>
          </cell>
        </row>
      </sheetData>
      <sheetData sheetId="9048">
        <row r="9">
          <cell r="A9" t="str">
            <v>A</v>
          </cell>
        </row>
      </sheetData>
      <sheetData sheetId="9049">
        <row r="9">
          <cell r="A9" t="str">
            <v>A</v>
          </cell>
        </row>
      </sheetData>
      <sheetData sheetId="9050">
        <row r="9">
          <cell r="A9" t="str">
            <v>A</v>
          </cell>
        </row>
      </sheetData>
      <sheetData sheetId="9051">
        <row r="9">
          <cell r="A9" t="str">
            <v>A</v>
          </cell>
        </row>
      </sheetData>
      <sheetData sheetId="9052">
        <row r="9">
          <cell r="A9" t="str">
            <v>A</v>
          </cell>
        </row>
      </sheetData>
      <sheetData sheetId="9053">
        <row r="9">
          <cell r="A9" t="str">
            <v>A</v>
          </cell>
        </row>
      </sheetData>
      <sheetData sheetId="9054">
        <row r="9">
          <cell r="A9" t="str">
            <v>A</v>
          </cell>
        </row>
      </sheetData>
      <sheetData sheetId="9055">
        <row r="9">
          <cell r="A9" t="str">
            <v>A</v>
          </cell>
        </row>
      </sheetData>
      <sheetData sheetId="9056">
        <row r="9">
          <cell r="A9" t="str">
            <v>A</v>
          </cell>
        </row>
      </sheetData>
      <sheetData sheetId="9057">
        <row r="9">
          <cell r="A9" t="str">
            <v>A</v>
          </cell>
        </row>
      </sheetData>
      <sheetData sheetId="9058">
        <row r="9">
          <cell r="A9" t="str">
            <v>A</v>
          </cell>
        </row>
      </sheetData>
      <sheetData sheetId="9059">
        <row r="9">
          <cell r="A9" t="str">
            <v>A</v>
          </cell>
        </row>
      </sheetData>
      <sheetData sheetId="9060">
        <row r="9">
          <cell r="A9" t="str">
            <v>A</v>
          </cell>
        </row>
      </sheetData>
      <sheetData sheetId="9061">
        <row r="9">
          <cell r="A9" t="str">
            <v>A</v>
          </cell>
        </row>
      </sheetData>
      <sheetData sheetId="9062">
        <row r="9">
          <cell r="A9" t="str">
            <v>A</v>
          </cell>
        </row>
      </sheetData>
      <sheetData sheetId="9063">
        <row r="9">
          <cell r="A9" t="str">
            <v>A</v>
          </cell>
        </row>
      </sheetData>
      <sheetData sheetId="9064">
        <row r="9">
          <cell r="A9" t="str">
            <v>A</v>
          </cell>
        </row>
      </sheetData>
      <sheetData sheetId="9065">
        <row r="9">
          <cell r="A9" t="str">
            <v>A</v>
          </cell>
        </row>
      </sheetData>
      <sheetData sheetId="9066">
        <row r="9">
          <cell r="A9" t="str">
            <v>A</v>
          </cell>
        </row>
      </sheetData>
      <sheetData sheetId="9067">
        <row r="9">
          <cell r="A9" t="str">
            <v>A</v>
          </cell>
        </row>
      </sheetData>
      <sheetData sheetId="9068">
        <row r="9">
          <cell r="A9" t="str">
            <v>A</v>
          </cell>
        </row>
      </sheetData>
      <sheetData sheetId="9069">
        <row r="9">
          <cell r="A9" t="str">
            <v>A</v>
          </cell>
        </row>
      </sheetData>
      <sheetData sheetId="9070">
        <row r="9">
          <cell r="A9" t="str">
            <v>A</v>
          </cell>
        </row>
      </sheetData>
      <sheetData sheetId="9071">
        <row r="9">
          <cell r="A9" t="str">
            <v>A</v>
          </cell>
        </row>
      </sheetData>
      <sheetData sheetId="9072">
        <row r="9">
          <cell r="A9" t="str">
            <v>A</v>
          </cell>
        </row>
      </sheetData>
      <sheetData sheetId="9073">
        <row r="9">
          <cell r="A9" t="str">
            <v>A</v>
          </cell>
        </row>
      </sheetData>
      <sheetData sheetId="9074">
        <row r="9">
          <cell r="A9" t="str">
            <v>A</v>
          </cell>
        </row>
      </sheetData>
      <sheetData sheetId="9075">
        <row r="9">
          <cell r="A9" t="str">
            <v>A</v>
          </cell>
        </row>
      </sheetData>
      <sheetData sheetId="9076">
        <row r="9">
          <cell r="A9" t="str">
            <v>A</v>
          </cell>
        </row>
      </sheetData>
      <sheetData sheetId="9077">
        <row r="9">
          <cell r="A9" t="str">
            <v>A</v>
          </cell>
        </row>
      </sheetData>
      <sheetData sheetId="9078">
        <row r="9">
          <cell r="A9" t="str">
            <v>A</v>
          </cell>
        </row>
      </sheetData>
      <sheetData sheetId="9079">
        <row r="9">
          <cell r="A9" t="str">
            <v>A</v>
          </cell>
        </row>
      </sheetData>
      <sheetData sheetId="9080">
        <row r="9">
          <cell r="A9" t="str">
            <v>A</v>
          </cell>
        </row>
      </sheetData>
      <sheetData sheetId="9081">
        <row r="9">
          <cell r="A9" t="str">
            <v>A</v>
          </cell>
        </row>
      </sheetData>
      <sheetData sheetId="9082">
        <row r="9">
          <cell r="A9" t="str">
            <v>A</v>
          </cell>
        </row>
      </sheetData>
      <sheetData sheetId="9083">
        <row r="9">
          <cell r="A9" t="str">
            <v>A</v>
          </cell>
        </row>
      </sheetData>
      <sheetData sheetId="9084">
        <row r="9">
          <cell r="A9" t="str">
            <v>A</v>
          </cell>
        </row>
      </sheetData>
      <sheetData sheetId="9085">
        <row r="9">
          <cell r="A9" t="str">
            <v>A</v>
          </cell>
        </row>
      </sheetData>
      <sheetData sheetId="9086">
        <row r="9">
          <cell r="A9" t="str">
            <v>A</v>
          </cell>
        </row>
      </sheetData>
      <sheetData sheetId="9087">
        <row r="9">
          <cell r="A9" t="str">
            <v>A</v>
          </cell>
        </row>
      </sheetData>
      <sheetData sheetId="9088">
        <row r="9">
          <cell r="A9" t="str">
            <v>A</v>
          </cell>
        </row>
      </sheetData>
      <sheetData sheetId="9089">
        <row r="9">
          <cell r="A9" t="str">
            <v>A</v>
          </cell>
        </row>
      </sheetData>
      <sheetData sheetId="9090">
        <row r="9">
          <cell r="A9" t="str">
            <v>A</v>
          </cell>
        </row>
      </sheetData>
      <sheetData sheetId="9091">
        <row r="9">
          <cell r="A9" t="str">
            <v>A</v>
          </cell>
        </row>
      </sheetData>
      <sheetData sheetId="9092">
        <row r="9">
          <cell r="A9" t="str">
            <v>A</v>
          </cell>
        </row>
      </sheetData>
      <sheetData sheetId="9093">
        <row r="9">
          <cell r="A9" t="str">
            <v>A</v>
          </cell>
        </row>
      </sheetData>
      <sheetData sheetId="9094">
        <row r="9">
          <cell r="A9" t="str">
            <v>A</v>
          </cell>
        </row>
      </sheetData>
      <sheetData sheetId="9095">
        <row r="9">
          <cell r="A9" t="str">
            <v>A</v>
          </cell>
        </row>
      </sheetData>
      <sheetData sheetId="9096">
        <row r="9">
          <cell r="A9" t="str">
            <v>A</v>
          </cell>
        </row>
      </sheetData>
      <sheetData sheetId="9097">
        <row r="9">
          <cell r="A9" t="str">
            <v>A</v>
          </cell>
        </row>
      </sheetData>
      <sheetData sheetId="9098">
        <row r="9">
          <cell r="A9" t="str">
            <v>A</v>
          </cell>
        </row>
      </sheetData>
      <sheetData sheetId="9099">
        <row r="9">
          <cell r="A9" t="str">
            <v>A</v>
          </cell>
        </row>
      </sheetData>
      <sheetData sheetId="9100">
        <row r="9">
          <cell r="A9" t="str">
            <v>A</v>
          </cell>
        </row>
      </sheetData>
      <sheetData sheetId="9101">
        <row r="9">
          <cell r="A9" t="str">
            <v>A</v>
          </cell>
        </row>
      </sheetData>
      <sheetData sheetId="9102">
        <row r="9">
          <cell r="A9" t="str">
            <v>A</v>
          </cell>
        </row>
      </sheetData>
      <sheetData sheetId="9103">
        <row r="9">
          <cell r="A9" t="str">
            <v>A</v>
          </cell>
        </row>
      </sheetData>
      <sheetData sheetId="9104">
        <row r="9">
          <cell r="A9" t="str">
            <v>A</v>
          </cell>
        </row>
      </sheetData>
      <sheetData sheetId="9105">
        <row r="9">
          <cell r="A9" t="str">
            <v>A</v>
          </cell>
        </row>
      </sheetData>
      <sheetData sheetId="9106">
        <row r="9">
          <cell r="A9" t="str">
            <v>A</v>
          </cell>
        </row>
      </sheetData>
      <sheetData sheetId="9107">
        <row r="9">
          <cell r="A9" t="str">
            <v>A</v>
          </cell>
        </row>
      </sheetData>
      <sheetData sheetId="9108">
        <row r="9">
          <cell r="A9" t="str">
            <v>A</v>
          </cell>
        </row>
      </sheetData>
      <sheetData sheetId="9109">
        <row r="9">
          <cell r="A9" t="str">
            <v>A</v>
          </cell>
        </row>
      </sheetData>
      <sheetData sheetId="9110">
        <row r="9">
          <cell r="A9" t="str">
            <v>A</v>
          </cell>
        </row>
      </sheetData>
      <sheetData sheetId="9111">
        <row r="9">
          <cell r="A9" t="str">
            <v>A</v>
          </cell>
        </row>
      </sheetData>
      <sheetData sheetId="9112">
        <row r="9">
          <cell r="A9" t="str">
            <v>A</v>
          </cell>
        </row>
      </sheetData>
      <sheetData sheetId="9113">
        <row r="9">
          <cell r="A9" t="str">
            <v>A</v>
          </cell>
        </row>
      </sheetData>
      <sheetData sheetId="9114">
        <row r="9">
          <cell r="A9" t="str">
            <v>A</v>
          </cell>
        </row>
      </sheetData>
      <sheetData sheetId="9115">
        <row r="9">
          <cell r="A9" t="str">
            <v>A</v>
          </cell>
        </row>
      </sheetData>
      <sheetData sheetId="9116">
        <row r="9">
          <cell r="A9" t="str">
            <v>A</v>
          </cell>
        </row>
      </sheetData>
      <sheetData sheetId="9117">
        <row r="9">
          <cell r="A9" t="str">
            <v>A</v>
          </cell>
        </row>
      </sheetData>
      <sheetData sheetId="9118">
        <row r="9">
          <cell r="A9" t="str">
            <v>A</v>
          </cell>
        </row>
      </sheetData>
      <sheetData sheetId="9119">
        <row r="9">
          <cell r="A9" t="str">
            <v>A</v>
          </cell>
        </row>
      </sheetData>
      <sheetData sheetId="9120">
        <row r="9">
          <cell r="A9" t="str">
            <v>A</v>
          </cell>
        </row>
      </sheetData>
      <sheetData sheetId="9121">
        <row r="9">
          <cell r="A9" t="str">
            <v>A</v>
          </cell>
        </row>
      </sheetData>
      <sheetData sheetId="9122">
        <row r="9">
          <cell r="A9" t="str">
            <v>A</v>
          </cell>
        </row>
      </sheetData>
      <sheetData sheetId="9123">
        <row r="9">
          <cell r="A9" t="str">
            <v>A</v>
          </cell>
        </row>
      </sheetData>
      <sheetData sheetId="9124">
        <row r="9">
          <cell r="A9" t="str">
            <v>A</v>
          </cell>
        </row>
      </sheetData>
      <sheetData sheetId="9125">
        <row r="9">
          <cell r="A9" t="str">
            <v>A</v>
          </cell>
        </row>
      </sheetData>
      <sheetData sheetId="9126">
        <row r="9">
          <cell r="A9" t="str">
            <v>A</v>
          </cell>
        </row>
      </sheetData>
      <sheetData sheetId="9127">
        <row r="9">
          <cell r="A9" t="str">
            <v>A</v>
          </cell>
        </row>
      </sheetData>
      <sheetData sheetId="9128">
        <row r="9">
          <cell r="A9" t="str">
            <v>A</v>
          </cell>
        </row>
      </sheetData>
      <sheetData sheetId="9129">
        <row r="9">
          <cell r="A9" t="str">
            <v>A</v>
          </cell>
        </row>
      </sheetData>
      <sheetData sheetId="9130">
        <row r="9">
          <cell r="A9" t="str">
            <v>A</v>
          </cell>
        </row>
      </sheetData>
      <sheetData sheetId="9131">
        <row r="9">
          <cell r="A9" t="str">
            <v>A</v>
          </cell>
        </row>
      </sheetData>
      <sheetData sheetId="9132">
        <row r="9">
          <cell r="A9" t="str">
            <v>A</v>
          </cell>
        </row>
      </sheetData>
      <sheetData sheetId="9133">
        <row r="9">
          <cell r="A9" t="str">
            <v>A</v>
          </cell>
        </row>
      </sheetData>
      <sheetData sheetId="9134">
        <row r="9">
          <cell r="A9" t="str">
            <v>A</v>
          </cell>
        </row>
      </sheetData>
      <sheetData sheetId="9135">
        <row r="9">
          <cell r="A9" t="str">
            <v>A</v>
          </cell>
        </row>
      </sheetData>
      <sheetData sheetId="9136">
        <row r="9">
          <cell r="A9" t="str">
            <v>A</v>
          </cell>
        </row>
      </sheetData>
      <sheetData sheetId="9137">
        <row r="9">
          <cell r="A9" t="str">
            <v>A</v>
          </cell>
        </row>
      </sheetData>
      <sheetData sheetId="9138">
        <row r="9">
          <cell r="A9" t="str">
            <v>A</v>
          </cell>
        </row>
      </sheetData>
      <sheetData sheetId="9139">
        <row r="9">
          <cell r="A9" t="str">
            <v>A</v>
          </cell>
        </row>
      </sheetData>
      <sheetData sheetId="9140">
        <row r="9">
          <cell r="A9" t="str">
            <v>A</v>
          </cell>
        </row>
      </sheetData>
      <sheetData sheetId="9141">
        <row r="9">
          <cell r="A9" t="str">
            <v>A</v>
          </cell>
        </row>
      </sheetData>
      <sheetData sheetId="9142">
        <row r="9">
          <cell r="A9" t="str">
            <v>A</v>
          </cell>
        </row>
      </sheetData>
      <sheetData sheetId="9143">
        <row r="9">
          <cell r="A9" t="str">
            <v>A</v>
          </cell>
        </row>
      </sheetData>
      <sheetData sheetId="9144">
        <row r="9">
          <cell r="A9" t="str">
            <v>A</v>
          </cell>
        </row>
      </sheetData>
      <sheetData sheetId="9145">
        <row r="9">
          <cell r="A9" t="str">
            <v>A</v>
          </cell>
        </row>
      </sheetData>
      <sheetData sheetId="9146">
        <row r="9">
          <cell r="A9" t="str">
            <v>A</v>
          </cell>
        </row>
      </sheetData>
      <sheetData sheetId="9147">
        <row r="9">
          <cell r="A9" t="str">
            <v>A</v>
          </cell>
        </row>
      </sheetData>
      <sheetData sheetId="9148">
        <row r="9">
          <cell r="A9" t="str">
            <v>A</v>
          </cell>
        </row>
      </sheetData>
      <sheetData sheetId="9149">
        <row r="9">
          <cell r="A9" t="str">
            <v>A</v>
          </cell>
        </row>
      </sheetData>
      <sheetData sheetId="9150">
        <row r="9">
          <cell r="A9" t="str">
            <v>A</v>
          </cell>
        </row>
      </sheetData>
      <sheetData sheetId="9151">
        <row r="9">
          <cell r="A9" t="str">
            <v>A</v>
          </cell>
        </row>
      </sheetData>
      <sheetData sheetId="9152">
        <row r="9">
          <cell r="A9" t="str">
            <v>A</v>
          </cell>
        </row>
      </sheetData>
      <sheetData sheetId="9153">
        <row r="9">
          <cell r="A9" t="str">
            <v>A</v>
          </cell>
        </row>
      </sheetData>
      <sheetData sheetId="9154">
        <row r="9">
          <cell r="A9" t="str">
            <v>A</v>
          </cell>
        </row>
      </sheetData>
      <sheetData sheetId="9155">
        <row r="9">
          <cell r="A9" t="str">
            <v>A</v>
          </cell>
        </row>
      </sheetData>
      <sheetData sheetId="9156">
        <row r="9">
          <cell r="A9" t="str">
            <v>A</v>
          </cell>
        </row>
      </sheetData>
      <sheetData sheetId="9157">
        <row r="9">
          <cell r="A9" t="str">
            <v>A</v>
          </cell>
        </row>
      </sheetData>
      <sheetData sheetId="9158">
        <row r="9">
          <cell r="A9" t="str">
            <v>A</v>
          </cell>
        </row>
      </sheetData>
      <sheetData sheetId="9159">
        <row r="9">
          <cell r="A9" t="str">
            <v>A</v>
          </cell>
        </row>
      </sheetData>
      <sheetData sheetId="9160">
        <row r="9">
          <cell r="A9" t="str">
            <v>A</v>
          </cell>
        </row>
      </sheetData>
      <sheetData sheetId="9161">
        <row r="9">
          <cell r="A9" t="str">
            <v>A</v>
          </cell>
        </row>
      </sheetData>
      <sheetData sheetId="9162">
        <row r="9">
          <cell r="A9" t="str">
            <v>A</v>
          </cell>
        </row>
      </sheetData>
      <sheetData sheetId="9163">
        <row r="9">
          <cell r="A9" t="str">
            <v>A</v>
          </cell>
        </row>
      </sheetData>
      <sheetData sheetId="9164">
        <row r="9">
          <cell r="A9" t="str">
            <v>A</v>
          </cell>
        </row>
      </sheetData>
      <sheetData sheetId="9165">
        <row r="9">
          <cell r="A9" t="str">
            <v>A</v>
          </cell>
        </row>
      </sheetData>
      <sheetData sheetId="9166">
        <row r="9">
          <cell r="A9" t="str">
            <v>A</v>
          </cell>
        </row>
      </sheetData>
      <sheetData sheetId="9167">
        <row r="9">
          <cell r="A9" t="str">
            <v>A</v>
          </cell>
        </row>
      </sheetData>
      <sheetData sheetId="9168">
        <row r="9">
          <cell r="A9" t="str">
            <v>A</v>
          </cell>
        </row>
      </sheetData>
      <sheetData sheetId="9169">
        <row r="9">
          <cell r="A9" t="str">
            <v>A</v>
          </cell>
        </row>
      </sheetData>
      <sheetData sheetId="9170">
        <row r="9">
          <cell r="A9" t="str">
            <v>A</v>
          </cell>
        </row>
      </sheetData>
      <sheetData sheetId="9171">
        <row r="9">
          <cell r="A9" t="str">
            <v>A</v>
          </cell>
        </row>
      </sheetData>
      <sheetData sheetId="9172">
        <row r="9">
          <cell r="A9" t="str">
            <v>A</v>
          </cell>
        </row>
      </sheetData>
      <sheetData sheetId="9173">
        <row r="9">
          <cell r="A9" t="str">
            <v>A</v>
          </cell>
        </row>
      </sheetData>
      <sheetData sheetId="9174">
        <row r="9">
          <cell r="A9" t="str">
            <v>A</v>
          </cell>
        </row>
      </sheetData>
      <sheetData sheetId="9175">
        <row r="9">
          <cell r="A9" t="str">
            <v>A</v>
          </cell>
        </row>
      </sheetData>
      <sheetData sheetId="9176">
        <row r="9">
          <cell r="A9" t="str">
            <v>A</v>
          </cell>
        </row>
      </sheetData>
      <sheetData sheetId="9177">
        <row r="9">
          <cell r="A9" t="str">
            <v>A</v>
          </cell>
        </row>
      </sheetData>
      <sheetData sheetId="9178">
        <row r="9">
          <cell r="A9" t="str">
            <v>A</v>
          </cell>
        </row>
      </sheetData>
      <sheetData sheetId="9179">
        <row r="9">
          <cell r="A9" t="str">
            <v>A</v>
          </cell>
        </row>
      </sheetData>
      <sheetData sheetId="9180">
        <row r="9">
          <cell r="A9" t="str">
            <v>A</v>
          </cell>
        </row>
      </sheetData>
      <sheetData sheetId="9181">
        <row r="9">
          <cell r="A9" t="str">
            <v>A</v>
          </cell>
        </row>
      </sheetData>
      <sheetData sheetId="9182">
        <row r="9">
          <cell r="A9" t="str">
            <v>A</v>
          </cell>
        </row>
      </sheetData>
      <sheetData sheetId="9183">
        <row r="9">
          <cell r="A9" t="str">
            <v>A</v>
          </cell>
        </row>
      </sheetData>
      <sheetData sheetId="9184">
        <row r="9">
          <cell r="A9" t="str">
            <v>A</v>
          </cell>
        </row>
      </sheetData>
      <sheetData sheetId="9185">
        <row r="9">
          <cell r="A9" t="str">
            <v>A</v>
          </cell>
        </row>
      </sheetData>
      <sheetData sheetId="9186">
        <row r="9">
          <cell r="A9" t="str">
            <v>A</v>
          </cell>
        </row>
      </sheetData>
      <sheetData sheetId="9187">
        <row r="9">
          <cell r="A9" t="str">
            <v>A</v>
          </cell>
        </row>
      </sheetData>
      <sheetData sheetId="9188">
        <row r="9">
          <cell r="A9" t="str">
            <v>A</v>
          </cell>
        </row>
      </sheetData>
      <sheetData sheetId="9189">
        <row r="9">
          <cell r="A9" t="str">
            <v>A</v>
          </cell>
        </row>
      </sheetData>
      <sheetData sheetId="9190">
        <row r="9">
          <cell r="A9" t="str">
            <v>A</v>
          </cell>
        </row>
      </sheetData>
      <sheetData sheetId="9191">
        <row r="9">
          <cell r="A9" t="str">
            <v>A</v>
          </cell>
        </row>
      </sheetData>
      <sheetData sheetId="9192">
        <row r="9">
          <cell r="A9" t="str">
            <v>A</v>
          </cell>
        </row>
      </sheetData>
      <sheetData sheetId="9193">
        <row r="9">
          <cell r="A9" t="str">
            <v>A</v>
          </cell>
        </row>
      </sheetData>
      <sheetData sheetId="9194">
        <row r="9">
          <cell r="A9" t="str">
            <v>A</v>
          </cell>
        </row>
      </sheetData>
      <sheetData sheetId="9195">
        <row r="9">
          <cell r="A9" t="str">
            <v>A</v>
          </cell>
        </row>
      </sheetData>
      <sheetData sheetId="9196">
        <row r="9">
          <cell r="A9" t="str">
            <v>A</v>
          </cell>
        </row>
      </sheetData>
      <sheetData sheetId="9197">
        <row r="9">
          <cell r="A9" t="str">
            <v>A</v>
          </cell>
        </row>
      </sheetData>
      <sheetData sheetId="9198">
        <row r="9">
          <cell r="A9" t="str">
            <v>A</v>
          </cell>
        </row>
      </sheetData>
      <sheetData sheetId="9199">
        <row r="9">
          <cell r="A9" t="str">
            <v>A</v>
          </cell>
        </row>
      </sheetData>
      <sheetData sheetId="9200">
        <row r="9">
          <cell r="A9" t="str">
            <v>A</v>
          </cell>
        </row>
      </sheetData>
      <sheetData sheetId="9201">
        <row r="9">
          <cell r="A9" t="str">
            <v>A</v>
          </cell>
        </row>
      </sheetData>
      <sheetData sheetId="9202">
        <row r="9">
          <cell r="A9" t="str">
            <v>A</v>
          </cell>
        </row>
      </sheetData>
      <sheetData sheetId="9203">
        <row r="9">
          <cell r="A9" t="str">
            <v>A</v>
          </cell>
        </row>
      </sheetData>
      <sheetData sheetId="9204">
        <row r="9">
          <cell r="A9" t="str">
            <v>A</v>
          </cell>
        </row>
      </sheetData>
      <sheetData sheetId="9205">
        <row r="9">
          <cell r="A9" t="str">
            <v>A</v>
          </cell>
        </row>
      </sheetData>
      <sheetData sheetId="9206">
        <row r="9">
          <cell r="A9" t="str">
            <v>A</v>
          </cell>
        </row>
      </sheetData>
      <sheetData sheetId="9207">
        <row r="9">
          <cell r="A9" t="str">
            <v>A</v>
          </cell>
        </row>
      </sheetData>
      <sheetData sheetId="9208">
        <row r="9">
          <cell r="A9" t="str">
            <v>A</v>
          </cell>
        </row>
      </sheetData>
      <sheetData sheetId="9209">
        <row r="9">
          <cell r="A9" t="str">
            <v>A</v>
          </cell>
        </row>
      </sheetData>
      <sheetData sheetId="9210">
        <row r="9">
          <cell r="A9" t="str">
            <v>A</v>
          </cell>
        </row>
      </sheetData>
      <sheetData sheetId="9211">
        <row r="9">
          <cell r="A9" t="str">
            <v>A</v>
          </cell>
        </row>
      </sheetData>
      <sheetData sheetId="9212">
        <row r="9">
          <cell r="A9" t="str">
            <v>A</v>
          </cell>
        </row>
      </sheetData>
      <sheetData sheetId="9213">
        <row r="9">
          <cell r="A9" t="str">
            <v>A</v>
          </cell>
        </row>
      </sheetData>
      <sheetData sheetId="9214">
        <row r="9">
          <cell r="A9" t="str">
            <v>A</v>
          </cell>
        </row>
      </sheetData>
      <sheetData sheetId="9215">
        <row r="9">
          <cell r="A9" t="str">
            <v>A</v>
          </cell>
        </row>
      </sheetData>
      <sheetData sheetId="9216">
        <row r="9">
          <cell r="A9" t="str">
            <v>A</v>
          </cell>
        </row>
      </sheetData>
      <sheetData sheetId="9217">
        <row r="9">
          <cell r="A9" t="str">
            <v>A</v>
          </cell>
        </row>
      </sheetData>
      <sheetData sheetId="9218">
        <row r="9">
          <cell r="A9" t="str">
            <v>A</v>
          </cell>
        </row>
      </sheetData>
      <sheetData sheetId="9219">
        <row r="9">
          <cell r="A9" t="str">
            <v>A</v>
          </cell>
        </row>
      </sheetData>
      <sheetData sheetId="9220">
        <row r="9">
          <cell r="A9" t="str">
            <v>A</v>
          </cell>
        </row>
      </sheetData>
      <sheetData sheetId="9221">
        <row r="9">
          <cell r="A9" t="str">
            <v>A</v>
          </cell>
        </row>
      </sheetData>
      <sheetData sheetId="9222">
        <row r="9">
          <cell r="A9" t="str">
            <v>A</v>
          </cell>
        </row>
      </sheetData>
      <sheetData sheetId="9223">
        <row r="9">
          <cell r="A9" t="str">
            <v>A</v>
          </cell>
        </row>
      </sheetData>
      <sheetData sheetId="9224">
        <row r="9">
          <cell r="A9" t="str">
            <v>A</v>
          </cell>
        </row>
      </sheetData>
      <sheetData sheetId="9225">
        <row r="9">
          <cell r="A9" t="str">
            <v>A</v>
          </cell>
        </row>
      </sheetData>
      <sheetData sheetId="9226">
        <row r="9">
          <cell r="A9" t="str">
            <v>A</v>
          </cell>
        </row>
      </sheetData>
      <sheetData sheetId="9227">
        <row r="9">
          <cell r="A9" t="str">
            <v>A</v>
          </cell>
        </row>
      </sheetData>
      <sheetData sheetId="9228">
        <row r="9">
          <cell r="A9" t="str">
            <v>A</v>
          </cell>
        </row>
      </sheetData>
      <sheetData sheetId="9229">
        <row r="9">
          <cell r="A9" t="str">
            <v>A</v>
          </cell>
        </row>
      </sheetData>
      <sheetData sheetId="9230">
        <row r="9">
          <cell r="A9" t="str">
            <v>A</v>
          </cell>
        </row>
      </sheetData>
      <sheetData sheetId="9231">
        <row r="9">
          <cell r="A9" t="str">
            <v>A</v>
          </cell>
        </row>
      </sheetData>
      <sheetData sheetId="9232">
        <row r="9">
          <cell r="A9" t="str">
            <v>A</v>
          </cell>
        </row>
      </sheetData>
      <sheetData sheetId="9233">
        <row r="9">
          <cell r="A9" t="str">
            <v>A</v>
          </cell>
        </row>
      </sheetData>
      <sheetData sheetId="9234">
        <row r="9">
          <cell r="A9" t="str">
            <v>A</v>
          </cell>
        </row>
      </sheetData>
      <sheetData sheetId="9235">
        <row r="9">
          <cell r="A9" t="str">
            <v>A</v>
          </cell>
        </row>
      </sheetData>
      <sheetData sheetId="9236">
        <row r="9">
          <cell r="A9" t="str">
            <v>A</v>
          </cell>
        </row>
      </sheetData>
      <sheetData sheetId="9237">
        <row r="9">
          <cell r="A9" t="str">
            <v>A</v>
          </cell>
        </row>
      </sheetData>
      <sheetData sheetId="9238">
        <row r="9">
          <cell r="A9" t="str">
            <v>A</v>
          </cell>
        </row>
      </sheetData>
      <sheetData sheetId="9239">
        <row r="9">
          <cell r="A9" t="str">
            <v>A</v>
          </cell>
        </row>
      </sheetData>
      <sheetData sheetId="9240">
        <row r="9">
          <cell r="A9" t="str">
            <v>A</v>
          </cell>
        </row>
      </sheetData>
      <sheetData sheetId="9241">
        <row r="9">
          <cell r="A9" t="str">
            <v>A</v>
          </cell>
        </row>
      </sheetData>
      <sheetData sheetId="9242">
        <row r="9">
          <cell r="A9" t="str">
            <v>A</v>
          </cell>
        </row>
      </sheetData>
      <sheetData sheetId="9243">
        <row r="9">
          <cell r="A9" t="str">
            <v>A</v>
          </cell>
        </row>
      </sheetData>
      <sheetData sheetId="9244">
        <row r="9">
          <cell r="A9" t="str">
            <v>A</v>
          </cell>
        </row>
      </sheetData>
      <sheetData sheetId="9245">
        <row r="9">
          <cell r="A9" t="str">
            <v>A</v>
          </cell>
        </row>
      </sheetData>
      <sheetData sheetId="9246">
        <row r="9">
          <cell r="A9" t="str">
            <v>A</v>
          </cell>
        </row>
      </sheetData>
      <sheetData sheetId="9247">
        <row r="9">
          <cell r="A9" t="str">
            <v>A</v>
          </cell>
        </row>
      </sheetData>
      <sheetData sheetId="9248">
        <row r="9">
          <cell r="A9" t="str">
            <v>A</v>
          </cell>
        </row>
      </sheetData>
      <sheetData sheetId="9249">
        <row r="9">
          <cell r="A9" t="str">
            <v>A</v>
          </cell>
        </row>
      </sheetData>
      <sheetData sheetId="9250">
        <row r="9">
          <cell r="A9" t="str">
            <v>A</v>
          </cell>
        </row>
      </sheetData>
      <sheetData sheetId="9251">
        <row r="9">
          <cell r="A9" t="str">
            <v>A</v>
          </cell>
        </row>
      </sheetData>
      <sheetData sheetId="9252">
        <row r="9">
          <cell r="A9" t="str">
            <v>A</v>
          </cell>
        </row>
      </sheetData>
      <sheetData sheetId="9253">
        <row r="9">
          <cell r="A9" t="str">
            <v>A</v>
          </cell>
        </row>
      </sheetData>
      <sheetData sheetId="9254">
        <row r="9">
          <cell r="A9" t="str">
            <v>A</v>
          </cell>
        </row>
      </sheetData>
      <sheetData sheetId="9255">
        <row r="9">
          <cell r="A9" t="str">
            <v>A</v>
          </cell>
        </row>
      </sheetData>
      <sheetData sheetId="9256">
        <row r="9">
          <cell r="A9" t="str">
            <v>A</v>
          </cell>
        </row>
      </sheetData>
      <sheetData sheetId="9257">
        <row r="9">
          <cell r="A9" t="str">
            <v>A</v>
          </cell>
        </row>
      </sheetData>
      <sheetData sheetId="9258">
        <row r="9">
          <cell r="A9" t="str">
            <v>A</v>
          </cell>
        </row>
      </sheetData>
      <sheetData sheetId="9259">
        <row r="9">
          <cell r="A9" t="str">
            <v>A</v>
          </cell>
        </row>
      </sheetData>
      <sheetData sheetId="9260">
        <row r="9">
          <cell r="A9" t="str">
            <v>A</v>
          </cell>
        </row>
      </sheetData>
      <sheetData sheetId="9261">
        <row r="9">
          <cell r="A9" t="str">
            <v>A</v>
          </cell>
        </row>
      </sheetData>
      <sheetData sheetId="9262">
        <row r="9">
          <cell r="A9" t="str">
            <v>A</v>
          </cell>
        </row>
      </sheetData>
      <sheetData sheetId="9263">
        <row r="9">
          <cell r="A9" t="str">
            <v>A</v>
          </cell>
        </row>
      </sheetData>
      <sheetData sheetId="9264">
        <row r="9">
          <cell r="A9" t="str">
            <v>A</v>
          </cell>
        </row>
      </sheetData>
      <sheetData sheetId="9265">
        <row r="9">
          <cell r="A9" t="str">
            <v>A</v>
          </cell>
        </row>
      </sheetData>
      <sheetData sheetId="9266">
        <row r="9">
          <cell r="A9" t="str">
            <v>A</v>
          </cell>
        </row>
      </sheetData>
      <sheetData sheetId="9267">
        <row r="9">
          <cell r="A9" t="str">
            <v>A</v>
          </cell>
        </row>
      </sheetData>
      <sheetData sheetId="9268">
        <row r="9">
          <cell r="A9" t="str">
            <v>A</v>
          </cell>
        </row>
      </sheetData>
      <sheetData sheetId="9269">
        <row r="9">
          <cell r="A9" t="str">
            <v>A</v>
          </cell>
        </row>
      </sheetData>
      <sheetData sheetId="9270">
        <row r="9">
          <cell r="A9" t="str">
            <v>A</v>
          </cell>
        </row>
      </sheetData>
      <sheetData sheetId="9271">
        <row r="9">
          <cell r="A9" t="str">
            <v>A</v>
          </cell>
        </row>
      </sheetData>
      <sheetData sheetId="9272">
        <row r="9">
          <cell r="A9" t="str">
            <v>A</v>
          </cell>
        </row>
      </sheetData>
      <sheetData sheetId="9273">
        <row r="9">
          <cell r="A9" t="str">
            <v>A</v>
          </cell>
        </row>
      </sheetData>
      <sheetData sheetId="9274">
        <row r="9">
          <cell r="A9" t="str">
            <v>A</v>
          </cell>
        </row>
      </sheetData>
      <sheetData sheetId="9275">
        <row r="9">
          <cell r="A9" t="str">
            <v>A</v>
          </cell>
        </row>
      </sheetData>
      <sheetData sheetId="9276">
        <row r="9">
          <cell r="A9" t="str">
            <v>A</v>
          </cell>
        </row>
      </sheetData>
      <sheetData sheetId="9277">
        <row r="9">
          <cell r="A9" t="str">
            <v>A</v>
          </cell>
        </row>
      </sheetData>
      <sheetData sheetId="9278">
        <row r="9">
          <cell r="A9" t="str">
            <v>A</v>
          </cell>
        </row>
      </sheetData>
      <sheetData sheetId="9279">
        <row r="9">
          <cell r="A9" t="str">
            <v>A</v>
          </cell>
        </row>
      </sheetData>
      <sheetData sheetId="9280">
        <row r="9">
          <cell r="A9" t="str">
            <v>A</v>
          </cell>
        </row>
      </sheetData>
      <sheetData sheetId="9281" refreshError="1"/>
      <sheetData sheetId="9282" refreshError="1"/>
      <sheetData sheetId="9283" refreshError="1"/>
      <sheetData sheetId="9284" refreshError="1"/>
      <sheetData sheetId="9285" refreshError="1"/>
      <sheetData sheetId="9286" refreshError="1"/>
      <sheetData sheetId="9287" refreshError="1"/>
      <sheetData sheetId="9288">
        <row r="9">
          <cell r="A9" t="str">
            <v>A</v>
          </cell>
        </row>
      </sheetData>
      <sheetData sheetId="9289" refreshError="1"/>
      <sheetData sheetId="9290" refreshError="1"/>
      <sheetData sheetId="9291" refreshError="1"/>
      <sheetData sheetId="9292">
        <row r="9">
          <cell r="A9" t="str">
            <v>A</v>
          </cell>
        </row>
      </sheetData>
      <sheetData sheetId="9293">
        <row r="9">
          <cell r="A9" t="str">
            <v>A</v>
          </cell>
        </row>
      </sheetData>
      <sheetData sheetId="9294">
        <row r="9">
          <cell r="A9" t="str">
            <v>A</v>
          </cell>
        </row>
      </sheetData>
      <sheetData sheetId="9295">
        <row r="9">
          <cell r="A9" t="str">
            <v>A</v>
          </cell>
        </row>
      </sheetData>
      <sheetData sheetId="9296">
        <row r="9">
          <cell r="A9" t="str">
            <v>A</v>
          </cell>
        </row>
      </sheetData>
      <sheetData sheetId="9297">
        <row r="9">
          <cell r="A9" t="str">
            <v>A</v>
          </cell>
        </row>
      </sheetData>
      <sheetData sheetId="9298" refreshError="1"/>
      <sheetData sheetId="9299" refreshError="1"/>
      <sheetData sheetId="9300" refreshError="1"/>
      <sheetData sheetId="9301">
        <row r="9">
          <cell r="A9" t="str">
            <v>A</v>
          </cell>
        </row>
      </sheetData>
      <sheetData sheetId="9302" refreshError="1"/>
      <sheetData sheetId="9303" refreshError="1"/>
      <sheetData sheetId="9304" refreshError="1"/>
      <sheetData sheetId="9305" refreshError="1"/>
      <sheetData sheetId="9306" refreshError="1"/>
      <sheetData sheetId="9307">
        <row r="9">
          <cell r="A9" t="str">
            <v>A</v>
          </cell>
        </row>
      </sheetData>
      <sheetData sheetId="9308">
        <row r="9">
          <cell r="A9" t="str">
            <v>A</v>
          </cell>
        </row>
      </sheetData>
      <sheetData sheetId="9309" refreshError="1"/>
      <sheetData sheetId="9310">
        <row r="9">
          <cell r="A9" t="str">
            <v>A</v>
          </cell>
        </row>
      </sheetData>
      <sheetData sheetId="9311">
        <row r="9">
          <cell r="A9" t="str">
            <v>A</v>
          </cell>
        </row>
      </sheetData>
      <sheetData sheetId="9312" refreshError="1"/>
      <sheetData sheetId="9313" refreshError="1"/>
      <sheetData sheetId="9314" refreshError="1"/>
      <sheetData sheetId="9315" refreshError="1"/>
      <sheetData sheetId="9316" refreshError="1"/>
      <sheetData sheetId="9317">
        <row r="9">
          <cell r="A9" t="str">
            <v>A</v>
          </cell>
        </row>
      </sheetData>
      <sheetData sheetId="9318">
        <row r="9">
          <cell r="A9" t="str">
            <v>A</v>
          </cell>
        </row>
      </sheetData>
      <sheetData sheetId="9319">
        <row r="9">
          <cell r="A9" t="str">
            <v>A</v>
          </cell>
        </row>
      </sheetData>
      <sheetData sheetId="9320">
        <row r="9">
          <cell r="A9" t="str">
            <v>A</v>
          </cell>
        </row>
      </sheetData>
      <sheetData sheetId="9321">
        <row r="9">
          <cell r="A9" t="str">
            <v>A</v>
          </cell>
        </row>
      </sheetData>
      <sheetData sheetId="9322">
        <row r="9">
          <cell r="A9" t="str">
            <v>A</v>
          </cell>
        </row>
      </sheetData>
      <sheetData sheetId="9323">
        <row r="9">
          <cell r="A9" t="str">
            <v>A</v>
          </cell>
        </row>
      </sheetData>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ow r="9">
          <cell r="A9" t="str">
            <v>A</v>
          </cell>
        </row>
      </sheetData>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ow r="9">
          <cell r="A9" t="str">
            <v>A</v>
          </cell>
        </row>
      </sheetData>
      <sheetData sheetId="9381">
        <row r="9">
          <cell r="A9" t="str">
            <v>A</v>
          </cell>
        </row>
      </sheetData>
      <sheetData sheetId="9382">
        <row r="9">
          <cell r="A9" t="str">
            <v>A</v>
          </cell>
        </row>
      </sheetData>
      <sheetData sheetId="9383" refreshError="1"/>
      <sheetData sheetId="9384" refreshError="1"/>
      <sheetData sheetId="9385">
        <row r="9">
          <cell r="A9" t="str">
            <v>A</v>
          </cell>
        </row>
      </sheetData>
      <sheetData sheetId="9386">
        <row r="9">
          <cell r="A9" t="str">
            <v>A</v>
          </cell>
        </row>
      </sheetData>
      <sheetData sheetId="9387">
        <row r="9">
          <cell r="A9" t="str">
            <v>A</v>
          </cell>
        </row>
      </sheetData>
      <sheetData sheetId="9388">
        <row r="9">
          <cell r="A9" t="str">
            <v>A</v>
          </cell>
        </row>
      </sheetData>
      <sheetData sheetId="9389">
        <row r="9">
          <cell r="A9" t="str">
            <v>A</v>
          </cell>
        </row>
      </sheetData>
      <sheetData sheetId="9390">
        <row r="9">
          <cell r="A9" t="str">
            <v>A</v>
          </cell>
        </row>
      </sheetData>
      <sheetData sheetId="9391">
        <row r="9">
          <cell r="A9" t="str">
            <v>A</v>
          </cell>
        </row>
      </sheetData>
      <sheetData sheetId="9392">
        <row r="9">
          <cell r="A9" t="str">
            <v>A</v>
          </cell>
        </row>
      </sheetData>
      <sheetData sheetId="9393">
        <row r="9">
          <cell r="A9" t="str">
            <v>A</v>
          </cell>
        </row>
      </sheetData>
      <sheetData sheetId="9394" refreshError="1"/>
      <sheetData sheetId="9395" refreshError="1"/>
      <sheetData sheetId="9396">
        <row r="9">
          <cell r="A9" t="str">
            <v>A</v>
          </cell>
        </row>
      </sheetData>
      <sheetData sheetId="9397">
        <row r="9">
          <cell r="A9" t="str">
            <v>A</v>
          </cell>
        </row>
      </sheetData>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ow r="9">
          <cell r="A9" t="str">
            <v>A</v>
          </cell>
        </row>
      </sheetData>
      <sheetData sheetId="9409" refreshError="1"/>
      <sheetData sheetId="9410" refreshError="1"/>
      <sheetData sheetId="9411" refreshError="1"/>
      <sheetData sheetId="9412">
        <row r="9">
          <cell r="A9" t="str">
            <v>A</v>
          </cell>
        </row>
      </sheetData>
      <sheetData sheetId="9413" refreshError="1"/>
      <sheetData sheetId="9414" refreshError="1"/>
      <sheetData sheetId="9415" refreshError="1"/>
      <sheetData sheetId="9416">
        <row r="9">
          <cell r="A9" t="str">
            <v>A</v>
          </cell>
        </row>
      </sheetData>
      <sheetData sheetId="9417">
        <row r="9">
          <cell r="A9" t="str">
            <v>A</v>
          </cell>
        </row>
      </sheetData>
      <sheetData sheetId="9418">
        <row r="9">
          <cell r="A9" t="str">
            <v>A</v>
          </cell>
        </row>
      </sheetData>
      <sheetData sheetId="9419">
        <row r="9">
          <cell r="A9" t="str">
            <v>A</v>
          </cell>
        </row>
      </sheetData>
      <sheetData sheetId="9420">
        <row r="9">
          <cell r="A9" t="str">
            <v>A</v>
          </cell>
        </row>
      </sheetData>
      <sheetData sheetId="9421">
        <row r="9">
          <cell r="A9" t="str">
            <v>A</v>
          </cell>
        </row>
      </sheetData>
      <sheetData sheetId="9422">
        <row r="9">
          <cell r="A9" t="str">
            <v>A</v>
          </cell>
        </row>
      </sheetData>
      <sheetData sheetId="9423">
        <row r="9">
          <cell r="A9" t="str">
            <v>A</v>
          </cell>
        </row>
      </sheetData>
      <sheetData sheetId="9424">
        <row r="9">
          <cell r="A9" t="str">
            <v>A</v>
          </cell>
        </row>
      </sheetData>
      <sheetData sheetId="9425">
        <row r="9">
          <cell r="A9" t="str">
            <v>A</v>
          </cell>
        </row>
      </sheetData>
      <sheetData sheetId="9426">
        <row r="9">
          <cell r="A9" t="str">
            <v>A</v>
          </cell>
        </row>
      </sheetData>
      <sheetData sheetId="9427">
        <row r="9">
          <cell r="A9" t="str">
            <v>A</v>
          </cell>
        </row>
      </sheetData>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ow r="9">
          <cell r="A9" t="str">
            <v>A</v>
          </cell>
        </row>
      </sheetData>
      <sheetData sheetId="9438">
        <row r="9">
          <cell r="A9" t="str">
            <v>A</v>
          </cell>
        </row>
      </sheetData>
      <sheetData sheetId="9439">
        <row r="9">
          <cell r="A9" t="str">
            <v>A</v>
          </cell>
        </row>
      </sheetData>
      <sheetData sheetId="9440">
        <row r="9">
          <cell r="A9" t="str">
            <v>A</v>
          </cell>
        </row>
      </sheetData>
      <sheetData sheetId="9441">
        <row r="9">
          <cell r="A9" t="str">
            <v>A</v>
          </cell>
        </row>
      </sheetData>
      <sheetData sheetId="9442">
        <row r="9">
          <cell r="A9" t="str">
            <v>A</v>
          </cell>
        </row>
      </sheetData>
      <sheetData sheetId="9443" refreshError="1"/>
      <sheetData sheetId="9444" refreshError="1"/>
      <sheetData sheetId="9445">
        <row r="9">
          <cell r="A9" t="str">
            <v>A</v>
          </cell>
        </row>
      </sheetData>
      <sheetData sheetId="9446" refreshError="1"/>
      <sheetData sheetId="9447" refreshError="1"/>
      <sheetData sheetId="9448" refreshError="1"/>
      <sheetData sheetId="9449" refreshError="1"/>
      <sheetData sheetId="9450">
        <row r="9">
          <cell r="A9" t="str">
            <v>A</v>
          </cell>
        </row>
      </sheetData>
      <sheetData sheetId="9451">
        <row r="9">
          <cell r="A9" t="str">
            <v>A</v>
          </cell>
        </row>
      </sheetData>
      <sheetData sheetId="9452">
        <row r="9">
          <cell r="A9" t="str">
            <v>A</v>
          </cell>
        </row>
      </sheetData>
      <sheetData sheetId="9453">
        <row r="9">
          <cell r="A9" t="str">
            <v>A</v>
          </cell>
        </row>
      </sheetData>
      <sheetData sheetId="9454">
        <row r="9">
          <cell r="A9" t="str">
            <v>A</v>
          </cell>
        </row>
      </sheetData>
      <sheetData sheetId="9455">
        <row r="9">
          <cell r="A9" t="str">
            <v>A</v>
          </cell>
        </row>
      </sheetData>
      <sheetData sheetId="9456">
        <row r="9">
          <cell r="A9" t="str">
            <v>A</v>
          </cell>
        </row>
      </sheetData>
      <sheetData sheetId="9457">
        <row r="9">
          <cell r="A9" t="str">
            <v>A</v>
          </cell>
        </row>
      </sheetData>
      <sheetData sheetId="9458">
        <row r="9">
          <cell r="A9" t="str">
            <v>A</v>
          </cell>
        </row>
      </sheetData>
      <sheetData sheetId="9459">
        <row r="9">
          <cell r="A9" t="str">
            <v>A</v>
          </cell>
        </row>
      </sheetData>
      <sheetData sheetId="9460">
        <row r="9">
          <cell r="A9" t="str">
            <v>A</v>
          </cell>
        </row>
      </sheetData>
      <sheetData sheetId="9461">
        <row r="9">
          <cell r="A9" t="str">
            <v>A</v>
          </cell>
        </row>
      </sheetData>
      <sheetData sheetId="9462">
        <row r="9">
          <cell r="A9" t="str">
            <v>A</v>
          </cell>
        </row>
      </sheetData>
      <sheetData sheetId="9463">
        <row r="9">
          <cell r="A9" t="str">
            <v>A</v>
          </cell>
        </row>
      </sheetData>
      <sheetData sheetId="9464">
        <row r="9">
          <cell r="A9" t="str">
            <v>A</v>
          </cell>
        </row>
      </sheetData>
      <sheetData sheetId="9465">
        <row r="9">
          <cell r="A9" t="str">
            <v>A</v>
          </cell>
        </row>
      </sheetData>
      <sheetData sheetId="9466">
        <row r="9">
          <cell r="A9" t="str">
            <v>A</v>
          </cell>
        </row>
      </sheetData>
      <sheetData sheetId="9467">
        <row r="9">
          <cell r="A9" t="str">
            <v>A</v>
          </cell>
        </row>
      </sheetData>
      <sheetData sheetId="9468">
        <row r="9">
          <cell r="A9" t="str">
            <v>A</v>
          </cell>
        </row>
      </sheetData>
      <sheetData sheetId="9469">
        <row r="9">
          <cell r="A9" t="str">
            <v>A</v>
          </cell>
        </row>
      </sheetData>
      <sheetData sheetId="9470">
        <row r="9">
          <cell r="A9" t="str">
            <v>A</v>
          </cell>
        </row>
      </sheetData>
      <sheetData sheetId="9471">
        <row r="9">
          <cell r="A9" t="str">
            <v>A</v>
          </cell>
        </row>
      </sheetData>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ow r="9">
          <cell r="A9" t="str">
            <v>A</v>
          </cell>
        </row>
      </sheetData>
      <sheetData sheetId="9484">
        <row r="9">
          <cell r="A9" t="str">
            <v>A</v>
          </cell>
        </row>
      </sheetData>
      <sheetData sheetId="9485">
        <row r="9">
          <cell r="A9" t="str">
            <v>A</v>
          </cell>
        </row>
      </sheetData>
      <sheetData sheetId="9486">
        <row r="9">
          <cell r="A9" t="str">
            <v>A</v>
          </cell>
        </row>
      </sheetData>
      <sheetData sheetId="9487">
        <row r="9">
          <cell r="A9" t="str">
            <v>A</v>
          </cell>
        </row>
      </sheetData>
      <sheetData sheetId="9488">
        <row r="9">
          <cell r="A9" t="str">
            <v>A</v>
          </cell>
        </row>
      </sheetData>
      <sheetData sheetId="9489">
        <row r="9">
          <cell r="A9" t="str">
            <v>A</v>
          </cell>
        </row>
      </sheetData>
      <sheetData sheetId="9490">
        <row r="9">
          <cell r="A9" t="str">
            <v>A</v>
          </cell>
        </row>
      </sheetData>
      <sheetData sheetId="9491">
        <row r="9">
          <cell r="A9" t="str">
            <v>A</v>
          </cell>
        </row>
      </sheetData>
      <sheetData sheetId="9492">
        <row r="9">
          <cell r="A9" t="str">
            <v>A</v>
          </cell>
        </row>
      </sheetData>
      <sheetData sheetId="9493">
        <row r="9">
          <cell r="A9" t="str">
            <v>A</v>
          </cell>
        </row>
      </sheetData>
      <sheetData sheetId="9494">
        <row r="9">
          <cell r="A9" t="str">
            <v>A</v>
          </cell>
        </row>
      </sheetData>
      <sheetData sheetId="9495">
        <row r="9">
          <cell r="A9" t="str">
            <v>A</v>
          </cell>
        </row>
      </sheetData>
      <sheetData sheetId="9496">
        <row r="9">
          <cell r="A9" t="str">
            <v>A</v>
          </cell>
        </row>
      </sheetData>
      <sheetData sheetId="9497">
        <row r="9">
          <cell r="A9" t="str">
            <v>A</v>
          </cell>
        </row>
      </sheetData>
      <sheetData sheetId="9498">
        <row r="9">
          <cell r="A9" t="str">
            <v>A</v>
          </cell>
        </row>
      </sheetData>
      <sheetData sheetId="9499">
        <row r="9">
          <cell r="A9" t="str">
            <v>A</v>
          </cell>
        </row>
      </sheetData>
      <sheetData sheetId="9500">
        <row r="9">
          <cell r="A9" t="str">
            <v>A</v>
          </cell>
        </row>
      </sheetData>
      <sheetData sheetId="9501">
        <row r="9">
          <cell r="A9" t="str">
            <v>A</v>
          </cell>
        </row>
      </sheetData>
      <sheetData sheetId="9502">
        <row r="9">
          <cell r="A9" t="str">
            <v>A</v>
          </cell>
        </row>
      </sheetData>
      <sheetData sheetId="9503">
        <row r="9">
          <cell r="A9" t="str">
            <v>A</v>
          </cell>
        </row>
      </sheetData>
      <sheetData sheetId="9504">
        <row r="9">
          <cell r="A9" t="str">
            <v>A</v>
          </cell>
        </row>
      </sheetData>
      <sheetData sheetId="9505">
        <row r="9">
          <cell r="A9" t="str">
            <v>A</v>
          </cell>
        </row>
      </sheetData>
      <sheetData sheetId="9506">
        <row r="9">
          <cell r="A9" t="str">
            <v>A</v>
          </cell>
        </row>
      </sheetData>
      <sheetData sheetId="9507">
        <row r="9">
          <cell r="A9" t="str">
            <v>A</v>
          </cell>
        </row>
      </sheetData>
      <sheetData sheetId="9508">
        <row r="9">
          <cell r="A9" t="str">
            <v>A</v>
          </cell>
        </row>
      </sheetData>
      <sheetData sheetId="9509">
        <row r="9">
          <cell r="A9" t="str">
            <v>A</v>
          </cell>
        </row>
      </sheetData>
      <sheetData sheetId="9510">
        <row r="9">
          <cell r="A9" t="str">
            <v>A</v>
          </cell>
        </row>
      </sheetData>
      <sheetData sheetId="9511">
        <row r="9">
          <cell r="A9" t="str">
            <v>A</v>
          </cell>
        </row>
      </sheetData>
      <sheetData sheetId="9512">
        <row r="9">
          <cell r="A9" t="str">
            <v>A</v>
          </cell>
        </row>
      </sheetData>
      <sheetData sheetId="9513">
        <row r="9">
          <cell r="A9" t="str">
            <v>A</v>
          </cell>
        </row>
      </sheetData>
      <sheetData sheetId="9514">
        <row r="9">
          <cell r="A9" t="str">
            <v>A</v>
          </cell>
        </row>
      </sheetData>
      <sheetData sheetId="9515">
        <row r="9">
          <cell r="A9" t="str">
            <v>A</v>
          </cell>
        </row>
      </sheetData>
      <sheetData sheetId="9516">
        <row r="9">
          <cell r="A9" t="str">
            <v>A</v>
          </cell>
        </row>
      </sheetData>
      <sheetData sheetId="9517">
        <row r="9">
          <cell r="A9" t="str">
            <v>A</v>
          </cell>
        </row>
      </sheetData>
      <sheetData sheetId="9518">
        <row r="9">
          <cell r="A9" t="str">
            <v>A</v>
          </cell>
        </row>
      </sheetData>
      <sheetData sheetId="9519">
        <row r="9">
          <cell r="A9" t="str">
            <v>A</v>
          </cell>
        </row>
      </sheetData>
      <sheetData sheetId="9520">
        <row r="9">
          <cell r="A9" t="str">
            <v>A</v>
          </cell>
        </row>
      </sheetData>
      <sheetData sheetId="9521">
        <row r="9">
          <cell r="A9" t="str">
            <v>A</v>
          </cell>
        </row>
      </sheetData>
      <sheetData sheetId="9522">
        <row r="9">
          <cell r="A9" t="str">
            <v>A</v>
          </cell>
        </row>
      </sheetData>
      <sheetData sheetId="9523">
        <row r="9">
          <cell r="A9" t="str">
            <v>A</v>
          </cell>
        </row>
      </sheetData>
      <sheetData sheetId="9524">
        <row r="9">
          <cell r="A9" t="str">
            <v>A</v>
          </cell>
        </row>
      </sheetData>
      <sheetData sheetId="9525">
        <row r="9">
          <cell r="A9" t="str">
            <v>A</v>
          </cell>
        </row>
      </sheetData>
      <sheetData sheetId="9526">
        <row r="9">
          <cell r="A9" t="str">
            <v>A</v>
          </cell>
        </row>
      </sheetData>
      <sheetData sheetId="9527">
        <row r="9">
          <cell r="A9" t="str">
            <v>A</v>
          </cell>
        </row>
      </sheetData>
      <sheetData sheetId="9528">
        <row r="9">
          <cell r="A9" t="str">
            <v>A</v>
          </cell>
        </row>
      </sheetData>
      <sheetData sheetId="9529">
        <row r="9">
          <cell r="A9" t="str">
            <v>A</v>
          </cell>
        </row>
      </sheetData>
      <sheetData sheetId="9530">
        <row r="9">
          <cell r="A9" t="str">
            <v>A</v>
          </cell>
        </row>
      </sheetData>
      <sheetData sheetId="9531">
        <row r="9">
          <cell r="A9" t="str">
            <v>A</v>
          </cell>
        </row>
      </sheetData>
      <sheetData sheetId="9532">
        <row r="9">
          <cell r="A9" t="str">
            <v>A</v>
          </cell>
        </row>
      </sheetData>
      <sheetData sheetId="9533">
        <row r="9">
          <cell r="A9" t="str">
            <v>A</v>
          </cell>
        </row>
      </sheetData>
      <sheetData sheetId="9534">
        <row r="9">
          <cell r="A9" t="str">
            <v>A</v>
          </cell>
        </row>
      </sheetData>
      <sheetData sheetId="9535">
        <row r="9">
          <cell r="A9" t="str">
            <v>A</v>
          </cell>
        </row>
      </sheetData>
      <sheetData sheetId="9536">
        <row r="9">
          <cell r="A9" t="str">
            <v>A</v>
          </cell>
        </row>
      </sheetData>
      <sheetData sheetId="9537">
        <row r="9">
          <cell r="A9" t="str">
            <v>A</v>
          </cell>
        </row>
      </sheetData>
      <sheetData sheetId="9538">
        <row r="9">
          <cell r="A9" t="str">
            <v>A</v>
          </cell>
        </row>
      </sheetData>
      <sheetData sheetId="9539">
        <row r="9">
          <cell r="A9" t="str">
            <v>A</v>
          </cell>
        </row>
      </sheetData>
      <sheetData sheetId="9540">
        <row r="9">
          <cell r="A9" t="str">
            <v>A</v>
          </cell>
        </row>
      </sheetData>
      <sheetData sheetId="9541">
        <row r="9">
          <cell r="A9" t="str">
            <v>A</v>
          </cell>
        </row>
      </sheetData>
      <sheetData sheetId="9542">
        <row r="9">
          <cell r="A9" t="str">
            <v>A</v>
          </cell>
        </row>
      </sheetData>
      <sheetData sheetId="9543">
        <row r="9">
          <cell r="A9" t="str">
            <v>A</v>
          </cell>
        </row>
      </sheetData>
      <sheetData sheetId="9544">
        <row r="9">
          <cell r="A9" t="str">
            <v>A</v>
          </cell>
        </row>
      </sheetData>
      <sheetData sheetId="9545" refreshError="1"/>
      <sheetData sheetId="9546" refreshError="1"/>
      <sheetData sheetId="9547">
        <row r="9">
          <cell r="A9" t="str">
            <v>A</v>
          </cell>
        </row>
      </sheetData>
      <sheetData sheetId="9548">
        <row r="9">
          <cell r="A9" t="str">
            <v>A</v>
          </cell>
        </row>
      </sheetData>
      <sheetData sheetId="9549">
        <row r="9">
          <cell r="A9" t="str">
            <v>A</v>
          </cell>
        </row>
      </sheetData>
      <sheetData sheetId="9550">
        <row r="9">
          <cell r="A9" t="str">
            <v>A</v>
          </cell>
        </row>
      </sheetData>
      <sheetData sheetId="9551">
        <row r="9">
          <cell r="A9" t="str">
            <v>A</v>
          </cell>
        </row>
      </sheetData>
      <sheetData sheetId="9552">
        <row r="9">
          <cell r="A9" t="str">
            <v>A</v>
          </cell>
        </row>
      </sheetData>
      <sheetData sheetId="9553">
        <row r="9">
          <cell r="A9" t="str">
            <v>A</v>
          </cell>
        </row>
      </sheetData>
      <sheetData sheetId="9554">
        <row r="9">
          <cell r="A9" t="str">
            <v>A</v>
          </cell>
        </row>
      </sheetData>
      <sheetData sheetId="9555">
        <row r="9">
          <cell r="A9" t="str">
            <v>A</v>
          </cell>
        </row>
      </sheetData>
      <sheetData sheetId="9556">
        <row r="9">
          <cell r="A9" t="str">
            <v>A</v>
          </cell>
        </row>
      </sheetData>
      <sheetData sheetId="9557">
        <row r="9">
          <cell r="A9" t="str">
            <v>A</v>
          </cell>
        </row>
      </sheetData>
      <sheetData sheetId="9558">
        <row r="9">
          <cell r="A9" t="str">
            <v>A</v>
          </cell>
        </row>
      </sheetData>
      <sheetData sheetId="9559">
        <row r="9">
          <cell r="A9" t="str">
            <v>A</v>
          </cell>
        </row>
      </sheetData>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ow r="9">
          <cell r="A9" t="str">
            <v>A</v>
          </cell>
        </row>
      </sheetData>
      <sheetData sheetId="9575">
        <row r="9">
          <cell r="A9" t="str">
            <v>A</v>
          </cell>
        </row>
      </sheetData>
      <sheetData sheetId="9576">
        <row r="9">
          <cell r="A9" t="str">
            <v>A</v>
          </cell>
        </row>
      </sheetData>
      <sheetData sheetId="9577">
        <row r="9">
          <cell r="A9" t="str">
            <v>A</v>
          </cell>
        </row>
      </sheetData>
      <sheetData sheetId="9578" refreshError="1"/>
      <sheetData sheetId="9579" refreshError="1"/>
      <sheetData sheetId="9580" refreshError="1"/>
      <sheetData sheetId="9581" refreshError="1"/>
      <sheetData sheetId="9582">
        <row r="9">
          <cell r="A9" t="str">
            <v>A</v>
          </cell>
        </row>
      </sheetData>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ow r="9">
          <cell r="A9" t="str">
            <v>A</v>
          </cell>
        </row>
      </sheetData>
      <sheetData sheetId="9594">
        <row r="9">
          <cell r="A9" t="str">
            <v>A</v>
          </cell>
        </row>
      </sheetData>
      <sheetData sheetId="9595">
        <row r="9">
          <cell r="A9" t="str">
            <v>A</v>
          </cell>
        </row>
      </sheetData>
      <sheetData sheetId="9596">
        <row r="9">
          <cell r="A9" t="str">
            <v>A</v>
          </cell>
        </row>
      </sheetData>
      <sheetData sheetId="9597">
        <row r="9">
          <cell r="A9" t="str">
            <v>A</v>
          </cell>
        </row>
      </sheetData>
      <sheetData sheetId="9598">
        <row r="9">
          <cell r="A9" t="str">
            <v>A</v>
          </cell>
        </row>
      </sheetData>
      <sheetData sheetId="9599">
        <row r="9">
          <cell r="A9" t="str">
            <v>A</v>
          </cell>
        </row>
      </sheetData>
      <sheetData sheetId="9600">
        <row r="9">
          <cell r="A9" t="str">
            <v>A</v>
          </cell>
        </row>
      </sheetData>
      <sheetData sheetId="9601">
        <row r="9">
          <cell r="A9" t="str">
            <v>A</v>
          </cell>
        </row>
      </sheetData>
      <sheetData sheetId="9602">
        <row r="9">
          <cell r="A9" t="str">
            <v>A</v>
          </cell>
        </row>
      </sheetData>
      <sheetData sheetId="9603">
        <row r="9">
          <cell r="A9" t="str">
            <v>A</v>
          </cell>
        </row>
      </sheetData>
      <sheetData sheetId="9604">
        <row r="9">
          <cell r="A9" t="str">
            <v>A</v>
          </cell>
        </row>
      </sheetData>
      <sheetData sheetId="9605">
        <row r="9">
          <cell r="A9" t="str">
            <v>A</v>
          </cell>
        </row>
      </sheetData>
      <sheetData sheetId="9606">
        <row r="9">
          <cell r="A9" t="str">
            <v>A</v>
          </cell>
        </row>
      </sheetData>
      <sheetData sheetId="9607">
        <row r="9">
          <cell r="A9" t="str">
            <v>A</v>
          </cell>
        </row>
      </sheetData>
      <sheetData sheetId="9608">
        <row r="9">
          <cell r="A9" t="str">
            <v>A</v>
          </cell>
        </row>
      </sheetData>
      <sheetData sheetId="9609">
        <row r="9">
          <cell r="A9" t="str">
            <v>A</v>
          </cell>
        </row>
      </sheetData>
      <sheetData sheetId="9610">
        <row r="9">
          <cell r="A9" t="str">
            <v>A</v>
          </cell>
        </row>
      </sheetData>
      <sheetData sheetId="9611">
        <row r="9">
          <cell r="A9" t="str">
            <v>A</v>
          </cell>
        </row>
      </sheetData>
      <sheetData sheetId="9612">
        <row r="9">
          <cell r="A9" t="str">
            <v>A</v>
          </cell>
        </row>
      </sheetData>
      <sheetData sheetId="9613">
        <row r="9">
          <cell r="A9" t="str">
            <v>A</v>
          </cell>
        </row>
      </sheetData>
      <sheetData sheetId="9614">
        <row r="9">
          <cell r="A9" t="str">
            <v>A</v>
          </cell>
        </row>
      </sheetData>
      <sheetData sheetId="9615">
        <row r="9">
          <cell r="A9" t="str">
            <v>A</v>
          </cell>
        </row>
      </sheetData>
      <sheetData sheetId="9616">
        <row r="9">
          <cell r="A9" t="str">
            <v>A</v>
          </cell>
        </row>
      </sheetData>
      <sheetData sheetId="9617">
        <row r="9">
          <cell r="A9" t="str">
            <v>A</v>
          </cell>
        </row>
      </sheetData>
      <sheetData sheetId="9618">
        <row r="9">
          <cell r="A9" t="str">
            <v>A</v>
          </cell>
        </row>
      </sheetData>
      <sheetData sheetId="9619">
        <row r="9">
          <cell r="A9" t="str">
            <v>A</v>
          </cell>
        </row>
      </sheetData>
      <sheetData sheetId="9620">
        <row r="9">
          <cell r="A9" t="str">
            <v>A</v>
          </cell>
        </row>
      </sheetData>
      <sheetData sheetId="9621" refreshError="1"/>
      <sheetData sheetId="9622">
        <row r="9">
          <cell r="A9" t="str">
            <v>A</v>
          </cell>
        </row>
      </sheetData>
      <sheetData sheetId="9623">
        <row r="9">
          <cell r="A9" t="str">
            <v>A</v>
          </cell>
        </row>
      </sheetData>
      <sheetData sheetId="9624">
        <row r="9">
          <cell r="A9" t="str">
            <v>A</v>
          </cell>
        </row>
      </sheetData>
      <sheetData sheetId="9625">
        <row r="9">
          <cell r="A9" t="str">
            <v>A</v>
          </cell>
        </row>
      </sheetData>
      <sheetData sheetId="9626">
        <row r="9">
          <cell r="A9" t="str">
            <v>A</v>
          </cell>
        </row>
      </sheetData>
      <sheetData sheetId="9627">
        <row r="9">
          <cell r="A9" t="str">
            <v>A</v>
          </cell>
        </row>
      </sheetData>
      <sheetData sheetId="9628">
        <row r="9">
          <cell r="A9" t="str">
            <v>A</v>
          </cell>
        </row>
      </sheetData>
      <sheetData sheetId="9629">
        <row r="9">
          <cell r="A9" t="str">
            <v>A</v>
          </cell>
        </row>
      </sheetData>
      <sheetData sheetId="9630">
        <row r="9">
          <cell r="A9" t="str">
            <v>A</v>
          </cell>
        </row>
      </sheetData>
      <sheetData sheetId="9631">
        <row r="9">
          <cell r="A9" t="str">
            <v>A</v>
          </cell>
        </row>
      </sheetData>
      <sheetData sheetId="9632">
        <row r="9">
          <cell r="A9" t="str">
            <v>A</v>
          </cell>
        </row>
      </sheetData>
      <sheetData sheetId="9633">
        <row r="9">
          <cell r="A9" t="str">
            <v>A</v>
          </cell>
        </row>
      </sheetData>
      <sheetData sheetId="9634">
        <row r="9">
          <cell r="A9" t="str">
            <v>A</v>
          </cell>
        </row>
      </sheetData>
      <sheetData sheetId="9635">
        <row r="9">
          <cell r="A9" t="str">
            <v>A</v>
          </cell>
        </row>
      </sheetData>
      <sheetData sheetId="9636">
        <row r="9">
          <cell r="A9" t="str">
            <v>A</v>
          </cell>
        </row>
      </sheetData>
      <sheetData sheetId="9637">
        <row r="9">
          <cell r="A9" t="str">
            <v>A</v>
          </cell>
        </row>
      </sheetData>
      <sheetData sheetId="9638">
        <row r="9">
          <cell r="A9" t="str">
            <v>A</v>
          </cell>
        </row>
      </sheetData>
      <sheetData sheetId="9639">
        <row r="9">
          <cell r="A9" t="str">
            <v>A</v>
          </cell>
        </row>
      </sheetData>
      <sheetData sheetId="9640">
        <row r="9">
          <cell r="A9" t="str">
            <v>A</v>
          </cell>
        </row>
      </sheetData>
      <sheetData sheetId="9641">
        <row r="9">
          <cell r="A9" t="str">
            <v>A</v>
          </cell>
        </row>
      </sheetData>
      <sheetData sheetId="9642">
        <row r="9">
          <cell r="A9" t="str">
            <v>A</v>
          </cell>
        </row>
      </sheetData>
      <sheetData sheetId="9643">
        <row r="9">
          <cell r="A9" t="str">
            <v>A</v>
          </cell>
        </row>
      </sheetData>
      <sheetData sheetId="9644">
        <row r="9">
          <cell r="A9" t="str">
            <v>A</v>
          </cell>
        </row>
      </sheetData>
      <sheetData sheetId="9645">
        <row r="9">
          <cell r="A9" t="str">
            <v>A</v>
          </cell>
        </row>
      </sheetData>
      <sheetData sheetId="9646">
        <row r="9">
          <cell r="A9" t="str">
            <v>A</v>
          </cell>
        </row>
      </sheetData>
      <sheetData sheetId="9647">
        <row r="9">
          <cell r="A9" t="str">
            <v>A</v>
          </cell>
        </row>
      </sheetData>
      <sheetData sheetId="9648">
        <row r="9">
          <cell r="A9" t="str">
            <v>A</v>
          </cell>
        </row>
      </sheetData>
      <sheetData sheetId="9649">
        <row r="9">
          <cell r="A9" t="str">
            <v>A</v>
          </cell>
        </row>
      </sheetData>
      <sheetData sheetId="9650">
        <row r="9">
          <cell r="A9" t="str">
            <v>A</v>
          </cell>
        </row>
      </sheetData>
      <sheetData sheetId="9651">
        <row r="9">
          <cell r="A9" t="str">
            <v>A</v>
          </cell>
        </row>
      </sheetData>
      <sheetData sheetId="9652">
        <row r="9">
          <cell r="A9" t="str">
            <v>A</v>
          </cell>
        </row>
      </sheetData>
      <sheetData sheetId="9653">
        <row r="9">
          <cell r="A9" t="str">
            <v>A</v>
          </cell>
        </row>
      </sheetData>
      <sheetData sheetId="9654">
        <row r="9">
          <cell r="A9" t="str">
            <v>A</v>
          </cell>
        </row>
      </sheetData>
      <sheetData sheetId="9655">
        <row r="9">
          <cell r="A9" t="str">
            <v>A</v>
          </cell>
        </row>
      </sheetData>
      <sheetData sheetId="9656">
        <row r="9">
          <cell r="A9" t="str">
            <v>A</v>
          </cell>
        </row>
      </sheetData>
      <sheetData sheetId="9657">
        <row r="9">
          <cell r="A9" t="str">
            <v>A</v>
          </cell>
        </row>
      </sheetData>
      <sheetData sheetId="9658">
        <row r="9">
          <cell r="A9" t="str">
            <v>A</v>
          </cell>
        </row>
      </sheetData>
      <sheetData sheetId="9659">
        <row r="9">
          <cell r="A9" t="str">
            <v>A</v>
          </cell>
        </row>
      </sheetData>
      <sheetData sheetId="9660">
        <row r="9">
          <cell r="A9" t="str">
            <v>A</v>
          </cell>
        </row>
      </sheetData>
      <sheetData sheetId="9661">
        <row r="9">
          <cell r="A9" t="str">
            <v>A</v>
          </cell>
        </row>
      </sheetData>
      <sheetData sheetId="9662">
        <row r="9">
          <cell r="A9" t="str">
            <v>A</v>
          </cell>
        </row>
      </sheetData>
      <sheetData sheetId="9663">
        <row r="9">
          <cell r="A9" t="str">
            <v>A</v>
          </cell>
        </row>
      </sheetData>
      <sheetData sheetId="9664">
        <row r="9">
          <cell r="A9" t="str">
            <v>A</v>
          </cell>
        </row>
      </sheetData>
      <sheetData sheetId="9665">
        <row r="9">
          <cell r="A9" t="str">
            <v>A</v>
          </cell>
        </row>
      </sheetData>
      <sheetData sheetId="9666">
        <row r="9">
          <cell r="A9" t="str">
            <v>A</v>
          </cell>
        </row>
      </sheetData>
      <sheetData sheetId="9667">
        <row r="9">
          <cell r="A9" t="str">
            <v>A</v>
          </cell>
        </row>
      </sheetData>
      <sheetData sheetId="9668">
        <row r="9">
          <cell r="A9" t="str">
            <v>A</v>
          </cell>
        </row>
      </sheetData>
      <sheetData sheetId="9669">
        <row r="9">
          <cell r="A9" t="str">
            <v>A</v>
          </cell>
        </row>
      </sheetData>
      <sheetData sheetId="9670">
        <row r="9">
          <cell r="A9" t="str">
            <v>A</v>
          </cell>
        </row>
      </sheetData>
      <sheetData sheetId="9671">
        <row r="9">
          <cell r="A9" t="str">
            <v>A</v>
          </cell>
        </row>
      </sheetData>
      <sheetData sheetId="9672">
        <row r="9">
          <cell r="A9" t="str">
            <v>A</v>
          </cell>
        </row>
      </sheetData>
      <sheetData sheetId="9673">
        <row r="9">
          <cell r="A9" t="str">
            <v>A</v>
          </cell>
        </row>
      </sheetData>
      <sheetData sheetId="9674">
        <row r="9">
          <cell r="A9" t="str">
            <v>A</v>
          </cell>
        </row>
      </sheetData>
      <sheetData sheetId="9675">
        <row r="9">
          <cell r="A9" t="str">
            <v>A</v>
          </cell>
        </row>
      </sheetData>
      <sheetData sheetId="9676">
        <row r="9">
          <cell r="A9" t="str">
            <v>A</v>
          </cell>
        </row>
      </sheetData>
      <sheetData sheetId="9677">
        <row r="9">
          <cell r="A9" t="str">
            <v>A</v>
          </cell>
        </row>
      </sheetData>
      <sheetData sheetId="9678">
        <row r="9">
          <cell r="A9" t="str">
            <v>A</v>
          </cell>
        </row>
      </sheetData>
      <sheetData sheetId="9679">
        <row r="9">
          <cell r="A9" t="str">
            <v>A</v>
          </cell>
        </row>
      </sheetData>
      <sheetData sheetId="9680">
        <row r="9">
          <cell r="A9" t="str">
            <v>A</v>
          </cell>
        </row>
      </sheetData>
      <sheetData sheetId="9681">
        <row r="9">
          <cell r="A9" t="str">
            <v>A</v>
          </cell>
        </row>
      </sheetData>
      <sheetData sheetId="9682">
        <row r="9">
          <cell r="A9" t="str">
            <v>A</v>
          </cell>
        </row>
      </sheetData>
      <sheetData sheetId="9683">
        <row r="9">
          <cell r="A9" t="str">
            <v>A</v>
          </cell>
        </row>
      </sheetData>
      <sheetData sheetId="9684">
        <row r="9">
          <cell r="A9" t="str">
            <v>A</v>
          </cell>
        </row>
      </sheetData>
      <sheetData sheetId="9685">
        <row r="9">
          <cell r="A9" t="str">
            <v>A</v>
          </cell>
        </row>
      </sheetData>
      <sheetData sheetId="9686">
        <row r="9">
          <cell r="A9" t="str">
            <v>A</v>
          </cell>
        </row>
      </sheetData>
      <sheetData sheetId="9687">
        <row r="9">
          <cell r="A9" t="str">
            <v>A</v>
          </cell>
        </row>
      </sheetData>
      <sheetData sheetId="9688">
        <row r="9">
          <cell r="A9" t="str">
            <v>A</v>
          </cell>
        </row>
      </sheetData>
      <sheetData sheetId="9689">
        <row r="9">
          <cell r="A9" t="str">
            <v>A</v>
          </cell>
        </row>
      </sheetData>
      <sheetData sheetId="9690">
        <row r="9">
          <cell r="A9" t="str">
            <v>A</v>
          </cell>
        </row>
      </sheetData>
      <sheetData sheetId="9691">
        <row r="9">
          <cell r="A9" t="str">
            <v>A</v>
          </cell>
        </row>
      </sheetData>
      <sheetData sheetId="9692">
        <row r="9">
          <cell r="A9" t="str">
            <v>A</v>
          </cell>
        </row>
      </sheetData>
      <sheetData sheetId="9693">
        <row r="9">
          <cell r="A9" t="str">
            <v>A</v>
          </cell>
        </row>
      </sheetData>
      <sheetData sheetId="9694">
        <row r="9">
          <cell r="A9" t="str">
            <v>A</v>
          </cell>
        </row>
      </sheetData>
      <sheetData sheetId="9695">
        <row r="9">
          <cell r="A9" t="str">
            <v>A</v>
          </cell>
        </row>
      </sheetData>
      <sheetData sheetId="9696">
        <row r="9">
          <cell r="A9" t="str">
            <v>A</v>
          </cell>
        </row>
      </sheetData>
      <sheetData sheetId="9697">
        <row r="9">
          <cell r="A9" t="str">
            <v>A</v>
          </cell>
        </row>
      </sheetData>
      <sheetData sheetId="9698" refreshError="1"/>
      <sheetData sheetId="9699" refreshError="1"/>
      <sheetData sheetId="9700">
        <row r="9">
          <cell r="A9" t="str">
            <v>A</v>
          </cell>
        </row>
      </sheetData>
      <sheetData sheetId="9701">
        <row r="9">
          <cell r="A9" t="str">
            <v>A</v>
          </cell>
        </row>
      </sheetData>
      <sheetData sheetId="9702">
        <row r="9">
          <cell r="A9" t="str">
            <v>A</v>
          </cell>
        </row>
      </sheetData>
      <sheetData sheetId="9703">
        <row r="9">
          <cell r="A9" t="str">
            <v>A</v>
          </cell>
        </row>
      </sheetData>
      <sheetData sheetId="9704">
        <row r="9">
          <cell r="A9" t="str">
            <v>A</v>
          </cell>
        </row>
      </sheetData>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ow r="9">
          <cell r="A9" t="str">
            <v>A</v>
          </cell>
        </row>
      </sheetData>
      <sheetData sheetId="9718">
        <row r="9">
          <cell r="A9" t="str">
            <v>A</v>
          </cell>
        </row>
      </sheetData>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ow r="9">
          <cell r="A9" t="str">
            <v>A</v>
          </cell>
        </row>
      </sheetData>
      <sheetData sheetId="9731">
        <row r="9">
          <cell r="A9" t="str">
            <v>A</v>
          </cell>
        </row>
      </sheetData>
      <sheetData sheetId="9732">
        <row r="9">
          <cell r="A9" t="str">
            <v>A</v>
          </cell>
        </row>
      </sheetData>
      <sheetData sheetId="9733">
        <row r="9">
          <cell r="A9" t="str">
            <v>A</v>
          </cell>
        </row>
      </sheetData>
      <sheetData sheetId="9734">
        <row r="9">
          <cell r="A9" t="str">
            <v>A</v>
          </cell>
        </row>
      </sheetData>
      <sheetData sheetId="9735">
        <row r="9">
          <cell r="A9" t="str">
            <v>A</v>
          </cell>
        </row>
      </sheetData>
      <sheetData sheetId="9736">
        <row r="9">
          <cell r="A9" t="str">
            <v>A</v>
          </cell>
        </row>
      </sheetData>
      <sheetData sheetId="9737">
        <row r="9">
          <cell r="A9" t="str">
            <v>A</v>
          </cell>
        </row>
      </sheetData>
      <sheetData sheetId="9738">
        <row r="9">
          <cell r="A9" t="str">
            <v>A</v>
          </cell>
        </row>
      </sheetData>
      <sheetData sheetId="9739">
        <row r="9">
          <cell r="A9" t="str">
            <v>A</v>
          </cell>
        </row>
      </sheetData>
      <sheetData sheetId="9740">
        <row r="9">
          <cell r="A9" t="str">
            <v>A</v>
          </cell>
        </row>
      </sheetData>
      <sheetData sheetId="9741">
        <row r="9">
          <cell r="A9" t="str">
            <v>A</v>
          </cell>
        </row>
      </sheetData>
      <sheetData sheetId="9742">
        <row r="9">
          <cell r="A9" t="str">
            <v>A</v>
          </cell>
        </row>
      </sheetData>
      <sheetData sheetId="9743">
        <row r="9">
          <cell r="A9" t="str">
            <v>A</v>
          </cell>
        </row>
      </sheetData>
      <sheetData sheetId="9744">
        <row r="9">
          <cell r="A9" t="str">
            <v>A</v>
          </cell>
        </row>
      </sheetData>
      <sheetData sheetId="9745">
        <row r="9">
          <cell r="A9" t="str">
            <v>A</v>
          </cell>
        </row>
      </sheetData>
      <sheetData sheetId="9746">
        <row r="9">
          <cell r="A9" t="str">
            <v>A</v>
          </cell>
        </row>
      </sheetData>
      <sheetData sheetId="9747">
        <row r="9">
          <cell r="A9" t="str">
            <v>A</v>
          </cell>
        </row>
      </sheetData>
      <sheetData sheetId="9748">
        <row r="9">
          <cell r="A9" t="str">
            <v>A</v>
          </cell>
        </row>
      </sheetData>
      <sheetData sheetId="9749">
        <row r="9">
          <cell r="A9" t="str">
            <v>A</v>
          </cell>
        </row>
      </sheetData>
      <sheetData sheetId="9750">
        <row r="9">
          <cell r="A9" t="str">
            <v>A</v>
          </cell>
        </row>
      </sheetData>
      <sheetData sheetId="9751">
        <row r="9">
          <cell r="A9" t="str">
            <v>A</v>
          </cell>
        </row>
      </sheetData>
      <sheetData sheetId="9752">
        <row r="9">
          <cell r="A9" t="str">
            <v>A</v>
          </cell>
        </row>
      </sheetData>
      <sheetData sheetId="9753">
        <row r="9">
          <cell r="A9" t="str">
            <v>A</v>
          </cell>
        </row>
      </sheetData>
      <sheetData sheetId="9754">
        <row r="9">
          <cell r="A9" t="str">
            <v>A</v>
          </cell>
        </row>
      </sheetData>
      <sheetData sheetId="9755">
        <row r="9">
          <cell r="A9" t="str">
            <v>A</v>
          </cell>
        </row>
      </sheetData>
      <sheetData sheetId="9756">
        <row r="9">
          <cell r="A9" t="str">
            <v>A</v>
          </cell>
        </row>
      </sheetData>
      <sheetData sheetId="9757">
        <row r="9">
          <cell r="A9" t="str">
            <v>A</v>
          </cell>
        </row>
      </sheetData>
      <sheetData sheetId="9758">
        <row r="9">
          <cell r="A9" t="str">
            <v>A</v>
          </cell>
        </row>
      </sheetData>
      <sheetData sheetId="9759">
        <row r="9">
          <cell r="A9" t="str">
            <v>A</v>
          </cell>
        </row>
      </sheetData>
      <sheetData sheetId="9760">
        <row r="9">
          <cell r="A9" t="str">
            <v>A</v>
          </cell>
        </row>
      </sheetData>
      <sheetData sheetId="9761">
        <row r="9">
          <cell r="A9" t="str">
            <v>A</v>
          </cell>
        </row>
      </sheetData>
      <sheetData sheetId="9762">
        <row r="9">
          <cell r="A9" t="str">
            <v>A</v>
          </cell>
        </row>
      </sheetData>
      <sheetData sheetId="9763">
        <row r="9">
          <cell r="A9" t="str">
            <v>A</v>
          </cell>
        </row>
      </sheetData>
      <sheetData sheetId="9764">
        <row r="9">
          <cell r="A9" t="str">
            <v>A</v>
          </cell>
        </row>
      </sheetData>
      <sheetData sheetId="9765">
        <row r="9">
          <cell r="A9" t="str">
            <v>A</v>
          </cell>
        </row>
      </sheetData>
      <sheetData sheetId="9766">
        <row r="9">
          <cell r="A9" t="str">
            <v>A</v>
          </cell>
        </row>
      </sheetData>
      <sheetData sheetId="9767">
        <row r="9">
          <cell r="A9" t="str">
            <v>A</v>
          </cell>
        </row>
      </sheetData>
      <sheetData sheetId="9768">
        <row r="9">
          <cell r="A9" t="str">
            <v>A</v>
          </cell>
        </row>
      </sheetData>
      <sheetData sheetId="9769">
        <row r="9">
          <cell r="A9" t="str">
            <v>A</v>
          </cell>
        </row>
      </sheetData>
      <sheetData sheetId="9770">
        <row r="9">
          <cell r="A9" t="str">
            <v>A</v>
          </cell>
        </row>
      </sheetData>
      <sheetData sheetId="9771">
        <row r="9">
          <cell r="A9" t="str">
            <v>A</v>
          </cell>
        </row>
      </sheetData>
      <sheetData sheetId="9772">
        <row r="9">
          <cell r="A9" t="str">
            <v>A</v>
          </cell>
        </row>
      </sheetData>
      <sheetData sheetId="9773">
        <row r="9">
          <cell r="A9" t="str">
            <v>A</v>
          </cell>
        </row>
      </sheetData>
      <sheetData sheetId="9774">
        <row r="9">
          <cell r="A9" t="str">
            <v>A</v>
          </cell>
        </row>
      </sheetData>
      <sheetData sheetId="9775">
        <row r="9">
          <cell r="A9" t="str">
            <v>A</v>
          </cell>
        </row>
      </sheetData>
      <sheetData sheetId="9776">
        <row r="9">
          <cell r="A9" t="str">
            <v>A</v>
          </cell>
        </row>
      </sheetData>
      <sheetData sheetId="9777">
        <row r="9">
          <cell r="A9" t="str">
            <v>A</v>
          </cell>
        </row>
      </sheetData>
      <sheetData sheetId="9778">
        <row r="9">
          <cell r="A9" t="str">
            <v>A</v>
          </cell>
        </row>
      </sheetData>
      <sheetData sheetId="9779">
        <row r="9">
          <cell r="A9" t="str">
            <v>A</v>
          </cell>
        </row>
      </sheetData>
      <sheetData sheetId="9780">
        <row r="9">
          <cell r="A9" t="str">
            <v>A</v>
          </cell>
        </row>
      </sheetData>
      <sheetData sheetId="9781">
        <row r="9">
          <cell r="A9" t="str">
            <v>A</v>
          </cell>
        </row>
      </sheetData>
      <sheetData sheetId="9782">
        <row r="9">
          <cell r="A9" t="str">
            <v>A</v>
          </cell>
        </row>
      </sheetData>
      <sheetData sheetId="9783">
        <row r="9">
          <cell r="A9" t="str">
            <v>A</v>
          </cell>
        </row>
      </sheetData>
      <sheetData sheetId="9784">
        <row r="9">
          <cell r="A9" t="str">
            <v>A</v>
          </cell>
        </row>
      </sheetData>
      <sheetData sheetId="9785">
        <row r="9">
          <cell r="A9" t="str">
            <v>A</v>
          </cell>
        </row>
      </sheetData>
      <sheetData sheetId="9786">
        <row r="9">
          <cell r="A9" t="str">
            <v>A</v>
          </cell>
        </row>
      </sheetData>
      <sheetData sheetId="9787">
        <row r="9">
          <cell r="A9" t="str">
            <v>A</v>
          </cell>
        </row>
      </sheetData>
      <sheetData sheetId="9788">
        <row r="9">
          <cell r="A9" t="str">
            <v>A</v>
          </cell>
        </row>
      </sheetData>
      <sheetData sheetId="9789">
        <row r="9">
          <cell r="A9" t="str">
            <v>A</v>
          </cell>
        </row>
      </sheetData>
      <sheetData sheetId="9790">
        <row r="9">
          <cell r="A9" t="str">
            <v>A</v>
          </cell>
        </row>
      </sheetData>
      <sheetData sheetId="9791">
        <row r="9">
          <cell r="A9" t="str">
            <v>A</v>
          </cell>
        </row>
      </sheetData>
      <sheetData sheetId="9792">
        <row r="9">
          <cell r="A9" t="str">
            <v>A</v>
          </cell>
        </row>
      </sheetData>
      <sheetData sheetId="9793">
        <row r="9">
          <cell r="A9" t="str">
            <v>A</v>
          </cell>
        </row>
      </sheetData>
      <sheetData sheetId="9794">
        <row r="9">
          <cell r="A9" t="str">
            <v>A</v>
          </cell>
        </row>
      </sheetData>
      <sheetData sheetId="9795">
        <row r="9">
          <cell r="A9" t="str">
            <v>A</v>
          </cell>
        </row>
      </sheetData>
      <sheetData sheetId="9796">
        <row r="9">
          <cell r="A9" t="str">
            <v>A</v>
          </cell>
        </row>
      </sheetData>
      <sheetData sheetId="9797">
        <row r="9">
          <cell r="A9" t="str">
            <v>A</v>
          </cell>
        </row>
      </sheetData>
      <sheetData sheetId="9798">
        <row r="9">
          <cell r="A9" t="str">
            <v>A</v>
          </cell>
        </row>
      </sheetData>
      <sheetData sheetId="9799">
        <row r="9">
          <cell r="A9" t="str">
            <v>A</v>
          </cell>
        </row>
      </sheetData>
      <sheetData sheetId="9800">
        <row r="9">
          <cell r="A9" t="str">
            <v>A</v>
          </cell>
        </row>
      </sheetData>
      <sheetData sheetId="9801">
        <row r="9">
          <cell r="A9" t="str">
            <v>A</v>
          </cell>
        </row>
      </sheetData>
      <sheetData sheetId="9802">
        <row r="9">
          <cell r="A9" t="str">
            <v>A</v>
          </cell>
        </row>
      </sheetData>
      <sheetData sheetId="9803">
        <row r="9">
          <cell r="A9" t="str">
            <v>A</v>
          </cell>
        </row>
      </sheetData>
      <sheetData sheetId="9804">
        <row r="9">
          <cell r="A9" t="str">
            <v>A</v>
          </cell>
        </row>
      </sheetData>
      <sheetData sheetId="9805">
        <row r="9">
          <cell r="A9" t="str">
            <v>A</v>
          </cell>
        </row>
      </sheetData>
      <sheetData sheetId="9806">
        <row r="9">
          <cell r="A9" t="str">
            <v>A</v>
          </cell>
        </row>
      </sheetData>
      <sheetData sheetId="9807">
        <row r="9">
          <cell r="A9" t="str">
            <v>A</v>
          </cell>
        </row>
      </sheetData>
      <sheetData sheetId="9808">
        <row r="9">
          <cell r="A9" t="str">
            <v>A</v>
          </cell>
        </row>
      </sheetData>
      <sheetData sheetId="9809">
        <row r="9">
          <cell r="A9" t="str">
            <v>A</v>
          </cell>
        </row>
      </sheetData>
      <sheetData sheetId="9810">
        <row r="9">
          <cell r="A9" t="str">
            <v>A</v>
          </cell>
        </row>
      </sheetData>
      <sheetData sheetId="9811">
        <row r="9">
          <cell r="A9" t="str">
            <v>A</v>
          </cell>
        </row>
      </sheetData>
      <sheetData sheetId="9812">
        <row r="9">
          <cell r="A9" t="str">
            <v>A</v>
          </cell>
        </row>
      </sheetData>
      <sheetData sheetId="9813">
        <row r="9">
          <cell r="A9" t="str">
            <v>A</v>
          </cell>
        </row>
      </sheetData>
      <sheetData sheetId="9814">
        <row r="9">
          <cell r="A9" t="str">
            <v>A</v>
          </cell>
        </row>
      </sheetData>
      <sheetData sheetId="9815">
        <row r="9">
          <cell r="A9" t="str">
            <v>A</v>
          </cell>
        </row>
      </sheetData>
      <sheetData sheetId="9816">
        <row r="9">
          <cell r="A9" t="str">
            <v>A</v>
          </cell>
        </row>
      </sheetData>
      <sheetData sheetId="9817">
        <row r="9">
          <cell r="A9" t="str">
            <v>A</v>
          </cell>
        </row>
      </sheetData>
      <sheetData sheetId="9818">
        <row r="9">
          <cell r="A9" t="str">
            <v>A</v>
          </cell>
        </row>
      </sheetData>
      <sheetData sheetId="9819">
        <row r="9">
          <cell r="A9" t="str">
            <v>A</v>
          </cell>
        </row>
      </sheetData>
      <sheetData sheetId="9820">
        <row r="9">
          <cell r="A9" t="str">
            <v>A</v>
          </cell>
        </row>
      </sheetData>
      <sheetData sheetId="9821">
        <row r="9">
          <cell r="A9" t="str">
            <v>A</v>
          </cell>
        </row>
      </sheetData>
      <sheetData sheetId="9822">
        <row r="9">
          <cell r="A9" t="str">
            <v>A</v>
          </cell>
        </row>
      </sheetData>
      <sheetData sheetId="9823">
        <row r="9">
          <cell r="A9" t="str">
            <v>A</v>
          </cell>
        </row>
      </sheetData>
      <sheetData sheetId="9824">
        <row r="9">
          <cell r="A9" t="str">
            <v>A</v>
          </cell>
        </row>
      </sheetData>
      <sheetData sheetId="9825">
        <row r="9">
          <cell r="A9" t="str">
            <v>A</v>
          </cell>
        </row>
      </sheetData>
      <sheetData sheetId="9826">
        <row r="9">
          <cell r="A9" t="str">
            <v>A</v>
          </cell>
        </row>
      </sheetData>
      <sheetData sheetId="9827">
        <row r="9">
          <cell r="A9" t="str">
            <v>A</v>
          </cell>
        </row>
      </sheetData>
      <sheetData sheetId="9828">
        <row r="9">
          <cell r="A9" t="str">
            <v>A</v>
          </cell>
        </row>
      </sheetData>
      <sheetData sheetId="9829">
        <row r="9">
          <cell r="A9" t="str">
            <v>A</v>
          </cell>
        </row>
      </sheetData>
      <sheetData sheetId="9830">
        <row r="9">
          <cell r="A9" t="str">
            <v>A</v>
          </cell>
        </row>
      </sheetData>
      <sheetData sheetId="9831">
        <row r="9">
          <cell r="A9" t="str">
            <v>A</v>
          </cell>
        </row>
      </sheetData>
      <sheetData sheetId="9832">
        <row r="9">
          <cell r="A9" t="str">
            <v>A</v>
          </cell>
        </row>
      </sheetData>
      <sheetData sheetId="9833">
        <row r="9">
          <cell r="A9" t="str">
            <v>A</v>
          </cell>
        </row>
      </sheetData>
      <sheetData sheetId="9834">
        <row r="9">
          <cell r="A9" t="str">
            <v>A</v>
          </cell>
        </row>
      </sheetData>
      <sheetData sheetId="9835">
        <row r="9">
          <cell r="A9" t="str">
            <v>A</v>
          </cell>
        </row>
      </sheetData>
      <sheetData sheetId="9836">
        <row r="9">
          <cell r="A9" t="str">
            <v>A</v>
          </cell>
        </row>
      </sheetData>
      <sheetData sheetId="9837">
        <row r="9">
          <cell r="A9" t="str">
            <v>A</v>
          </cell>
        </row>
      </sheetData>
      <sheetData sheetId="9838">
        <row r="9">
          <cell r="A9" t="str">
            <v>A</v>
          </cell>
        </row>
      </sheetData>
      <sheetData sheetId="9839">
        <row r="9">
          <cell r="A9" t="str">
            <v>A</v>
          </cell>
        </row>
      </sheetData>
      <sheetData sheetId="9840">
        <row r="9">
          <cell r="A9" t="str">
            <v>A</v>
          </cell>
        </row>
      </sheetData>
      <sheetData sheetId="9841">
        <row r="9">
          <cell r="A9" t="str">
            <v>A</v>
          </cell>
        </row>
      </sheetData>
      <sheetData sheetId="9842">
        <row r="9">
          <cell r="A9" t="str">
            <v>A</v>
          </cell>
        </row>
      </sheetData>
      <sheetData sheetId="9843">
        <row r="9">
          <cell r="A9" t="str">
            <v>A</v>
          </cell>
        </row>
      </sheetData>
      <sheetData sheetId="9844">
        <row r="9">
          <cell r="A9" t="str">
            <v>A</v>
          </cell>
        </row>
      </sheetData>
      <sheetData sheetId="9845">
        <row r="9">
          <cell r="A9" t="str">
            <v>A</v>
          </cell>
        </row>
      </sheetData>
      <sheetData sheetId="9846">
        <row r="9">
          <cell r="A9" t="str">
            <v>A</v>
          </cell>
        </row>
      </sheetData>
      <sheetData sheetId="9847">
        <row r="9">
          <cell r="A9" t="str">
            <v>A</v>
          </cell>
        </row>
      </sheetData>
      <sheetData sheetId="9848">
        <row r="9">
          <cell r="A9" t="str">
            <v>A</v>
          </cell>
        </row>
      </sheetData>
      <sheetData sheetId="9849">
        <row r="9">
          <cell r="A9" t="str">
            <v>A</v>
          </cell>
        </row>
      </sheetData>
      <sheetData sheetId="9850">
        <row r="9">
          <cell r="A9" t="str">
            <v>A</v>
          </cell>
        </row>
      </sheetData>
      <sheetData sheetId="9851">
        <row r="9">
          <cell r="A9" t="str">
            <v>A</v>
          </cell>
        </row>
      </sheetData>
      <sheetData sheetId="9852">
        <row r="9">
          <cell r="A9" t="str">
            <v>A</v>
          </cell>
        </row>
      </sheetData>
      <sheetData sheetId="9853">
        <row r="9">
          <cell r="A9" t="str">
            <v>A</v>
          </cell>
        </row>
      </sheetData>
      <sheetData sheetId="9854">
        <row r="9">
          <cell r="A9" t="str">
            <v>A</v>
          </cell>
        </row>
      </sheetData>
      <sheetData sheetId="9855">
        <row r="9">
          <cell r="A9" t="str">
            <v>A</v>
          </cell>
        </row>
      </sheetData>
      <sheetData sheetId="9856">
        <row r="9">
          <cell r="A9" t="str">
            <v>A</v>
          </cell>
        </row>
      </sheetData>
      <sheetData sheetId="9857">
        <row r="9">
          <cell r="A9" t="str">
            <v>A</v>
          </cell>
        </row>
      </sheetData>
      <sheetData sheetId="9858">
        <row r="9">
          <cell r="A9" t="str">
            <v>A</v>
          </cell>
        </row>
      </sheetData>
      <sheetData sheetId="9859">
        <row r="9">
          <cell r="A9" t="str">
            <v>A</v>
          </cell>
        </row>
      </sheetData>
      <sheetData sheetId="9860">
        <row r="9">
          <cell r="A9" t="str">
            <v>A</v>
          </cell>
        </row>
      </sheetData>
      <sheetData sheetId="9861">
        <row r="9">
          <cell r="A9" t="str">
            <v>A</v>
          </cell>
        </row>
      </sheetData>
      <sheetData sheetId="9862">
        <row r="9">
          <cell r="A9" t="str">
            <v>A</v>
          </cell>
        </row>
      </sheetData>
      <sheetData sheetId="9863">
        <row r="9">
          <cell r="A9" t="str">
            <v>A</v>
          </cell>
        </row>
      </sheetData>
      <sheetData sheetId="9864">
        <row r="9">
          <cell r="A9" t="str">
            <v>A</v>
          </cell>
        </row>
      </sheetData>
      <sheetData sheetId="9865">
        <row r="9">
          <cell r="A9" t="str">
            <v>A</v>
          </cell>
        </row>
      </sheetData>
      <sheetData sheetId="9866">
        <row r="9">
          <cell r="A9" t="str">
            <v>A</v>
          </cell>
        </row>
      </sheetData>
      <sheetData sheetId="9867">
        <row r="9">
          <cell r="A9" t="str">
            <v>A</v>
          </cell>
        </row>
      </sheetData>
      <sheetData sheetId="9868">
        <row r="9">
          <cell r="A9" t="str">
            <v>A</v>
          </cell>
        </row>
      </sheetData>
      <sheetData sheetId="9869">
        <row r="9">
          <cell r="A9" t="str">
            <v>A</v>
          </cell>
        </row>
      </sheetData>
      <sheetData sheetId="9870">
        <row r="9">
          <cell r="A9" t="str">
            <v>A</v>
          </cell>
        </row>
      </sheetData>
      <sheetData sheetId="9871">
        <row r="9">
          <cell r="A9" t="str">
            <v>A</v>
          </cell>
        </row>
      </sheetData>
      <sheetData sheetId="9872">
        <row r="9">
          <cell r="A9" t="str">
            <v>A</v>
          </cell>
        </row>
      </sheetData>
      <sheetData sheetId="9873">
        <row r="9">
          <cell r="A9" t="str">
            <v>A</v>
          </cell>
        </row>
      </sheetData>
      <sheetData sheetId="9874">
        <row r="9">
          <cell r="A9" t="str">
            <v>A</v>
          </cell>
        </row>
      </sheetData>
      <sheetData sheetId="9875">
        <row r="9">
          <cell r="A9" t="str">
            <v>A</v>
          </cell>
        </row>
      </sheetData>
      <sheetData sheetId="9876">
        <row r="9">
          <cell r="A9" t="str">
            <v>A</v>
          </cell>
        </row>
      </sheetData>
      <sheetData sheetId="9877">
        <row r="9">
          <cell r="A9" t="str">
            <v>A</v>
          </cell>
        </row>
      </sheetData>
      <sheetData sheetId="9878">
        <row r="9">
          <cell r="A9" t="str">
            <v>A</v>
          </cell>
        </row>
      </sheetData>
      <sheetData sheetId="9879">
        <row r="9">
          <cell r="A9" t="str">
            <v>A</v>
          </cell>
        </row>
      </sheetData>
      <sheetData sheetId="9880">
        <row r="9">
          <cell r="A9" t="str">
            <v>A</v>
          </cell>
        </row>
      </sheetData>
      <sheetData sheetId="9881">
        <row r="9">
          <cell r="A9" t="str">
            <v>A</v>
          </cell>
        </row>
      </sheetData>
      <sheetData sheetId="9882">
        <row r="9">
          <cell r="A9" t="str">
            <v>A</v>
          </cell>
        </row>
      </sheetData>
      <sheetData sheetId="9883">
        <row r="9">
          <cell r="A9" t="str">
            <v>A</v>
          </cell>
        </row>
      </sheetData>
      <sheetData sheetId="9884">
        <row r="9">
          <cell r="A9" t="str">
            <v>A</v>
          </cell>
        </row>
      </sheetData>
      <sheetData sheetId="9885">
        <row r="9">
          <cell r="A9" t="str">
            <v>A</v>
          </cell>
        </row>
      </sheetData>
      <sheetData sheetId="9886">
        <row r="9">
          <cell r="A9" t="str">
            <v>A</v>
          </cell>
        </row>
      </sheetData>
      <sheetData sheetId="9887">
        <row r="9">
          <cell r="A9" t="str">
            <v>A</v>
          </cell>
        </row>
      </sheetData>
      <sheetData sheetId="9888">
        <row r="9">
          <cell r="A9" t="str">
            <v>A</v>
          </cell>
        </row>
      </sheetData>
      <sheetData sheetId="9889">
        <row r="9">
          <cell r="A9" t="str">
            <v>A</v>
          </cell>
        </row>
      </sheetData>
      <sheetData sheetId="9890">
        <row r="9">
          <cell r="A9" t="str">
            <v>A</v>
          </cell>
        </row>
      </sheetData>
      <sheetData sheetId="9891">
        <row r="9">
          <cell r="A9" t="str">
            <v>A</v>
          </cell>
        </row>
      </sheetData>
      <sheetData sheetId="9892">
        <row r="9">
          <cell r="A9" t="str">
            <v>A</v>
          </cell>
        </row>
      </sheetData>
      <sheetData sheetId="9893">
        <row r="9">
          <cell r="A9" t="str">
            <v>A</v>
          </cell>
        </row>
      </sheetData>
      <sheetData sheetId="9894">
        <row r="9">
          <cell r="A9" t="str">
            <v>A</v>
          </cell>
        </row>
      </sheetData>
      <sheetData sheetId="9895">
        <row r="9">
          <cell r="A9" t="str">
            <v>A</v>
          </cell>
        </row>
      </sheetData>
      <sheetData sheetId="9896">
        <row r="9">
          <cell r="A9" t="str">
            <v>A</v>
          </cell>
        </row>
      </sheetData>
      <sheetData sheetId="9897">
        <row r="9">
          <cell r="A9" t="str">
            <v>A</v>
          </cell>
        </row>
      </sheetData>
      <sheetData sheetId="9898">
        <row r="9">
          <cell r="A9" t="str">
            <v>A</v>
          </cell>
        </row>
      </sheetData>
      <sheetData sheetId="9899">
        <row r="9">
          <cell r="A9" t="str">
            <v>A</v>
          </cell>
        </row>
      </sheetData>
      <sheetData sheetId="9900">
        <row r="9">
          <cell r="A9" t="str">
            <v>A</v>
          </cell>
        </row>
      </sheetData>
      <sheetData sheetId="9901">
        <row r="9">
          <cell r="A9" t="str">
            <v>A</v>
          </cell>
        </row>
      </sheetData>
      <sheetData sheetId="9902">
        <row r="9">
          <cell r="A9" t="str">
            <v>A</v>
          </cell>
        </row>
      </sheetData>
      <sheetData sheetId="9903">
        <row r="9">
          <cell r="A9" t="str">
            <v>A</v>
          </cell>
        </row>
      </sheetData>
      <sheetData sheetId="9904">
        <row r="9">
          <cell r="A9" t="str">
            <v>A</v>
          </cell>
        </row>
      </sheetData>
      <sheetData sheetId="9905">
        <row r="9">
          <cell r="A9" t="str">
            <v>A</v>
          </cell>
        </row>
      </sheetData>
      <sheetData sheetId="9906">
        <row r="9">
          <cell r="A9" t="str">
            <v>A</v>
          </cell>
        </row>
      </sheetData>
      <sheetData sheetId="9907">
        <row r="9">
          <cell r="A9" t="str">
            <v>A</v>
          </cell>
        </row>
      </sheetData>
      <sheetData sheetId="9908">
        <row r="9">
          <cell r="A9" t="str">
            <v>A</v>
          </cell>
        </row>
      </sheetData>
      <sheetData sheetId="9909">
        <row r="9">
          <cell r="A9" t="str">
            <v>A</v>
          </cell>
        </row>
      </sheetData>
      <sheetData sheetId="9910">
        <row r="9">
          <cell r="A9" t="str">
            <v>A</v>
          </cell>
        </row>
      </sheetData>
      <sheetData sheetId="9911">
        <row r="9">
          <cell r="A9" t="str">
            <v>A</v>
          </cell>
        </row>
      </sheetData>
      <sheetData sheetId="9912">
        <row r="9">
          <cell r="A9" t="str">
            <v>A</v>
          </cell>
        </row>
      </sheetData>
      <sheetData sheetId="9913">
        <row r="9">
          <cell r="A9" t="str">
            <v>A</v>
          </cell>
        </row>
      </sheetData>
      <sheetData sheetId="9914">
        <row r="9">
          <cell r="A9" t="str">
            <v>A</v>
          </cell>
        </row>
      </sheetData>
      <sheetData sheetId="9915">
        <row r="9">
          <cell r="A9" t="str">
            <v>A</v>
          </cell>
        </row>
      </sheetData>
      <sheetData sheetId="9916">
        <row r="9">
          <cell r="A9" t="str">
            <v>A</v>
          </cell>
        </row>
      </sheetData>
      <sheetData sheetId="9917">
        <row r="9">
          <cell r="A9" t="str">
            <v>A</v>
          </cell>
        </row>
      </sheetData>
      <sheetData sheetId="9918">
        <row r="9">
          <cell r="A9" t="str">
            <v>A</v>
          </cell>
        </row>
      </sheetData>
      <sheetData sheetId="9919">
        <row r="9">
          <cell r="A9" t="str">
            <v>A</v>
          </cell>
        </row>
      </sheetData>
      <sheetData sheetId="9920">
        <row r="9">
          <cell r="A9" t="str">
            <v>A</v>
          </cell>
        </row>
      </sheetData>
      <sheetData sheetId="9921">
        <row r="9">
          <cell r="A9" t="str">
            <v>A</v>
          </cell>
        </row>
      </sheetData>
      <sheetData sheetId="9922">
        <row r="9">
          <cell r="A9" t="str">
            <v>A</v>
          </cell>
        </row>
      </sheetData>
      <sheetData sheetId="9923">
        <row r="9">
          <cell r="A9" t="str">
            <v>A</v>
          </cell>
        </row>
      </sheetData>
      <sheetData sheetId="9924">
        <row r="9">
          <cell r="A9" t="str">
            <v>A</v>
          </cell>
        </row>
      </sheetData>
      <sheetData sheetId="9925">
        <row r="9">
          <cell r="A9" t="str">
            <v>A</v>
          </cell>
        </row>
      </sheetData>
      <sheetData sheetId="9926">
        <row r="9">
          <cell r="A9" t="str">
            <v>A</v>
          </cell>
        </row>
      </sheetData>
      <sheetData sheetId="9927">
        <row r="9">
          <cell r="A9" t="str">
            <v>A</v>
          </cell>
        </row>
      </sheetData>
      <sheetData sheetId="9928">
        <row r="9">
          <cell r="A9" t="str">
            <v>A</v>
          </cell>
        </row>
      </sheetData>
      <sheetData sheetId="9929">
        <row r="9">
          <cell r="A9" t="str">
            <v>A</v>
          </cell>
        </row>
      </sheetData>
      <sheetData sheetId="9930">
        <row r="9">
          <cell r="A9" t="str">
            <v>A</v>
          </cell>
        </row>
      </sheetData>
      <sheetData sheetId="9931">
        <row r="9">
          <cell r="A9" t="str">
            <v>A</v>
          </cell>
        </row>
      </sheetData>
      <sheetData sheetId="9932">
        <row r="9">
          <cell r="A9" t="str">
            <v>A</v>
          </cell>
        </row>
      </sheetData>
      <sheetData sheetId="9933">
        <row r="9">
          <cell r="A9" t="str">
            <v>A</v>
          </cell>
        </row>
      </sheetData>
      <sheetData sheetId="9934">
        <row r="9">
          <cell r="A9" t="str">
            <v>A</v>
          </cell>
        </row>
      </sheetData>
      <sheetData sheetId="9935">
        <row r="9">
          <cell r="A9" t="str">
            <v>A</v>
          </cell>
        </row>
      </sheetData>
      <sheetData sheetId="9936">
        <row r="9">
          <cell r="A9" t="str">
            <v>A</v>
          </cell>
        </row>
      </sheetData>
      <sheetData sheetId="9937">
        <row r="9">
          <cell r="A9" t="str">
            <v>A</v>
          </cell>
        </row>
      </sheetData>
      <sheetData sheetId="9938">
        <row r="9">
          <cell r="A9" t="str">
            <v>A</v>
          </cell>
        </row>
      </sheetData>
      <sheetData sheetId="9939">
        <row r="9">
          <cell r="A9" t="str">
            <v>A</v>
          </cell>
        </row>
      </sheetData>
      <sheetData sheetId="9940">
        <row r="9">
          <cell r="A9" t="str">
            <v>A</v>
          </cell>
        </row>
      </sheetData>
      <sheetData sheetId="9941">
        <row r="9">
          <cell r="A9" t="str">
            <v>A</v>
          </cell>
        </row>
      </sheetData>
      <sheetData sheetId="9942">
        <row r="9">
          <cell r="A9" t="str">
            <v>A</v>
          </cell>
        </row>
      </sheetData>
      <sheetData sheetId="9943">
        <row r="9">
          <cell r="A9" t="str">
            <v>A</v>
          </cell>
        </row>
      </sheetData>
      <sheetData sheetId="9944">
        <row r="9">
          <cell r="A9" t="str">
            <v>A</v>
          </cell>
        </row>
      </sheetData>
      <sheetData sheetId="9945">
        <row r="9">
          <cell r="A9" t="str">
            <v>A</v>
          </cell>
        </row>
      </sheetData>
      <sheetData sheetId="9946">
        <row r="9">
          <cell r="A9" t="str">
            <v>A</v>
          </cell>
        </row>
      </sheetData>
      <sheetData sheetId="9947">
        <row r="9">
          <cell r="A9" t="str">
            <v>A</v>
          </cell>
        </row>
      </sheetData>
      <sheetData sheetId="9948">
        <row r="9">
          <cell r="A9" t="str">
            <v>A</v>
          </cell>
        </row>
      </sheetData>
      <sheetData sheetId="9949">
        <row r="9">
          <cell r="A9" t="str">
            <v>A</v>
          </cell>
        </row>
      </sheetData>
      <sheetData sheetId="9950">
        <row r="9">
          <cell r="A9" t="str">
            <v>A</v>
          </cell>
        </row>
      </sheetData>
      <sheetData sheetId="9951">
        <row r="9">
          <cell r="A9" t="str">
            <v>A</v>
          </cell>
        </row>
      </sheetData>
      <sheetData sheetId="9952">
        <row r="9">
          <cell r="A9" t="str">
            <v>A</v>
          </cell>
        </row>
      </sheetData>
      <sheetData sheetId="9953">
        <row r="9">
          <cell r="A9" t="str">
            <v>A</v>
          </cell>
        </row>
      </sheetData>
      <sheetData sheetId="9954">
        <row r="9">
          <cell r="A9" t="str">
            <v>A</v>
          </cell>
        </row>
      </sheetData>
      <sheetData sheetId="9955">
        <row r="9">
          <cell r="A9" t="str">
            <v>A</v>
          </cell>
        </row>
      </sheetData>
      <sheetData sheetId="9956">
        <row r="9">
          <cell r="A9" t="str">
            <v>A</v>
          </cell>
        </row>
      </sheetData>
      <sheetData sheetId="9957">
        <row r="9">
          <cell r="A9" t="str">
            <v>A</v>
          </cell>
        </row>
      </sheetData>
      <sheetData sheetId="9958">
        <row r="9">
          <cell r="A9" t="str">
            <v>A</v>
          </cell>
        </row>
      </sheetData>
      <sheetData sheetId="9959">
        <row r="9">
          <cell r="A9" t="str">
            <v>A</v>
          </cell>
        </row>
      </sheetData>
      <sheetData sheetId="9960">
        <row r="9">
          <cell r="A9" t="str">
            <v>A</v>
          </cell>
        </row>
      </sheetData>
      <sheetData sheetId="9961">
        <row r="9">
          <cell r="A9" t="str">
            <v>A</v>
          </cell>
        </row>
      </sheetData>
      <sheetData sheetId="9962">
        <row r="9">
          <cell r="A9" t="str">
            <v>A</v>
          </cell>
        </row>
      </sheetData>
      <sheetData sheetId="9963">
        <row r="9">
          <cell r="A9" t="str">
            <v>A</v>
          </cell>
        </row>
      </sheetData>
      <sheetData sheetId="9964">
        <row r="9">
          <cell r="A9" t="str">
            <v>A</v>
          </cell>
        </row>
      </sheetData>
      <sheetData sheetId="9965">
        <row r="9">
          <cell r="A9" t="str">
            <v>A</v>
          </cell>
        </row>
      </sheetData>
      <sheetData sheetId="9966">
        <row r="9">
          <cell r="A9" t="str">
            <v>A</v>
          </cell>
        </row>
      </sheetData>
      <sheetData sheetId="9967">
        <row r="9">
          <cell r="A9" t="str">
            <v>A</v>
          </cell>
        </row>
      </sheetData>
      <sheetData sheetId="9968">
        <row r="9">
          <cell r="A9" t="str">
            <v>A</v>
          </cell>
        </row>
      </sheetData>
      <sheetData sheetId="9969">
        <row r="9">
          <cell r="A9" t="str">
            <v>A</v>
          </cell>
        </row>
      </sheetData>
      <sheetData sheetId="9970">
        <row r="9">
          <cell r="A9" t="str">
            <v>A</v>
          </cell>
        </row>
      </sheetData>
      <sheetData sheetId="9971">
        <row r="9">
          <cell r="A9" t="str">
            <v>A</v>
          </cell>
        </row>
      </sheetData>
      <sheetData sheetId="9972">
        <row r="9">
          <cell r="A9" t="str">
            <v>A</v>
          </cell>
        </row>
      </sheetData>
      <sheetData sheetId="9973">
        <row r="9">
          <cell r="A9" t="str">
            <v>A</v>
          </cell>
        </row>
      </sheetData>
      <sheetData sheetId="9974">
        <row r="9">
          <cell r="A9" t="str">
            <v>A</v>
          </cell>
        </row>
      </sheetData>
      <sheetData sheetId="9975">
        <row r="9">
          <cell r="A9" t="str">
            <v>A</v>
          </cell>
        </row>
      </sheetData>
      <sheetData sheetId="9976">
        <row r="9">
          <cell r="A9" t="str">
            <v>A</v>
          </cell>
        </row>
      </sheetData>
      <sheetData sheetId="9977">
        <row r="9">
          <cell r="A9" t="str">
            <v>A</v>
          </cell>
        </row>
      </sheetData>
      <sheetData sheetId="9978">
        <row r="9">
          <cell r="A9" t="str">
            <v>A</v>
          </cell>
        </row>
      </sheetData>
      <sheetData sheetId="9979">
        <row r="9">
          <cell r="A9" t="str">
            <v>A</v>
          </cell>
        </row>
      </sheetData>
      <sheetData sheetId="9980">
        <row r="9">
          <cell r="A9" t="str">
            <v>A</v>
          </cell>
        </row>
      </sheetData>
      <sheetData sheetId="9981">
        <row r="9">
          <cell r="A9" t="str">
            <v>A</v>
          </cell>
        </row>
      </sheetData>
      <sheetData sheetId="9982">
        <row r="9">
          <cell r="A9" t="str">
            <v>A</v>
          </cell>
        </row>
      </sheetData>
      <sheetData sheetId="9983">
        <row r="9">
          <cell r="A9" t="str">
            <v>A</v>
          </cell>
        </row>
      </sheetData>
      <sheetData sheetId="9984">
        <row r="9">
          <cell r="A9" t="str">
            <v>A</v>
          </cell>
        </row>
      </sheetData>
      <sheetData sheetId="9985">
        <row r="9">
          <cell r="A9" t="str">
            <v>A</v>
          </cell>
        </row>
      </sheetData>
      <sheetData sheetId="9986">
        <row r="9">
          <cell r="A9" t="str">
            <v>A</v>
          </cell>
        </row>
      </sheetData>
      <sheetData sheetId="9987">
        <row r="9">
          <cell r="A9" t="str">
            <v>A</v>
          </cell>
        </row>
      </sheetData>
      <sheetData sheetId="9988">
        <row r="9">
          <cell r="A9" t="str">
            <v>A</v>
          </cell>
        </row>
      </sheetData>
      <sheetData sheetId="9989">
        <row r="9">
          <cell r="A9" t="str">
            <v>A</v>
          </cell>
        </row>
      </sheetData>
      <sheetData sheetId="9990">
        <row r="9">
          <cell r="A9" t="str">
            <v>A</v>
          </cell>
        </row>
      </sheetData>
      <sheetData sheetId="9991">
        <row r="9">
          <cell r="A9" t="str">
            <v>A</v>
          </cell>
        </row>
      </sheetData>
      <sheetData sheetId="9992">
        <row r="9">
          <cell r="A9" t="str">
            <v>A</v>
          </cell>
        </row>
      </sheetData>
      <sheetData sheetId="9993">
        <row r="9">
          <cell r="A9" t="str">
            <v>A</v>
          </cell>
        </row>
      </sheetData>
      <sheetData sheetId="9994">
        <row r="9">
          <cell r="A9" t="str">
            <v>A</v>
          </cell>
        </row>
      </sheetData>
      <sheetData sheetId="9995">
        <row r="9">
          <cell r="A9" t="str">
            <v>A</v>
          </cell>
        </row>
      </sheetData>
      <sheetData sheetId="9996">
        <row r="9">
          <cell r="A9" t="str">
            <v>A</v>
          </cell>
        </row>
      </sheetData>
      <sheetData sheetId="9997">
        <row r="9">
          <cell r="A9" t="str">
            <v>A</v>
          </cell>
        </row>
      </sheetData>
      <sheetData sheetId="9998">
        <row r="9">
          <cell r="A9" t="str">
            <v>A</v>
          </cell>
        </row>
      </sheetData>
      <sheetData sheetId="9999">
        <row r="9">
          <cell r="A9" t="str">
            <v>A</v>
          </cell>
        </row>
      </sheetData>
      <sheetData sheetId="10000">
        <row r="9">
          <cell r="A9" t="str">
            <v>A</v>
          </cell>
        </row>
      </sheetData>
      <sheetData sheetId="10001">
        <row r="9">
          <cell r="A9" t="str">
            <v>A</v>
          </cell>
        </row>
      </sheetData>
      <sheetData sheetId="10002">
        <row r="9">
          <cell r="A9" t="str">
            <v>A</v>
          </cell>
        </row>
      </sheetData>
      <sheetData sheetId="10003">
        <row r="9">
          <cell r="A9" t="str">
            <v>A</v>
          </cell>
        </row>
      </sheetData>
      <sheetData sheetId="10004">
        <row r="9">
          <cell r="A9" t="str">
            <v>A</v>
          </cell>
        </row>
      </sheetData>
      <sheetData sheetId="10005">
        <row r="9">
          <cell r="A9" t="str">
            <v>A</v>
          </cell>
        </row>
      </sheetData>
      <sheetData sheetId="10006">
        <row r="9">
          <cell r="A9" t="str">
            <v>A</v>
          </cell>
        </row>
      </sheetData>
      <sheetData sheetId="10007">
        <row r="9">
          <cell r="A9" t="str">
            <v>A</v>
          </cell>
        </row>
      </sheetData>
      <sheetData sheetId="10008">
        <row r="9">
          <cell r="A9" t="str">
            <v>A</v>
          </cell>
        </row>
      </sheetData>
      <sheetData sheetId="10009">
        <row r="9">
          <cell r="A9" t="str">
            <v>A</v>
          </cell>
        </row>
      </sheetData>
      <sheetData sheetId="10010">
        <row r="9">
          <cell r="A9" t="str">
            <v>A</v>
          </cell>
        </row>
      </sheetData>
      <sheetData sheetId="10011">
        <row r="9">
          <cell r="A9" t="str">
            <v>A</v>
          </cell>
        </row>
      </sheetData>
      <sheetData sheetId="10012">
        <row r="9">
          <cell r="A9" t="str">
            <v>A</v>
          </cell>
        </row>
      </sheetData>
      <sheetData sheetId="10013">
        <row r="9">
          <cell r="A9" t="str">
            <v>A</v>
          </cell>
        </row>
      </sheetData>
      <sheetData sheetId="10014">
        <row r="9">
          <cell r="A9" t="str">
            <v>A</v>
          </cell>
        </row>
      </sheetData>
      <sheetData sheetId="10015">
        <row r="9">
          <cell r="A9" t="str">
            <v>A</v>
          </cell>
        </row>
      </sheetData>
      <sheetData sheetId="10016">
        <row r="9">
          <cell r="A9" t="str">
            <v>A</v>
          </cell>
        </row>
      </sheetData>
      <sheetData sheetId="10017">
        <row r="9">
          <cell r="A9" t="str">
            <v>A</v>
          </cell>
        </row>
      </sheetData>
      <sheetData sheetId="10018">
        <row r="9">
          <cell r="A9" t="str">
            <v>A</v>
          </cell>
        </row>
      </sheetData>
      <sheetData sheetId="10019">
        <row r="9">
          <cell r="A9" t="str">
            <v>A</v>
          </cell>
        </row>
      </sheetData>
      <sheetData sheetId="10020">
        <row r="9">
          <cell r="A9" t="str">
            <v>A</v>
          </cell>
        </row>
      </sheetData>
      <sheetData sheetId="10021">
        <row r="9">
          <cell r="A9" t="str">
            <v>A</v>
          </cell>
        </row>
      </sheetData>
      <sheetData sheetId="10022">
        <row r="9">
          <cell r="A9" t="str">
            <v>A</v>
          </cell>
        </row>
      </sheetData>
      <sheetData sheetId="10023">
        <row r="9">
          <cell r="A9" t="str">
            <v>A</v>
          </cell>
        </row>
      </sheetData>
      <sheetData sheetId="10024">
        <row r="9">
          <cell r="A9" t="str">
            <v>A</v>
          </cell>
        </row>
      </sheetData>
      <sheetData sheetId="10025">
        <row r="9">
          <cell r="A9" t="str">
            <v>A</v>
          </cell>
        </row>
      </sheetData>
      <sheetData sheetId="10026">
        <row r="9">
          <cell r="A9" t="str">
            <v>A</v>
          </cell>
        </row>
      </sheetData>
      <sheetData sheetId="10027">
        <row r="9">
          <cell r="A9" t="str">
            <v>A</v>
          </cell>
        </row>
      </sheetData>
      <sheetData sheetId="10028">
        <row r="9">
          <cell r="A9" t="str">
            <v>A</v>
          </cell>
        </row>
      </sheetData>
      <sheetData sheetId="10029">
        <row r="9">
          <cell r="A9" t="str">
            <v>A</v>
          </cell>
        </row>
      </sheetData>
      <sheetData sheetId="10030">
        <row r="9">
          <cell r="A9" t="str">
            <v>A</v>
          </cell>
        </row>
      </sheetData>
      <sheetData sheetId="10031">
        <row r="9">
          <cell r="A9" t="str">
            <v>A</v>
          </cell>
        </row>
      </sheetData>
      <sheetData sheetId="10032">
        <row r="9">
          <cell r="A9" t="str">
            <v>A</v>
          </cell>
        </row>
      </sheetData>
      <sheetData sheetId="10033">
        <row r="9">
          <cell r="A9" t="str">
            <v>A</v>
          </cell>
        </row>
      </sheetData>
      <sheetData sheetId="10034">
        <row r="9">
          <cell r="A9" t="str">
            <v>A</v>
          </cell>
        </row>
      </sheetData>
      <sheetData sheetId="10035">
        <row r="9">
          <cell r="A9" t="str">
            <v>A</v>
          </cell>
        </row>
      </sheetData>
      <sheetData sheetId="10036">
        <row r="9">
          <cell r="A9" t="str">
            <v>A</v>
          </cell>
        </row>
      </sheetData>
      <sheetData sheetId="10037">
        <row r="9">
          <cell r="A9" t="str">
            <v>A</v>
          </cell>
        </row>
      </sheetData>
      <sheetData sheetId="10038">
        <row r="9">
          <cell r="A9" t="str">
            <v>A</v>
          </cell>
        </row>
      </sheetData>
      <sheetData sheetId="10039">
        <row r="9">
          <cell r="A9" t="str">
            <v>A</v>
          </cell>
        </row>
      </sheetData>
      <sheetData sheetId="10040">
        <row r="9">
          <cell r="A9" t="str">
            <v>A</v>
          </cell>
        </row>
      </sheetData>
      <sheetData sheetId="10041">
        <row r="9">
          <cell r="A9" t="str">
            <v>A</v>
          </cell>
        </row>
      </sheetData>
      <sheetData sheetId="10042">
        <row r="9">
          <cell r="A9" t="str">
            <v>A</v>
          </cell>
        </row>
      </sheetData>
      <sheetData sheetId="10043">
        <row r="9">
          <cell r="A9" t="str">
            <v>A</v>
          </cell>
        </row>
      </sheetData>
      <sheetData sheetId="10044">
        <row r="9">
          <cell r="A9" t="str">
            <v>A</v>
          </cell>
        </row>
      </sheetData>
      <sheetData sheetId="10045">
        <row r="9">
          <cell r="A9" t="str">
            <v>A</v>
          </cell>
        </row>
      </sheetData>
      <sheetData sheetId="10046">
        <row r="9">
          <cell r="A9" t="str">
            <v>A</v>
          </cell>
        </row>
      </sheetData>
      <sheetData sheetId="10047">
        <row r="9">
          <cell r="A9" t="str">
            <v>A</v>
          </cell>
        </row>
      </sheetData>
      <sheetData sheetId="10048">
        <row r="9">
          <cell r="A9" t="str">
            <v>A</v>
          </cell>
        </row>
      </sheetData>
      <sheetData sheetId="10049">
        <row r="9">
          <cell r="A9" t="str">
            <v>A</v>
          </cell>
        </row>
      </sheetData>
      <sheetData sheetId="10050">
        <row r="9">
          <cell r="A9" t="str">
            <v>A</v>
          </cell>
        </row>
      </sheetData>
      <sheetData sheetId="10051">
        <row r="9">
          <cell r="A9" t="str">
            <v>A</v>
          </cell>
        </row>
      </sheetData>
      <sheetData sheetId="10052">
        <row r="9">
          <cell r="A9" t="str">
            <v>A</v>
          </cell>
        </row>
      </sheetData>
      <sheetData sheetId="10053">
        <row r="9">
          <cell r="A9" t="str">
            <v>A</v>
          </cell>
        </row>
      </sheetData>
      <sheetData sheetId="10054">
        <row r="9">
          <cell r="A9" t="str">
            <v>A</v>
          </cell>
        </row>
      </sheetData>
      <sheetData sheetId="10055">
        <row r="9">
          <cell r="A9" t="str">
            <v>A</v>
          </cell>
        </row>
      </sheetData>
      <sheetData sheetId="10056">
        <row r="9">
          <cell r="A9" t="str">
            <v>A</v>
          </cell>
        </row>
      </sheetData>
      <sheetData sheetId="10057">
        <row r="9">
          <cell r="A9" t="str">
            <v>A</v>
          </cell>
        </row>
      </sheetData>
      <sheetData sheetId="10058">
        <row r="9">
          <cell r="A9" t="str">
            <v>A</v>
          </cell>
        </row>
      </sheetData>
      <sheetData sheetId="10059">
        <row r="9">
          <cell r="A9" t="str">
            <v>A</v>
          </cell>
        </row>
      </sheetData>
      <sheetData sheetId="10060">
        <row r="9">
          <cell r="A9" t="str">
            <v>A</v>
          </cell>
        </row>
      </sheetData>
      <sheetData sheetId="10061">
        <row r="9">
          <cell r="A9" t="str">
            <v>A</v>
          </cell>
        </row>
      </sheetData>
      <sheetData sheetId="10062">
        <row r="9">
          <cell r="A9" t="str">
            <v>A</v>
          </cell>
        </row>
      </sheetData>
      <sheetData sheetId="10063">
        <row r="9">
          <cell r="A9" t="str">
            <v>A</v>
          </cell>
        </row>
      </sheetData>
      <sheetData sheetId="10064">
        <row r="9">
          <cell r="A9" t="str">
            <v>A</v>
          </cell>
        </row>
      </sheetData>
      <sheetData sheetId="10065">
        <row r="9">
          <cell r="A9" t="str">
            <v>A</v>
          </cell>
        </row>
      </sheetData>
      <sheetData sheetId="10066">
        <row r="9">
          <cell r="A9" t="str">
            <v>A</v>
          </cell>
        </row>
      </sheetData>
      <sheetData sheetId="10067">
        <row r="9">
          <cell r="A9" t="str">
            <v>A</v>
          </cell>
        </row>
      </sheetData>
      <sheetData sheetId="10068">
        <row r="9">
          <cell r="A9" t="str">
            <v>A</v>
          </cell>
        </row>
      </sheetData>
      <sheetData sheetId="10069">
        <row r="9">
          <cell r="A9" t="str">
            <v>A</v>
          </cell>
        </row>
      </sheetData>
      <sheetData sheetId="10070">
        <row r="9">
          <cell r="A9" t="str">
            <v>A</v>
          </cell>
        </row>
      </sheetData>
      <sheetData sheetId="10071">
        <row r="9">
          <cell r="A9" t="str">
            <v>A</v>
          </cell>
        </row>
      </sheetData>
      <sheetData sheetId="10072">
        <row r="9">
          <cell r="A9" t="str">
            <v>A</v>
          </cell>
        </row>
      </sheetData>
      <sheetData sheetId="10073">
        <row r="9">
          <cell r="A9" t="str">
            <v>A</v>
          </cell>
        </row>
      </sheetData>
      <sheetData sheetId="10074">
        <row r="9">
          <cell r="A9" t="str">
            <v>A</v>
          </cell>
        </row>
      </sheetData>
      <sheetData sheetId="10075">
        <row r="9">
          <cell r="A9" t="str">
            <v>A</v>
          </cell>
        </row>
      </sheetData>
      <sheetData sheetId="10076">
        <row r="9">
          <cell r="A9" t="str">
            <v>A</v>
          </cell>
        </row>
      </sheetData>
      <sheetData sheetId="10077">
        <row r="9">
          <cell r="A9" t="str">
            <v>A</v>
          </cell>
        </row>
      </sheetData>
      <sheetData sheetId="10078">
        <row r="9">
          <cell r="A9" t="str">
            <v>A</v>
          </cell>
        </row>
      </sheetData>
      <sheetData sheetId="10079">
        <row r="9">
          <cell r="A9" t="str">
            <v>A</v>
          </cell>
        </row>
      </sheetData>
      <sheetData sheetId="10080">
        <row r="9">
          <cell r="A9" t="str">
            <v>A</v>
          </cell>
        </row>
      </sheetData>
      <sheetData sheetId="10081">
        <row r="9">
          <cell r="A9" t="str">
            <v>A</v>
          </cell>
        </row>
      </sheetData>
      <sheetData sheetId="10082">
        <row r="9">
          <cell r="A9" t="str">
            <v>A</v>
          </cell>
        </row>
      </sheetData>
      <sheetData sheetId="10083">
        <row r="9">
          <cell r="A9" t="str">
            <v>A</v>
          </cell>
        </row>
      </sheetData>
      <sheetData sheetId="10084">
        <row r="9">
          <cell r="A9" t="str">
            <v>A</v>
          </cell>
        </row>
      </sheetData>
      <sheetData sheetId="10085">
        <row r="9">
          <cell r="A9" t="str">
            <v>A</v>
          </cell>
        </row>
      </sheetData>
      <sheetData sheetId="10086">
        <row r="9">
          <cell r="A9" t="str">
            <v>A</v>
          </cell>
        </row>
      </sheetData>
      <sheetData sheetId="10087">
        <row r="9">
          <cell r="A9" t="str">
            <v>A</v>
          </cell>
        </row>
      </sheetData>
      <sheetData sheetId="10088">
        <row r="9">
          <cell r="A9" t="str">
            <v>A</v>
          </cell>
        </row>
      </sheetData>
      <sheetData sheetId="10089">
        <row r="9">
          <cell r="A9" t="str">
            <v>A</v>
          </cell>
        </row>
      </sheetData>
      <sheetData sheetId="10090">
        <row r="9">
          <cell r="A9" t="str">
            <v>A</v>
          </cell>
        </row>
      </sheetData>
      <sheetData sheetId="10091">
        <row r="9">
          <cell r="A9" t="str">
            <v>A</v>
          </cell>
        </row>
      </sheetData>
      <sheetData sheetId="10092">
        <row r="9">
          <cell r="A9" t="str">
            <v>A</v>
          </cell>
        </row>
      </sheetData>
      <sheetData sheetId="10093">
        <row r="9">
          <cell r="A9" t="str">
            <v>A</v>
          </cell>
        </row>
      </sheetData>
      <sheetData sheetId="10094">
        <row r="9">
          <cell r="A9" t="str">
            <v>A</v>
          </cell>
        </row>
      </sheetData>
      <sheetData sheetId="10095">
        <row r="9">
          <cell r="A9" t="str">
            <v>A</v>
          </cell>
        </row>
      </sheetData>
      <sheetData sheetId="10096">
        <row r="9">
          <cell r="A9" t="str">
            <v>A</v>
          </cell>
        </row>
      </sheetData>
      <sheetData sheetId="10097">
        <row r="9">
          <cell r="A9" t="str">
            <v>A</v>
          </cell>
        </row>
      </sheetData>
      <sheetData sheetId="10098">
        <row r="9">
          <cell r="A9" t="str">
            <v>A</v>
          </cell>
        </row>
      </sheetData>
      <sheetData sheetId="10099">
        <row r="9">
          <cell r="A9" t="str">
            <v>A</v>
          </cell>
        </row>
      </sheetData>
      <sheetData sheetId="10100">
        <row r="9">
          <cell r="A9" t="str">
            <v>A</v>
          </cell>
        </row>
      </sheetData>
      <sheetData sheetId="10101">
        <row r="9">
          <cell r="A9" t="str">
            <v>A</v>
          </cell>
        </row>
      </sheetData>
      <sheetData sheetId="10102">
        <row r="9">
          <cell r="A9" t="str">
            <v>A</v>
          </cell>
        </row>
      </sheetData>
      <sheetData sheetId="10103">
        <row r="9">
          <cell r="A9" t="str">
            <v>A</v>
          </cell>
        </row>
      </sheetData>
      <sheetData sheetId="10104">
        <row r="9">
          <cell r="A9" t="str">
            <v>A</v>
          </cell>
        </row>
      </sheetData>
      <sheetData sheetId="10105">
        <row r="9">
          <cell r="A9" t="str">
            <v>A</v>
          </cell>
        </row>
      </sheetData>
      <sheetData sheetId="10106">
        <row r="9">
          <cell r="A9" t="str">
            <v>A</v>
          </cell>
        </row>
      </sheetData>
      <sheetData sheetId="10107">
        <row r="9">
          <cell r="A9" t="str">
            <v>A</v>
          </cell>
        </row>
      </sheetData>
      <sheetData sheetId="10108">
        <row r="9">
          <cell r="A9" t="str">
            <v>A</v>
          </cell>
        </row>
      </sheetData>
      <sheetData sheetId="10109">
        <row r="9">
          <cell r="A9" t="str">
            <v>A</v>
          </cell>
        </row>
      </sheetData>
      <sheetData sheetId="10110">
        <row r="9">
          <cell r="A9" t="str">
            <v>A</v>
          </cell>
        </row>
      </sheetData>
      <sheetData sheetId="10111">
        <row r="9">
          <cell r="A9" t="str">
            <v>A</v>
          </cell>
        </row>
      </sheetData>
      <sheetData sheetId="10112">
        <row r="9">
          <cell r="A9" t="str">
            <v>A</v>
          </cell>
        </row>
      </sheetData>
      <sheetData sheetId="10113">
        <row r="9">
          <cell r="A9" t="str">
            <v>A</v>
          </cell>
        </row>
      </sheetData>
      <sheetData sheetId="10114">
        <row r="9">
          <cell r="A9" t="str">
            <v>A</v>
          </cell>
        </row>
      </sheetData>
      <sheetData sheetId="10115">
        <row r="9">
          <cell r="A9" t="str">
            <v>A</v>
          </cell>
        </row>
      </sheetData>
      <sheetData sheetId="10116">
        <row r="9">
          <cell r="A9" t="str">
            <v>A</v>
          </cell>
        </row>
      </sheetData>
      <sheetData sheetId="10117">
        <row r="9">
          <cell r="A9" t="str">
            <v>A</v>
          </cell>
        </row>
      </sheetData>
      <sheetData sheetId="10118">
        <row r="9">
          <cell r="A9" t="str">
            <v>A</v>
          </cell>
        </row>
      </sheetData>
      <sheetData sheetId="10119">
        <row r="9">
          <cell r="A9" t="str">
            <v>A</v>
          </cell>
        </row>
      </sheetData>
      <sheetData sheetId="10120">
        <row r="9">
          <cell r="A9" t="str">
            <v>A</v>
          </cell>
        </row>
      </sheetData>
      <sheetData sheetId="10121">
        <row r="9">
          <cell r="A9" t="str">
            <v>A</v>
          </cell>
        </row>
      </sheetData>
      <sheetData sheetId="10122">
        <row r="9">
          <cell r="A9" t="str">
            <v>A</v>
          </cell>
        </row>
      </sheetData>
      <sheetData sheetId="10123">
        <row r="9">
          <cell r="A9" t="str">
            <v>A</v>
          </cell>
        </row>
      </sheetData>
      <sheetData sheetId="10124">
        <row r="9">
          <cell r="A9" t="str">
            <v>A</v>
          </cell>
        </row>
      </sheetData>
      <sheetData sheetId="10125">
        <row r="9">
          <cell r="A9" t="str">
            <v>A</v>
          </cell>
        </row>
      </sheetData>
      <sheetData sheetId="10126">
        <row r="9">
          <cell r="A9" t="str">
            <v>A</v>
          </cell>
        </row>
      </sheetData>
      <sheetData sheetId="10127">
        <row r="9">
          <cell r="A9" t="str">
            <v>A</v>
          </cell>
        </row>
      </sheetData>
      <sheetData sheetId="10128">
        <row r="9">
          <cell r="A9" t="str">
            <v>A</v>
          </cell>
        </row>
      </sheetData>
      <sheetData sheetId="10129">
        <row r="9">
          <cell r="A9" t="str">
            <v>A</v>
          </cell>
        </row>
      </sheetData>
      <sheetData sheetId="10130">
        <row r="9">
          <cell r="A9" t="str">
            <v>A</v>
          </cell>
        </row>
      </sheetData>
      <sheetData sheetId="10131">
        <row r="9">
          <cell r="A9" t="str">
            <v>A</v>
          </cell>
        </row>
      </sheetData>
      <sheetData sheetId="10132">
        <row r="9">
          <cell r="A9" t="str">
            <v>A</v>
          </cell>
        </row>
      </sheetData>
      <sheetData sheetId="10133">
        <row r="9">
          <cell r="A9" t="str">
            <v>A</v>
          </cell>
        </row>
      </sheetData>
      <sheetData sheetId="10134">
        <row r="9">
          <cell r="A9" t="str">
            <v>A</v>
          </cell>
        </row>
      </sheetData>
      <sheetData sheetId="10135">
        <row r="9">
          <cell r="A9" t="str">
            <v>A</v>
          </cell>
        </row>
      </sheetData>
      <sheetData sheetId="10136">
        <row r="9">
          <cell r="A9" t="str">
            <v>A</v>
          </cell>
        </row>
      </sheetData>
      <sheetData sheetId="10137">
        <row r="9">
          <cell r="A9" t="str">
            <v>A</v>
          </cell>
        </row>
      </sheetData>
      <sheetData sheetId="10138">
        <row r="9">
          <cell r="A9" t="str">
            <v>A</v>
          </cell>
        </row>
      </sheetData>
      <sheetData sheetId="10139">
        <row r="9">
          <cell r="A9" t="str">
            <v>A</v>
          </cell>
        </row>
      </sheetData>
      <sheetData sheetId="10140">
        <row r="9">
          <cell r="A9" t="str">
            <v>A</v>
          </cell>
        </row>
      </sheetData>
      <sheetData sheetId="10141">
        <row r="9">
          <cell r="A9" t="str">
            <v>A</v>
          </cell>
        </row>
      </sheetData>
      <sheetData sheetId="10142">
        <row r="9">
          <cell r="A9" t="str">
            <v>A</v>
          </cell>
        </row>
      </sheetData>
      <sheetData sheetId="10143">
        <row r="9">
          <cell r="A9" t="str">
            <v>A</v>
          </cell>
        </row>
      </sheetData>
      <sheetData sheetId="10144">
        <row r="9">
          <cell r="A9" t="str">
            <v>A</v>
          </cell>
        </row>
      </sheetData>
      <sheetData sheetId="10145">
        <row r="9">
          <cell r="A9" t="str">
            <v>A</v>
          </cell>
        </row>
      </sheetData>
      <sheetData sheetId="10146">
        <row r="9">
          <cell r="A9" t="str">
            <v>A</v>
          </cell>
        </row>
      </sheetData>
      <sheetData sheetId="10147">
        <row r="9">
          <cell r="A9" t="str">
            <v>A</v>
          </cell>
        </row>
      </sheetData>
      <sheetData sheetId="10148">
        <row r="9">
          <cell r="A9" t="str">
            <v>A</v>
          </cell>
        </row>
      </sheetData>
      <sheetData sheetId="10149">
        <row r="9">
          <cell r="A9" t="str">
            <v>A</v>
          </cell>
        </row>
      </sheetData>
      <sheetData sheetId="10150">
        <row r="9">
          <cell r="A9" t="str">
            <v>A</v>
          </cell>
        </row>
      </sheetData>
      <sheetData sheetId="10151">
        <row r="9">
          <cell r="A9" t="str">
            <v>A</v>
          </cell>
        </row>
      </sheetData>
      <sheetData sheetId="10152">
        <row r="9">
          <cell r="A9" t="str">
            <v>A</v>
          </cell>
        </row>
      </sheetData>
      <sheetData sheetId="10153">
        <row r="9">
          <cell r="A9" t="str">
            <v>A</v>
          </cell>
        </row>
      </sheetData>
      <sheetData sheetId="10154">
        <row r="9">
          <cell r="A9" t="str">
            <v>A</v>
          </cell>
        </row>
      </sheetData>
      <sheetData sheetId="10155">
        <row r="9">
          <cell r="A9" t="str">
            <v>A</v>
          </cell>
        </row>
      </sheetData>
      <sheetData sheetId="10156">
        <row r="9">
          <cell r="A9" t="str">
            <v>A</v>
          </cell>
        </row>
      </sheetData>
      <sheetData sheetId="10157">
        <row r="9">
          <cell r="A9" t="str">
            <v>A</v>
          </cell>
        </row>
      </sheetData>
      <sheetData sheetId="10158">
        <row r="9">
          <cell r="A9" t="str">
            <v>A</v>
          </cell>
        </row>
      </sheetData>
      <sheetData sheetId="10159">
        <row r="9">
          <cell r="A9" t="str">
            <v>A</v>
          </cell>
        </row>
      </sheetData>
      <sheetData sheetId="10160">
        <row r="9">
          <cell r="A9" t="str">
            <v>A</v>
          </cell>
        </row>
      </sheetData>
      <sheetData sheetId="10161">
        <row r="9">
          <cell r="A9" t="str">
            <v>A</v>
          </cell>
        </row>
      </sheetData>
      <sheetData sheetId="10162">
        <row r="9">
          <cell r="A9" t="str">
            <v>A</v>
          </cell>
        </row>
      </sheetData>
      <sheetData sheetId="10163">
        <row r="9">
          <cell r="A9" t="str">
            <v>A</v>
          </cell>
        </row>
      </sheetData>
      <sheetData sheetId="10164">
        <row r="9">
          <cell r="A9" t="str">
            <v>A</v>
          </cell>
        </row>
      </sheetData>
      <sheetData sheetId="10165">
        <row r="9">
          <cell r="A9" t="str">
            <v>A</v>
          </cell>
        </row>
      </sheetData>
      <sheetData sheetId="10166">
        <row r="9">
          <cell r="A9" t="str">
            <v>A</v>
          </cell>
        </row>
      </sheetData>
      <sheetData sheetId="10167">
        <row r="9">
          <cell r="A9" t="str">
            <v>A</v>
          </cell>
        </row>
      </sheetData>
      <sheetData sheetId="10168">
        <row r="9">
          <cell r="A9" t="str">
            <v>A</v>
          </cell>
        </row>
      </sheetData>
      <sheetData sheetId="10169">
        <row r="9">
          <cell r="A9" t="str">
            <v>A</v>
          </cell>
        </row>
      </sheetData>
      <sheetData sheetId="10170">
        <row r="9">
          <cell r="A9" t="str">
            <v>A</v>
          </cell>
        </row>
      </sheetData>
      <sheetData sheetId="10171">
        <row r="9">
          <cell r="A9" t="str">
            <v>A</v>
          </cell>
        </row>
      </sheetData>
      <sheetData sheetId="10172">
        <row r="9">
          <cell r="A9" t="str">
            <v>A</v>
          </cell>
        </row>
      </sheetData>
      <sheetData sheetId="10173">
        <row r="9">
          <cell r="A9" t="str">
            <v>A</v>
          </cell>
        </row>
      </sheetData>
      <sheetData sheetId="10174">
        <row r="9">
          <cell r="A9" t="str">
            <v>A</v>
          </cell>
        </row>
      </sheetData>
      <sheetData sheetId="10175">
        <row r="9">
          <cell r="A9" t="str">
            <v>A</v>
          </cell>
        </row>
      </sheetData>
      <sheetData sheetId="10176">
        <row r="9">
          <cell r="A9" t="str">
            <v>A</v>
          </cell>
        </row>
      </sheetData>
      <sheetData sheetId="10177">
        <row r="9">
          <cell r="A9" t="str">
            <v>A</v>
          </cell>
        </row>
      </sheetData>
      <sheetData sheetId="10178">
        <row r="9">
          <cell r="A9" t="str">
            <v>A</v>
          </cell>
        </row>
      </sheetData>
      <sheetData sheetId="10179">
        <row r="9">
          <cell r="A9" t="str">
            <v>A</v>
          </cell>
        </row>
      </sheetData>
      <sheetData sheetId="10180">
        <row r="9">
          <cell r="A9" t="str">
            <v>A</v>
          </cell>
        </row>
      </sheetData>
      <sheetData sheetId="10181">
        <row r="9">
          <cell r="A9" t="str">
            <v>A</v>
          </cell>
        </row>
      </sheetData>
      <sheetData sheetId="10182">
        <row r="9">
          <cell r="A9" t="str">
            <v>A</v>
          </cell>
        </row>
      </sheetData>
      <sheetData sheetId="10183">
        <row r="9">
          <cell r="A9" t="str">
            <v>A</v>
          </cell>
        </row>
      </sheetData>
      <sheetData sheetId="10184">
        <row r="9">
          <cell r="A9" t="str">
            <v>A</v>
          </cell>
        </row>
      </sheetData>
      <sheetData sheetId="10185">
        <row r="9">
          <cell r="A9" t="str">
            <v>A</v>
          </cell>
        </row>
      </sheetData>
      <sheetData sheetId="10186">
        <row r="9">
          <cell r="A9" t="str">
            <v>A</v>
          </cell>
        </row>
      </sheetData>
      <sheetData sheetId="10187">
        <row r="9">
          <cell r="A9" t="str">
            <v>A</v>
          </cell>
        </row>
      </sheetData>
      <sheetData sheetId="10188">
        <row r="9">
          <cell r="A9" t="str">
            <v>A</v>
          </cell>
        </row>
      </sheetData>
      <sheetData sheetId="10189">
        <row r="9">
          <cell r="A9" t="str">
            <v>A</v>
          </cell>
        </row>
      </sheetData>
      <sheetData sheetId="10190">
        <row r="9">
          <cell r="A9" t="str">
            <v>A</v>
          </cell>
        </row>
      </sheetData>
      <sheetData sheetId="10191">
        <row r="9">
          <cell r="A9" t="str">
            <v>A</v>
          </cell>
        </row>
      </sheetData>
      <sheetData sheetId="10192">
        <row r="9">
          <cell r="A9" t="str">
            <v>A</v>
          </cell>
        </row>
      </sheetData>
      <sheetData sheetId="10193">
        <row r="9">
          <cell r="A9" t="str">
            <v>A</v>
          </cell>
        </row>
      </sheetData>
      <sheetData sheetId="10194">
        <row r="9">
          <cell r="A9" t="str">
            <v>A</v>
          </cell>
        </row>
      </sheetData>
      <sheetData sheetId="10195">
        <row r="9">
          <cell r="A9" t="str">
            <v>A</v>
          </cell>
        </row>
      </sheetData>
      <sheetData sheetId="10196">
        <row r="9">
          <cell r="A9" t="str">
            <v>A</v>
          </cell>
        </row>
      </sheetData>
      <sheetData sheetId="10197">
        <row r="9">
          <cell r="A9" t="str">
            <v>A</v>
          </cell>
        </row>
      </sheetData>
      <sheetData sheetId="10198">
        <row r="9">
          <cell r="A9" t="str">
            <v>A</v>
          </cell>
        </row>
      </sheetData>
      <sheetData sheetId="10199">
        <row r="9">
          <cell r="A9" t="str">
            <v>A</v>
          </cell>
        </row>
      </sheetData>
      <sheetData sheetId="10200">
        <row r="9">
          <cell r="A9" t="str">
            <v>A</v>
          </cell>
        </row>
      </sheetData>
      <sheetData sheetId="10201">
        <row r="9">
          <cell r="A9" t="str">
            <v>A</v>
          </cell>
        </row>
      </sheetData>
      <sheetData sheetId="10202">
        <row r="9">
          <cell r="A9" t="str">
            <v>A</v>
          </cell>
        </row>
      </sheetData>
      <sheetData sheetId="10203">
        <row r="9">
          <cell r="A9" t="str">
            <v>A</v>
          </cell>
        </row>
      </sheetData>
      <sheetData sheetId="10204">
        <row r="9">
          <cell r="A9" t="str">
            <v>A</v>
          </cell>
        </row>
      </sheetData>
      <sheetData sheetId="10205">
        <row r="9">
          <cell r="A9" t="str">
            <v>A</v>
          </cell>
        </row>
      </sheetData>
      <sheetData sheetId="10206">
        <row r="9">
          <cell r="A9" t="str">
            <v>A</v>
          </cell>
        </row>
      </sheetData>
      <sheetData sheetId="10207">
        <row r="9">
          <cell r="A9" t="str">
            <v>A</v>
          </cell>
        </row>
      </sheetData>
      <sheetData sheetId="10208">
        <row r="9">
          <cell r="A9" t="str">
            <v>A</v>
          </cell>
        </row>
      </sheetData>
      <sheetData sheetId="10209">
        <row r="9">
          <cell r="A9" t="str">
            <v>A</v>
          </cell>
        </row>
      </sheetData>
      <sheetData sheetId="10210">
        <row r="9">
          <cell r="A9" t="str">
            <v>A</v>
          </cell>
        </row>
      </sheetData>
      <sheetData sheetId="10211">
        <row r="9">
          <cell r="A9" t="str">
            <v>A</v>
          </cell>
        </row>
      </sheetData>
      <sheetData sheetId="10212">
        <row r="9">
          <cell r="A9" t="str">
            <v>A</v>
          </cell>
        </row>
      </sheetData>
      <sheetData sheetId="10213">
        <row r="9">
          <cell r="A9" t="str">
            <v>A</v>
          </cell>
        </row>
      </sheetData>
      <sheetData sheetId="10214">
        <row r="9">
          <cell r="A9" t="str">
            <v>A</v>
          </cell>
        </row>
      </sheetData>
      <sheetData sheetId="10215">
        <row r="9">
          <cell r="A9" t="str">
            <v>A</v>
          </cell>
        </row>
      </sheetData>
      <sheetData sheetId="10216">
        <row r="9">
          <cell r="A9" t="str">
            <v>A</v>
          </cell>
        </row>
      </sheetData>
      <sheetData sheetId="10217">
        <row r="9">
          <cell r="A9" t="str">
            <v>A</v>
          </cell>
        </row>
      </sheetData>
      <sheetData sheetId="10218">
        <row r="9">
          <cell r="A9" t="str">
            <v>A</v>
          </cell>
        </row>
      </sheetData>
      <sheetData sheetId="10219">
        <row r="9">
          <cell r="A9" t="str">
            <v>A</v>
          </cell>
        </row>
      </sheetData>
      <sheetData sheetId="10220">
        <row r="9">
          <cell r="A9" t="str">
            <v>A</v>
          </cell>
        </row>
      </sheetData>
      <sheetData sheetId="10221">
        <row r="9">
          <cell r="A9" t="str">
            <v>A</v>
          </cell>
        </row>
      </sheetData>
      <sheetData sheetId="10222">
        <row r="9">
          <cell r="A9" t="str">
            <v>A</v>
          </cell>
        </row>
      </sheetData>
      <sheetData sheetId="10223">
        <row r="9">
          <cell r="A9" t="str">
            <v>A</v>
          </cell>
        </row>
      </sheetData>
      <sheetData sheetId="10224">
        <row r="9">
          <cell r="A9" t="str">
            <v>A</v>
          </cell>
        </row>
      </sheetData>
      <sheetData sheetId="10225">
        <row r="9">
          <cell r="A9" t="str">
            <v>A</v>
          </cell>
        </row>
      </sheetData>
      <sheetData sheetId="10226">
        <row r="9">
          <cell r="A9" t="str">
            <v>A</v>
          </cell>
        </row>
      </sheetData>
      <sheetData sheetId="10227">
        <row r="9">
          <cell r="A9" t="str">
            <v>A</v>
          </cell>
        </row>
      </sheetData>
      <sheetData sheetId="10228">
        <row r="9">
          <cell r="A9" t="str">
            <v>A</v>
          </cell>
        </row>
      </sheetData>
      <sheetData sheetId="10229">
        <row r="9">
          <cell r="A9" t="str">
            <v>A</v>
          </cell>
        </row>
      </sheetData>
      <sheetData sheetId="10230">
        <row r="9">
          <cell r="A9" t="str">
            <v>A</v>
          </cell>
        </row>
      </sheetData>
      <sheetData sheetId="10231">
        <row r="9">
          <cell r="A9" t="str">
            <v>A</v>
          </cell>
        </row>
      </sheetData>
      <sheetData sheetId="10232">
        <row r="9">
          <cell r="A9" t="str">
            <v>A</v>
          </cell>
        </row>
      </sheetData>
      <sheetData sheetId="10233">
        <row r="9">
          <cell r="A9" t="str">
            <v>A</v>
          </cell>
        </row>
      </sheetData>
      <sheetData sheetId="10234">
        <row r="9">
          <cell r="A9" t="str">
            <v>A</v>
          </cell>
        </row>
      </sheetData>
      <sheetData sheetId="10235">
        <row r="9">
          <cell r="A9" t="str">
            <v>A</v>
          </cell>
        </row>
      </sheetData>
      <sheetData sheetId="10236">
        <row r="9">
          <cell r="A9" t="str">
            <v>A</v>
          </cell>
        </row>
      </sheetData>
      <sheetData sheetId="10237">
        <row r="9">
          <cell r="A9" t="str">
            <v>A</v>
          </cell>
        </row>
      </sheetData>
      <sheetData sheetId="10238">
        <row r="9">
          <cell r="A9" t="str">
            <v>A</v>
          </cell>
        </row>
      </sheetData>
      <sheetData sheetId="10239">
        <row r="9">
          <cell r="A9" t="str">
            <v>A</v>
          </cell>
        </row>
      </sheetData>
      <sheetData sheetId="10240">
        <row r="9">
          <cell r="A9" t="str">
            <v>A</v>
          </cell>
        </row>
      </sheetData>
      <sheetData sheetId="10241">
        <row r="9">
          <cell r="A9" t="str">
            <v>A</v>
          </cell>
        </row>
      </sheetData>
      <sheetData sheetId="10242">
        <row r="9">
          <cell r="A9" t="str">
            <v>A</v>
          </cell>
        </row>
      </sheetData>
      <sheetData sheetId="10243">
        <row r="9">
          <cell r="A9" t="str">
            <v>A</v>
          </cell>
        </row>
      </sheetData>
      <sheetData sheetId="10244">
        <row r="9">
          <cell r="A9" t="str">
            <v>A</v>
          </cell>
        </row>
      </sheetData>
      <sheetData sheetId="10245">
        <row r="9">
          <cell r="A9" t="str">
            <v>A</v>
          </cell>
        </row>
      </sheetData>
      <sheetData sheetId="10246">
        <row r="9">
          <cell r="A9" t="str">
            <v>A</v>
          </cell>
        </row>
      </sheetData>
      <sheetData sheetId="10247">
        <row r="9">
          <cell r="A9" t="str">
            <v>A</v>
          </cell>
        </row>
      </sheetData>
      <sheetData sheetId="10248">
        <row r="9">
          <cell r="A9" t="str">
            <v>A</v>
          </cell>
        </row>
      </sheetData>
      <sheetData sheetId="10249">
        <row r="9">
          <cell r="A9" t="str">
            <v>A</v>
          </cell>
        </row>
      </sheetData>
      <sheetData sheetId="10250">
        <row r="9">
          <cell r="A9" t="str">
            <v>A</v>
          </cell>
        </row>
      </sheetData>
      <sheetData sheetId="10251">
        <row r="9">
          <cell r="A9" t="str">
            <v>A</v>
          </cell>
        </row>
      </sheetData>
      <sheetData sheetId="10252">
        <row r="9">
          <cell r="A9" t="str">
            <v>A</v>
          </cell>
        </row>
      </sheetData>
      <sheetData sheetId="10253">
        <row r="9">
          <cell r="A9" t="str">
            <v>A</v>
          </cell>
        </row>
      </sheetData>
      <sheetData sheetId="10254">
        <row r="9">
          <cell r="A9" t="str">
            <v>A</v>
          </cell>
        </row>
      </sheetData>
      <sheetData sheetId="10255">
        <row r="9">
          <cell r="A9" t="str">
            <v>A</v>
          </cell>
        </row>
      </sheetData>
      <sheetData sheetId="10256">
        <row r="9">
          <cell r="A9" t="str">
            <v>A</v>
          </cell>
        </row>
      </sheetData>
      <sheetData sheetId="10257">
        <row r="9">
          <cell r="A9" t="str">
            <v>A</v>
          </cell>
        </row>
      </sheetData>
      <sheetData sheetId="10258">
        <row r="9">
          <cell r="A9" t="str">
            <v>A</v>
          </cell>
        </row>
      </sheetData>
      <sheetData sheetId="10259">
        <row r="9">
          <cell r="A9" t="str">
            <v>A</v>
          </cell>
        </row>
      </sheetData>
      <sheetData sheetId="10260">
        <row r="9">
          <cell r="A9" t="str">
            <v>A</v>
          </cell>
        </row>
      </sheetData>
      <sheetData sheetId="10261">
        <row r="9">
          <cell r="A9" t="str">
            <v>A</v>
          </cell>
        </row>
      </sheetData>
      <sheetData sheetId="10262">
        <row r="9">
          <cell r="A9" t="str">
            <v>A</v>
          </cell>
        </row>
      </sheetData>
      <sheetData sheetId="10263">
        <row r="9">
          <cell r="A9" t="str">
            <v>A</v>
          </cell>
        </row>
      </sheetData>
      <sheetData sheetId="10264">
        <row r="9">
          <cell r="A9" t="str">
            <v>A</v>
          </cell>
        </row>
      </sheetData>
      <sheetData sheetId="10265">
        <row r="9">
          <cell r="A9" t="str">
            <v>A</v>
          </cell>
        </row>
      </sheetData>
      <sheetData sheetId="10266">
        <row r="9">
          <cell r="A9" t="str">
            <v>A</v>
          </cell>
        </row>
      </sheetData>
      <sheetData sheetId="10267">
        <row r="9">
          <cell r="A9" t="str">
            <v>A</v>
          </cell>
        </row>
      </sheetData>
      <sheetData sheetId="10268">
        <row r="9">
          <cell r="A9" t="str">
            <v>A</v>
          </cell>
        </row>
      </sheetData>
      <sheetData sheetId="10269">
        <row r="9">
          <cell r="A9" t="str">
            <v>A</v>
          </cell>
        </row>
      </sheetData>
      <sheetData sheetId="10270">
        <row r="9">
          <cell r="A9" t="str">
            <v>A</v>
          </cell>
        </row>
      </sheetData>
      <sheetData sheetId="10271">
        <row r="9">
          <cell r="A9" t="str">
            <v>A</v>
          </cell>
        </row>
      </sheetData>
      <sheetData sheetId="10272">
        <row r="9">
          <cell r="A9" t="str">
            <v>A</v>
          </cell>
        </row>
      </sheetData>
      <sheetData sheetId="10273">
        <row r="9">
          <cell r="A9" t="str">
            <v>A</v>
          </cell>
        </row>
      </sheetData>
      <sheetData sheetId="10274">
        <row r="9">
          <cell r="A9" t="str">
            <v>A</v>
          </cell>
        </row>
      </sheetData>
      <sheetData sheetId="10275">
        <row r="9">
          <cell r="A9" t="str">
            <v>A</v>
          </cell>
        </row>
      </sheetData>
      <sheetData sheetId="10276">
        <row r="9">
          <cell r="A9" t="str">
            <v>A</v>
          </cell>
        </row>
      </sheetData>
      <sheetData sheetId="10277">
        <row r="9">
          <cell r="A9" t="str">
            <v>A</v>
          </cell>
        </row>
      </sheetData>
      <sheetData sheetId="10278">
        <row r="9">
          <cell r="A9" t="str">
            <v>A</v>
          </cell>
        </row>
      </sheetData>
      <sheetData sheetId="10279">
        <row r="9">
          <cell r="A9" t="str">
            <v>A</v>
          </cell>
        </row>
      </sheetData>
      <sheetData sheetId="10280">
        <row r="9">
          <cell r="A9" t="str">
            <v>A</v>
          </cell>
        </row>
      </sheetData>
      <sheetData sheetId="10281">
        <row r="9">
          <cell r="A9" t="str">
            <v>A</v>
          </cell>
        </row>
      </sheetData>
      <sheetData sheetId="10282">
        <row r="9">
          <cell r="A9" t="str">
            <v>A</v>
          </cell>
        </row>
      </sheetData>
      <sheetData sheetId="10283">
        <row r="9">
          <cell r="A9" t="str">
            <v>A</v>
          </cell>
        </row>
      </sheetData>
      <sheetData sheetId="10284">
        <row r="9">
          <cell r="A9" t="str">
            <v>A</v>
          </cell>
        </row>
      </sheetData>
      <sheetData sheetId="10285">
        <row r="9">
          <cell r="A9" t="str">
            <v>A</v>
          </cell>
        </row>
      </sheetData>
      <sheetData sheetId="10286">
        <row r="9">
          <cell r="A9" t="str">
            <v>A</v>
          </cell>
        </row>
      </sheetData>
      <sheetData sheetId="10287">
        <row r="9">
          <cell r="A9" t="str">
            <v>A</v>
          </cell>
        </row>
      </sheetData>
      <sheetData sheetId="10288">
        <row r="9">
          <cell r="A9" t="str">
            <v>A</v>
          </cell>
        </row>
      </sheetData>
      <sheetData sheetId="10289">
        <row r="9">
          <cell r="A9" t="str">
            <v>A</v>
          </cell>
        </row>
      </sheetData>
      <sheetData sheetId="10290">
        <row r="9">
          <cell r="A9" t="str">
            <v>A</v>
          </cell>
        </row>
      </sheetData>
      <sheetData sheetId="10291">
        <row r="9">
          <cell r="A9" t="str">
            <v>A</v>
          </cell>
        </row>
      </sheetData>
      <sheetData sheetId="10292">
        <row r="9">
          <cell r="A9" t="str">
            <v>A</v>
          </cell>
        </row>
      </sheetData>
      <sheetData sheetId="10293">
        <row r="9">
          <cell r="A9" t="str">
            <v>A</v>
          </cell>
        </row>
      </sheetData>
      <sheetData sheetId="10294">
        <row r="9">
          <cell r="A9" t="str">
            <v>A</v>
          </cell>
        </row>
      </sheetData>
      <sheetData sheetId="10295">
        <row r="9">
          <cell r="A9" t="str">
            <v>A</v>
          </cell>
        </row>
      </sheetData>
      <sheetData sheetId="10296">
        <row r="9">
          <cell r="A9" t="str">
            <v>A</v>
          </cell>
        </row>
      </sheetData>
      <sheetData sheetId="10297">
        <row r="9">
          <cell r="A9" t="str">
            <v>A</v>
          </cell>
        </row>
      </sheetData>
      <sheetData sheetId="10298">
        <row r="9">
          <cell r="A9" t="str">
            <v>A</v>
          </cell>
        </row>
      </sheetData>
      <sheetData sheetId="10299">
        <row r="9">
          <cell r="A9" t="str">
            <v>A</v>
          </cell>
        </row>
      </sheetData>
      <sheetData sheetId="10300">
        <row r="9">
          <cell r="A9" t="str">
            <v>A</v>
          </cell>
        </row>
      </sheetData>
      <sheetData sheetId="10301">
        <row r="9">
          <cell r="A9" t="str">
            <v>A</v>
          </cell>
        </row>
      </sheetData>
      <sheetData sheetId="10302">
        <row r="9">
          <cell r="A9" t="str">
            <v>A</v>
          </cell>
        </row>
      </sheetData>
      <sheetData sheetId="10303">
        <row r="9">
          <cell r="A9" t="str">
            <v>A</v>
          </cell>
        </row>
      </sheetData>
      <sheetData sheetId="10304">
        <row r="9">
          <cell r="A9" t="str">
            <v>A</v>
          </cell>
        </row>
      </sheetData>
      <sheetData sheetId="10305">
        <row r="9">
          <cell r="A9" t="str">
            <v>A</v>
          </cell>
        </row>
      </sheetData>
      <sheetData sheetId="10306">
        <row r="9">
          <cell r="A9" t="str">
            <v>A</v>
          </cell>
        </row>
      </sheetData>
      <sheetData sheetId="10307">
        <row r="9">
          <cell r="A9" t="str">
            <v>A</v>
          </cell>
        </row>
      </sheetData>
      <sheetData sheetId="10308">
        <row r="9">
          <cell r="A9" t="str">
            <v>A</v>
          </cell>
        </row>
      </sheetData>
      <sheetData sheetId="10309">
        <row r="9">
          <cell r="A9" t="str">
            <v>A</v>
          </cell>
        </row>
      </sheetData>
      <sheetData sheetId="10310">
        <row r="9">
          <cell r="A9" t="str">
            <v>A</v>
          </cell>
        </row>
      </sheetData>
      <sheetData sheetId="10311">
        <row r="9">
          <cell r="A9" t="str">
            <v>A</v>
          </cell>
        </row>
      </sheetData>
      <sheetData sheetId="10312">
        <row r="9">
          <cell r="A9" t="str">
            <v>A</v>
          </cell>
        </row>
      </sheetData>
      <sheetData sheetId="10313">
        <row r="9">
          <cell r="A9" t="str">
            <v>A</v>
          </cell>
        </row>
      </sheetData>
      <sheetData sheetId="10314">
        <row r="9">
          <cell r="A9" t="str">
            <v>A</v>
          </cell>
        </row>
      </sheetData>
      <sheetData sheetId="10315">
        <row r="9">
          <cell r="A9" t="str">
            <v>A</v>
          </cell>
        </row>
      </sheetData>
      <sheetData sheetId="10316">
        <row r="9">
          <cell r="A9" t="str">
            <v>A</v>
          </cell>
        </row>
      </sheetData>
      <sheetData sheetId="10317">
        <row r="9">
          <cell r="A9" t="str">
            <v>A</v>
          </cell>
        </row>
      </sheetData>
      <sheetData sheetId="10318">
        <row r="9">
          <cell r="A9" t="str">
            <v>A</v>
          </cell>
        </row>
      </sheetData>
      <sheetData sheetId="10319">
        <row r="9">
          <cell r="A9" t="str">
            <v>A</v>
          </cell>
        </row>
      </sheetData>
      <sheetData sheetId="10320">
        <row r="9">
          <cell r="A9" t="str">
            <v>A</v>
          </cell>
        </row>
      </sheetData>
      <sheetData sheetId="10321">
        <row r="9">
          <cell r="A9" t="str">
            <v>A</v>
          </cell>
        </row>
      </sheetData>
      <sheetData sheetId="10322">
        <row r="9">
          <cell r="A9" t="str">
            <v>A</v>
          </cell>
        </row>
      </sheetData>
      <sheetData sheetId="10323">
        <row r="9">
          <cell r="A9" t="str">
            <v>A</v>
          </cell>
        </row>
      </sheetData>
      <sheetData sheetId="10324">
        <row r="9">
          <cell r="A9" t="str">
            <v>A</v>
          </cell>
        </row>
      </sheetData>
      <sheetData sheetId="10325">
        <row r="9">
          <cell r="A9" t="str">
            <v>A</v>
          </cell>
        </row>
      </sheetData>
      <sheetData sheetId="10326">
        <row r="9">
          <cell r="A9" t="str">
            <v>A</v>
          </cell>
        </row>
      </sheetData>
      <sheetData sheetId="10327">
        <row r="9">
          <cell r="A9" t="str">
            <v>A</v>
          </cell>
        </row>
      </sheetData>
      <sheetData sheetId="10328">
        <row r="9">
          <cell r="A9" t="str">
            <v>A</v>
          </cell>
        </row>
      </sheetData>
      <sheetData sheetId="10329">
        <row r="9">
          <cell r="A9" t="str">
            <v>A</v>
          </cell>
        </row>
      </sheetData>
      <sheetData sheetId="10330">
        <row r="9">
          <cell r="A9" t="str">
            <v>A</v>
          </cell>
        </row>
      </sheetData>
      <sheetData sheetId="10331">
        <row r="9">
          <cell r="A9" t="str">
            <v>A</v>
          </cell>
        </row>
      </sheetData>
      <sheetData sheetId="10332">
        <row r="9">
          <cell r="A9" t="str">
            <v>A</v>
          </cell>
        </row>
      </sheetData>
      <sheetData sheetId="10333">
        <row r="9">
          <cell r="A9" t="str">
            <v>A</v>
          </cell>
        </row>
      </sheetData>
      <sheetData sheetId="10334">
        <row r="9">
          <cell r="A9" t="str">
            <v>A</v>
          </cell>
        </row>
      </sheetData>
      <sheetData sheetId="10335">
        <row r="9">
          <cell r="A9" t="str">
            <v>A</v>
          </cell>
        </row>
      </sheetData>
      <sheetData sheetId="10336">
        <row r="9">
          <cell r="A9" t="str">
            <v>A</v>
          </cell>
        </row>
      </sheetData>
      <sheetData sheetId="10337">
        <row r="9">
          <cell r="A9" t="str">
            <v>A</v>
          </cell>
        </row>
      </sheetData>
      <sheetData sheetId="10338">
        <row r="9">
          <cell r="A9" t="str">
            <v>A</v>
          </cell>
        </row>
      </sheetData>
      <sheetData sheetId="10339">
        <row r="9">
          <cell r="A9" t="str">
            <v>A</v>
          </cell>
        </row>
      </sheetData>
      <sheetData sheetId="10340">
        <row r="9">
          <cell r="A9" t="str">
            <v>A</v>
          </cell>
        </row>
      </sheetData>
      <sheetData sheetId="10341">
        <row r="9">
          <cell r="A9" t="str">
            <v>A</v>
          </cell>
        </row>
      </sheetData>
      <sheetData sheetId="10342">
        <row r="9">
          <cell r="A9" t="str">
            <v>A</v>
          </cell>
        </row>
      </sheetData>
      <sheetData sheetId="10343">
        <row r="9">
          <cell r="A9" t="str">
            <v>A</v>
          </cell>
        </row>
      </sheetData>
      <sheetData sheetId="10344">
        <row r="9">
          <cell r="A9" t="str">
            <v>A</v>
          </cell>
        </row>
      </sheetData>
      <sheetData sheetId="10345">
        <row r="9">
          <cell r="A9" t="str">
            <v>A</v>
          </cell>
        </row>
      </sheetData>
      <sheetData sheetId="10346">
        <row r="9">
          <cell r="A9" t="str">
            <v>A</v>
          </cell>
        </row>
      </sheetData>
      <sheetData sheetId="10347">
        <row r="9">
          <cell r="A9" t="str">
            <v>A</v>
          </cell>
        </row>
      </sheetData>
      <sheetData sheetId="10348">
        <row r="9">
          <cell r="A9" t="str">
            <v>A</v>
          </cell>
        </row>
      </sheetData>
      <sheetData sheetId="10349">
        <row r="9">
          <cell r="A9" t="str">
            <v>A</v>
          </cell>
        </row>
      </sheetData>
      <sheetData sheetId="10350">
        <row r="9">
          <cell r="A9" t="str">
            <v>A</v>
          </cell>
        </row>
      </sheetData>
      <sheetData sheetId="10351">
        <row r="9">
          <cell r="A9" t="str">
            <v>A</v>
          </cell>
        </row>
      </sheetData>
      <sheetData sheetId="10352">
        <row r="9">
          <cell r="A9" t="str">
            <v>A</v>
          </cell>
        </row>
      </sheetData>
      <sheetData sheetId="10353">
        <row r="9">
          <cell r="A9" t="str">
            <v>A</v>
          </cell>
        </row>
      </sheetData>
      <sheetData sheetId="10354">
        <row r="9">
          <cell r="A9" t="str">
            <v>A</v>
          </cell>
        </row>
      </sheetData>
      <sheetData sheetId="10355">
        <row r="9">
          <cell r="A9" t="str">
            <v>A</v>
          </cell>
        </row>
      </sheetData>
      <sheetData sheetId="10356">
        <row r="9">
          <cell r="A9" t="str">
            <v>A</v>
          </cell>
        </row>
      </sheetData>
      <sheetData sheetId="10357">
        <row r="9">
          <cell r="A9" t="str">
            <v>A</v>
          </cell>
        </row>
      </sheetData>
      <sheetData sheetId="10358">
        <row r="9">
          <cell r="A9" t="str">
            <v>A</v>
          </cell>
        </row>
      </sheetData>
      <sheetData sheetId="10359">
        <row r="9">
          <cell r="A9" t="str">
            <v>A</v>
          </cell>
        </row>
      </sheetData>
      <sheetData sheetId="10360">
        <row r="9">
          <cell r="A9" t="str">
            <v>A</v>
          </cell>
        </row>
      </sheetData>
      <sheetData sheetId="10361">
        <row r="9">
          <cell r="A9" t="str">
            <v>A</v>
          </cell>
        </row>
      </sheetData>
      <sheetData sheetId="10362">
        <row r="9">
          <cell r="A9" t="str">
            <v>A</v>
          </cell>
        </row>
      </sheetData>
      <sheetData sheetId="10363">
        <row r="9">
          <cell r="A9" t="str">
            <v>A</v>
          </cell>
        </row>
      </sheetData>
      <sheetData sheetId="10364">
        <row r="9">
          <cell r="A9" t="str">
            <v>A</v>
          </cell>
        </row>
      </sheetData>
      <sheetData sheetId="10365">
        <row r="9">
          <cell r="A9" t="str">
            <v>A</v>
          </cell>
        </row>
      </sheetData>
      <sheetData sheetId="10366">
        <row r="9">
          <cell r="A9" t="str">
            <v>A</v>
          </cell>
        </row>
      </sheetData>
      <sheetData sheetId="10367">
        <row r="9">
          <cell r="A9" t="str">
            <v>A</v>
          </cell>
        </row>
      </sheetData>
      <sheetData sheetId="10368">
        <row r="9">
          <cell r="A9" t="str">
            <v>A</v>
          </cell>
        </row>
      </sheetData>
      <sheetData sheetId="10369">
        <row r="9">
          <cell r="A9" t="str">
            <v>A</v>
          </cell>
        </row>
      </sheetData>
      <sheetData sheetId="10370">
        <row r="9">
          <cell r="A9" t="str">
            <v>A</v>
          </cell>
        </row>
      </sheetData>
      <sheetData sheetId="10371">
        <row r="9">
          <cell r="A9" t="str">
            <v>A</v>
          </cell>
        </row>
      </sheetData>
      <sheetData sheetId="10372">
        <row r="9">
          <cell r="A9" t="str">
            <v>A</v>
          </cell>
        </row>
      </sheetData>
      <sheetData sheetId="10373">
        <row r="9">
          <cell r="A9" t="str">
            <v>A</v>
          </cell>
        </row>
      </sheetData>
      <sheetData sheetId="10374">
        <row r="9">
          <cell r="A9" t="str">
            <v>A</v>
          </cell>
        </row>
      </sheetData>
      <sheetData sheetId="10375">
        <row r="9">
          <cell r="A9" t="str">
            <v>A</v>
          </cell>
        </row>
      </sheetData>
      <sheetData sheetId="10376">
        <row r="9">
          <cell r="A9" t="str">
            <v>A</v>
          </cell>
        </row>
      </sheetData>
      <sheetData sheetId="10377">
        <row r="9">
          <cell r="A9" t="str">
            <v>A</v>
          </cell>
        </row>
      </sheetData>
      <sheetData sheetId="10378">
        <row r="9">
          <cell r="A9" t="str">
            <v>A</v>
          </cell>
        </row>
      </sheetData>
      <sheetData sheetId="10379">
        <row r="9">
          <cell r="A9" t="str">
            <v>A</v>
          </cell>
        </row>
      </sheetData>
      <sheetData sheetId="10380">
        <row r="9">
          <cell r="A9" t="str">
            <v>A</v>
          </cell>
        </row>
      </sheetData>
      <sheetData sheetId="10381">
        <row r="9">
          <cell r="A9" t="str">
            <v>A</v>
          </cell>
        </row>
      </sheetData>
      <sheetData sheetId="10382">
        <row r="9">
          <cell r="A9" t="str">
            <v>A</v>
          </cell>
        </row>
      </sheetData>
      <sheetData sheetId="10383">
        <row r="9">
          <cell r="A9" t="str">
            <v>A</v>
          </cell>
        </row>
      </sheetData>
      <sheetData sheetId="10384">
        <row r="9">
          <cell r="A9" t="str">
            <v>A</v>
          </cell>
        </row>
      </sheetData>
      <sheetData sheetId="10385">
        <row r="9">
          <cell r="A9" t="str">
            <v>A</v>
          </cell>
        </row>
      </sheetData>
      <sheetData sheetId="10386">
        <row r="9">
          <cell r="A9" t="str">
            <v>A</v>
          </cell>
        </row>
      </sheetData>
      <sheetData sheetId="10387">
        <row r="9">
          <cell r="A9" t="str">
            <v>A</v>
          </cell>
        </row>
      </sheetData>
      <sheetData sheetId="10388">
        <row r="9">
          <cell r="A9" t="str">
            <v>A</v>
          </cell>
        </row>
      </sheetData>
      <sheetData sheetId="10389">
        <row r="9">
          <cell r="A9" t="str">
            <v>A</v>
          </cell>
        </row>
      </sheetData>
      <sheetData sheetId="10390">
        <row r="9">
          <cell r="A9" t="str">
            <v>A</v>
          </cell>
        </row>
      </sheetData>
      <sheetData sheetId="10391">
        <row r="9">
          <cell r="A9" t="str">
            <v>A</v>
          </cell>
        </row>
      </sheetData>
      <sheetData sheetId="10392">
        <row r="9">
          <cell r="A9" t="str">
            <v>A</v>
          </cell>
        </row>
      </sheetData>
      <sheetData sheetId="10393">
        <row r="9">
          <cell r="A9" t="str">
            <v>A</v>
          </cell>
        </row>
      </sheetData>
      <sheetData sheetId="10394">
        <row r="9">
          <cell r="A9" t="str">
            <v>A</v>
          </cell>
        </row>
      </sheetData>
      <sheetData sheetId="10395">
        <row r="9">
          <cell r="A9" t="str">
            <v>A</v>
          </cell>
        </row>
      </sheetData>
      <sheetData sheetId="10396">
        <row r="9">
          <cell r="A9" t="str">
            <v>A</v>
          </cell>
        </row>
      </sheetData>
      <sheetData sheetId="10397">
        <row r="9">
          <cell r="A9" t="str">
            <v>A</v>
          </cell>
        </row>
      </sheetData>
      <sheetData sheetId="10398">
        <row r="9">
          <cell r="A9" t="str">
            <v>A</v>
          </cell>
        </row>
      </sheetData>
      <sheetData sheetId="10399">
        <row r="9">
          <cell r="A9" t="str">
            <v>A</v>
          </cell>
        </row>
      </sheetData>
      <sheetData sheetId="10400">
        <row r="9">
          <cell r="A9" t="str">
            <v>A</v>
          </cell>
        </row>
      </sheetData>
      <sheetData sheetId="10401">
        <row r="9">
          <cell r="A9" t="str">
            <v>A</v>
          </cell>
        </row>
      </sheetData>
      <sheetData sheetId="10402">
        <row r="9">
          <cell r="A9" t="str">
            <v>A</v>
          </cell>
        </row>
      </sheetData>
      <sheetData sheetId="10403">
        <row r="9">
          <cell r="A9" t="str">
            <v>A</v>
          </cell>
        </row>
      </sheetData>
      <sheetData sheetId="10404">
        <row r="9">
          <cell r="A9" t="str">
            <v>A</v>
          </cell>
        </row>
      </sheetData>
      <sheetData sheetId="10405">
        <row r="9">
          <cell r="A9" t="str">
            <v>A</v>
          </cell>
        </row>
      </sheetData>
      <sheetData sheetId="10406">
        <row r="9">
          <cell r="A9" t="str">
            <v>A</v>
          </cell>
        </row>
      </sheetData>
      <sheetData sheetId="10407">
        <row r="9">
          <cell r="A9" t="str">
            <v>A</v>
          </cell>
        </row>
      </sheetData>
      <sheetData sheetId="10408">
        <row r="9">
          <cell r="A9" t="str">
            <v>A</v>
          </cell>
        </row>
      </sheetData>
      <sheetData sheetId="10409">
        <row r="9">
          <cell r="A9" t="str">
            <v>A</v>
          </cell>
        </row>
      </sheetData>
      <sheetData sheetId="10410">
        <row r="9">
          <cell r="A9" t="str">
            <v>A</v>
          </cell>
        </row>
      </sheetData>
      <sheetData sheetId="10411">
        <row r="9">
          <cell r="A9" t="str">
            <v>A</v>
          </cell>
        </row>
      </sheetData>
      <sheetData sheetId="10412">
        <row r="9">
          <cell r="A9" t="str">
            <v>A</v>
          </cell>
        </row>
      </sheetData>
      <sheetData sheetId="10413">
        <row r="9">
          <cell r="A9" t="str">
            <v>A</v>
          </cell>
        </row>
      </sheetData>
      <sheetData sheetId="10414">
        <row r="9">
          <cell r="A9" t="str">
            <v>A</v>
          </cell>
        </row>
      </sheetData>
      <sheetData sheetId="10415">
        <row r="9">
          <cell r="A9" t="str">
            <v>A</v>
          </cell>
        </row>
      </sheetData>
      <sheetData sheetId="10416">
        <row r="9">
          <cell r="A9" t="str">
            <v>A</v>
          </cell>
        </row>
      </sheetData>
      <sheetData sheetId="10417">
        <row r="9">
          <cell r="A9" t="str">
            <v>A</v>
          </cell>
        </row>
      </sheetData>
      <sheetData sheetId="10418">
        <row r="9">
          <cell r="A9" t="str">
            <v>A</v>
          </cell>
        </row>
      </sheetData>
      <sheetData sheetId="10419">
        <row r="9">
          <cell r="A9" t="str">
            <v>A</v>
          </cell>
        </row>
      </sheetData>
      <sheetData sheetId="10420">
        <row r="9">
          <cell r="A9" t="str">
            <v>A</v>
          </cell>
        </row>
      </sheetData>
      <sheetData sheetId="10421">
        <row r="9">
          <cell r="A9" t="str">
            <v>A</v>
          </cell>
        </row>
      </sheetData>
      <sheetData sheetId="10422">
        <row r="9">
          <cell r="A9" t="str">
            <v>A</v>
          </cell>
        </row>
      </sheetData>
      <sheetData sheetId="10423">
        <row r="9">
          <cell r="A9" t="str">
            <v>A</v>
          </cell>
        </row>
      </sheetData>
      <sheetData sheetId="10424">
        <row r="9">
          <cell r="A9" t="str">
            <v>A</v>
          </cell>
        </row>
      </sheetData>
      <sheetData sheetId="10425">
        <row r="9">
          <cell r="A9" t="str">
            <v>A</v>
          </cell>
        </row>
      </sheetData>
      <sheetData sheetId="10426">
        <row r="9">
          <cell r="A9" t="str">
            <v>A</v>
          </cell>
        </row>
      </sheetData>
      <sheetData sheetId="10427">
        <row r="9">
          <cell r="A9" t="str">
            <v>A</v>
          </cell>
        </row>
      </sheetData>
      <sheetData sheetId="10428">
        <row r="9">
          <cell r="A9" t="str">
            <v>A</v>
          </cell>
        </row>
      </sheetData>
      <sheetData sheetId="10429">
        <row r="9">
          <cell r="A9" t="str">
            <v>A</v>
          </cell>
        </row>
      </sheetData>
      <sheetData sheetId="10430">
        <row r="9">
          <cell r="A9" t="str">
            <v>A</v>
          </cell>
        </row>
      </sheetData>
      <sheetData sheetId="10431">
        <row r="9">
          <cell r="A9" t="str">
            <v>A</v>
          </cell>
        </row>
      </sheetData>
      <sheetData sheetId="10432">
        <row r="9">
          <cell r="A9" t="str">
            <v>A</v>
          </cell>
        </row>
      </sheetData>
      <sheetData sheetId="10433">
        <row r="9">
          <cell r="A9" t="str">
            <v>A</v>
          </cell>
        </row>
      </sheetData>
      <sheetData sheetId="10434">
        <row r="9">
          <cell r="A9" t="str">
            <v>A</v>
          </cell>
        </row>
      </sheetData>
      <sheetData sheetId="10435">
        <row r="9">
          <cell r="A9" t="str">
            <v>A</v>
          </cell>
        </row>
      </sheetData>
      <sheetData sheetId="10436">
        <row r="9">
          <cell r="A9" t="str">
            <v>A</v>
          </cell>
        </row>
      </sheetData>
      <sheetData sheetId="10437">
        <row r="9">
          <cell r="A9" t="str">
            <v>A</v>
          </cell>
        </row>
      </sheetData>
      <sheetData sheetId="10438">
        <row r="9">
          <cell r="A9" t="str">
            <v>A</v>
          </cell>
        </row>
      </sheetData>
      <sheetData sheetId="10439">
        <row r="9">
          <cell r="A9" t="str">
            <v>A</v>
          </cell>
        </row>
      </sheetData>
      <sheetData sheetId="10440">
        <row r="9">
          <cell r="A9" t="str">
            <v>A</v>
          </cell>
        </row>
      </sheetData>
      <sheetData sheetId="10441">
        <row r="9">
          <cell r="A9" t="str">
            <v>A</v>
          </cell>
        </row>
      </sheetData>
      <sheetData sheetId="10442">
        <row r="9">
          <cell r="A9" t="str">
            <v>A</v>
          </cell>
        </row>
      </sheetData>
      <sheetData sheetId="10443">
        <row r="9">
          <cell r="A9" t="str">
            <v>A</v>
          </cell>
        </row>
      </sheetData>
      <sheetData sheetId="10444">
        <row r="9">
          <cell r="A9" t="str">
            <v>A</v>
          </cell>
        </row>
      </sheetData>
      <sheetData sheetId="10445">
        <row r="9">
          <cell r="A9" t="str">
            <v>A</v>
          </cell>
        </row>
      </sheetData>
      <sheetData sheetId="10446">
        <row r="9">
          <cell r="A9" t="str">
            <v>A</v>
          </cell>
        </row>
      </sheetData>
      <sheetData sheetId="10447">
        <row r="9">
          <cell r="A9" t="str">
            <v>A</v>
          </cell>
        </row>
      </sheetData>
      <sheetData sheetId="10448">
        <row r="9">
          <cell r="A9" t="str">
            <v>A</v>
          </cell>
        </row>
      </sheetData>
      <sheetData sheetId="10449">
        <row r="9">
          <cell r="A9" t="str">
            <v>A</v>
          </cell>
        </row>
      </sheetData>
      <sheetData sheetId="10450">
        <row r="9">
          <cell r="A9" t="str">
            <v>A</v>
          </cell>
        </row>
      </sheetData>
      <sheetData sheetId="10451">
        <row r="9">
          <cell r="A9" t="str">
            <v>A</v>
          </cell>
        </row>
      </sheetData>
      <sheetData sheetId="10452">
        <row r="9">
          <cell r="A9" t="str">
            <v>A</v>
          </cell>
        </row>
      </sheetData>
      <sheetData sheetId="10453">
        <row r="9">
          <cell r="A9" t="str">
            <v>A</v>
          </cell>
        </row>
      </sheetData>
      <sheetData sheetId="10454">
        <row r="9">
          <cell r="A9" t="str">
            <v>A</v>
          </cell>
        </row>
      </sheetData>
      <sheetData sheetId="10455">
        <row r="9">
          <cell r="A9" t="str">
            <v>A</v>
          </cell>
        </row>
      </sheetData>
      <sheetData sheetId="10456">
        <row r="9">
          <cell r="A9" t="str">
            <v>A</v>
          </cell>
        </row>
      </sheetData>
      <sheetData sheetId="10457">
        <row r="9">
          <cell r="A9" t="str">
            <v>A</v>
          </cell>
        </row>
      </sheetData>
      <sheetData sheetId="10458">
        <row r="9">
          <cell r="A9" t="str">
            <v>A</v>
          </cell>
        </row>
      </sheetData>
      <sheetData sheetId="10459">
        <row r="9">
          <cell r="A9" t="str">
            <v>A</v>
          </cell>
        </row>
      </sheetData>
      <sheetData sheetId="10460">
        <row r="9">
          <cell r="A9" t="str">
            <v>A</v>
          </cell>
        </row>
      </sheetData>
      <sheetData sheetId="10461">
        <row r="9">
          <cell r="A9" t="str">
            <v>A</v>
          </cell>
        </row>
      </sheetData>
      <sheetData sheetId="10462">
        <row r="9">
          <cell r="A9" t="str">
            <v>A</v>
          </cell>
        </row>
      </sheetData>
      <sheetData sheetId="10463">
        <row r="9">
          <cell r="A9" t="str">
            <v>A</v>
          </cell>
        </row>
      </sheetData>
      <sheetData sheetId="10464">
        <row r="9">
          <cell r="A9" t="str">
            <v>A</v>
          </cell>
        </row>
      </sheetData>
      <sheetData sheetId="10465">
        <row r="9">
          <cell r="A9" t="str">
            <v>A</v>
          </cell>
        </row>
      </sheetData>
      <sheetData sheetId="10466">
        <row r="9">
          <cell r="A9" t="str">
            <v>A</v>
          </cell>
        </row>
      </sheetData>
      <sheetData sheetId="10467">
        <row r="9">
          <cell r="A9" t="str">
            <v>A</v>
          </cell>
        </row>
      </sheetData>
      <sheetData sheetId="10468">
        <row r="9">
          <cell r="A9" t="str">
            <v>A</v>
          </cell>
        </row>
      </sheetData>
      <sheetData sheetId="10469">
        <row r="9">
          <cell r="A9" t="str">
            <v>A</v>
          </cell>
        </row>
      </sheetData>
      <sheetData sheetId="10470">
        <row r="9">
          <cell r="A9" t="str">
            <v>A</v>
          </cell>
        </row>
      </sheetData>
      <sheetData sheetId="10471">
        <row r="9">
          <cell r="A9" t="str">
            <v>A</v>
          </cell>
        </row>
      </sheetData>
      <sheetData sheetId="10472">
        <row r="9">
          <cell r="A9" t="str">
            <v>A</v>
          </cell>
        </row>
      </sheetData>
      <sheetData sheetId="10473">
        <row r="9">
          <cell r="A9" t="str">
            <v>A</v>
          </cell>
        </row>
      </sheetData>
      <sheetData sheetId="10474">
        <row r="9">
          <cell r="A9" t="str">
            <v>A</v>
          </cell>
        </row>
      </sheetData>
      <sheetData sheetId="10475">
        <row r="9">
          <cell r="A9" t="str">
            <v>A</v>
          </cell>
        </row>
      </sheetData>
      <sheetData sheetId="10476">
        <row r="9">
          <cell r="A9" t="str">
            <v>A</v>
          </cell>
        </row>
      </sheetData>
      <sheetData sheetId="10477">
        <row r="9">
          <cell r="A9" t="str">
            <v>A</v>
          </cell>
        </row>
      </sheetData>
      <sheetData sheetId="10478">
        <row r="9">
          <cell r="A9" t="str">
            <v>A</v>
          </cell>
        </row>
      </sheetData>
      <sheetData sheetId="10479">
        <row r="9">
          <cell r="A9" t="str">
            <v>A</v>
          </cell>
        </row>
      </sheetData>
      <sheetData sheetId="10480">
        <row r="9">
          <cell r="A9" t="str">
            <v>A</v>
          </cell>
        </row>
      </sheetData>
      <sheetData sheetId="10481">
        <row r="9">
          <cell r="A9" t="str">
            <v>A</v>
          </cell>
        </row>
      </sheetData>
      <sheetData sheetId="10482">
        <row r="9">
          <cell r="A9" t="str">
            <v>A</v>
          </cell>
        </row>
      </sheetData>
      <sheetData sheetId="10483">
        <row r="9">
          <cell r="A9" t="str">
            <v>A</v>
          </cell>
        </row>
      </sheetData>
      <sheetData sheetId="10484">
        <row r="9">
          <cell r="A9" t="str">
            <v>A</v>
          </cell>
        </row>
      </sheetData>
      <sheetData sheetId="10485">
        <row r="9">
          <cell r="A9" t="str">
            <v>A</v>
          </cell>
        </row>
      </sheetData>
      <sheetData sheetId="10486">
        <row r="9">
          <cell r="A9" t="str">
            <v>A</v>
          </cell>
        </row>
      </sheetData>
      <sheetData sheetId="10487">
        <row r="9">
          <cell r="A9" t="str">
            <v>A</v>
          </cell>
        </row>
      </sheetData>
      <sheetData sheetId="10488">
        <row r="9">
          <cell r="A9" t="str">
            <v>A</v>
          </cell>
        </row>
      </sheetData>
      <sheetData sheetId="10489">
        <row r="9">
          <cell r="A9" t="str">
            <v>A</v>
          </cell>
        </row>
      </sheetData>
      <sheetData sheetId="10490">
        <row r="9">
          <cell r="A9" t="str">
            <v>A</v>
          </cell>
        </row>
      </sheetData>
      <sheetData sheetId="10491">
        <row r="9">
          <cell r="A9" t="str">
            <v>A</v>
          </cell>
        </row>
      </sheetData>
      <sheetData sheetId="10492">
        <row r="9">
          <cell r="A9" t="str">
            <v>A</v>
          </cell>
        </row>
      </sheetData>
      <sheetData sheetId="10493">
        <row r="9">
          <cell r="A9" t="str">
            <v>A</v>
          </cell>
        </row>
      </sheetData>
      <sheetData sheetId="10494">
        <row r="9">
          <cell r="A9" t="str">
            <v>A</v>
          </cell>
        </row>
      </sheetData>
      <sheetData sheetId="10495">
        <row r="9">
          <cell r="A9" t="str">
            <v>A</v>
          </cell>
        </row>
      </sheetData>
      <sheetData sheetId="10496">
        <row r="9">
          <cell r="A9" t="str">
            <v>A</v>
          </cell>
        </row>
      </sheetData>
      <sheetData sheetId="10497">
        <row r="9">
          <cell r="A9" t="str">
            <v>A</v>
          </cell>
        </row>
      </sheetData>
      <sheetData sheetId="10498">
        <row r="9">
          <cell r="A9" t="str">
            <v>A</v>
          </cell>
        </row>
      </sheetData>
      <sheetData sheetId="10499">
        <row r="9">
          <cell r="A9" t="str">
            <v>A</v>
          </cell>
        </row>
      </sheetData>
      <sheetData sheetId="10500">
        <row r="9">
          <cell r="A9" t="str">
            <v>A</v>
          </cell>
        </row>
      </sheetData>
      <sheetData sheetId="10501">
        <row r="9">
          <cell r="A9" t="str">
            <v>A</v>
          </cell>
        </row>
      </sheetData>
      <sheetData sheetId="10502">
        <row r="9">
          <cell r="A9" t="str">
            <v>A</v>
          </cell>
        </row>
      </sheetData>
      <sheetData sheetId="10503">
        <row r="9">
          <cell r="A9" t="str">
            <v>A</v>
          </cell>
        </row>
      </sheetData>
      <sheetData sheetId="10504">
        <row r="9">
          <cell r="A9" t="str">
            <v>A</v>
          </cell>
        </row>
      </sheetData>
      <sheetData sheetId="10505">
        <row r="9">
          <cell r="A9" t="str">
            <v>A</v>
          </cell>
        </row>
      </sheetData>
      <sheetData sheetId="10506">
        <row r="9">
          <cell r="A9" t="str">
            <v>A</v>
          </cell>
        </row>
      </sheetData>
      <sheetData sheetId="10507">
        <row r="9">
          <cell r="A9" t="str">
            <v>A</v>
          </cell>
        </row>
      </sheetData>
      <sheetData sheetId="10508">
        <row r="9">
          <cell r="A9" t="str">
            <v>A</v>
          </cell>
        </row>
      </sheetData>
      <sheetData sheetId="10509">
        <row r="9">
          <cell r="A9" t="str">
            <v>A</v>
          </cell>
        </row>
      </sheetData>
      <sheetData sheetId="10510">
        <row r="9">
          <cell r="A9" t="str">
            <v>A</v>
          </cell>
        </row>
      </sheetData>
      <sheetData sheetId="10511">
        <row r="9">
          <cell r="A9" t="str">
            <v>A</v>
          </cell>
        </row>
      </sheetData>
      <sheetData sheetId="10512">
        <row r="9">
          <cell r="A9" t="str">
            <v>A</v>
          </cell>
        </row>
      </sheetData>
      <sheetData sheetId="10513">
        <row r="9">
          <cell r="A9" t="str">
            <v>A</v>
          </cell>
        </row>
      </sheetData>
      <sheetData sheetId="10514">
        <row r="9">
          <cell r="A9" t="str">
            <v>A</v>
          </cell>
        </row>
      </sheetData>
      <sheetData sheetId="10515">
        <row r="9">
          <cell r="A9" t="str">
            <v>A</v>
          </cell>
        </row>
      </sheetData>
      <sheetData sheetId="10516">
        <row r="9">
          <cell r="A9" t="str">
            <v>A</v>
          </cell>
        </row>
      </sheetData>
      <sheetData sheetId="10517">
        <row r="9">
          <cell r="A9" t="str">
            <v>A</v>
          </cell>
        </row>
      </sheetData>
      <sheetData sheetId="10518">
        <row r="9">
          <cell r="A9" t="str">
            <v>A</v>
          </cell>
        </row>
      </sheetData>
      <sheetData sheetId="10519">
        <row r="9">
          <cell r="A9" t="str">
            <v>A</v>
          </cell>
        </row>
      </sheetData>
      <sheetData sheetId="10520">
        <row r="9">
          <cell r="A9" t="str">
            <v>A</v>
          </cell>
        </row>
      </sheetData>
      <sheetData sheetId="10521">
        <row r="9">
          <cell r="A9" t="str">
            <v>A</v>
          </cell>
        </row>
      </sheetData>
      <sheetData sheetId="10522">
        <row r="9">
          <cell r="A9" t="str">
            <v>A</v>
          </cell>
        </row>
      </sheetData>
      <sheetData sheetId="10523">
        <row r="9">
          <cell r="A9" t="str">
            <v>A</v>
          </cell>
        </row>
      </sheetData>
      <sheetData sheetId="10524">
        <row r="9">
          <cell r="A9" t="str">
            <v>A</v>
          </cell>
        </row>
      </sheetData>
      <sheetData sheetId="10525">
        <row r="9">
          <cell r="A9" t="str">
            <v>A</v>
          </cell>
        </row>
      </sheetData>
      <sheetData sheetId="10526">
        <row r="9">
          <cell r="A9" t="str">
            <v>A</v>
          </cell>
        </row>
      </sheetData>
      <sheetData sheetId="10527">
        <row r="9">
          <cell r="A9" t="str">
            <v>A</v>
          </cell>
        </row>
      </sheetData>
      <sheetData sheetId="10528">
        <row r="9">
          <cell r="A9" t="str">
            <v>A</v>
          </cell>
        </row>
      </sheetData>
      <sheetData sheetId="10529">
        <row r="9">
          <cell r="A9" t="str">
            <v>A</v>
          </cell>
        </row>
      </sheetData>
      <sheetData sheetId="10530">
        <row r="9">
          <cell r="A9" t="str">
            <v>A</v>
          </cell>
        </row>
      </sheetData>
      <sheetData sheetId="10531">
        <row r="9">
          <cell r="A9" t="str">
            <v>A</v>
          </cell>
        </row>
      </sheetData>
      <sheetData sheetId="10532">
        <row r="9">
          <cell r="A9" t="str">
            <v>A</v>
          </cell>
        </row>
      </sheetData>
      <sheetData sheetId="10533">
        <row r="9">
          <cell r="A9" t="str">
            <v>A</v>
          </cell>
        </row>
      </sheetData>
      <sheetData sheetId="10534">
        <row r="9">
          <cell r="A9" t="str">
            <v>A</v>
          </cell>
        </row>
      </sheetData>
      <sheetData sheetId="10535">
        <row r="9">
          <cell r="A9" t="str">
            <v>A</v>
          </cell>
        </row>
      </sheetData>
      <sheetData sheetId="10536">
        <row r="9">
          <cell r="A9" t="str">
            <v>A</v>
          </cell>
        </row>
      </sheetData>
      <sheetData sheetId="10537">
        <row r="9">
          <cell r="A9" t="str">
            <v>A</v>
          </cell>
        </row>
      </sheetData>
      <sheetData sheetId="10538">
        <row r="9">
          <cell r="A9" t="str">
            <v>A</v>
          </cell>
        </row>
      </sheetData>
      <sheetData sheetId="10539">
        <row r="9">
          <cell r="A9" t="str">
            <v>A</v>
          </cell>
        </row>
      </sheetData>
      <sheetData sheetId="10540">
        <row r="9">
          <cell r="A9" t="str">
            <v>A</v>
          </cell>
        </row>
      </sheetData>
      <sheetData sheetId="10541">
        <row r="9">
          <cell r="A9" t="str">
            <v>A</v>
          </cell>
        </row>
      </sheetData>
      <sheetData sheetId="10542">
        <row r="9">
          <cell r="A9" t="str">
            <v>A</v>
          </cell>
        </row>
      </sheetData>
      <sheetData sheetId="10543">
        <row r="9">
          <cell r="A9" t="str">
            <v>A</v>
          </cell>
        </row>
      </sheetData>
      <sheetData sheetId="10544">
        <row r="9">
          <cell r="A9" t="str">
            <v>A</v>
          </cell>
        </row>
      </sheetData>
      <sheetData sheetId="10545">
        <row r="9">
          <cell r="A9" t="str">
            <v>A</v>
          </cell>
        </row>
      </sheetData>
      <sheetData sheetId="10546">
        <row r="9">
          <cell r="A9" t="str">
            <v>A</v>
          </cell>
        </row>
      </sheetData>
      <sheetData sheetId="10547">
        <row r="9">
          <cell r="A9" t="str">
            <v>A</v>
          </cell>
        </row>
      </sheetData>
      <sheetData sheetId="10548">
        <row r="9">
          <cell r="A9" t="str">
            <v>A</v>
          </cell>
        </row>
      </sheetData>
      <sheetData sheetId="10549">
        <row r="9">
          <cell r="A9" t="str">
            <v>A</v>
          </cell>
        </row>
      </sheetData>
      <sheetData sheetId="10550">
        <row r="9">
          <cell r="A9" t="str">
            <v>A</v>
          </cell>
        </row>
      </sheetData>
      <sheetData sheetId="10551">
        <row r="9">
          <cell r="A9" t="str">
            <v>A</v>
          </cell>
        </row>
      </sheetData>
      <sheetData sheetId="10552">
        <row r="9">
          <cell r="A9" t="str">
            <v>A</v>
          </cell>
        </row>
      </sheetData>
      <sheetData sheetId="10553">
        <row r="9">
          <cell r="A9" t="str">
            <v>A</v>
          </cell>
        </row>
      </sheetData>
      <sheetData sheetId="10554">
        <row r="9">
          <cell r="A9" t="str">
            <v>A</v>
          </cell>
        </row>
      </sheetData>
      <sheetData sheetId="10555">
        <row r="9">
          <cell r="A9" t="str">
            <v>A</v>
          </cell>
        </row>
      </sheetData>
      <sheetData sheetId="10556">
        <row r="9">
          <cell r="A9" t="str">
            <v>A</v>
          </cell>
        </row>
      </sheetData>
      <sheetData sheetId="10557">
        <row r="9">
          <cell r="A9" t="str">
            <v>A</v>
          </cell>
        </row>
      </sheetData>
      <sheetData sheetId="10558">
        <row r="9">
          <cell r="A9" t="str">
            <v>A</v>
          </cell>
        </row>
      </sheetData>
      <sheetData sheetId="10559">
        <row r="9">
          <cell r="A9" t="str">
            <v>A</v>
          </cell>
        </row>
      </sheetData>
      <sheetData sheetId="10560">
        <row r="9">
          <cell r="A9" t="str">
            <v>A</v>
          </cell>
        </row>
      </sheetData>
      <sheetData sheetId="10561">
        <row r="9">
          <cell r="A9" t="str">
            <v>A</v>
          </cell>
        </row>
      </sheetData>
      <sheetData sheetId="10562">
        <row r="9">
          <cell r="A9" t="str">
            <v>A</v>
          </cell>
        </row>
      </sheetData>
      <sheetData sheetId="10563">
        <row r="9">
          <cell r="A9" t="str">
            <v>A</v>
          </cell>
        </row>
      </sheetData>
      <sheetData sheetId="10564">
        <row r="9">
          <cell r="A9" t="str">
            <v>A</v>
          </cell>
        </row>
      </sheetData>
      <sheetData sheetId="10565">
        <row r="9">
          <cell r="A9" t="str">
            <v>A</v>
          </cell>
        </row>
      </sheetData>
      <sheetData sheetId="10566">
        <row r="9">
          <cell r="A9" t="str">
            <v>A</v>
          </cell>
        </row>
      </sheetData>
      <sheetData sheetId="10567">
        <row r="9">
          <cell r="A9" t="str">
            <v>A</v>
          </cell>
        </row>
      </sheetData>
      <sheetData sheetId="10568">
        <row r="9">
          <cell r="A9" t="str">
            <v>A</v>
          </cell>
        </row>
      </sheetData>
      <sheetData sheetId="10569">
        <row r="9">
          <cell r="A9" t="str">
            <v>A</v>
          </cell>
        </row>
      </sheetData>
      <sheetData sheetId="10570">
        <row r="9">
          <cell r="A9" t="str">
            <v>A</v>
          </cell>
        </row>
      </sheetData>
      <sheetData sheetId="10571">
        <row r="9">
          <cell r="A9" t="str">
            <v>A</v>
          </cell>
        </row>
      </sheetData>
      <sheetData sheetId="10572">
        <row r="9">
          <cell r="A9" t="str">
            <v>A</v>
          </cell>
        </row>
      </sheetData>
      <sheetData sheetId="10573">
        <row r="9">
          <cell r="A9" t="str">
            <v>A</v>
          </cell>
        </row>
      </sheetData>
      <sheetData sheetId="10574">
        <row r="9">
          <cell r="A9" t="str">
            <v>A</v>
          </cell>
        </row>
      </sheetData>
      <sheetData sheetId="10575">
        <row r="9">
          <cell r="A9" t="str">
            <v>A</v>
          </cell>
        </row>
      </sheetData>
      <sheetData sheetId="10576">
        <row r="9">
          <cell r="A9" t="str">
            <v>A</v>
          </cell>
        </row>
      </sheetData>
      <sheetData sheetId="10577">
        <row r="9">
          <cell r="A9" t="str">
            <v>A</v>
          </cell>
        </row>
      </sheetData>
      <sheetData sheetId="10578">
        <row r="9">
          <cell r="A9" t="str">
            <v>A</v>
          </cell>
        </row>
      </sheetData>
      <sheetData sheetId="10579">
        <row r="9">
          <cell r="A9" t="str">
            <v>A</v>
          </cell>
        </row>
      </sheetData>
      <sheetData sheetId="10580">
        <row r="9">
          <cell r="A9" t="str">
            <v>A</v>
          </cell>
        </row>
      </sheetData>
      <sheetData sheetId="10581">
        <row r="9">
          <cell r="A9" t="str">
            <v>A</v>
          </cell>
        </row>
      </sheetData>
      <sheetData sheetId="10582">
        <row r="9">
          <cell r="A9" t="str">
            <v>A</v>
          </cell>
        </row>
      </sheetData>
      <sheetData sheetId="10583">
        <row r="9">
          <cell r="A9" t="str">
            <v>A</v>
          </cell>
        </row>
      </sheetData>
      <sheetData sheetId="10584">
        <row r="9">
          <cell r="A9" t="str">
            <v>A</v>
          </cell>
        </row>
      </sheetData>
      <sheetData sheetId="10585">
        <row r="9">
          <cell r="A9" t="str">
            <v>A</v>
          </cell>
        </row>
      </sheetData>
      <sheetData sheetId="10586">
        <row r="9">
          <cell r="A9" t="str">
            <v>A</v>
          </cell>
        </row>
      </sheetData>
      <sheetData sheetId="10587">
        <row r="9">
          <cell r="A9" t="str">
            <v>A</v>
          </cell>
        </row>
      </sheetData>
      <sheetData sheetId="10588">
        <row r="9">
          <cell r="A9" t="str">
            <v>A</v>
          </cell>
        </row>
      </sheetData>
      <sheetData sheetId="10589">
        <row r="9">
          <cell r="A9" t="str">
            <v>A</v>
          </cell>
        </row>
      </sheetData>
      <sheetData sheetId="10590">
        <row r="9">
          <cell r="A9" t="str">
            <v>A</v>
          </cell>
        </row>
      </sheetData>
      <sheetData sheetId="10591">
        <row r="9">
          <cell r="A9" t="str">
            <v>A</v>
          </cell>
        </row>
      </sheetData>
      <sheetData sheetId="10592">
        <row r="9">
          <cell r="A9" t="str">
            <v>A</v>
          </cell>
        </row>
      </sheetData>
      <sheetData sheetId="10593">
        <row r="9">
          <cell r="A9" t="str">
            <v>A</v>
          </cell>
        </row>
      </sheetData>
      <sheetData sheetId="10594">
        <row r="9">
          <cell r="A9" t="str">
            <v>A</v>
          </cell>
        </row>
      </sheetData>
      <sheetData sheetId="10595">
        <row r="9">
          <cell r="A9" t="str">
            <v>A</v>
          </cell>
        </row>
      </sheetData>
      <sheetData sheetId="10596">
        <row r="9">
          <cell r="A9" t="str">
            <v>A</v>
          </cell>
        </row>
      </sheetData>
      <sheetData sheetId="10597">
        <row r="9">
          <cell r="A9" t="str">
            <v>A</v>
          </cell>
        </row>
      </sheetData>
      <sheetData sheetId="10598">
        <row r="9">
          <cell r="A9" t="str">
            <v>A</v>
          </cell>
        </row>
      </sheetData>
      <sheetData sheetId="10599">
        <row r="9">
          <cell r="A9" t="str">
            <v>A</v>
          </cell>
        </row>
      </sheetData>
      <sheetData sheetId="10600">
        <row r="9">
          <cell r="A9" t="str">
            <v>A</v>
          </cell>
        </row>
      </sheetData>
      <sheetData sheetId="10601">
        <row r="9">
          <cell r="A9" t="str">
            <v>A</v>
          </cell>
        </row>
      </sheetData>
      <sheetData sheetId="10602">
        <row r="9">
          <cell r="A9" t="str">
            <v>A</v>
          </cell>
        </row>
      </sheetData>
      <sheetData sheetId="10603">
        <row r="9">
          <cell r="A9" t="str">
            <v>A</v>
          </cell>
        </row>
      </sheetData>
      <sheetData sheetId="10604">
        <row r="9">
          <cell r="A9" t="str">
            <v>A</v>
          </cell>
        </row>
      </sheetData>
      <sheetData sheetId="10605">
        <row r="9">
          <cell r="A9" t="str">
            <v>A</v>
          </cell>
        </row>
      </sheetData>
      <sheetData sheetId="10606">
        <row r="9">
          <cell r="A9" t="str">
            <v>A</v>
          </cell>
        </row>
      </sheetData>
      <sheetData sheetId="10607">
        <row r="9">
          <cell r="A9" t="str">
            <v>A</v>
          </cell>
        </row>
      </sheetData>
      <sheetData sheetId="10608">
        <row r="9">
          <cell r="A9" t="str">
            <v>A</v>
          </cell>
        </row>
      </sheetData>
      <sheetData sheetId="10609">
        <row r="9">
          <cell r="A9" t="str">
            <v>A</v>
          </cell>
        </row>
      </sheetData>
      <sheetData sheetId="10610">
        <row r="9">
          <cell r="A9" t="str">
            <v>A</v>
          </cell>
        </row>
      </sheetData>
      <sheetData sheetId="10611">
        <row r="9">
          <cell r="A9" t="str">
            <v>A</v>
          </cell>
        </row>
      </sheetData>
      <sheetData sheetId="10612">
        <row r="9">
          <cell r="A9" t="str">
            <v>A</v>
          </cell>
        </row>
      </sheetData>
      <sheetData sheetId="10613">
        <row r="9">
          <cell r="A9" t="str">
            <v>A</v>
          </cell>
        </row>
      </sheetData>
      <sheetData sheetId="10614">
        <row r="9">
          <cell r="A9" t="str">
            <v>A</v>
          </cell>
        </row>
      </sheetData>
      <sheetData sheetId="10615">
        <row r="9">
          <cell r="A9" t="str">
            <v>A</v>
          </cell>
        </row>
      </sheetData>
      <sheetData sheetId="10616">
        <row r="9">
          <cell r="A9" t="str">
            <v>A</v>
          </cell>
        </row>
      </sheetData>
      <sheetData sheetId="10617">
        <row r="9">
          <cell r="A9" t="str">
            <v>A</v>
          </cell>
        </row>
      </sheetData>
      <sheetData sheetId="10618">
        <row r="9">
          <cell r="A9" t="str">
            <v>A</v>
          </cell>
        </row>
      </sheetData>
      <sheetData sheetId="10619">
        <row r="9">
          <cell r="A9" t="str">
            <v>A</v>
          </cell>
        </row>
      </sheetData>
      <sheetData sheetId="10620">
        <row r="9">
          <cell r="A9" t="str">
            <v>A</v>
          </cell>
        </row>
      </sheetData>
      <sheetData sheetId="10621">
        <row r="9">
          <cell r="A9" t="str">
            <v>A</v>
          </cell>
        </row>
      </sheetData>
      <sheetData sheetId="10622">
        <row r="9">
          <cell r="A9" t="str">
            <v>A</v>
          </cell>
        </row>
      </sheetData>
      <sheetData sheetId="10623">
        <row r="9">
          <cell r="A9" t="str">
            <v>A</v>
          </cell>
        </row>
      </sheetData>
      <sheetData sheetId="10624">
        <row r="9">
          <cell r="A9" t="str">
            <v>A</v>
          </cell>
        </row>
      </sheetData>
      <sheetData sheetId="10625">
        <row r="9">
          <cell r="A9" t="str">
            <v>A</v>
          </cell>
        </row>
      </sheetData>
      <sheetData sheetId="10626">
        <row r="9">
          <cell r="A9" t="str">
            <v>A</v>
          </cell>
        </row>
      </sheetData>
      <sheetData sheetId="10627">
        <row r="9">
          <cell r="A9" t="str">
            <v>A</v>
          </cell>
        </row>
      </sheetData>
      <sheetData sheetId="10628">
        <row r="9">
          <cell r="A9" t="str">
            <v>A</v>
          </cell>
        </row>
      </sheetData>
      <sheetData sheetId="10629">
        <row r="9">
          <cell r="A9" t="str">
            <v>A</v>
          </cell>
        </row>
      </sheetData>
      <sheetData sheetId="10630">
        <row r="9">
          <cell r="A9" t="str">
            <v>A</v>
          </cell>
        </row>
      </sheetData>
      <sheetData sheetId="10631">
        <row r="9">
          <cell r="A9" t="str">
            <v>A</v>
          </cell>
        </row>
      </sheetData>
      <sheetData sheetId="10632">
        <row r="9">
          <cell r="A9" t="str">
            <v>A</v>
          </cell>
        </row>
      </sheetData>
      <sheetData sheetId="10633">
        <row r="9">
          <cell r="A9" t="str">
            <v>A</v>
          </cell>
        </row>
      </sheetData>
      <sheetData sheetId="10634">
        <row r="9">
          <cell r="A9" t="str">
            <v>A</v>
          </cell>
        </row>
      </sheetData>
      <sheetData sheetId="10635">
        <row r="9">
          <cell r="A9" t="str">
            <v>A</v>
          </cell>
        </row>
      </sheetData>
      <sheetData sheetId="10636">
        <row r="9">
          <cell r="A9" t="str">
            <v>A</v>
          </cell>
        </row>
      </sheetData>
      <sheetData sheetId="10637">
        <row r="9">
          <cell r="A9" t="str">
            <v>A</v>
          </cell>
        </row>
      </sheetData>
      <sheetData sheetId="10638">
        <row r="9">
          <cell r="A9" t="str">
            <v>A</v>
          </cell>
        </row>
      </sheetData>
      <sheetData sheetId="10639">
        <row r="9">
          <cell r="A9" t="str">
            <v>A</v>
          </cell>
        </row>
      </sheetData>
      <sheetData sheetId="10640">
        <row r="9">
          <cell r="A9" t="str">
            <v>A</v>
          </cell>
        </row>
      </sheetData>
      <sheetData sheetId="10641">
        <row r="9">
          <cell r="A9" t="str">
            <v>A</v>
          </cell>
        </row>
      </sheetData>
      <sheetData sheetId="10642">
        <row r="9">
          <cell r="A9" t="str">
            <v>A</v>
          </cell>
        </row>
      </sheetData>
      <sheetData sheetId="10643">
        <row r="9">
          <cell r="A9" t="str">
            <v>A</v>
          </cell>
        </row>
      </sheetData>
      <sheetData sheetId="10644">
        <row r="9">
          <cell r="A9" t="str">
            <v>A</v>
          </cell>
        </row>
      </sheetData>
      <sheetData sheetId="10645">
        <row r="9">
          <cell r="A9" t="str">
            <v>A</v>
          </cell>
        </row>
      </sheetData>
      <sheetData sheetId="10646">
        <row r="9">
          <cell r="A9" t="str">
            <v>A</v>
          </cell>
        </row>
      </sheetData>
      <sheetData sheetId="10647">
        <row r="9">
          <cell r="A9" t="str">
            <v>A</v>
          </cell>
        </row>
      </sheetData>
      <sheetData sheetId="10648">
        <row r="9">
          <cell r="A9" t="str">
            <v>A</v>
          </cell>
        </row>
      </sheetData>
      <sheetData sheetId="10649">
        <row r="9">
          <cell r="A9" t="str">
            <v>A</v>
          </cell>
        </row>
      </sheetData>
      <sheetData sheetId="10650">
        <row r="9">
          <cell r="A9" t="str">
            <v>A</v>
          </cell>
        </row>
      </sheetData>
      <sheetData sheetId="10651">
        <row r="9">
          <cell r="A9" t="str">
            <v>A</v>
          </cell>
        </row>
      </sheetData>
      <sheetData sheetId="10652">
        <row r="9">
          <cell r="A9" t="str">
            <v>A</v>
          </cell>
        </row>
      </sheetData>
      <sheetData sheetId="10653">
        <row r="9">
          <cell r="A9" t="str">
            <v>A</v>
          </cell>
        </row>
      </sheetData>
      <sheetData sheetId="10654">
        <row r="9">
          <cell r="A9" t="str">
            <v>A</v>
          </cell>
        </row>
      </sheetData>
      <sheetData sheetId="10655">
        <row r="9">
          <cell r="A9" t="str">
            <v>A</v>
          </cell>
        </row>
      </sheetData>
      <sheetData sheetId="10656">
        <row r="9">
          <cell r="A9" t="str">
            <v>A</v>
          </cell>
        </row>
      </sheetData>
      <sheetData sheetId="10657">
        <row r="9">
          <cell r="A9" t="str">
            <v>A</v>
          </cell>
        </row>
      </sheetData>
      <sheetData sheetId="10658">
        <row r="9">
          <cell r="A9" t="str">
            <v>A</v>
          </cell>
        </row>
      </sheetData>
      <sheetData sheetId="10659">
        <row r="9">
          <cell r="A9" t="str">
            <v>A</v>
          </cell>
        </row>
      </sheetData>
      <sheetData sheetId="10660">
        <row r="9">
          <cell r="A9" t="str">
            <v>A</v>
          </cell>
        </row>
      </sheetData>
      <sheetData sheetId="10661">
        <row r="9">
          <cell r="A9" t="str">
            <v>A</v>
          </cell>
        </row>
      </sheetData>
      <sheetData sheetId="10662">
        <row r="9">
          <cell r="A9" t="str">
            <v>A</v>
          </cell>
        </row>
      </sheetData>
      <sheetData sheetId="10663">
        <row r="9">
          <cell r="A9" t="str">
            <v>A</v>
          </cell>
        </row>
      </sheetData>
      <sheetData sheetId="10664">
        <row r="9">
          <cell r="A9" t="str">
            <v>A</v>
          </cell>
        </row>
      </sheetData>
      <sheetData sheetId="10665">
        <row r="9">
          <cell r="A9" t="str">
            <v>A</v>
          </cell>
        </row>
      </sheetData>
      <sheetData sheetId="10666">
        <row r="9">
          <cell r="A9" t="str">
            <v>A</v>
          </cell>
        </row>
      </sheetData>
      <sheetData sheetId="10667">
        <row r="9">
          <cell r="A9" t="str">
            <v>A</v>
          </cell>
        </row>
      </sheetData>
      <sheetData sheetId="10668">
        <row r="9">
          <cell r="A9" t="str">
            <v>A</v>
          </cell>
        </row>
      </sheetData>
      <sheetData sheetId="10669">
        <row r="9">
          <cell r="A9" t="str">
            <v>A</v>
          </cell>
        </row>
      </sheetData>
      <sheetData sheetId="10670">
        <row r="9">
          <cell r="A9" t="str">
            <v>A</v>
          </cell>
        </row>
      </sheetData>
      <sheetData sheetId="10671">
        <row r="9">
          <cell r="A9" t="str">
            <v>A</v>
          </cell>
        </row>
      </sheetData>
      <sheetData sheetId="10672">
        <row r="9">
          <cell r="A9" t="str">
            <v>A</v>
          </cell>
        </row>
      </sheetData>
      <sheetData sheetId="10673">
        <row r="9">
          <cell r="A9" t="str">
            <v>A</v>
          </cell>
        </row>
      </sheetData>
      <sheetData sheetId="10674">
        <row r="9">
          <cell r="A9" t="str">
            <v>A</v>
          </cell>
        </row>
      </sheetData>
      <sheetData sheetId="10675">
        <row r="9">
          <cell r="A9" t="str">
            <v>A</v>
          </cell>
        </row>
      </sheetData>
      <sheetData sheetId="10676">
        <row r="9">
          <cell r="A9" t="str">
            <v>A</v>
          </cell>
        </row>
      </sheetData>
      <sheetData sheetId="10677">
        <row r="9">
          <cell r="A9" t="str">
            <v>A</v>
          </cell>
        </row>
      </sheetData>
      <sheetData sheetId="10678">
        <row r="9">
          <cell r="A9" t="str">
            <v>A</v>
          </cell>
        </row>
      </sheetData>
      <sheetData sheetId="10679">
        <row r="9">
          <cell r="A9" t="str">
            <v>A</v>
          </cell>
        </row>
      </sheetData>
      <sheetData sheetId="10680">
        <row r="9">
          <cell r="A9" t="str">
            <v>A</v>
          </cell>
        </row>
      </sheetData>
      <sheetData sheetId="10681">
        <row r="9">
          <cell r="A9" t="str">
            <v>A</v>
          </cell>
        </row>
      </sheetData>
      <sheetData sheetId="10682">
        <row r="9">
          <cell r="A9" t="str">
            <v>A</v>
          </cell>
        </row>
      </sheetData>
      <sheetData sheetId="10683">
        <row r="9">
          <cell r="A9" t="str">
            <v>A</v>
          </cell>
        </row>
      </sheetData>
      <sheetData sheetId="10684">
        <row r="9">
          <cell r="A9" t="str">
            <v>A</v>
          </cell>
        </row>
      </sheetData>
      <sheetData sheetId="10685">
        <row r="9">
          <cell r="A9" t="str">
            <v>A</v>
          </cell>
        </row>
      </sheetData>
      <sheetData sheetId="10686">
        <row r="9">
          <cell r="A9" t="str">
            <v>A</v>
          </cell>
        </row>
      </sheetData>
      <sheetData sheetId="10687">
        <row r="9">
          <cell r="A9" t="str">
            <v>A</v>
          </cell>
        </row>
      </sheetData>
      <sheetData sheetId="10688">
        <row r="9">
          <cell r="A9" t="str">
            <v>A</v>
          </cell>
        </row>
      </sheetData>
      <sheetData sheetId="10689">
        <row r="9">
          <cell r="A9" t="str">
            <v>A</v>
          </cell>
        </row>
      </sheetData>
      <sheetData sheetId="10690">
        <row r="9">
          <cell r="A9" t="str">
            <v>A</v>
          </cell>
        </row>
      </sheetData>
      <sheetData sheetId="10691">
        <row r="9">
          <cell r="A9" t="str">
            <v>A</v>
          </cell>
        </row>
      </sheetData>
      <sheetData sheetId="10692">
        <row r="9">
          <cell r="A9" t="str">
            <v>A</v>
          </cell>
        </row>
      </sheetData>
      <sheetData sheetId="10693">
        <row r="9">
          <cell r="A9" t="str">
            <v>A</v>
          </cell>
        </row>
      </sheetData>
      <sheetData sheetId="10694">
        <row r="9">
          <cell r="A9" t="str">
            <v>A</v>
          </cell>
        </row>
      </sheetData>
      <sheetData sheetId="10695">
        <row r="9">
          <cell r="A9" t="str">
            <v>A</v>
          </cell>
        </row>
      </sheetData>
      <sheetData sheetId="10696">
        <row r="9">
          <cell r="A9" t="str">
            <v>A</v>
          </cell>
        </row>
      </sheetData>
      <sheetData sheetId="10697">
        <row r="9">
          <cell r="A9" t="str">
            <v>A</v>
          </cell>
        </row>
      </sheetData>
      <sheetData sheetId="10698">
        <row r="9">
          <cell r="A9" t="str">
            <v>A</v>
          </cell>
        </row>
      </sheetData>
      <sheetData sheetId="10699">
        <row r="9">
          <cell r="A9" t="str">
            <v>A</v>
          </cell>
        </row>
      </sheetData>
      <sheetData sheetId="10700">
        <row r="9">
          <cell r="A9" t="str">
            <v>A</v>
          </cell>
        </row>
      </sheetData>
      <sheetData sheetId="10701">
        <row r="9">
          <cell r="A9" t="str">
            <v>A</v>
          </cell>
        </row>
      </sheetData>
      <sheetData sheetId="10702">
        <row r="9">
          <cell r="A9" t="str">
            <v>A</v>
          </cell>
        </row>
      </sheetData>
      <sheetData sheetId="10703">
        <row r="9">
          <cell r="A9" t="str">
            <v>A</v>
          </cell>
        </row>
      </sheetData>
      <sheetData sheetId="10704">
        <row r="9">
          <cell r="A9" t="str">
            <v>A</v>
          </cell>
        </row>
      </sheetData>
      <sheetData sheetId="10705">
        <row r="9">
          <cell r="A9" t="str">
            <v>A</v>
          </cell>
        </row>
      </sheetData>
      <sheetData sheetId="10706">
        <row r="9">
          <cell r="A9" t="str">
            <v>A</v>
          </cell>
        </row>
      </sheetData>
      <sheetData sheetId="10707">
        <row r="9">
          <cell r="A9" t="str">
            <v>A</v>
          </cell>
        </row>
      </sheetData>
      <sheetData sheetId="10708">
        <row r="9">
          <cell r="A9" t="str">
            <v>A</v>
          </cell>
        </row>
      </sheetData>
      <sheetData sheetId="10709">
        <row r="9">
          <cell r="A9" t="str">
            <v>A</v>
          </cell>
        </row>
      </sheetData>
      <sheetData sheetId="10710">
        <row r="9">
          <cell r="A9" t="str">
            <v>A</v>
          </cell>
        </row>
      </sheetData>
      <sheetData sheetId="10711">
        <row r="9">
          <cell r="A9" t="str">
            <v>A</v>
          </cell>
        </row>
      </sheetData>
      <sheetData sheetId="10712">
        <row r="9">
          <cell r="A9" t="str">
            <v>A</v>
          </cell>
        </row>
      </sheetData>
      <sheetData sheetId="10713">
        <row r="9">
          <cell r="A9" t="str">
            <v>A</v>
          </cell>
        </row>
      </sheetData>
      <sheetData sheetId="10714">
        <row r="9">
          <cell r="A9" t="str">
            <v>A</v>
          </cell>
        </row>
      </sheetData>
      <sheetData sheetId="10715">
        <row r="9">
          <cell r="A9" t="str">
            <v>A</v>
          </cell>
        </row>
      </sheetData>
      <sheetData sheetId="10716">
        <row r="9">
          <cell r="A9" t="str">
            <v>A</v>
          </cell>
        </row>
      </sheetData>
      <sheetData sheetId="10717">
        <row r="9">
          <cell r="A9" t="str">
            <v>A</v>
          </cell>
        </row>
      </sheetData>
      <sheetData sheetId="10718">
        <row r="9">
          <cell r="A9" t="str">
            <v>A</v>
          </cell>
        </row>
      </sheetData>
      <sheetData sheetId="10719">
        <row r="9">
          <cell r="A9" t="str">
            <v>A</v>
          </cell>
        </row>
      </sheetData>
      <sheetData sheetId="10720">
        <row r="9">
          <cell r="A9" t="str">
            <v>A</v>
          </cell>
        </row>
      </sheetData>
      <sheetData sheetId="10721">
        <row r="9">
          <cell r="A9" t="str">
            <v>A</v>
          </cell>
        </row>
      </sheetData>
      <sheetData sheetId="10722">
        <row r="9">
          <cell r="A9" t="str">
            <v>A</v>
          </cell>
        </row>
      </sheetData>
      <sheetData sheetId="10723">
        <row r="9">
          <cell r="A9" t="str">
            <v>A</v>
          </cell>
        </row>
      </sheetData>
      <sheetData sheetId="10724">
        <row r="9">
          <cell r="A9" t="str">
            <v>A</v>
          </cell>
        </row>
      </sheetData>
      <sheetData sheetId="10725">
        <row r="9">
          <cell r="A9" t="str">
            <v>A</v>
          </cell>
        </row>
      </sheetData>
      <sheetData sheetId="10726">
        <row r="9">
          <cell r="A9" t="str">
            <v>A</v>
          </cell>
        </row>
      </sheetData>
      <sheetData sheetId="10727">
        <row r="9">
          <cell r="A9" t="str">
            <v>A</v>
          </cell>
        </row>
      </sheetData>
      <sheetData sheetId="10728">
        <row r="9">
          <cell r="A9" t="str">
            <v>A</v>
          </cell>
        </row>
      </sheetData>
      <sheetData sheetId="10729">
        <row r="9">
          <cell r="A9" t="str">
            <v>A</v>
          </cell>
        </row>
      </sheetData>
      <sheetData sheetId="10730">
        <row r="9">
          <cell r="A9" t="str">
            <v>A</v>
          </cell>
        </row>
      </sheetData>
      <sheetData sheetId="10731">
        <row r="9">
          <cell r="A9" t="str">
            <v>A</v>
          </cell>
        </row>
      </sheetData>
      <sheetData sheetId="10732">
        <row r="9">
          <cell r="A9" t="str">
            <v>A</v>
          </cell>
        </row>
      </sheetData>
      <sheetData sheetId="10733">
        <row r="9">
          <cell r="A9" t="str">
            <v>A</v>
          </cell>
        </row>
      </sheetData>
      <sheetData sheetId="10734">
        <row r="9">
          <cell r="A9" t="str">
            <v>A</v>
          </cell>
        </row>
      </sheetData>
      <sheetData sheetId="10735">
        <row r="9">
          <cell r="A9" t="str">
            <v>A</v>
          </cell>
        </row>
      </sheetData>
      <sheetData sheetId="10736">
        <row r="9">
          <cell r="A9" t="str">
            <v>A</v>
          </cell>
        </row>
      </sheetData>
      <sheetData sheetId="10737">
        <row r="9">
          <cell r="A9" t="str">
            <v>A</v>
          </cell>
        </row>
      </sheetData>
      <sheetData sheetId="10738">
        <row r="9">
          <cell r="A9" t="str">
            <v>A</v>
          </cell>
        </row>
      </sheetData>
      <sheetData sheetId="10739">
        <row r="9">
          <cell r="A9" t="str">
            <v>A</v>
          </cell>
        </row>
      </sheetData>
      <sheetData sheetId="10740">
        <row r="9">
          <cell r="A9" t="str">
            <v>A</v>
          </cell>
        </row>
      </sheetData>
      <sheetData sheetId="10741">
        <row r="9">
          <cell r="A9" t="str">
            <v>A</v>
          </cell>
        </row>
      </sheetData>
      <sheetData sheetId="10742">
        <row r="9">
          <cell r="A9" t="str">
            <v>A</v>
          </cell>
        </row>
      </sheetData>
      <sheetData sheetId="10743">
        <row r="9">
          <cell r="A9" t="str">
            <v>A</v>
          </cell>
        </row>
      </sheetData>
      <sheetData sheetId="10744">
        <row r="9">
          <cell r="A9" t="str">
            <v>A</v>
          </cell>
        </row>
      </sheetData>
      <sheetData sheetId="10745">
        <row r="9">
          <cell r="A9" t="str">
            <v>A</v>
          </cell>
        </row>
      </sheetData>
      <sheetData sheetId="10746">
        <row r="9">
          <cell r="A9" t="str">
            <v>A</v>
          </cell>
        </row>
      </sheetData>
      <sheetData sheetId="10747">
        <row r="9">
          <cell r="A9" t="str">
            <v>A</v>
          </cell>
        </row>
      </sheetData>
      <sheetData sheetId="10748">
        <row r="9">
          <cell r="A9" t="str">
            <v>A</v>
          </cell>
        </row>
      </sheetData>
      <sheetData sheetId="10749">
        <row r="9">
          <cell r="A9" t="str">
            <v>A</v>
          </cell>
        </row>
      </sheetData>
      <sheetData sheetId="10750">
        <row r="9">
          <cell r="A9" t="str">
            <v>A</v>
          </cell>
        </row>
      </sheetData>
      <sheetData sheetId="10751">
        <row r="9">
          <cell r="A9" t="str">
            <v>A</v>
          </cell>
        </row>
      </sheetData>
      <sheetData sheetId="10752">
        <row r="9">
          <cell r="A9" t="str">
            <v>A</v>
          </cell>
        </row>
      </sheetData>
      <sheetData sheetId="10753">
        <row r="9">
          <cell r="A9" t="str">
            <v>A</v>
          </cell>
        </row>
      </sheetData>
      <sheetData sheetId="10754">
        <row r="9">
          <cell r="A9" t="str">
            <v>A</v>
          </cell>
        </row>
      </sheetData>
      <sheetData sheetId="10755">
        <row r="9">
          <cell r="A9" t="str">
            <v>A</v>
          </cell>
        </row>
      </sheetData>
      <sheetData sheetId="10756">
        <row r="9">
          <cell r="A9" t="str">
            <v>A</v>
          </cell>
        </row>
      </sheetData>
      <sheetData sheetId="10757">
        <row r="9">
          <cell r="A9" t="str">
            <v>A</v>
          </cell>
        </row>
      </sheetData>
      <sheetData sheetId="10758">
        <row r="9">
          <cell r="A9" t="str">
            <v>A</v>
          </cell>
        </row>
      </sheetData>
      <sheetData sheetId="10759">
        <row r="9">
          <cell r="A9" t="str">
            <v>A</v>
          </cell>
        </row>
      </sheetData>
      <sheetData sheetId="10760">
        <row r="9">
          <cell r="A9" t="str">
            <v>A</v>
          </cell>
        </row>
      </sheetData>
      <sheetData sheetId="10761">
        <row r="9">
          <cell r="A9" t="str">
            <v>A</v>
          </cell>
        </row>
      </sheetData>
      <sheetData sheetId="10762">
        <row r="9">
          <cell r="A9" t="str">
            <v>A</v>
          </cell>
        </row>
      </sheetData>
      <sheetData sheetId="10763">
        <row r="9">
          <cell r="A9" t="str">
            <v>A</v>
          </cell>
        </row>
      </sheetData>
      <sheetData sheetId="10764">
        <row r="9">
          <cell r="A9" t="str">
            <v>A</v>
          </cell>
        </row>
      </sheetData>
      <sheetData sheetId="10765">
        <row r="9">
          <cell r="A9" t="str">
            <v>A</v>
          </cell>
        </row>
      </sheetData>
      <sheetData sheetId="10766">
        <row r="9">
          <cell r="A9" t="str">
            <v>A</v>
          </cell>
        </row>
      </sheetData>
      <sheetData sheetId="10767">
        <row r="9">
          <cell r="A9" t="str">
            <v>A</v>
          </cell>
        </row>
      </sheetData>
      <sheetData sheetId="10768">
        <row r="9">
          <cell r="A9" t="str">
            <v>A</v>
          </cell>
        </row>
      </sheetData>
      <sheetData sheetId="10769">
        <row r="9">
          <cell r="A9" t="str">
            <v>A</v>
          </cell>
        </row>
      </sheetData>
      <sheetData sheetId="10770">
        <row r="9">
          <cell r="A9" t="str">
            <v>A</v>
          </cell>
        </row>
      </sheetData>
      <sheetData sheetId="10771">
        <row r="9">
          <cell r="A9" t="str">
            <v>A</v>
          </cell>
        </row>
      </sheetData>
      <sheetData sheetId="10772">
        <row r="9">
          <cell r="A9" t="str">
            <v>A</v>
          </cell>
        </row>
      </sheetData>
      <sheetData sheetId="10773">
        <row r="9">
          <cell r="A9" t="str">
            <v>A</v>
          </cell>
        </row>
      </sheetData>
      <sheetData sheetId="10774">
        <row r="9">
          <cell r="A9" t="str">
            <v>A</v>
          </cell>
        </row>
      </sheetData>
      <sheetData sheetId="10775">
        <row r="9">
          <cell r="A9" t="str">
            <v>A</v>
          </cell>
        </row>
      </sheetData>
      <sheetData sheetId="10776">
        <row r="9">
          <cell r="A9" t="str">
            <v>A</v>
          </cell>
        </row>
      </sheetData>
      <sheetData sheetId="10777">
        <row r="9">
          <cell r="A9" t="str">
            <v>A</v>
          </cell>
        </row>
      </sheetData>
      <sheetData sheetId="10778">
        <row r="9">
          <cell r="A9" t="str">
            <v>A</v>
          </cell>
        </row>
      </sheetData>
      <sheetData sheetId="10779">
        <row r="9">
          <cell r="A9" t="str">
            <v>A</v>
          </cell>
        </row>
      </sheetData>
      <sheetData sheetId="10780">
        <row r="9">
          <cell r="A9" t="str">
            <v>A</v>
          </cell>
        </row>
      </sheetData>
      <sheetData sheetId="10781">
        <row r="9">
          <cell r="A9" t="str">
            <v>A</v>
          </cell>
        </row>
      </sheetData>
      <sheetData sheetId="10782">
        <row r="9">
          <cell r="A9" t="str">
            <v>A</v>
          </cell>
        </row>
      </sheetData>
      <sheetData sheetId="10783">
        <row r="9">
          <cell r="A9" t="str">
            <v>A</v>
          </cell>
        </row>
      </sheetData>
      <sheetData sheetId="10784">
        <row r="9">
          <cell r="A9" t="str">
            <v>A</v>
          </cell>
        </row>
      </sheetData>
      <sheetData sheetId="10785">
        <row r="9">
          <cell r="A9" t="str">
            <v>A</v>
          </cell>
        </row>
      </sheetData>
      <sheetData sheetId="10786">
        <row r="9">
          <cell r="A9" t="str">
            <v>A</v>
          </cell>
        </row>
      </sheetData>
      <sheetData sheetId="10787">
        <row r="9">
          <cell r="A9" t="str">
            <v>A</v>
          </cell>
        </row>
      </sheetData>
      <sheetData sheetId="10788">
        <row r="9">
          <cell r="A9" t="str">
            <v>A</v>
          </cell>
        </row>
      </sheetData>
      <sheetData sheetId="10789">
        <row r="9">
          <cell r="A9" t="str">
            <v>A</v>
          </cell>
        </row>
      </sheetData>
      <sheetData sheetId="10790">
        <row r="9">
          <cell r="A9" t="str">
            <v>A</v>
          </cell>
        </row>
      </sheetData>
      <sheetData sheetId="10791">
        <row r="9">
          <cell r="A9" t="str">
            <v>A</v>
          </cell>
        </row>
      </sheetData>
      <sheetData sheetId="10792">
        <row r="9">
          <cell r="A9" t="str">
            <v>A</v>
          </cell>
        </row>
      </sheetData>
      <sheetData sheetId="10793">
        <row r="9">
          <cell r="A9" t="str">
            <v>A</v>
          </cell>
        </row>
      </sheetData>
      <sheetData sheetId="10794">
        <row r="9">
          <cell r="A9" t="str">
            <v>A</v>
          </cell>
        </row>
      </sheetData>
      <sheetData sheetId="10795">
        <row r="9">
          <cell r="A9" t="str">
            <v>A</v>
          </cell>
        </row>
      </sheetData>
      <sheetData sheetId="10796">
        <row r="9">
          <cell r="A9" t="str">
            <v>A</v>
          </cell>
        </row>
      </sheetData>
      <sheetData sheetId="10797">
        <row r="9">
          <cell r="A9" t="str">
            <v>A</v>
          </cell>
        </row>
      </sheetData>
      <sheetData sheetId="10798">
        <row r="9">
          <cell r="A9" t="str">
            <v>A</v>
          </cell>
        </row>
      </sheetData>
      <sheetData sheetId="10799">
        <row r="9">
          <cell r="A9" t="str">
            <v>A</v>
          </cell>
        </row>
      </sheetData>
      <sheetData sheetId="10800">
        <row r="9">
          <cell r="A9" t="str">
            <v>A</v>
          </cell>
        </row>
      </sheetData>
      <sheetData sheetId="10801">
        <row r="9">
          <cell r="A9" t="str">
            <v>A</v>
          </cell>
        </row>
      </sheetData>
      <sheetData sheetId="10802">
        <row r="9">
          <cell r="A9" t="str">
            <v>A</v>
          </cell>
        </row>
      </sheetData>
      <sheetData sheetId="10803">
        <row r="9">
          <cell r="A9" t="str">
            <v>A</v>
          </cell>
        </row>
      </sheetData>
      <sheetData sheetId="10804">
        <row r="9">
          <cell r="A9" t="str">
            <v>A</v>
          </cell>
        </row>
      </sheetData>
      <sheetData sheetId="10805">
        <row r="9">
          <cell r="A9" t="str">
            <v>A</v>
          </cell>
        </row>
      </sheetData>
      <sheetData sheetId="10806">
        <row r="9">
          <cell r="A9" t="str">
            <v>A</v>
          </cell>
        </row>
      </sheetData>
      <sheetData sheetId="10807">
        <row r="9">
          <cell r="A9" t="str">
            <v>A</v>
          </cell>
        </row>
      </sheetData>
      <sheetData sheetId="10808">
        <row r="9">
          <cell r="A9" t="str">
            <v>A</v>
          </cell>
        </row>
      </sheetData>
      <sheetData sheetId="10809">
        <row r="9">
          <cell r="A9" t="str">
            <v>A</v>
          </cell>
        </row>
      </sheetData>
      <sheetData sheetId="10810">
        <row r="9">
          <cell r="A9" t="str">
            <v>A</v>
          </cell>
        </row>
      </sheetData>
      <sheetData sheetId="10811">
        <row r="9">
          <cell r="A9" t="str">
            <v>A</v>
          </cell>
        </row>
      </sheetData>
      <sheetData sheetId="10812">
        <row r="9">
          <cell r="A9" t="str">
            <v>A</v>
          </cell>
        </row>
      </sheetData>
      <sheetData sheetId="10813">
        <row r="9">
          <cell r="A9" t="str">
            <v>A</v>
          </cell>
        </row>
      </sheetData>
      <sheetData sheetId="10814">
        <row r="9">
          <cell r="A9" t="str">
            <v>A</v>
          </cell>
        </row>
      </sheetData>
      <sheetData sheetId="10815">
        <row r="9">
          <cell r="A9" t="str">
            <v>A</v>
          </cell>
        </row>
      </sheetData>
      <sheetData sheetId="10816">
        <row r="9">
          <cell r="A9" t="str">
            <v>A</v>
          </cell>
        </row>
      </sheetData>
      <sheetData sheetId="10817">
        <row r="9">
          <cell r="A9" t="str">
            <v>A</v>
          </cell>
        </row>
      </sheetData>
      <sheetData sheetId="10818">
        <row r="9">
          <cell r="A9" t="str">
            <v>A</v>
          </cell>
        </row>
      </sheetData>
      <sheetData sheetId="10819">
        <row r="9">
          <cell r="A9" t="str">
            <v>A</v>
          </cell>
        </row>
      </sheetData>
      <sheetData sheetId="10820">
        <row r="9">
          <cell r="A9" t="str">
            <v>A</v>
          </cell>
        </row>
      </sheetData>
      <sheetData sheetId="10821">
        <row r="9">
          <cell r="A9" t="str">
            <v>A</v>
          </cell>
        </row>
      </sheetData>
      <sheetData sheetId="10822">
        <row r="9">
          <cell r="A9" t="str">
            <v>A</v>
          </cell>
        </row>
      </sheetData>
      <sheetData sheetId="10823">
        <row r="9">
          <cell r="A9" t="str">
            <v>A</v>
          </cell>
        </row>
      </sheetData>
      <sheetData sheetId="10824">
        <row r="9">
          <cell r="A9" t="str">
            <v>A</v>
          </cell>
        </row>
      </sheetData>
      <sheetData sheetId="10825">
        <row r="9">
          <cell r="A9" t="str">
            <v>A</v>
          </cell>
        </row>
      </sheetData>
      <sheetData sheetId="10826">
        <row r="9">
          <cell r="A9" t="str">
            <v>A</v>
          </cell>
        </row>
      </sheetData>
      <sheetData sheetId="10827">
        <row r="9">
          <cell r="A9" t="str">
            <v>A</v>
          </cell>
        </row>
      </sheetData>
      <sheetData sheetId="10828">
        <row r="9">
          <cell r="A9" t="str">
            <v>A</v>
          </cell>
        </row>
      </sheetData>
      <sheetData sheetId="10829">
        <row r="9">
          <cell r="A9" t="str">
            <v>A</v>
          </cell>
        </row>
      </sheetData>
      <sheetData sheetId="10830">
        <row r="9">
          <cell r="A9" t="str">
            <v>A</v>
          </cell>
        </row>
      </sheetData>
      <sheetData sheetId="10831">
        <row r="9">
          <cell r="A9" t="str">
            <v>A</v>
          </cell>
        </row>
      </sheetData>
      <sheetData sheetId="10832">
        <row r="9">
          <cell r="A9" t="str">
            <v>A</v>
          </cell>
        </row>
      </sheetData>
      <sheetData sheetId="10833">
        <row r="9">
          <cell r="A9" t="str">
            <v>A</v>
          </cell>
        </row>
      </sheetData>
      <sheetData sheetId="10834">
        <row r="9">
          <cell r="A9" t="str">
            <v>A</v>
          </cell>
        </row>
      </sheetData>
      <sheetData sheetId="10835">
        <row r="9">
          <cell r="A9" t="str">
            <v>A</v>
          </cell>
        </row>
      </sheetData>
      <sheetData sheetId="10836">
        <row r="9">
          <cell r="A9" t="str">
            <v>A</v>
          </cell>
        </row>
      </sheetData>
      <sheetData sheetId="10837">
        <row r="9">
          <cell r="A9" t="str">
            <v>A</v>
          </cell>
        </row>
      </sheetData>
      <sheetData sheetId="10838">
        <row r="9">
          <cell r="A9" t="str">
            <v>A</v>
          </cell>
        </row>
      </sheetData>
      <sheetData sheetId="10839">
        <row r="9">
          <cell r="A9" t="str">
            <v>A</v>
          </cell>
        </row>
      </sheetData>
      <sheetData sheetId="10840">
        <row r="9">
          <cell r="A9" t="str">
            <v>A</v>
          </cell>
        </row>
      </sheetData>
      <sheetData sheetId="10841">
        <row r="9">
          <cell r="A9" t="str">
            <v>A</v>
          </cell>
        </row>
      </sheetData>
      <sheetData sheetId="10842">
        <row r="9">
          <cell r="A9" t="str">
            <v>A</v>
          </cell>
        </row>
      </sheetData>
      <sheetData sheetId="10843">
        <row r="9">
          <cell r="A9" t="str">
            <v>A</v>
          </cell>
        </row>
      </sheetData>
      <sheetData sheetId="10844">
        <row r="9">
          <cell r="A9" t="str">
            <v>A</v>
          </cell>
        </row>
      </sheetData>
      <sheetData sheetId="10845">
        <row r="9">
          <cell r="A9" t="str">
            <v>A</v>
          </cell>
        </row>
      </sheetData>
      <sheetData sheetId="10846">
        <row r="9">
          <cell r="A9" t="str">
            <v>A</v>
          </cell>
        </row>
      </sheetData>
      <sheetData sheetId="10847">
        <row r="9">
          <cell r="A9" t="str">
            <v>A</v>
          </cell>
        </row>
      </sheetData>
      <sheetData sheetId="10848">
        <row r="9">
          <cell r="A9" t="str">
            <v>A</v>
          </cell>
        </row>
      </sheetData>
      <sheetData sheetId="10849">
        <row r="9">
          <cell r="A9" t="str">
            <v>A</v>
          </cell>
        </row>
      </sheetData>
      <sheetData sheetId="10850">
        <row r="9">
          <cell r="A9" t="str">
            <v>A</v>
          </cell>
        </row>
      </sheetData>
      <sheetData sheetId="10851">
        <row r="9">
          <cell r="A9" t="str">
            <v>A</v>
          </cell>
        </row>
      </sheetData>
      <sheetData sheetId="10852">
        <row r="9">
          <cell r="A9" t="str">
            <v>A</v>
          </cell>
        </row>
      </sheetData>
      <sheetData sheetId="10853">
        <row r="9">
          <cell r="A9" t="str">
            <v>A</v>
          </cell>
        </row>
      </sheetData>
      <sheetData sheetId="10854">
        <row r="9">
          <cell r="A9" t="str">
            <v>A</v>
          </cell>
        </row>
      </sheetData>
      <sheetData sheetId="10855">
        <row r="9">
          <cell r="A9" t="str">
            <v>A</v>
          </cell>
        </row>
      </sheetData>
      <sheetData sheetId="10856">
        <row r="9">
          <cell r="A9" t="str">
            <v>A</v>
          </cell>
        </row>
      </sheetData>
      <sheetData sheetId="10857">
        <row r="9">
          <cell r="A9" t="str">
            <v>A</v>
          </cell>
        </row>
      </sheetData>
      <sheetData sheetId="10858">
        <row r="9">
          <cell r="A9" t="str">
            <v>A</v>
          </cell>
        </row>
      </sheetData>
      <sheetData sheetId="10859">
        <row r="9">
          <cell r="A9" t="str">
            <v>A</v>
          </cell>
        </row>
      </sheetData>
      <sheetData sheetId="10860">
        <row r="9">
          <cell r="A9" t="str">
            <v>A</v>
          </cell>
        </row>
      </sheetData>
      <sheetData sheetId="10861">
        <row r="9">
          <cell r="A9" t="str">
            <v>A</v>
          </cell>
        </row>
      </sheetData>
      <sheetData sheetId="10862">
        <row r="9">
          <cell r="A9" t="str">
            <v>A</v>
          </cell>
        </row>
      </sheetData>
      <sheetData sheetId="10863">
        <row r="9">
          <cell r="A9" t="str">
            <v>A</v>
          </cell>
        </row>
      </sheetData>
      <sheetData sheetId="10864">
        <row r="9">
          <cell r="A9" t="str">
            <v>A</v>
          </cell>
        </row>
      </sheetData>
      <sheetData sheetId="10865">
        <row r="9">
          <cell r="A9" t="str">
            <v>A</v>
          </cell>
        </row>
      </sheetData>
      <sheetData sheetId="10866">
        <row r="9">
          <cell r="A9" t="str">
            <v>A</v>
          </cell>
        </row>
      </sheetData>
      <sheetData sheetId="10867">
        <row r="9">
          <cell r="A9" t="str">
            <v>A</v>
          </cell>
        </row>
      </sheetData>
      <sheetData sheetId="10868">
        <row r="9">
          <cell r="A9" t="str">
            <v>A</v>
          </cell>
        </row>
      </sheetData>
      <sheetData sheetId="10869">
        <row r="9">
          <cell r="A9" t="str">
            <v>A</v>
          </cell>
        </row>
      </sheetData>
      <sheetData sheetId="10870">
        <row r="9">
          <cell r="A9" t="str">
            <v>A</v>
          </cell>
        </row>
      </sheetData>
      <sheetData sheetId="10871">
        <row r="9">
          <cell r="A9" t="str">
            <v>A</v>
          </cell>
        </row>
      </sheetData>
      <sheetData sheetId="10872">
        <row r="9">
          <cell r="A9" t="str">
            <v>A</v>
          </cell>
        </row>
      </sheetData>
      <sheetData sheetId="10873">
        <row r="9">
          <cell r="A9" t="str">
            <v>A</v>
          </cell>
        </row>
      </sheetData>
      <sheetData sheetId="10874">
        <row r="9">
          <cell r="A9" t="str">
            <v>A</v>
          </cell>
        </row>
      </sheetData>
      <sheetData sheetId="10875">
        <row r="9">
          <cell r="A9" t="str">
            <v>A</v>
          </cell>
        </row>
      </sheetData>
      <sheetData sheetId="10876">
        <row r="9">
          <cell r="A9" t="str">
            <v>A</v>
          </cell>
        </row>
      </sheetData>
      <sheetData sheetId="10877">
        <row r="9">
          <cell r="A9" t="str">
            <v>A</v>
          </cell>
        </row>
      </sheetData>
      <sheetData sheetId="10878">
        <row r="9">
          <cell r="A9" t="str">
            <v>A</v>
          </cell>
        </row>
      </sheetData>
      <sheetData sheetId="10879">
        <row r="9">
          <cell r="A9" t="str">
            <v>A</v>
          </cell>
        </row>
      </sheetData>
      <sheetData sheetId="10880">
        <row r="9">
          <cell r="A9" t="str">
            <v>A</v>
          </cell>
        </row>
      </sheetData>
      <sheetData sheetId="10881">
        <row r="9">
          <cell r="A9" t="str">
            <v>A</v>
          </cell>
        </row>
      </sheetData>
      <sheetData sheetId="10882">
        <row r="9">
          <cell r="A9" t="str">
            <v>A</v>
          </cell>
        </row>
      </sheetData>
      <sheetData sheetId="10883">
        <row r="9">
          <cell r="A9" t="str">
            <v>A</v>
          </cell>
        </row>
      </sheetData>
      <sheetData sheetId="10884">
        <row r="9">
          <cell r="A9" t="str">
            <v>A</v>
          </cell>
        </row>
      </sheetData>
      <sheetData sheetId="10885">
        <row r="9">
          <cell r="A9" t="str">
            <v>A</v>
          </cell>
        </row>
      </sheetData>
      <sheetData sheetId="10886">
        <row r="9">
          <cell r="A9" t="str">
            <v>A</v>
          </cell>
        </row>
      </sheetData>
      <sheetData sheetId="10887">
        <row r="9">
          <cell r="A9" t="str">
            <v>A</v>
          </cell>
        </row>
      </sheetData>
      <sheetData sheetId="10888">
        <row r="9">
          <cell r="A9" t="str">
            <v>A</v>
          </cell>
        </row>
      </sheetData>
      <sheetData sheetId="10889">
        <row r="9">
          <cell r="A9" t="str">
            <v>A</v>
          </cell>
        </row>
      </sheetData>
      <sheetData sheetId="10890">
        <row r="9">
          <cell r="A9" t="str">
            <v>A</v>
          </cell>
        </row>
      </sheetData>
      <sheetData sheetId="10891">
        <row r="9">
          <cell r="A9" t="str">
            <v>A</v>
          </cell>
        </row>
      </sheetData>
      <sheetData sheetId="10892">
        <row r="9">
          <cell r="A9" t="str">
            <v>A</v>
          </cell>
        </row>
      </sheetData>
      <sheetData sheetId="10893">
        <row r="9">
          <cell r="A9" t="str">
            <v>A</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ow r="9">
          <cell r="A9" t="str">
            <v>A</v>
          </cell>
        </row>
      </sheetData>
      <sheetData sheetId="10903">
        <row r="9">
          <cell r="A9" t="str">
            <v>A</v>
          </cell>
        </row>
      </sheetData>
      <sheetData sheetId="10904">
        <row r="9">
          <cell r="A9" t="str">
            <v>A</v>
          </cell>
        </row>
      </sheetData>
      <sheetData sheetId="10905">
        <row r="9">
          <cell r="A9" t="str">
            <v>A</v>
          </cell>
        </row>
      </sheetData>
      <sheetData sheetId="10906">
        <row r="9">
          <cell r="A9" t="str">
            <v>A</v>
          </cell>
        </row>
      </sheetData>
      <sheetData sheetId="10907">
        <row r="9">
          <cell r="A9" t="str">
            <v>A</v>
          </cell>
        </row>
      </sheetData>
      <sheetData sheetId="10908">
        <row r="9">
          <cell r="A9" t="str">
            <v>A</v>
          </cell>
        </row>
      </sheetData>
      <sheetData sheetId="10909">
        <row r="9">
          <cell r="A9" t="str">
            <v>A</v>
          </cell>
        </row>
      </sheetData>
      <sheetData sheetId="10910">
        <row r="9">
          <cell r="A9" t="str">
            <v>A</v>
          </cell>
        </row>
      </sheetData>
      <sheetData sheetId="10911">
        <row r="9">
          <cell r="A9" t="str">
            <v>A</v>
          </cell>
        </row>
      </sheetData>
      <sheetData sheetId="10912">
        <row r="9">
          <cell r="A9" t="str">
            <v>A</v>
          </cell>
        </row>
      </sheetData>
      <sheetData sheetId="10913">
        <row r="9">
          <cell r="A9" t="str">
            <v>A</v>
          </cell>
        </row>
      </sheetData>
      <sheetData sheetId="10914">
        <row r="9">
          <cell r="A9" t="str">
            <v>A</v>
          </cell>
        </row>
      </sheetData>
      <sheetData sheetId="10915">
        <row r="9">
          <cell r="A9" t="str">
            <v>A</v>
          </cell>
        </row>
      </sheetData>
      <sheetData sheetId="10916">
        <row r="9">
          <cell r="A9" t="str">
            <v>A</v>
          </cell>
        </row>
      </sheetData>
      <sheetData sheetId="10917">
        <row r="9">
          <cell r="A9" t="str">
            <v>A</v>
          </cell>
        </row>
      </sheetData>
      <sheetData sheetId="10918">
        <row r="9">
          <cell r="A9" t="str">
            <v>A</v>
          </cell>
        </row>
      </sheetData>
      <sheetData sheetId="10919">
        <row r="9">
          <cell r="A9" t="str">
            <v>A</v>
          </cell>
        </row>
      </sheetData>
      <sheetData sheetId="10920">
        <row r="9">
          <cell r="A9" t="str">
            <v>A</v>
          </cell>
        </row>
      </sheetData>
      <sheetData sheetId="10921">
        <row r="9">
          <cell r="A9" t="str">
            <v>A</v>
          </cell>
        </row>
      </sheetData>
      <sheetData sheetId="10922">
        <row r="9">
          <cell r="A9" t="str">
            <v>A</v>
          </cell>
        </row>
      </sheetData>
      <sheetData sheetId="10923">
        <row r="9">
          <cell r="A9" t="str">
            <v>A</v>
          </cell>
        </row>
      </sheetData>
      <sheetData sheetId="10924">
        <row r="9">
          <cell r="A9" t="str">
            <v>A</v>
          </cell>
        </row>
      </sheetData>
      <sheetData sheetId="10925">
        <row r="9">
          <cell r="A9" t="str">
            <v>A</v>
          </cell>
        </row>
      </sheetData>
      <sheetData sheetId="10926">
        <row r="9">
          <cell r="A9" t="str">
            <v>A</v>
          </cell>
        </row>
      </sheetData>
      <sheetData sheetId="10927">
        <row r="9">
          <cell r="A9" t="str">
            <v>A</v>
          </cell>
        </row>
      </sheetData>
      <sheetData sheetId="10928">
        <row r="9">
          <cell r="A9" t="str">
            <v>A</v>
          </cell>
        </row>
      </sheetData>
      <sheetData sheetId="10929">
        <row r="9">
          <cell r="A9" t="str">
            <v>A</v>
          </cell>
        </row>
      </sheetData>
      <sheetData sheetId="10930">
        <row r="9">
          <cell r="A9" t="str">
            <v>A</v>
          </cell>
        </row>
      </sheetData>
      <sheetData sheetId="10931">
        <row r="9">
          <cell r="A9" t="str">
            <v>A</v>
          </cell>
        </row>
      </sheetData>
      <sheetData sheetId="10932">
        <row r="9">
          <cell r="A9" t="str">
            <v>A</v>
          </cell>
        </row>
      </sheetData>
      <sheetData sheetId="10933" refreshError="1"/>
      <sheetData sheetId="10934" refreshError="1"/>
      <sheetData sheetId="10935">
        <row r="9">
          <cell r="A9" t="str">
            <v>A</v>
          </cell>
        </row>
      </sheetData>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ow r="9">
          <cell r="A9" t="str">
            <v>A</v>
          </cell>
        </row>
      </sheetData>
      <sheetData sheetId="11051">
        <row r="9">
          <cell r="A9" t="str">
            <v>A</v>
          </cell>
        </row>
      </sheetData>
      <sheetData sheetId="11052">
        <row r="9">
          <cell r="A9" t="str">
            <v>A</v>
          </cell>
        </row>
      </sheetData>
      <sheetData sheetId="11053">
        <row r="9">
          <cell r="A9" t="str">
            <v>A</v>
          </cell>
        </row>
      </sheetData>
      <sheetData sheetId="11054">
        <row r="9">
          <cell r="A9" t="str">
            <v>A</v>
          </cell>
        </row>
      </sheetData>
      <sheetData sheetId="11055">
        <row r="9">
          <cell r="A9" t="str">
            <v>A</v>
          </cell>
        </row>
      </sheetData>
      <sheetData sheetId="11056">
        <row r="9">
          <cell r="A9" t="str">
            <v>A</v>
          </cell>
        </row>
      </sheetData>
      <sheetData sheetId="11057">
        <row r="9">
          <cell r="A9" t="str">
            <v>A</v>
          </cell>
        </row>
      </sheetData>
      <sheetData sheetId="11058">
        <row r="9">
          <cell r="A9" t="str">
            <v>A</v>
          </cell>
        </row>
      </sheetData>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ow r="9">
          <cell r="A9" t="str">
            <v>A</v>
          </cell>
        </row>
      </sheetData>
      <sheetData sheetId="11103">
        <row r="9">
          <cell r="A9" t="str">
            <v>A</v>
          </cell>
        </row>
      </sheetData>
      <sheetData sheetId="11104">
        <row r="9">
          <cell r="A9" t="str">
            <v>A</v>
          </cell>
        </row>
      </sheetData>
      <sheetData sheetId="11105">
        <row r="9">
          <cell r="A9" t="str">
            <v>A</v>
          </cell>
        </row>
      </sheetData>
      <sheetData sheetId="11106">
        <row r="9">
          <cell r="A9" t="str">
            <v>A</v>
          </cell>
        </row>
      </sheetData>
      <sheetData sheetId="11107">
        <row r="9">
          <cell r="A9" t="str">
            <v>A</v>
          </cell>
        </row>
      </sheetData>
      <sheetData sheetId="11108">
        <row r="9">
          <cell r="A9" t="str">
            <v>A</v>
          </cell>
        </row>
      </sheetData>
      <sheetData sheetId="11109">
        <row r="9">
          <cell r="A9" t="str">
            <v>A</v>
          </cell>
        </row>
      </sheetData>
      <sheetData sheetId="11110">
        <row r="9">
          <cell r="A9" t="str">
            <v>A</v>
          </cell>
        </row>
      </sheetData>
      <sheetData sheetId="11111">
        <row r="9">
          <cell r="A9" t="str">
            <v>A</v>
          </cell>
        </row>
      </sheetData>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ow r="9">
          <cell r="A9" t="str">
            <v>A</v>
          </cell>
        </row>
      </sheetData>
      <sheetData sheetId="11125">
        <row r="9">
          <cell r="A9" t="str">
            <v>A</v>
          </cell>
        </row>
      </sheetData>
      <sheetData sheetId="11126">
        <row r="9">
          <cell r="A9" t="str">
            <v>A</v>
          </cell>
        </row>
      </sheetData>
      <sheetData sheetId="11127">
        <row r="9">
          <cell r="A9" t="str">
            <v>A</v>
          </cell>
        </row>
      </sheetData>
      <sheetData sheetId="11128">
        <row r="9">
          <cell r="A9" t="str">
            <v>A</v>
          </cell>
        </row>
      </sheetData>
      <sheetData sheetId="11129">
        <row r="9">
          <cell r="A9" t="str">
            <v>A</v>
          </cell>
        </row>
      </sheetData>
      <sheetData sheetId="11130">
        <row r="9">
          <cell r="A9" t="str">
            <v>A</v>
          </cell>
        </row>
      </sheetData>
      <sheetData sheetId="11131">
        <row r="9">
          <cell r="A9" t="str">
            <v>A</v>
          </cell>
        </row>
      </sheetData>
      <sheetData sheetId="11132" refreshError="1"/>
      <sheetData sheetId="11133" refreshError="1"/>
      <sheetData sheetId="11134" refreshError="1"/>
      <sheetData sheetId="11135" refreshError="1"/>
      <sheetData sheetId="11136">
        <row r="9">
          <cell r="A9" t="str">
            <v>A</v>
          </cell>
        </row>
      </sheetData>
      <sheetData sheetId="11137">
        <row r="9">
          <cell r="A9" t="str">
            <v>A</v>
          </cell>
        </row>
      </sheetData>
      <sheetData sheetId="11138">
        <row r="9">
          <cell r="A9" t="str">
            <v>A</v>
          </cell>
        </row>
      </sheetData>
      <sheetData sheetId="11139">
        <row r="9">
          <cell r="A9" t="str">
            <v>A</v>
          </cell>
        </row>
      </sheetData>
      <sheetData sheetId="11140">
        <row r="9">
          <cell r="A9" t="str">
            <v>A</v>
          </cell>
        </row>
      </sheetData>
      <sheetData sheetId="11141">
        <row r="9">
          <cell r="A9" t="str">
            <v>A</v>
          </cell>
        </row>
      </sheetData>
      <sheetData sheetId="11142">
        <row r="9">
          <cell r="A9" t="str">
            <v>A</v>
          </cell>
        </row>
      </sheetData>
      <sheetData sheetId="11143">
        <row r="9">
          <cell r="A9" t="str">
            <v>A</v>
          </cell>
        </row>
      </sheetData>
      <sheetData sheetId="11144">
        <row r="9">
          <cell r="A9" t="str">
            <v>A</v>
          </cell>
        </row>
      </sheetData>
      <sheetData sheetId="11145">
        <row r="9">
          <cell r="A9" t="str">
            <v>A</v>
          </cell>
        </row>
      </sheetData>
      <sheetData sheetId="11146">
        <row r="9">
          <cell r="A9" t="str">
            <v>A</v>
          </cell>
        </row>
      </sheetData>
      <sheetData sheetId="11147">
        <row r="9">
          <cell r="A9" t="str">
            <v>A</v>
          </cell>
        </row>
      </sheetData>
      <sheetData sheetId="11148">
        <row r="9">
          <cell r="A9" t="str">
            <v>A</v>
          </cell>
        </row>
      </sheetData>
      <sheetData sheetId="11149">
        <row r="9">
          <cell r="A9" t="str">
            <v>A</v>
          </cell>
        </row>
      </sheetData>
      <sheetData sheetId="11150">
        <row r="9">
          <cell r="A9" t="str">
            <v>A</v>
          </cell>
        </row>
      </sheetData>
      <sheetData sheetId="11151">
        <row r="9">
          <cell r="A9" t="str">
            <v>A</v>
          </cell>
        </row>
      </sheetData>
      <sheetData sheetId="11152">
        <row r="9">
          <cell r="A9" t="str">
            <v>A</v>
          </cell>
        </row>
      </sheetData>
      <sheetData sheetId="11153">
        <row r="9">
          <cell r="A9" t="str">
            <v>A</v>
          </cell>
        </row>
      </sheetData>
      <sheetData sheetId="11154">
        <row r="9">
          <cell r="A9" t="str">
            <v>A</v>
          </cell>
        </row>
      </sheetData>
      <sheetData sheetId="11155" refreshError="1"/>
      <sheetData sheetId="11156" refreshError="1"/>
      <sheetData sheetId="11157" refreshError="1"/>
      <sheetData sheetId="11158" refreshError="1"/>
      <sheetData sheetId="11159" refreshError="1"/>
      <sheetData sheetId="11160" refreshError="1"/>
      <sheetData sheetId="11161">
        <row r="9">
          <cell r="A9" t="str">
            <v>A</v>
          </cell>
        </row>
      </sheetData>
      <sheetData sheetId="11162">
        <row r="9">
          <cell r="A9" t="str">
            <v>A</v>
          </cell>
        </row>
      </sheetData>
      <sheetData sheetId="11163" refreshError="1"/>
      <sheetData sheetId="11164" refreshError="1"/>
      <sheetData sheetId="11165">
        <row r="9">
          <cell r="A9" t="str">
            <v>A</v>
          </cell>
        </row>
      </sheetData>
      <sheetData sheetId="11166">
        <row r="9">
          <cell r="A9" t="str">
            <v>A</v>
          </cell>
        </row>
      </sheetData>
      <sheetData sheetId="11167">
        <row r="9">
          <cell r="A9" t="str">
            <v>A</v>
          </cell>
        </row>
      </sheetData>
      <sheetData sheetId="11168">
        <row r="9">
          <cell r="A9" t="str">
            <v>A</v>
          </cell>
        </row>
      </sheetData>
      <sheetData sheetId="11169" refreshError="1"/>
      <sheetData sheetId="11170">
        <row r="9">
          <cell r="A9" t="str">
            <v>A</v>
          </cell>
        </row>
      </sheetData>
      <sheetData sheetId="11171">
        <row r="9">
          <cell r="A9" t="str">
            <v>A</v>
          </cell>
        </row>
      </sheetData>
      <sheetData sheetId="11172">
        <row r="9">
          <cell r="A9" t="str">
            <v>A</v>
          </cell>
        </row>
      </sheetData>
      <sheetData sheetId="11173">
        <row r="9">
          <cell r="A9" t="str">
            <v>A</v>
          </cell>
        </row>
      </sheetData>
      <sheetData sheetId="11174">
        <row r="9">
          <cell r="A9" t="str">
            <v>A</v>
          </cell>
        </row>
      </sheetData>
      <sheetData sheetId="11175">
        <row r="9">
          <cell r="A9" t="str">
            <v>A</v>
          </cell>
        </row>
      </sheetData>
      <sheetData sheetId="11176">
        <row r="9">
          <cell r="A9" t="str">
            <v>A</v>
          </cell>
        </row>
      </sheetData>
      <sheetData sheetId="11177">
        <row r="9">
          <cell r="A9" t="str">
            <v>A</v>
          </cell>
        </row>
      </sheetData>
      <sheetData sheetId="11178">
        <row r="9">
          <cell r="A9" t="str">
            <v>A</v>
          </cell>
        </row>
      </sheetData>
      <sheetData sheetId="11179">
        <row r="9">
          <cell r="A9" t="str">
            <v>A</v>
          </cell>
        </row>
      </sheetData>
      <sheetData sheetId="11180">
        <row r="9">
          <cell r="A9" t="str">
            <v>A</v>
          </cell>
        </row>
      </sheetData>
      <sheetData sheetId="11181">
        <row r="9">
          <cell r="A9" t="str">
            <v>A</v>
          </cell>
        </row>
      </sheetData>
      <sheetData sheetId="11182">
        <row r="9">
          <cell r="A9" t="str">
            <v>A</v>
          </cell>
        </row>
      </sheetData>
      <sheetData sheetId="11183">
        <row r="9">
          <cell r="A9" t="str">
            <v>A</v>
          </cell>
        </row>
      </sheetData>
      <sheetData sheetId="11184">
        <row r="9">
          <cell r="A9" t="str">
            <v>A</v>
          </cell>
        </row>
      </sheetData>
      <sheetData sheetId="11185">
        <row r="9">
          <cell r="A9" t="str">
            <v>A</v>
          </cell>
        </row>
      </sheetData>
      <sheetData sheetId="11186">
        <row r="9">
          <cell r="A9" t="str">
            <v>A</v>
          </cell>
        </row>
      </sheetData>
      <sheetData sheetId="11187">
        <row r="9">
          <cell r="A9" t="str">
            <v>A</v>
          </cell>
        </row>
      </sheetData>
      <sheetData sheetId="11188">
        <row r="9">
          <cell r="A9" t="str">
            <v>A</v>
          </cell>
        </row>
      </sheetData>
      <sheetData sheetId="11189">
        <row r="9">
          <cell r="A9" t="str">
            <v>A</v>
          </cell>
        </row>
      </sheetData>
      <sheetData sheetId="11190">
        <row r="9">
          <cell r="A9" t="str">
            <v>A</v>
          </cell>
        </row>
      </sheetData>
      <sheetData sheetId="11191" refreshError="1"/>
      <sheetData sheetId="11192">
        <row r="9">
          <cell r="A9" t="str">
            <v>A</v>
          </cell>
        </row>
      </sheetData>
      <sheetData sheetId="11193">
        <row r="9">
          <cell r="A9" t="str">
            <v>A</v>
          </cell>
        </row>
      </sheetData>
      <sheetData sheetId="11194">
        <row r="9">
          <cell r="A9" t="str">
            <v>A</v>
          </cell>
        </row>
      </sheetData>
      <sheetData sheetId="11195">
        <row r="9">
          <cell r="A9" t="str">
            <v>A</v>
          </cell>
        </row>
      </sheetData>
      <sheetData sheetId="11196">
        <row r="9">
          <cell r="A9" t="str">
            <v>A</v>
          </cell>
        </row>
      </sheetData>
      <sheetData sheetId="11197">
        <row r="9">
          <cell r="A9" t="str">
            <v>A</v>
          </cell>
        </row>
      </sheetData>
      <sheetData sheetId="11198">
        <row r="9">
          <cell r="A9" t="str">
            <v>A</v>
          </cell>
        </row>
      </sheetData>
      <sheetData sheetId="11199">
        <row r="9">
          <cell r="A9" t="str">
            <v>A</v>
          </cell>
        </row>
      </sheetData>
      <sheetData sheetId="11200">
        <row r="9">
          <cell r="A9" t="str">
            <v>A</v>
          </cell>
        </row>
      </sheetData>
      <sheetData sheetId="11201">
        <row r="9">
          <cell r="A9" t="str">
            <v>A</v>
          </cell>
        </row>
      </sheetData>
      <sheetData sheetId="11202">
        <row r="9">
          <cell r="A9" t="str">
            <v>A</v>
          </cell>
        </row>
      </sheetData>
      <sheetData sheetId="11203">
        <row r="9">
          <cell r="A9" t="str">
            <v>A</v>
          </cell>
        </row>
      </sheetData>
      <sheetData sheetId="11204" refreshError="1"/>
      <sheetData sheetId="11205">
        <row r="9">
          <cell r="A9" t="str">
            <v>A</v>
          </cell>
        </row>
      </sheetData>
      <sheetData sheetId="11206">
        <row r="9">
          <cell r="A9" t="str">
            <v>A</v>
          </cell>
        </row>
      </sheetData>
      <sheetData sheetId="11207">
        <row r="9">
          <cell r="A9" t="str">
            <v>A</v>
          </cell>
        </row>
      </sheetData>
      <sheetData sheetId="11208">
        <row r="9">
          <cell r="A9" t="str">
            <v>A</v>
          </cell>
        </row>
      </sheetData>
      <sheetData sheetId="11209">
        <row r="9">
          <cell r="A9" t="str">
            <v>A</v>
          </cell>
        </row>
      </sheetData>
      <sheetData sheetId="11210">
        <row r="9">
          <cell r="A9" t="str">
            <v>A</v>
          </cell>
        </row>
      </sheetData>
      <sheetData sheetId="11211">
        <row r="9">
          <cell r="A9" t="str">
            <v>A</v>
          </cell>
        </row>
      </sheetData>
      <sheetData sheetId="11212">
        <row r="9">
          <cell r="A9" t="str">
            <v>A</v>
          </cell>
        </row>
      </sheetData>
      <sheetData sheetId="11213">
        <row r="9">
          <cell r="A9" t="str">
            <v>A</v>
          </cell>
        </row>
      </sheetData>
      <sheetData sheetId="11214">
        <row r="9">
          <cell r="A9" t="str">
            <v>A</v>
          </cell>
        </row>
      </sheetData>
      <sheetData sheetId="11215">
        <row r="9">
          <cell r="A9" t="str">
            <v>A</v>
          </cell>
        </row>
      </sheetData>
      <sheetData sheetId="11216">
        <row r="9">
          <cell r="A9" t="str">
            <v>A</v>
          </cell>
        </row>
      </sheetData>
      <sheetData sheetId="11217">
        <row r="9">
          <cell r="A9" t="str">
            <v>A</v>
          </cell>
        </row>
      </sheetData>
      <sheetData sheetId="11218">
        <row r="9">
          <cell r="A9" t="str">
            <v>A</v>
          </cell>
        </row>
      </sheetData>
      <sheetData sheetId="11219">
        <row r="9">
          <cell r="A9" t="str">
            <v>A</v>
          </cell>
        </row>
      </sheetData>
      <sheetData sheetId="11220">
        <row r="9">
          <cell r="A9" t="str">
            <v>A</v>
          </cell>
        </row>
      </sheetData>
      <sheetData sheetId="11221">
        <row r="9">
          <cell r="A9" t="str">
            <v>A</v>
          </cell>
        </row>
      </sheetData>
      <sheetData sheetId="11222">
        <row r="9">
          <cell r="A9" t="str">
            <v>A</v>
          </cell>
        </row>
      </sheetData>
      <sheetData sheetId="11223">
        <row r="9">
          <cell r="A9" t="str">
            <v>A</v>
          </cell>
        </row>
      </sheetData>
      <sheetData sheetId="11224">
        <row r="9">
          <cell r="A9" t="str">
            <v>A</v>
          </cell>
        </row>
      </sheetData>
      <sheetData sheetId="11225">
        <row r="9">
          <cell r="A9" t="str">
            <v>A</v>
          </cell>
        </row>
      </sheetData>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ow r="9">
          <cell r="A9" t="str">
            <v>A</v>
          </cell>
        </row>
      </sheetData>
      <sheetData sheetId="11231">
        <row r="9">
          <cell r="A9" t="str">
            <v>A</v>
          </cell>
        </row>
      </sheetData>
      <sheetData sheetId="11232">
        <row r="9">
          <cell r="A9" t="str">
            <v>A</v>
          </cell>
        </row>
      </sheetData>
      <sheetData sheetId="11233">
        <row r="9">
          <cell r="A9" t="str">
            <v>A</v>
          </cell>
        </row>
      </sheetData>
      <sheetData sheetId="11234">
        <row r="9">
          <cell r="A9" t="str">
            <v>A</v>
          </cell>
        </row>
      </sheetData>
      <sheetData sheetId="11235">
        <row r="9">
          <cell r="A9" t="str">
            <v>A</v>
          </cell>
        </row>
      </sheetData>
      <sheetData sheetId="11236">
        <row r="9">
          <cell r="A9" t="str">
            <v>A</v>
          </cell>
        </row>
      </sheetData>
      <sheetData sheetId="11237">
        <row r="9">
          <cell r="A9" t="str">
            <v>A</v>
          </cell>
        </row>
      </sheetData>
      <sheetData sheetId="11238">
        <row r="9">
          <cell r="A9" t="str">
            <v>A</v>
          </cell>
        </row>
      </sheetData>
      <sheetData sheetId="11239">
        <row r="9">
          <cell r="A9" t="str">
            <v>A</v>
          </cell>
        </row>
      </sheetData>
      <sheetData sheetId="11240">
        <row r="9">
          <cell r="A9" t="str">
            <v>A</v>
          </cell>
        </row>
      </sheetData>
      <sheetData sheetId="11241">
        <row r="9">
          <cell r="A9" t="str">
            <v>A</v>
          </cell>
        </row>
      </sheetData>
      <sheetData sheetId="11242">
        <row r="9">
          <cell r="A9" t="str">
            <v>A</v>
          </cell>
        </row>
      </sheetData>
      <sheetData sheetId="11243">
        <row r="9">
          <cell r="A9" t="str">
            <v>A</v>
          </cell>
        </row>
      </sheetData>
      <sheetData sheetId="11244">
        <row r="9">
          <cell r="A9" t="str">
            <v>A</v>
          </cell>
        </row>
      </sheetData>
      <sheetData sheetId="11245">
        <row r="9">
          <cell r="A9" t="str">
            <v>A</v>
          </cell>
        </row>
      </sheetData>
      <sheetData sheetId="11246">
        <row r="9">
          <cell r="A9" t="str">
            <v>A</v>
          </cell>
        </row>
      </sheetData>
      <sheetData sheetId="11247">
        <row r="9">
          <cell r="A9" t="str">
            <v>A</v>
          </cell>
        </row>
      </sheetData>
      <sheetData sheetId="11248">
        <row r="9">
          <cell r="A9" t="str">
            <v>A</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ow r="9">
          <cell r="A9" t="str">
            <v>A</v>
          </cell>
        </row>
      </sheetData>
      <sheetData sheetId="11254">
        <row r="9">
          <cell r="A9" t="str">
            <v>A</v>
          </cell>
        </row>
      </sheetData>
      <sheetData sheetId="11255">
        <row r="9">
          <cell r="A9" t="str">
            <v>A</v>
          </cell>
        </row>
      </sheetData>
      <sheetData sheetId="11256">
        <row r="9">
          <cell r="A9" t="str">
            <v>A</v>
          </cell>
        </row>
      </sheetData>
      <sheetData sheetId="11257">
        <row r="9">
          <cell r="A9" t="str">
            <v>A</v>
          </cell>
        </row>
      </sheetData>
      <sheetData sheetId="11258">
        <row r="9">
          <cell r="A9" t="str">
            <v>A</v>
          </cell>
        </row>
      </sheetData>
      <sheetData sheetId="11259">
        <row r="9">
          <cell r="A9" t="str">
            <v>A</v>
          </cell>
        </row>
      </sheetData>
      <sheetData sheetId="11260">
        <row r="9">
          <cell r="A9" t="str">
            <v>A</v>
          </cell>
        </row>
      </sheetData>
      <sheetData sheetId="11261">
        <row r="9">
          <cell r="A9" t="str">
            <v>A</v>
          </cell>
        </row>
      </sheetData>
      <sheetData sheetId="11262">
        <row r="9">
          <cell r="A9" t="str">
            <v>A</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efreshError="1"/>
      <sheetData sheetId="11273" refreshError="1"/>
      <sheetData sheetId="11274">
        <row r="9">
          <cell r="A9" t="str">
            <v>A</v>
          </cell>
        </row>
      </sheetData>
      <sheetData sheetId="11275">
        <row r="9">
          <cell r="A9" t="str">
            <v>A</v>
          </cell>
        </row>
      </sheetData>
      <sheetData sheetId="11276">
        <row r="9">
          <cell r="A9" t="str">
            <v>A</v>
          </cell>
        </row>
      </sheetData>
      <sheetData sheetId="11277">
        <row r="9">
          <cell r="A9" t="str">
            <v>A</v>
          </cell>
        </row>
      </sheetData>
      <sheetData sheetId="11278">
        <row r="9">
          <cell r="A9" t="str">
            <v>A</v>
          </cell>
        </row>
      </sheetData>
      <sheetData sheetId="11279" refreshError="1"/>
      <sheetData sheetId="11280">
        <row r="9">
          <cell r="A9" t="str">
            <v>A</v>
          </cell>
        </row>
      </sheetData>
      <sheetData sheetId="11281">
        <row r="9">
          <cell r="A9" t="str">
            <v>A</v>
          </cell>
        </row>
      </sheetData>
      <sheetData sheetId="11282">
        <row r="9">
          <cell r="A9" t="str">
            <v>A</v>
          </cell>
        </row>
      </sheetData>
      <sheetData sheetId="11283">
        <row r="9">
          <cell r="A9" t="str">
            <v>A</v>
          </cell>
        </row>
      </sheetData>
      <sheetData sheetId="11284" refreshError="1"/>
      <sheetData sheetId="11285">
        <row r="9">
          <cell r="A9" t="str">
            <v>A</v>
          </cell>
        </row>
      </sheetData>
      <sheetData sheetId="11286">
        <row r="9">
          <cell r="A9" t="str">
            <v>A</v>
          </cell>
        </row>
      </sheetData>
      <sheetData sheetId="11287">
        <row r="9">
          <cell r="A9" t="str">
            <v>A</v>
          </cell>
        </row>
      </sheetData>
      <sheetData sheetId="11288">
        <row r="9">
          <cell r="A9" t="str">
            <v>A</v>
          </cell>
        </row>
      </sheetData>
      <sheetData sheetId="11289">
        <row r="9">
          <cell r="A9" t="str">
            <v>A</v>
          </cell>
        </row>
      </sheetData>
      <sheetData sheetId="11290">
        <row r="9">
          <cell r="A9" t="str">
            <v>A</v>
          </cell>
        </row>
      </sheetData>
      <sheetData sheetId="11291">
        <row r="9">
          <cell r="A9" t="str">
            <v>A</v>
          </cell>
        </row>
      </sheetData>
      <sheetData sheetId="11292">
        <row r="9">
          <cell r="A9" t="str">
            <v>A</v>
          </cell>
        </row>
      </sheetData>
      <sheetData sheetId="11293">
        <row r="9">
          <cell r="A9" t="str">
            <v>A</v>
          </cell>
        </row>
      </sheetData>
      <sheetData sheetId="11294">
        <row r="9">
          <cell r="A9" t="str">
            <v>A</v>
          </cell>
        </row>
      </sheetData>
      <sheetData sheetId="11295">
        <row r="9">
          <cell r="A9" t="str">
            <v>A</v>
          </cell>
        </row>
      </sheetData>
      <sheetData sheetId="11296">
        <row r="9">
          <cell r="A9" t="str">
            <v>A</v>
          </cell>
        </row>
      </sheetData>
      <sheetData sheetId="11297">
        <row r="9">
          <cell r="A9" t="str">
            <v>A</v>
          </cell>
        </row>
      </sheetData>
      <sheetData sheetId="11298">
        <row r="9">
          <cell r="A9" t="str">
            <v>A</v>
          </cell>
        </row>
      </sheetData>
      <sheetData sheetId="11299">
        <row r="9">
          <cell r="A9" t="str">
            <v>A</v>
          </cell>
        </row>
      </sheetData>
      <sheetData sheetId="11300">
        <row r="9">
          <cell r="A9" t="str">
            <v>A</v>
          </cell>
        </row>
      </sheetData>
      <sheetData sheetId="11301">
        <row r="9">
          <cell r="A9" t="str">
            <v>A</v>
          </cell>
        </row>
      </sheetData>
      <sheetData sheetId="11302">
        <row r="9">
          <cell r="A9" t="str">
            <v>A</v>
          </cell>
        </row>
      </sheetData>
      <sheetData sheetId="11303">
        <row r="9">
          <cell r="A9" t="str">
            <v>A</v>
          </cell>
        </row>
      </sheetData>
      <sheetData sheetId="11304" refreshError="1"/>
      <sheetData sheetId="11305" refreshError="1"/>
      <sheetData sheetId="11306" refreshError="1"/>
      <sheetData sheetId="11307" refreshError="1"/>
      <sheetData sheetId="11308" refreshError="1"/>
      <sheetData sheetId="11309">
        <row r="9">
          <cell r="A9" t="str">
            <v>A</v>
          </cell>
        </row>
      </sheetData>
      <sheetData sheetId="11310" refreshError="1"/>
      <sheetData sheetId="11311">
        <row r="9">
          <cell r="A9" t="str">
            <v>A</v>
          </cell>
        </row>
      </sheetData>
      <sheetData sheetId="11312">
        <row r="9">
          <cell r="A9" t="str">
            <v>A</v>
          </cell>
        </row>
      </sheetData>
      <sheetData sheetId="11313" refreshError="1"/>
      <sheetData sheetId="11314" refreshError="1"/>
      <sheetData sheetId="11315">
        <row r="9">
          <cell r="A9" t="str">
            <v>A</v>
          </cell>
        </row>
      </sheetData>
      <sheetData sheetId="11316">
        <row r="9">
          <cell r="A9" t="str">
            <v>A</v>
          </cell>
        </row>
      </sheetData>
      <sheetData sheetId="11317">
        <row r="9">
          <cell r="A9" t="str">
            <v>A</v>
          </cell>
        </row>
      </sheetData>
      <sheetData sheetId="11318">
        <row r="9">
          <cell r="A9" t="str">
            <v>A</v>
          </cell>
        </row>
      </sheetData>
      <sheetData sheetId="11319">
        <row r="9">
          <cell r="A9" t="str">
            <v>A</v>
          </cell>
        </row>
      </sheetData>
      <sheetData sheetId="11320">
        <row r="9">
          <cell r="A9" t="str">
            <v>A</v>
          </cell>
        </row>
      </sheetData>
      <sheetData sheetId="11321">
        <row r="9">
          <cell r="A9" t="str">
            <v>A</v>
          </cell>
        </row>
      </sheetData>
      <sheetData sheetId="11322">
        <row r="9">
          <cell r="A9" t="str">
            <v>A</v>
          </cell>
        </row>
      </sheetData>
      <sheetData sheetId="11323">
        <row r="9">
          <cell r="A9" t="str">
            <v>A</v>
          </cell>
        </row>
      </sheetData>
      <sheetData sheetId="11324">
        <row r="9">
          <cell r="A9" t="str">
            <v>A</v>
          </cell>
        </row>
      </sheetData>
      <sheetData sheetId="11325">
        <row r="9">
          <cell r="A9" t="str">
            <v>A</v>
          </cell>
        </row>
      </sheetData>
      <sheetData sheetId="11326">
        <row r="9">
          <cell r="A9" t="str">
            <v>A</v>
          </cell>
        </row>
      </sheetData>
      <sheetData sheetId="11327">
        <row r="9">
          <cell r="A9" t="str">
            <v>A</v>
          </cell>
        </row>
      </sheetData>
      <sheetData sheetId="11328">
        <row r="9">
          <cell r="A9" t="str">
            <v>A</v>
          </cell>
        </row>
      </sheetData>
      <sheetData sheetId="11329">
        <row r="9">
          <cell r="A9" t="str">
            <v>A</v>
          </cell>
        </row>
      </sheetData>
      <sheetData sheetId="11330">
        <row r="9">
          <cell r="A9" t="str">
            <v>A</v>
          </cell>
        </row>
      </sheetData>
      <sheetData sheetId="11331">
        <row r="9">
          <cell r="A9" t="str">
            <v>A</v>
          </cell>
        </row>
      </sheetData>
      <sheetData sheetId="11332">
        <row r="9">
          <cell r="A9" t="str">
            <v>A</v>
          </cell>
        </row>
      </sheetData>
      <sheetData sheetId="11333">
        <row r="9">
          <cell r="A9" t="str">
            <v>A</v>
          </cell>
        </row>
      </sheetData>
      <sheetData sheetId="11334">
        <row r="9">
          <cell r="A9" t="str">
            <v>A</v>
          </cell>
        </row>
      </sheetData>
      <sheetData sheetId="11335">
        <row r="9">
          <cell r="A9" t="str">
            <v>A</v>
          </cell>
        </row>
      </sheetData>
      <sheetData sheetId="11336">
        <row r="9">
          <cell r="A9" t="str">
            <v>A</v>
          </cell>
        </row>
      </sheetData>
      <sheetData sheetId="11337">
        <row r="9">
          <cell r="A9" t="str">
            <v>A</v>
          </cell>
        </row>
      </sheetData>
      <sheetData sheetId="11338">
        <row r="9">
          <cell r="A9" t="str">
            <v>A</v>
          </cell>
        </row>
      </sheetData>
      <sheetData sheetId="11339">
        <row r="9">
          <cell r="A9" t="str">
            <v>A</v>
          </cell>
        </row>
      </sheetData>
      <sheetData sheetId="11340">
        <row r="9">
          <cell r="A9" t="str">
            <v>A</v>
          </cell>
        </row>
      </sheetData>
      <sheetData sheetId="11341">
        <row r="9">
          <cell r="A9" t="str">
            <v>A</v>
          </cell>
        </row>
      </sheetData>
      <sheetData sheetId="11342">
        <row r="9">
          <cell r="A9" t="str">
            <v>A</v>
          </cell>
        </row>
      </sheetData>
      <sheetData sheetId="11343">
        <row r="9">
          <cell r="A9" t="str">
            <v>A</v>
          </cell>
        </row>
      </sheetData>
      <sheetData sheetId="11344">
        <row r="9">
          <cell r="A9" t="str">
            <v>A</v>
          </cell>
        </row>
      </sheetData>
      <sheetData sheetId="11345">
        <row r="9">
          <cell r="A9" t="str">
            <v>A</v>
          </cell>
        </row>
      </sheetData>
      <sheetData sheetId="11346">
        <row r="9">
          <cell r="A9" t="str">
            <v>A</v>
          </cell>
        </row>
      </sheetData>
      <sheetData sheetId="11347">
        <row r="9">
          <cell r="A9" t="str">
            <v>A</v>
          </cell>
        </row>
      </sheetData>
      <sheetData sheetId="11348">
        <row r="9">
          <cell r="A9" t="str">
            <v>A</v>
          </cell>
        </row>
      </sheetData>
      <sheetData sheetId="11349">
        <row r="9">
          <cell r="A9" t="str">
            <v>A</v>
          </cell>
        </row>
      </sheetData>
      <sheetData sheetId="11350">
        <row r="9">
          <cell r="A9" t="str">
            <v>A</v>
          </cell>
        </row>
      </sheetData>
      <sheetData sheetId="11351">
        <row r="9">
          <cell r="A9" t="str">
            <v>A</v>
          </cell>
        </row>
      </sheetData>
      <sheetData sheetId="11352">
        <row r="9">
          <cell r="A9" t="str">
            <v>A</v>
          </cell>
        </row>
      </sheetData>
      <sheetData sheetId="11353">
        <row r="9">
          <cell r="A9" t="str">
            <v>A</v>
          </cell>
        </row>
      </sheetData>
      <sheetData sheetId="11354" refreshError="1"/>
      <sheetData sheetId="11355">
        <row r="9">
          <cell r="A9" t="str">
            <v>A</v>
          </cell>
        </row>
      </sheetData>
      <sheetData sheetId="11356">
        <row r="9">
          <cell r="A9" t="str">
            <v>A</v>
          </cell>
        </row>
      </sheetData>
      <sheetData sheetId="11357">
        <row r="9">
          <cell r="A9" t="str">
            <v>A</v>
          </cell>
        </row>
      </sheetData>
      <sheetData sheetId="11358">
        <row r="9">
          <cell r="A9" t="str">
            <v>A</v>
          </cell>
        </row>
      </sheetData>
      <sheetData sheetId="11359">
        <row r="9">
          <cell r="A9" t="str">
            <v>A</v>
          </cell>
        </row>
      </sheetData>
      <sheetData sheetId="11360">
        <row r="9">
          <cell r="A9" t="str">
            <v>A</v>
          </cell>
        </row>
      </sheetData>
      <sheetData sheetId="11361">
        <row r="9">
          <cell r="A9" t="str">
            <v>A</v>
          </cell>
        </row>
      </sheetData>
      <sheetData sheetId="11362">
        <row r="9">
          <cell r="A9" t="str">
            <v>A</v>
          </cell>
        </row>
      </sheetData>
      <sheetData sheetId="11363">
        <row r="9">
          <cell r="A9" t="str">
            <v>A</v>
          </cell>
        </row>
      </sheetData>
      <sheetData sheetId="11364">
        <row r="9">
          <cell r="A9" t="str">
            <v>A</v>
          </cell>
        </row>
      </sheetData>
      <sheetData sheetId="11365">
        <row r="9">
          <cell r="A9" t="str">
            <v>A</v>
          </cell>
        </row>
      </sheetData>
      <sheetData sheetId="11366">
        <row r="9">
          <cell r="A9" t="str">
            <v>A</v>
          </cell>
        </row>
      </sheetData>
      <sheetData sheetId="11367">
        <row r="9">
          <cell r="A9" t="str">
            <v>A</v>
          </cell>
        </row>
      </sheetData>
      <sheetData sheetId="11368">
        <row r="9">
          <cell r="A9" t="str">
            <v>A</v>
          </cell>
        </row>
      </sheetData>
      <sheetData sheetId="11369">
        <row r="9">
          <cell r="A9" t="str">
            <v>A</v>
          </cell>
        </row>
      </sheetData>
      <sheetData sheetId="11370">
        <row r="9">
          <cell r="A9" t="str">
            <v>A</v>
          </cell>
        </row>
      </sheetData>
      <sheetData sheetId="11371">
        <row r="9">
          <cell r="A9" t="str">
            <v>A</v>
          </cell>
        </row>
      </sheetData>
      <sheetData sheetId="11372">
        <row r="9">
          <cell r="A9" t="str">
            <v>A</v>
          </cell>
        </row>
      </sheetData>
      <sheetData sheetId="11373">
        <row r="9">
          <cell r="A9" t="str">
            <v>A</v>
          </cell>
        </row>
      </sheetData>
      <sheetData sheetId="11374">
        <row r="9">
          <cell r="A9" t="str">
            <v>A</v>
          </cell>
        </row>
      </sheetData>
      <sheetData sheetId="11375">
        <row r="9">
          <cell r="A9" t="str">
            <v>A</v>
          </cell>
        </row>
      </sheetData>
      <sheetData sheetId="11376">
        <row r="9">
          <cell r="A9" t="str">
            <v>A</v>
          </cell>
        </row>
      </sheetData>
      <sheetData sheetId="11377">
        <row r="9">
          <cell r="A9" t="str">
            <v>A</v>
          </cell>
        </row>
      </sheetData>
      <sheetData sheetId="11378">
        <row r="9">
          <cell r="A9" t="str">
            <v>A</v>
          </cell>
        </row>
      </sheetData>
      <sheetData sheetId="11379">
        <row r="9">
          <cell r="A9" t="str">
            <v>A</v>
          </cell>
        </row>
      </sheetData>
      <sheetData sheetId="11380">
        <row r="9">
          <cell r="A9" t="str">
            <v>A</v>
          </cell>
        </row>
      </sheetData>
      <sheetData sheetId="11381">
        <row r="9">
          <cell r="A9" t="str">
            <v>A</v>
          </cell>
        </row>
      </sheetData>
      <sheetData sheetId="11382">
        <row r="9">
          <cell r="A9" t="str">
            <v>A</v>
          </cell>
        </row>
      </sheetData>
      <sheetData sheetId="11383">
        <row r="9">
          <cell r="A9" t="str">
            <v>A</v>
          </cell>
        </row>
      </sheetData>
      <sheetData sheetId="11384">
        <row r="9">
          <cell r="A9" t="str">
            <v>A</v>
          </cell>
        </row>
      </sheetData>
      <sheetData sheetId="11385">
        <row r="9">
          <cell r="A9" t="str">
            <v>A</v>
          </cell>
        </row>
      </sheetData>
      <sheetData sheetId="11386">
        <row r="9">
          <cell r="A9" t="str">
            <v>A</v>
          </cell>
        </row>
      </sheetData>
      <sheetData sheetId="11387">
        <row r="9">
          <cell r="A9" t="str">
            <v>A</v>
          </cell>
        </row>
      </sheetData>
      <sheetData sheetId="11388">
        <row r="9">
          <cell r="A9" t="str">
            <v>A</v>
          </cell>
        </row>
      </sheetData>
      <sheetData sheetId="11389">
        <row r="9">
          <cell r="A9" t="str">
            <v>A</v>
          </cell>
        </row>
      </sheetData>
      <sheetData sheetId="11390">
        <row r="9">
          <cell r="A9" t="str">
            <v>A</v>
          </cell>
        </row>
      </sheetData>
      <sheetData sheetId="11391">
        <row r="9">
          <cell r="A9" t="str">
            <v>A</v>
          </cell>
        </row>
      </sheetData>
      <sheetData sheetId="11392">
        <row r="9">
          <cell r="A9" t="str">
            <v>A</v>
          </cell>
        </row>
      </sheetData>
      <sheetData sheetId="11393">
        <row r="9">
          <cell r="A9" t="str">
            <v>A</v>
          </cell>
        </row>
      </sheetData>
      <sheetData sheetId="11394">
        <row r="9">
          <cell r="A9" t="str">
            <v>A</v>
          </cell>
        </row>
      </sheetData>
      <sheetData sheetId="11395">
        <row r="9">
          <cell r="A9" t="str">
            <v>A</v>
          </cell>
        </row>
      </sheetData>
      <sheetData sheetId="11396">
        <row r="9">
          <cell r="A9" t="str">
            <v>A</v>
          </cell>
        </row>
      </sheetData>
      <sheetData sheetId="11397">
        <row r="9">
          <cell r="A9" t="str">
            <v>A</v>
          </cell>
        </row>
      </sheetData>
      <sheetData sheetId="11398">
        <row r="9">
          <cell r="A9" t="str">
            <v>A</v>
          </cell>
        </row>
      </sheetData>
      <sheetData sheetId="11399">
        <row r="9">
          <cell r="A9" t="str">
            <v>A</v>
          </cell>
        </row>
      </sheetData>
      <sheetData sheetId="11400">
        <row r="9">
          <cell r="A9" t="str">
            <v>A</v>
          </cell>
        </row>
      </sheetData>
      <sheetData sheetId="11401">
        <row r="9">
          <cell r="A9" t="str">
            <v>A</v>
          </cell>
        </row>
      </sheetData>
      <sheetData sheetId="11402">
        <row r="9">
          <cell r="A9" t="str">
            <v>A</v>
          </cell>
        </row>
      </sheetData>
      <sheetData sheetId="11403">
        <row r="9">
          <cell r="A9" t="str">
            <v>A</v>
          </cell>
        </row>
      </sheetData>
      <sheetData sheetId="11404">
        <row r="9">
          <cell r="A9" t="str">
            <v>A</v>
          </cell>
        </row>
      </sheetData>
      <sheetData sheetId="11405">
        <row r="9">
          <cell r="A9" t="str">
            <v>A</v>
          </cell>
        </row>
      </sheetData>
      <sheetData sheetId="11406">
        <row r="9">
          <cell r="A9" t="str">
            <v>A</v>
          </cell>
        </row>
      </sheetData>
      <sheetData sheetId="11407">
        <row r="9">
          <cell r="A9" t="str">
            <v>A</v>
          </cell>
        </row>
      </sheetData>
      <sheetData sheetId="11408">
        <row r="9">
          <cell r="A9" t="str">
            <v>A</v>
          </cell>
        </row>
      </sheetData>
      <sheetData sheetId="11409">
        <row r="9">
          <cell r="A9" t="str">
            <v>A</v>
          </cell>
        </row>
      </sheetData>
      <sheetData sheetId="11410">
        <row r="9">
          <cell r="A9" t="str">
            <v>A</v>
          </cell>
        </row>
      </sheetData>
      <sheetData sheetId="11411">
        <row r="9">
          <cell r="A9" t="str">
            <v>A</v>
          </cell>
        </row>
      </sheetData>
      <sheetData sheetId="11412">
        <row r="9">
          <cell r="A9" t="str">
            <v>A</v>
          </cell>
        </row>
      </sheetData>
      <sheetData sheetId="11413">
        <row r="9">
          <cell r="A9" t="str">
            <v>A</v>
          </cell>
        </row>
      </sheetData>
      <sheetData sheetId="11414">
        <row r="9">
          <cell r="A9" t="str">
            <v>A</v>
          </cell>
        </row>
      </sheetData>
      <sheetData sheetId="11415">
        <row r="9">
          <cell r="A9" t="str">
            <v>A</v>
          </cell>
        </row>
      </sheetData>
      <sheetData sheetId="11416">
        <row r="9">
          <cell r="A9" t="str">
            <v>A</v>
          </cell>
        </row>
      </sheetData>
      <sheetData sheetId="11417">
        <row r="9">
          <cell r="A9" t="str">
            <v>A</v>
          </cell>
        </row>
      </sheetData>
      <sheetData sheetId="11418">
        <row r="9">
          <cell r="A9" t="str">
            <v>A</v>
          </cell>
        </row>
      </sheetData>
      <sheetData sheetId="11419">
        <row r="9">
          <cell r="A9" t="str">
            <v>A</v>
          </cell>
        </row>
      </sheetData>
      <sheetData sheetId="11420">
        <row r="9">
          <cell r="A9" t="str">
            <v>A</v>
          </cell>
        </row>
      </sheetData>
      <sheetData sheetId="11421">
        <row r="9">
          <cell r="A9" t="str">
            <v>A</v>
          </cell>
        </row>
      </sheetData>
      <sheetData sheetId="11422" refreshError="1"/>
      <sheetData sheetId="11423" refreshError="1"/>
      <sheetData sheetId="11424">
        <row r="9">
          <cell r="A9" t="str">
            <v>A</v>
          </cell>
        </row>
      </sheetData>
      <sheetData sheetId="11425" refreshError="1"/>
      <sheetData sheetId="11426">
        <row r="9">
          <cell r="A9" t="str">
            <v>A</v>
          </cell>
        </row>
      </sheetData>
      <sheetData sheetId="11427" refreshError="1"/>
      <sheetData sheetId="11428" refreshError="1"/>
      <sheetData sheetId="11429">
        <row r="9">
          <cell r="A9" t="str">
            <v>A</v>
          </cell>
        </row>
      </sheetData>
      <sheetData sheetId="11430">
        <row r="9">
          <cell r="A9" t="str">
            <v>A</v>
          </cell>
        </row>
      </sheetData>
      <sheetData sheetId="11431">
        <row r="9">
          <cell r="A9" t="str">
            <v>A</v>
          </cell>
        </row>
      </sheetData>
      <sheetData sheetId="11432">
        <row r="9">
          <cell r="A9" t="str">
            <v>A</v>
          </cell>
        </row>
      </sheetData>
      <sheetData sheetId="11433">
        <row r="9">
          <cell r="A9" t="str">
            <v>A</v>
          </cell>
        </row>
      </sheetData>
      <sheetData sheetId="11434">
        <row r="9">
          <cell r="A9" t="str">
            <v>A</v>
          </cell>
        </row>
      </sheetData>
      <sheetData sheetId="11435">
        <row r="9">
          <cell r="A9" t="str">
            <v>A</v>
          </cell>
        </row>
      </sheetData>
      <sheetData sheetId="11436">
        <row r="9">
          <cell r="A9" t="str">
            <v>A</v>
          </cell>
        </row>
      </sheetData>
      <sheetData sheetId="11437">
        <row r="9">
          <cell r="A9" t="str">
            <v>A</v>
          </cell>
        </row>
      </sheetData>
      <sheetData sheetId="11438">
        <row r="9">
          <cell r="A9" t="str">
            <v>A</v>
          </cell>
        </row>
      </sheetData>
      <sheetData sheetId="11439">
        <row r="9">
          <cell r="A9" t="str">
            <v>A</v>
          </cell>
        </row>
      </sheetData>
      <sheetData sheetId="11440">
        <row r="9">
          <cell r="A9" t="str">
            <v>A</v>
          </cell>
        </row>
      </sheetData>
      <sheetData sheetId="11441">
        <row r="9">
          <cell r="A9" t="str">
            <v>A</v>
          </cell>
        </row>
      </sheetData>
      <sheetData sheetId="11442">
        <row r="9">
          <cell r="A9" t="str">
            <v>A</v>
          </cell>
        </row>
      </sheetData>
      <sheetData sheetId="11443">
        <row r="9">
          <cell r="A9" t="str">
            <v>A</v>
          </cell>
        </row>
      </sheetData>
      <sheetData sheetId="11444">
        <row r="9">
          <cell r="A9" t="str">
            <v>A</v>
          </cell>
        </row>
      </sheetData>
      <sheetData sheetId="11445">
        <row r="9">
          <cell r="A9" t="str">
            <v>A</v>
          </cell>
        </row>
      </sheetData>
      <sheetData sheetId="11446">
        <row r="9">
          <cell r="A9" t="str">
            <v>A</v>
          </cell>
        </row>
      </sheetData>
      <sheetData sheetId="11447">
        <row r="9">
          <cell r="A9" t="str">
            <v>A</v>
          </cell>
        </row>
      </sheetData>
      <sheetData sheetId="11448">
        <row r="9">
          <cell r="A9" t="str">
            <v>A</v>
          </cell>
        </row>
      </sheetData>
      <sheetData sheetId="11449">
        <row r="9">
          <cell r="A9" t="str">
            <v>A</v>
          </cell>
        </row>
      </sheetData>
      <sheetData sheetId="11450">
        <row r="9">
          <cell r="A9" t="str">
            <v>A</v>
          </cell>
        </row>
      </sheetData>
      <sheetData sheetId="11451">
        <row r="9">
          <cell r="A9" t="str">
            <v>A</v>
          </cell>
        </row>
      </sheetData>
      <sheetData sheetId="11452">
        <row r="9">
          <cell r="A9" t="str">
            <v>A</v>
          </cell>
        </row>
      </sheetData>
      <sheetData sheetId="11453">
        <row r="9">
          <cell r="A9" t="str">
            <v>A</v>
          </cell>
        </row>
      </sheetData>
      <sheetData sheetId="11454">
        <row r="9">
          <cell r="A9" t="str">
            <v>A</v>
          </cell>
        </row>
      </sheetData>
      <sheetData sheetId="11455">
        <row r="9">
          <cell r="A9" t="str">
            <v>A</v>
          </cell>
        </row>
      </sheetData>
      <sheetData sheetId="11456">
        <row r="9">
          <cell r="A9" t="str">
            <v>A</v>
          </cell>
        </row>
      </sheetData>
      <sheetData sheetId="11457">
        <row r="9">
          <cell r="A9" t="str">
            <v>A</v>
          </cell>
        </row>
      </sheetData>
      <sheetData sheetId="11458">
        <row r="9">
          <cell r="A9" t="str">
            <v>A</v>
          </cell>
        </row>
      </sheetData>
      <sheetData sheetId="11459">
        <row r="9">
          <cell r="A9" t="str">
            <v>A</v>
          </cell>
        </row>
      </sheetData>
      <sheetData sheetId="11460">
        <row r="9">
          <cell r="A9" t="str">
            <v>A</v>
          </cell>
        </row>
      </sheetData>
      <sheetData sheetId="11461">
        <row r="9">
          <cell r="A9" t="str">
            <v>A</v>
          </cell>
        </row>
      </sheetData>
      <sheetData sheetId="11462">
        <row r="9">
          <cell r="A9" t="str">
            <v>A</v>
          </cell>
        </row>
      </sheetData>
      <sheetData sheetId="11463">
        <row r="9">
          <cell r="A9" t="str">
            <v>A</v>
          </cell>
        </row>
      </sheetData>
      <sheetData sheetId="11464">
        <row r="9">
          <cell r="A9" t="str">
            <v>A</v>
          </cell>
        </row>
      </sheetData>
      <sheetData sheetId="11465">
        <row r="9">
          <cell r="A9" t="str">
            <v>A</v>
          </cell>
        </row>
      </sheetData>
      <sheetData sheetId="11466">
        <row r="9">
          <cell r="A9" t="str">
            <v>A</v>
          </cell>
        </row>
      </sheetData>
      <sheetData sheetId="11467">
        <row r="9">
          <cell r="A9" t="str">
            <v>A</v>
          </cell>
        </row>
      </sheetData>
      <sheetData sheetId="11468">
        <row r="9">
          <cell r="A9" t="str">
            <v>A</v>
          </cell>
        </row>
      </sheetData>
      <sheetData sheetId="11469">
        <row r="9">
          <cell r="A9" t="str">
            <v>A</v>
          </cell>
        </row>
      </sheetData>
      <sheetData sheetId="11470">
        <row r="9">
          <cell r="A9" t="str">
            <v>A</v>
          </cell>
        </row>
      </sheetData>
      <sheetData sheetId="11471">
        <row r="9">
          <cell r="A9" t="str">
            <v>A</v>
          </cell>
        </row>
      </sheetData>
      <sheetData sheetId="11472">
        <row r="9">
          <cell r="A9" t="str">
            <v>A</v>
          </cell>
        </row>
      </sheetData>
      <sheetData sheetId="11473">
        <row r="9">
          <cell r="A9" t="str">
            <v>A</v>
          </cell>
        </row>
      </sheetData>
      <sheetData sheetId="11474">
        <row r="9">
          <cell r="A9" t="str">
            <v>A</v>
          </cell>
        </row>
      </sheetData>
      <sheetData sheetId="11475">
        <row r="9">
          <cell r="A9" t="str">
            <v>A</v>
          </cell>
        </row>
      </sheetData>
      <sheetData sheetId="11476">
        <row r="9">
          <cell r="A9" t="str">
            <v>A</v>
          </cell>
        </row>
      </sheetData>
      <sheetData sheetId="11477">
        <row r="9">
          <cell r="A9" t="str">
            <v>A</v>
          </cell>
        </row>
      </sheetData>
      <sheetData sheetId="11478">
        <row r="9">
          <cell r="A9" t="str">
            <v>A</v>
          </cell>
        </row>
      </sheetData>
      <sheetData sheetId="11479">
        <row r="9">
          <cell r="A9" t="str">
            <v>A</v>
          </cell>
        </row>
      </sheetData>
      <sheetData sheetId="11480">
        <row r="9">
          <cell r="A9" t="str">
            <v>A</v>
          </cell>
        </row>
      </sheetData>
      <sheetData sheetId="11481">
        <row r="9">
          <cell r="A9" t="str">
            <v>A</v>
          </cell>
        </row>
      </sheetData>
      <sheetData sheetId="11482">
        <row r="9">
          <cell r="A9" t="str">
            <v>A</v>
          </cell>
        </row>
      </sheetData>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ow r="9">
          <cell r="A9" t="str">
            <v>A</v>
          </cell>
        </row>
      </sheetData>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sheetData sheetId="11629"/>
      <sheetData sheetId="11630"/>
      <sheetData sheetId="11631"/>
      <sheetData sheetId="11632">
        <row r="9">
          <cell r="A9" t="str">
            <v>A</v>
          </cell>
        </row>
      </sheetData>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ow r="9">
          <cell r="A9" t="str">
            <v>A</v>
          </cell>
        </row>
      </sheetData>
      <sheetData sheetId="11662" refreshError="1"/>
      <sheetData sheetId="11663" refreshError="1"/>
      <sheetData sheetId="11664" refreshError="1"/>
      <sheetData sheetId="11665">
        <row r="9">
          <cell r="A9" t="str">
            <v>A</v>
          </cell>
        </row>
      </sheetData>
      <sheetData sheetId="11666">
        <row r="9">
          <cell r="A9" t="str">
            <v>A</v>
          </cell>
        </row>
      </sheetData>
      <sheetData sheetId="11667">
        <row r="9">
          <cell r="A9" t="str">
            <v>A</v>
          </cell>
        </row>
      </sheetData>
      <sheetData sheetId="11668">
        <row r="9">
          <cell r="A9" t="str">
            <v>A</v>
          </cell>
        </row>
      </sheetData>
      <sheetData sheetId="11669">
        <row r="9">
          <cell r="A9" t="str">
            <v>A</v>
          </cell>
        </row>
      </sheetData>
      <sheetData sheetId="11670" refreshError="1"/>
      <sheetData sheetId="11671" refreshError="1"/>
      <sheetData sheetId="11672" refreshError="1"/>
      <sheetData sheetId="11673" refreshError="1"/>
      <sheetData sheetId="11674" refreshError="1"/>
      <sheetData sheetId="11675">
        <row r="9">
          <cell r="A9" t="str">
            <v>A</v>
          </cell>
        </row>
      </sheetData>
      <sheetData sheetId="11676">
        <row r="9">
          <cell r="A9" t="str">
            <v>A</v>
          </cell>
        </row>
      </sheetData>
      <sheetData sheetId="11677">
        <row r="9">
          <cell r="A9" t="str">
            <v>A</v>
          </cell>
        </row>
      </sheetData>
      <sheetData sheetId="11678">
        <row r="9">
          <cell r="A9" t="str">
            <v>A</v>
          </cell>
        </row>
      </sheetData>
      <sheetData sheetId="11679">
        <row r="9">
          <cell r="A9" t="str">
            <v>A</v>
          </cell>
        </row>
      </sheetData>
      <sheetData sheetId="11680">
        <row r="9">
          <cell r="A9" t="str">
            <v>A</v>
          </cell>
        </row>
      </sheetData>
      <sheetData sheetId="11681">
        <row r="9">
          <cell r="A9" t="str">
            <v>A</v>
          </cell>
        </row>
      </sheetData>
      <sheetData sheetId="11682">
        <row r="9">
          <cell r="A9" t="str">
            <v>A</v>
          </cell>
        </row>
      </sheetData>
      <sheetData sheetId="11683">
        <row r="9">
          <cell r="A9" t="str">
            <v>A</v>
          </cell>
        </row>
      </sheetData>
      <sheetData sheetId="11684">
        <row r="9">
          <cell r="A9" t="str">
            <v>A</v>
          </cell>
        </row>
      </sheetData>
      <sheetData sheetId="11685">
        <row r="9">
          <cell r="A9" t="str">
            <v>A</v>
          </cell>
        </row>
      </sheetData>
      <sheetData sheetId="11686">
        <row r="9">
          <cell r="A9" t="str">
            <v>A</v>
          </cell>
        </row>
      </sheetData>
      <sheetData sheetId="11687">
        <row r="9">
          <cell r="A9" t="str">
            <v>A</v>
          </cell>
        </row>
      </sheetData>
      <sheetData sheetId="11688">
        <row r="9">
          <cell r="A9" t="str">
            <v>A</v>
          </cell>
        </row>
      </sheetData>
      <sheetData sheetId="11689">
        <row r="9">
          <cell r="A9" t="str">
            <v>A</v>
          </cell>
        </row>
      </sheetData>
      <sheetData sheetId="11690">
        <row r="9">
          <cell r="A9" t="str">
            <v>A</v>
          </cell>
        </row>
      </sheetData>
      <sheetData sheetId="11691" refreshError="1"/>
      <sheetData sheetId="11692" refreshError="1"/>
      <sheetData sheetId="11693" refreshError="1"/>
      <sheetData sheetId="11694">
        <row r="9">
          <cell r="A9" t="str">
            <v>A</v>
          </cell>
        </row>
      </sheetData>
      <sheetData sheetId="11695">
        <row r="9">
          <cell r="A9" t="str">
            <v>A</v>
          </cell>
        </row>
      </sheetData>
      <sheetData sheetId="11696">
        <row r="9">
          <cell r="A9" t="str">
            <v>A</v>
          </cell>
        </row>
      </sheetData>
      <sheetData sheetId="11697">
        <row r="9">
          <cell r="A9" t="str">
            <v>A</v>
          </cell>
        </row>
      </sheetData>
      <sheetData sheetId="11698">
        <row r="9">
          <cell r="A9" t="str">
            <v>A</v>
          </cell>
        </row>
      </sheetData>
      <sheetData sheetId="11699">
        <row r="9">
          <cell r="A9" t="str">
            <v>A</v>
          </cell>
        </row>
      </sheetData>
      <sheetData sheetId="11700" refreshError="1"/>
      <sheetData sheetId="11701">
        <row r="9">
          <cell r="A9" t="str">
            <v>A</v>
          </cell>
        </row>
      </sheetData>
      <sheetData sheetId="11702" refreshError="1"/>
      <sheetData sheetId="11703" refreshError="1"/>
      <sheetData sheetId="11704" refreshError="1"/>
      <sheetData sheetId="11705" refreshError="1"/>
      <sheetData sheetId="11706">
        <row r="9">
          <cell r="A9" t="str">
            <v>A</v>
          </cell>
        </row>
      </sheetData>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ow r="9">
          <cell r="A9" t="str">
            <v>A</v>
          </cell>
        </row>
      </sheetData>
      <sheetData sheetId="11718" refreshError="1"/>
      <sheetData sheetId="11719">
        <row r="9">
          <cell r="A9" t="str">
            <v>A</v>
          </cell>
        </row>
      </sheetData>
      <sheetData sheetId="11720">
        <row r="9">
          <cell r="A9" t="str">
            <v>A</v>
          </cell>
        </row>
      </sheetData>
      <sheetData sheetId="11721">
        <row r="9">
          <cell r="A9" t="str">
            <v>A</v>
          </cell>
        </row>
      </sheetData>
      <sheetData sheetId="11722">
        <row r="9">
          <cell r="A9" t="str">
            <v>A</v>
          </cell>
        </row>
      </sheetData>
      <sheetData sheetId="11723">
        <row r="9">
          <cell r="A9" t="str">
            <v>A</v>
          </cell>
        </row>
      </sheetData>
      <sheetData sheetId="11724">
        <row r="9">
          <cell r="A9" t="str">
            <v>A</v>
          </cell>
        </row>
      </sheetData>
      <sheetData sheetId="11725">
        <row r="9">
          <cell r="A9" t="str">
            <v>A</v>
          </cell>
        </row>
      </sheetData>
      <sheetData sheetId="11726">
        <row r="9">
          <cell r="A9" t="str">
            <v>A</v>
          </cell>
        </row>
      </sheetData>
      <sheetData sheetId="11727">
        <row r="9">
          <cell r="A9" t="str">
            <v>A</v>
          </cell>
        </row>
      </sheetData>
      <sheetData sheetId="11728">
        <row r="9">
          <cell r="A9" t="str">
            <v>A</v>
          </cell>
        </row>
      </sheetData>
      <sheetData sheetId="11729">
        <row r="9">
          <cell r="A9" t="str">
            <v>A</v>
          </cell>
        </row>
      </sheetData>
      <sheetData sheetId="11730">
        <row r="9">
          <cell r="A9" t="str">
            <v>A</v>
          </cell>
        </row>
      </sheetData>
      <sheetData sheetId="11731">
        <row r="9">
          <cell r="A9" t="str">
            <v>A</v>
          </cell>
        </row>
      </sheetData>
      <sheetData sheetId="11732">
        <row r="9">
          <cell r="A9" t="str">
            <v>A</v>
          </cell>
        </row>
      </sheetData>
      <sheetData sheetId="11733">
        <row r="9">
          <cell r="A9" t="str">
            <v>A</v>
          </cell>
        </row>
      </sheetData>
      <sheetData sheetId="11734">
        <row r="9">
          <cell r="A9" t="str">
            <v>A</v>
          </cell>
        </row>
      </sheetData>
      <sheetData sheetId="11735">
        <row r="9">
          <cell r="A9" t="str">
            <v>A</v>
          </cell>
        </row>
      </sheetData>
      <sheetData sheetId="11736">
        <row r="9">
          <cell r="A9" t="str">
            <v>A</v>
          </cell>
        </row>
      </sheetData>
      <sheetData sheetId="11737">
        <row r="9">
          <cell r="A9" t="str">
            <v>A</v>
          </cell>
        </row>
      </sheetData>
      <sheetData sheetId="11738">
        <row r="9">
          <cell r="A9" t="str">
            <v>A</v>
          </cell>
        </row>
      </sheetData>
      <sheetData sheetId="11739">
        <row r="9">
          <cell r="A9" t="str">
            <v>A</v>
          </cell>
        </row>
      </sheetData>
      <sheetData sheetId="11740">
        <row r="9">
          <cell r="A9" t="str">
            <v>A</v>
          </cell>
        </row>
      </sheetData>
      <sheetData sheetId="11741">
        <row r="9">
          <cell r="A9" t="str">
            <v>A</v>
          </cell>
        </row>
      </sheetData>
      <sheetData sheetId="11742">
        <row r="9">
          <cell r="A9" t="str">
            <v>A</v>
          </cell>
        </row>
      </sheetData>
      <sheetData sheetId="11743">
        <row r="9">
          <cell r="A9" t="str">
            <v>A</v>
          </cell>
        </row>
      </sheetData>
      <sheetData sheetId="11744">
        <row r="9">
          <cell r="A9" t="str">
            <v>A</v>
          </cell>
        </row>
      </sheetData>
      <sheetData sheetId="11745">
        <row r="9">
          <cell r="A9" t="str">
            <v>A</v>
          </cell>
        </row>
      </sheetData>
      <sheetData sheetId="11746" refreshError="1"/>
      <sheetData sheetId="11747">
        <row r="9">
          <cell r="A9" t="str">
            <v>A</v>
          </cell>
        </row>
      </sheetData>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ow r="9">
          <cell r="A9" t="str">
            <v>A</v>
          </cell>
        </row>
      </sheetData>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ow r="9">
          <cell r="A9" t="str">
            <v>A</v>
          </cell>
        </row>
      </sheetData>
      <sheetData sheetId="11935" refreshError="1"/>
      <sheetData sheetId="11936" refreshError="1"/>
      <sheetData sheetId="11937">
        <row r="9">
          <cell r="A9" t="str">
            <v>A</v>
          </cell>
        </row>
      </sheetData>
      <sheetData sheetId="11938" refreshError="1"/>
      <sheetData sheetId="11939">
        <row r="9">
          <cell r="A9" t="str">
            <v>A</v>
          </cell>
        </row>
      </sheetData>
      <sheetData sheetId="11940" refreshError="1"/>
      <sheetData sheetId="11941" refreshError="1"/>
      <sheetData sheetId="11942" refreshError="1"/>
      <sheetData sheetId="11943">
        <row r="9">
          <cell r="A9" t="str">
            <v>A</v>
          </cell>
        </row>
      </sheetData>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ow r="9">
          <cell r="A9" t="str">
            <v>A</v>
          </cell>
        </row>
      </sheetData>
      <sheetData sheetId="11952">
        <row r="9">
          <cell r="A9" t="str">
            <v>A</v>
          </cell>
        </row>
      </sheetData>
      <sheetData sheetId="11953">
        <row r="9">
          <cell r="A9" t="str">
            <v>A</v>
          </cell>
        </row>
      </sheetData>
      <sheetData sheetId="11954">
        <row r="9">
          <cell r="A9" t="str">
            <v>A</v>
          </cell>
        </row>
      </sheetData>
      <sheetData sheetId="11955">
        <row r="9">
          <cell r="A9" t="str">
            <v>A</v>
          </cell>
        </row>
      </sheetData>
      <sheetData sheetId="11956">
        <row r="9">
          <cell r="A9" t="str">
            <v>A</v>
          </cell>
        </row>
      </sheetData>
      <sheetData sheetId="11957">
        <row r="9">
          <cell r="A9" t="str">
            <v>A</v>
          </cell>
        </row>
      </sheetData>
      <sheetData sheetId="11958">
        <row r="9">
          <cell r="A9" t="str">
            <v>A</v>
          </cell>
        </row>
      </sheetData>
      <sheetData sheetId="11959">
        <row r="9">
          <cell r="A9" t="str">
            <v>A</v>
          </cell>
        </row>
      </sheetData>
      <sheetData sheetId="11960">
        <row r="9">
          <cell r="A9" t="str">
            <v>A</v>
          </cell>
        </row>
      </sheetData>
      <sheetData sheetId="11961">
        <row r="9">
          <cell r="A9" t="str">
            <v>A</v>
          </cell>
        </row>
      </sheetData>
      <sheetData sheetId="11962">
        <row r="9">
          <cell r="A9" t="str">
            <v>A</v>
          </cell>
        </row>
      </sheetData>
      <sheetData sheetId="11963">
        <row r="9">
          <cell r="A9" t="str">
            <v>A</v>
          </cell>
        </row>
      </sheetData>
      <sheetData sheetId="11964">
        <row r="9">
          <cell r="A9" t="str">
            <v>A</v>
          </cell>
        </row>
      </sheetData>
      <sheetData sheetId="11965">
        <row r="9">
          <cell r="A9" t="str">
            <v>A</v>
          </cell>
        </row>
      </sheetData>
      <sheetData sheetId="11966">
        <row r="9">
          <cell r="A9" t="str">
            <v>A</v>
          </cell>
        </row>
      </sheetData>
      <sheetData sheetId="11967">
        <row r="9">
          <cell r="A9" t="str">
            <v>A</v>
          </cell>
        </row>
      </sheetData>
      <sheetData sheetId="11968">
        <row r="9">
          <cell r="A9" t="str">
            <v>A</v>
          </cell>
        </row>
      </sheetData>
      <sheetData sheetId="11969">
        <row r="9">
          <cell r="A9" t="str">
            <v>A</v>
          </cell>
        </row>
      </sheetData>
      <sheetData sheetId="11970">
        <row r="9">
          <cell r="A9" t="str">
            <v>A</v>
          </cell>
        </row>
      </sheetData>
      <sheetData sheetId="11971">
        <row r="9">
          <cell r="A9" t="str">
            <v>A</v>
          </cell>
        </row>
      </sheetData>
      <sheetData sheetId="11972">
        <row r="9">
          <cell r="A9" t="str">
            <v>A</v>
          </cell>
        </row>
      </sheetData>
      <sheetData sheetId="11973">
        <row r="9">
          <cell r="A9" t="str">
            <v>A</v>
          </cell>
        </row>
      </sheetData>
      <sheetData sheetId="11974">
        <row r="9">
          <cell r="A9" t="str">
            <v>A</v>
          </cell>
        </row>
      </sheetData>
      <sheetData sheetId="11975">
        <row r="9">
          <cell r="A9" t="str">
            <v>A</v>
          </cell>
        </row>
      </sheetData>
      <sheetData sheetId="11976">
        <row r="9">
          <cell r="A9" t="str">
            <v>A</v>
          </cell>
        </row>
      </sheetData>
      <sheetData sheetId="11977">
        <row r="9">
          <cell r="A9" t="str">
            <v>A</v>
          </cell>
        </row>
      </sheetData>
      <sheetData sheetId="11978">
        <row r="9">
          <cell r="A9" t="str">
            <v>A</v>
          </cell>
        </row>
      </sheetData>
      <sheetData sheetId="11979">
        <row r="9">
          <cell r="A9" t="str">
            <v>A</v>
          </cell>
        </row>
      </sheetData>
      <sheetData sheetId="11980">
        <row r="9">
          <cell r="A9" t="str">
            <v>A</v>
          </cell>
        </row>
      </sheetData>
      <sheetData sheetId="11981">
        <row r="9">
          <cell r="A9" t="str">
            <v>A</v>
          </cell>
        </row>
      </sheetData>
      <sheetData sheetId="11982">
        <row r="9">
          <cell r="A9" t="str">
            <v>A</v>
          </cell>
        </row>
      </sheetData>
      <sheetData sheetId="11983">
        <row r="9">
          <cell r="A9" t="str">
            <v>A</v>
          </cell>
        </row>
      </sheetData>
      <sheetData sheetId="11984">
        <row r="9">
          <cell r="A9" t="str">
            <v>A</v>
          </cell>
        </row>
      </sheetData>
      <sheetData sheetId="11985">
        <row r="9">
          <cell r="A9" t="str">
            <v>A</v>
          </cell>
        </row>
      </sheetData>
      <sheetData sheetId="11986">
        <row r="9">
          <cell r="A9" t="str">
            <v>A</v>
          </cell>
        </row>
      </sheetData>
      <sheetData sheetId="11987">
        <row r="9">
          <cell r="A9" t="str">
            <v>A</v>
          </cell>
        </row>
      </sheetData>
      <sheetData sheetId="11988">
        <row r="9">
          <cell r="A9" t="str">
            <v>A</v>
          </cell>
        </row>
      </sheetData>
      <sheetData sheetId="11989">
        <row r="9">
          <cell r="A9" t="str">
            <v>A</v>
          </cell>
        </row>
      </sheetData>
      <sheetData sheetId="11990">
        <row r="9">
          <cell r="A9" t="str">
            <v>A</v>
          </cell>
        </row>
      </sheetData>
      <sheetData sheetId="11991">
        <row r="9">
          <cell r="A9" t="str">
            <v>A</v>
          </cell>
        </row>
      </sheetData>
      <sheetData sheetId="11992">
        <row r="9">
          <cell r="A9" t="str">
            <v>A</v>
          </cell>
        </row>
      </sheetData>
      <sheetData sheetId="11993">
        <row r="9">
          <cell r="A9" t="str">
            <v>A</v>
          </cell>
        </row>
      </sheetData>
      <sheetData sheetId="11994">
        <row r="9">
          <cell r="A9" t="str">
            <v>A</v>
          </cell>
        </row>
      </sheetData>
      <sheetData sheetId="11995">
        <row r="9">
          <cell r="A9" t="str">
            <v>A</v>
          </cell>
        </row>
      </sheetData>
      <sheetData sheetId="11996">
        <row r="9">
          <cell r="A9" t="str">
            <v>A</v>
          </cell>
        </row>
      </sheetData>
      <sheetData sheetId="11997">
        <row r="9">
          <cell r="A9" t="str">
            <v>A</v>
          </cell>
        </row>
      </sheetData>
      <sheetData sheetId="11998">
        <row r="9">
          <cell r="A9" t="str">
            <v>A</v>
          </cell>
        </row>
      </sheetData>
      <sheetData sheetId="11999">
        <row r="9">
          <cell r="A9" t="str">
            <v>A</v>
          </cell>
        </row>
      </sheetData>
      <sheetData sheetId="12000">
        <row r="9">
          <cell r="A9" t="str">
            <v>A</v>
          </cell>
        </row>
      </sheetData>
      <sheetData sheetId="12001">
        <row r="9">
          <cell r="A9" t="str">
            <v>A</v>
          </cell>
        </row>
      </sheetData>
      <sheetData sheetId="12002">
        <row r="9">
          <cell r="A9" t="str">
            <v>A</v>
          </cell>
        </row>
      </sheetData>
      <sheetData sheetId="12003">
        <row r="9">
          <cell r="A9" t="str">
            <v>A</v>
          </cell>
        </row>
      </sheetData>
      <sheetData sheetId="12004">
        <row r="9">
          <cell r="A9" t="str">
            <v>A</v>
          </cell>
        </row>
      </sheetData>
      <sheetData sheetId="12005">
        <row r="9">
          <cell r="A9" t="str">
            <v>A</v>
          </cell>
        </row>
      </sheetData>
      <sheetData sheetId="12006">
        <row r="9">
          <cell r="A9" t="str">
            <v>A</v>
          </cell>
        </row>
      </sheetData>
      <sheetData sheetId="12007">
        <row r="9">
          <cell r="A9" t="str">
            <v>A</v>
          </cell>
        </row>
      </sheetData>
      <sheetData sheetId="12008">
        <row r="9">
          <cell r="A9" t="str">
            <v>A</v>
          </cell>
        </row>
      </sheetData>
      <sheetData sheetId="12009">
        <row r="9">
          <cell r="A9" t="str">
            <v>A</v>
          </cell>
        </row>
      </sheetData>
      <sheetData sheetId="12010">
        <row r="9">
          <cell r="A9" t="str">
            <v>A</v>
          </cell>
        </row>
      </sheetData>
      <sheetData sheetId="12011">
        <row r="9">
          <cell r="A9" t="str">
            <v>A</v>
          </cell>
        </row>
      </sheetData>
      <sheetData sheetId="12012">
        <row r="9">
          <cell r="A9" t="str">
            <v>A</v>
          </cell>
        </row>
      </sheetData>
      <sheetData sheetId="12013">
        <row r="9">
          <cell r="A9" t="str">
            <v>A</v>
          </cell>
        </row>
      </sheetData>
      <sheetData sheetId="12014">
        <row r="9">
          <cell r="A9" t="str">
            <v>A</v>
          </cell>
        </row>
      </sheetData>
      <sheetData sheetId="12015">
        <row r="9">
          <cell r="A9" t="str">
            <v>A</v>
          </cell>
        </row>
      </sheetData>
      <sheetData sheetId="12016">
        <row r="9">
          <cell r="A9" t="str">
            <v>A</v>
          </cell>
        </row>
      </sheetData>
      <sheetData sheetId="12017">
        <row r="9">
          <cell r="A9" t="str">
            <v>A</v>
          </cell>
        </row>
      </sheetData>
      <sheetData sheetId="12018">
        <row r="9">
          <cell r="A9" t="str">
            <v>A</v>
          </cell>
        </row>
      </sheetData>
      <sheetData sheetId="12019">
        <row r="9">
          <cell r="A9" t="str">
            <v>A</v>
          </cell>
        </row>
      </sheetData>
      <sheetData sheetId="12020">
        <row r="9">
          <cell r="A9" t="str">
            <v>A</v>
          </cell>
        </row>
      </sheetData>
      <sheetData sheetId="12021">
        <row r="9">
          <cell r="A9" t="str">
            <v>A</v>
          </cell>
        </row>
      </sheetData>
      <sheetData sheetId="12022">
        <row r="9">
          <cell r="A9" t="str">
            <v>A</v>
          </cell>
        </row>
      </sheetData>
      <sheetData sheetId="12023">
        <row r="9">
          <cell r="A9" t="str">
            <v>A</v>
          </cell>
        </row>
      </sheetData>
      <sheetData sheetId="12024">
        <row r="9">
          <cell r="A9" t="str">
            <v>A</v>
          </cell>
        </row>
      </sheetData>
      <sheetData sheetId="12025">
        <row r="9">
          <cell r="A9" t="str">
            <v>A</v>
          </cell>
        </row>
      </sheetData>
      <sheetData sheetId="12026">
        <row r="9">
          <cell r="A9" t="str">
            <v>A</v>
          </cell>
        </row>
      </sheetData>
      <sheetData sheetId="12027">
        <row r="9">
          <cell r="A9" t="str">
            <v>A</v>
          </cell>
        </row>
      </sheetData>
      <sheetData sheetId="12028">
        <row r="9">
          <cell r="A9" t="str">
            <v>A</v>
          </cell>
        </row>
      </sheetData>
      <sheetData sheetId="12029">
        <row r="9">
          <cell r="A9" t="str">
            <v>A</v>
          </cell>
        </row>
      </sheetData>
      <sheetData sheetId="12030">
        <row r="9">
          <cell r="A9" t="str">
            <v>A</v>
          </cell>
        </row>
      </sheetData>
      <sheetData sheetId="12031">
        <row r="9">
          <cell r="A9" t="str">
            <v>A</v>
          </cell>
        </row>
      </sheetData>
      <sheetData sheetId="12032">
        <row r="9">
          <cell r="A9" t="str">
            <v>A</v>
          </cell>
        </row>
      </sheetData>
      <sheetData sheetId="12033">
        <row r="9">
          <cell r="A9" t="str">
            <v>A</v>
          </cell>
        </row>
      </sheetData>
      <sheetData sheetId="12034">
        <row r="9">
          <cell r="A9" t="str">
            <v>A</v>
          </cell>
        </row>
      </sheetData>
      <sheetData sheetId="12035">
        <row r="9">
          <cell r="A9" t="str">
            <v>A</v>
          </cell>
        </row>
      </sheetData>
      <sheetData sheetId="12036">
        <row r="9">
          <cell r="A9" t="str">
            <v>A</v>
          </cell>
        </row>
      </sheetData>
      <sheetData sheetId="12037">
        <row r="9">
          <cell r="A9" t="str">
            <v>A</v>
          </cell>
        </row>
      </sheetData>
      <sheetData sheetId="12038">
        <row r="9">
          <cell r="A9" t="str">
            <v>A</v>
          </cell>
        </row>
      </sheetData>
      <sheetData sheetId="12039">
        <row r="9">
          <cell r="A9" t="str">
            <v>A</v>
          </cell>
        </row>
      </sheetData>
      <sheetData sheetId="12040">
        <row r="9">
          <cell r="A9" t="str">
            <v>A</v>
          </cell>
        </row>
      </sheetData>
      <sheetData sheetId="12041">
        <row r="9">
          <cell r="A9" t="str">
            <v>A</v>
          </cell>
        </row>
      </sheetData>
      <sheetData sheetId="12042">
        <row r="9">
          <cell r="A9" t="str">
            <v>A</v>
          </cell>
        </row>
      </sheetData>
      <sheetData sheetId="12043">
        <row r="9">
          <cell r="A9" t="str">
            <v>A</v>
          </cell>
        </row>
      </sheetData>
      <sheetData sheetId="12044">
        <row r="9">
          <cell r="A9" t="str">
            <v>A</v>
          </cell>
        </row>
      </sheetData>
      <sheetData sheetId="12045">
        <row r="9">
          <cell r="A9" t="str">
            <v>A</v>
          </cell>
        </row>
      </sheetData>
      <sheetData sheetId="12046">
        <row r="9">
          <cell r="A9" t="str">
            <v>A</v>
          </cell>
        </row>
      </sheetData>
      <sheetData sheetId="12047">
        <row r="9">
          <cell r="A9" t="str">
            <v>A</v>
          </cell>
        </row>
      </sheetData>
      <sheetData sheetId="12048">
        <row r="9">
          <cell r="A9" t="str">
            <v>A</v>
          </cell>
        </row>
      </sheetData>
      <sheetData sheetId="12049">
        <row r="9">
          <cell r="A9" t="str">
            <v>A</v>
          </cell>
        </row>
      </sheetData>
      <sheetData sheetId="12050">
        <row r="9">
          <cell r="A9" t="str">
            <v>A</v>
          </cell>
        </row>
      </sheetData>
      <sheetData sheetId="12051">
        <row r="9">
          <cell r="A9" t="str">
            <v>A</v>
          </cell>
        </row>
      </sheetData>
      <sheetData sheetId="12052">
        <row r="9">
          <cell r="A9" t="str">
            <v>A</v>
          </cell>
        </row>
      </sheetData>
      <sheetData sheetId="12053">
        <row r="9">
          <cell r="A9" t="str">
            <v>A</v>
          </cell>
        </row>
      </sheetData>
      <sheetData sheetId="12054">
        <row r="9">
          <cell r="A9" t="str">
            <v>A</v>
          </cell>
        </row>
      </sheetData>
      <sheetData sheetId="12055">
        <row r="9">
          <cell r="A9" t="str">
            <v>A</v>
          </cell>
        </row>
      </sheetData>
      <sheetData sheetId="12056">
        <row r="9">
          <cell r="A9" t="str">
            <v>A</v>
          </cell>
        </row>
      </sheetData>
      <sheetData sheetId="12057">
        <row r="9">
          <cell r="A9" t="str">
            <v>A</v>
          </cell>
        </row>
      </sheetData>
      <sheetData sheetId="12058">
        <row r="9">
          <cell r="A9" t="str">
            <v>A</v>
          </cell>
        </row>
      </sheetData>
      <sheetData sheetId="12059">
        <row r="9">
          <cell r="A9" t="str">
            <v>A</v>
          </cell>
        </row>
      </sheetData>
      <sheetData sheetId="12060">
        <row r="9">
          <cell r="A9" t="str">
            <v>A</v>
          </cell>
        </row>
      </sheetData>
      <sheetData sheetId="12061">
        <row r="9">
          <cell r="A9" t="str">
            <v>A</v>
          </cell>
        </row>
      </sheetData>
      <sheetData sheetId="12062">
        <row r="9">
          <cell r="A9" t="str">
            <v>A</v>
          </cell>
        </row>
      </sheetData>
      <sheetData sheetId="12063">
        <row r="9">
          <cell r="A9" t="str">
            <v>A</v>
          </cell>
        </row>
      </sheetData>
      <sheetData sheetId="12064">
        <row r="9">
          <cell r="A9" t="str">
            <v>A</v>
          </cell>
        </row>
      </sheetData>
      <sheetData sheetId="12065">
        <row r="9">
          <cell r="A9" t="str">
            <v>A</v>
          </cell>
        </row>
      </sheetData>
      <sheetData sheetId="12066">
        <row r="9">
          <cell r="A9" t="str">
            <v>A</v>
          </cell>
        </row>
      </sheetData>
      <sheetData sheetId="12067">
        <row r="9">
          <cell r="A9" t="str">
            <v>A</v>
          </cell>
        </row>
      </sheetData>
      <sheetData sheetId="12068">
        <row r="9">
          <cell r="A9" t="str">
            <v>A</v>
          </cell>
        </row>
      </sheetData>
      <sheetData sheetId="12069">
        <row r="9">
          <cell r="A9" t="str">
            <v>A</v>
          </cell>
        </row>
      </sheetData>
      <sheetData sheetId="12070">
        <row r="9">
          <cell r="A9" t="str">
            <v>A</v>
          </cell>
        </row>
      </sheetData>
      <sheetData sheetId="12071">
        <row r="9">
          <cell r="A9" t="str">
            <v>A</v>
          </cell>
        </row>
      </sheetData>
      <sheetData sheetId="12072">
        <row r="9">
          <cell r="A9" t="str">
            <v>A</v>
          </cell>
        </row>
      </sheetData>
      <sheetData sheetId="12073">
        <row r="9">
          <cell r="A9" t="str">
            <v>A</v>
          </cell>
        </row>
      </sheetData>
      <sheetData sheetId="12074">
        <row r="9">
          <cell r="A9" t="str">
            <v>A</v>
          </cell>
        </row>
      </sheetData>
      <sheetData sheetId="12075">
        <row r="9">
          <cell r="A9" t="str">
            <v>A</v>
          </cell>
        </row>
      </sheetData>
      <sheetData sheetId="12076">
        <row r="9">
          <cell r="A9" t="str">
            <v>A</v>
          </cell>
        </row>
      </sheetData>
      <sheetData sheetId="12077">
        <row r="9">
          <cell r="A9" t="str">
            <v>A</v>
          </cell>
        </row>
      </sheetData>
      <sheetData sheetId="12078">
        <row r="9">
          <cell r="A9" t="str">
            <v>A</v>
          </cell>
        </row>
      </sheetData>
      <sheetData sheetId="12079">
        <row r="9">
          <cell r="A9" t="str">
            <v>A</v>
          </cell>
        </row>
      </sheetData>
      <sheetData sheetId="12080">
        <row r="9">
          <cell r="A9" t="str">
            <v>A</v>
          </cell>
        </row>
      </sheetData>
      <sheetData sheetId="12081">
        <row r="9">
          <cell r="A9" t="str">
            <v>A</v>
          </cell>
        </row>
      </sheetData>
      <sheetData sheetId="12082">
        <row r="9">
          <cell r="A9" t="str">
            <v>A</v>
          </cell>
        </row>
      </sheetData>
      <sheetData sheetId="12083">
        <row r="9">
          <cell r="A9" t="str">
            <v>A</v>
          </cell>
        </row>
      </sheetData>
      <sheetData sheetId="12084">
        <row r="9">
          <cell r="A9" t="str">
            <v>A</v>
          </cell>
        </row>
      </sheetData>
      <sheetData sheetId="12085">
        <row r="9">
          <cell r="A9" t="str">
            <v>A</v>
          </cell>
        </row>
      </sheetData>
      <sheetData sheetId="12086">
        <row r="9">
          <cell r="A9" t="str">
            <v>A</v>
          </cell>
        </row>
      </sheetData>
      <sheetData sheetId="12087">
        <row r="9">
          <cell r="A9" t="str">
            <v>A</v>
          </cell>
        </row>
      </sheetData>
      <sheetData sheetId="12088">
        <row r="9">
          <cell r="A9" t="str">
            <v>A</v>
          </cell>
        </row>
      </sheetData>
      <sheetData sheetId="12089">
        <row r="9">
          <cell r="A9" t="str">
            <v>A</v>
          </cell>
        </row>
      </sheetData>
      <sheetData sheetId="12090">
        <row r="9">
          <cell r="A9" t="str">
            <v>A</v>
          </cell>
        </row>
      </sheetData>
      <sheetData sheetId="12091">
        <row r="9">
          <cell r="A9" t="str">
            <v>A</v>
          </cell>
        </row>
      </sheetData>
      <sheetData sheetId="12092">
        <row r="9">
          <cell r="A9" t="str">
            <v>A</v>
          </cell>
        </row>
      </sheetData>
      <sheetData sheetId="12093">
        <row r="9">
          <cell r="A9" t="str">
            <v>A</v>
          </cell>
        </row>
      </sheetData>
      <sheetData sheetId="12094">
        <row r="9">
          <cell r="A9" t="str">
            <v>A</v>
          </cell>
        </row>
      </sheetData>
      <sheetData sheetId="12095">
        <row r="9">
          <cell r="A9" t="str">
            <v>A</v>
          </cell>
        </row>
      </sheetData>
      <sheetData sheetId="12096">
        <row r="9">
          <cell r="A9" t="str">
            <v>A</v>
          </cell>
        </row>
      </sheetData>
      <sheetData sheetId="12097">
        <row r="9">
          <cell r="A9" t="str">
            <v>A</v>
          </cell>
        </row>
      </sheetData>
      <sheetData sheetId="12098">
        <row r="9">
          <cell r="A9" t="str">
            <v>A</v>
          </cell>
        </row>
      </sheetData>
      <sheetData sheetId="12099">
        <row r="9">
          <cell r="A9" t="str">
            <v>A</v>
          </cell>
        </row>
      </sheetData>
      <sheetData sheetId="12100">
        <row r="9">
          <cell r="A9" t="str">
            <v>A</v>
          </cell>
        </row>
      </sheetData>
      <sheetData sheetId="12101">
        <row r="9">
          <cell r="A9" t="str">
            <v>A</v>
          </cell>
        </row>
      </sheetData>
      <sheetData sheetId="12102">
        <row r="9">
          <cell r="A9" t="str">
            <v>A</v>
          </cell>
        </row>
      </sheetData>
      <sheetData sheetId="12103">
        <row r="9">
          <cell r="A9" t="str">
            <v>A</v>
          </cell>
        </row>
      </sheetData>
      <sheetData sheetId="12104">
        <row r="9">
          <cell r="A9" t="str">
            <v>A</v>
          </cell>
        </row>
      </sheetData>
      <sheetData sheetId="12105">
        <row r="9">
          <cell r="A9" t="str">
            <v>A</v>
          </cell>
        </row>
      </sheetData>
      <sheetData sheetId="12106">
        <row r="9">
          <cell r="A9" t="str">
            <v>A</v>
          </cell>
        </row>
      </sheetData>
      <sheetData sheetId="12107">
        <row r="9">
          <cell r="A9" t="str">
            <v>A</v>
          </cell>
        </row>
      </sheetData>
      <sheetData sheetId="12108">
        <row r="9">
          <cell r="A9" t="str">
            <v>A</v>
          </cell>
        </row>
      </sheetData>
      <sheetData sheetId="12109">
        <row r="9">
          <cell r="A9" t="str">
            <v>A</v>
          </cell>
        </row>
      </sheetData>
      <sheetData sheetId="12110">
        <row r="9">
          <cell r="A9" t="str">
            <v>A</v>
          </cell>
        </row>
      </sheetData>
      <sheetData sheetId="12111">
        <row r="9">
          <cell r="A9" t="str">
            <v>A</v>
          </cell>
        </row>
      </sheetData>
      <sheetData sheetId="12112">
        <row r="9">
          <cell r="A9" t="str">
            <v>A</v>
          </cell>
        </row>
      </sheetData>
      <sheetData sheetId="12113">
        <row r="9">
          <cell r="A9" t="str">
            <v>A</v>
          </cell>
        </row>
      </sheetData>
      <sheetData sheetId="12114">
        <row r="9">
          <cell r="A9" t="str">
            <v>A</v>
          </cell>
        </row>
      </sheetData>
      <sheetData sheetId="12115">
        <row r="9">
          <cell r="A9" t="str">
            <v>A</v>
          </cell>
        </row>
      </sheetData>
      <sheetData sheetId="12116">
        <row r="9">
          <cell r="A9" t="str">
            <v>A</v>
          </cell>
        </row>
      </sheetData>
      <sheetData sheetId="12117">
        <row r="9">
          <cell r="A9" t="str">
            <v>A</v>
          </cell>
        </row>
      </sheetData>
      <sheetData sheetId="12118">
        <row r="9">
          <cell r="A9" t="str">
            <v>A</v>
          </cell>
        </row>
      </sheetData>
      <sheetData sheetId="12119">
        <row r="9">
          <cell r="A9" t="str">
            <v>A</v>
          </cell>
        </row>
      </sheetData>
      <sheetData sheetId="12120">
        <row r="9">
          <cell r="A9" t="str">
            <v>A</v>
          </cell>
        </row>
      </sheetData>
      <sheetData sheetId="12121">
        <row r="9">
          <cell r="A9" t="str">
            <v>A</v>
          </cell>
        </row>
      </sheetData>
      <sheetData sheetId="12122">
        <row r="9">
          <cell r="A9" t="str">
            <v>A</v>
          </cell>
        </row>
      </sheetData>
      <sheetData sheetId="12123">
        <row r="9">
          <cell r="A9" t="str">
            <v>A</v>
          </cell>
        </row>
      </sheetData>
      <sheetData sheetId="12124">
        <row r="9">
          <cell r="A9" t="str">
            <v>A</v>
          </cell>
        </row>
      </sheetData>
      <sheetData sheetId="12125">
        <row r="9">
          <cell r="A9" t="str">
            <v>A</v>
          </cell>
        </row>
      </sheetData>
      <sheetData sheetId="12126">
        <row r="9">
          <cell r="A9" t="str">
            <v>A</v>
          </cell>
        </row>
      </sheetData>
      <sheetData sheetId="12127">
        <row r="9">
          <cell r="A9" t="str">
            <v>A</v>
          </cell>
        </row>
      </sheetData>
      <sheetData sheetId="12128">
        <row r="9">
          <cell r="A9" t="str">
            <v>A</v>
          </cell>
        </row>
      </sheetData>
      <sheetData sheetId="12129">
        <row r="9">
          <cell r="A9" t="str">
            <v>A</v>
          </cell>
        </row>
      </sheetData>
      <sheetData sheetId="12130">
        <row r="9">
          <cell r="A9" t="str">
            <v>A</v>
          </cell>
        </row>
      </sheetData>
      <sheetData sheetId="12131">
        <row r="9">
          <cell r="A9" t="str">
            <v>A</v>
          </cell>
        </row>
      </sheetData>
      <sheetData sheetId="12132">
        <row r="9">
          <cell r="A9" t="str">
            <v>A</v>
          </cell>
        </row>
      </sheetData>
      <sheetData sheetId="12133">
        <row r="9">
          <cell r="A9" t="str">
            <v>A</v>
          </cell>
        </row>
      </sheetData>
      <sheetData sheetId="12134">
        <row r="9">
          <cell r="A9" t="str">
            <v>A</v>
          </cell>
        </row>
      </sheetData>
      <sheetData sheetId="12135">
        <row r="9">
          <cell r="A9" t="str">
            <v>A</v>
          </cell>
        </row>
      </sheetData>
      <sheetData sheetId="12136">
        <row r="9">
          <cell r="A9" t="str">
            <v>A</v>
          </cell>
        </row>
      </sheetData>
      <sheetData sheetId="12137">
        <row r="9">
          <cell r="A9" t="str">
            <v>A</v>
          </cell>
        </row>
      </sheetData>
      <sheetData sheetId="12138">
        <row r="9">
          <cell r="A9" t="str">
            <v>A</v>
          </cell>
        </row>
      </sheetData>
      <sheetData sheetId="12139">
        <row r="9">
          <cell r="A9" t="str">
            <v>A</v>
          </cell>
        </row>
      </sheetData>
      <sheetData sheetId="12140">
        <row r="9">
          <cell r="A9" t="str">
            <v>A</v>
          </cell>
        </row>
      </sheetData>
      <sheetData sheetId="12141">
        <row r="9">
          <cell r="A9" t="str">
            <v>A</v>
          </cell>
        </row>
      </sheetData>
      <sheetData sheetId="12142">
        <row r="9">
          <cell r="A9" t="str">
            <v>A</v>
          </cell>
        </row>
      </sheetData>
      <sheetData sheetId="12143">
        <row r="9">
          <cell r="A9" t="str">
            <v>A</v>
          </cell>
        </row>
      </sheetData>
      <sheetData sheetId="12144">
        <row r="9">
          <cell r="A9" t="str">
            <v>A</v>
          </cell>
        </row>
      </sheetData>
      <sheetData sheetId="12145">
        <row r="9">
          <cell r="A9" t="str">
            <v>A</v>
          </cell>
        </row>
      </sheetData>
      <sheetData sheetId="12146">
        <row r="9">
          <cell r="A9" t="str">
            <v>A</v>
          </cell>
        </row>
      </sheetData>
      <sheetData sheetId="12147">
        <row r="9">
          <cell r="A9" t="str">
            <v>A</v>
          </cell>
        </row>
      </sheetData>
      <sheetData sheetId="12148">
        <row r="9">
          <cell r="A9" t="str">
            <v>A</v>
          </cell>
        </row>
      </sheetData>
      <sheetData sheetId="12149">
        <row r="9">
          <cell r="A9" t="str">
            <v>A</v>
          </cell>
        </row>
      </sheetData>
      <sheetData sheetId="12150">
        <row r="9">
          <cell r="A9" t="str">
            <v>A</v>
          </cell>
        </row>
      </sheetData>
      <sheetData sheetId="12151">
        <row r="9">
          <cell r="A9" t="str">
            <v>A</v>
          </cell>
        </row>
      </sheetData>
      <sheetData sheetId="12152">
        <row r="9">
          <cell r="A9" t="str">
            <v>A</v>
          </cell>
        </row>
      </sheetData>
      <sheetData sheetId="12153">
        <row r="9">
          <cell r="A9" t="str">
            <v>A</v>
          </cell>
        </row>
      </sheetData>
      <sheetData sheetId="12154">
        <row r="9">
          <cell r="A9" t="str">
            <v>A</v>
          </cell>
        </row>
      </sheetData>
      <sheetData sheetId="12155">
        <row r="9">
          <cell r="A9" t="str">
            <v>A</v>
          </cell>
        </row>
      </sheetData>
      <sheetData sheetId="12156">
        <row r="9">
          <cell r="A9" t="str">
            <v>A</v>
          </cell>
        </row>
      </sheetData>
      <sheetData sheetId="12157">
        <row r="9">
          <cell r="A9" t="str">
            <v>A</v>
          </cell>
        </row>
      </sheetData>
      <sheetData sheetId="12158">
        <row r="9">
          <cell r="A9" t="str">
            <v>A</v>
          </cell>
        </row>
      </sheetData>
      <sheetData sheetId="12159">
        <row r="9">
          <cell r="A9" t="str">
            <v>A</v>
          </cell>
        </row>
      </sheetData>
      <sheetData sheetId="12160">
        <row r="9">
          <cell r="A9" t="str">
            <v>A</v>
          </cell>
        </row>
      </sheetData>
      <sheetData sheetId="12161">
        <row r="9">
          <cell r="A9" t="str">
            <v>A</v>
          </cell>
        </row>
      </sheetData>
      <sheetData sheetId="12162">
        <row r="9">
          <cell r="A9" t="str">
            <v>A</v>
          </cell>
        </row>
      </sheetData>
      <sheetData sheetId="12163">
        <row r="9">
          <cell r="A9" t="str">
            <v>A</v>
          </cell>
        </row>
      </sheetData>
      <sheetData sheetId="12164">
        <row r="9">
          <cell r="A9" t="str">
            <v>A</v>
          </cell>
        </row>
      </sheetData>
      <sheetData sheetId="12165">
        <row r="9">
          <cell r="A9" t="str">
            <v>A</v>
          </cell>
        </row>
      </sheetData>
      <sheetData sheetId="12166">
        <row r="9">
          <cell r="A9" t="str">
            <v>A</v>
          </cell>
        </row>
      </sheetData>
      <sheetData sheetId="12167">
        <row r="9">
          <cell r="A9" t="str">
            <v>A</v>
          </cell>
        </row>
      </sheetData>
      <sheetData sheetId="12168">
        <row r="9">
          <cell r="A9" t="str">
            <v>A</v>
          </cell>
        </row>
      </sheetData>
      <sheetData sheetId="12169">
        <row r="9">
          <cell r="A9" t="str">
            <v>A</v>
          </cell>
        </row>
      </sheetData>
      <sheetData sheetId="12170">
        <row r="9">
          <cell r="A9" t="str">
            <v>A</v>
          </cell>
        </row>
      </sheetData>
      <sheetData sheetId="12171">
        <row r="9">
          <cell r="A9" t="str">
            <v>A</v>
          </cell>
        </row>
      </sheetData>
      <sheetData sheetId="12172">
        <row r="9">
          <cell r="A9" t="str">
            <v>A</v>
          </cell>
        </row>
      </sheetData>
      <sheetData sheetId="12173">
        <row r="9">
          <cell r="A9" t="str">
            <v>A</v>
          </cell>
        </row>
      </sheetData>
      <sheetData sheetId="12174">
        <row r="9">
          <cell r="A9" t="str">
            <v>A</v>
          </cell>
        </row>
      </sheetData>
      <sheetData sheetId="12175">
        <row r="9">
          <cell r="A9" t="str">
            <v>A</v>
          </cell>
        </row>
      </sheetData>
      <sheetData sheetId="12176">
        <row r="9">
          <cell r="A9" t="str">
            <v>A</v>
          </cell>
        </row>
      </sheetData>
      <sheetData sheetId="12177">
        <row r="9">
          <cell r="A9" t="str">
            <v>A</v>
          </cell>
        </row>
      </sheetData>
      <sheetData sheetId="12178">
        <row r="9">
          <cell r="A9" t="str">
            <v>A</v>
          </cell>
        </row>
      </sheetData>
      <sheetData sheetId="12179">
        <row r="9">
          <cell r="A9" t="str">
            <v>A</v>
          </cell>
        </row>
      </sheetData>
      <sheetData sheetId="12180">
        <row r="9">
          <cell r="A9" t="str">
            <v>A</v>
          </cell>
        </row>
      </sheetData>
      <sheetData sheetId="12181">
        <row r="9">
          <cell r="A9" t="str">
            <v>A</v>
          </cell>
        </row>
      </sheetData>
      <sheetData sheetId="12182">
        <row r="9">
          <cell r="A9" t="str">
            <v>A</v>
          </cell>
        </row>
      </sheetData>
      <sheetData sheetId="12183">
        <row r="9">
          <cell r="A9" t="str">
            <v>A</v>
          </cell>
        </row>
      </sheetData>
      <sheetData sheetId="12184">
        <row r="9">
          <cell r="A9" t="str">
            <v>A</v>
          </cell>
        </row>
      </sheetData>
      <sheetData sheetId="12185">
        <row r="9">
          <cell r="A9" t="str">
            <v>A</v>
          </cell>
        </row>
      </sheetData>
      <sheetData sheetId="12186">
        <row r="9">
          <cell r="A9" t="str">
            <v>A</v>
          </cell>
        </row>
      </sheetData>
      <sheetData sheetId="12187">
        <row r="9">
          <cell r="A9" t="str">
            <v>A</v>
          </cell>
        </row>
      </sheetData>
      <sheetData sheetId="12188">
        <row r="9">
          <cell r="A9" t="str">
            <v>A</v>
          </cell>
        </row>
      </sheetData>
      <sheetData sheetId="12189">
        <row r="9">
          <cell r="A9" t="str">
            <v>A</v>
          </cell>
        </row>
      </sheetData>
      <sheetData sheetId="12190">
        <row r="9">
          <cell r="A9" t="str">
            <v>A</v>
          </cell>
        </row>
      </sheetData>
      <sheetData sheetId="12191">
        <row r="9">
          <cell r="A9" t="str">
            <v>A</v>
          </cell>
        </row>
      </sheetData>
      <sheetData sheetId="12192">
        <row r="9">
          <cell r="A9" t="str">
            <v>A</v>
          </cell>
        </row>
      </sheetData>
      <sheetData sheetId="12193">
        <row r="9">
          <cell r="A9" t="str">
            <v>A</v>
          </cell>
        </row>
      </sheetData>
      <sheetData sheetId="12194">
        <row r="9">
          <cell r="A9" t="str">
            <v>A</v>
          </cell>
        </row>
      </sheetData>
      <sheetData sheetId="12195">
        <row r="9">
          <cell r="A9" t="str">
            <v>A</v>
          </cell>
        </row>
      </sheetData>
      <sheetData sheetId="12196">
        <row r="9">
          <cell r="A9" t="str">
            <v>A</v>
          </cell>
        </row>
      </sheetData>
      <sheetData sheetId="12197">
        <row r="9">
          <cell r="A9" t="str">
            <v>A</v>
          </cell>
        </row>
      </sheetData>
      <sheetData sheetId="12198">
        <row r="9">
          <cell r="A9" t="str">
            <v>A</v>
          </cell>
        </row>
      </sheetData>
      <sheetData sheetId="12199">
        <row r="9">
          <cell r="A9" t="str">
            <v>A</v>
          </cell>
        </row>
      </sheetData>
      <sheetData sheetId="12200">
        <row r="9">
          <cell r="A9" t="str">
            <v>A</v>
          </cell>
        </row>
      </sheetData>
      <sheetData sheetId="12201">
        <row r="9">
          <cell r="A9" t="str">
            <v>A</v>
          </cell>
        </row>
      </sheetData>
      <sheetData sheetId="12202">
        <row r="9">
          <cell r="A9" t="str">
            <v>A</v>
          </cell>
        </row>
      </sheetData>
      <sheetData sheetId="12203">
        <row r="9">
          <cell r="A9" t="str">
            <v>A</v>
          </cell>
        </row>
      </sheetData>
      <sheetData sheetId="12204">
        <row r="9">
          <cell r="A9" t="str">
            <v>A</v>
          </cell>
        </row>
      </sheetData>
      <sheetData sheetId="12205">
        <row r="9">
          <cell r="A9" t="str">
            <v>A</v>
          </cell>
        </row>
      </sheetData>
      <sheetData sheetId="12206">
        <row r="9">
          <cell r="A9" t="str">
            <v>A</v>
          </cell>
        </row>
      </sheetData>
      <sheetData sheetId="12207">
        <row r="9">
          <cell r="A9" t="str">
            <v>A</v>
          </cell>
        </row>
      </sheetData>
      <sheetData sheetId="12208">
        <row r="9">
          <cell r="A9" t="str">
            <v>A</v>
          </cell>
        </row>
      </sheetData>
      <sheetData sheetId="12209">
        <row r="9">
          <cell r="A9" t="str">
            <v>A</v>
          </cell>
        </row>
      </sheetData>
      <sheetData sheetId="12210">
        <row r="9">
          <cell r="A9" t="str">
            <v>A</v>
          </cell>
        </row>
      </sheetData>
      <sheetData sheetId="12211">
        <row r="9">
          <cell r="A9" t="str">
            <v>A</v>
          </cell>
        </row>
      </sheetData>
      <sheetData sheetId="12212">
        <row r="9">
          <cell r="A9" t="str">
            <v>A</v>
          </cell>
        </row>
      </sheetData>
      <sheetData sheetId="12213">
        <row r="9">
          <cell r="A9" t="str">
            <v>A</v>
          </cell>
        </row>
      </sheetData>
      <sheetData sheetId="12214">
        <row r="9">
          <cell r="A9" t="str">
            <v>A</v>
          </cell>
        </row>
      </sheetData>
      <sheetData sheetId="12215">
        <row r="9">
          <cell r="A9" t="str">
            <v>A</v>
          </cell>
        </row>
      </sheetData>
      <sheetData sheetId="12216">
        <row r="9">
          <cell r="A9" t="str">
            <v>A</v>
          </cell>
        </row>
      </sheetData>
      <sheetData sheetId="12217">
        <row r="9">
          <cell r="A9" t="str">
            <v>A</v>
          </cell>
        </row>
      </sheetData>
      <sheetData sheetId="12218">
        <row r="9">
          <cell r="A9" t="str">
            <v>A</v>
          </cell>
        </row>
      </sheetData>
      <sheetData sheetId="12219">
        <row r="9">
          <cell r="A9" t="str">
            <v>A</v>
          </cell>
        </row>
      </sheetData>
      <sheetData sheetId="12220">
        <row r="9">
          <cell r="A9" t="str">
            <v>A</v>
          </cell>
        </row>
      </sheetData>
      <sheetData sheetId="12221">
        <row r="9">
          <cell r="A9" t="str">
            <v>A</v>
          </cell>
        </row>
      </sheetData>
      <sheetData sheetId="12222">
        <row r="9">
          <cell r="A9" t="str">
            <v>A</v>
          </cell>
        </row>
      </sheetData>
      <sheetData sheetId="12223">
        <row r="9">
          <cell r="A9" t="str">
            <v>A</v>
          </cell>
        </row>
      </sheetData>
      <sheetData sheetId="12224">
        <row r="9">
          <cell r="A9" t="str">
            <v>A</v>
          </cell>
        </row>
      </sheetData>
      <sheetData sheetId="12225">
        <row r="9">
          <cell r="A9" t="str">
            <v>A</v>
          </cell>
        </row>
      </sheetData>
      <sheetData sheetId="12226">
        <row r="9">
          <cell r="A9" t="str">
            <v>A</v>
          </cell>
        </row>
      </sheetData>
      <sheetData sheetId="12227">
        <row r="9">
          <cell r="A9" t="str">
            <v>A</v>
          </cell>
        </row>
      </sheetData>
      <sheetData sheetId="12228">
        <row r="9">
          <cell r="A9" t="str">
            <v>A</v>
          </cell>
        </row>
      </sheetData>
      <sheetData sheetId="12229">
        <row r="9">
          <cell r="A9" t="str">
            <v>A</v>
          </cell>
        </row>
      </sheetData>
      <sheetData sheetId="12230">
        <row r="9">
          <cell r="A9" t="str">
            <v>A</v>
          </cell>
        </row>
      </sheetData>
      <sheetData sheetId="12231">
        <row r="9">
          <cell r="A9" t="str">
            <v>A</v>
          </cell>
        </row>
      </sheetData>
      <sheetData sheetId="12232">
        <row r="9">
          <cell r="A9" t="str">
            <v>A</v>
          </cell>
        </row>
      </sheetData>
      <sheetData sheetId="12233">
        <row r="9">
          <cell r="A9" t="str">
            <v>A</v>
          </cell>
        </row>
      </sheetData>
      <sheetData sheetId="12234">
        <row r="9">
          <cell r="A9" t="str">
            <v>A</v>
          </cell>
        </row>
      </sheetData>
      <sheetData sheetId="12235">
        <row r="9">
          <cell r="A9" t="str">
            <v>A</v>
          </cell>
        </row>
      </sheetData>
      <sheetData sheetId="12236">
        <row r="9">
          <cell r="A9" t="str">
            <v>A</v>
          </cell>
        </row>
      </sheetData>
      <sheetData sheetId="12237">
        <row r="9">
          <cell r="A9" t="str">
            <v>A</v>
          </cell>
        </row>
      </sheetData>
      <sheetData sheetId="12238">
        <row r="9">
          <cell r="A9" t="str">
            <v>A</v>
          </cell>
        </row>
      </sheetData>
      <sheetData sheetId="12239">
        <row r="9">
          <cell r="A9" t="str">
            <v>A</v>
          </cell>
        </row>
      </sheetData>
      <sheetData sheetId="12240">
        <row r="9">
          <cell r="A9" t="str">
            <v>A</v>
          </cell>
        </row>
      </sheetData>
      <sheetData sheetId="12241">
        <row r="9">
          <cell r="A9" t="str">
            <v>A</v>
          </cell>
        </row>
      </sheetData>
      <sheetData sheetId="12242">
        <row r="9">
          <cell r="A9" t="str">
            <v>A</v>
          </cell>
        </row>
      </sheetData>
      <sheetData sheetId="12243">
        <row r="9">
          <cell r="A9" t="str">
            <v>A</v>
          </cell>
        </row>
      </sheetData>
      <sheetData sheetId="12244">
        <row r="9">
          <cell r="A9" t="str">
            <v>A</v>
          </cell>
        </row>
      </sheetData>
      <sheetData sheetId="12245">
        <row r="9">
          <cell r="A9" t="str">
            <v>A</v>
          </cell>
        </row>
      </sheetData>
      <sheetData sheetId="12246">
        <row r="9">
          <cell r="A9" t="str">
            <v>A</v>
          </cell>
        </row>
      </sheetData>
      <sheetData sheetId="12247">
        <row r="9">
          <cell r="A9" t="str">
            <v>A</v>
          </cell>
        </row>
      </sheetData>
      <sheetData sheetId="12248">
        <row r="9">
          <cell r="A9" t="str">
            <v>A</v>
          </cell>
        </row>
      </sheetData>
      <sheetData sheetId="12249">
        <row r="9">
          <cell r="A9" t="str">
            <v>A</v>
          </cell>
        </row>
      </sheetData>
      <sheetData sheetId="12250">
        <row r="9">
          <cell r="A9" t="str">
            <v>A</v>
          </cell>
        </row>
      </sheetData>
      <sheetData sheetId="12251">
        <row r="9">
          <cell r="A9" t="str">
            <v>A</v>
          </cell>
        </row>
      </sheetData>
      <sheetData sheetId="12252">
        <row r="9">
          <cell r="A9" t="str">
            <v>A</v>
          </cell>
        </row>
      </sheetData>
      <sheetData sheetId="12253">
        <row r="9">
          <cell r="A9" t="str">
            <v>A</v>
          </cell>
        </row>
      </sheetData>
      <sheetData sheetId="12254">
        <row r="9">
          <cell r="A9" t="str">
            <v>A</v>
          </cell>
        </row>
      </sheetData>
      <sheetData sheetId="12255">
        <row r="9">
          <cell r="A9" t="str">
            <v>A</v>
          </cell>
        </row>
      </sheetData>
      <sheetData sheetId="12256">
        <row r="9">
          <cell r="A9" t="str">
            <v>A</v>
          </cell>
        </row>
      </sheetData>
      <sheetData sheetId="12257">
        <row r="9">
          <cell r="A9" t="str">
            <v>A</v>
          </cell>
        </row>
      </sheetData>
      <sheetData sheetId="12258">
        <row r="9">
          <cell r="A9" t="str">
            <v>A</v>
          </cell>
        </row>
      </sheetData>
      <sheetData sheetId="12259">
        <row r="9">
          <cell r="A9" t="str">
            <v>A</v>
          </cell>
        </row>
      </sheetData>
      <sheetData sheetId="12260">
        <row r="9">
          <cell r="A9" t="str">
            <v>A</v>
          </cell>
        </row>
      </sheetData>
      <sheetData sheetId="12261">
        <row r="9">
          <cell r="A9" t="str">
            <v>A</v>
          </cell>
        </row>
      </sheetData>
      <sheetData sheetId="12262">
        <row r="9">
          <cell r="A9" t="str">
            <v>A</v>
          </cell>
        </row>
      </sheetData>
      <sheetData sheetId="12263">
        <row r="9">
          <cell r="A9" t="str">
            <v>A</v>
          </cell>
        </row>
      </sheetData>
      <sheetData sheetId="12264">
        <row r="9">
          <cell r="A9" t="str">
            <v>A</v>
          </cell>
        </row>
      </sheetData>
      <sheetData sheetId="12265">
        <row r="9">
          <cell r="A9" t="str">
            <v>A</v>
          </cell>
        </row>
      </sheetData>
      <sheetData sheetId="12266">
        <row r="9">
          <cell r="A9" t="str">
            <v>A</v>
          </cell>
        </row>
      </sheetData>
      <sheetData sheetId="12267">
        <row r="9">
          <cell r="A9" t="str">
            <v>A</v>
          </cell>
        </row>
      </sheetData>
      <sheetData sheetId="12268">
        <row r="9">
          <cell r="A9" t="str">
            <v>A</v>
          </cell>
        </row>
      </sheetData>
      <sheetData sheetId="12269">
        <row r="9">
          <cell r="A9" t="str">
            <v>A</v>
          </cell>
        </row>
      </sheetData>
      <sheetData sheetId="12270">
        <row r="9">
          <cell r="A9" t="str">
            <v>A</v>
          </cell>
        </row>
      </sheetData>
      <sheetData sheetId="12271">
        <row r="9">
          <cell r="A9" t="str">
            <v>A</v>
          </cell>
        </row>
      </sheetData>
      <sheetData sheetId="12272">
        <row r="9">
          <cell r="A9" t="str">
            <v>A</v>
          </cell>
        </row>
      </sheetData>
      <sheetData sheetId="12273">
        <row r="9">
          <cell r="A9" t="str">
            <v>A</v>
          </cell>
        </row>
      </sheetData>
      <sheetData sheetId="12274">
        <row r="9">
          <cell r="A9" t="str">
            <v>A</v>
          </cell>
        </row>
      </sheetData>
      <sheetData sheetId="12275">
        <row r="9">
          <cell r="A9" t="str">
            <v>A</v>
          </cell>
        </row>
      </sheetData>
      <sheetData sheetId="12276">
        <row r="9">
          <cell r="A9" t="str">
            <v>A</v>
          </cell>
        </row>
      </sheetData>
      <sheetData sheetId="12277">
        <row r="9">
          <cell r="A9" t="str">
            <v>A</v>
          </cell>
        </row>
      </sheetData>
      <sheetData sheetId="12278">
        <row r="9">
          <cell r="A9" t="str">
            <v>A</v>
          </cell>
        </row>
      </sheetData>
      <sheetData sheetId="12279">
        <row r="9">
          <cell r="A9" t="str">
            <v>A</v>
          </cell>
        </row>
      </sheetData>
      <sheetData sheetId="12280">
        <row r="9">
          <cell r="A9" t="str">
            <v>A</v>
          </cell>
        </row>
      </sheetData>
      <sheetData sheetId="12281">
        <row r="9">
          <cell r="A9" t="str">
            <v>A</v>
          </cell>
        </row>
      </sheetData>
      <sheetData sheetId="12282">
        <row r="9">
          <cell r="A9" t="str">
            <v>A</v>
          </cell>
        </row>
      </sheetData>
      <sheetData sheetId="12283">
        <row r="9">
          <cell r="A9" t="str">
            <v>A</v>
          </cell>
        </row>
      </sheetData>
      <sheetData sheetId="12284">
        <row r="9">
          <cell r="A9" t="str">
            <v>A</v>
          </cell>
        </row>
      </sheetData>
      <sheetData sheetId="12285">
        <row r="9">
          <cell r="A9" t="str">
            <v>A</v>
          </cell>
        </row>
      </sheetData>
      <sheetData sheetId="12286">
        <row r="9">
          <cell r="A9" t="str">
            <v>A</v>
          </cell>
        </row>
      </sheetData>
      <sheetData sheetId="12287">
        <row r="9">
          <cell r="A9" t="str">
            <v>A</v>
          </cell>
        </row>
      </sheetData>
      <sheetData sheetId="12288">
        <row r="9">
          <cell r="A9" t="str">
            <v>A</v>
          </cell>
        </row>
      </sheetData>
      <sheetData sheetId="12289">
        <row r="9">
          <cell r="A9" t="str">
            <v>A</v>
          </cell>
        </row>
      </sheetData>
      <sheetData sheetId="12290">
        <row r="9">
          <cell r="A9" t="str">
            <v>A</v>
          </cell>
        </row>
      </sheetData>
      <sheetData sheetId="12291">
        <row r="9">
          <cell r="A9" t="str">
            <v>A</v>
          </cell>
        </row>
      </sheetData>
      <sheetData sheetId="12292">
        <row r="9">
          <cell r="A9" t="str">
            <v>A</v>
          </cell>
        </row>
      </sheetData>
      <sheetData sheetId="12293">
        <row r="9">
          <cell r="A9" t="str">
            <v>A</v>
          </cell>
        </row>
      </sheetData>
      <sheetData sheetId="12294">
        <row r="9">
          <cell r="A9" t="str">
            <v>A</v>
          </cell>
        </row>
      </sheetData>
      <sheetData sheetId="12295">
        <row r="9">
          <cell r="A9" t="str">
            <v>A</v>
          </cell>
        </row>
      </sheetData>
      <sheetData sheetId="12296">
        <row r="9">
          <cell r="A9" t="str">
            <v>A</v>
          </cell>
        </row>
      </sheetData>
      <sheetData sheetId="12297">
        <row r="9">
          <cell r="A9" t="str">
            <v>A</v>
          </cell>
        </row>
      </sheetData>
      <sheetData sheetId="12298">
        <row r="9">
          <cell r="A9" t="str">
            <v>A</v>
          </cell>
        </row>
      </sheetData>
      <sheetData sheetId="12299">
        <row r="9">
          <cell r="A9" t="str">
            <v>A</v>
          </cell>
        </row>
      </sheetData>
      <sheetData sheetId="12300">
        <row r="9">
          <cell r="A9" t="str">
            <v>A</v>
          </cell>
        </row>
      </sheetData>
      <sheetData sheetId="12301">
        <row r="9">
          <cell r="A9" t="str">
            <v>A</v>
          </cell>
        </row>
      </sheetData>
      <sheetData sheetId="12302">
        <row r="9">
          <cell r="A9" t="str">
            <v>A</v>
          </cell>
        </row>
      </sheetData>
      <sheetData sheetId="12303">
        <row r="9">
          <cell r="A9" t="str">
            <v>A</v>
          </cell>
        </row>
      </sheetData>
      <sheetData sheetId="12304">
        <row r="9">
          <cell r="A9" t="str">
            <v>A</v>
          </cell>
        </row>
      </sheetData>
      <sheetData sheetId="12305">
        <row r="9">
          <cell r="A9" t="str">
            <v>A</v>
          </cell>
        </row>
      </sheetData>
      <sheetData sheetId="12306">
        <row r="9">
          <cell r="A9" t="str">
            <v>A</v>
          </cell>
        </row>
      </sheetData>
      <sheetData sheetId="12307">
        <row r="9">
          <cell r="A9" t="str">
            <v>A</v>
          </cell>
        </row>
      </sheetData>
      <sheetData sheetId="12308">
        <row r="9">
          <cell r="A9" t="str">
            <v>A</v>
          </cell>
        </row>
      </sheetData>
      <sheetData sheetId="12309">
        <row r="9">
          <cell r="A9" t="str">
            <v>A</v>
          </cell>
        </row>
      </sheetData>
      <sheetData sheetId="12310">
        <row r="9">
          <cell r="A9" t="str">
            <v>A</v>
          </cell>
        </row>
      </sheetData>
      <sheetData sheetId="12311">
        <row r="9">
          <cell r="A9" t="str">
            <v>A</v>
          </cell>
        </row>
      </sheetData>
      <sheetData sheetId="12312">
        <row r="9">
          <cell r="A9" t="str">
            <v>A</v>
          </cell>
        </row>
      </sheetData>
      <sheetData sheetId="12313">
        <row r="9">
          <cell r="A9" t="str">
            <v>A</v>
          </cell>
        </row>
      </sheetData>
      <sheetData sheetId="12314">
        <row r="9">
          <cell r="A9" t="str">
            <v>A</v>
          </cell>
        </row>
      </sheetData>
      <sheetData sheetId="12315">
        <row r="9">
          <cell r="A9" t="str">
            <v>A</v>
          </cell>
        </row>
      </sheetData>
      <sheetData sheetId="12316">
        <row r="9">
          <cell r="A9" t="str">
            <v>A</v>
          </cell>
        </row>
      </sheetData>
      <sheetData sheetId="12317">
        <row r="9">
          <cell r="A9" t="str">
            <v>A</v>
          </cell>
        </row>
      </sheetData>
      <sheetData sheetId="12318">
        <row r="9">
          <cell r="A9" t="str">
            <v>A</v>
          </cell>
        </row>
      </sheetData>
      <sheetData sheetId="12319">
        <row r="9">
          <cell r="A9" t="str">
            <v>A</v>
          </cell>
        </row>
      </sheetData>
      <sheetData sheetId="12320">
        <row r="9">
          <cell r="A9" t="str">
            <v>A</v>
          </cell>
        </row>
      </sheetData>
      <sheetData sheetId="12321">
        <row r="9">
          <cell r="A9" t="str">
            <v>A</v>
          </cell>
        </row>
      </sheetData>
      <sheetData sheetId="12322">
        <row r="9">
          <cell r="A9" t="str">
            <v>A</v>
          </cell>
        </row>
      </sheetData>
      <sheetData sheetId="12323">
        <row r="9">
          <cell r="A9" t="str">
            <v>A</v>
          </cell>
        </row>
      </sheetData>
      <sheetData sheetId="12324">
        <row r="9">
          <cell r="A9" t="str">
            <v>A</v>
          </cell>
        </row>
      </sheetData>
      <sheetData sheetId="12325">
        <row r="9">
          <cell r="A9" t="str">
            <v>A</v>
          </cell>
        </row>
      </sheetData>
      <sheetData sheetId="12326">
        <row r="9">
          <cell r="A9" t="str">
            <v>A</v>
          </cell>
        </row>
      </sheetData>
      <sheetData sheetId="12327">
        <row r="9">
          <cell r="A9" t="str">
            <v>A</v>
          </cell>
        </row>
      </sheetData>
      <sheetData sheetId="12328">
        <row r="9">
          <cell r="A9" t="str">
            <v>A</v>
          </cell>
        </row>
      </sheetData>
      <sheetData sheetId="12329">
        <row r="9">
          <cell r="A9" t="str">
            <v>A</v>
          </cell>
        </row>
      </sheetData>
      <sheetData sheetId="12330">
        <row r="9">
          <cell r="A9" t="str">
            <v>A</v>
          </cell>
        </row>
      </sheetData>
      <sheetData sheetId="12331">
        <row r="9">
          <cell r="A9" t="str">
            <v>A</v>
          </cell>
        </row>
      </sheetData>
      <sheetData sheetId="12332">
        <row r="9">
          <cell r="A9" t="str">
            <v>A</v>
          </cell>
        </row>
      </sheetData>
      <sheetData sheetId="12333">
        <row r="9">
          <cell r="A9" t="str">
            <v>A</v>
          </cell>
        </row>
      </sheetData>
      <sheetData sheetId="12334">
        <row r="9">
          <cell r="A9" t="str">
            <v>A</v>
          </cell>
        </row>
      </sheetData>
      <sheetData sheetId="12335">
        <row r="9">
          <cell r="A9" t="str">
            <v>A</v>
          </cell>
        </row>
      </sheetData>
      <sheetData sheetId="12336">
        <row r="9">
          <cell r="A9" t="str">
            <v>A</v>
          </cell>
        </row>
      </sheetData>
      <sheetData sheetId="12337">
        <row r="9">
          <cell r="A9" t="str">
            <v>A</v>
          </cell>
        </row>
      </sheetData>
      <sheetData sheetId="12338">
        <row r="9">
          <cell r="A9" t="str">
            <v>A</v>
          </cell>
        </row>
      </sheetData>
      <sheetData sheetId="12339">
        <row r="9">
          <cell r="A9" t="str">
            <v>A</v>
          </cell>
        </row>
      </sheetData>
      <sheetData sheetId="12340">
        <row r="9">
          <cell r="A9" t="str">
            <v>A</v>
          </cell>
        </row>
      </sheetData>
      <sheetData sheetId="12341">
        <row r="9">
          <cell r="A9" t="str">
            <v>A</v>
          </cell>
        </row>
      </sheetData>
      <sheetData sheetId="12342">
        <row r="9">
          <cell r="A9" t="str">
            <v>A</v>
          </cell>
        </row>
      </sheetData>
      <sheetData sheetId="12343">
        <row r="9">
          <cell r="A9" t="str">
            <v>A</v>
          </cell>
        </row>
      </sheetData>
      <sheetData sheetId="12344">
        <row r="9">
          <cell r="A9" t="str">
            <v>A</v>
          </cell>
        </row>
      </sheetData>
      <sheetData sheetId="12345">
        <row r="9">
          <cell r="A9" t="str">
            <v>A</v>
          </cell>
        </row>
      </sheetData>
      <sheetData sheetId="12346">
        <row r="9">
          <cell r="A9" t="str">
            <v>A</v>
          </cell>
        </row>
      </sheetData>
      <sheetData sheetId="12347">
        <row r="9">
          <cell r="A9" t="str">
            <v>A</v>
          </cell>
        </row>
      </sheetData>
      <sheetData sheetId="12348">
        <row r="9">
          <cell r="A9" t="str">
            <v>A</v>
          </cell>
        </row>
      </sheetData>
      <sheetData sheetId="12349">
        <row r="9">
          <cell r="A9" t="str">
            <v>A</v>
          </cell>
        </row>
      </sheetData>
      <sheetData sheetId="12350">
        <row r="9">
          <cell r="A9" t="str">
            <v>A</v>
          </cell>
        </row>
      </sheetData>
      <sheetData sheetId="12351">
        <row r="9">
          <cell r="A9" t="str">
            <v>A</v>
          </cell>
        </row>
      </sheetData>
      <sheetData sheetId="12352">
        <row r="9">
          <cell r="A9" t="str">
            <v>A</v>
          </cell>
        </row>
      </sheetData>
      <sheetData sheetId="12353">
        <row r="9">
          <cell r="A9" t="str">
            <v>A</v>
          </cell>
        </row>
      </sheetData>
      <sheetData sheetId="12354">
        <row r="9">
          <cell r="A9" t="str">
            <v>A</v>
          </cell>
        </row>
      </sheetData>
      <sheetData sheetId="12355">
        <row r="9">
          <cell r="A9" t="str">
            <v>A</v>
          </cell>
        </row>
      </sheetData>
      <sheetData sheetId="12356">
        <row r="9">
          <cell r="A9" t="str">
            <v>A</v>
          </cell>
        </row>
      </sheetData>
      <sheetData sheetId="12357">
        <row r="9">
          <cell r="A9" t="str">
            <v>A</v>
          </cell>
        </row>
      </sheetData>
      <sheetData sheetId="12358">
        <row r="9">
          <cell r="A9" t="str">
            <v>A</v>
          </cell>
        </row>
      </sheetData>
      <sheetData sheetId="12359">
        <row r="9">
          <cell r="A9" t="str">
            <v>A</v>
          </cell>
        </row>
      </sheetData>
      <sheetData sheetId="12360">
        <row r="9">
          <cell r="A9" t="str">
            <v>A</v>
          </cell>
        </row>
      </sheetData>
      <sheetData sheetId="12361">
        <row r="9">
          <cell r="A9" t="str">
            <v>A</v>
          </cell>
        </row>
      </sheetData>
      <sheetData sheetId="12362">
        <row r="9">
          <cell r="A9" t="str">
            <v>A</v>
          </cell>
        </row>
      </sheetData>
      <sheetData sheetId="12363">
        <row r="9">
          <cell r="A9" t="str">
            <v>A</v>
          </cell>
        </row>
      </sheetData>
      <sheetData sheetId="12364">
        <row r="9">
          <cell r="A9" t="str">
            <v>A</v>
          </cell>
        </row>
      </sheetData>
      <sheetData sheetId="12365">
        <row r="9">
          <cell r="A9" t="str">
            <v>A</v>
          </cell>
        </row>
      </sheetData>
      <sheetData sheetId="12366">
        <row r="9">
          <cell r="A9" t="str">
            <v>A</v>
          </cell>
        </row>
      </sheetData>
      <sheetData sheetId="12367">
        <row r="9">
          <cell r="A9" t="str">
            <v>A</v>
          </cell>
        </row>
      </sheetData>
      <sheetData sheetId="12368">
        <row r="9">
          <cell r="A9" t="str">
            <v>A</v>
          </cell>
        </row>
      </sheetData>
      <sheetData sheetId="12369">
        <row r="9">
          <cell r="A9" t="str">
            <v>A</v>
          </cell>
        </row>
      </sheetData>
      <sheetData sheetId="12370">
        <row r="9">
          <cell r="A9" t="str">
            <v>A</v>
          </cell>
        </row>
      </sheetData>
      <sheetData sheetId="12371">
        <row r="9">
          <cell r="A9" t="str">
            <v>A</v>
          </cell>
        </row>
      </sheetData>
      <sheetData sheetId="12372">
        <row r="9">
          <cell r="A9" t="str">
            <v>A</v>
          </cell>
        </row>
      </sheetData>
      <sheetData sheetId="12373">
        <row r="9">
          <cell r="A9" t="str">
            <v>A</v>
          </cell>
        </row>
      </sheetData>
      <sheetData sheetId="12374">
        <row r="9">
          <cell r="A9" t="str">
            <v>A</v>
          </cell>
        </row>
      </sheetData>
      <sheetData sheetId="12375">
        <row r="9">
          <cell r="A9" t="str">
            <v>A</v>
          </cell>
        </row>
      </sheetData>
      <sheetData sheetId="12376">
        <row r="9">
          <cell r="A9" t="str">
            <v>A</v>
          </cell>
        </row>
      </sheetData>
      <sheetData sheetId="12377">
        <row r="9">
          <cell r="A9" t="str">
            <v>A</v>
          </cell>
        </row>
      </sheetData>
      <sheetData sheetId="12378">
        <row r="9">
          <cell r="A9" t="str">
            <v>A</v>
          </cell>
        </row>
      </sheetData>
      <sheetData sheetId="12379">
        <row r="9">
          <cell r="A9" t="str">
            <v>A</v>
          </cell>
        </row>
      </sheetData>
      <sheetData sheetId="12380">
        <row r="9">
          <cell r="A9" t="str">
            <v>A</v>
          </cell>
        </row>
      </sheetData>
      <sheetData sheetId="12381">
        <row r="9">
          <cell r="A9" t="str">
            <v>A</v>
          </cell>
        </row>
      </sheetData>
      <sheetData sheetId="12382">
        <row r="9">
          <cell r="A9" t="str">
            <v>A</v>
          </cell>
        </row>
      </sheetData>
      <sheetData sheetId="12383">
        <row r="9">
          <cell r="A9" t="str">
            <v>A</v>
          </cell>
        </row>
      </sheetData>
      <sheetData sheetId="12384">
        <row r="9">
          <cell r="A9" t="str">
            <v>A</v>
          </cell>
        </row>
      </sheetData>
      <sheetData sheetId="12385">
        <row r="9">
          <cell r="A9" t="str">
            <v>A</v>
          </cell>
        </row>
      </sheetData>
      <sheetData sheetId="12386">
        <row r="9">
          <cell r="A9" t="str">
            <v>A</v>
          </cell>
        </row>
      </sheetData>
      <sheetData sheetId="12387">
        <row r="9">
          <cell r="A9" t="str">
            <v>A</v>
          </cell>
        </row>
      </sheetData>
      <sheetData sheetId="12388">
        <row r="9">
          <cell r="A9" t="str">
            <v>A</v>
          </cell>
        </row>
      </sheetData>
      <sheetData sheetId="12389">
        <row r="9">
          <cell r="A9" t="str">
            <v>A</v>
          </cell>
        </row>
      </sheetData>
      <sheetData sheetId="12390">
        <row r="9">
          <cell r="A9" t="str">
            <v>A</v>
          </cell>
        </row>
      </sheetData>
      <sheetData sheetId="12391">
        <row r="9">
          <cell r="A9" t="str">
            <v>A</v>
          </cell>
        </row>
      </sheetData>
      <sheetData sheetId="12392">
        <row r="9">
          <cell r="A9" t="str">
            <v>A</v>
          </cell>
        </row>
      </sheetData>
      <sheetData sheetId="12393">
        <row r="9">
          <cell r="A9" t="str">
            <v>A</v>
          </cell>
        </row>
      </sheetData>
      <sheetData sheetId="12394">
        <row r="9">
          <cell r="A9" t="str">
            <v>A</v>
          </cell>
        </row>
      </sheetData>
      <sheetData sheetId="12395">
        <row r="9">
          <cell r="A9" t="str">
            <v>A</v>
          </cell>
        </row>
      </sheetData>
      <sheetData sheetId="12396">
        <row r="9">
          <cell r="A9" t="str">
            <v>A</v>
          </cell>
        </row>
      </sheetData>
      <sheetData sheetId="12397">
        <row r="9">
          <cell r="A9" t="str">
            <v>A</v>
          </cell>
        </row>
      </sheetData>
      <sheetData sheetId="12398">
        <row r="9">
          <cell r="A9" t="str">
            <v>A</v>
          </cell>
        </row>
      </sheetData>
      <sheetData sheetId="12399">
        <row r="9">
          <cell r="A9" t="str">
            <v>A</v>
          </cell>
        </row>
      </sheetData>
      <sheetData sheetId="12400">
        <row r="9">
          <cell r="A9" t="str">
            <v>A</v>
          </cell>
        </row>
      </sheetData>
      <sheetData sheetId="12401">
        <row r="9">
          <cell r="A9" t="str">
            <v>A</v>
          </cell>
        </row>
      </sheetData>
      <sheetData sheetId="12402">
        <row r="9">
          <cell r="A9" t="str">
            <v>A</v>
          </cell>
        </row>
      </sheetData>
      <sheetData sheetId="12403">
        <row r="9">
          <cell r="A9" t="str">
            <v>A</v>
          </cell>
        </row>
      </sheetData>
      <sheetData sheetId="12404">
        <row r="9">
          <cell r="A9" t="str">
            <v>A</v>
          </cell>
        </row>
      </sheetData>
      <sheetData sheetId="12405">
        <row r="9">
          <cell r="A9" t="str">
            <v>A</v>
          </cell>
        </row>
      </sheetData>
      <sheetData sheetId="12406">
        <row r="9">
          <cell r="A9" t="str">
            <v>A</v>
          </cell>
        </row>
      </sheetData>
      <sheetData sheetId="12407">
        <row r="9">
          <cell r="A9" t="str">
            <v>A</v>
          </cell>
        </row>
      </sheetData>
      <sheetData sheetId="12408">
        <row r="9">
          <cell r="A9" t="str">
            <v>A</v>
          </cell>
        </row>
      </sheetData>
      <sheetData sheetId="12409">
        <row r="9">
          <cell r="A9" t="str">
            <v>A</v>
          </cell>
        </row>
      </sheetData>
      <sheetData sheetId="12410">
        <row r="9">
          <cell r="A9" t="str">
            <v>A</v>
          </cell>
        </row>
      </sheetData>
      <sheetData sheetId="12411">
        <row r="9">
          <cell r="A9" t="str">
            <v>A</v>
          </cell>
        </row>
      </sheetData>
      <sheetData sheetId="12412">
        <row r="9">
          <cell r="A9" t="str">
            <v>A</v>
          </cell>
        </row>
      </sheetData>
      <sheetData sheetId="12413">
        <row r="9">
          <cell r="A9" t="str">
            <v>A</v>
          </cell>
        </row>
      </sheetData>
      <sheetData sheetId="12414">
        <row r="9">
          <cell r="A9" t="str">
            <v>A</v>
          </cell>
        </row>
      </sheetData>
      <sheetData sheetId="12415">
        <row r="9">
          <cell r="A9" t="str">
            <v>A</v>
          </cell>
        </row>
      </sheetData>
      <sheetData sheetId="12416">
        <row r="9">
          <cell r="A9" t="str">
            <v>A</v>
          </cell>
        </row>
      </sheetData>
      <sheetData sheetId="12417">
        <row r="9">
          <cell r="A9" t="str">
            <v>A</v>
          </cell>
        </row>
      </sheetData>
      <sheetData sheetId="12418">
        <row r="9">
          <cell r="A9" t="str">
            <v>A</v>
          </cell>
        </row>
      </sheetData>
      <sheetData sheetId="12419">
        <row r="9">
          <cell r="A9" t="str">
            <v>A</v>
          </cell>
        </row>
      </sheetData>
      <sheetData sheetId="12420">
        <row r="9">
          <cell r="A9" t="str">
            <v>A</v>
          </cell>
        </row>
      </sheetData>
      <sheetData sheetId="12421">
        <row r="9">
          <cell r="A9" t="str">
            <v>A</v>
          </cell>
        </row>
      </sheetData>
      <sheetData sheetId="12422">
        <row r="9">
          <cell r="A9" t="str">
            <v>A</v>
          </cell>
        </row>
      </sheetData>
      <sheetData sheetId="12423">
        <row r="9">
          <cell r="A9" t="str">
            <v>A</v>
          </cell>
        </row>
      </sheetData>
      <sheetData sheetId="12424">
        <row r="9">
          <cell r="A9" t="str">
            <v>A</v>
          </cell>
        </row>
      </sheetData>
      <sheetData sheetId="12425">
        <row r="9">
          <cell r="A9" t="str">
            <v>A</v>
          </cell>
        </row>
      </sheetData>
      <sheetData sheetId="12426">
        <row r="9">
          <cell r="A9" t="str">
            <v>A</v>
          </cell>
        </row>
      </sheetData>
      <sheetData sheetId="12427">
        <row r="9">
          <cell r="A9" t="str">
            <v>A</v>
          </cell>
        </row>
      </sheetData>
      <sheetData sheetId="12428">
        <row r="9">
          <cell r="A9" t="str">
            <v>A</v>
          </cell>
        </row>
      </sheetData>
      <sheetData sheetId="12429">
        <row r="9">
          <cell r="A9" t="str">
            <v>A</v>
          </cell>
        </row>
      </sheetData>
      <sheetData sheetId="12430">
        <row r="9">
          <cell r="A9" t="str">
            <v>A</v>
          </cell>
        </row>
      </sheetData>
      <sheetData sheetId="12431">
        <row r="9">
          <cell r="A9" t="str">
            <v>A</v>
          </cell>
        </row>
      </sheetData>
      <sheetData sheetId="12432">
        <row r="9">
          <cell r="A9" t="str">
            <v>A</v>
          </cell>
        </row>
      </sheetData>
      <sheetData sheetId="12433">
        <row r="9">
          <cell r="A9" t="str">
            <v>A</v>
          </cell>
        </row>
      </sheetData>
      <sheetData sheetId="12434">
        <row r="9">
          <cell r="A9" t="str">
            <v>A</v>
          </cell>
        </row>
      </sheetData>
      <sheetData sheetId="12435">
        <row r="9">
          <cell r="A9" t="str">
            <v>A</v>
          </cell>
        </row>
      </sheetData>
      <sheetData sheetId="12436">
        <row r="9">
          <cell r="A9" t="str">
            <v>A</v>
          </cell>
        </row>
      </sheetData>
      <sheetData sheetId="12437">
        <row r="9">
          <cell r="A9" t="str">
            <v>A</v>
          </cell>
        </row>
      </sheetData>
      <sheetData sheetId="12438">
        <row r="9">
          <cell r="A9" t="str">
            <v>A</v>
          </cell>
        </row>
      </sheetData>
      <sheetData sheetId="12439">
        <row r="9">
          <cell r="A9" t="str">
            <v>A</v>
          </cell>
        </row>
      </sheetData>
      <sheetData sheetId="12440">
        <row r="9">
          <cell r="A9" t="str">
            <v>A</v>
          </cell>
        </row>
      </sheetData>
      <sheetData sheetId="12441">
        <row r="9">
          <cell r="A9" t="str">
            <v>A</v>
          </cell>
        </row>
      </sheetData>
      <sheetData sheetId="12442">
        <row r="9">
          <cell r="A9" t="str">
            <v>A</v>
          </cell>
        </row>
      </sheetData>
      <sheetData sheetId="12443">
        <row r="9">
          <cell r="A9" t="str">
            <v>A</v>
          </cell>
        </row>
      </sheetData>
      <sheetData sheetId="12444">
        <row r="9">
          <cell r="A9" t="str">
            <v>A</v>
          </cell>
        </row>
      </sheetData>
      <sheetData sheetId="12445">
        <row r="9">
          <cell r="A9" t="str">
            <v>A</v>
          </cell>
        </row>
      </sheetData>
      <sheetData sheetId="12446">
        <row r="9">
          <cell r="A9" t="str">
            <v>A</v>
          </cell>
        </row>
      </sheetData>
      <sheetData sheetId="12447">
        <row r="9">
          <cell r="A9" t="str">
            <v>A</v>
          </cell>
        </row>
      </sheetData>
      <sheetData sheetId="12448">
        <row r="9">
          <cell r="A9" t="str">
            <v>A</v>
          </cell>
        </row>
      </sheetData>
      <sheetData sheetId="12449">
        <row r="9">
          <cell r="A9" t="str">
            <v>A</v>
          </cell>
        </row>
      </sheetData>
      <sheetData sheetId="12450">
        <row r="9">
          <cell r="A9" t="str">
            <v>A</v>
          </cell>
        </row>
      </sheetData>
      <sheetData sheetId="12451">
        <row r="9">
          <cell r="A9" t="str">
            <v>A</v>
          </cell>
        </row>
      </sheetData>
      <sheetData sheetId="12452">
        <row r="9">
          <cell r="A9" t="str">
            <v>A</v>
          </cell>
        </row>
      </sheetData>
      <sheetData sheetId="12453">
        <row r="9">
          <cell r="A9" t="str">
            <v>A</v>
          </cell>
        </row>
      </sheetData>
      <sheetData sheetId="12454">
        <row r="9">
          <cell r="A9" t="str">
            <v>A</v>
          </cell>
        </row>
      </sheetData>
      <sheetData sheetId="12455">
        <row r="9">
          <cell r="A9" t="str">
            <v>A</v>
          </cell>
        </row>
      </sheetData>
      <sheetData sheetId="12456">
        <row r="9">
          <cell r="A9" t="str">
            <v>A</v>
          </cell>
        </row>
      </sheetData>
      <sheetData sheetId="12457">
        <row r="9">
          <cell r="A9" t="str">
            <v>A</v>
          </cell>
        </row>
      </sheetData>
      <sheetData sheetId="12458">
        <row r="9">
          <cell r="A9" t="str">
            <v>A</v>
          </cell>
        </row>
      </sheetData>
      <sheetData sheetId="12459">
        <row r="9">
          <cell r="A9" t="str">
            <v>A</v>
          </cell>
        </row>
      </sheetData>
      <sheetData sheetId="12460">
        <row r="9">
          <cell r="A9" t="str">
            <v>A</v>
          </cell>
        </row>
      </sheetData>
      <sheetData sheetId="12461">
        <row r="9">
          <cell r="A9" t="str">
            <v>A</v>
          </cell>
        </row>
      </sheetData>
      <sheetData sheetId="12462">
        <row r="9">
          <cell r="A9" t="str">
            <v>A</v>
          </cell>
        </row>
      </sheetData>
      <sheetData sheetId="12463">
        <row r="9">
          <cell r="A9" t="str">
            <v>A</v>
          </cell>
        </row>
      </sheetData>
      <sheetData sheetId="12464">
        <row r="9">
          <cell r="A9" t="str">
            <v>A</v>
          </cell>
        </row>
      </sheetData>
      <sheetData sheetId="12465">
        <row r="9">
          <cell r="A9" t="str">
            <v>A</v>
          </cell>
        </row>
      </sheetData>
      <sheetData sheetId="12466">
        <row r="9">
          <cell r="A9" t="str">
            <v>A</v>
          </cell>
        </row>
      </sheetData>
      <sheetData sheetId="12467">
        <row r="9">
          <cell r="A9" t="str">
            <v>A</v>
          </cell>
        </row>
      </sheetData>
      <sheetData sheetId="12468">
        <row r="9">
          <cell r="A9" t="str">
            <v>A</v>
          </cell>
        </row>
      </sheetData>
      <sheetData sheetId="12469">
        <row r="9">
          <cell r="A9" t="str">
            <v>A</v>
          </cell>
        </row>
      </sheetData>
      <sheetData sheetId="12470">
        <row r="9">
          <cell r="A9" t="str">
            <v>A</v>
          </cell>
        </row>
      </sheetData>
      <sheetData sheetId="12471">
        <row r="9">
          <cell r="A9" t="str">
            <v>A</v>
          </cell>
        </row>
      </sheetData>
      <sheetData sheetId="12472">
        <row r="9">
          <cell r="A9" t="str">
            <v>A</v>
          </cell>
        </row>
      </sheetData>
      <sheetData sheetId="12473">
        <row r="9">
          <cell r="A9" t="str">
            <v>A</v>
          </cell>
        </row>
      </sheetData>
      <sheetData sheetId="12474">
        <row r="9">
          <cell r="A9" t="str">
            <v>A</v>
          </cell>
        </row>
      </sheetData>
      <sheetData sheetId="12475">
        <row r="9">
          <cell r="A9" t="str">
            <v>A</v>
          </cell>
        </row>
      </sheetData>
      <sheetData sheetId="12476">
        <row r="9">
          <cell r="A9" t="str">
            <v>A</v>
          </cell>
        </row>
      </sheetData>
      <sheetData sheetId="12477">
        <row r="9">
          <cell r="A9" t="str">
            <v>A</v>
          </cell>
        </row>
      </sheetData>
      <sheetData sheetId="12478">
        <row r="9">
          <cell r="A9" t="str">
            <v>A</v>
          </cell>
        </row>
      </sheetData>
      <sheetData sheetId="12479">
        <row r="9">
          <cell r="A9" t="str">
            <v>A</v>
          </cell>
        </row>
      </sheetData>
      <sheetData sheetId="12480">
        <row r="9">
          <cell r="A9" t="str">
            <v>A</v>
          </cell>
        </row>
      </sheetData>
      <sheetData sheetId="12481">
        <row r="9">
          <cell r="A9" t="str">
            <v>A</v>
          </cell>
        </row>
      </sheetData>
      <sheetData sheetId="12482">
        <row r="9">
          <cell r="A9" t="str">
            <v>A</v>
          </cell>
        </row>
      </sheetData>
      <sheetData sheetId="12483">
        <row r="9">
          <cell r="A9" t="str">
            <v>A</v>
          </cell>
        </row>
      </sheetData>
      <sheetData sheetId="12484">
        <row r="9">
          <cell r="A9" t="str">
            <v>A</v>
          </cell>
        </row>
      </sheetData>
      <sheetData sheetId="12485">
        <row r="9">
          <cell r="A9" t="str">
            <v>A</v>
          </cell>
        </row>
      </sheetData>
      <sheetData sheetId="12486">
        <row r="9">
          <cell r="A9" t="str">
            <v>A</v>
          </cell>
        </row>
      </sheetData>
      <sheetData sheetId="12487">
        <row r="9">
          <cell r="A9" t="str">
            <v>A</v>
          </cell>
        </row>
      </sheetData>
      <sheetData sheetId="12488">
        <row r="9">
          <cell r="A9" t="str">
            <v>A</v>
          </cell>
        </row>
      </sheetData>
      <sheetData sheetId="12489">
        <row r="9">
          <cell r="A9" t="str">
            <v>A</v>
          </cell>
        </row>
      </sheetData>
      <sheetData sheetId="12490">
        <row r="9">
          <cell r="A9" t="str">
            <v>A</v>
          </cell>
        </row>
      </sheetData>
      <sheetData sheetId="12491">
        <row r="9">
          <cell r="A9" t="str">
            <v>A</v>
          </cell>
        </row>
      </sheetData>
      <sheetData sheetId="12492">
        <row r="9">
          <cell r="A9" t="str">
            <v>A</v>
          </cell>
        </row>
      </sheetData>
      <sheetData sheetId="12493">
        <row r="9">
          <cell r="A9" t="str">
            <v>A</v>
          </cell>
        </row>
      </sheetData>
      <sheetData sheetId="12494">
        <row r="9">
          <cell r="A9" t="str">
            <v>A</v>
          </cell>
        </row>
      </sheetData>
      <sheetData sheetId="12495">
        <row r="9">
          <cell r="A9" t="str">
            <v>A</v>
          </cell>
        </row>
      </sheetData>
      <sheetData sheetId="12496">
        <row r="9">
          <cell r="A9" t="str">
            <v>A</v>
          </cell>
        </row>
      </sheetData>
      <sheetData sheetId="12497">
        <row r="9">
          <cell r="A9" t="str">
            <v>A</v>
          </cell>
        </row>
      </sheetData>
      <sheetData sheetId="12498">
        <row r="9">
          <cell r="A9" t="str">
            <v>A</v>
          </cell>
        </row>
      </sheetData>
      <sheetData sheetId="12499">
        <row r="9">
          <cell r="A9" t="str">
            <v>A</v>
          </cell>
        </row>
      </sheetData>
      <sheetData sheetId="12500">
        <row r="9">
          <cell r="A9" t="str">
            <v>A</v>
          </cell>
        </row>
      </sheetData>
      <sheetData sheetId="12501">
        <row r="9">
          <cell r="A9" t="str">
            <v>A</v>
          </cell>
        </row>
      </sheetData>
      <sheetData sheetId="12502">
        <row r="9">
          <cell r="A9" t="str">
            <v>A</v>
          </cell>
        </row>
      </sheetData>
      <sheetData sheetId="12503">
        <row r="9">
          <cell r="A9" t="str">
            <v>A</v>
          </cell>
        </row>
      </sheetData>
      <sheetData sheetId="12504">
        <row r="9">
          <cell r="A9" t="str">
            <v>A</v>
          </cell>
        </row>
      </sheetData>
      <sheetData sheetId="12505">
        <row r="9">
          <cell r="A9" t="str">
            <v>A</v>
          </cell>
        </row>
      </sheetData>
      <sheetData sheetId="12506">
        <row r="9">
          <cell r="A9" t="str">
            <v>A</v>
          </cell>
        </row>
      </sheetData>
      <sheetData sheetId="12507">
        <row r="9">
          <cell r="A9" t="str">
            <v>A</v>
          </cell>
        </row>
      </sheetData>
      <sheetData sheetId="12508">
        <row r="9">
          <cell r="A9" t="str">
            <v>A</v>
          </cell>
        </row>
      </sheetData>
      <sheetData sheetId="12509">
        <row r="9">
          <cell r="A9" t="str">
            <v>A</v>
          </cell>
        </row>
      </sheetData>
      <sheetData sheetId="12510">
        <row r="9">
          <cell r="A9" t="str">
            <v>A</v>
          </cell>
        </row>
      </sheetData>
      <sheetData sheetId="12511">
        <row r="9">
          <cell r="A9" t="str">
            <v>A</v>
          </cell>
        </row>
      </sheetData>
      <sheetData sheetId="12512">
        <row r="9">
          <cell r="A9" t="str">
            <v>A</v>
          </cell>
        </row>
      </sheetData>
      <sheetData sheetId="12513">
        <row r="9">
          <cell r="A9" t="str">
            <v>A</v>
          </cell>
        </row>
      </sheetData>
      <sheetData sheetId="12514">
        <row r="9">
          <cell r="A9" t="str">
            <v>A</v>
          </cell>
        </row>
      </sheetData>
      <sheetData sheetId="12515">
        <row r="9">
          <cell r="A9" t="str">
            <v>A</v>
          </cell>
        </row>
      </sheetData>
      <sheetData sheetId="12516">
        <row r="9">
          <cell r="A9" t="str">
            <v>A</v>
          </cell>
        </row>
      </sheetData>
      <sheetData sheetId="12517">
        <row r="9">
          <cell r="A9" t="str">
            <v>A</v>
          </cell>
        </row>
      </sheetData>
      <sheetData sheetId="12518">
        <row r="9">
          <cell r="A9" t="str">
            <v>A</v>
          </cell>
        </row>
      </sheetData>
      <sheetData sheetId="12519">
        <row r="9">
          <cell r="A9" t="str">
            <v>A</v>
          </cell>
        </row>
      </sheetData>
      <sheetData sheetId="12520">
        <row r="9">
          <cell r="A9" t="str">
            <v>A</v>
          </cell>
        </row>
      </sheetData>
      <sheetData sheetId="12521">
        <row r="9">
          <cell r="A9" t="str">
            <v>A</v>
          </cell>
        </row>
      </sheetData>
      <sheetData sheetId="12522">
        <row r="9">
          <cell r="A9" t="str">
            <v>A</v>
          </cell>
        </row>
      </sheetData>
      <sheetData sheetId="12523">
        <row r="9">
          <cell r="A9" t="str">
            <v>A</v>
          </cell>
        </row>
      </sheetData>
      <sheetData sheetId="12524">
        <row r="9">
          <cell r="A9" t="str">
            <v>A</v>
          </cell>
        </row>
      </sheetData>
      <sheetData sheetId="12525">
        <row r="9">
          <cell r="A9" t="str">
            <v>A</v>
          </cell>
        </row>
      </sheetData>
      <sheetData sheetId="12526">
        <row r="9">
          <cell r="A9" t="str">
            <v>A</v>
          </cell>
        </row>
      </sheetData>
      <sheetData sheetId="12527">
        <row r="9">
          <cell r="A9" t="str">
            <v>A</v>
          </cell>
        </row>
      </sheetData>
      <sheetData sheetId="12528">
        <row r="9">
          <cell r="A9" t="str">
            <v>A</v>
          </cell>
        </row>
      </sheetData>
      <sheetData sheetId="12529">
        <row r="9">
          <cell r="A9" t="str">
            <v>A</v>
          </cell>
        </row>
      </sheetData>
      <sheetData sheetId="12530">
        <row r="9">
          <cell r="A9" t="str">
            <v>A</v>
          </cell>
        </row>
      </sheetData>
      <sheetData sheetId="12531">
        <row r="9">
          <cell r="A9" t="str">
            <v>A</v>
          </cell>
        </row>
      </sheetData>
      <sheetData sheetId="12532">
        <row r="9">
          <cell r="A9" t="str">
            <v>A</v>
          </cell>
        </row>
      </sheetData>
      <sheetData sheetId="12533">
        <row r="9">
          <cell r="A9" t="str">
            <v>A</v>
          </cell>
        </row>
      </sheetData>
      <sheetData sheetId="12534">
        <row r="9">
          <cell r="A9" t="str">
            <v>A</v>
          </cell>
        </row>
      </sheetData>
      <sheetData sheetId="12535">
        <row r="9">
          <cell r="A9" t="str">
            <v>A</v>
          </cell>
        </row>
      </sheetData>
      <sheetData sheetId="12536">
        <row r="9">
          <cell r="A9" t="str">
            <v>A</v>
          </cell>
        </row>
      </sheetData>
      <sheetData sheetId="12537">
        <row r="9">
          <cell r="A9" t="str">
            <v>A</v>
          </cell>
        </row>
      </sheetData>
      <sheetData sheetId="12538">
        <row r="9">
          <cell r="A9" t="str">
            <v>A</v>
          </cell>
        </row>
      </sheetData>
      <sheetData sheetId="12539">
        <row r="9">
          <cell r="A9" t="str">
            <v>A</v>
          </cell>
        </row>
      </sheetData>
      <sheetData sheetId="12540">
        <row r="9">
          <cell r="A9" t="str">
            <v>A</v>
          </cell>
        </row>
      </sheetData>
      <sheetData sheetId="12541">
        <row r="9">
          <cell r="A9" t="str">
            <v>A</v>
          </cell>
        </row>
      </sheetData>
      <sheetData sheetId="12542">
        <row r="9">
          <cell r="A9" t="str">
            <v>A</v>
          </cell>
        </row>
      </sheetData>
      <sheetData sheetId="12543">
        <row r="9">
          <cell r="A9" t="str">
            <v>A</v>
          </cell>
        </row>
      </sheetData>
      <sheetData sheetId="12544">
        <row r="9">
          <cell r="A9" t="str">
            <v>A</v>
          </cell>
        </row>
      </sheetData>
      <sheetData sheetId="12545">
        <row r="9">
          <cell r="A9" t="str">
            <v>A</v>
          </cell>
        </row>
      </sheetData>
      <sheetData sheetId="12546">
        <row r="9">
          <cell r="A9" t="str">
            <v>A</v>
          </cell>
        </row>
      </sheetData>
      <sheetData sheetId="12547">
        <row r="9">
          <cell r="A9" t="str">
            <v>A</v>
          </cell>
        </row>
      </sheetData>
      <sheetData sheetId="12548">
        <row r="9">
          <cell r="A9" t="str">
            <v>A</v>
          </cell>
        </row>
      </sheetData>
      <sheetData sheetId="12549">
        <row r="9">
          <cell r="A9" t="str">
            <v>A</v>
          </cell>
        </row>
      </sheetData>
      <sheetData sheetId="12550">
        <row r="9">
          <cell r="A9" t="str">
            <v>A</v>
          </cell>
        </row>
      </sheetData>
      <sheetData sheetId="12551">
        <row r="9">
          <cell r="A9" t="str">
            <v>A</v>
          </cell>
        </row>
      </sheetData>
      <sheetData sheetId="12552">
        <row r="9">
          <cell r="A9" t="str">
            <v>A</v>
          </cell>
        </row>
      </sheetData>
      <sheetData sheetId="12553">
        <row r="9">
          <cell r="A9" t="str">
            <v>A</v>
          </cell>
        </row>
      </sheetData>
      <sheetData sheetId="12554">
        <row r="9">
          <cell r="A9" t="str">
            <v>A</v>
          </cell>
        </row>
      </sheetData>
      <sheetData sheetId="12555">
        <row r="9">
          <cell r="A9" t="str">
            <v>A</v>
          </cell>
        </row>
      </sheetData>
      <sheetData sheetId="12556">
        <row r="9">
          <cell r="A9" t="str">
            <v>A</v>
          </cell>
        </row>
      </sheetData>
      <sheetData sheetId="12557">
        <row r="9">
          <cell r="A9" t="str">
            <v>A</v>
          </cell>
        </row>
      </sheetData>
      <sheetData sheetId="12558">
        <row r="9">
          <cell r="A9" t="str">
            <v>A</v>
          </cell>
        </row>
      </sheetData>
      <sheetData sheetId="12559">
        <row r="9">
          <cell r="A9" t="str">
            <v>A</v>
          </cell>
        </row>
      </sheetData>
      <sheetData sheetId="12560">
        <row r="9">
          <cell r="A9" t="str">
            <v>A</v>
          </cell>
        </row>
      </sheetData>
      <sheetData sheetId="12561">
        <row r="9">
          <cell r="A9" t="str">
            <v>A</v>
          </cell>
        </row>
      </sheetData>
      <sheetData sheetId="12562">
        <row r="9">
          <cell r="A9" t="str">
            <v>A</v>
          </cell>
        </row>
      </sheetData>
      <sheetData sheetId="12563">
        <row r="9">
          <cell r="A9" t="str">
            <v>A</v>
          </cell>
        </row>
      </sheetData>
      <sheetData sheetId="12564">
        <row r="9">
          <cell r="A9" t="str">
            <v>A</v>
          </cell>
        </row>
      </sheetData>
      <sheetData sheetId="12565">
        <row r="9">
          <cell r="A9" t="str">
            <v>A</v>
          </cell>
        </row>
      </sheetData>
      <sheetData sheetId="12566">
        <row r="9">
          <cell r="A9" t="str">
            <v>A</v>
          </cell>
        </row>
      </sheetData>
      <sheetData sheetId="12567">
        <row r="9">
          <cell r="A9" t="str">
            <v>A</v>
          </cell>
        </row>
      </sheetData>
      <sheetData sheetId="12568">
        <row r="9">
          <cell r="A9" t="str">
            <v>A</v>
          </cell>
        </row>
      </sheetData>
      <sheetData sheetId="12569">
        <row r="9">
          <cell r="A9" t="str">
            <v>A</v>
          </cell>
        </row>
      </sheetData>
      <sheetData sheetId="12570">
        <row r="9">
          <cell r="A9" t="str">
            <v>A</v>
          </cell>
        </row>
      </sheetData>
      <sheetData sheetId="12571">
        <row r="9">
          <cell r="A9" t="str">
            <v>A</v>
          </cell>
        </row>
      </sheetData>
      <sheetData sheetId="12572">
        <row r="9">
          <cell r="A9" t="str">
            <v>A</v>
          </cell>
        </row>
      </sheetData>
      <sheetData sheetId="12573">
        <row r="9">
          <cell r="A9" t="str">
            <v>A</v>
          </cell>
        </row>
      </sheetData>
      <sheetData sheetId="12574">
        <row r="9">
          <cell r="A9" t="str">
            <v>A</v>
          </cell>
        </row>
      </sheetData>
      <sheetData sheetId="12575">
        <row r="9">
          <cell r="A9" t="str">
            <v>A</v>
          </cell>
        </row>
      </sheetData>
      <sheetData sheetId="12576">
        <row r="9">
          <cell r="A9" t="str">
            <v>A</v>
          </cell>
        </row>
      </sheetData>
      <sheetData sheetId="12577">
        <row r="9">
          <cell r="A9" t="str">
            <v>A</v>
          </cell>
        </row>
      </sheetData>
      <sheetData sheetId="12578">
        <row r="9">
          <cell r="A9" t="str">
            <v>A</v>
          </cell>
        </row>
      </sheetData>
      <sheetData sheetId="12579">
        <row r="9">
          <cell r="A9" t="str">
            <v>A</v>
          </cell>
        </row>
      </sheetData>
      <sheetData sheetId="12580">
        <row r="9">
          <cell r="A9" t="str">
            <v>A</v>
          </cell>
        </row>
      </sheetData>
      <sheetData sheetId="12581">
        <row r="9">
          <cell r="A9" t="str">
            <v>A</v>
          </cell>
        </row>
      </sheetData>
      <sheetData sheetId="12582">
        <row r="9">
          <cell r="A9" t="str">
            <v>A</v>
          </cell>
        </row>
      </sheetData>
      <sheetData sheetId="12583">
        <row r="9">
          <cell r="A9" t="str">
            <v>A</v>
          </cell>
        </row>
      </sheetData>
      <sheetData sheetId="12584">
        <row r="9">
          <cell r="A9" t="str">
            <v>A</v>
          </cell>
        </row>
      </sheetData>
      <sheetData sheetId="12585">
        <row r="9">
          <cell r="A9" t="str">
            <v>A</v>
          </cell>
        </row>
      </sheetData>
      <sheetData sheetId="12586">
        <row r="9">
          <cell r="A9" t="str">
            <v>A</v>
          </cell>
        </row>
      </sheetData>
      <sheetData sheetId="12587">
        <row r="9">
          <cell r="A9" t="str">
            <v>A</v>
          </cell>
        </row>
      </sheetData>
      <sheetData sheetId="12588">
        <row r="9">
          <cell r="A9" t="str">
            <v>A</v>
          </cell>
        </row>
      </sheetData>
      <sheetData sheetId="12589">
        <row r="9">
          <cell r="A9" t="str">
            <v>A</v>
          </cell>
        </row>
      </sheetData>
      <sheetData sheetId="12590">
        <row r="9">
          <cell r="A9" t="str">
            <v>A</v>
          </cell>
        </row>
      </sheetData>
      <sheetData sheetId="12591">
        <row r="9">
          <cell r="A9" t="str">
            <v>A</v>
          </cell>
        </row>
      </sheetData>
      <sheetData sheetId="12592">
        <row r="9">
          <cell r="A9" t="str">
            <v>A</v>
          </cell>
        </row>
      </sheetData>
      <sheetData sheetId="12593">
        <row r="9">
          <cell r="A9" t="str">
            <v>A</v>
          </cell>
        </row>
      </sheetData>
      <sheetData sheetId="12594">
        <row r="9">
          <cell r="A9" t="str">
            <v>A</v>
          </cell>
        </row>
      </sheetData>
      <sheetData sheetId="12595">
        <row r="9">
          <cell r="A9" t="str">
            <v>A</v>
          </cell>
        </row>
      </sheetData>
      <sheetData sheetId="12596">
        <row r="9">
          <cell r="A9" t="str">
            <v>A</v>
          </cell>
        </row>
      </sheetData>
      <sheetData sheetId="12597">
        <row r="9">
          <cell r="A9" t="str">
            <v>A</v>
          </cell>
        </row>
      </sheetData>
      <sheetData sheetId="12598">
        <row r="9">
          <cell r="A9" t="str">
            <v>A</v>
          </cell>
        </row>
      </sheetData>
      <sheetData sheetId="12599">
        <row r="9">
          <cell r="A9" t="str">
            <v>A</v>
          </cell>
        </row>
      </sheetData>
      <sheetData sheetId="12600">
        <row r="9">
          <cell r="A9" t="str">
            <v>A</v>
          </cell>
        </row>
      </sheetData>
      <sheetData sheetId="12601">
        <row r="9">
          <cell r="A9" t="str">
            <v>A</v>
          </cell>
        </row>
      </sheetData>
      <sheetData sheetId="12602">
        <row r="9">
          <cell r="A9" t="str">
            <v>A</v>
          </cell>
        </row>
      </sheetData>
      <sheetData sheetId="12603">
        <row r="9">
          <cell r="A9" t="str">
            <v>A</v>
          </cell>
        </row>
      </sheetData>
      <sheetData sheetId="12604">
        <row r="9">
          <cell r="A9" t="str">
            <v>A</v>
          </cell>
        </row>
      </sheetData>
      <sheetData sheetId="12605">
        <row r="9">
          <cell r="A9" t="str">
            <v>A</v>
          </cell>
        </row>
      </sheetData>
      <sheetData sheetId="12606">
        <row r="9">
          <cell r="A9" t="str">
            <v>A</v>
          </cell>
        </row>
      </sheetData>
      <sheetData sheetId="12607">
        <row r="9">
          <cell r="A9" t="str">
            <v>A</v>
          </cell>
        </row>
      </sheetData>
      <sheetData sheetId="12608">
        <row r="9">
          <cell r="A9" t="str">
            <v>A</v>
          </cell>
        </row>
      </sheetData>
      <sheetData sheetId="12609">
        <row r="9">
          <cell r="A9" t="str">
            <v>A</v>
          </cell>
        </row>
      </sheetData>
      <sheetData sheetId="12610">
        <row r="9">
          <cell r="A9" t="str">
            <v>A</v>
          </cell>
        </row>
      </sheetData>
      <sheetData sheetId="12611">
        <row r="9">
          <cell r="A9" t="str">
            <v>A</v>
          </cell>
        </row>
      </sheetData>
      <sheetData sheetId="12612">
        <row r="9">
          <cell r="A9" t="str">
            <v>A</v>
          </cell>
        </row>
      </sheetData>
      <sheetData sheetId="12613">
        <row r="9">
          <cell r="A9" t="str">
            <v>A</v>
          </cell>
        </row>
      </sheetData>
      <sheetData sheetId="12614">
        <row r="9">
          <cell r="A9" t="str">
            <v>A</v>
          </cell>
        </row>
      </sheetData>
      <sheetData sheetId="12615">
        <row r="9">
          <cell r="A9" t="str">
            <v>A</v>
          </cell>
        </row>
      </sheetData>
      <sheetData sheetId="12616">
        <row r="9">
          <cell r="A9" t="str">
            <v>A</v>
          </cell>
        </row>
      </sheetData>
      <sheetData sheetId="12617">
        <row r="9">
          <cell r="A9" t="str">
            <v>A</v>
          </cell>
        </row>
      </sheetData>
      <sheetData sheetId="12618">
        <row r="9">
          <cell r="A9" t="str">
            <v>A</v>
          </cell>
        </row>
      </sheetData>
      <sheetData sheetId="12619">
        <row r="9">
          <cell r="A9" t="str">
            <v>A</v>
          </cell>
        </row>
      </sheetData>
      <sheetData sheetId="12620">
        <row r="9">
          <cell r="A9" t="str">
            <v>A</v>
          </cell>
        </row>
      </sheetData>
      <sheetData sheetId="12621">
        <row r="9">
          <cell r="A9" t="str">
            <v>A</v>
          </cell>
        </row>
      </sheetData>
      <sheetData sheetId="12622">
        <row r="9">
          <cell r="A9" t="str">
            <v>A</v>
          </cell>
        </row>
      </sheetData>
      <sheetData sheetId="12623">
        <row r="9">
          <cell r="A9" t="str">
            <v>A</v>
          </cell>
        </row>
      </sheetData>
      <sheetData sheetId="12624">
        <row r="9">
          <cell r="A9" t="str">
            <v>A</v>
          </cell>
        </row>
      </sheetData>
      <sheetData sheetId="12625">
        <row r="9">
          <cell r="A9" t="str">
            <v>A</v>
          </cell>
        </row>
      </sheetData>
      <sheetData sheetId="12626">
        <row r="9">
          <cell r="A9" t="str">
            <v>A</v>
          </cell>
        </row>
      </sheetData>
      <sheetData sheetId="12627">
        <row r="9">
          <cell r="A9" t="str">
            <v>A</v>
          </cell>
        </row>
      </sheetData>
      <sheetData sheetId="12628">
        <row r="9">
          <cell r="A9" t="str">
            <v>A</v>
          </cell>
        </row>
      </sheetData>
      <sheetData sheetId="12629">
        <row r="9">
          <cell r="A9" t="str">
            <v>A</v>
          </cell>
        </row>
      </sheetData>
      <sheetData sheetId="12630">
        <row r="9">
          <cell r="A9" t="str">
            <v>A</v>
          </cell>
        </row>
      </sheetData>
      <sheetData sheetId="12631">
        <row r="9">
          <cell r="A9" t="str">
            <v>A</v>
          </cell>
        </row>
      </sheetData>
      <sheetData sheetId="12632">
        <row r="9">
          <cell r="A9" t="str">
            <v>A</v>
          </cell>
        </row>
      </sheetData>
      <sheetData sheetId="12633">
        <row r="9">
          <cell r="A9" t="str">
            <v>A</v>
          </cell>
        </row>
      </sheetData>
      <sheetData sheetId="12634">
        <row r="9">
          <cell r="A9" t="str">
            <v>A</v>
          </cell>
        </row>
      </sheetData>
      <sheetData sheetId="12635">
        <row r="9">
          <cell r="A9" t="str">
            <v>A</v>
          </cell>
        </row>
      </sheetData>
      <sheetData sheetId="12636">
        <row r="9">
          <cell r="A9" t="str">
            <v>A</v>
          </cell>
        </row>
      </sheetData>
      <sheetData sheetId="12637">
        <row r="9">
          <cell r="A9" t="str">
            <v>A</v>
          </cell>
        </row>
      </sheetData>
      <sheetData sheetId="12638">
        <row r="9">
          <cell r="A9" t="str">
            <v>A</v>
          </cell>
        </row>
      </sheetData>
      <sheetData sheetId="12639">
        <row r="9">
          <cell r="A9" t="str">
            <v>A</v>
          </cell>
        </row>
      </sheetData>
      <sheetData sheetId="12640">
        <row r="9">
          <cell r="A9" t="str">
            <v>A</v>
          </cell>
        </row>
      </sheetData>
      <sheetData sheetId="12641">
        <row r="9">
          <cell r="A9" t="str">
            <v>A</v>
          </cell>
        </row>
      </sheetData>
      <sheetData sheetId="12642">
        <row r="9">
          <cell r="A9" t="str">
            <v>A</v>
          </cell>
        </row>
      </sheetData>
      <sheetData sheetId="12643">
        <row r="9">
          <cell r="A9" t="str">
            <v>A</v>
          </cell>
        </row>
      </sheetData>
      <sheetData sheetId="12644">
        <row r="9">
          <cell r="A9" t="str">
            <v>A</v>
          </cell>
        </row>
      </sheetData>
      <sheetData sheetId="12645">
        <row r="9">
          <cell r="A9" t="str">
            <v>A</v>
          </cell>
        </row>
      </sheetData>
      <sheetData sheetId="12646">
        <row r="9">
          <cell r="A9" t="str">
            <v>A</v>
          </cell>
        </row>
      </sheetData>
      <sheetData sheetId="12647">
        <row r="9">
          <cell r="A9" t="str">
            <v>A</v>
          </cell>
        </row>
      </sheetData>
      <sheetData sheetId="12648">
        <row r="9">
          <cell r="A9" t="str">
            <v>A</v>
          </cell>
        </row>
      </sheetData>
      <sheetData sheetId="12649">
        <row r="9">
          <cell r="A9" t="str">
            <v>A</v>
          </cell>
        </row>
      </sheetData>
      <sheetData sheetId="12650">
        <row r="9">
          <cell r="A9" t="str">
            <v>A</v>
          </cell>
        </row>
      </sheetData>
      <sheetData sheetId="12651">
        <row r="9">
          <cell r="A9" t="str">
            <v>A</v>
          </cell>
        </row>
      </sheetData>
      <sheetData sheetId="12652">
        <row r="9">
          <cell r="A9" t="str">
            <v>A</v>
          </cell>
        </row>
      </sheetData>
      <sheetData sheetId="12653">
        <row r="9">
          <cell r="A9" t="str">
            <v>A</v>
          </cell>
        </row>
      </sheetData>
      <sheetData sheetId="12654">
        <row r="9">
          <cell r="A9" t="str">
            <v>A</v>
          </cell>
        </row>
      </sheetData>
      <sheetData sheetId="12655">
        <row r="9">
          <cell r="A9" t="str">
            <v>A</v>
          </cell>
        </row>
      </sheetData>
      <sheetData sheetId="12656">
        <row r="9">
          <cell r="A9" t="str">
            <v>A</v>
          </cell>
        </row>
      </sheetData>
      <sheetData sheetId="12657">
        <row r="9">
          <cell r="A9" t="str">
            <v>A</v>
          </cell>
        </row>
      </sheetData>
      <sheetData sheetId="12658">
        <row r="9">
          <cell r="A9" t="str">
            <v>A</v>
          </cell>
        </row>
      </sheetData>
      <sheetData sheetId="12659">
        <row r="9">
          <cell r="A9" t="str">
            <v>A</v>
          </cell>
        </row>
      </sheetData>
      <sheetData sheetId="12660">
        <row r="9">
          <cell r="A9" t="str">
            <v>A</v>
          </cell>
        </row>
      </sheetData>
      <sheetData sheetId="12661">
        <row r="9">
          <cell r="A9" t="str">
            <v>A</v>
          </cell>
        </row>
      </sheetData>
      <sheetData sheetId="12662">
        <row r="9">
          <cell r="A9" t="str">
            <v>A</v>
          </cell>
        </row>
      </sheetData>
      <sheetData sheetId="12663">
        <row r="9">
          <cell r="A9" t="str">
            <v>A</v>
          </cell>
        </row>
      </sheetData>
      <sheetData sheetId="12664">
        <row r="9">
          <cell r="A9" t="str">
            <v>A</v>
          </cell>
        </row>
      </sheetData>
      <sheetData sheetId="12665">
        <row r="9">
          <cell r="A9" t="str">
            <v>A</v>
          </cell>
        </row>
      </sheetData>
      <sheetData sheetId="12666">
        <row r="9">
          <cell r="A9" t="str">
            <v>A</v>
          </cell>
        </row>
      </sheetData>
      <sheetData sheetId="12667">
        <row r="9">
          <cell r="A9" t="str">
            <v>A</v>
          </cell>
        </row>
      </sheetData>
      <sheetData sheetId="12668">
        <row r="9">
          <cell r="A9" t="str">
            <v>A</v>
          </cell>
        </row>
      </sheetData>
      <sheetData sheetId="12669">
        <row r="9">
          <cell r="A9" t="str">
            <v>A</v>
          </cell>
        </row>
      </sheetData>
      <sheetData sheetId="12670">
        <row r="9">
          <cell r="A9" t="str">
            <v>A</v>
          </cell>
        </row>
      </sheetData>
      <sheetData sheetId="12671">
        <row r="9">
          <cell r="A9" t="str">
            <v>A</v>
          </cell>
        </row>
      </sheetData>
      <sheetData sheetId="12672">
        <row r="9">
          <cell r="A9" t="str">
            <v>A</v>
          </cell>
        </row>
      </sheetData>
      <sheetData sheetId="12673">
        <row r="9">
          <cell r="A9" t="str">
            <v>A</v>
          </cell>
        </row>
      </sheetData>
      <sheetData sheetId="12674">
        <row r="9">
          <cell r="A9" t="str">
            <v>A</v>
          </cell>
        </row>
      </sheetData>
      <sheetData sheetId="12675">
        <row r="9">
          <cell r="A9" t="str">
            <v>A</v>
          </cell>
        </row>
      </sheetData>
      <sheetData sheetId="12676">
        <row r="9">
          <cell r="A9" t="str">
            <v>A</v>
          </cell>
        </row>
      </sheetData>
      <sheetData sheetId="12677">
        <row r="9">
          <cell r="A9" t="str">
            <v>A</v>
          </cell>
        </row>
      </sheetData>
      <sheetData sheetId="12678">
        <row r="9">
          <cell r="A9" t="str">
            <v>A</v>
          </cell>
        </row>
      </sheetData>
      <sheetData sheetId="12679">
        <row r="9">
          <cell r="A9" t="str">
            <v>A</v>
          </cell>
        </row>
      </sheetData>
      <sheetData sheetId="12680">
        <row r="9">
          <cell r="A9" t="str">
            <v>A</v>
          </cell>
        </row>
      </sheetData>
      <sheetData sheetId="12681">
        <row r="9">
          <cell r="A9" t="str">
            <v>A</v>
          </cell>
        </row>
      </sheetData>
      <sheetData sheetId="12682">
        <row r="9">
          <cell r="A9" t="str">
            <v>A</v>
          </cell>
        </row>
      </sheetData>
      <sheetData sheetId="12683">
        <row r="9">
          <cell r="A9" t="str">
            <v>A</v>
          </cell>
        </row>
      </sheetData>
      <sheetData sheetId="12684">
        <row r="9">
          <cell r="A9" t="str">
            <v>A</v>
          </cell>
        </row>
      </sheetData>
      <sheetData sheetId="12685">
        <row r="9">
          <cell r="A9" t="str">
            <v>A</v>
          </cell>
        </row>
      </sheetData>
      <sheetData sheetId="12686">
        <row r="9">
          <cell r="A9" t="str">
            <v>A</v>
          </cell>
        </row>
      </sheetData>
      <sheetData sheetId="12687">
        <row r="9">
          <cell r="A9" t="str">
            <v>A</v>
          </cell>
        </row>
      </sheetData>
      <sheetData sheetId="12688">
        <row r="9">
          <cell r="A9" t="str">
            <v>A</v>
          </cell>
        </row>
      </sheetData>
      <sheetData sheetId="12689">
        <row r="9">
          <cell r="A9" t="str">
            <v>A</v>
          </cell>
        </row>
      </sheetData>
      <sheetData sheetId="12690">
        <row r="9">
          <cell r="A9" t="str">
            <v>A</v>
          </cell>
        </row>
      </sheetData>
      <sheetData sheetId="12691">
        <row r="9">
          <cell r="A9" t="str">
            <v>A</v>
          </cell>
        </row>
      </sheetData>
      <sheetData sheetId="12692">
        <row r="9">
          <cell r="A9" t="str">
            <v>A</v>
          </cell>
        </row>
      </sheetData>
      <sheetData sheetId="12693">
        <row r="9">
          <cell r="A9" t="str">
            <v>A</v>
          </cell>
        </row>
      </sheetData>
      <sheetData sheetId="12694">
        <row r="9">
          <cell r="A9" t="str">
            <v>A</v>
          </cell>
        </row>
      </sheetData>
      <sheetData sheetId="12695">
        <row r="9">
          <cell r="A9" t="str">
            <v>A</v>
          </cell>
        </row>
      </sheetData>
      <sheetData sheetId="12696">
        <row r="9">
          <cell r="A9" t="str">
            <v>A</v>
          </cell>
        </row>
      </sheetData>
      <sheetData sheetId="12697">
        <row r="9">
          <cell r="A9" t="str">
            <v>A</v>
          </cell>
        </row>
      </sheetData>
      <sheetData sheetId="12698">
        <row r="9">
          <cell r="A9" t="str">
            <v>A</v>
          </cell>
        </row>
      </sheetData>
      <sheetData sheetId="12699">
        <row r="9">
          <cell r="A9" t="str">
            <v>A</v>
          </cell>
        </row>
      </sheetData>
      <sheetData sheetId="12700">
        <row r="9">
          <cell r="A9" t="str">
            <v>A</v>
          </cell>
        </row>
      </sheetData>
      <sheetData sheetId="12701">
        <row r="9">
          <cell r="A9" t="str">
            <v>A</v>
          </cell>
        </row>
      </sheetData>
      <sheetData sheetId="12702">
        <row r="9">
          <cell r="A9" t="str">
            <v>A</v>
          </cell>
        </row>
      </sheetData>
      <sheetData sheetId="12703">
        <row r="9">
          <cell r="A9" t="str">
            <v>A</v>
          </cell>
        </row>
      </sheetData>
      <sheetData sheetId="12704">
        <row r="9">
          <cell r="A9" t="str">
            <v>A</v>
          </cell>
        </row>
      </sheetData>
      <sheetData sheetId="12705">
        <row r="9">
          <cell r="A9" t="str">
            <v>A</v>
          </cell>
        </row>
      </sheetData>
      <sheetData sheetId="12706">
        <row r="9">
          <cell r="A9" t="str">
            <v>A</v>
          </cell>
        </row>
      </sheetData>
      <sheetData sheetId="12707">
        <row r="9">
          <cell r="A9" t="str">
            <v>A</v>
          </cell>
        </row>
      </sheetData>
      <sheetData sheetId="12708">
        <row r="9">
          <cell r="A9" t="str">
            <v>A</v>
          </cell>
        </row>
      </sheetData>
      <sheetData sheetId="12709">
        <row r="9">
          <cell r="A9" t="str">
            <v>A</v>
          </cell>
        </row>
      </sheetData>
      <sheetData sheetId="12710">
        <row r="9">
          <cell r="A9" t="str">
            <v>A</v>
          </cell>
        </row>
      </sheetData>
      <sheetData sheetId="12711">
        <row r="9">
          <cell r="A9" t="str">
            <v>A</v>
          </cell>
        </row>
      </sheetData>
      <sheetData sheetId="12712">
        <row r="9">
          <cell r="A9" t="str">
            <v>A</v>
          </cell>
        </row>
      </sheetData>
      <sheetData sheetId="12713">
        <row r="9">
          <cell r="A9" t="str">
            <v>A</v>
          </cell>
        </row>
      </sheetData>
      <sheetData sheetId="12714">
        <row r="9">
          <cell r="A9" t="str">
            <v>A</v>
          </cell>
        </row>
      </sheetData>
      <sheetData sheetId="12715">
        <row r="9">
          <cell r="A9" t="str">
            <v>A</v>
          </cell>
        </row>
      </sheetData>
      <sheetData sheetId="12716">
        <row r="9">
          <cell r="A9" t="str">
            <v>A</v>
          </cell>
        </row>
      </sheetData>
      <sheetData sheetId="12717">
        <row r="9">
          <cell r="A9" t="str">
            <v>A</v>
          </cell>
        </row>
      </sheetData>
      <sheetData sheetId="12718">
        <row r="9">
          <cell r="A9" t="str">
            <v>A</v>
          </cell>
        </row>
      </sheetData>
      <sheetData sheetId="12719">
        <row r="9">
          <cell r="A9" t="str">
            <v>A</v>
          </cell>
        </row>
      </sheetData>
      <sheetData sheetId="12720">
        <row r="9">
          <cell r="A9" t="str">
            <v>A</v>
          </cell>
        </row>
      </sheetData>
      <sheetData sheetId="12721">
        <row r="9">
          <cell r="A9" t="str">
            <v>A</v>
          </cell>
        </row>
      </sheetData>
      <sheetData sheetId="12722">
        <row r="9">
          <cell r="A9" t="str">
            <v>A</v>
          </cell>
        </row>
      </sheetData>
      <sheetData sheetId="12723">
        <row r="9">
          <cell r="A9" t="str">
            <v>A</v>
          </cell>
        </row>
      </sheetData>
      <sheetData sheetId="12724">
        <row r="9">
          <cell r="A9" t="str">
            <v>A</v>
          </cell>
        </row>
      </sheetData>
      <sheetData sheetId="12725">
        <row r="9">
          <cell r="A9" t="str">
            <v>A</v>
          </cell>
        </row>
      </sheetData>
      <sheetData sheetId="12726">
        <row r="9">
          <cell r="A9" t="str">
            <v>A</v>
          </cell>
        </row>
      </sheetData>
      <sheetData sheetId="12727">
        <row r="9">
          <cell r="A9" t="str">
            <v>A</v>
          </cell>
        </row>
      </sheetData>
      <sheetData sheetId="12728">
        <row r="9">
          <cell r="A9" t="str">
            <v>A</v>
          </cell>
        </row>
      </sheetData>
      <sheetData sheetId="12729">
        <row r="9">
          <cell r="A9" t="str">
            <v>A</v>
          </cell>
        </row>
      </sheetData>
      <sheetData sheetId="12730">
        <row r="9">
          <cell r="A9" t="str">
            <v>A</v>
          </cell>
        </row>
      </sheetData>
      <sheetData sheetId="12731">
        <row r="9">
          <cell r="A9" t="str">
            <v>A</v>
          </cell>
        </row>
      </sheetData>
      <sheetData sheetId="12732">
        <row r="9">
          <cell r="A9" t="str">
            <v>A</v>
          </cell>
        </row>
      </sheetData>
      <sheetData sheetId="12733">
        <row r="9">
          <cell r="A9" t="str">
            <v>A</v>
          </cell>
        </row>
      </sheetData>
      <sheetData sheetId="12734">
        <row r="9">
          <cell r="A9" t="str">
            <v>A</v>
          </cell>
        </row>
      </sheetData>
      <sheetData sheetId="12735">
        <row r="9">
          <cell r="A9" t="str">
            <v>A</v>
          </cell>
        </row>
      </sheetData>
      <sheetData sheetId="12736">
        <row r="9">
          <cell r="A9" t="str">
            <v>A</v>
          </cell>
        </row>
      </sheetData>
      <sheetData sheetId="12737">
        <row r="9">
          <cell r="A9" t="str">
            <v>A</v>
          </cell>
        </row>
      </sheetData>
      <sheetData sheetId="12738">
        <row r="9">
          <cell r="A9" t="str">
            <v>A</v>
          </cell>
        </row>
      </sheetData>
      <sheetData sheetId="12739">
        <row r="9">
          <cell r="A9" t="str">
            <v>A</v>
          </cell>
        </row>
      </sheetData>
      <sheetData sheetId="12740">
        <row r="9">
          <cell r="A9" t="str">
            <v>A</v>
          </cell>
        </row>
      </sheetData>
      <sheetData sheetId="12741">
        <row r="9">
          <cell r="A9" t="str">
            <v>A</v>
          </cell>
        </row>
      </sheetData>
      <sheetData sheetId="12742">
        <row r="9">
          <cell r="A9" t="str">
            <v>A</v>
          </cell>
        </row>
      </sheetData>
      <sheetData sheetId="12743">
        <row r="9">
          <cell r="A9" t="str">
            <v>A</v>
          </cell>
        </row>
      </sheetData>
      <sheetData sheetId="12744">
        <row r="9">
          <cell r="A9" t="str">
            <v>A</v>
          </cell>
        </row>
      </sheetData>
      <sheetData sheetId="12745">
        <row r="9">
          <cell r="A9" t="str">
            <v>A</v>
          </cell>
        </row>
      </sheetData>
      <sheetData sheetId="12746">
        <row r="9">
          <cell r="A9" t="str">
            <v>A</v>
          </cell>
        </row>
      </sheetData>
      <sheetData sheetId="12747">
        <row r="9">
          <cell r="A9" t="str">
            <v>A</v>
          </cell>
        </row>
      </sheetData>
      <sheetData sheetId="12748">
        <row r="9">
          <cell r="A9" t="str">
            <v>A</v>
          </cell>
        </row>
      </sheetData>
      <sheetData sheetId="12749">
        <row r="9">
          <cell r="A9" t="str">
            <v>A</v>
          </cell>
        </row>
      </sheetData>
      <sheetData sheetId="12750">
        <row r="9">
          <cell r="A9" t="str">
            <v>A</v>
          </cell>
        </row>
      </sheetData>
      <sheetData sheetId="12751">
        <row r="9">
          <cell r="A9" t="str">
            <v>A</v>
          </cell>
        </row>
      </sheetData>
      <sheetData sheetId="12752">
        <row r="9">
          <cell r="A9" t="str">
            <v>A</v>
          </cell>
        </row>
      </sheetData>
      <sheetData sheetId="12753">
        <row r="9">
          <cell r="A9" t="str">
            <v>A</v>
          </cell>
        </row>
      </sheetData>
      <sheetData sheetId="12754">
        <row r="9">
          <cell r="A9" t="str">
            <v>A</v>
          </cell>
        </row>
      </sheetData>
      <sheetData sheetId="12755">
        <row r="9">
          <cell r="A9" t="str">
            <v>A</v>
          </cell>
        </row>
      </sheetData>
      <sheetData sheetId="12756">
        <row r="9">
          <cell r="A9" t="str">
            <v>A</v>
          </cell>
        </row>
      </sheetData>
      <sheetData sheetId="12757">
        <row r="9">
          <cell r="A9" t="str">
            <v>A</v>
          </cell>
        </row>
      </sheetData>
      <sheetData sheetId="12758">
        <row r="9">
          <cell r="A9" t="str">
            <v>A</v>
          </cell>
        </row>
      </sheetData>
      <sheetData sheetId="12759">
        <row r="9">
          <cell r="A9" t="str">
            <v>A</v>
          </cell>
        </row>
      </sheetData>
      <sheetData sheetId="12760">
        <row r="9">
          <cell r="A9" t="str">
            <v>A</v>
          </cell>
        </row>
      </sheetData>
      <sheetData sheetId="12761">
        <row r="9">
          <cell r="A9" t="str">
            <v>A</v>
          </cell>
        </row>
      </sheetData>
      <sheetData sheetId="12762">
        <row r="9">
          <cell r="A9" t="str">
            <v>A</v>
          </cell>
        </row>
      </sheetData>
      <sheetData sheetId="12763">
        <row r="9">
          <cell r="A9" t="str">
            <v>A</v>
          </cell>
        </row>
      </sheetData>
      <sheetData sheetId="12764">
        <row r="9">
          <cell r="A9" t="str">
            <v>A</v>
          </cell>
        </row>
      </sheetData>
      <sheetData sheetId="12765">
        <row r="9">
          <cell r="A9" t="str">
            <v>A</v>
          </cell>
        </row>
      </sheetData>
      <sheetData sheetId="12766">
        <row r="9">
          <cell r="A9" t="str">
            <v>A</v>
          </cell>
        </row>
      </sheetData>
      <sheetData sheetId="12767">
        <row r="9">
          <cell r="A9" t="str">
            <v>A</v>
          </cell>
        </row>
      </sheetData>
      <sheetData sheetId="12768">
        <row r="9">
          <cell r="A9" t="str">
            <v>A</v>
          </cell>
        </row>
      </sheetData>
      <sheetData sheetId="12769">
        <row r="9">
          <cell r="A9" t="str">
            <v>A</v>
          </cell>
        </row>
      </sheetData>
      <sheetData sheetId="12770">
        <row r="9">
          <cell r="A9" t="str">
            <v>A</v>
          </cell>
        </row>
      </sheetData>
      <sheetData sheetId="12771">
        <row r="9">
          <cell r="A9" t="str">
            <v>A</v>
          </cell>
        </row>
      </sheetData>
      <sheetData sheetId="12772">
        <row r="9">
          <cell r="A9" t="str">
            <v>A</v>
          </cell>
        </row>
      </sheetData>
      <sheetData sheetId="12773">
        <row r="9">
          <cell r="A9" t="str">
            <v>A</v>
          </cell>
        </row>
      </sheetData>
      <sheetData sheetId="12774">
        <row r="9">
          <cell r="A9" t="str">
            <v>A</v>
          </cell>
        </row>
      </sheetData>
      <sheetData sheetId="12775">
        <row r="9">
          <cell r="A9" t="str">
            <v>A</v>
          </cell>
        </row>
      </sheetData>
      <sheetData sheetId="12776">
        <row r="9">
          <cell r="A9" t="str">
            <v>A</v>
          </cell>
        </row>
      </sheetData>
      <sheetData sheetId="12777">
        <row r="9">
          <cell r="A9" t="str">
            <v>A</v>
          </cell>
        </row>
      </sheetData>
      <sheetData sheetId="12778">
        <row r="9">
          <cell r="A9" t="str">
            <v>A</v>
          </cell>
        </row>
      </sheetData>
      <sheetData sheetId="12779">
        <row r="9">
          <cell r="A9" t="str">
            <v>A</v>
          </cell>
        </row>
      </sheetData>
      <sheetData sheetId="12780">
        <row r="9">
          <cell r="A9" t="str">
            <v>A</v>
          </cell>
        </row>
      </sheetData>
      <sheetData sheetId="12781">
        <row r="9">
          <cell r="A9" t="str">
            <v>A</v>
          </cell>
        </row>
      </sheetData>
      <sheetData sheetId="12782">
        <row r="9">
          <cell r="A9" t="str">
            <v>A</v>
          </cell>
        </row>
      </sheetData>
      <sheetData sheetId="12783">
        <row r="9">
          <cell r="A9" t="str">
            <v>A</v>
          </cell>
        </row>
      </sheetData>
      <sheetData sheetId="12784">
        <row r="9">
          <cell r="A9" t="str">
            <v>A</v>
          </cell>
        </row>
      </sheetData>
      <sheetData sheetId="12785">
        <row r="9">
          <cell r="A9" t="str">
            <v>A</v>
          </cell>
        </row>
      </sheetData>
      <sheetData sheetId="12786">
        <row r="9">
          <cell r="A9" t="str">
            <v>A</v>
          </cell>
        </row>
      </sheetData>
      <sheetData sheetId="12787">
        <row r="9">
          <cell r="A9" t="str">
            <v>A</v>
          </cell>
        </row>
      </sheetData>
      <sheetData sheetId="12788">
        <row r="9">
          <cell r="A9" t="str">
            <v>A</v>
          </cell>
        </row>
      </sheetData>
      <sheetData sheetId="12789">
        <row r="9">
          <cell r="A9" t="str">
            <v>A</v>
          </cell>
        </row>
      </sheetData>
      <sheetData sheetId="12790">
        <row r="9">
          <cell r="A9" t="str">
            <v>A</v>
          </cell>
        </row>
      </sheetData>
      <sheetData sheetId="12791">
        <row r="9">
          <cell r="A9" t="str">
            <v>A</v>
          </cell>
        </row>
      </sheetData>
      <sheetData sheetId="12792">
        <row r="9">
          <cell r="A9" t="str">
            <v>A</v>
          </cell>
        </row>
      </sheetData>
      <sheetData sheetId="12793">
        <row r="9">
          <cell r="A9" t="str">
            <v>A</v>
          </cell>
        </row>
      </sheetData>
      <sheetData sheetId="12794">
        <row r="9">
          <cell r="A9" t="str">
            <v>A</v>
          </cell>
        </row>
      </sheetData>
      <sheetData sheetId="12795">
        <row r="9">
          <cell r="A9" t="str">
            <v>A</v>
          </cell>
        </row>
      </sheetData>
      <sheetData sheetId="12796">
        <row r="9">
          <cell r="A9" t="str">
            <v>A</v>
          </cell>
        </row>
      </sheetData>
      <sheetData sheetId="12797">
        <row r="9">
          <cell r="A9" t="str">
            <v>A</v>
          </cell>
        </row>
      </sheetData>
      <sheetData sheetId="12798">
        <row r="9">
          <cell r="A9" t="str">
            <v>A</v>
          </cell>
        </row>
      </sheetData>
      <sheetData sheetId="12799">
        <row r="9">
          <cell r="A9" t="str">
            <v>A</v>
          </cell>
        </row>
      </sheetData>
      <sheetData sheetId="12800">
        <row r="9">
          <cell r="A9" t="str">
            <v>A</v>
          </cell>
        </row>
      </sheetData>
      <sheetData sheetId="12801">
        <row r="9">
          <cell r="A9" t="str">
            <v>A</v>
          </cell>
        </row>
      </sheetData>
      <sheetData sheetId="12802">
        <row r="9">
          <cell r="A9" t="str">
            <v>A</v>
          </cell>
        </row>
      </sheetData>
      <sheetData sheetId="12803">
        <row r="9">
          <cell r="A9" t="str">
            <v>A</v>
          </cell>
        </row>
      </sheetData>
      <sheetData sheetId="12804">
        <row r="9">
          <cell r="A9" t="str">
            <v>A</v>
          </cell>
        </row>
      </sheetData>
      <sheetData sheetId="12805">
        <row r="9">
          <cell r="A9" t="str">
            <v>A</v>
          </cell>
        </row>
      </sheetData>
      <sheetData sheetId="12806">
        <row r="9">
          <cell r="A9" t="str">
            <v>A</v>
          </cell>
        </row>
      </sheetData>
      <sheetData sheetId="12807">
        <row r="9">
          <cell r="A9" t="str">
            <v>A</v>
          </cell>
        </row>
      </sheetData>
      <sheetData sheetId="12808">
        <row r="9">
          <cell r="A9" t="str">
            <v>A</v>
          </cell>
        </row>
      </sheetData>
      <sheetData sheetId="12809">
        <row r="9">
          <cell r="A9" t="str">
            <v>A</v>
          </cell>
        </row>
      </sheetData>
      <sheetData sheetId="12810">
        <row r="9">
          <cell r="A9" t="str">
            <v>A</v>
          </cell>
        </row>
      </sheetData>
      <sheetData sheetId="12811">
        <row r="9">
          <cell r="A9" t="str">
            <v>A</v>
          </cell>
        </row>
      </sheetData>
      <sheetData sheetId="12812">
        <row r="9">
          <cell r="A9" t="str">
            <v>A</v>
          </cell>
        </row>
      </sheetData>
      <sheetData sheetId="12813">
        <row r="9">
          <cell r="A9" t="str">
            <v>A</v>
          </cell>
        </row>
      </sheetData>
      <sheetData sheetId="12814">
        <row r="9">
          <cell r="A9" t="str">
            <v>A</v>
          </cell>
        </row>
      </sheetData>
      <sheetData sheetId="12815">
        <row r="9">
          <cell r="A9" t="str">
            <v>A</v>
          </cell>
        </row>
      </sheetData>
      <sheetData sheetId="12816">
        <row r="9">
          <cell r="A9" t="str">
            <v>A</v>
          </cell>
        </row>
      </sheetData>
      <sheetData sheetId="12817">
        <row r="9">
          <cell r="A9" t="str">
            <v>A</v>
          </cell>
        </row>
      </sheetData>
      <sheetData sheetId="12818">
        <row r="9">
          <cell r="A9" t="str">
            <v>A</v>
          </cell>
        </row>
      </sheetData>
      <sheetData sheetId="12819">
        <row r="9">
          <cell r="A9" t="str">
            <v>A</v>
          </cell>
        </row>
      </sheetData>
      <sheetData sheetId="12820">
        <row r="9">
          <cell r="A9" t="str">
            <v>A</v>
          </cell>
        </row>
      </sheetData>
      <sheetData sheetId="12821">
        <row r="9">
          <cell r="A9" t="str">
            <v>A</v>
          </cell>
        </row>
      </sheetData>
      <sheetData sheetId="12822">
        <row r="9">
          <cell r="A9" t="str">
            <v>A</v>
          </cell>
        </row>
      </sheetData>
      <sheetData sheetId="12823">
        <row r="9">
          <cell r="A9" t="str">
            <v>A</v>
          </cell>
        </row>
      </sheetData>
      <sheetData sheetId="12824">
        <row r="9">
          <cell r="A9" t="str">
            <v>A</v>
          </cell>
        </row>
      </sheetData>
      <sheetData sheetId="12825">
        <row r="9">
          <cell r="A9" t="str">
            <v>A</v>
          </cell>
        </row>
      </sheetData>
      <sheetData sheetId="12826">
        <row r="9">
          <cell r="A9" t="str">
            <v>A</v>
          </cell>
        </row>
      </sheetData>
      <sheetData sheetId="12827">
        <row r="9">
          <cell r="A9" t="str">
            <v>A</v>
          </cell>
        </row>
      </sheetData>
      <sheetData sheetId="12828">
        <row r="9">
          <cell r="A9" t="str">
            <v>A</v>
          </cell>
        </row>
      </sheetData>
      <sheetData sheetId="12829">
        <row r="9">
          <cell r="A9" t="str">
            <v>A</v>
          </cell>
        </row>
      </sheetData>
      <sheetData sheetId="12830">
        <row r="9">
          <cell r="A9" t="str">
            <v>A</v>
          </cell>
        </row>
      </sheetData>
      <sheetData sheetId="12831">
        <row r="9">
          <cell r="A9" t="str">
            <v>A</v>
          </cell>
        </row>
      </sheetData>
      <sheetData sheetId="12832">
        <row r="9">
          <cell r="A9" t="str">
            <v>A</v>
          </cell>
        </row>
      </sheetData>
      <sheetData sheetId="12833">
        <row r="9">
          <cell r="A9" t="str">
            <v>A</v>
          </cell>
        </row>
      </sheetData>
      <sheetData sheetId="12834">
        <row r="9">
          <cell r="A9" t="str">
            <v>A</v>
          </cell>
        </row>
      </sheetData>
      <sheetData sheetId="12835">
        <row r="9">
          <cell r="A9" t="str">
            <v>A</v>
          </cell>
        </row>
      </sheetData>
      <sheetData sheetId="12836">
        <row r="9">
          <cell r="A9" t="str">
            <v>A</v>
          </cell>
        </row>
      </sheetData>
      <sheetData sheetId="12837">
        <row r="9">
          <cell r="A9" t="str">
            <v>A</v>
          </cell>
        </row>
      </sheetData>
      <sheetData sheetId="12838">
        <row r="9">
          <cell r="A9" t="str">
            <v>A</v>
          </cell>
        </row>
      </sheetData>
      <sheetData sheetId="12839">
        <row r="9">
          <cell r="A9" t="str">
            <v>A</v>
          </cell>
        </row>
      </sheetData>
      <sheetData sheetId="12840">
        <row r="9">
          <cell r="A9" t="str">
            <v>A</v>
          </cell>
        </row>
      </sheetData>
      <sheetData sheetId="12841">
        <row r="9">
          <cell r="A9" t="str">
            <v>A</v>
          </cell>
        </row>
      </sheetData>
      <sheetData sheetId="12842">
        <row r="9">
          <cell r="A9" t="str">
            <v>A</v>
          </cell>
        </row>
      </sheetData>
      <sheetData sheetId="12843">
        <row r="9">
          <cell r="A9" t="str">
            <v>A</v>
          </cell>
        </row>
      </sheetData>
      <sheetData sheetId="12844">
        <row r="9">
          <cell r="A9" t="str">
            <v>A</v>
          </cell>
        </row>
      </sheetData>
      <sheetData sheetId="12845">
        <row r="9">
          <cell r="A9" t="str">
            <v>A</v>
          </cell>
        </row>
      </sheetData>
      <sheetData sheetId="12846">
        <row r="9">
          <cell r="A9" t="str">
            <v>A</v>
          </cell>
        </row>
      </sheetData>
      <sheetData sheetId="12847">
        <row r="9">
          <cell r="A9" t="str">
            <v>A</v>
          </cell>
        </row>
      </sheetData>
      <sheetData sheetId="12848">
        <row r="9">
          <cell r="A9" t="str">
            <v>A</v>
          </cell>
        </row>
      </sheetData>
      <sheetData sheetId="12849">
        <row r="9">
          <cell r="A9" t="str">
            <v>A</v>
          </cell>
        </row>
      </sheetData>
      <sheetData sheetId="12850">
        <row r="9">
          <cell r="A9" t="str">
            <v>A</v>
          </cell>
        </row>
      </sheetData>
      <sheetData sheetId="12851">
        <row r="9">
          <cell r="A9" t="str">
            <v>A</v>
          </cell>
        </row>
      </sheetData>
      <sheetData sheetId="12852">
        <row r="9">
          <cell r="A9" t="str">
            <v>A</v>
          </cell>
        </row>
      </sheetData>
      <sheetData sheetId="12853">
        <row r="9">
          <cell r="A9" t="str">
            <v>A</v>
          </cell>
        </row>
      </sheetData>
      <sheetData sheetId="12854">
        <row r="9">
          <cell r="A9" t="str">
            <v>A</v>
          </cell>
        </row>
      </sheetData>
      <sheetData sheetId="12855">
        <row r="9">
          <cell r="A9" t="str">
            <v>A</v>
          </cell>
        </row>
      </sheetData>
      <sheetData sheetId="12856">
        <row r="9">
          <cell r="A9" t="str">
            <v>A</v>
          </cell>
        </row>
      </sheetData>
      <sheetData sheetId="12857">
        <row r="9">
          <cell r="A9" t="str">
            <v>A</v>
          </cell>
        </row>
      </sheetData>
      <sheetData sheetId="12858">
        <row r="9">
          <cell r="A9" t="str">
            <v>A</v>
          </cell>
        </row>
      </sheetData>
      <sheetData sheetId="12859">
        <row r="9">
          <cell r="A9" t="str">
            <v>A</v>
          </cell>
        </row>
      </sheetData>
      <sheetData sheetId="12860">
        <row r="9">
          <cell r="A9" t="str">
            <v>A</v>
          </cell>
        </row>
      </sheetData>
      <sheetData sheetId="12861">
        <row r="9">
          <cell r="A9" t="str">
            <v>A</v>
          </cell>
        </row>
      </sheetData>
      <sheetData sheetId="12862">
        <row r="9">
          <cell r="A9" t="str">
            <v>A</v>
          </cell>
        </row>
      </sheetData>
      <sheetData sheetId="12863">
        <row r="9">
          <cell r="A9" t="str">
            <v>A</v>
          </cell>
        </row>
      </sheetData>
      <sheetData sheetId="12864">
        <row r="9">
          <cell r="A9" t="str">
            <v>A</v>
          </cell>
        </row>
      </sheetData>
      <sheetData sheetId="12865">
        <row r="9">
          <cell r="A9" t="str">
            <v>A</v>
          </cell>
        </row>
      </sheetData>
      <sheetData sheetId="12866">
        <row r="9">
          <cell r="A9" t="str">
            <v>A</v>
          </cell>
        </row>
      </sheetData>
      <sheetData sheetId="12867">
        <row r="9">
          <cell r="A9" t="str">
            <v>A</v>
          </cell>
        </row>
      </sheetData>
      <sheetData sheetId="12868">
        <row r="9">
          <cell r="A9" t="str">
            <v>A</v>
          </cell>
        </row>
      </sheetData>
      <sheetData sheetId="12869">
        <row r="9">
          <cell r="A9" t="str">
            <v>A</v>
          </cell>
        </row>
      </sheetData>
      <sheetData sheetId="12870">
        <row r="9">
          <cell r="A9" t="str">
            <v>A</v>
          </cell>
        </row>
      </sheetData>
      <sheetData sheetId="12871">
        <row r="9">
          <cell r="A9" t="str">
            <v>A</v>
          </cell>
        </row>
      </sheetData>
      <sheetData sheetId="12872">
        <row r="9">
          <cell r="A9" t="str">
            <v>A</v>
          </cell>
        </row>
      </sheetData>
      <sheetData sheetId="12873">
        <row r="9">
          <cell r="A9" t="str">
            <v>A</v>
          </cell>
        </row>
      </sheetData>
      <sheetData sheetId="12874">
        <row r="9">
          <cell r="A9" t="str">
            <v>A</v>
          </cell>
        </row>
      </sheetData>
      <sheetData sheetId="12875">
        <row r="9">
          <cell r="A9" t="str">
            <v>A</v>
          </cell>
        </row>
      </sheetData>
      <sheetData sheetId="12876">
        <row r="9">
          <cell r="A9" t="str">
            <v>A</v>
          </cell>
        </row>
      </sheetData>
      <sheetData sheetId="12877">
        <row r="9">
          <cell r="A9" t="str">
            <v>A</v>
          </cell>
        </row>
      </sheetData>
      <sheetData sheetId="12878">
        <row r="9">
          <cell r="A9" t="str">
            <v>A</v>
          </cell>
        </row>
      </sheetData>
      <sheetData sheetId="12879">
        <row r="9">
          <cell r="A9" t="str">
            <v>A</v>
          </cell>
        </row>
      </sheetData>
      <sheetData sheetId="12880">
        <row r="9">
          <cell r="A9" t="str">
            <v>A</v>
          </cell>
        </row>
      </sheetData>
      <sheetData sheetId="12881">
        <row r="9">
          <cell r="A9" t="str">
            <v>A</v>
          </cell>
        </row>
      </sheetData>
      <sheetData sheetId="12882">
        <row r="9">
          <cell r="A9" t="str">
            <v>A</v>
          </cell>
        </row>
      </sheetData>
      <sheetData sheetId="12883">
        <row r="9">
          <cell r="A9" t="str">
            <v>A</v>
          </cell>
        </row>
      </sheetData>
      <sheetData sheetId="12884">
        <row r="9">
          <cell r="A9" t="str">
            <v>A</v>
          </cell>
        </row>
      </sheetData>
      <sheetData sheetId="12885">
        <row r="9">
          <cell r="A9" t="str">
            <v>A</v>
          </cell>
        </row>
      </sheetData>
      <sheetData sheetId="12886">
        <row r="9">
          <cell r="A9" t="str">
            <v>A</v>
          </cell>
        </row>
      </sheetData>
      <sheetData sheetId="12887">
        <row r="9">
          <cell r="A9" t="str">
            <v>A</v>
          </cell>
        </row>
      </sheetData>
      <sheetData sheetId="12888">
        <row r="9">
          <cell r="A9" t="str">
            <v>A</v>
          </cell>
        </row>
      </sheetData>
      <sheetData sheetId="12889">
        <row r="9">
          <cell r="A9" t="str">
            <v>A</v>
          </cell>
        </row>
      </sheetData>
      <sheetData sheetId="12890">
        <row r="9">
          <cell r="A9" t="str">
            <v>A</v>
          </cell>
        </row>
      </sheetData>
      <sheetData sheetId="12891">
        <row r="9">
          <cell r="A9" t="str">
            <v>A</v>
          </cell>
        </row>
      </sheetData>
      <sheetData sheetId="12892">
        <row r="9">
          <cell r="A9" t="str">
            <v>A</v>
          </cell>
        </row>
      </sheetData>
      <sheetData sheetId="12893">
        <row r="9">
          <cell r="A9" t="str">
            <v>A</v>
          </cell>
        </row>
      </sheetData>
      <sheetData sheetId="12894">
        <row r="9">
          <cell r="A9" t="str">
            <v>A</v>
          </cell>
        </row>
      </sheetData>
      <sheetData sheetId="12895">
        <row r="9">
          <cell r="A9" t="str">
            <v>A</v>
          </cell>
        </row>
      </sheetData>
      <sheetData sheetId="12896">
        <row r="9">
          <cell r="A9" t="str">
            <v>A</v>
          </cell>
        </row>
      </sheetData>
      <sheetData sheetId="12897">
        <row r="9">
          <cell r="A9" t="str">
            <v>A</v>
          </cell>
        </row>
      </sheetData>
      <sheetData sheetId="12898">
        <row r="9">
          <cell r="A9" t="str">
            <v>A</v>
          </cell>
        </row>
      </sheetData>
      <sheetData sheetId="12899">
        <row r="9">
          <cell r="A9" t="str">
            <v>A</v>
          </cell>
        </row>
      </sheetData>
      <sheetData sheetId="12900">
        <row r="9">
          <cell r="A9" t="str">
            <v>A</v>
          </cell>
        </row>
      </sheetData>
      <sheetData sheetId="12901" refreshError="1"/>
      <sheetData sheetId="12902">
        <row r="9">
          <cell r="A9" t="str">
            <v>A</v>
          </cell>
        </row>
      </sheetData>
      <sheetData sheetId="12903">
        <row r="9">
          <cell r="A9" t="str">
            <v>A</v>
          </cell>
        </row>
      </sheetData>
      <sheetData sheetId="12904">
        <row r="9">
          <cell r="A9" t="str">
            <v>A</v>
          </cell>
        </row>
      </sheetData>
      <sheetData sheetId="12905">
        <row r="9">
          <cell r="A9" t="str">
            <v>A</v>
          </cell>
        </row>
      </sheetData>
      <sheetData sheetId="12906">
        <row r="9">
          <cell r="A9" t="str">
            <v>A</v>
          </cell>
        </row>
      </sheetData>
      <sheetData sheetId="12907">
        <row r="9">
          <cell r="A9" t="str">
            <v>A</v>
          </cell>
        </row>
      </sheetData>
      <sheetData sheetId="12908">
        <row r="9">
          <cell r="A9" t="str">
            <v>A</v>
          </cell>
        </row>
      </sheetData>
      <sheetData sheetId="12909">
        <row r="9">
          <cell r="A9" t="str">
            <v>A</v>
          </cell>
        </row>
      </sheetData>
      <sheetData sheetId="12910">
        <row r="9">
          <cell r="A9" t="str">
            <v>A</v>
          </cell>
        </row>
      </sheetData>
      <sheetData sheetId="12911">
        <row r="9">
          <cell r="A9" t="str">
            <v>A</v>
          </cell>
        </row>
      </sheetData>
      <sheetData sheetId="12912">
        <row r="9">
          <cell r="A9" t="str">
            <v>A</v>
          </cell>
        </row>
      </sheetData>
      <sheetData sheetId="12913">
        <row r="9">
          <cell r="A9" t="str">
            <v>A</v>
          </cell>
        </row>
      </sheetData>
      <sheetData sheetId="12914">
        <row r="9">
          <cell r="A9" t="str">
            <v>A</v>
          </cell>
        </row>
      </sheetData>
      <sheetData sheetId="12915">
        <row r="9">
          <cell r="A9" t="str">
            <v>A</v>
          </cell>
        </row>
      </sheetData>
      <sheetData sheetId="12916">
        <row r="9">
          <cell r="A9" t="str">
            <v>A</v>
          </cell>
        </row>
      </sheetData>
      <sheetData sheetId="12917">
        <row r="9">
          <cell r="A9" t="str">
            <v>A</v>
          </cell>
        </row>
      </sheetData>
      <sheetData sheetId="12918">
        <row r="9">
          <cell r="A9" t="str">
            <v>A</v>
          </cell>
        </row>
      </sheetData>
      <sheetData sheetId="12919">
        <row r="9">
          <cell r="A9" t="str">
            <v>A</v>
          </cell>
        </row>
      </sheetData>
      <sheetData sheetId="12920">
        <row r="9">
          <cell r="A9" t="str">
            <v>A</v>
          </cell>
        </row>
      </sheetData>
      <sheetData sheetId="12921">
        <row r="9">
          <cell r="A9" t="str">
            <v>A</v>
          </cell>
        </row>
      </sheetData>
      <sheetData sheetId="12922">
        <row r="9">
          <cell r="A9" t="str">
            <v>A</v>
          </cell>
        </row>
      </sheetData>
      <sheetData sheetId="12923" refreshError="1"/>
      <sheetData sheetId="12924">
        <row r="9">
          <cell r="A9" t="str">
            <v>A</v>
          </cell>
        </row>
      </sheetData>
      <sheetData sheetId="12925">
        <row r="9">
          <cell r="A9" t="str">
            <v>A</v>
          </cell>
        </row>
      </sheetData>
      <sheetData sheetId="12926" refreshError="1"/>
      <sheetData sheetId="12927">
        <row r="9">
          <cell r="A9" t="str">
            <v>A</v>
          </cell>
        </row>
      </sheetData>
      <sheetData sheetId="12928">
        <row r="9">
          <cell r="A9" t="str">
            <v>A</v>
          </cell>
        </row>
      </sheetData>
      <sheetData sheetId="12929">
        <row r="9">
          <cell r="A9" t="str">
            <v>A</v>
          </cell>
        </row>
      </sheetData>
      <sheetData sheetId="12930" refreshError="1"/>
      <sheetData sheetId="12931" refreshError="1"/>
      <sheetData sheetId="12932">
        <row r="9">
          <cell r="A9" t="str">
            <v>A</v>
          </cell>
        </row>
      </sheetData>
      <sheetData sheetId="12933">
        <row r="9">
          <cell r="A9" t="str">
            <v>A</v>
          </cell>
        </row>
      </sheetData>
      <sheetData sheetId="12934">
        <row r="9">
          <cell r="A9" t="str">
            <v>A</v>
          </cell>
        </row>
      </sheetData>
      <sheetData sheetId="12935">
        <row r="9">
          <cell r="A9" t="str">
            <v>A</v>
          </cell>
        </row>
      </sheetData>
      <sheetData sheetId="12936">
        <row r="9">
          <cell r="A9" t="str">
            <v>A</v>
          </cell>
        </row>
      </sheetData>
      <sheetData sheetId="12937">
        <row r="9">
          <cell r="A9" t="str">
            <v>A</v>
          </cell>
        </row>
      </sheetData>
      <sheetData sheetId="12938" refreshError="1"/>
      <sheetData sheetId="12939" refreshError="1"/>
      <sheetData sheetId="12940">
        <row r="9">
          <cell r="A9" t="str">
            <v>A</v>
          </cell>
        </row>
      </sheetData>
      <sheetData sheetId="12941">
        <row r="9">
          <cell r="A9" t="str">
            <v>A</v>
          </cell>
        </row>
      </sheetData>
      <sheetData sheetId="12942">
        <row r="9">
          <cell r="A9" t="str">
            <v>A</v>
          </cell>
        </row>
      </sheetData>
      <sheetData sheetId="12943">
        <row r="9">
          <cell r="A9" t="str">
            <v>A</v>
          </cell>
        </row>
      </sheetData>
      <sheetData sheetId="12944">
        <row r="9">
          <cell r="A9" t="str">
            <v>A</v>
          </cell>
        </row>
      </sheetData>
      <sheetData sheetId="12945">
        <row r="9">
          <cell r="A9" t="str">
            <v>A</v>
          </cell>
        </row>
      </sheetData>
      <sheetData sheetId="12946">
        <row r="9">
          <cell r="A9" t="str">
            <v>A</v>
          </cell>
        </row>
      </sheetData>
      <sheetData sheetId="12947">
        <row r="9">
          <cell r="A9" t="str">
            <v>A</v>
          </cell>
        </row>
      </sheetData>
      <sheetData sheetId="12948" refreshError="1"/>
      <sheetData sheetId="12949" refreshError="1"/>
      <sheetData sheetId="12950" refreshError="1"/>
      <sheetData sheetId="12951" refreshError="1"/>
      <sheetData sheetId="12952" refreshError="1"/>
      <sheetData sheetId="12953">
        <row r="9">
          <cell r="A9" t="str">
            <v>A</v>
          </cell>
        </row>
      </sheetData>
      <sheetData sheetId="12954">
        <row r="9">
          <cell r="A9" t="str">
            <v>A</v>
          </cell>
        </row>
      </sheetData>
      <sheetData sheetId="12955" refreshError="1"/>
      <sheetData sheetId="12956" refreshError="1"/>
      <sheetData sheetId="12957" refreshError="1"/>
      <sheetData sheetId="12958">
        <row r="9">
          <cell r="A9" t="str">
            <v>A</v>
          </cell>
        </row>
      </sheetData>
      <sheetData sheetId="12959">
        <row r="9">
          <cell r="A9" t="str">
            <v>A</v>
          </cell>
        </row>
      </sheetData>
      <sheetData sheetId="12960" refreshError="1"/>
      <sheetData sheetId="12961">
        <row r="9">
          <cell r="A9" t="str">
            <v>A</v>
          </cell>
        </row>
      </sheetData>
      <sheetData sheetId="12962">
        <row r="9">
          <cell r="A9" t="str">
            <v>A</v>
          </cell>
        </row>
      </sheetData>
      <sheetData sheetId="12963">
        <row r="9">
          <cell r="A9" t="str">
            <v>A</v>
          </cell>
        </row>
      </sheetData>
      <sheetData sheetId="12964">
        <row r="9">
          <cell r="A9" t="str">
            <v>A</v>
          </cell>
        </row>
      </sheetData>
      <sheetData sheetId="12965">
        <row r="9">
          <cell r="A9" t="str">
            <v>A</v>
          </cell>
        </row>
      </sheetData>
      <sheetData sheetId="12966">
        <row r="9">
          <cell r="A9" t="str">
            <v>A</v>
          </cell>
        </row>
      </sheetData>
      <sheetData sheetId="12967">
        <row r="9">
          <cell r="A9" t="str">
            <v>A</v>
          </cell>
        </row>
      </sheetData>
      <sheetData sheetId="12968">
        <row r="9">
          <cell r="A9" t="str">
            <v>A</v>
          </cell>
        </row>
      </sheetData>
      <sheetData sheetId="12969">
        <row r="9">
          <cell r="A9" t="str">
            <v>A</v>
          </cell>
        </row>
      </sheetData>
      <sheetData sheetId="12970">
        <row r="9">
          <cell r="A9" t="str">
            <v>A</v>
          </cell>
        </row>
      </sheetData>
      <sheetData sheetId="12971">
        <row r="9">
          <cell r="A9" t="str">
            <v>A</v>
          </cell>
        </row>
      </sheetData>
      <sheetData sheetId="12972">
        <row r="9">
          <cell r="A9" t="str">
            <v>A</v>
          </cell>
        </row>
      </sheetData>
      <sheetData sheetId="12973">
        <row r="9">
          <cell r="A9" t="str">
            <v>A</v>
          </cell>
        </row>
      </sheetData>
      <sheetData sheetId="12974">
        <row r="9">
          <cell r="A9" t="str">
            <v>A</v>
          </cell>
        </row>
      </sheetData>
      <sheetData sheetId="12975">
        <row r="9">
          <cell r="A9" t="str">
            <v>A</v>
          </cell>
        </row>
      </sheetData>
      <sheetData sheetId="12976">
        <row r="9">
          <cell r="A9" t="str">
            <v>A</v>
          </cell>
        </row>
      </sheetData>
      <sheetData sheetId="12977">
        <row r="9">
          <cell r="A9" t="str">
            <v>A</v>
          </cell>
        </row>
      </sheetData>
      <sheetData sheetId="12978">
        <row r="9">
          <cell r="A9" t="str">
            <v>A</v>
          </cell>
        </row>
      </sheetData>
      <sheetData sheetId="12979">
        <row r="9">
          <cell r="A9" t="str">
            <v>A</v>
          </cell>
        </row>
      </sheetData>
      <sheetData sheetId="12980" refreshError="1"/>
      <sheetData sheetId="12981">
        <row r="9">
          <cell r="A9" t="str">
            <v>A</v>
          </cell>
        </row>
      </sheetData>
      <sheetData sheetId="12982">
        <row r="9">
          <cell r="A9" t="str">
            <v>A</v>
          </cell>
        </row>
      </sheetData>
      <sheetData sheetId="12983">
        <row r="9">
          <cell r="A9" t="str">
            <v>A</v>
          </cell>
        </row>
      </sheetData>
      <sheetData sheetId="12984">
        <row r="9">
          <cell r="A9" t="str">
            <v>A</v>
          </cell>
        </row>
      </sheetData>
      <sheetData sheetId="12985">
        <row r="9">
          <cell r="A9" t="str">
            <v>A</v>
          </cell>
        </row>
      </sheetData>
      <sheetData sheetId="12986">
        <row r="9">
          <cell r="A9" t="str">
            <v>A</v>
          </cell>
        </row>
      </sheetData>
      <sheetData sheetId="12987">
        <row r="9">
          <cell r="A9" t="str">
            <v>A</v>
          </cell>
        </row>
      </sheetData>
      <sheetData sheetId="12988">
        <row r="9">
          <cell r="A9" t="str">
            <v>A</v>
          </cell>
        </row>
      </sheetData>
      <sheetData sheetId="12989">
        <row r="9">
          <cell r="A9" t="str">
            <v>A</v>
          </cell>
        </row>
      </sheetData>
      <sheetData sheetId="12990">
        <row r="9">
          <cell r="A9" t="str">
            <v>A</v>
          </cell>
        </row>
      </sheetData>
      <sheetData sheetId="12991">
        <row r="9">
          <cell r="A9" t="str">
            <v>A</v>
          </cell>
        </row>
      </sheetData>
      <sheetData sheetId="12992">
        <row r="9">
          <cell r="A9" t="str">
            <v>A</v>
          </cell>
        </row>
      </sheetData>
      <sheetData sheetId="12993">
        <row r="9">
          <cell r="A9" t="str">
            <v>A</v>
          </cell>
        </row>
      </sheetData>
      <sheetData sheetId="12994">
        <row r="9">
          <cell r="A9" t="str">
            <v>A</v>
          </cell>
        </row>
      </sheetData>
      <sheetData sheetId="12995">
        <row r="9">
          <cell r="A9" t="str">
            <v>A</v>
          </cell>
        </row>
      </sheetData>
      <sheetData sheetId="12996">
        <row r="9">
          <cell r="A9" t="str">
            <v>A</v>
          </cell>
        </row>
      </sheetData>
      <sheetData sheetId="12997">
        <row r="9">
          <cell r="A9" t="str">
            <v>A</v>
          </cell>
        </row>
      </sheetData>
      <sheetData sheetId="12998">
        <row r="9">
          <cell r="A9" t="str">
            <v>A</v>
          </cell>
        </row>
      </sheetData>
      <sheetData sheetId="12999">
        <row r="9">
          <cell r="A9" t="str">
            <v>A</v>
          </cell>
        </row>
      </sheetData>
      <sheetData sheetId="13000">
        <row r="9">
          <cell r="A9" t="str">
            <v>A</v>
          </cell>
        </row>
      </sheetData>
      <sheetData sheetId="13001">
        <row r="9">
          <cell r="A9" t="str">
            <v>A</v>
          </cell>
        </row>
      </sheetData>
      <sheetData sheetId="13002">
        <row r="9">
          <cell r="A9" t="str">
            <v>A</v>
          </cell>
        </row>
      </sheetData>
      <sheetData sheetId="13003">
        <row r="9">
          <cell r="A9" t="str">
            <v>A</v>
          </cell>
        </row>
      </sheetData>
      <sheetData sheetId="13004">
        <row r="9">
          <cell r="A9" t="str">
            <v>A</v>
          </cell>
        </row>
      </sheetData>
      <sheetData sheetId="13005">
        <row r="9">
          <cell r="A9" t="str">
            <v>A</v>
          </cell>
        </row>
      </sheetData>
      <sheetData sheetId="13006">
        <row r="9">
          <cell r="A9" t="str">
            <v>A</v>
          </cell>
        </row>
      </sheetData>
      <sheetData sheetId="13007">
        <row r="9">
          <cell r="A9" t="str">
            <v>A</v>
          </cell>
        </row>
      </sheetData>
      <sheetData sheetId="13008">
        <row r="9">
          <cell r="A9" t="str">
            <v>A</v>
          </cell>
        </row>
      </sheetData>
      <sheetData sheetId="13009">
        <row r="9">
          <cell r="A9" t="str">
            <v>A</v>
          </cell>
        </row>
      </sheetData>
      <sheetData sheetId="13010">
        <row r="9">
          <cell r="A9" t="str">
            <v>A</v>
          </cell>
        </row>
      </sheetData>
      <sheetData sheetId="13011">
        <row r="9">
          <cell r="A9" t="str">
            <v>A</v>
          </cell>
        </row>
      </sheetData>
      <sheetData sheetId="13012">
        <row r="9">
          <cell r="A9" t="str">
            <v>A</v>
          </cell>
        </row>
      </sheetData>
      <sheetData sheetId="13013">
        <row r="9">
          <cell r="A9" t="str">
            <v>A</v>
          </cell>
        </row>
      </sheetData>
      <sheetData sheetId="13014">
        <row r="9">
          <cell r="A9" t="str">
            <v>A</v>
          </cell>
        </row>
      </sheetData>
      <sheetData sheetId="13015">
        <row r="9">
          <cell r="A9" t="str">
            <v>A</v>
          </cell>
        </row>
      </sheetData>
      <sheetData sheetId="13016">
        <row r="9">
          <cell r="A9" t="str">
            <v>A</v>
          </cell>
        </row>
      </sheetData>
      <sheetData sheetId="13017">
        <row r="9">
          <cell r="A9" t="str">
            <v>A</v>
          </cell>
        </row>
      </sheetData>
      <sheetData sheetId="13018">
        <row r="9">
          <cell r="A9" t="str">
            <v>A</v>
          </cell>
        </row>
      </sheetData>
      <sheetData sheetId="13019">
        <row r="9">
          <cell r="A9" t="str">
            <v>A</v>
          </cell>
        </row>
      </sheetData>
      <sheetData sheetId="13020">
        <row r="9">
          <cell r="A9" t="str">
            <v>A</v>
          </cell>
        </row>
      </sheetData>
      <sheetData sheetId="13021">
        <row r="9">
          <cell r="A9" t="str">
            <v>A</v>
          </cell>
        </row>
      </sheetData>
      <sheetData sheetId="13022">
        <row r="9">
          <cell r="A9" t="str">
            <v>A</v>
          </cell>
        </row>
      </sheetData>
      <sheetData sheetId="13023">
        <row r="9">
          <cell r="A9" t="str">
            <v>A</v>
          </cell>
        </row>
      </sheetData>
      <sheetData sheetId="13024" refreshError="1"/>
      <sheetData sheetId="13025">
        <row r="9">
          <cell r="A9" t="str">
            <v>A</v>
          </cell>
        </row>
      </sheetData>
      <sheetData sheetId="13026">
        <row r="9">
          <cell r="A9" t="str">
            <v>A</v>
          </cell>
        </row>
      </sheetData>
      <sheetData sheetId="13027">
        <row r="9">
          <cell r="A9" t="str">
            <v>A</v>
          </cell>
        </row>
      </sheetData>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ow r="9">
          <cell r="A9" t="str">
            <v>A</v>
          </cell>
        </row>
      </sheetData>
      <sheetData sheetId="13044">
        <row r="9">
          <cell r="A9" t="str">
            <v>A</v>
          </cell>
        </row>
      </sheetData>
      <sheetData sheetId="13045">
        <row r="9">
          <cell r="A9" t="str">
            <v>A</v>
          </cell>
        </row>
      </sheetData>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ow r="9">
          <cell r="A9" t="str">
            <v>A</v>
          </cell>
        </row>
      </sheetData>
      <sheetData sheetId="13055">
        <row r="9">
          <cell r="A9" t="str">
            <v>A</v>
          </cell>
        </row>
      </sheetData>
      <sheetData sheetId="13056" refreshError="1"/>
      <sheetData sheetId="13057" refreshError="1"/>
      <sheetData sheetId="13058" refreshError="1"/>
      <sheetData sheetId="13059" refreshError="1"/>
      <sheetData sheetId="13060" refreshError="1"/>
      <sheetData sheetId="13061" refreshError="1"/>
      <sheetData sheetId="13062">
        <row r="9">
          <cell r="A9" t="str">
            <v>A</v>
          </cell>
        </row>
      </sheetData>
      <sheetData sheetId="13063">
        <row r="9">
          <cell r="A9" t="str">
            <v>A</v>
          </cell>
        </row>
      </sheetData>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ow r="9">
          <cell r="A9" t="str">
            <v>A</v>
          </cell>
        </row>
      </sheetData>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ow r="9">
          <cell r="A9" t="str">
            <v>A</v>
          </cell>
        </row>
      </sheetData>
      <sheetData sheetId="13318">
        <row r="9">
          <cell r="A9" t="str">
            <v>A</v>
          </cell>
        </row>
      </sheetData>
      <sheetData sheetId="13319">
        <row r="9">
          <cell r="A9" t="str">
            <v>A</v>
          </cell>
        </row>
      </sheetData>
      <sheetData sheetId="13320">
        <row r="9">
          <cell r="A9" t="str">
            <v>A</v>
          </cell>
        </row>
      </sheetData>
      <sheetData sheetId="13321">
        <row r="9">
          <cell r="A9" t="str">
            <v>A</v>
          </cell>
        </row>
      </sheetData>
      <sheetData sheetId="13322">
        <row r="9">
          <cell r="A9" t="str">
            <v>A</v>
          </cell>
        </row>
      </sheetData>
      <sheetData sheetId="13323">
        <row r="9">
          <cell r="A9" t="str">
            <v>A</v>
          </cell>
        </row>
      </sheetData>
      <sheetData sheetId="13324">
        <row r="9">
          <cell r="A9" t="str">
            <v>A</v>
          </cell>
        </row>
      </sheetData>
      <sheetData sheetId="13325">
        <row r="9">
          <cell r="A9" t="str">
            <v>A</v>
          </cell>
        </row>
      </sheetData>
      <sheetData sheetId="13326">
        <row r="9">
          <cell r="A9" t="str">
            <v>A</v>
          </cell>
        </row>
      </sheetData>
      <sheetData sheetId="13327">
        <row r="9">
          <cell r="A9" t="str">
            <v>A</v>
          </cell>
        </row>
      </sheetData>
      <sheetData sheetId="13328" refreshError="1"/>
      <sheetData sheetId="13329">
        <row r="9">
          <cell r="A9" t="str">
            <v>A</v>
          </cell>
        </row>
      </sheetData>
      <sheetData sheetId="13330">
        <row r="9">
          <cell r="A9" t="str">
            <v>A</v>
          </cell>
        </row>
      </sheetData>
      <sheetData sheetId="13331">
        <row r="9">
          <cell r="A9" t="str">
            <v>A</v>
          </cell>
        </row>
      </sheetData>
      <sheetData sheetId="13332">
        <row r="9">
          <cell r="A9" t="str">
            <v>A</v>
          </cell>
        </row>
      </sheetData>
      <sheetData sheetId="13333">
        <row r="9">
          <cell r="A9" t="str">
            <v>A</v>
          </cell>
        </row>
      </sheetData>
      <sheetData sheetId="13334">
        <row r="9">
          <cell r="A9" t="str">
            <v>A</v>
          </cell>
        </row>
      </sheetData>
      <sheetData sheetId="13335" refreshError="1"/>
      <sheetData sheetId="13336" refreshError="1"/>
      <sheetData sheetId="13337">
        <row r="9">
          <cell r="A9" t="str">
            <v>A</v>
          </cell>
        </row>
      </sheetData>
      <sheetData sheetId="13338">
        <row r="9">
          <cell r="A9" t="str">
            <v>A</v>
          </cell>
        </row>
      </sheetData>
      <sheetData sheetId="13339">
        <row r="9">
          <cell r="A9" t="str">
            <v>A</v>
          </cell>
        </row>
      </sheetData>
      <sheetData sheetId="13340" refreshError="1"/>
      <sheetData sheetId="13341">
        <row r="9">
          <cell r="A9" t="str">
            <v>A</v>
          </cell>
        </row>
      </sheetData>
      <sheetData sheetId="13342">
        <row r="9">
          <cell r="A9" t="str">
            <v>A</v>
          </cell>
        </row>
      </sheetData>
      <sheetData sheetId="13343" refreshError="1"/>
      <sheetData sheetId="13344">
        <row r="9">
          <cell r="A9" t="str">
            <v>A</v>
          </cell>
        </row>
      </sheetData>
      <sheetData sheetId="13345" refreshError="1"/>
      <sheetData sheetId="13346">
        <row r="9">
          <cell r="A9" t="str">
            <v>A</v>
          </cell>
        </row>
      </sheetData>
      <sheetData sheetId="13347">
        <row r="9">
          <cell r="A9" t="str">
            <v>A</v>
          </cell>
        </row>
      </sheetData>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ow r="9">
          <cell r="A9" t="str">
            <v>A</v>
          </cell>
        </row>
      </sheetData>
      <sheetData sheetId="13362">
        <row r="9">
          <cell r="A9" t="str">
            <v>A</v>
          </cell>
        </row>
      </sheetData>
      <sheetData sheetId="13363">
        <row r="9">
          <cell r="A9" t="str">
            <v>A</v>
          </cell>
        </row>
      </sheetData>
      <sheetData sheetId="13364">
        <row r="9">
          <cell r="A9" t="str">
            <v>A</v>
          </cell>
        </row>
      </sheetData>
      <sheetData sheetId="13365">
        <row r="9">
          <cell r="A9" t="str">
            <v>A</v>
          </cell>
        </row>
      </sheetData>
      <sheetData sheetId="13366">
        <row r="9">
          <cell r="A9" t="str">
            <v>A</v>
          </cell>
        </row>
      </sheetData>
      <sheetData sheetId="13367">
        <row r="9">
          <cell r="A9" t="str">
            <v>A</v>
          </cell>
        </row>
      </sheetData>
      <sheetData sheetId="13368">
        <row r="9">
          <cell r="A9" t="str">
            <v>A</v>
          </cell>
        </row>
      </sheetData>
      <sheetData sheetId="13369">
        <row r="9">
          <cell r="A9" t="str">
            <v>A</v>
          </cell>
        </row>
      </sheetData>
      <sheetData sheetId="13370" refreshError="1"/>
      <sheetData sheetId="13371"/>
      <sheetData sheetId="13372"/>
      <sheetData sheetId="13373"/>
      <sheetData sheetId="13374">
        <row r="9">
          <cell r="A9" t="str">
            <v>A</v>
          </cell>
        </row>
      </sheetData>
      <sheetData sheetId="13375">
        <row r="9">
          <cell r="A9" t="str">
            <v>A</v>
          </cell>
        </row>
      </sheetData>
      <sheetData sheetId="13376">
        <row r="9">
          <cell r="A9" t="str">
            <v>A</v>
          </cell>
        </row>
      </sheetData>
      <sheetData sheetId="13377">
        <row r="9">
          <cell r="A9" t="str">
            <v>A</v>
          </cell>
        </row>
      </sheetData>
      <sheetData sheetId="13378">
        <row r="9">
          <cell r="A9" t="str">
            <v>A</v>
          </cell>
        </row>
      </sheetData>
      <sheetData sheetId="13379" refreshError="1"/>
      <sheetData sheetId="13380">
        <row r="9">
          <cell r="A9" t="str">
            <v>A</v>
          </cell>
        </row>
      </sheetData>
      <sheetData sheetId="13381">
        <row r="9">
          <cell r="A9" t="str">
            <v>A</v>
          </cell>
        </row>
      </sheetData>
      <sheetData sheetId="13382">
        <row r="9">
          <cell r="A9" t="str">
            <v>A</v>
          </cell>
        </row>
      </sheetData>
      <sheetData sheetId="13383">
        <row r="9">
          <cell r="A9" t="str">
            <v>A</v>
          </cell>
        </row>
      </sheetData>
      <sheetData sheetId="13384">
        <row r="9">
          <cell r="A9" t="str">
            <v>A</v>
          </cell>
        </row>
      </sheetData>
      <sheetData sheetId="13385">
        <row r="9">
          <cell r="A9" t="str">
            <v>A</v>
          </cell>
        </row>
      </sheetData>
      <sheetData sheetId="13386">
        <row r="9">
          <cell r="A9" t="str">
            <v>A</v>
          </cell>
        </row>
      </sheetData>
      <sheetData sheetId="13387">
        <row r="9">
          <cell r="A9" t="str">
            <v>A</v>
          </cell>
        </row>
      </sheetData>
      <sheetData sheetId="13388">
        <row r="9">
          <cell r="A9" t="str">
            <v>A</v>
          </cell>
        </row>
      </sheetData>
      <sheetData sheetId="13389">
        <row r="9">
          <cell r="A9" t="str">
            <v>A</v>
          </cell>
        </row>
      </sheetData>
      <sheetData sheetId="13390">
        <row r="9">
          <cell r="A9" t="str">
            <v>A</v>
          </cell>
        </row>
      </sheetData>
      <sheetData sheetId="13391">
        <row r="9">
          <cell r="A9" t="str">
            <v>A</v>
          </cell>
        </row>
      </sheetData>
      <sheetData sheetId="13392">
        <row r="9">
          <cell r="A9" t="str">
            <v>A</v>
          </cell>
        </row>
      </sheetData>
      <sheetData sheetId="13393">
        <row r="9">
          <cell r="A9" t="str">
            <v>A</v>
          </cell>
        </row>
      </sheetData>
      <sheetData sheetId="13394">
        <row r="9">
          <cell r="A9" t="str">
            <v>A</v>
          </cell>
        </row>
      </sheetData>
      <sheetData sheetId="13395">
        <row r="9">
          <cell r="A9" t="str">
            <v>A</v>
          </cell>
        </row>
      </sheetData>
      <sheetData sheetId="13396">
        <row r="9">
          <cell r="A9" t="str">
            <v>A</v>
          </cell>
        </row>
      </sheetData>
      <sheetData sheetId="13397">
        <row r="9">
          <cell r="A9" t="str">
            <v>A</v>
          </cell>
        </row>
      </sheetData>
      <sheetData sheetId="13398">
        <row r="9">
          <cell r="A9" t="str">
            <v>A</v>
          </cell>
        </row>
      </sheetData>
      <sheetData sheetId="13399">
        <row r="9">
          <cell r="A9" t="str">
            <v>A</v>
          </cell>
        </row>
      </sheetData>
      <sheetData sheetId="13400">
        <row r="9">
          <cell r="A9" t="str">
            <v>A</v>
          </cell>
        </row>
      </sheetData>
      <sheetData sheetId="13401">
        <row r="9">
          <cell r="A9" t="str">
            <v>A</v>
          </cell>
        </row>
      </sheetData>
      <sheetData sheetId="13402">
        <row r="9">
          <cell r="A9" t="str">
            <v>A</v>
          </cell>
        </row>
      </sheetData>
      <sheetData sheetId="13403">
        <row r="9">
          <cell r="A9" t="str">
            <v>A</v>
          </cell>
        </row>
      </sheetData>
      <sheetData sheetId="13404">
        <row r="9">
          <cell r="A9" t="str">
            <v>A</v>
          </cell>
        </row>
      </sheetData>
      <sheetData sheetId="13405">
        <row r="9">
          <cell r="A9" t="str">
            <v>A</v>
          </cell>
        </row>
      </sheetData>
      <sheetData sheetId="13406">
        <row r="9">
          <cell r="A9" t="str">
            <v>A</v>
          </cell>
        </row>
      </sheetData>
      <sheetData sheetId="13407">
        <row r="9">
          <cell r="A9" t="str">
            <v>A</v>
          </cell>
        </row>
      </sheetData>
      <sheetData sheetId="13408">
        <row r="9">
          <cell r="A9" t="str">
            <v>A</v>
          </cell>
        </row>
      </sheetData>
      <sheetData sheetId="13409">
        <row r="9">
          <cell r="A9" t="str">
            <v>A</v>
          </cell>
        </row>
      </sheetData>
      <sheetData sheetId="13410" refreshError="1"/>
      <sheetData sheetId="13411"/>
      <sheetData sheetId="13412" refreshError="1"/>
      <sheetData sheetId="13413">
        <row r="9">
          <cell r="A9" t="str">
            <v>A</v>
          </cell>
        </row>
      </sheetData>
      <sheetData sheetId="13414">
        <row r="9">
          <cell r="A9" t="str">
            <v>A</v>
          </cell>
        </row>
      </sheetData>
      <sheetData sheetId="13415">
        <row r="9">
          <cell r="A9" t="str">
            <v>A</v>
          </cell>
        </row>
      </sheetData>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ow r="9">
          <cell r="A9" t="str">
            <v>A</v>
          </cell>
        </row>
      </sheetData>
      <sheetData sheetId="13431">
        <row r="9">
          <cell r="A9" t="str">
            <v>A</v>
          </cell>
        </row>
      </sheetData>
      <sheetData sheetId="13432">
        <row r="9">
          <cell r="A9" t="str">
            <v>A</v>
          </cell>
        </row>
      </sheetData>
      <sheetData sheetId="13433">
        <row r="9">
          <cell r="A9" t="str">
            <v>A</v>
          </cell>
        </row>
      </sheetData>
      <sheetData sheetId="13434">
        <row r="9">
          <cell r="A9" t="str">
            <v>A</v>
          </cell>
        </row>
      </sheetData>
      <sheetData sheetId="13435">
        <row r="9">
          <cell r="A9" t="str">
            <v>A</v>
          </cell>
        </row>
      </sheetData>
      <sheetData sheetId="13436" refreshError="1"/>
      <sheetData sheetId="13437" refreshError="1"/>
      <sheetData sheetId="13438" refreshError="1"/>
      <sheetData sheetId="13439" refreshError="1"/>
      <sheetData sheetId="13440">
        <row r="9">
          <cell r="A9" t="str">
            <v>A</v>
          </cell>
        </row>
      </sheetData>
      <sheetData sheetId="13441">
        <row r="9">
          <cell r="A9" t="str">
            <v>A</v>
          </cell>
        </row>
      </sheetData>
      <sheetData sheetId="13442">
        <row r="9">
          <cell r="A9" t="str">
            <v>A</v>
          </cell>
        </row>
      </sheetData>
      <sheetData sheetId="13443">
        <row r="9">
          <cell r="A9" t="str">
            <v>A</v>
          </cell>
        </row>
      </sheetData>
      <sheetData sheetId="13444">
        <row r="9">
          <cell r="A9" t="str">
            <v>A</v>
          </cell>
        </row>
      </sheetData>
      <sheetData sheetId="13445">
        <row r="9">
          <cell r="A9" t="str">
            <v>A</v>
          </cell>
        </row>
      </sheetData>
      <sheetData sheetId="13446">
        <row r="9">
          <cell r="A9" t="str">
            <v>A</v>
          </cell>
        </row>
      </sheetData>
      <sheetData sheetId="13447">
        <row r="9">
          <cell r="A9" t="str">
            <v>A</v>
          </cell>
        </row>
      </sheetData>
      <sheetData sheetId="13448">
        <row r="9">
          <cell r="A9" t="str">
            <v>A</v>
          </cell>
        </row>
      </sheetData>
      <sheetData sheetId="13449">
        <row r="9">
          <cell r="A9" t="str">
            <v>A</v>
          </cell>
        </row>
      </sheetData>
      <sheetData sheetId="13450">
        <row r="9">
          <cell r="A9" t="str">
            <v>A</v>
          </cell>
        </row>
      </sheetData>
      <sheetData sheetId="13451">
        <row r="9">
          <cell r="A9" t="str">
            <v>A</v>
          </cell>
        </row>
      </sheetData>
      <sheetData sheetId="13452">
        <row r="9">
          <cell r="A9" t="str">
            <v>A</v>
          </cell>
        </row>
      </sheetData>
      <sheetData sheetId="13453">
        <row r="9">
          <cell r="A9" t="str">
            <v>A</v>
          </cell>
        </row>
      </sheetData>
      <sheetData sheetId="13454">
        <row r="9">
          <cell r="A9" t="str">
            <v>A</v>
          </cell>
        </row>
      </sheetData>
      <sheetData sheetId="13455">
        <row r="9">
          <cell r="A9" t="str">
            <v>A</v>
          </cell>
        </row>
      </sheetData>
      <sheetData sheetId="13456">
        <row r="9">
          <cell r="A9" t="str">
            <v>A</v>
          </cell>
        </row>
      </sheetData>
      <sheetData sheetId="13457">
        <row r="9">
          <cell r="A9" t="str">
            <v>A</v>
          </cell>
        </row>
      </sheetData>
      <sheetData sheetId="13458">
        <row r="9">
          <cell r="A9" t="str">
            <v>A</v>
          </cell>
        </row>
      </sheetData>
      <sheetData sheetId="13459">
        <row r="9">
          <cell r="A9" t="str">
            <v>A</v>
          </cell>
        </row>
      </sheetData>
      <sheetData sheetId="13460">
        <row r="9">
          <cell r="A9" t="str">
            <v>A</v>
          </cell>
        </row>
      </sheetData>
      <sheetData sheetId="13461">
        <row r="9">
          <cell r="A9" t="str">
            <v>A</v>
          </cell>
        </row>
      </sheetData>
      <sheetData sheetId="13462">
        <row r="9">
          <cell r="A9" t="str">
            <v>A</v>
          </cell>
        </row>
      </sheetData>
      <sheetData sheetId="13463">
        <row r="9">
          <cell r="A9" t="str">
            <v>A</v>
          </cell>
        </row>
      </sheetData>
      <sheetData sheetId="13464">
        <row r="9">
          <cell r="A9" t="str">
            <v>A</v>
          </cell>
        </row>
      </sheetData>
      <sheetData sheetId="13465">
        <row r="9">
          <cell r="A9" t="str">
            <v>A</v>
          </cell>
        </row>
      </sheetData>
      <sheetData sheetId="13466">
        <row r="9">
          <cell r="A9" t="str">
            <v>A</v>
          </cell>
        </row>
      </sheetData>
      <sheetData sheetId="13467">
        <row r="9">
          <cell r="A9" t="str">
            <v>A</v>
          </cell>
        </row>
      </sheetData>
      <sheetData sheetId="13468">
        <row r="9">
          <cell r="A9" t="str">
            <v>A</v>
          </cell>
        </row>
      </sheetData>
      <sheetData sheetId="13469">
        <row r="9">
          <cell r="A9" t="str">
            <v>A</v>
          </cell>
        </row>
      </sheetData>
      <sheetData sheetId="13470">
        <row r="9">
          <cell r="A9" t="str">
            <v>A</v>
          </cell>
        </row>
      </sheetData>
      <sheetData sheetId="13471">
        <row r="9">
          <cell r="A9" t="str">
            <v>A</v>
          </cell>
        </row>
      </sheetData>
      <sheetData sheetId="13472">
        <row r="9">
          <cell r="A9" t="str">
            <v>A</v>
          </cell>
        </row>
      </sheetData>
      <sheetData sheetId="13473">
        <row r="9">
          <cell r="A9" t="str">
            <v>A</v>
          </cell>
        </row>
      </sheetData>
      <sheetData sheetId="13474">
        <row r="9">
          <cell r="A9" t="str">
            <v>A</v>
          </cell>
        </row>
      </sheetData>
      <sheetData sheetId="13475">
        <row r="9">
          <cell r="A9" t="str">
            <v>A</v>
          </cell>
        </row>
      </sheetData>
      <sheetData sheetId="13476">
        <row r="9">
          <cell r="A9" t="str">
            <v>A</v>
          </cell>
        </row>
      </sheetData>
      <sheetData sheetId="13477">
        <row r="9">
          <cell r="A9" t="str">
            <v>A</v>
          </cell>
        </row>
      </sheetData>
      <sheetData sheetId="13478">
        <row r="9">
          <cell r="A9" t="str">
            <v>A</v>
          </cell>
        </row>
      </sheetData>
      <sheetData sheetId="13479">
        <row r="9">
          <cell r="A9" t="str">
            <v>A</v>
          </cell>
        </row>
      </sheetData>
      <sheetData sheetId="13480">
        <row r="9">
          <cell r="A9" t="str">
            <v>A</v>
          </cell>
        </row>
      </sheetData>
      <sheetData sheetId="13481">
        <row r="9">
          <cell r="A9" t="str">
            <v>A</v>
          </cell>
        </row>
      </sheetData>
      <sheetData sheetId="13482">
        <row r="9">
          <cell r="A9" t="str">
            <v>A</v>
          </cell>
        </row>
      </sheetData>
      <sheetData sheetId="13483">
        <row r="9">
          <cell r="A9" t="str">
            <v>A</v>
          </cell>
        </row>
      </sheetData>
      <sheetData sheetId="13484">
        <row r="9">
          <cell r="A9" t="str">
            <v>A</v>
          </cell>
        </row>
      </sheetData>
      <sheetData sheetId="13485">
        <row r="9">
          <cell r="A9" t="str">
            <v>A</v>
          </cell>
        </row>
      </sheetData>
      <sheetData sheetId="13486">
        <row r="9">
          <cell r="A9" t="str">
            <v>A</v>
          </cell>
        </row>
      </sheetData>
      <sheetData sheetId="13487">
        <row r="9">
          <cell r="A9" t="str">
            <v>A</v>
          </cell>
        </row>
      </sheetData>
      <sheetData sheetId="13488">
        <row r="9">
          <cell r="A9" t="str">
            <v>A</v>
          </cell>
        </row>
      </sheetData>
      <sheetData sheetId="13489">
        <row r="9">
          <cell r="A9" t="str">
            <v>A</v>
          </cell>
        </row>
      </sheetData>
      <sheetData sheetId="13490">
        <row r="9">
          <cell r="A9" t="str">
            <v>A</v>
          </cell>
        </row>
      </sheetData>
      <sheetData sheetId="13491">
        <row r="9">
          <cell r="A9" t="str">
            <v>A</v>
          </cell>
        </row>
      </sheetData>
      <sheetData sheetId="13492">
        <row r="9">
          <cell r="A9" t="str">
            <v>A</v>
          </cell>
        </row>
      </sheetData>
      <sheetData sheetId="13493">
        <row r="9">
          <cell r="A9" t="str">
            <v>A</v>
          </cell>
        </row>
      </sheetData>
      <sheetData sheetId="13494">
        <row r="9">
          <cell r="A9" t="str">
            <v>A</v>
          </cell>
        </row>
      </sheetData>
      <sheetData sheetId="13495">
        <row r="9">
          <cell r="A9" t="str">
            <v>A</v>
          </cell>
        </row>
      </sheetData>
      <sheetData sheetId="13496">
        <row r="9">
          <cell r="A9" t="str">
            <v>A</v>
          </cell>
        </row>
      </sheetData>
      <sheetData sheetId="13497">
        <row r="9">
          <cell r="A9" t="str">
            <v>A</v>
          </cell>
        </row>
      </sheetData>
      <sheetData sheetId="13498">
        <row r="9">
          <cell r="A9" t="str">
            <v>A</v>
          </cell>
        </row>
      </sheetData>
      <sheetData sheetId="13499">
        <row r="9">
          <cell r="A9" t="str">
            <v>A</v>
          </cell>
        </row>
      </sheetData>
      <sheetData sheetId="13500">
        <row r="9">
          <cell r="A9" t="str">
            <v>A</v>
          </cell>
        </row>
      </sheetData>
      <sheetData sheetId="13501">
        <row r="9">
          <cell r="A9" t="str">
            <v>A</v>
          </cell>
        </row>
      </sheetData>
      <sheetData sheetId="13502">
        <row r="9">
          <cell r="A9" t="str">
            <v>A</v>
          </cell>
        </row>
      </sheetData>
      <sheetData sheetId="13503">
        <row r="9">
          <cell r="A9" t="str">
            <v>A</v>
          </cell>
        </row>
      </sheetData>
      <sheetData sheetId="13504">
        <row r="9">
          <cell r="A9" t="str">
            <v>A</v>
          </cell>
        </row>
      </sheetData>
      <sheetData sheetId="13505">
        <row r="9">
          <cell r="A9" t="str">
            <v>A</v>
          </cell>
        </row>
      </sheetData>
      <sheetData sheetId="13506">
        <row r="9">
          <cell r="A9" t="str">
            <v>A</v>
          </cell>
        </row>
      </sheetData>
      <sheetData sheetId="13507">
        <row r="9">
          <cell r="A9" t="str">
            <v>A</v>
          </cell>
        </row>
      </sheetData>
      <sheetData sheetId="13508">
        <row r="9">
          <cell r="A9" t="str">
            <v>A</v>
          </cell>
        </row>
      </sheetData>
      <sheetData sheetId="13509">
        <row r="9">
          <cell r="A9" t="str">
            <v>A</v>
          </cell>
        </row>
      </sheetData>
      <sheetData sheetId="13510">
        <row r="9">
          <cell r="A9" t="str">
            <v>A</v>
          </cell>
        </row>
      </sheetData>
      <sheetData sheetId="13511">
        <row r="9">
          <cell r="A9" t="str">
            <v>A</v>
          </cell>
        </row>
      </sheetData>
      <sheetData sheetId="13512">
        <row r="9">
          <cell r="A9" t="str">
            <v>A</v>
          </cell>
        </row>
      </sheetData>
      <sheetData sheetId="13513">
        <row r="9">
          <cell r="A9" t="str">
            <v>A</v>
          </cell>
        </row>
      </sheetData>
      <sheetData sheetId="13514">
        <row r="9">
          <cell r="A9" t="str">
            <v>A</v>
          </cell>
        </row>
      </sheetData>
      <sheetData sheetId="13515">
        <row r="9">
          <cell r="A9" t="str">
            <v>A</v>
          </cell>
        </row>
      </sheetData>
      <sheetData sheetId="13516">
        <row r="9">
          <cell r="A9" t="str">
            <v>A</v>
          </cell>
        </row>
      </sheetData>
      <sheetData sheetId="13517">
        <row r="9">
          <cell r="A9" t="str">
            <v>A</v>
          </cell>
        </row>
      </sheetData>
      <sheetData sheetId="13518">
        <row r="9">
          <cell r="A9" t="str">
            <v>A</v>
          </cell>
        </row>
      </sheetData>
      <sheetData sheetId="13519">
        <row r="9">
          <cell r="A9" t="str">
            <v>A</v>
          </cell>
        </row>
      </sheetData>
      <sheetData sheetId="13520">
        <row r="9">
          <cell r="A9" t="str">
            <v>A</v>
          </cell>
        </row>
      </sheetData>
      <sheetData sheetId="13521">
        <row r="9">
          <cell r="A9" t="str">
            <v>A</v>
          </cell>
        </row>
      </sheetData>
      <sheetData sheetId="13522">
        <row r="9">
          <cell r="A9" t="str">
            <v>A</v>
          </cell>
        </row>
      </sheetData>
      <sheetData sheetId="13523">
        <row r="9">
          <cell r="A9" t="str">
            <v>A</v>
          </cell>
        </row>
      </sheetData>
      <sheetData sheetId="13524">
        <row r="9">
          <cell r="A9" t="str">
            <v>A</v>
          </cell>
        </row>
      </sheetData>
      <sheetData sheetId="13525">
        <row r="9">
          <cell r="A9" t="str">
            <v>A</v>
          </cell>
        </row>
      </sheetData>
      <sheetData sheetId="13526">
        <row r="9">
          <cell r="A9" t="str">
            <v>A</v>
          </cell>
        </row>
      </sheetData>
      <sheetData sheetId="13527">
        <row r="9">
          <cell r="A9" t="str">
            <v>A</v>
          </cell>
        </row>
      </sheetData>
      <sheetData sheetId="13528">
        <row r="9">
          <cell r="A9" t="str">
            <v>A</v>
          </cell>
        </row>
      </sheetData>
      <sheetData sheetId="13529">
        <row r="9">
          <cell r="A9" t="str">
            <v>A</v>
          </cell>
        </row>
      </sheetData>
      <sheetData sheetId="13530">
        <row r="9">
          <cell r="A9" t="str">
            <v>A</v>
          </cell>
        </row>
      </sheetData>
      <sheetData sheetId="13531">
        <row r="9">
          <cell r="A9" t="str">
            <v>A</v>
          </cell>
        </row>
      </sheetData>
      <sheetData sheetId="13532">
        <row r="9">
          <cell r="A9" t="str">
            <v>A</v>
          </cell>
        </row>
      </sheetData>
      <sheetData sheetId="13533">
        <row r="9">
          <cell r="A9" t="str">
            <v>A</v>
          </cell>
        </row>
      </sheetData>
      <sheetData sheetId="13534">
        <row r="9">
          <cell r="A9" t="str">
            <v>A</v>
          </cell>
        </row>
      </sheetData>
      <sheetData sheetId="13535">
        <row r="9">
          <cell r="A9" t="str">
            <v>A</v>
          </cell>
        </row>
      </sheetData>
      <sheetData sheetId="13536">
        <row r="9">
          <cell r="A9" t="str">
            <v>A</v>
          </cell>
        </row>
      </sheetData>
      <sheetData sheetId="13537">
        <row r="9">
          <cell r="A9" t="str">
            <v>A</v>
          </cell>
        </row>
      </sheetData>
      <sheetData sheetId="13538">
        <row r="9">
          <cell r="A9" t="str">
            <v>A</v>
          </cell>
        </row>
      </sheetData>
      <sheetData sheetId="13539">
        <row r="9">
          <cell r="A9" t="str">
            <v>A</v>
          </cell>
        </row>
      </sheetData>
      <sheetData sheetId="13540">
        <row r="9">
          <cell r="A9" t="str">
            <v>A</v>
          </cell>
        </row>
      </sheetData>
      <sheetData sheetId="13541">
        <row r="9">
          <cell r="A9" t="str">
            <v>A</v>
          </cell>
        </row>
      </sheetData>
      <sheetData sheetId="13542">
        <row r="9">
          <cell r="A9" t="str">
            <v>A</v>
          </cell>
        </row>
      </sheetData>
      <sheetData sheetId="13543">
        <row r="9">
          <cell r="A9" t="str">
            <v>A</v>
          </cell>
        </row>
      </sheetData>
      <sheetData sheetId="13544">
        <row r="9">
          <cell r="A9" t="str">
            <v>A</v>
          </cell>
        </row>
      </sheetData>
      <sheetData sheetId="13545">
        <row r="9">
          <cell r="A9" t="str">
            <v>A</v>
          </cell>
        </row>
      </sheetData>
      <sheetData sheetId="13546">
        <row r="9">
          <cell r="A9" t="str">
            <v>A</v>
          </cell>
        </row>
      </sheetData>
      <sheetData sheetId="13547">
        <row r="9">
          <cell r="A9" t="str">
            <v>A</v>
          </cell>
        </row>
      </sheetData>
      <sheetData sheetId="13548">
        <row r="9">
          <cell r="A9" t="str">
            <v>A</v>
          </cell>
        </row>
      </sheetData>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ow r="9">
          <cell r="A9" t="str">
            <v>A</v>
          </cell>
        </row>
      </sheetData>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ow r="9">
          <cell r="A9" t="str">
            <v>A</v>
          </cell>
        </row>
      </sheetData>
      <sheetData sheetId="13573">
        <row r="9">
          <cell r="A9" t="str">
            <v>A</v>
          </cell>
        </row>
      </sheetData>
      <sheetData sheetId="13574">
        <row r="9">
          <cell r="A9" t="str">
            <v>A</v>
          </cell>
        </row>
      </sheetData>
      <sheetData sheetId="13575" refreshError="1"/>
      <sheetData sheetId="13576" refreshError="1"/>
      <sheetData sheetId="13577" refreshError="1"/>
      <sheetData sheetId="13578" refreshError="1"/>
      <sheetData sheetId="13579" refreshError="1"/>
      <sheetData sheetId="13580" refreshError="1"/>
      <sheetData sheetId="13581">
        <row r="9">
          <cell r="A9" t="str">
            <v>A</v>
          </cell>
        </row>
      </sheetData>
      <sheetData sheetId="13582">
        <row r="9">
          <cell r="A9" t="str">
            <v>A</v>
          </cell>
        </row>
      </sheetData>
      <sheetData sheetId="13583">
        <row r="9">
          <cell r="A9" t="str">
            <v>A</v>
          </cell>
        </row>
      </sheetData>
      <sheetData sheetId="13584">
        <row r="9">
          <cell r="A9" t="str">
            <v>A</v>
          </cell>
        </row>
      </sheetData>
      <sheetData sheetId="13585">
        <row r="9">
          <cell r="A9" t="str">
            <v>A</v>
          </cell>
        </row>
      </sheetData>
      <sheetData sheetId="13586">
        <row r="9">
          <cell r="A9" t="str">
            <v>A</v>
          </cell>
        </row>
      </sheetData>
      <sheetData sheetId="13587">
        <row r="9">
          <cell r="A9" t="str">
            <v>A</v>
          </cell>
        </row>
      </sheetData>
      <sheetData sheetId="13588">
        <row r="9">
          <cell r="A9" t="str">
            <v>A</v>
          </cell>
        </row>
      </sheetData>
      <sheetData sheetId="13589">
        <row r="9">
          <cell r="A9" t="str">
            <v>A</v>
          </cell>
        </row>
      </sheetData>
      <sheetData sheetId="13590">
        <row r="9">
          <cell r="A9" t="str">
            <v>A</v>
          </cell>
        </row>
      </sheetData>
      <sheetData sheetId="13591">
        <row r="9">
          <cell r="A9" t="str">
            <v>A</v>
          </cell>
        </row>
      </sheetData>
      <sheetData sheetId="13592" refreshError="1"/>
      <sheetData sheetId="13593" refreshError="1"/>
      <sheetData sheetId="13594" refreshError="1"/>
      <sheetData sheetId="13595">
        <row r="9">
          <cell r="A9" t="str">
            <v>A</v>
          </cell>
        </row>
      </sheetData>
      <sheetData sheetId="13596">
        <row r="9">
          <cell r="A9" t="str">
            <v>A</v>
          </cell>
        </row>
      </sheetData>
      <sheetData sheetId="13597">
        <row r="9">
          <cell r="A9" t="str">
            <v>A</v>
          </cell>
        </row>
      </sheetData>
      <sheetData sheetId="13598">
        <row r="9">
          <cell r="A9" t="str">
            <v>A</v>
          </cell>
        </row>
      </sheetData>
      <sheetData sheetId="13599">
        <row r="9">
          <cell r="A9" t="str">
            <v>A</v>
          </cell>
        </row>
      </sheetData>
      <sheetData sheetId="13600">
        <row r="9">
          <cell r="A9" t="str">
            <v>A</v>
          </cell>
        </row>
      </sheetData>
      <sheetData sheetId="13601">
        <row r="9">
          <cell r="A9" t="str">
            <v>A</v>
          </cell>
        </row>
      </sheetData>
      <sheetData sheetId="13602">
        <row r="9">
          <cell r="A9" t="str">
            <v>A</v>
          </cell>
        </row>
      </sheetData>
      <sheetData sheetId="13603">
        <row r="9">
          <cell r="A9" t="str">
            <v>A</v>
          </cell>
        </row>
      </sheetData>
      <sheetData sheetId="13604">
        <row r="9">
          <cell r="A9" t="str">
            <v>A</v>
          </cell>
        </row>
      </sheetData>
      <sheetData sheetId="13605">
        <row r="9">
          <cell r="A9" t="str">
            <v>A</v>
          </cell>
        </row>
      </sheetData>
      <sheetData sheetId="13606" refreshError="1"/>
      <sheetData sheetId="13607">
        <row r="9">
          <cell r="A9" t="str">
            <v>A</v>
          </cell>
        </row>
      </sheetData>
      <sheetData sheetId="13608">
        <row r="9">
          <cell r="A9" t="str">
            <v>A</v>
          </cell>
        </row>
      </sheetData>
      <sheetData sheetId="13609">
        <row r="9">
          <cell r="A9" t="str">
            <v>A</v>
          </cell>
        </row>
      </sheetData>
      <sheetData sheetId="13610">
        <row r="9">
          <cell r="A9" t="str">
            <v>A</v>
          </cell>
        </row>
      </sheetData>
      <sheetData sheetId="13611">
        <row r="9">
          <cell r="A9" t="str">
            <v>A</v>
          </cell>
        </row>
      </sheetData>
      <sheetData sheetId="13612">
        <row r="9">
          <cell r="A9" t="str">
            <v>A</v>
          </cell>
        </row>
      </sheetData>
      <sheetData sheetId="13613">
        <row r="9">
          <cell r="A9" t="str">
            <v>A</v>
          </cell>
        </row>
      </sheetData>
      <sheetData sheetId="13614">
        <row r="9">
          <cell r="A9" t="str">
            <v>A</v>
          </cell>
        </row>
      </sheetData>
      <sheetData sheetId="13615">
        <row r="9">
          <cell r="A9" t="str">
            <v>A</v>
          </cell>
        </row>
      </sheetData>
      <sheetData sheetId="13616">
        <row r="9">
          <cell r="A9" t="str">
            <v>A</v>
          </cell>
        </row>
      </sheetData>
      <sheetData sheetId="13617">
        <row r="9">
          <cell r="A9" t="str">
            <v>A</v>
          </cell>
        </row>
      </sheetData>
      <sheetData sheetId="13618">
        <row r="9">
          <cell r="A9" t="str">
            <v>A</v>
          </cell>
        </row>
      </sheetData>
      <sheetData sheetId="13619">
        <row r="9">
          <cell r="A9" t="str">
            <v>A</v>
          </cell>
        </row>
      </sheetData>
      <sheetData sheetId="13620" refreshError="1"/>
      <sheetData sheetId="13621" refreshError="1"/>
      <sheetData sheetId="13622" refreshError="1"/>
      <sheetData sheetId="13623" refreshError="1"/>
      <sheetData sheetId="13624">
        <row r="9">
          <cell r="A9" t="str">
            <v>A</v>
          </cell>
        </row>
      </sheetData>
      <sheetData sheetId="13625">
        <row r="9">
          <cell r="A9" t="str">
            <v>A</v>
          </cell>
        </row>
      </sheetData>
      <sheetData sheetId="13626">
        <row r="9">
          <cell r="A9" t="str">
            <v>A</v>
          </cell>
        </row>
      </sheetData>
      <sheetData sheetId="13627">
        <row r="9">
          <cell r="A9" t="str">
            <v>A</v>
          </cell>
        </row>
      </sheetData>
      <sheetData sheetId="13628">
        <row r="9">
          <cell r="A9" t="str">
            <v>A</v>
          </cell>
        </row>
      </sheetData>
      <sheetData sheetId="13629">
        <row r="9">
          <cell r="A9" t="str">
            <v>A</v>
          </cell>
        </row>
      </sheetData>
      <sheetData sheetId="13630">
        <row r="9">
          <cell r="A9" t="str">
            <v>A</v>
          </cell>
        </row>
      </sheetData>
      <sheetData sheetId="13631">
        <row r="9">
          <cell r="A9" t="str">
            <v>A</v>
          </cell>
        </row>
      </sheetData>
      <sheetData sheetId="13632">
        <row r="9">
          <cell r="A9" t="str">
            <v>A</v>
          </cell>
        </row>
      </sheetData>
      <sheetData sheetId="13633">
        <row r="9">
          <cell r="A9" t="str">
            <v>A</v>
          </cell>
        </row>
      </sheetData>
      <sheetData sheetId="13634">
        <row r="9">
          <cell r="A9" t="str">
            <v>A</v>
          </cell>
        </row>
      </sheetData>
      <sheetData sheetId="13635">
        <row r="9">
          <cell r="A9" t="str">
            <v>A</v>
          </cell>
        </row>
      </sheetData>
      <sheetData sheetId="13636">
        <row r="9">
          <cell r="A9" t="str">
            <v>A</v>
          </cell>
        </row>
      </sheetData>
      <sheetData sheetId="13637">
        <row r="9">
          <cell r="A9" t="str">
            <v>A</v>
          </cell>
        </row>
      </sheetData>
      <sheetData sheetId="13638">
        <row r="9">
          <cell r="A9" t="str">
            <v>A</v>
          </cell>
        </row>
      </sheetData>
      <sheetData sheetId="13639">
        <row r="9">
          <cell r="A9" t="str">
            <v>A</v>
          </cell>
        </row>
      </sheetData>
      <sheetData sheetId="13640">
        <row r="9">
          <cell r="A9" t="str">
            <v>A</v>
          </cell>
        </row>
      </sheetData>
      <sheetData sheetId="13641">
        <row r="9">
          <cell r="A9" t="str">
            <v>A</v>
          </cell>
        </row>
      </sheetData>
      <sheetData sheetId="13642">
        <row r="9">
          <cell r="A9" t="str">
            <v>A</v>
          </cell>
        </row>
      </sheetData>
      <sheetData sheetId="13643">
        <row r="9">
          <cell r="A9" t="str">
            <v>A</v>
          </cell>
        </row>
      </sheetData>
      <sheetData sheetId="13644">
        <row r="9">
          <cell r="A9" t="str">
            <v>A</v>
          </cell>
        </row>
      </sheetData>
      <sheetData sheetId="13645">
        <row r="9">
          <cell r="A9" t="str">
            <v>A</v>
          </cell>
        </row>
      </sheetData>
      <sheetData sheetId="13646">
        <row r="9">
          <cell r="A9" t="str">
            <v>A</v>
          </cell>
        </row>
      </sheetData>
      <sheetData sheetId="13647">
        <row r="9">
          <cell r="A9" t="str">
            <v>A</v>
          </cell>
        </row>
      </sheetData>
      <sheetData sheetId="13648">
        <row r="9">
          <cell r="A9" t="str">
            <v>A</v>
          </cell>
        </row>
      </sheetData>
      <sheetData sheetId="13649">
        <row r="9">
          <cell r="A9" t="str">
            <v>A</v>
          </cell>
        </row>
      </sheetData>
      <sheetData sheetId="13650">
        <row r="9">
          <cell r="A9" t="str">
            <v>A</v>
          </cell>
        </row>
      </sheetData>
      <sheetData sheetId="13651">
        <row r="9">
          <cell r="A9" t="str">
            <v>A</v>
          </cell>
        </row>
      </sheetData>
      <sheetData sheetId="13652">
        <row r="9">
          <cell r="A9" t="str">
            <v>A</v>
          </cell>
        </row>
      </sheetData>
      <sheetData sheetId="13653">
        <row r="9">
          <cell r="A9" t="str">
            <v>A</v>
          </cell>
        </row>
      </sheetData>
      <sheetData sheetId="13654">
        <row r="9">
          <cell r="A9" t="str">
            <v>A</v>
          </cell>
        </row>
      </sheetData>
      <sheetData sheetId="13655">
        <row r="9">
          <cell r="A9" t="str">
            <v>A</v>
          </cell>
        </row>
      </sheetData>
      <sheetData sheetId="13656">
        <row r="9">
          <cell r="A9" t="str">
            <v>A</v>
          </cell>
        </row>
      </sheetData>
      <sheetData sheetId="13657">
        <row r="9">
          <cell r="A9" t="str">
            <v>A</v>
          </cell>
        </row>
      </sheetData>
      <sheetData sheetId="13658">
        <row r="9">
          <cell r="A9" t="str">
            <v>A</v>
          </cell>
        </row>
      </sheetData>
      <sheetData sheetId="13659">
        <row r="9">
          <cell r="A9" t="str">
            <v>A</v>
          </cell>
        </row>
      </sheetData>
      <sheetData sheetId="13660">
        <row r="9">
          <cell r="A9" t="str">
            <v>A</v>
          </cell>
        </row>
      </sheetData>
      <sheetData sheetId="13661">
        <row r="9">
          <cell r="A9" t="str">
            <v>A</v>
          </cell>
        </row>
      </sheetData>
      <sheetData sheetId="13662">
        <row r="9">
          <cell r="A9" t="str">
            <v>A</v>
          </cell>
        </row>
      </sheetData>
      <sheetData sheetId="13663">
        <row r="9">
          <cell r="A9" t="str">
            <v>A</v>
          </cell>
        </row>
      </sheetData>
      <sheetData sheetId="13664">
        <row r="9">
          <cell r="A9" t="str">
            <v>A</v>
          </cell>
        </row>
      </sheetData>
      <sheetData sheetId="13665">
        <row r="9">
          <cell r="A9" t="str">
            <v>A</v>
          </cell>
        </row>
      </sheetData>
      <sheetData sheetId="13666">
        <row r="9">
          <cell r="A9" t="str">
            <v>A</v>
          </cell>
        </row>
      </sheetData>
      <sheetData sheetId="13667">
        <row r="9">
          <cell r="A9" t="str">
            <v>A</v>
          </cell>
        </row>
      </sheetData>
      <sheetData sheetId="13668">
        <row r="9">
          <cell r="A9" t="str">
            <v>A</v>
          </cell>
        </row>
      </sheetData>
      <sheetData sheetId="13669">
        <row r="9">
          <cell r="A9" t="str">
            <v>A</v>
          </cell>
        </row>
      </sheetData>
      <sheetData sheetId="13670">
        <row r="9">
          <cell r="A9" t="str">
            <v>A</v>
          </cell>
        </row>
      </sheetData>
      <sheetData sheetId="13671">
        <row r="9">
          <cell r="A9" t="str">
            <v>A</v>
          </cell>
        </row>
      </sheetData>
      <sheetData sheetId="13672">
        <row r="9">
          <cell r="A9" t="str">
            <v>A</v>
          </cell>
        </row>
      </sheetData>
      <sheetData sheetId="13673">
        <row r="9">
          <cell r="A9" t="str">
            <v>A</v>
          </cell>
        </row>
      </sheetData>
      <sheetData sheetId="13674">
        <row r="9">
          <cell r="A9" t="str">
            <v>A</v>
          </cell>
        </row>
      </sheetData>
      <sheetData sheetId="13675">
        <row r="9">
          <cell r="A9" t="str">
            <v>A</v>
          </cell>
        </row>
      </sheetData>
      <sheetData sheetId="13676">
        <row r="9">
          <cell r="A9" t="str">
            <v>A</v>
          </cell>
        </row>
      </sheetData>
      <sheetData sheetId="13677">
        <row r="9">
          <cell r="A9" t="str">
            <v>A</v>
          </cell>
        </row>
      </sheetData>
      <sheetData sheetId="13678">
        <row r="9">
          <cell r="A9" t="str">
            <v>A</v>
          </cell>
        </row>
      </sheetData>
      <sheetData sheetId="13679">
        <row r="9">
          <cell r="A9" t="str">
            <v>A</v>
          </cell>
        </row>
      </sheetData>
      <sheetData sheetId="13680">
        <row r="9">
          <cell r="A9" t="str">
            <v>A</v>
          </cell>
        </row>
      </sheetData>
      <sheetData sheetId="13681">
        <row r="9">
          <cell r="A9" t="str">
            <v>A</v>
          </cell>
        </row>
      </sheetData>
      <sheetData sheetId="13682">
        <row r="9">
          <cell r="A9" t="str">
            <v>A</v>
          </cell>
        </row>
      </sheetData>
      <sheetData sheetId="13683">
        <row r="9">
          <cell r="A9" t="str">
            <v>A</v>
          </cell>
        </row>
      </sheetData>
      <sheetData sheetId="13684">
        <row r="9">
          <cell r="A9" t="str">
            <v>A</v>
          </cell>
        </row>
      </sheetData>
      <sheetData sheetId="13685">
        <row r="9">
          <cell r="A9" t="str">
            <v>A</v>
          </cell>
        </row>
      </sheetData>
      <sheetData sheetId="13686">
        <row r="9">
          <cell r="A9" t="str">
            <v>A</v>
          </cell>
        </row>
      </sheetData>
      <sheetData sheetId="13687">
        <row r="9">
          <cell r="A9" t="str">
            <v>A</v>
          </cell>
        </row>
      </sheetData>
      <sheetData sheetId="13688">
        <row r="9">
          <cell r="A9" t="str">
            <v>A</v>
          </cell>
        </row>
      </sheetData>
      <sheetData sheetId="13689">
        <row r="9">
          <cell r="A9" t="str">
            <v>A</v>
          </cell>
        </row>
      </sheetData>
      <sheetData sheetId="13690">
        <row r="9">
          <cell r="A9" t="str">
            <v>A</v>
          </cell>
        </row>
      </sheetData>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efreshError="1"/>
      <sheetData sheetId="14008" refreshError="1"/>
      <sheetData sheetId="14009">
        <row r="9">
          <cell r="A9" t="str">
            <v>A</v>
          </cell>
        </row>
      </sheetData>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refreshError="1"/>
      <sheetData sheetId="14028" refreshError="1"/>
      <sheetData sheetId="14029">
        <row r="9">
          <cell r="A9" t="str">
            <v>A</v>
          </cell>
        </row>
      </sheetData>
      <sheetData sheetId="14030">
        <row r="9">
          <cell r="A9" t="str">
            <v>A</v>
          </cell>
        </row>
      </sheetData>
      <sheetData sheetId="14031">
        <row r="9">
          <cell r="A9" t="str">
            <v>A</v>
          </cell>
        </row>
      </sheetData>
      <sheetData sheetId="14032">
        <row r="9">
          <cell r="A9" t="str">
            <v>A</v>
          </cell>
        </row>
      </sheetData>
      <sheetData sheetId="14033">
        <row r="9">
          <cell r="A9" t="str">
            <v>A</v>
          </cell>
        </row>
      </sheetData>
      <sheetData sheetId="14034">
        <row r="9">
          <cell r="A9" t="str">
            <v>A</v>
          </cell>
        </row>
      </sheetData>
      <sheetData sheetId="14035">
        <row r="9">
          <cell r="A9" t="str">
            <v>A</v>
          </cell>
        </row>
      </sheetData>
      <sheetData sheetId="14036">
        <row r="9">
          <cell r="A9" t="str">
            <v>A</v>
          </cell>
        </row>
      </sheetData>
      <sheetData sheetId="14037">
        <row r="9">
          <cell r="A9" t="str">
            <v>A</v>
          </cell>
        </row>
      </sheetData>
      <sheetData sheetId="14038">
        <row r="9">
          <cell r="A9" t="str">
            <v>A</v>
          </cell>
        </row>
      </sheetData>
      <sheetData sheetId="14039">
        <row r="9">
          <cell r="A9" t="str">
            <v>A</v>
          </cell>
        </row>
      </sheetData>
      <sheetData sheetId="14040">
        <row r="9">
          <cell r="A9" t="str">
            <v>A</v>
          </cell>
        </row>
      </sheetData>
      <sheetData sheetId="14041">
        <row r="9">
          <cell r="A9" t="str">
            <v>A</v>
          </cell>
        </row>
      </sheetData>
      <sheetData sheetId="14042">
        <row r="9">
          <cell r="A9" t="str">
            <v>A</v>
          </cell>
        </row>
      </sheetData>
      <sheetData sheetId="14043">
        <row r="9">
          <cell r="A9" t="str">
            <v>A</v>
          </cell>
        </row>
      </sheetData>
      <sheetData sheetId="14044">
        <row r="9">
          <cell r="A9" t="str">
            <v>A</v>
          </cell>
        </row>
      </sheetData>
      <sheetData sheetId="14045">
        <row r="9">
          <cell r="A9" t="str">
            <v>A</v>
          </cell>
        </row>
      </sheetData>
      <sheetData sheetId="14046">
        <row r="9">
          <cell r="A9" t="str">
            <v>A</v>
          </cell>
        </row>
      </sheetData>
      <sheetData sheetId="14047">
        <row r="9">
          <cell r="A9" t="str">
            <v>A</v>
          </cell>
        </row>
      </sheetData>
      <sheetData sheetId="14048">
        <row r="9">
          <cell r="A9" t="str">
            <v>A</v>
          </cell>
        </row>
      </sheetData>
      <sheetData sheetId="14049">
        <row r="9">
          <cell r="A9" t="str">
            <v>A</v>
          </cell>
        </row>
      </sheetData>
      <sheetData sheetId="14050" refreshError="1"/>
      <sheetData sheetId="14051" refreshError="1"/>
      <sheetData sheetId="14052" refreshError="1"/>
      <sheetData sheetId="14053" refreshError="1"/>
      <sheetData sheetId="14054" refreshError="1"/>
      <sheetData sheetId="14055" refreshError="1"/>
      <sheetData sheetId="14056" refreshError="1"/>
      <sheetData sheetId="14057" refreshError="1"/>
      <sheetData sheetId="14058" refreshError="1"/>
      <sheetData sheetId="14059">
        <row r="9">
          <cell r="A9" t="str">
            <v>A</v>
          </cell>
        </row>
      </sheetData>
      <sheetData sheetId="14060" refreshError="1"/>
      <sheetData sheetId="14061" refreshError="1"/>
      <sheetData sheetId="14062">
        <row r="9">
          <cell r="A9" t="str">
            <v>A</v>
          </cell>
        </row>
      </sheetData>
      <sheetData sheetId="14063">
        <row r="9">
          <cell r="A9" t="str">
            <v>A</v>
          </cell>
        </row>
      </sheetData>
      <sheetData sheetId="14064">
        <row r="9">
          <cell r="A9" t="str">
            <v>A</v>
          </cell>
        </row>
      </sheetData>
      <sheetData sheetId="14065">
        <row r="9">
          <cell r="A9" t="str">
            <v>A</v>
          </cell>
        </row>
      </sheetData>
      <sheetData sheetId="14066">
        <row r="9">
          <cell r="A9" t="str">
            <v>A</v>
          </cell>
        </row>
      </sheetData>
      <sheetData sheetId="14067">
        <row r="9">
          <cell r="A9" t="str">
            <v>A</v>
          </cell>
        </row>
      </sheetData>
      <sheetData sheetId="14068">
        <row r="9">
          <cell r="A9" t="str">
            <v>A</v>
          </cell>
        </row>
      </sheetData>
      <sheetData sheetId="14069">
        <row r="9">
          <cell r="A9" t="str">
            <v>A</v>
          </cell>
        </row>
      </sheetData>
      <sheetData sheetId="14070">
        <row r="9">
          <cell r="A9" t="str">
            <v>A</v>
          </cell>
        </row>
      </sheetData>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refreshError="1"/>
      <sheetData sheetId="14091" refreshError="1"/>
      <sheetData sheetId="14092" refreshError="1"/>
      <sheetData sheetId="14093" refreshError="1"/>
      <sheetData sheetId="14094">
        <row r="9">
          <cell r="A9" t="str">
            <v>A</v>
          </cell>
        </row>
      </sheetData>
      <sheetData sheetId="14095">
        <row r="9">
          <cell r="A9" t="str">
            <v>A</v>
          </cell>
        </row>
      </sheetData>
      <sheetData sheetId="14096" refreshError="1"/>
      <sheetData sheetId="14097" refreshError="1"/>
      <sheetData sheetId="14098" refreshError="1"/>
      <sheetData sheetId="14099" refreshError="1"/>
      <sheetData sheetId="14100" refreshError="1"/>
      <sheetData sheetId="14101">
        <row r="9">
          <cell r="A9" t="str">
            <v>A</v>
          </cell>
        </row>
      </sheetData>
      <sheetData sheetId="14102">
        <row r="9">
          <cell r="A9" t="str">
            <v>A</v>
          </cell>
        </row>
      </sheetData>
      <sheetData sheetId="14103">
        <row r="9">
          <cell r="A9" t="str">
            <v>A</v>
          </cell>
        </row>
      </sheetData>
      <sheetData sheetId="14104">
        <row r="9">
          <cell r="A9" t="str">
            <v>A</v>
          </cell>
        </row>
      </sheetData>
      <sheetData sheetId="14105" refreshError="1"/>
      <sheetData sheetId="14106" refreshError="1"/>
      <sheetData sheetId="14107" refreshError="1"/>
      <sheetData sheetId="14108" refreshError="1"/>
      <sheetData sheetId="14109" refreshError="1"/>
      <sheetData sheetId="14110" refreshError="1"/>
      <sheetData sheetId="14111" refreshError="1"/>
      <sheetData sheetId="14112">
        <row r="9">
          <cell r="A9" t="str">
            <v>A</v>
          </cell>
        </row>
      </sheetData>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ow r="9">
          <cell r="A9" t="str">
            <v>A</v>
          </cell>
        </row>
      </sheetData>
      <sheetData sheetId="14124">
        <row r="9">
          <cell r="A9" t="str">
            <v>A</v>
          </cell>
        </row>
      </sheetData>
      <sheetData sheetId="14125">
        <row r="9">
          <cell r="A9" t="str">
            <v>A</v>
          </cell>
        </row>
      </sheetData>
      <sheetData sheetId="14126">
        <row r="9">
          <cell r="A9" t="str">
            <v>A</v>
          </cell>
        </row>
      </sheetData>
      <sheetData sheetId="14127">
        <row r="9">
          <cell r="A9" t="str">
            <v>A</v>
          </cell>
        </row>
      </sheetData>
      <sheetData sheetId="14128">
        <row r="9">
          <cell r="A9" t="str">
            <v>A</v>
          </cell>
        </row>
      </sheetData>
      <sheetData sheetId="14129">
        <row r="9">
          <cell r="A9" t="str">
            <v>A</v>
          </cell>
        </row>
      </sheetData>
      <sheetData sheetId="14130">
        <row r="9">
          <cell r="A9" t="str">
            <v>A</v>
          </cell>
        </row>
      </sheetData>
      <sheetData sheetId="14131">
        <row r="9">
          <cell r="A9" t="str">
            <v>A</v>
          </cell>
        </row>
      </sheetData>
      <sheetData sheetId="14132">
        <row r="9">
          <cell r="A9" t="str">
            <v>A</v>
          </cell>
        </row>
      </sheetData>
      <sheetData sheetId="14133">
        <row r="9">
          <cell r="A9" t="str">
            <v>A</v>
          </cell>
        </row>
      </sheetData>
      <sheetData sheetId="14134">
        <row r="9">
          <cell r="A9" t="str">
            <v>A</v>
          </cell>
        </row>
      </sheetData>
      <sheetData sheetId="14135">
        <row r="9">
          <cell r="A9" t="str">
            <v>A</v>
          </cell>
        </row>
      </sheetData>
      <sheetData sheetId="14136">
        <row r="9">
          <cell r="A9" t="str">
            <v>A</v>
          </cell>
        </row>
      </sheetData>
      <sheetData sheetId="14137">
        <row r="9">
          <cell r="A9" t="str">
            <v>A</v>
          </cell>
        </row>
      </sheetData>
      <sheetData sheetId="14138">
        <row r="9">
          <cell r="A9" t="str">
            <v>A</v>
          </cell>
        </row>
      </sheetData>
      <sheetData sheetId="14139">
        <row r="9">
          <cell r="A9" t="str">
            <v>A</v>
          </cell>
        </row>
      </sheetData>
      <sheetData sheetId="14140">
        <row r="9">
          <cell r="A9" t="str">
            <v>A</v>
          </cell>
        </row>
      </sheetData>
      <sheetData sheetId="14141">
        <row r="9">
          <cell r="A9" t="str">
            <v>A</v>
          </cell>
        </row>
      </sheetData>
      <sheetData sheetId="14142">
        <row r="9">
          <cell r="A9" t="str">
            <v>A</v>
          </cell>
        </row>
      </sheetData>
      <sheetData sheetId="14143">
        <row r="9">
          <cell r="A9" t="str">
            <v>A</v>
          </cell>
        </row>
      </sheetData>
      <sheetData sheetId="14144">
        <row r="9">
          <cell r="A9" t="str">
            <v>A</v>
          </cell>
        </row>
      </sheetData>
      <sheetData sheetId="14145">
        <row r="9">
          <cell r="A9" t="str">
            <v>A</v>
          </cell>
        </row>
      </sheetData>
      <sheetData sheetId="14146">
        <row r="9">
          <cell r="A9" t="str">
            <v>A</v>
          </cell>
        </row>
      </sheetData>
      <sheetData sheetId="14147">
        <row r="9">
          <cell r="A9" t="str">
            <v>A</v>
          </cell>
        </row>
      </sheetData>
      <sheetData sheetId="14148">
        <row r="9">
          <cell r="A9" t="str">
            <v>A</v>
          </cell>
        </row>
      </sheetData>
      <sheetData sheetId="14149">
        <row r="9">
          <cell r="A9" t="str">
            <v>A</v>
          </cell>
        </row>
      </sheetData>
      <sheetData sheetId="14150">
        <row r="9">
          <cell r="A9" t="str">
            <v>A</v>
          </cell>
        </row>
      </sheetData>
      <sheetData sheetId="14151">
        <row r="9">
          <cell r="A9" t="str">
            <v>A</v>
          </cell>
        </row>
      </sheetData>
      <sheetData sheetId="14152" refreshError="1"/>
      <sheetData sheetId="14153">
        <row r="9">
          <cell r="A9" t="str">
            <v>A</v>
          </cell>
        </row>
      </sheetData>
      <sheetData sheetId="14154">
        <row r="9">
          <cell r="A9" t="str">
            <v>A</v>
          </cell>
        </row>
      </sheetData>
      <sheetData sheetId="14155">
        <row r="9">
          <cell r="A9" t="str">
            <v>A</v>
          </cell>
        </row>
      </sheetData>
      <sheetData sheetId="14156">
        <row r="9">
          <cell r="A9" t="str">
            <v>A</v>
          </cell>
        </row>
      </sheetData>
      <sheetData sheetId="14157">
        <row r="9">
          <cell r="A9" t="str">
            <v>A</v>
          </cell>
        </row>
      </sheetData>
      <sheetData sheetId="14158">
        <row r="9">
          <cell r="A9" t="str">
            <v>A</v>
          </cell>
        </row>
      </sheetData>
      <sheetData sheetId="14159">
        <row r="9">
          <cell r="A9" t="str">
            <v>A</v>
          </cell>
        </row>
      </sheetData>
      <sheetData sheetId="14160">
        <row r="9">
          <cell r="A9" t="str">
            <v>A</v>
          </cell>
        </row>
      </sheetData>
      <sheetData sheetId="14161">
        <row r="9">
          <cell r="A9" t="str">
            <v>A</v>
          </cell>
        </row>
      </sheetData>
      <sheetData sheetId="14162">
        <row r="9">
          <cell r="A9" t="str">
            <v>A</v>
          </cell>
        </row>
      </sheetData>
      <sheetData sheetId="14163">
        <row r="9">
          <cell r="A9" t="str">
            <v>A</v>
          </cell>
        </row>
      </sheetData>
      <sheetData sheetId="14164">
        <row r="9">
          <cell r="A9" t="str">
            <v>A</v>
          </cell>
        </row>
      </sheetData>
      <sheetData sheetId="14165">
        <row r="9">
          <cell r="A9" t="str">
            <v>A</v>
          </cell>
        </row>
      </sheetData>
      <sheetData sheetId="14166">
        <row r="9">
          <cell r="A9" t="str">
            <v>A</v>
          </cell>
        </row>
      </sheetData>
      <sheetData sheetId="14167">
        <row r="9">
          <cell r="A9" t="str">
            <v>A</v>
          </cell>
        </row>
      </sheetData>
      <sheetData sheetId="14168">
        <row r="9">
          <cell r="A9" t="str">
            <v>A</v>
          </cell>
        </row>
      </sheetData>
      <sheetData sheetId="14169">
        <row r="9">
          <cell r="A9" t="str">
            <v>A</v>
          </cell>
        </row>
      </sheetData>
      <sheetData sheetId="14170">
        <row r="9">
          <cell r="A9" t="str">
            <v>A</v>
          </cell>
        </row>
      </sheetData>
      <sheetData sheetId="14171">
        <row r="9">
          <cell r="A9" t="str">
            <v>A</v>
          </cell>
        </row>
      </sheetData>
      <sheetData sheetId="14172">
        <row r="9">
          <cell r="A9" t="str">
            <v>A</v>
          </cell>
        </row>
      </sheetData>
      <sheetData sheetId="14173">
        <row r="9">
          <cell r="A9" t="str">
            <v>A</v>
          </cell>
        </row>
      </sheetData>
      <sheetData sheetId="14174">
        <row r="9">
          <cell r="A9" t="str">
            <v>A</v>
          </cell>
        </row>
      </sheetData>
      <sheetData sheetId="14175">
        <row r="9">
          <cell r="A9" t="str">
            <v>A</v>
          </cell>
        </row>
      </sheetData>
      <sheetData sheetId="14176">
        <row r="9">
          <cell r="A9" t="str">
            <v>A</v>
          </cell>
        </row>
      </sheetData>
      <sheetData sheetId="14177">
        <row r="9">
          <cell r="A9" t="str">
            <v>A</v>
          </cell>
        </row>
      </sheetData>
      <sheetData sheetId="14178">
        <row r="9">
          <cell r="A9" t="str">
            <v>A</v>
          </cell>
        </row>
      </sheetData>
      <sheetData sheetId="14179">
        <row r="9">
          <cell r="A9" t="str">
            <v>A</v>
          </cell>
        </row>
      </sheetData>
      <sheetData sheetId="14180">
        <row r="9">
          <cell r="A9" t="str">
            <v>A</v>
          </cell>
        </row>
      </sheetData>
      <sheetData sheetId="14181">
        <row r="9">
          <cell r="A9" t="str">
            <v>A</v>
          </cell>
        </row>
      </sheetData>
      <sheetData sheetId="14182">
        <row r="9">
          <cell r="A9" t="str">
            <v>A</v>
          </cell>
        </row>
      </sheetData>
      <sheetData sheetId="14183">
        <row r="9">
          <cell r="A9" t="str">
            <v>A</v>
          </cell>
        </row>
      </sheetData>
      <sheetData sheetId="14184">
        <row r="9">
          <cell r="A9" t="str">
            <v>A</v>
          </cell>
        </row>
      </sheetData>
      <sheetData sheetId="14185">
        <row r="9">
          <cell r="A9" t="str">
            <v>A</v>
          </cell>
        </row>
      </sheetData>
      <sheetData sheetId="14186">
        <row r="9">
          <cell r="A9" t="str">
            <v>A</v>
          </cell>
        </row>
      </sheetData>
      <sheetData sheetId="14187">
        <row r="9">
          <cell r="A9" t="str">
            <v>A</v>
          </cell>
        </row>
      </sheetData>
      <sheetData sheetId="14188">
        <row r="9">
          <cell r="A9" t="str">
            <v>A</v>
          </cell>
        </row>
      </sheetData>
      <sheetData sheetId="14189">
        <row r="9">
          <cell r="A9" t="str">
            <v>A</v>
          </cell>
        </row>
      </sheetData>
      <sheetData sheetId="14190">
        <row r="9">
          <cell r="A9" t="str">
            <v>A</v>
          </cell>
        </row>
      </sheetData>
      <sheetData sheetId="14191">
        <row r="9">
          <cell r="A9" t="str">
            <v>A</v>
          </cell>
        </row>
      </sheetData>
      <sheetData sheetId="14192">
        <row r="9">
          <cell r="A9" t="str">
            <v>A</v>
          </cell>
        </row>
      </sheetData>
      <sheetData sheetId="14193">
        <row r="9">
          <cell r="A9" t="str">
            <v>A</v>
          </cell>
        </row>
      </sheetData>
      <sheetData sheetId="14194">
        <row r="9">
          <cell r="A9" t="str">
            <v>A</v>
          </cell>
        </row>
      </sheetData>
      <sheetData sheetId="14195">
        <row r="9">
          <cell r="A9" t="str">
            <v>A</v>
          </cell>
        </row>
      </sheetData>
      <sheetData sheetId="14196">
        <row r="9">
          <cell r="A9" t="str">
            <v>A</v>
          </cell>
        </row>
      </sheetData>
      <sheetData sheetId="14197"/>
      <sheetData sheetId="14198">
        <row r="9">
          <cell r="A9" t="str">
            <v>A</v>
          </cell>
        </row>
      </sheetData>
      <sheetData sheetId="14199">
        <row r="9">
          <cell r="A9" t="str">
            <v>A</v>
          </cell>
        </row>
      </sheetData>
      <sheetData sheetId="14200">
        <row r="9">
          <cell r="A9" t="str">
            <v>A</v>
          </cell>
        </row>
      </sheetData>
      <sheetData sheetId="14201">
        <row r="9">
          <cell r="A9" t="str">
            <v>A</v>
          </cell>
        </row>
      </sheetData>
      <sheetData sheetId="14202">
        <row r="9">
          <cell r="A9" t="str">
            <v>A</v>
          </cell>
        </row>
      </sheetData>
      <sheetData sheetId="14203">
        <row r="9">
          <cell r="A9" t="str">
            <v>A</v>
          </cell>
        </row>
      </sheetData>
      <sheetData sheetId="14204">
        <row r="9">
          <cell r="A9" t="str">
            <v>A</v>
          </cell>
        </row>
      </sheetData>
      <sheetData sheetId="14205">
        <row r="9">
          <cell r="A9" t="str">
            <v>A</v>
          </cell>
        </row>
      </sheetData>
      <sheetData sheetId="14206">
        <row r="9">
          <cell r="A9" t="str">
            <v>A</v>
          </cell>
        </row>
      </sheetData>
      <sheetData sheetId="14207">
        <row r="9">
          <cell r="A9" t="str">
            <v>A</v>
          </cell>
        </row>
      </sheetData>
      <sheetData sheetId="14208">
        <row r="9">
          <cell r="A9" t="str">
            <v>A</v>
          </cell>
        </row>
      </sheetData>
      <sheetData sheetId="14209"/>
      <sheetData sheetId="14210"/>
      <sheetData sheetId="14211"/>
      <sheetData sheetId="14212"/>
      <sheetData sheetId="14213"/>
      <sheetData sheetId="14214">
        <row r="9">
          <cell r="A9" t="str">
            <v>A</v>
          </cell>
        </row>
      </sheetData>
      <sheetData sheetId="14215">
        <row r="9">
          <cell r="A9" t="str">
            <v>A</v>
          </cell>
        </row>
      </sheetData>
      <sheetData sheetId="14216">
        <row r="9">
          <cell r="A9" t="str">
            <v>A</v>
          </cell>
        </row>
      </sheetData>
      <sheetData sheetId="14217">
        <row r="9">
          <cell r="A9" t="str">
            <v>A</v>
          </cell>
        </row>
      </sheetData>
      <sheetData sheetId="14218">
        <row r="9">
          <cell r="A9" t="str">
            <v>A</v>
          </cell>
        </row>
      </sheetData>
      <sheetData sheetId="14219">
        <row r="9">
          <cell r="A9" t="str">
            <v>A</v>
          </cell>
        </row>
      </sheetData>
      <sheetData sheetId="14220">
        <row r="9">
          <cell r="A9" t="str">
            <v>A</v>
          </cell>
        </row>
      </sheetData>
      <sheetData sheetId="14221">
        <row r="9">
          <cell r="A9" t="str">
            <v>A</v>
          </cell>
        </row>
      </sheetData>
      <sheetData sheetId="14222">
        <row r="9">
          <cell r="A9" t="str">
            <v>A</v>
          </cell>
        </row>
      </sheetData>
      <sheetData sheetId="14223">
        <row r="9">
          <cell r="A9" t="str">
            <v>A</v>
          </cell>
        </row>
      </sheetData>
      <sheetData sheetId="14224">
        <row r="9">
          <cell r="A9" t="str">
            <v>A</v>
          </cell>
        </row>
      </sheetData>
      <sheetData sheetId="14225">
        <row r="9">
          <cell r="A9" t="str">
            <v>A</v>
          </cell>
        </row>
      </sheetData>
      <sheetData sheetId="14226">
        <row r="9">
          <cell r="A9" t="str">
            <v>A</v>
          </cell>
        </row>
      </sheetData>
      <sheetData sheetId="14227">
        <row r="9">
          <cell r="A9" t="str">
            <v>A</v>
          </cell>
        </row>
      </sheetData>
      <sheetData sheetId="14228" refreshError="1"/>
      <sheetData sheetId="14229" refreshError="1"/>
      <sheetData sheetId="14230" refreshError="1"/>
      <sheetData sheetId="14231">
        <row r="9">
          <cell r="A9" t="str">
            <v>A</v>
          </cell>
        </row>
      </sheetData>
      <sheetData sheetId="14232">
        <row r="9">
          <cell r="A9" t="str">
            <v>A</v>
          </cell>
        </row>
      </sheetData>
      <sheetData sheetId="14233">
        <row r="9">
          <cell r="A9" t="str">
            <v>A</v>
          </cell>
        </row>
      </sheetData>
      <sheetData sheetId="14234">
        <row r="9">
          <cell r="A9" t="str">
            <v>A</v>
          </cell>
        </row>
      </sheetData>
      <sheetData sheetId="14235">
        <row r="9">
          <cell r="A9" t="str">
            <v>A</v>
          </cell>
        </row>
      </sheetData>
      <sheetData sheetId="14236" refreshError="1"/>
      <sheetData sheetId="14237">
        <row r="9">
          <cell r="A9" t="str">
            <v>A</v>
          </cell>
        </row>
      </sheetData>
      <sheetData sheetId="14238">
        <row r="9">
          <cell r="A9" t="str">
            <v>A</v>
          </cell>
        </row>
      </sheetData>
      <sheetData sheetId="14239">
        <row r="9">
          <cell r="A9" t="str">
            <v>A</v>
          </cell>
        </row>
      </sheetData>
      <sheetData sheetId="14240">
        <row r="9">
          <cell r="A9" t="str">
            <v>A</v>
          </cell>
        </row>
      </sheetData>
      <sheetData sheetId="14241">
        <row r="9">
          <cell r="A9" t="str">
            <v>A</v>
          </cell>
        </row>
      </sheetData>
      <sheetData sheetId="14242">
        <row r="9">
          <cell r="A9" t="str">
            <v>A</v>
          </cell>
        </row>
      </sheetData>
      <sheetData sheetId="14243">
        <row r="9">
          <cell r="A9" t="str">
            <v>A</v>
          </cell>
        </row>
      </sheetData>
      <sheetData sheetId="14244">
        <row r="9">
          <cell r="A9" t="str">
            <v>A</v>
          </cell>
        </row>
      </sheetData>
      <sheetData sheetId="14245">
        <row r="9">
          <cell r="A9" t="str">
            <v>A</v>
          </cell>
        </row>
      </sheetData>
      <sheetData sheetId="14246" refreshError="1"/>
      <sheetData sheetId="14247">
        <row r="9">
          <cell r="A9" t="str">
            <v>A</v>
          </cell>
        </row>
      </sheetData>
      <sheetData sheetId="14248">
        <row r="9">
          <cell r="A9" t="str">
            <v>A</v>
          </cell>
        </row>
      </sheetData>
      <sheetData sheetId="14249">
        <row r="9">
          <cell r="A9" t="str">
            <v>A</v>
          </cell>
        </row>
      </sheetData>
      <sheetData sheetId="14250">
        <row r="9">
          <cell r="A9" t="str">
            <v>A</v>
          </cell>
        </row>
      </sheetData>
      <sheetData sheetId="14251">
        <row r="9">
          <cell r="A9" t="str">
            <v>A</v>
          </cell>
        </row>
      </sheetData>
      <sheetData sheetId="14252">
        <row r="9">
          <cell r="A9" t="str">
            <v>A</v>
          </cell>
        </row>
      </sheetData>
      <sheetData sheetId="14253">
        <row r="9">
          <cell r="A9" t="str">
            <v>A</v>
          </cell>
        </row>
      </sheetData>
      <sheetData sheetId="14254">
        <row r="9">
          <cell r="A9" t="str">
            <v>A</v>
          </cell>
        </row>
      </sheetData>
      <sheetData sheetId="14255">
        <row r="9">
          <cell r="A9" t="str">
            <v>A</v>
          </cell>
        </row>
      </sheetData>
      <sheetData sheetId="14256">
        <row r="9">
          <cell r="A9" t="str">
            <v>A</v>
          </cell>
        </row>
      </sheetData>
      <sheetData sheetId="14257">
        <row r="9">
          <cell r="A9" t="str">
            <v>A</v>
          </cell>
        </row>
      </sheetData>
      <sheetData sheetId="14258">
        <row r="9">
          <cell r="A9" t="str">
            <v>A</v>
          </cell>
        </row>
      </sheetData>
      <sheetData sheetId="14259">
        <row r="9">
          <cell r="A9" t="str">
            <v>A</v>
          </cell>
        </row>
      </sheetData>
      <sheetData sheetId="14260">
        <row r="9">
          <cell r="A9" t="str">
            <v>A</v>
          </cell>
        </row>
      </sheetData>
      <sheetData sheetId="14261">
        <row r="9">
          <cell r="A9" t="str">
            <v>A</v>
          </cell>
        </row>
      </sheetData>
      <sheetData sheetId="14262">
        <row r="9">
          <cell r="A9" t="str">
            <v>A</v>
          </cell>
        </row>
      </sheetData>
      <sheetData sheetId="14263">
        <row r="9">
          <cell r="A9" t="str">
            <v>A</v>
          </cell>
        </row>
      </sheetData>
      <sheetData sheetId="14264">
        <row r="9">
          <cell r="A9" t="str">
            <v>A</v>
          </cell>
        </row>
      </sheetData>
      <sheetData sheetId="14265">
        <row r="9">
          <cell r="A9" t="str">
            <v>A</v>
          </cell>
        </row>
      </sheetData>
      <sheetData sheetId="14266">
        <row r="9">
          <cell r="A9" t="str">
            <v>A</v>
          </cell>
        </row>
      </sheetData>
      <sheetData sheetId="14267">
        <row r="9">
          <cell r="A9" t="str">
            <v>A</v>
          </cell>
        </row>
      </sheetData>
      <sheetData sheetId="14268" refreshError="1"/>
      <sheetData sheetId="14269">
        <row r="9">
          <cell r="A9" t="str">
            <v>A</v>
          </cell>
        </row>
      </sheetData>
      <sheetData sheetId="14270">
        <row r="9">
          <cell r="A9" t="str">
            <v>A</v>
          </cell>
        </row>
      </sheetData>
      <sheetData sheetId="14271">
        <row r="9">
          <cell r="A9" t="str">
            <v>A</v>
          </cell>
        </row>
      </sheetData>
      <sheetData sheetId="14272">
        <row r="9">
          <cell r="A9" t="str">
            <v>A</v>
          </cell>
        </row>
      </sheetData>
      <sheetData sheetId="14273"/>
      <sheetData sheetId="14274">
        <row r="9">
          <cell r="A9" t="str">
            <v>A</v>
          </cell>
        </row>
      </sheetData>
      <sheetData sheetId="14275">
        <row r="9">
          <cell r="A9" t="str">
            <v>A</v>
          </cell>
        </row>
      </sheetData>
      <sheetData sheetId="14276">
        <row r="9">
          <cell r="A9" t="str">
            <v>A</v>
          </cell>
        </row>
      </sheetData>
      <sheetData sheetId="14277">
        <row r="9">
          <cell r="A9" t="str">
            <v>A</v>
          </cell>
        </row>
      </sheetData>
      <sheetData sheetId="14278">
        <row r="9">
          <cell r="A9" t="str">
            <v>A</v>
          </cell>
        </row>
      </sheetData>
      <sheetData sheetId="14279">
        <row r="9">
          <cell r="A9" t="str">
            <v>A</v>
          </cell>
        </row>
      </sheetData>
      <sheetData sheetId="14280">
        <row r="9">
          <cell r="A9" t="str">
            <v>A</v>
          </cell>
        </row>
      </sheetData>
      <sheetData sheetId="14281">
        <row r="9">
          <cell r="A9" t="str">
            <v>A</v>
          </cell>
        </row>
      </sheetData>
      <sheetData sheetId="14282">
        <row r="9">
          <cell r="A9" t="str">
            <v>A</v>
          </cell>
        </row>
      </sheetData>
      <sheetData sheetId="14283">
        <row r="9">
          <cell r="A9" t="str">
            <v>A</v>
          </cell>
        </row>
      </sheetData>
      <sheetData sheetId="14284">
        <row r="9">
          <cell r="A9" t="str">
            <v>A</v>
          </cell>
        </row>
      </sheetData>
      <sheetData sheetId="14285">
        <row r="9">
          <cell r="A9" t="str">
            <v>A</v>
          </cell>
        </row>
      </sheetData>
      <sheetData sheetId="14286">
        <row r="9">
          <cell r="A9" t="str">
            <v>A</v>
          </cell>
        </row>
      </sheetData>
      <sheetData sheetId="14287" refreshError="1"/>
      <sheetData sheetId="14288">
        <row r="9">
          <cell r="A9" t="str">
            <v>A</v>
          </cell>
        </row>
      </sheetData>
      <sheetData sheetId="14289">
        <row r="9">
          <cell r="A9" t="str">
            <v>A</v>
          </cell>
        </row>
      </sheetData>
      <sheetData sheetId="14290">
        <row r="9">
          <cell r="A9" t="str">
            <v>A</v>
          </cell>
        </row>
      </sheetData>
      <sheetData sheetId="14291">
        <row r="9">
          <cell r="A9" t="str">
            <v>A</v>
          </cell>
        </row>
      </sheetData>
      <sheetData sheetId="14292">
        <row r="9">
          <cell r="A9" t="str">
            <v>A</v>
          </cell>
        </row>
      </sheetData>
      <sheetData sheetId="14293" refreshError="1"/>
      <sheetData sheetId="14294">
        <row r="9">
          <cell r="A9" t="str">
            <v>A</v>
          </cell>
        </row>
      </sheetData>
      <sheetData sheetId="14295">
        <row r="9">
          <cell r="A9" t="str">
            <v>A</v>
          </cell>
        </row>
      </sheetData>
      <sheetData sheetId="14296">
        <row r="9">
          <cell r="A9" t="str">
            <v>A</v>
          </cell>
        </row>
      </sheetData>
      <sheetData sheetId="14297">
        <row r="9">
          <cell r="A9" t="str">
            <v>A</v>
          </cell>
        </row>
      </sheetData>
      <sheetData sheetId="14298">
        <row r="9">
          <cell r="A9" t="str">
            <v>A</v>
          </cell>
        </row>
      </sheetData>
      <sheetData sheetId="14299">
        <row r="9">
          <cell r="A9" t="str">
            <v>A</v>
          </cell>
        </row>
      </sheetData>
      <sheetData sheetId="14300">
        <row r="9">
          <cell r="A9" t="str">
            <v>A</v>
          </cell>
        </row>
      </sheetData>
      <sheetData sheetId="14301">
        <row r="9">
          <cell r="A9" t="str">
            <v>A</v>
          </cell>
        </row>
      </sheetData>
      <sheetData sheetId="14302">
        <row r="9">
          <cell r="A9" t="str">
            <v>A</v>
          </cell>
        </row>
      </sheetData>
      <sheetData sheetId="14303">
        <row r="9">
          <cell r="A9" t="str">
            <v>A</v>
          </cell>
        </row>
      </sheetData>
      <sheetData sheetId="14304">
        <row r="9">
          <cell r="A9" t="str">
            <v>A</v>
          </cell>
        </row>
      </sheetData>
      <sheetData sheetId="14305">
        <row r="9">
          <cell r="A9" t="str">
            <v>A</v>
          </cell>
        </row>
      </sheetData>
      <sheetData sheetId="14306">
        <row r="9">
          <cell r="A9" t="str">
            <v>A</v>
          </cell>
        </row>
      </sheetData>
      <sheetData sheetId="14307">
        <row r="9">
          <cell r="A9" t="str">
            <v>A</v>
          </cell>
        </row>
      </sheetData>
      <sheetData sheetId="14308">
        <row r="9">
          <cell r="A9" t="str">
            <v>A</v>
          </cell>
        </row>
      </sheetData>
      <sheetData sheetId="14309">
        <row r="9">
          <cell r="A9" t="str">
            <v>A</v>
          </cell>
        </row>
      </sheetData>
      <sheetData sheetId="14310">
        <row r="9">
          <cell r="A9" t="str">
            <v>A</v>
          </cell>
        </row>
      </sheetData>
      <sheetData sheetId="14311">
        <row r="9">
          <cell r="A9" t="str">
            <v>A</v>
          </cell>
        </row>
      </sheetData>
      <sheetData sheetId="14312">
        <row r="9">
          <cell r="A9" t="str">
            <v>A</v>
          </cell>
        </row>
      </sheetData>
      <sheetData sheetId="14313">
        <row r="9">
          <cell r="A9" t="str">
            <v>A</v>
          </cell>
        </row>
      </sheetData>
      <sheetData sheetId="14314">
        <row r="9">
          <cell r="A9" t="str">
            <v>A</v>
          </cell>
        </row>
      </sheetData>
      <sheetData sheetId="14315">
        <row r="9">
          <cell r="A9" t="str">
            <v>A</v>
          </cell>
        </row>
      </sheetData>
      <sheetData sheetId="14316">
        <row r="9">
          <cell r="A9" t="str">
            <v>A</v>
          </cell>
        </row>
      </sheetData>
      <sheetData sheetId="14317">
        <row r="9">
          <cell r="A9" t="str">
            <v>A</v>
          </cell>
        </row>
      </sheetData>
      <sheetData sheetId="14318">
        <row r="9">
          <cell r="A9" t="str">
            <v>A</v>
          </cell>
        </row>
      </sheetData>
      <sheetData sheetId="14319">
        <row r="9">
          <cell r="A9" t="str">
            <v>A</v>
          </cell>
        </row>
      </sheetData>
      <sheetData sheetId="14320">
        <row r="9">
          <cell r="A9" t="str">
            <v>A</v>
          </cell>
        </row>
      </sheetData>
      <sheetData sheetId="14321">
        <row r="9">
          <cell r="A9" t="str">
            <v>A</v>
          </cell>
        </row>
      </sheetData>
      <sheetData sheetId="14322">
        <row r="9">
          <cell r="A9" t="str">
            <v>A</v>
          </cell>
        </row>
      </sheetData>
      <sheetData sheetId="14323">
        <row r="9">
          <cell r="A9" t="str">
            <v>A</v>
          </cell>
        </row>
      </sheetData>
      <sheetData sheetId="14324">
        <row r="9">
          <cell r="A9" t="str">
            <v>A</v>
          </cell>
        </row>
      </sheetData>
      <sheetData sheetId="14325">
        <row r="9">
          <cell r="A9" t="str">
            <v>A</v>
          </cell>
        </row>
      </sheetData>
      <sheetData sheetId="14326">
        <row r="9">
          <cell r="A9" t="str">
            <v>A</v>
          </cell>
        </row>
      </sheetData>
      <sheetData sheetId="14327">
        <row r="9">
          <cell r="A9" t="str">
            <v>A</v>
          </cell>
        </row>
      </sheetData>
      <sheetData sheetId="14328">
        <row r="9">
          <cell r="A9" t="str">
            <v>A</v>
          </cell>
        </row>
      </sheetData>
      <sheetData sheetId="14329">
        <row r="9">
          <cell r="A9" t="str">
            <v>A</v>
          </cell>
        </row>
      </sheetData>
      <sheetData sheetId="14330">
        <row r="9">
          <cell r="A9" t="str">
            <v>A</v>
          </cell>
        </row>
      </sheetData>
      <sheetData sheetId="14331">
        <row r="9">
          <cell r="A9" t="str">
            <v>A</v>
          </cell>
        </row>
      </sheetData>
      <sheetData sheetId="14332">
        <row r="9">
          <cell r="A9" t="str">
            <v>A</v>
          </cell>
        </row>
      </sheetData>
      <sheetData sheetId="14333">
        <row r="9">
          <cell r="A9" t="str">
            <v>A</v>
          </cell>
        </row>
      </sheetData>
      <sheetData sheetId="14334">
        <row r="9">
          <cell r="A9" t="str">
            <v>A</v>
          </cell>
        </row>
      </sheetData>
      <sheetData sheetId="14335">
        <row r="9">
          <cell r="A9" t="str">
            <v>A</v>
          </cell>
        </row>
      </sheetData>
      <sheetData sheetId="14336">
        <row r="9">
          <cell r="A9" t="str">
            <v>A</v>
          </cell>
        </row>
      </sheetData>
      <sheetData sheetId="14337">
        <row r="9">
          <cell r="A9" t="str">
            <v>A</v>
          </cell>
        </row>
      </sheetData>
      <sheetData sheetId="14338">
        <row r="9">
          <cell r="A9" t="str">
            <v>A</v>
          </cell>
        </row>
      </sheetData>
      <sheetData sheetId="14339">
        <row r="9">
          <cell r="A9" t="str">
            <v>A</v>
          </cell>
        </row>
      </sheetData>
      <sheetData sheetId="14340">
        <row r="9">
          <cell r="A9" t="str">
            <v>A</v>
          </cell>
        </row>
      </sheetData>
      <sheetData sheetId="14341">
        <row r="9">
          <cell r="A9" t="str">
            <v>A</v>
          </cell>
        </row>
      </sheetData>
      <sheetData sheetId="14342">
        <row r="9">
          <cell r="A9" t="str">
            <v>A</v>
          </cell>
        </row>
      </sheetData>
      <sheetData sheetId="14343">
        <row r="9">
          <cell r="A9" t="str">
            <v>A</v>
          </cell>
        </row>
      </sheetData>
      <sheetData sheetId="14344">
        <row r="9">
          <cell r="A9" t="str">
            <v>A</v>
          </cell>
        </row>
      </sheetData>
      <sheetData sheetId="14345">
        <row r="9">
          <cell r="A9" t="str">
            <v>A</v>
          </cell>
        </row>
      </sheetData>
      <sheetData sheetId="14346">
        <row r="9">
          <cell r="A9" t="str">
            <v>A</v>
          </cell>
        </row>
      </sheetData>
      <sheetData sheetId="14347">
        <row r="9">
          <cell r="A9" t="str">
            <v>A</v>
          </cell>
        </row>
      </sheetData>
      <sheetData sheetId="14348">
        <row r="9">
          <cell r="A9" t="str">
            <v>A</v>
          </cell>
        </row>
      </sheetData>
      <sheetData sheetId="14349">
        <row r="9">
          <cell r="A9" t="str">
            <v>A</v>
          </cell>
        </row>
      </sheetData>
      <sheetData sheetId="14350">
        <row r="9">
          <cell r="A9" t="str">
            <v>A</v>
          </cell>
        </row>
      </sheetData>
      <sheetData sheetId="14351">
        <row r="9">
          <cell r="A9" t="str">
            <v>A</v>
          </cell>
        </row>
      </sheetData>
      <sheetData sheetId="14352">
        <row r="9">
          <cell r="A9" t="str">
            <v>A</v>
          </cell>
        </row>
      </sheetData>
      <sheetData sheetId="14353">
        <row r="9">
          <cell r="A9" t="str">
            <v>A</v>
          </cell>
        </row>
      </sheetData>
      <sheetData sheetId="14354">
        <row r="9">
          <cell r="A9" t="str">
            <v>A</v>
          </cell>
        </row>
      </sheetData>
      <sheetData sheetId="14355">
        <row r="9">
          <cell r="A9" t="str">
            <v>A</v>
          </cell>
        </row>
      </sheetData>
      <sheetData sheetId="14356">
        <row r="9">
          <cell r="A9" t="str">
            <v>A</v>
          </cell>
        </row>
      </sheetData>
      <sheetData sheetId="14357">
        <row r="9">
          <cell r="A9" t="str">
            <v>A</v>
          </cell>
        </row>
      </sheetData>
      <sheetData sheetId="14358">
        <row r="9">
          <cell r="A9" t="str">
            <v>A</v>
          </cell>
        </row>
      </sheetData>
      <sheetData sheetId="14359">
        <row r="9">
          <cell r="A9" t="str">
            <v>A</v>
          </cell>
        </row>
      </sheetData>
      <sheetData sheetId="14360">
        <row r="9">
          <cell r="A9" t="str">
            <v>A</v>
          </cell>
        </row>
      </sheetData>
      <sheetData sheetId="14361">
        <row r="9">
          <cell r="A9" t="str">
            <v>A</v>
          </cell>
        </row>
      </sheetData>
      <sheetData sheetId="14362">
        <row r="9">
          <cell r="A9" t="str">
            <v>A</v>
          </cell>
        </row>
      </sheetData>
      <sheetData sheetId="14363">
        <row r="9">
          <cell r="A9" t="str">
            <v>A</v>
          </cell>
        </row>
      </sheetData>
      <sheetData sheetId="14364">
        <row r="9">
          <cell r="A9" t="str">
            <v>A</v>
          </cell>
        </row>
      </sheetData>
      <sheetData sheetId="14365">
        <row r="9">
          <cell r="A9" t="str">
            <v>A</v>
          </cell>
        </row>
      </sheetData>
      <sheetData sheetId="14366">
        <row r="9">
          <cell r="A9" t="str">
            <v>A</v>
          </cell>
        </row>
      </sheetData>
      <sheetData sheetId="14367">
        <row r="9">
          <cell r="A9" t="str">
            <v>A</v>
          </cell>
        </row>
      </sheetData>
      <sheetData sheetId="14368">
        <row r="9">
          <cell r="A9" t="str">
            <v>A</v>
          </cell>
        </row>
      </sheetData>
      <sheetData sheetId="14369">
        <row r="9">
          <cell r="A9" t="str">
            <v>A</v>
          </cell>
        </row>
      </sheetData>
      <sheetData sheetId="14370">
        <row r="9">
          <cell r="A9" t="str">
            <v>A</v>
          </cell>
        </row>
      </sheetData>
      <sheetData sheetId="14371">
        <row r="9">
          <cell r="A9" t="str">
            <v>A</v>
          </cell>
        </row>
      </sheetData>
      <sheetData sheetId="14372">
        <row r="9">
          <cell r="A9" t="str">
            <v>A</v>
          </cell>
        </row>
      </sheetData>
      <sheetData sheetId="14373">
        <row r="9">
          <cell r="A9" t="str">
            <v>A</v>
          </cell>
        </row>
      </sheetData>
      <sheetData sheetId="14374">
        <row r="9">
          <cell r="A9" t="str">
            <v>A</v>
          </cell>
        </row>
      </sheetData>
      <sheetData sheetId="14375">
        <row r="9">
          <cell r="A9" t="str">
            <v>A</v>
          </cell>
        </row>
      </sheetData>
      <sheetData sheetId="14376" refreshError="1"/>
      <sheetData sheetId="14377" refreshError="1"/>
      <sheetData sheetId="14378">
        <row r="9">
          <cell r="A9" t="str">
            <v>A</v>
          </cell>
        </row>
      </sheetData>
      <sheetData sheetId="14379">
        <row r="9">
          <cell r="A9" t="str">
            <v>A</v>
          </cell>
        </row>
      </sheetData>
      <sheetData sheetId="14380">
        <row r="9">
          <cell r="A9" t="str">
            <v>A</v>
          </cell>
        </row>
      </sheetData>
      <sheetData sheetId="14381">
        <row r="9">
          <cell r="A9" t="str">
            <v>A</v>
          </cell>
        </row>
      </sheetData>
      <sheetData sheetId="14382" refreshError="1"/>
      <sheetData sheetId="14383" refreshError="1"/>
      <sheetData sheetId="14384" refreshError="1"/>
      <sheetData sheetId="14385">
        <row r="9">
          <cell r="A9" t="str">
            <v>A</v>
          </cell>
        </row>
      </sheetData>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ow r="9">
          <cell r="A9" t="str">
            <v>A</v>
          </cell>
        </row>
      </sheetData>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ow r="9">
          <cell r="A9" t="str">
            <v>A</v>
          </cell>
        </row>
      </sheetData>
      <sheetData sheetId="14412">
        <row r="9">
          <cell r="A9" t="str">
            <v>A</v>
          </cell>
        </row>
      </sheetData>
      <sheetData sheetId="14413">
        <row r="9">
          <cell r="A9" t="str">
            <v>A</v>
          </cell>
        </row>
      </sheetData>
      <sheetData sheetId="14414">
        <row r="9">
          <cell r="A9" t="str">
            <v>A</v>
          </cell>
        </row>
      </sheetData>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ow r="9">
          <cell r="A9" t="str">
            <v>A</v>
          </cell>
        </row>
      </sheetData>
      <sheetData sheetId="14424" refreshError="1"/>
      <sheetData sheetId="14425" refreshError="1"/>
      <sheetData sheetId="14426">
        <row r="9">
          <cell r="A9" t="str">
            <v>A</v>
          </cell>
        </row>
      </sheetData>
      <sheetData sheetId="14427" refreshError="1"/>
      <sheetData sheetId="14428" refreshError="1"/>
      <sheetData sheetId="14429">
        <row r="9">
          <cell r="A9" t="str">
            <v>A</v>
          </cell>
        </row>
      </sheetData>
      <sheetData sheetId="14430">
        <row r="9">
          <cell r="A9" t="str">
            <v>A</v>
          </cell>
        </row>
      </sheetData>
      <sheetData sheetId="14431">
        <row r="9">
          <cell r="A9" t="str">
            <v>A</v>
          </cell>
        </row>
      </sheetData>
      <sheetData sheetId="14432">
        <row r="9">
          <cell r="A9" t="str">
            <v>A</v>
          </cell>
        </row>
      </sheetData>
      <sheetData sheetId="14433">
        <row r="9">
          <cell r="A9" t="str">
            <v>A</v>
          </cell>
        </row>
      </sheetData>
      <sheetData sheetId="14434">
        <row r="9">
          <cell r="A9" t="str">
            <v>A</v>
          </cell>
        </row>
      </sheetData>
      <sheetData sheetId="14435">
        <row r="9">
          <cell r="A9" t="str">
            <v>A</v>
          </cell>
        </row>
      </sheetData>
      <sheetData sheetId="14436">
        <row r="9">
          <cell r="A9" t="str">
            <v>A</v>
          </cell>
        </row>
      </sheetData>
      <sheetData sheetId="14437">
        <row r="9">
          <cell r="A9" t="str">
            <v>A</v>
          </cell>
        </row>
      </sheetData>
      <sheetData sheetId="14438">
        <row r="9">
          <cell r="A9" t="str">
            <v>A</v>
          </cell>
        </row>
      </sheetData>
      <sheetData sheetId="14439">
        <row r="9">
          <cell r="A9" t="str">
            <v>A</v>
          </cell>
        </row>
      </sheetData>
      <sheetData sheetId="14440">
        <row r="9">
          <cell r="A9" t="str">
            <v>A</v>
          </cell>
        </row>
      </sheetData>
      <sheetData sheetId="14441">
        <row r="9">
          <cell r="A9" t="str">
            <v>A</v>
          </cell>
        </row>
      </sheetData>
      <sheetData sheetId="14442">
        <row r="9">
          <cell r="A9" t="str">
            <v>A</v>
          </cell>
        </row>
      </sheetData>
      <sheetData sheetId="14443">
        <row r="9">
          <cell r="A9" t="str">
            <v>A</v>
          </cell>
        </row>
      </sheetData>
      <sheetData sheetId="14444">
        <row r="9">
          <cell r="A9" t="str">
            <v>A</v>
          </cell>
        </row>
      </sheetData>
      <sheetData sheetId="14445">
        <row r="9">
          <cell r="A9" t="str">
            <v>A</v>
          </cell>
        </row>
      </sheetData>
      <sheetData sheetId="14446">
        <row r="9">
          <cell r="A9" t="str">
            <v>A</v>
          </cell>
        </row>
      </sheetData>
      <sheetData sheetId="14447">
        <row r="9">
          <cell r="A9" t="str">
            <v>A</v>
          </cell>
        </row>
      </sheetData>
      <sheetData sheetId="14448">
        <row r="9">
          <cell r="A9" t="str">
            <v>A</v>
          </cell>
        </row>
      </sheetData>
      <sheetData sheetId="14449">
        <row r="9">
          <cell r="A9" t="str">
            <v>A</v>
          </cell>
        </row>
      </sheetData>
      <sheetData sheetId="14450">
        <row r="9">
          <cell r="A9" t="str">
            <v>A</v>
          </cell>
        </row>
      </sheetData>
      <sheetData sheetId="14451">
        <row r="9">
          <cell r="A9" t="str">
            <v>A</v>
          </cell>
        </row>
      </sheetData>
      <sheetData sheetId="14452">
        <row r="9">
          <cell r="A9" t="str">
            <v>A</v>
          </cell>
        </row>
      </sheetData>
      <sheetData sheetId="14453">
        <row r="9">
          <cell r="A9" t="str">
            <v>A</v>
          </cell>
        </row>
      </sheetData>
      <sheetData sheetId="14454">
        <row r="9">
          <cell r="A9" t="str">
            <v>A</v>
          </cell>
        </row>
      </sheetData>
      <sheetData sheetId="14455">
        <row r="9">
          <cell r="A9" t="str">
            <v>A</v>
          </cell>
        </row>
      </sheetData>
      <sheetData sheetId="14456">
        <row r="9">
          <cell r="A9" t="str">
            <v>A</v>
          </cell>
        </row>
      </sheetData>
      <sheetData sheetId="14457">
        <row r="9">
          <cell r="A9" t="str">
            <v>A</v>
          </cell>
        </row>
      </sheetData>
      <sheetData sheetId="14458">
        <row r="9">
          <cell r="A9" t="str">
            <v>A</v>
          </cell>
        </row>
      </sheetData>
      <sheetData sheetId="14459">
        <row r="9">
          <cell r="A9" t="str">
            <v>A</v>
          </cell>
        </row>
      </sheetData>
      <sheetData sheetId="14460">
        <row r="9">
          <cell r="A9" t="str">
            <v>A</v>
          </cell>
        </row>
      </sheetData>
      <sheetData sheetId="14461">
        <row r="9">
          <cell r="A9" t="str">
            <v>A</v>
          </cell>
        </row>
      </sheetData>
      <sheetData sheetId="14462">
        <row r="9">
          <cell r="A9" t="str">
            <v>A</v>
          </cell>
        </row>
      </sheetData>
      <sheetData sheetId="14463">
        <row r="9">
          <cell r="A9" t="str">
            <v>A</v>
          </cell>
        </row>
      </sheetData>
      <sheetData sheetId="14464">
        <row r="9">
          <cell r="A9" t="str">
            <v>A</v>
          </cell>
        </row>
      </sheetData>
      <sheetData sheetId="14465">
        <row r="9">
          <cell r="A9" t="str">
            <v>A</v>
          </cell>
        </row>
      </sheetData>
      <sheetData sheetId="14466">
        <row r="9">
          <cell r="A9" t="str">
            <v>A</v>
          </cell>
        </row>
      </sheetData>
      <sheetData sheetId="14467">
        <row r="9">
          <cell r="A9" t="str">
            <v>A</v>
          </cell>
        </row>
      </sheetData>
      <sheetData sheetId="14468">
        <row r="9">
          <cell r="A9" t="str">
            <v>A</v>
          </cell>
        </row>
      </sheetData>
      <sheetData sheetId="14469">
        <row r="9">
          <cell r="A9" t="str">
            <v>A</v>
          </cell>
        </row>
      </sheetData>
      <sheetData sheetId="14470">
        <row r="9">
          <cell r="A9" t="str">
            <v>A</v>
          </cell>
        </row>
      </sheetData>
      <sheetData sheetId="14471">
        <row r="9">
          <cell r="A9" t="str">
            <v>A</v>
          </cell>
        </row>
      </sheetData>
      <sheetData sheetId="14472">
        <row r="9">
          <cell r="A9" t="str">
            <v>A</v>
          </cell>
        </row>
      </sheetData>
      <sheetData sheetId="14473">
        <row r="9">
          <cell r="A9" t="str">
            <v>A</v>
          </cell>
        </row>
      </sheetData>
      <sheetData sheetId="14474">
        <row r="9">
          <cell r="A9" t="str">
            <v>A</v>
          </cell>
        </row>
      </sheetData>
      <sheetData sheetId="14475">
        <row r="9">
          <cell r="A9" t="str">
            <v>A</v>
          </cell>
        </row>
      </sheetData>
      <sheetData sheetId="14476">
        <row r="9">
          <cell r="A9" t="str">
            <v>A</v>
          </cell>
        </row>
      </sheetData>
      <sheetData sheetId="14477">
        <row r="9">
          <cell r="A9" t="str">
            <v>A</v>
          </cell>
        </row>
      </sheetData>
      <sheetData sheetId="14478">
        <row r="9">
          <cell r="A9" t="str">
            <v>A</v>
          </cell>
        </row>
      </sheetData>
      <sheetData sheetId="14479">
        <row r="9">
          <cell r="A9" t="str">
            <v>A</v>
          </cell>
        </row>
      </sheetData>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ow r="9">
          <cell r="A9" t="str">
            <v>A</v>
          </cell>
        </row>
      </sheetData>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ow r="9">
          <cell r="A9" t="str">
            <v>A</v>
          </cell>
        </row>
      </sheetData>
      <sheetData sheetId="14562">
        <row r="9">
          <cell r="A9" t="str">
            <v>A</v>
          </cell>
        </row>
      </sheetData>
      <sheetData sheetId="14563">
        <row r="9">
          <cell r="A9" t="str">
            <v>A</v>
          </cell>
        </row>
      </sheetData>
      <sheetData sheetId="14564">
        <row r="9">
          <cell r="A9" t="str">
            <v>A</v>
          </cell>
        </row>
      </sheetData>
      <sheetData sheetId="14565">
        <row r="9">
          <cell r="A9" t="str">
            <v>A</v>
          </cell>
        </row>
      </sheetData>
      <sheetData sheetId="14566">
        <row r="9">
          <cell r="A9" t="str">
            <v>A</v>
          </cell>
        </row>
      </sheetData>
      <sheetData sheetId="14567">
        <row r="9">
          <cell r="A9" t="str">
            <v>A</v>
          </cell>
        </row>
      </sheetData>
      <sheetData sheetId="14568">
        <row r="9">
          <cell r="A9" t="str">
            <v>A</v>
          </cell>
        </row>
      </sheetData>
      <sheetData sheetId="14569">
        <row r="9">
          <cell r="A9" t="str">
            <v>A</v>
          </cell>
        </row>
      </sheetData>
      <sheetData sheetId="14570">
        <row r="9">
          <cell r="A9" t="str">
            <v>A</v>
          </cell>
        </row>
      </sheetData>
      <sheetData sheetId="14571" refreshError="1"/>
      <sheetData sheetId="14572">
        <row r="9">
          <cell r="A9" t="str">
            <v>A</v>
          </cell>
        </row>
      </sheetData>
      <sheetData sheetId="14573">
        <row r="9">
          <cell r="A9" t="str">
            <v>A</v>
          </cell>
        </row>
      </sheetData>
      <sheetData sheetId="14574">
        <row r="9">
          <cell r="A9" t="str">
            <v>A</v>
          </cell>
        </row>
      </sheetData>
      <sheetData sheetId="14575" refreshError="1"/>
      <sheetData sheetId="14576">
        <row r="9">
          <cell r="A9" t="str">
            <v>A</v>
          </cell>
        </row>
      </sheetData>
      <sheetData sheetId="14577">
        <row r="9">
          <cell r="A9" t="str">
            <v>A</v>
          </cell>
        </row>
      </sheetData>
      <sheetData sheetId="14578">
        <row r="9">
          <cell r="A9" t="str">
            <v>A</v>
          </cell>
        </row>
      </sheetData>
      <sheetData sheetId="14579">
        <row r="9">
          <cell r="A9" t="str">
            <v>A</v>
          </cell>
        </row>
      </sheetData>
      <sheetData sheetId="14580">
        <row r="9">
          <cell r="A9" t="str">
            <v>A</v>
          </cell>
        </row>
      </sheetData>
      <sheetData sheetId="14581">
        <row r="9">
          <cell r="A9" t="str">
            <v>A</v>
          </cell>
        </row>
      </sheetData>
      <sheetData sheetId="14582">
        <row r="9">
          <cell r="A9" t="str">
            <v>A</v>
          </cell>
        </row>
      </sheetData>
      <sheetData sheetId="14583">
        <row r="9">
          <cell r="A9" t="str">
            <v>A</v>
          </cell>
        </row>
      </sheetData>
      <sheetData sheetId="14584">
        <row r="9">
          <cell r="A9" t="str">
            <v>A</v>
          </cell>
        </row>
      </sheetData>
      <sheetData sheetId="14585">
        <row r="9">
          <cell r="A9" t="str">
            <v>A</v>
          </cell>
        </row>
      </sheetData>
      <sheetData sheetId="14586">
        <row r="9">
          <cell r="A9" t="str">
            <v>A</v>
          </cell>
        </row>
      </sheetData>
      <sheetData sheetId="14587" refreshError="1"/>
      <sheetData sheetId="14588" refreshError="1"/>
      <sheetData sheetId="14589" refreshError="1"/>
      <sheetData sheetId="14590" refreshError="1"/>
      <sheetData sheetId="14591" refreshError="1"/>
      <sheetData sheetId="14592" refreshError="1"/>
      <sheetData sheetId="14593">
        <row r="9">
          <cell r="A9" t="str">
            <v>A</v>
          </cell>
        </row>
      </sheetData>
      <sheetData sheetId="14594">
        <row r="9">
          <cell r="A9" t="str">
            <v>A</v>
          </cell>
        </row>
      </sheetData>
      <sheetData sheetId="14595">
        <row r="9">
          <cell r="A9" t="str">
            <v>A</v>
          </cell>
        </row>
      </sheetData>
      <sheetData sheetId="14596">
        <row r="9">
          <cell r="A9" t="str">
            <v>A</v>
          </cell>
        </row>
      </sheetData>
      <sheetData sheetId="14597" refreshError="1"/>
      <sheetData sheetId="14598" refreshError="1"/>
      <sheetData sheetId="14599">
        <row r="9">
          <cell r="A9" t="str">
            <v>A</v>
          </cell>
        </row>
      </sheetData>
      <sheetData sheetId="14600">
        <row r="9">
          <cell r="A9" t="str">
            <v>A</v>
          </cell>
        </row>
      </sheetData>
      <sheetData sheetId="14601">
        <row r="9">
          <cell r="A9" t="str">
            <v>A</v>
          </cell>
        </row>
      </sheetData>
      <sheetData sheetId="14602" refreshError="1"/>
      <sheetData sheetId="14603" refreshError="1"/>
      <sheetData sheetId="14604" refreshError="1"/>
      <sheetData sheetId="14605" refreshError="1"/>
      <sheetData sheetId="14606">
        <row r="9">
          <cell r="A9" t="str">
            <v>A</v>
          </cell>
        </row>
      </sheetData>
      <sheetData sheetId="14607">
        <row r="9">
          <cell r="A9" t="str">
            <v>A</v>
          </cell>
        </row>
      </sheetData>
      <sheetData sheetId="14608">
        <row r="9">
          <cell r="A9" t="str">
            <v>A</v>
          </cell>
        </row>
      </sheetData>
      <sheetData sheetId="14609">
        <row r="9">
          <cell r="A9" t="str">
            <v>A</v>
          </cell>
        </row>
      </sheetData>
      <sheetData sheetId="14610">
        <row r="9">
          <cell r="A9" t="str">
            <v>A</v>
          </cell>
        </row>
      </sheetData>
      <sheetData sheetId="14611">
        <row r="9">
          <cell r="A9" t="str">
            <v>A</v>
          </cell>
        </row>
      </sheetData>
      <sheetData sheetId="14612">
        <row r="9">
          <cell r="A9" t="str">
            <v>A</v>
          </cell>
        </row>
      </sheetData>
      <sheetData sheetId="14613" refreshError="1"/>
      <sheetData sheetId="14614">
        <row r="9">
          <cell r="A9" t="str">
            <v>A</v>
          </cell>
        </row>
      </sheetData>
      <sheetData sheetId="14615">
        <row r="9">
          <cell r="A9" t="str">
            <v>A</v>
          </cell>
        </row>
      </sheetData>
      <sheetData sheetId="14616">
        <row r="9">
          <cell r="A9" t="str">
            <v>A</v>
          </cell>
        </row>
      </sheetData>
      <sheetData sheetId="14617">
        <row r="9">
          <cell r="A9" t="str">
            <v>A</v>
          </cell>
        </row>
      </sheetData>
      <sheetData sheetId="14618">
        <row r="9">
          <cell r="A9" t="str">
            <v>A</v>
          </cell>
        </row>
      </sheetData>
      <sheetData sheetId="14619">
        <row r="9">
          <cell r="A9" t="str">
            <v>A</v>
          </cell>
        </row>
      </sheetData>
      <sheetData sheetId="14620">
        <row r="9">
          <cell r="A9" t="str">
            <v>A</v>
          </cell>
        </row>
      </sheetData>
      <sheetData sheetId="14621">
        <row r="9">
          <cell r="A9" t="str">
            <v>A</v>
          </cell>
        </row>
      </sheetData>
      <sheetData sheetId="14622">
        <row r="9">
          <cell r="A9" t="str">
            <v>A</v>
          </cell>
        </row>
      </sheetData>
      <sheetData sheetId="14623">
        <row r="9">
          <cell r="A9" t="str">
            <v>A</v>
          </cell>
        </row>
      </sheetData>
      <sheetData sheetId="14624">
        <row r="9">
          <cell r="A9" t="str">
            <v>A</v>
          </cell>
        </row>
      </sheetData>
      <sheetData sheetId="14625">
        <row r="9">
          <cell r="A9" t="str">
            <v>A</v>
          </cell>
        </row>
      </sheetData>
      <sheetData sheetId="14626">
        <row r="9">
          <cell r="A9" t="str">
            <v>A</v>
          </cell>
        </row>
      </sheetData>
      <sheetData sheetId="14627">
        <row r="9">
          <cell r="A9" t="str">
            <v>A</v>
          </cell>
        </row>
      </sheetData>
      <sheetData sheetId="14628" refreshError="1"/>
      <sheetData sheetId="14629" refreshError="1"/>
      <sheetData sheetId="14630">
        <row r="9">
          <cell r="A9" t="str">
            <v>A</v>
          </cell>
        </row>
      </sheetData>
      <sheetData sheetId="14631">
        <row r="9">
          <cell r="A9" t="str">
            <v>A</v>
          </cell>
        </row>
      </sheetData>
      <sheetData sheetId="14632">
        <row r="9">
          <cell r="A9" t="str">
            <v>A</v>
          </cell>
        </row>
      </sheetData>
      <sheetData sheetId="14633">
        <row r="9">
          <cell r="A9" t="str">
            <v>A</v>
          </cell>
        </row>
      </sheetData>
      <sheetData sheetId="14634">
        <row r="9">
          <cell r="A9" t="str">
            <v>A</v>
          </cell>
        </row>
      </sheetData>
      <sheetData sheetId="14635">
        <row r="9">
          <cell r="A9" t="str">
            <v>A</v>
          </cell>
        </row>
      </sheetData>
      <sheetData sheetId="14636">
        <row r="9">
          <cell r="A9" t="str">
            <v>A</v>
          </cell>
        </row>
      </sheetData>
      <sheetData sheetId="14637">
        <row r="9">
          <cell r="A9" t="str">
            <v>A</v>
          </cell>
        </row>
      </sheetData>
      <sheetData sheetId="14638">
        <row r="9">
          <cell r="A9" t="str">
            <v>A</v>
          </cell>
        </row>
      </sheetData>
      <sheetData sheetId="14639">
        <row r="9">
          <cell r="A9" t="str">
            <v>A</v>
          </cell>
        </row>
      </sheetData>
      <sheetData sheetId="14640">
        <row r="9">
          <cell r="A9" t="str">
            <v>A</v>
          </cell>
        </row>
      </sheetData>
      <sheetData sheetId="14641">
        <row r="9">
          <cell r="A9" t="str">
            <v>A</v>
          </cell>
        </row>
      </sheetData>
      <sheetData sheetId="14642" refreshError="1"/>
      <sheetData sheetId="14643">
        <row r="9">
          <cell r="A9" t="str">
            <v>A</v>
          </cell>
        </row>
      </sheetData>
      <sheetData sheetId="14644">
        <row r="9">
          <cell r="A9" t="str">
            <v>A</v>
          </cell>
        </row>
      </sheetData>
      <sheetData sheetId="14645">
        <row r="9">
          <cell r="A9" t="str">
            <v>A</v>
          </cell>
        </row>
      </sheetData>
      <sheetData sheetId="14646">
        <row r="9">
          <cell r="A9" t="str">
            <v>A</v>
          </cell>
        </row>
      </sheetData>
      <sheetData sheetId="14647">
        <row r="9">
          <cell r="A9" t="str">
            <v>A</v>
          </cell>
        </row>
      </sheetData>
      <sheetData sheetId="14648">
        <row r="9">
          <cell r="A9" t="str">
            <v>A</v>
          </cell>
        </row>
      </sheetData>
      <sheetData sheetId="14649">
        <row r="9">
          <cell r="A9" t="str">
            <v>A</v>
          </cell>
        </row>
      </sheetData>
      <sheetData sheetId="14650">
        <row r="9">
          <cell r="A9" t="str">
            <v>A</v>
          </cell>
        </row>
      </sheetData>
      <sheetData sheetId="14651">
        <row r="9">
          <cell r="A9" t="str">
            <v>A</v>
          </cell>
        </row>
      </sheetData>
      <sheetData sheetId="14652">
        <row r="9">
          <cell r="A9" t="str">
            <v>A</v>
          </cell>
        </row>
      </sheetData>
      <sheetData sheetId="14653">
        <row r="9">
          <cell r="A9" t="str">
            <v>A</v>
          </cell>
        </row>
      </sheetData>
      <sheetData sheetId="14654">
        <row r="9">
          <cell r="A9" t="str">
            <v>A</v>
          </cell>
        </row>
      </sheetData>
      <sheetData sheetId="14655">
        <row r="9">
          <cell r="A9" t="str">
            <v>A</v>
          </cell>
        </row>
      </sheetData>
      <sheetData sheetId="14656" refreshError="1"/>
      <sheetData sheetId="14657" refreshError="1"/>
      <sheetData sheetId="14658" refreshError="1"/>
      <sheetData sheetId="14659" refreshError="1"/>
      <sheetData sheetId="14660" refreshError="1"/>
      <sheetData sheetId="14661">
        <row r="9">
          <cell r="A9" t="str">
            <v>A</v>
          </cell>
        </row>
      </sheetData>
      <sheetData sheetId="14662">
        <row r="9">
          <cell r="A9" t="str">
            <v>A</v>
          </cell>
        </row>
      </sheetData>
      <sheetData sheetId="14663">
        <row r="9">
          <cell r="A9" t="str">
            <v>A</v>
          </cell>
        </row>
      </sheetData>
      <sheetData sheetId="14664">
        <row r="9">
          <cell r="A9" t="str">
            <v>A</v>
          </cell>
        </row>
      </sheetData>
      <sheetData sheetId="14665">
        <row r="9">
          <cell r="A9" t="str">
            <v>A</v>
          </cell>
        </row>
      </sheetData>
      <sheetData sheetId="14666">
        <row r="9">
          <cell r="A9" t="str">
            <v>A</v>
          </cell>
        </row>
      </sheetData>
      <sheetData sheetId="14667">
        <row r="9">
          <cell r="A9" t="str">
            <v>A</v>
          </cell>
        </row>
      </sheetData>
      <sheetData sheetId="14668">
        <row r="9">
          <cell r="A9" t="str">
            <v>A</v>
          </cell>
        </row>
      </sheetData>
      <sheetData sheetId="14669">
        <row r="9">
          <cell r="A9" t="str">
            <v>A</v>
          </cell>
        </row>
      </sheetData>
      <sheetData sheetId="14670">
        <row r="9">
          <cell r="A9" t="str">
            <v>A</v>
          </cell>
        </row>
      </sheetData>
      <sheetData sheetId="14671">
        <row r="9">
          <cell r="A9" t="str">
            <v>A</v>
          </cell>
        </row>
      </sheetData>
      <sheetData sheetId="14672">
        <row r="9">
          <cell r="A9" t="str">
            <v>A</v>
          </cell>
        </row>
      </sheetData>
      <sheetData sheetId="14673">
        <row r="9">
          <cell r="A9" t="str">
            <v>A</v>
          </cell>
        </row>
      </sheetData>
      <sheetData sheetId="14674">
        <row r="9">
          <cell r="A9" t="str">
            <v>A</v>
          </cell>
        </row>
      </sheetData>
      <sheetData sheetId="14675">
        <row r="9">
          <cell r="A9" t="str">
            <v>A</v>
          </cell>
        </row>
      </sheetData>
      <sheetData sheetId="14676">
        <row r="9">
          <cell r="A9" t="str">
            <v>A</v>
          </cell>
        </row>
      </sheetData>
      <sheetData sheetId="14677">
        <row r="9">
          <cell r="A9" t="str">
            <v>A</v>
          </cell>
        </row>
      </sheetData>
      <sheetData sheetId="14678">
        <row r="9">
          <cell r="A9" t="str">
            <v>A</v>
          </cell>
        </row>
      </sheetData>
      <sheetData sheetId="14679">
        <row r="9">
          <cell r="A9" t="str">
            <v>A</v>
          </cell>
        </row>
      </sheetData>
      <sheetData sheetId="14680">
        <row r="9">
          <cell r="A9" t="str">
            <v>A</v>
          </cell>
        </row>
      </sheetData>
      <sheetData sheetId="14681">
        <row r="9">
          <cell r="A9" t="str">
            <v>A</v>
          </cell>
        </row>
      </sheetData>
      <sheetData sheetId="14682">
        <row r="9">
          <cell r="A9" t="str">
            <v>A</v>
          </cell>
        </row>
      </sheetData>
      <sheetData sheetId="14683">
        <row r="9">
          <cell r="A9" t="str">
            <v>A</v>
          </cell>
        </row>
      </sheetData>
      <sheetData sheetId="14684">
        <row r="9">
          <cell r="A9" t="str">
            <v>A</v>
          </cell>
        </row>
      </sheetData>
      <sheetData sheetId="14685">
        <row r="9">
          <cell r="A9" t="str">
            <v>A</v>
          </cell>
        </row>
      </sheetData>
      <sheetData sheetId="14686">
        <row r="9">
          <cell r="A9" t="str">
            <v>A</v>
          </cell>
        </row>
      </sheetData>
      <sheetData sheetId="14687">
        <row r="9">
          <cell r="A9" t="str">
            <v>A</v>
          </cell>
        </row>
      </sheetData>
      <sheetData sheetId="14688">
        <row r="9">
          <cell r="A9" t="str">
            <v>A</v>
          </cell>
        </row>
      </sheetData>
      <sheetData sheetId="14689">
        <row r="9">
          <cell r="A9" t="str">
            <v>A</v>
          </cell>
        </row>
      </sheetData>
      <sheetData sheetId="14690">
        <row r="9">
          <cell r="A9" t="str">
            <v>A</v>
          </cell>
        </row>
      </sheetData>
      <sheetData sheetId="14691">
        <row r="9">
          <cell r="A9" t="str">
            <v>A</v>
          </cell>
        </row>
      </sheetData>
      <sheetData sheetId="14692">
        <row r="9">
          <cell r="A9" t="str">
            <v>A</v>
          </cell>
        </row>
      </sheetData>
      <sheetData sheetId="14693">
        <row r="9">
          <cell r="A9" t="str">
            <v>A</v>
          </cell>
        </row>
      </sheetData>
      <sheetData sheetId="14694">
        <row r="9">
          <cell r="A9" t="str">
            <v>A</v>
          </cell>
        </row>
      </sheetData>
      <sheetData sheetId="14695">
        <row r="9">
          <cell r="A9" t="str">
            <v>A</v>
          </cell>
        </row>
      </sheetData>
      <sheetData sheetId="14696">
        <row r="9">
          <cell r="A9" t="str">
            <v>A</v>
          </cell>
        </row>
      </sheetData>
      <sheetData sheetId="14697">
        <row r="9">
          <cell r="A9" t="str">
            <v>A</v>
          </cell>
        </row>
      </sheetData>
      <sheetData sheetId="14698">
        <row r="9">
          <cell r="A9" t="str">
            <v>A</v>
          </cell>
        </row>
      </sheetData>
      <sheetData sheetId="14699">
        <row r="9">
          <cell r="A9" t="str">
            <v>A</v>
          </cell>
        </row>
      </sheetData>
      <sheetData sheetId="14700">
        <row r="9">
          <cell r="A9" t="str">
            <v>A</v>
          </cell>
        </row>
      </sheetData>
      <sheetData sheetId="14701">
        <row r="9">
          <cell r="A9" t="str">
            <v>A</v>
          </cell>
        </row>
      </sheetData>
      <sheetData sheetId="14702">
        <row r="9">
          <cell r="A9" t="str">
            <v>A</v>
          </cell>
        </row>
      </sheetData>
      <sheetData sheetId="14703">
        <row r="9">
          <cell r="A9" t="str">
            <v>A</v>
          </cell>
        </row>
      </sheetData>
      <sheetData sheetId="14704">
        <row r="9">
          <cell r="A9" t="str">
            <v>A</v>
          </cell>
        </row>
      </sheetData>
      <sheetData sheetId="14705">
        <row r="9">
          <cell r="A9" t="str">
            <v>A</v>
          </cell>
        </row>
      </sheetData>
      <sheetData sheetId="14706">
        <row r="9">
          <cell r="A9" t="str">
            <v>A</v>
          </cell>
        </row>
      </sheetData>
      <sheetData sheetId="14707">
        <row r="9">
          <cell r="A9" t="str">
            <v>A</v>
          </cell>
        </row>
      </sheetData>
      <sheetData sheetId="14708">
        <row r="9">
          <cell r="A9" t="str">
            <v>A</v>
          </cell>
        </row>
      </sheetData>
      <sheetData sheetId="14709">
        <row r="9">
          <cell r="A9" t="str">
            <v>A</v>
          </cell>
        </row>
      </sheetData>
      <sheetData sheetId="14710">
        <row r="9">
          <cell r="A9" t="str">
            <v>A</v>
          </cell>
        </row>
      </sheetData>
      <sheetData sheetId="14711">
        <row r="9">
          <cell r="A9" t="str">
            <v>A</v>
          </cell>
        </row>
      </sheetData>
      <sheetData sheetId="14712">
        <row r="9">
          <cell r="A9" t="str">
            <v>A</v>
          </cell>
        </row>
      </sheetData>
      <sheetData sheetId="14713">
        <row r="9">
          <cell r="A9" t="str">
            <v>A</v>
          </cell>
        </row>
      </sheetData>
      <sheetData sheetId="14714">
        <row r="9">
          <cell r="A9" t="str">
            <v>A</v>
          </cell>
        </row>
      </sheetData>
      <sheetData sheetId="14715">
        <row r="9">
          <cell r="A9" t="str">
            <v>A</v>
          </cell>
        </row>
      </sheetData>
      <sheetData sheetId="14716">
        <row r="9">
          <cell r="A9" t="str">
            <v>A</v>
          </cell>
        </row>
      </sheetData>
      <sheetData sheetId="14717">
        <row r="9">
          <cell r="A9" t="str">
            <v>A</v>
          </cell>
        </row>
      </sheetData>
      <sheetData sheetId="14718">
        <row r="9">
          <cell r="A9" t="str">
            <v>A</v>
          </cell>
        </row>
      </sheetData>
      <sheetData sheetId="14719">
        <row r="9">
          <cell r="A9" t="str">
            <v>A</v>
          </cell>
        </row>
      </sheetData>
      <sheetData sheetId="14720">
        <row r="9">
          <cell r="A9" t="str">
            <v>A</v>
          </cell>
        </row>
      </sheetData>
      <sheetData sheetId="14721">
        <row r="9">
          <cell r="A9" t="str">
            <v>A</v>
          </cell>
        </row>
      </sheetData>
      <sheetData sheetId="14722">
        <row r="9">
          <cell r="A9" t="str">
            <v>A</v>
          </cell>
        </row>
      </sheetData>
      <sheetData sheetId="14723">
        <row r="9">
          <cell r="A9" t="str">
            <v>A</v>
          </cell>
        </row>
      </sheetData>
      <sheetData sheetId="14724">
        <row r="9">
          <cell r="A9" t="str">
            <v>A</v>
          </cell>
        </row>
      </sheetData>
      <sheetData sheetId="14725">
        <row r="9">
          <cell r="A9" t="str">
            <v>A</v>
          </cell>
        </row>
      </sheetData>
      <sheetData sheetId="14726">
        <row r="9">
          <cell r="A9" t="str">
            <v>A</v>
          </cell>
        </row>
      </sheetData>
      <sheetData sheetId="14727">
        <row r="9">
          <cell r="A9" t="str">
            <v>A</v>
          </cell>
        </row>
      </sheetData>
      <sheetData sheetId="14728">
        <row r="9">
          <cell r="A9" t="str">
            <v>A</v>
          </cell>
        </row>
      </sheetData>
      <sheetData sheetId="14729">
        <row r="9">
          <cell r="A9" t="str">
            <v>A</v>
          </cell>
        </row>
      </sheetData>
      <sheetData sheetId="14730">
        <row r="9">
          <cell r="A9" t="str">
            <v>A</v>
          </cell>
        </row>
      </sheetData>
      <sheetData sheetId="14731">
        <row r="9">
          <cell r="A9" t="str">
            <v>A</v>
          </cell>
        </row>
      </sheetData>
      <sheetData sheetId="14732">
        <row r="9">
          <cell r="A9" t="str">
            <v>A</v>
          </cell>
        </row>
      </sheetData>
      <sheetData sheetId="14733">
        <row r="9">
          <cell r="A9" t="str">
            <v>A</v>
          </cell>
        </row>
      </sheetData>
      <sheetData sheetId="14734">
        <row r="9">
          <cell r="A9" t="str">
            <v>A</v>
          </cell>
        </row>
      </sheetData>
      <sheetData sheetId="14735">
        <row r="9">
          <cell r="A9" t="str">
            <v>A</v>
          </cell>
        </row>
      </sheetData>
      <sheetData sheetId="14736" refreshError="1"/>
      <sheetData sheetId="14737">
        <row r="9">
          <cell r="A9" t="str">
            <v>A</v>
          </cell>
        </row>
      </sheetData>
      <sheetData sheetId="14738" refreshError="1"/>
      <sheetData sheetId="14739" refreshError="1"/>
      <sheetData sheetId="14740" refreshError="1"/>
      <sheetData sheetId="14741">
        <row r="9">
          <cell r="A9" t="str">
            <v>A</v>
          </cell>
        </row>
      </sheetData>
      <sheetData sheetId="14742">
        <row r="9">
          <cell r="A9" t="str">
            <v>A</v>
          </cell>
        </row>
      </sheetData>
      <sheetData sheetId="14743">
        <row r="9">
          <cell r="A9" t="str">
            <v>A</v>
          </cell>
        </row>
      </sheetData>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ow r="9">
          <cell r="A9" t="str">
            <v>A</v>
          </cell>
        </row>
      </sheetData>
      <sheetData sheetId="14816">
        <row r="9">
          <cell r="A9" t="str">
            <v>A</v>
          </cell>
        </row>
      </sheetData>
      <sheetData sheetId="14817">
        <row r="9">
          <cell r="A9" t="str">
            <v>A</v>
          </cell>
        </row>
      </sheetData>
      <sheetData sheetId="14818">
        <row r="9">
          <cell r="A9" t="str">
            <v>A</v>
          </cell>
        </row>
      </sheetData>
      <sheetData sheetId="14819">
        <row r="9">
          <cell r="A9" t="str">
            <v>A</v>
          </cell>
        </row>
      </sheetData>
      <sheetData sheetId="14820">
        <row r="9">
          <cell r="A9" t="str">
            <v>A</v>
          </cell>
        </row>
      </sheetData>
      <sheetData sheetId="14821">
        <row r="9">
          <cell r="A9" t="str">
            <v>A</v>
          </cell>
        </row>
      </sheetData>
      <sheetData sheetId="14822">
        <row r="9">
          <cell r="A9" t="str">
            <v>A</v>
          </cell>
        </row>
      </sheetData>
      <sheetData sheetId="14823">
        <row r="9">
          <cell r="A9" t="str">
            <v>A</v>
          </cell>
        </row>
      </sheetData>
      <sheetData sheetId="14824">
        <row r="9">
          <cell r="A9" t="str">
            <v>A</v>
          </cell>
        </row>
      </sheetData>
      <sheetData sheetId="14825">
        <row r="9">
          <cell r="A9" t="str">
            <v>A</v>
          </cell>
        </row>
      </sheetData>
      <sheetData sheetId="14826">
        <row r="9">
          <cell r="A9" t="str">
            <v>A</v>
          </cell>
        </row>
      </sheetData>
      <sheetData sheetId="14827">
        <row r="9">
          <cell r="A9" t="str">
            <v>A</v>
          </cell>
        </row>
      </sheetData>
      <sheetData sheetId="14828">
        <row r="9">
          <cell r="A9" t="str">
            <v>A</v>
          </cell>
        </row>
      </sheetData>
      <sheetData sheetId="14829">
        <row r="9">
          <cell r="A9" t="str">
            <v>A</v>
          </cell>
        </row>
      </sheetData>
      <sheetData sheetId="14830">
        <row r="9">
          <cell r="A9" t="str">
            <v>A</v>
          </cell>
        </row>
      </sheetData>
      <sheetData sheetId="14831">
        <row r="9">
          <cell r="A9" t="str">
            <v>A</v>
          </cell>
        </row>
      </sheetData>
      <sheetData sheetId="14832">
        <row r="9">
          <cell r="A9" t="str">
            <v>A</v>
          </cell>
        </row>
      </sheetData>
      <sheetData sheetId="14833">
        <row r="9">
          <cell r="A9" t="str">
            <v>A</v>
          </cell>
        </row>
      </sheetData>
      <sheetData sheetId="14834">
        <row r="9">
          <cell r="A9" t="str">
            <v>A</v>
          </cell>
        </row>
      </sheetData>
      <sheetData sheetId="14835">
        <row r="9">
          <cell r="A9" t="str">
            <v>A</v>
          </cell>
        </row>
      </sheetData>
      <sheetData sheetId="14836">
        <row r="9">
          <cell r="A9" t="str">
            <v>A</v>
          </cell>
        </row>
      </sheetData>
      <sheetData sheetId="14837">
        <row r="9">
          <cell r="A9" t="str">
            <v>A</v>
          </cell>
        </row>
      </sheetData>
      <sheetData sheetId="14838">
        <row r="9">
          <cell r="A9" t="str">
            <v>A</v>
          </cell>
        </row>
      </sheetData>
      <sheetData sheetId="14839">
        <row r="9">
          <cell r="A9" t="str">
            <v>A</v>
          </cell>
        </row>
      </sheetData>
      <sheetData sheetId="14840">
        <row r="9">
          <cell r="A9" t="str">
            <v>A</v>
          </cell>
        </row>
      </sheetData>
      <sheetData sheetId="14841">
        <row r="9">
          <cell r="A9" t="str">
            <v>A</v>
          </cell>
        </row>
      </sheetData>
      <sheetData sheetId="14842">
        <row r="9">
          <cell r="A9" t="str">
            <v>A</v>
          </cell>
        </row>
      </sheetData>
      <sheetData sheetId="14843">
        <row r="9">
          <cell r="A9" t="str">
            <v>A</v>
          </cell>
        </row>
      </sheetData>
      <sheetData sheetId="14844">
        <row r="9">
          <cell r="A9" t="str">
            <v>A</v>
          </cell>
        </row>
      </sheetData>
      <sheetData sheetId="14845">
        <row r="9">
          <cell r="A9" t="str">
            <v>A</v>
          </cell>
        </row>
      </sheetData>
      <sheetData sheetId="14846">
        <row r="9">
          <cell r="A9" t="str">
            <v>A</v>
          </cell>
        </row>
      </sheetData>
      <sheetData sheetId="14847">
        <row r="9">
          <cell r="A9" t="str">
            <v>A</v>
          </cell>
        </row>
      </sheetData>
      <sheetData sheetId="14848">
        <row r="9">
          <cell r="A9" t="str">
            <v>A</v>
          </cell>
        </row>
      </sheetData>
      <sheetData sheetId="14849">
        <row r="9">
          <cell r="A9" t="str">
            <v>A</v>
          </cell>
        </row>
      </sheetData>
      <sheetData sheetId="14850">
        <row r="9">
          <cell r="A9" t="str">
            <v>A</v>
          </cell>
        </row>
      </sheetData>
      <sheetData sheetId="14851">
        <row r="9">
          <cell r="A9" t="str">
            <v>A</v>
          </cell>
        </row>
      </sheetData>
      <sheetData sheetId="14852">
        <row r="9">
          <cell r="A9" t="str">
            <v>A</v>
          </cell>
        </row>
      </sheetData>
      <sheetData sheetId="14853">
        <row r="9">
          <cell r="A9" t="str">
            <v>A</v>
          </cell>
        </row>
      </sheetData>
      <sheetData sheetId="14854">
        <row r="9">
          <cell r="A9" t="str">
            <v>A</v>
          </cell>
        </row>
      </sheetData>
      <sheetData sheetId="14855">
        <row r="9">
          <cell r="A9" t="str">
            <v>A</v>
          </cell>
        </row>
      </sheetData>
      <sheetData sheetId="14856">
        <row r="9">
          <cell r="A9" t="str">
            <v>A</v>
          </cell>
        </row>
      </sheetData>
      <sheetData sheetId="14857">
        <row r="9">
          <cell r="A9" t="str">
            <v>A</v>
          </cell>
        </row>
      </sheetData>
      <sheetData sheetId="14858">
        <row r="9">
          <cell r="A9" t="str">
            <v>A</v>
          </cell>
        </row>
      </sheetData>
      <sheetData sheetId="14859">
        <row r="9">
          <cell r="A9" t="str">
            <v>A</v>
          </cell>
        </row>
      </sheetData>
      <sheetData sheetId="14860">
        <row r="9">
          <cell r="A9" t="str">
            <v>A</v>
          </cell>
        </row>
      </sheetData>
      <sheetData sheetId="14861">
        <row r="9">
          <cell r="A9" t="str">
            <v>A</v>
          </cell>
        </row>
      </sheetData>
      <sheetData sheetId="14862">
        <row r="9">
          <cell r="A9" t="str">
            <v>A</v>
          </cell>
        </row>
      </sheetData>
      <sheetData sheetId="14863">
        <row r="9">
          <cell r="A9" t="str">
            <v>A</v>
          </cell>
        </row>
      </sheetData>
      <sheetData sheetId="14864">
        <row r="9">
          <cell r="A9" t="str">
            <v>A</v>
          </cell>
        </row>
      </sheetData>
      <sheetData sheetId="14865">
        <row r="9">
          <cell r="A9" t="str">
            <v>A</v>
          </cell>
        </row>
      </sheetData>
      <sheetData sheetId="14866">
        <row r="9">
          <cell r="A9" t="str">
            <v>A</v>
          </cell>
        </row>
      </sheetData>
      <sheetData sheetId="14867">
        <row r="9">
          <cell r="A9" t="str">
            <v>A</v>
          </cell>
        </row>
      </sheetData>
      <sheetData sheetId="14868">
        <row r="9">
          <cell r="A9" t="str">
            <v>A</v>
          </cell>
        </row>
      </sheetData>
      <sheetData sheetId="14869">
        <row r="9">
          <cell r="A9" t="str">
            <v>A</v>
          </cell>
        </row>
      </sheetData>
      <sheetData sheetId="14870">
        <row r="9">
          <cell r="A9" t="str">
            <v>A</v>
          </cell>
        </row>
      </sheetData>
      <sheetData sheetId="14871">
        <row r="9">
          <cell r="A9" t="str">
            <v>A</v>
          </cell>
        </row>
      </sheetData>
      <sheetData sheetId="14872">
        <row r="9">
          <cell r="A9" t="str">
            <v>A</v>
          </cell>
        </row>
      </sheetData>
      <sheetData sheetId="14873">
        <row r="9">
          <cell r="A9" t="str">
            <v>A</v>
          </cell>
        </row>
      </sheetData>
      <sheetData sheetId="14874">
        <row r="9">
          <cell r="A9" t="str">
            <v>A</v>
          </cell>
        </row>
      </sheetData>
      <sheetData sheetId="14875">
        <row r="9">
          <cell r="A9" t="str">
            <v>A</v>
          </cell>
        </row>
      </sheetData>
      <sheetData sheetId="14876">
        <row r="9">
          <cell r="A9" t="str">
            <v>A</v>
          </cell>
        </row>
      </sheetData>
      <sheetData sheetId="14877">
        <row r="9">
          <cell r="A9" t="str">
            <v>A</v>
          </cell>
        </row>
      </sheetData>
      <sheetData sheetId="14878">
        <row r="9">
          <cell r="A9" t="str">
            <v>A</v>
          </cell>
        </row>
      </sheetData>
      <sheetData sheetId="14879">
        <row r="9">
          <cell r="A9" t="str">
            <v>A</v>
          </cell>
        </row>
      </sheetData>
      <sheetData sheetId="14880">
        <row r="9">
          <cell r="A9" t="str">
            <v>A</v>
          </cell>
        </row>
      </sheetData>
      <sheetData sheetId="14881">
        <row r="9">
          <cell r="A9" t="str">
            <v>A</v>
          </cell>
        </row>
      </sheetData>
      <sheetData sheetId="14882">
        <row r="9">
          <cell r="A9" t="str">
            <v>A</v>
          </cell>
        </row>
      </sheetData>
      <sheetData sheetId="14883">
        <row r="9">
          <cell r="A9" t="str">
            <v>A</v>
          </cell>
        </row>
      </sheetData>
      <sheetData sheetId="14884">
        <row r="9">
          <cell r="A9" t="str">
            <v>A</v>
          </cell>
        </row>
      </sheetData>
      <sheetData sheetId="14885">
        <row r="9">
          <cell r="A9" t="str">
            <v>A</v>
          </cell>
        </row>
      </sheetData>
      <sheetData sheetId="14886">
        <row r="9">
          <cell r="A9" t="str">
            <v>A</v>
          </cell>
        </row>
      </sheetData>
      <sheetData sheetId="14887">
        <row r="9">
          <cell r="A9" t="str">
            <v>A</v>
          </cell>
        </row>
      </sheetData>
      <sheetData sheetId="14888">
        <row r="9">
          <cell r="A9" t="str">
            <v>A</v>
          </cell>
        </row>
      </sheetData>
      <sheetData sheetId="14889">
        <row r="9">
          <cell r="A9" t="str">
            <v>A</v>
          </cell>
        </row>
      </sheetData>
      <sheetData sheetId="14890">
        <row r="9">
          <cell r="A9" t="str">
            <v>A</v>
          </cell>
        </row>
      </sheetData>
      <sheetData sheetId="14891">
        <row r="9">
          <cell r="A9" t="str">
            <v>A</v>
          </cell>
        </row>
      </sheetData>
      <sheetData sheetId="14892">
        <row r="9">
          <cell r="A9" t="str">
            <v>A</v>
          </cell>
        </row>
      </sheetData>
      <sheetData sheetId="14893">
        <row r="9">
          <cell r="A9" t="str">
            <v>A</v>
          </cell>
        </row>
      </sheetData>
      <sheetData sheetId="14894">
        <row r="9">
          <cell r="A9" t="str">
            <v>A</v>
          </cell>
        </row>
      </sheetData>
      <sheetData sheetId="14895">
        <row r="9">
          <cell r="A9" t="str">
            <v>A</v>
          </cell>
        </row>
      </sheetData>
      <sheetData sheetId="14896" refreshError="1"/>
      <sheetData sheetId="14897" refreshError="1"/>
      <sheetData sheetId="14898" refreshError="1"/>
      <sheetData sheetId="14899" refreshError="1"/>
      <sheetData sheetId="14900">
        <row r="9">
          <cell r="A9" t="str">
            <v>A</v>
          </cell>
        </row>
      </sheetData>
      <sheetData sheetId="14901">
        <row r="9">
          <cell r="A9" t="str">
            <v>A</v>
          </cell>
        </row>
      </sheetData>
      <sheetData sheetId="14902">
        <row r="9">
          <cell r="A9" t="str">
            <v>A</v>
          </cell>
        </row>
      </sheetData>
      <sheetData sheetId="14903">
        <row r="9">
          <cell r="A9" t="str">
            <v>A</v>
          </cell>
        </row>
      </sheetData>
      <sheetData sheetId="14904">
        <row r="9">
          <cell r="A9" t="str">
            <v>A</v>
          </cell>
        </row>
      </sheetData>
      <sheetData sheetId="14905">
        <row r="9">
          <cell r="A9" t="str">
            <v>A</v>
          </cell>
        </row>
      </sheetData>
      <sheetData sheetId="14906">
        <row r="9">
          <cell r="A9" t="str">
            <v>A</v>
          </cell>
        </row>
      </sheetData>
      <sheetData sheetId="14907">
        <row r="9">
          <cell r="A9" t="str">
            <v>A</v>
          </cell>
        </row>
      </sheetData>
      <sheetData sheetId="14908">
        <row r="9">
          <cell r="A9" t="str">
            <v>A</v>
          </cell>
        </row>
      </sheetData>
      <sheetData sheetId="14909">
        <row r="9">
          <cell r="A9" t="str">
            <v>A</v>
          </cell>
        </row>
      </sheetData>
      <sheetData sheetId="14910">
        <row r="9">
          <cell r="A9" t="str">
            <v>A</v>
          </cell>
        </row>
      </sheetData>
      <sheetData sheetId="14911">
        <row r="9">
          <cell r="A9" t="str">
            <v>A</v>
          </cell>
        </row>
      </sheetData>
      <sheetData sheetId="14912">
        <row r="9">
          <cell r="A9" t="str">
            <v>A</v>
          </cell>
        </row>
      </sheetData>
      <sheetData sheetId="14913">
        <row r="9">
          <cell r="A9" t="str">
            <v>A</v>
          </cell>
        </row>
      </sheetData>
      <sheetData sheetId="14914">
        <row r="9">
          <cell r="A9" t="str">
            <v>A</v>
          </cell>
        </row>
      </sheetData>
      <sheetData sheetId="14915">
        <row r="9">
          <cell r="A9" t="str">
            <v>A</v>
          </cell>
        </row>
      </sheetData>
      <sheetData sheetId="14916">
        <row r="9">
          <cell r="A9" t="str">
            <v>A</v>
          </cell>
        </row>
      </sheetData>
      <sheetData sheetId="14917">
        <row r="9">
          <cell r="A9" t="str">
            <v>A</v>
          </cell>
        </row>
      </sheetData>
      <sheetData sheetId="14918">
        <row r="9">
          <cell r="A9" t="str">
            <v>A</v>
          </cell>
        </row>
      </sheetData>
      <sheetData sheetId="14919">
        <row r="9">
          <cell r="A9" t="str">
            <v>A</v>
          </cell>
        </row>
      </sheetData>
      <sheetData sheetId="14920">
        <row r="9">
          <cell r="A9" t="str">
            <v>A</v>
          </cell>
        </row>
      </sheetData>
      <sheetData sheetId="14921">
        <row r="9">
          <cell r="A9" t="str">
            <v>A</v>
          </cell>
        </row>
      </sheetData>
      <sheetData sheetId="14922">
        <row r="9">
          <cell r="A9" t="str">
            <v>A</v>
          </cell>
        </row>
      </sheetData>
      <sheetData sheetId="14923">
        <row r="9">
          <cell r="A9" t="str">
            <v>A</v>
          </cell>
        </row>
      </sheetData>
      <sheetData sheetId="14924">
        <row r="9">
          <cell r="A9" t="str">
            <v>A</v>
          </cell>
        </row>
      </sheetData>
      <sheetData sheetId="14925" refreshError="1"/>
      <sheetData sheetId="14926">
        <row r="9">
          <cell r="A9" t="str">
            <v>A</v>
          </cell>
        </row>
      </sheetData>
      <sheetData sheetId="14927">
        <row r="9">
          <cell r="A9" t="str">
            <v>A</v>
          </cell>
        </row>
      </sheetData>
      <sheetData sheetId="14928">
        <row r="9">
          <cell r="A9" t="str">
            <v>A</v>
          </cell>
        </row>
      </sheetData>
      <sheetData sheetId="14929">
        <row r="9">
          <cell r="A9" t="str">
            <v>A</v>
          </cell>
        </row>
      </sheetData>
      <sheetData sheetId="14930">
        <row r="9">
          <cell r="A9" t="str">
            <v>A</v>
          </cell>
        </row>
      </sheetData>
      <sheetData sheetId="14931">
        <row r="9">
          <cell r="A9" t="str">
            <v>A</v>
          </cell>
        </row>
      </sheetData>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ow r="9">
          <cell r="A9" t="str">
            <v>A</v>
          </cell>
        </row>
      </sheetData>
      <sheetData sheetId="14951">
        <row r="9">
          <cell r="A9" t="str">
            <v>A</v>
          </cell>
        </row>
      </sheetData>
      <sheetData sheetId="14952">
        <row r="9">
          <cell r="A9" t="str">
            <v>A</v>
          </cell>
        </row>
      </sheetData>
      <sheetData sheetId="14953" refreshError="1"/>
      <sheetData sheetId="14954" refreshError="1"/>
      <sheetData sheetId="14955" refreshError="1"/>
      <sheetData sheetId="14956" refreshError="1"/>
      <sheetData sheetId="14957" refreshError="1"/>
      <sheetData sheetId="14958" refreshError="1"/>
      <sheetData sheetId="14959">
        <row r="9">
          <cell r="A9" t="str">
            <v>A</v>
          </cell>
        </row>
      </sheetData>
      <sheetData sheetId="14960">
        <row r="9">
          <cell r="A9" t="str">
            <v>A</v>
          </cell>
        </row>
      </sheetData>
      <sheetData sheetId="14961">
        <row r="9">
          <cell r="A9" t="str">
            <v>A</v>
          </cell>
        </row>
      </sheetData>
      <sheetData sheetId="14962">
        <row r="9">
          <cell r="A9" t="str">
            <v>A</v>
          </cell>
        </row>
      </sheetData>
      <sheetData sheetId="14963">
        <row r="9">
          <cell r="A9" t="str">
            <v>A</v>
          </cell>
        </row>
      </sheetData>
      <sheetData sheetId="14964">
        <row r="9">
          <cell r="A9" t="str">
            <v>A</v>
          </cell>
        </row>
      </sheetData>
      <sheetData sheetId="14965">
        <row r="9">
          <cell r="A9" t="str">
            <v>A</v>
          </cell>
        </row>
      </sheetData>
      <sheetData sheetId="14966">
        <row r="9">
          <cell r="A9" t="str">
            <v>A</v>
          </cell>
        </row>
      </sheetData>
      <sheetData sheetId="14967">
        <row r="9">
          <cell r="A9" t="str">
            <v>A</v>
          </cell>
        </row>
      </sheetData>
      <sheetData sheetId="14968">
        <row r="9">
          <cell r="A9" t="str">
            <v>A</v>
          </cell>
        </row>
      </sheetData>
      <sheetData sheetId="14969">
        <row r="9">
          <cell r="A9" t="str">
            <v>A</v>
          </cell>
        </row>
      </sheetData>
      <sheetData sheetId="14970">
        <row r="9">
          <cell r="A9" t="str">
            <v>A</v>
          </cell>
        </row>
      </sheetData>
      <sheetData sheetId="14971">
        <row r="9">
          <cell r="A9" t="str">
            <v>A</v>
          </cell>
        </row>
      </sheetData>
      <sheetData sheetId="14972">
        <row r="9">
          <cell r="A9" t="str">
            <v>A</v>
          </cell>
        </row>
      </sheetData>
      <sheetData sheetId="14973">
        <row r="9">
          <cell r="A9" t="str">
            <v>A</v>
          </cell>
        </row>
      </sheetData>
      <sheetData sheetId="14974">
        <row r="9">
          <cell r="A9" t="str">
            <v>A</v>
          </cell>
        </row>
      </sheetData>
      <sheetData sheetId="14975">
        <row r="9">
          <cell r="A9" t="str">
            <v>A</v>
          </cell>
        </row>
      </sheetData>
      <sheetData sheetId="14976">
        <row r="9">
          <cell r="A9" t="str">
            <v>A</v>
          </cell>
        </row>
      </sheetData>
      <sheetData sheetId="14977">
        <row r="9">
          <cell r="A9" t="str">
            <v>A</v>
          </cell>
        </row>
      </sheetData>
      <sheetData sheetId="14978">
        <row r="9">
          <cell r="A9" t="str">
            <v>A</v>
          </cell>
        </row>
      </sheetData>
      <sheetData sheetId="14979">
        <row r="9">
          <cell r="A9" t="str">
            <v>A</v>
          </cell>
        </row>
      </sheetData>
      <sheetData sheetId="14980">
        <row r="9">
          <cell r="A9" t="str">
            <v>A</v>
          </cell>
        </row>
      </sheetData>
      <sheetData sheetId="14981">
        <row r="9">
          <cell r="A9" t="str">
            <v>A</v>
          </cell>
        </row>
      </sheetData>
      <sheetData sheetId="14982">
        <row r="9">
          <cell r="A9" t="str">
            <v>A</v>
          </cell>
        </row>
      </sheetData>
      <sheetData sheetId="14983">
        <row r="9">
          <cell r="A9" t="str">
            <v>A</v>
          </cell>
        </row>
      </sheetData>
      <sheetData sheetId="14984">
        <row r="9">
          <cell r="A9" t="str">
            <v>A</v>
          </cell>
        </row>
      </sheetData>
      <sheetData sheetId="14985">
        <row r="9">
          <cell r="A9" t="str">
            <v>A</v>
          </cell>
        </row>
      </sheetData>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ow r="9">
          <cell r="A9" t="str">
            <v>A</v>
          </cell>
        </row>
      </sheetData>
      <sheetData sheetId="15003" refreshError="1"/>
      <sheetData sheetId="15004" refreshError="1"/>
      <sheetData sheetId="15005" refreshError="1"/>
      <sheetData sheetId="15006" refreshError="1"/>
      <sheetData sheetId="15007">
        <row r="9">
          <cell r="A9" t="str">
            <v>A</v>
          </cell>
        </row>
      </sheetData>
      <sheetData sheetId="15008">
        <row r="9">
          <cell r="A9" t="str">
            <v>A</v>
          </cell>
        </row>
      </sheetData>
      <sheetData sheetId="15009">
        <row r="9">
          <cell r="A9" t="str">
            <v>A</v>
          </cell>
        </row>
      </sheetData>
      <sheetData sheetId="15010">
        <row r="9">
          <cell r="A9" t="str">
            <v>A</v>
          </cell>
        </row>
      </sheetData>
      <sheetData sheetId="15011" refreshError="1"/>
      <sheetData sheetId="15012" refreshError="1"/>
      <sheetData sheetId="15013" refreshError="1"/>
      <sheetData sheetId="15014" refreshError="1"/>
      <sheetData sheetId="15015">
        <row r="9">
          <cell r="A9" t="str">
            <v>A</v>
          </cell>
        </row>
      </sheetData>
      <sheetData sheetId="15016">
        <row r="9">
          <cell r="A9" t="str">
            <v>A</v>
          </cell>
        </row>
      </sheetData>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ow r="9">
          <cell r="A9" t="str">
            <v>A</v>
          </cell>
        </row>
      </sheetData>
      <sheetData sheetId="15030">
        <row r="9">
          <cell r="A9" t="str">
            <v>A</v>
          </cell>
        </row>
      </sheetData>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ow r="9">
          <cell r="A9" t="str">
            <v>A</v>
          </cell>
        </row>
      </sheetData>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ow r="9">
          <cell r="A9" t="str">
            <v>A</v>
          </cell>
        </row>
      </sheetData>
      <sheetData sheetId="15068">
        <row r="9">
          <cell r="A9" t="str">
            <v>A</v>
          </cell>
        </row>
      </sheetData>
      <sheetData sheetId="15069">
        <row r="9">
          <cell r="A9" t="str">
            <v>A</v>
          </cell>
        </row>
      </sheetData>
      <sheetData sheetId="15070">
        <row r="9">
          <cell r="A9" t="str">
            <v>A</v>
          </cell>
        </row>
      </sheetData>
      <sheetData sheetId="15071">
        <row r="9">
          <cell r="A9" t="str">
            <v>A</v>
          </cell>
        </row>
      </sheetData>
      <sheetData sheetId="15072">
        <row r="9">
          <cell r="A9" t="str">
            <v>A</v>
          </cell>
        </row>
      </sheetData>
      <sheetData sheetId="15073">
        <row r="9">
          <cell r="A9" t="str">
            <v>A</v>
          </cell>
        </row>
      </sheetData>
      <sheetData sheetId="15074">
        <row r="9">
          <cell r="A9" t="str">
            <v>A</v>
          </cell>
        </row>
      </sheetData>
      <sheetData sheetId="15075">
        <row r="9">
          <cell r="A9" t="str">
            <v>A</v>
          </cell>
        </row>
      </sheetData>
      <sheetData sheetId="15076">
        <row r="9">
          <cell r="A9" t="str">
            <v>A</v>
          </cell>
        </row>
      </sheetData>
      <sheetData sheetId="15077">
        <row r="9">
          <cell r="A9" t="str">
            <v>A</v>
          </cell>
        </row>
      </sheetData>
      <sheetData sheetId="15078">
        <row r="9">
          <cell r="A9" t="str">
            <v>A</v>
          </cell>
        </row>
      </sheetData>
      <sheetData sheetId="15079">
        <row r="9">
          <cell r="A9" t="str">
            <v>A</v>
          </cell>
        </row>
      </sheetData>
      <sheetData sheetId="15080">
        <row r="9">
          <cell r="A9" t="str">
            <v>A</v>
          </cell>
        </row>
      </sheetData>
      <sheetData sheetId="15081">
        <row r="9">
          <cell r="A9" t="str">
            <v>A</v>
          </cell>
        </row>
      </sheetData>
      <sheetData sheetId="15082">
        <row r="9">
          <cell r="A9" t="str">
            <v>A</v>
          </cell>
        </row>
      </sheetData>
      <sheetData sheetId="15083">
        <row r="9">
          <cell r="A9" t="str">
            <v>A</v>
          </cell>
        </row>
      </sheetData>
      <sheetData sheetId="15084">
        <row r="9">
          <cell r="A9" t="str">
            <v>A</v>
          </cell>
        </row>
      </sheetData>
      <sheetData sheetId="15085">
        <row r="9">
          <cell r="A9" t="str">
            <v>A</v>
          </cell>
        </row>
      </sheetData>
      <sheetData sheetId="15086">
        <row r="9">
          <cell r="A9" t="str">
            <v>A</v>
          </cell>
        </row>
      </sheetData>
      <sheetData sheetId="15087">
        <row r="9">
          <cell r="A9" t="str">
            <v>A</v>
          </cell>
        </row>
      </sheetData>
      <sheetData sheetId="15088">
        <row r="9">
          <cell r="A9" t="str">
            <v>A</v>
          </cell>
        </row>
      </sheetData>
      <sheetData sheetId="15089">
        <row r="9">
          <cell r="A9" t="str">
            <v>A</v>
          </cell>
        </row>
      </sheetData>
      <sheetData sheetId="15090">
        <row r="9">
          <cell r="A9" t="str">
            <v>A</v>
          </cell>
        </row>
      </sheetData>
      <sheetData sheetId="15091">
        <row r="9">
          <cell r="A9" t="str">
            <v>A</v>
          </cell>
        </row>
      </sheetData>
      <sheetData sheetId="15092">
        <row r="9">
          <cell r="A9" t="str">
            <v>A</v>
          </cell>
        </row>
      </sheetData>
      <sheetData sheetId="15093">
        <row r="9">
          <cell r="A9" t="str">
            <v>A</v>
          </cell>
        </row>
      </sheetData>
      <sheetData sheetId="15094">
        <row r="9">
          <cell r="A9" t="str">
            <v>A</v>
          </cell>
        </row>
      </sheetData>
      <sheetData sheetId="15095">
        <row r="9">
          <cell r="A9" t="str">
            <v>A</v>
          </cell>
        </row>
      </sheetData>
      <sheetData sheetId="15096">
        <row r="9">
          <cell r="A9" t="str">
            <v>A</v>
          </cell>
        </row>
      </sheetData>
      <sheetData sheetId="15097">
        <row r="9">
          <cell r="A9" t="str">
            <v>A</v>
          </cell>
        </row>
      </sheetData>
      <sheetData sheetId="15098">
        <row r="9">
          <cell r="A9" t="str">
            <v>A</v>
          </cell>
        </row>
      </sheetData>
      <sheetData sheetId="15099">
        <row r="9">
          <cell r="A9" t="str">
            <v>A</v>
          </cell>
        </row>
      </sheetData>
      <sheetData sheetId="15100">
        <row r="9">
          <cell r="A9" t="str">
            <v>A</v>
          </cell>
        </row>
      </sheetData>
      <sheetData sheetId="15101">
        <row r="9">
          <cell r="A9" t="str">
            <v>A</v>
          </cell>
        </row>
      </sheetData>
      <sheetData sheetId="15102">
        <row r="9">
          <cell r="A9" t="str">
            <v>A</v>
          </cell>
        </row>
      </sheetData>
      <sheetData sheetId="15103">
        <row r="9">
          <cell r="A9" t="str">
            <v>A</v>
          </cell>
        </row>
      </sheetData>
      <sheetData sheetId="15104">
        <row r="9">
          <cell r="A9" t="str">
            <v>A</v>
          </cell>
        </row>
      </sheetData>
      <sheetData sheetId="15105">
        <row r="9">
          <cell r="A9" t="str">
            <v>A</v>
          </cell>
        </row>
      </sheetData>
      <sheetData sheetId="15106">
        <row r="9">
          <cell r="A9" t="str">
            <v>A</v>
          </cell>
        </row>
      </sheetData>
      <sheetData sheetId="15107">
        <row r="9">
          <cell r="A9" t="str">
            <v>A</v>
          </cell>
        </row>
      </sheetData>
      <sheetData sheetId="15108">
        <row r="9">
          <cell r="A9" t="str">
            <v>A</v>
          </cell>
        </row>
      </sheetData>
      <sheetData sheetId="15109">
        <row r="9">
          <cell r="A9" t="str">
            <v>A</v>
          </cell>
        </row>
      </sheetData>
      <sheetData sheetId="15110">
        <row r="9">
          <cell r="A9" t="str">
            <v>A</v>
          </cell>
        </row>
      </sheetData>
      <sheetData sheetId="15111">
        <row r="9">
          <cell r="A9" t="str">
            <v>A</v>
          </cell>
        </row>
      </sheetData>
      <sheetData sheetId="15112">
        <row r="9">
          <cell r="A9" t="str">
            <v>A</v>
          </cell>
        </row>
      </sheetData>
      <sheetData sheetId="15113">
        <row r="9">
          <cell r="A9" t="str">
            <v>A</v>
          </cell>
        </row>
      </sheetData>
      <sheetData sheetId="15114">
        <row r="9">
          <cell r="A9" t="str">
            <v>A</v>
          </cell>
        </row>
      </sheetData>
      <sheetData sheetId="15115">
        <row r="9">
          <cell r="A9" t="str">
            <v>A</v>
          </cell>
        </row>
      </sheetData>
      <sheetData sheetId="15116">
        <row r="9">
          <cell r="A9" t="str">
            <v>A</v>
          </cell>
        </row>
      </sheetData>
      <sheetData sheetId="15117">
        <row r="9">
          <cell r="A9" t="str">
            <v>A</v>
          </cell>
        </row>
      </sheetData>
      <sheetData sheetId="15118">
        <row r="9">
          <cell r="A9" t="str">
            <v>A</v>
          </cell>
        </row>
      </sheetData>
      <sheetData sheetId="15119">
        <row r="9">
          <cell r="A9" t="str">
            <v>A</v>
          </cell>
        </row>
      </sheetData>
      <sheetData sheetId="15120">
        <row r="9">
          <cell r="A9" t="str">
            <v>A</v>
          </cell>
        </row>
      </sheetData>
      <sheetData sheetId="15121">
        <row r="9">
          <cell r="A9" t="str">
            <v>A</v>
          </cell>
        </row>
      </sheetData>
      <sheetData sheetId="15122">
        <row r="9">
          <cell r="A9" t="str">
            <v>A</v>
          </cell>
        </row>
      </sheetData>
      <sheetData sheetId="15123">
        <row r="9">
          <cell r="A9" t="str">
            <v>A</v>
          </cell>
        </row>
      </sheetData>
      <sheetData sheetId="15124">
        <row r="9">
          <cell r="A9" t="str">
            <v>A</v>
          </cell>
        </row>
      </sheetData>
      <sheetData sheetId="15125">
        <row r="9">
          <cell r="A9" t="str">
            <v>A</v>
          </cell>
        </row>
      </sheetData>
      <sheetData sheetId="15126">
        <row r="9">
          <cell r="A9" t="str">
            <v>A</v>
          </cell>
        </row>
      </sheetData>
      <sheetData sheetId="15127">
        <row r="9">
          <cell r="A9" t="str">
            <v>A</v>
          </cell>
        </row>
      </sheetData>
      <sheetData sheetId="15128">
        <row r="9">
          <cell r="A9" t="str">
            <v>A</v>
          </cell>
        </row>
      </sheetData>
      <sheetData sheetId="15129">
        <row r="9">
          <cell r="A9" t="str">
            <v>A</v>
          </cell>
        </row>
      </sheetData>
      <sheetData sheetId="15130">
        <row r="9">
          <cell r="A9" t="str">
            <v>A</v>
          </cell>
        </row>
      </sheetData>
      <sheetData sheetId="15131">
        <row r="9">
          <cell r="A9" t="str">
            <v>A</v>
          </cell>
        </row>
      </sheetData>
      <sheetData sheetId="15132">
        <row r="9">
          <cell r="A9" t="str">
            <v>A</v>
          </cell>
        </row>
      </sheetData>
      <sheetData sheetId="15133">
        <row r="9">
          <cell r="A9" t="str">
            <v>A</v>
          </cell>
        </row>
      </sheetData>
      <sheetData sheetId="15134">
        <row r="9">
          <cell r="A9" t="str">
            <v>A</v>
          </cell>
        </row>
      </sheetData>
      <sheetData sheetId="15135">
        <row r="9">
          <cell r="A9" t="str">
            <v>A</v>
          </cell>
        </row>
      </sheetData>
      <sheetData sheetId="15136">
        <row r="9">
          <cell r="A9" t="str">
            <v>A</v>
          </cell>
        </row>
      </sheetData>
      <sheetData sheetId="15137">
        <row r="9">
          <cell r="A9" t="str">
            <v>A</v>
          </cell>
        </row>
      </sheetData>
      <sheetData sheetId="15138">
        <row r="9">
          <cell r="A9" t="str">
            <v>A</v>
          </cell>
        </row>
      </sheetData>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ow r="9">
          <cell r="A9" t="str">
            <v>A</v>
          </cell>
        </row>
      </sheetData>
      <sheetData sheetId="15147">
        <row r="9">
          <cell r="A9" t="str">
            <v>A</v>
          </cell>
        </row>
      </sheetData>
      <sheetData sheetId="15148">
        <row r="9">
          <cell r="A9" t="str">
            <v>A</v>
          </cell>
        </row>
      </sheetData>
      <sheetData sheetId="15149">
        <row r="9">
          <cell r="A9" t="str">
            <v>A</v>
          </cell>
        </row>
      </sheetData>
      <sheetData sheetId="15150">
        <row r="9">
          <cell r="A9" t="str">
            <v>A</v>
          </cell>
        </row>
      </sheetData>
      <sheetData sheetId="15151">
        <row r="9">
          <cell r="A9" t="str">
            <v>A</v>
          </cell>
        </row>
      </sheetData>
      <sheetData sheetId="15152">
        <row r="9">
          <cell r="A9" t="str">
            <v>A</v>
          </cell>
        </row>
      </sheetData>
      <sheetData sheetId="15153">
        <row r="9">
          <cell r="A9" t="str">
            <v>A</v>
          </cell>
        </row>
      </sheetData>
      <sheetData sheetId="15154">
        <row r="9">
          <cell r="A9" t="str">
            <v>A</v>
          </cell>
        </row>
      </sheetData>
      <sheetData sheetId="15155" refreshError="1"/>
      <sheetData sheetId="15156" refreshError="1"/>
      <sheetData sheetId="15157" refreshError="1"/>
      <sheetData sheetId="15158" refreshError="1"/>
      <sheetData sheetId="15159">
        <row r="9">
          <cell r="A9" t="str">
            <v>A</v>
          </cell>
        </row>
      </sheetData>
      <sheetData sheetId="15160">
        <row r="9">
          <cell r="A9" t="str">
            <v>A</v>
          </cell>
        </row>
      </sheetData>
      <sheetData sheetId="15161">
        <row r="9">
          <cell r="A9" t="str">
            <v>A</v>
          </cell>
        </row>
      </sheetData>
      <sheetData sheetId="15162">
        <row r="9">
          <cell r="A9" t="str">
            <v>A</v>
          </cell>
        </row>
      </sheetData>
      <sheetData sheetId="15163">
        <row r="9">
          <cell r="A9" t="str">
            <v>A</v>
          </cell>
        </row>
      </sheetData>
      <sheetData sheetId="15164">
        <row r="9">
          <cell r="A9" t="str">
            <v>A</v>
          </cell>
        </row>
      </sheetData>
      <sheetData sheetId="15165">
        <row r="9">
          <cell r="A9" t="str">
            <v>A</v>
          </cell>
        </row>
      </sheetData>
      <sheetData sheetId="15166">
        <row r="9">
          <cell r="A9" t="str">
            <v>A</v>
          </cell>
        </row>
      </sheetData>
      <sheetData sheetId="15167">
        <row r="9">
          <cell r="A9" t="str">
            <v>A</v>
          </cell>
        </row>
      </sheetData>
      <sheetData sheetId="15168">
        <row r="9">
          <cell r="A9" t="str">
            <v>A</v>
          </cell>
        </row>
      </sheetData>
      <sheetData sheetId="15169">
        <row r="9">
          <cell r="A9" t="str">
            <v>A</v>
          </cell>
        </row>
      </sheetData>
      <sheetData sheetId="15170">
        <row r="9">
          <cell r="A9" t="str">
            <v>A</v>
          </cell>
        </row>
      </sheetData>
      <sheetData sheetId="15171">
        <row r="9">
          <cell r="A9" t="str">
            <v>A</v>
          </cell>
        </row>
      </sheetData>
      <sheetData sheetId="15172">
        <row r="9">
          <cell r="A9" t="str">
            <v>A</v>
          </cell>
        </row>
      </sheetData>
      <sheetData sheetId="15173">
        <row r="9">
          <cell r="A9" t="str">
            <v>A</v>
          </cell>
        </row>
      </sheetData>
      <sheetData sheetId="15174">
        <row r="9">
          <cell r="A9" t="str">
            <v>A</v>
          </cell>
        </row>
      </sheetData>
      <sheetData sheetId="15175">
        <row r="9">
          <cell r="A9" t="str">
            <v>A</v>
          </cell>
        </row>
      </sheetData>
      <sheetData sheetId="15176">
        <row r="9">
          <cell r="A9" t="str">
            <v>A</v>
          </cell>
        </row>
      </sheetData>
      <sheetData sheetId="15177">
        <row r="9">
          <cell r="A9" t="str">
            <v>A</v>
          </cell>
        </row>
      </sheetData>
      <sheetData sheetId="15178">
        <row r="9">
          <cell r="A9" t="str">
            <v>A</v>
          </cell>
        </row>
      </sheetData>
      <sheetData sheetId="15179">
        <row r="9">
          <cell r="A9" t="str">
            <v>A</v>
          </cell>
        </row>
      </sheetData>
      <sheetData sheetId="15180">
        <row r="9">
          <cell r="A9" t="str">
            <v>A</v>
          </cell>
        </row>
      </sheetData>
      <sheetData sheetId="15181">
        <row r="9">
          <cell r="A9" t="str">
            <v>A</v>
          </cell>
        </row>
      </sheetData>
      <sheetData sheetId="15182">
        <row r="9">
          <cell r="A9" t="str">
            <v>A</v>
          </cell>
        </row>
      </sheetData>
      <sheetData sheetId="15183">
        <row r="9">
          <cell r="A9" t="str">
            <v>A</v>
          </cell>
        </row>
      </sheetData>
      <sheetData sheetId="15184">
        <row r="9">
          <cell r="A9" t="str">
            <v>A</v>
          </cell>
        </row>
      </sheetData>
      <sheetData sheetId="15185">
        <row r="9">
          <cell r="A9" t="str">
            <v>A</v>
          </cell>
        </row>
      </sheetData>
      <sheetData sheetId="15186">
        <row r="9">
          <cell r="A9" t="str">
            <v>A</v>
          </cell>
        </row>
      </sheetData>
      <sheetData sheetId="15187">
        <row r="9">
          <cell r="A9" t="str">
            <v>A</v>
          </cell>
        </row>
      </sheetData>
      <sheetData sheetId="15188">
        <row r="9">
          <cell r="A9" t="str">
            <v>A</v>
          </cell>
        </row>
      </sheetData>
      <sheetData sheetId="15189">
        <row r="9">
          <cell r="A9" t="str">
            <v>A</v>
          </cell>
        </row>
      </sheetData>
      <sheetData sheetId="15190">
        <row r="9">
          <cell r="A9" t="str">
            <v>A</v>
          </cell>
        </row>
      </sheetData>
      <sheetData sheetId="15191">
        <row r="9">
          <cell r="A9" t="str">
            <v>A</v>
          </cell>
        </row>
      </sheetData>
      <sheetData sheetId="15192">
        <row r="9">
          <cell r="A9" t="str">
            <v>A</v>
          </cell>
        </row>
      </sheetData>
      <sheetData sheetId="15193">
        <row r="9">
          <cell r="A9" t="str">
            <v>A</v>
          </cell>
        </row>
      </sheetData>
      <sheetData sheetId="15194">
        <row r="9">
          <cell r="A9" t="str">
            <v>A</v>
          </cell>
        </row>
      </sheetData>
      <sheetData sheetId="15195">
        <row r="9">
          <cell r="A9" t="str">
            <v>A</v>
          </cell>
        </row>
      </sheetData>
      <sheetData sheetId="15196">
        <row r="9">
          <cell r="A9" t="str">
            <v>A</v>
          </cell>
        </row>
      </sheetData>
      <sheetData sheetId="15197">
        <row r="9">
          <cell r="A9" t="str">
            <v>A</v>
          </cell>
        </row>
      </sheetData>
      <sheetData sheetId="15198">
        <row r="9">
          <cell r="A9" t="str">
            <v>A</v>
          </cell>
        </row>
      </sheetData>
      <sheetData sheetId="15199">
        <row r="9">
          <cell r="A9" t="str">
            <v>A</v>
          </cell>
        </row>
      </sheetData>
      <sheetData sheetId="15200">
        <row r="9">
          <cell r="A9" t="str">
            <v>A</v>
          </cell>
        </row>
      </sheetData>
      <sheetData sheetId="15201">
        <row r="9">
          <cell r="A9" t="str">
            <v>A</v>
          </cell>
        </row>
      </sheetData>
      <sheetData sheetId="15202">
        <row r="9">
          <cell r="A9" t="str">
            <v>A</v>
          </cell>
        </row>
      </sheetData>
      <sheetData sheetId="15203">
        <row r="9">
          <cell r="A9" t="str">
            <v>A</v>
          </cell>
        </row>
      </sheetData>
      <sheetData sheetId="15204">
        <row r="9">
          <cell r="A9" t="str">
            <v>A</v>
          </cell>
        </row>
      </sheetData>
      <sheetData sheetId="15205">
        <row r="9">
          <cell r="A9" t="str">
            <v>A</v>
          </cell>
        </row>
      </sheetData>
      <sheetData sheetId="15206">
        <row r="9">
          <cell r="A9" t="str">
            <v>A</v>
          </cell>
        </row>
      </sheetData>
      <sheetData sheetId="15207">
        <row r="9">
          <cell r="A9" t="str">
            <v>A</v>
          </cell>
        </row>
      </sheetData>
      <sheetData sheetId="15208">
        <row r="9">
          <cell r="A9" t="str">
            <v>A</v>
          </cell>
        </row>
      </sheetData>
      <sheetData sheetId="15209">
        <row r="9">
          <cell r="A9" t="str">
            <v>A</v>
          </cell>
        </row>
      </sheetData>
      <sheetData sheetId="15210">
        <row r="9">
          <cell r="A9" t="str">
            <v>A</v>
          </cell>
        </row>
      </sheetData>
      <sheetData sheetId="15211">
        <row r="9">
          <cell r="A9" t="str">
            <v>A</v>
          </cell>
        </row>
      </sheetData>
      <sheetData sheetId="15212">
        <row r="9">
          <cell r="A9" t="str">
            <v>A</v>
          </cell>
        </row>
      </sheetData>
      <sheetData sheetId="15213">
        <row r="9">
          <cell r="A9" t="str">
            <v>A</v>
          </cell>
        </row>
      </sheetData>
      <sheetData sheetId="15214">
        <row r="9">
          <cell r="A9" t="str">
            <v>A</v>
          </cell>
        </row>
      </sheetData>
      <sheetData sheetId="15215">
        <row r="9">
          <cell r="A9" t="str">
            <v>A</v>
          </cell>
        </row>
      </sheetData>
      <sheetData sheetId="15216">
        <row r="9">
          <cell r="A9" t="str">
            <v>A</v>
          </cell>
        </row>
      </sheetData>
      <sheetData sheetId="15217">
        <row r="9">
          <cell r="A9" t="str">
            <v>A</v>
          </cell>
        </row>
      </sheetData>
      <sheetData sheetId="15218">
        <row r="9">
          <cell r="A9" t="str">
            <v>A</v>
          </cell>
        </row>
      </sheetData>
      <sheetData sheetId="15219">
        <row r="9">
          <cell r="A9" t="str">
            <v>A</v>
          </cell>
        </row>
      </sheetData>
      <sheetData sheetId="15220">
        <row r="9">
          <cell r="A9" t="str">
            <v>A</v>
          </cell>
        </row>
      </sheetData>
      <sheetData sheetId="15221">
        <row r="9">
          <cell r="A9" t="str">
            <v>A</v>
          </cell>
        </row>
      </sheetData>
      <sheetData sheetId="15222">
        <row r="9">
          <cell r="A9" t="str">
            <v>A</v>
          </cell>
        </row>
      </sheetData>
      <sheetData sheetId="15223">
        <row r="9">
          <cell r="A9" t="str">
            <v>A</v>
          </cell>
        </row>
      </sheetData>
      <sheetData sheetId="15224">
        <row r="9">
          <cell r="A9" t="str">
            <v>A</v>
          </cell>
        </row>
      </sheetData>
      <sheetData sheetId="15225">
        <row r="9">
          <cell r="A9" t="str">
            <v>A</v>
          </cell>
        </row>
      </sheetData>
      <sheetData sheetId="15226">
        <row r="9">
          <cell r="A9" t="str">
            <v>A</v>
          </cell>
        </row>
      </sheetData>
      <sheetData sheetId="15227">
        <row r="9">
          <cell r="A9" t="str">
            <v>A</v>
          </cell>
        </row>
      </sheetData>
      <sheetData sheetId="15228">
        <row r="9">
          <cell r="A9" t="str">
            <v>A</v>
          </cell>
        </row>
      </sheetData>
      <sheetData sheetId="15229">
        <row r="9">
          <cell r="A9" t="str">
            <v>A</v>
          </cell>
        </row>
      </sheetData>
      <sheetData sheetId="15230">
        <row r="9">
          <cell r="A9" t="str">
            <v>A</v>
          </cell>
        </row>
      </sheetData>
      <sheetData sheetId="15231">
        <row r="9">
          <cell r="A9" t="str">
            <v>A</v>
          </cell>
        </row>
      </sheetData>
      <sheetData sheetId="15232">
        <row r="9">
          <cell r="A9" t="str">
            <v>A</v>
          </cell>
        </row>
      </sheetData>
      <sheetData sheetId="15233">
        <row r="9">
          <cell r="A9" t="str">
            <v>A</v>
          </cell>
        </row>
      </sheetData>
      <sheetData sheetId="15234">
        <row r="9">
          <cell r="A9" t="str">
            <v>A</v>
          </cell>
        </row>
      </sheetData>
      <sheetData sheetId="15235">
        <row r="9">
          <cell r="A9" t="str">
            <v>A</v>
          </cell>
        </row>
      </sheetData>
      <sheetData sheetId="15236">
        <row r="9">
          <cell r="A9" t="str">
            <v>A</v>
          </cell>
        </row>
      </sheetData>
      <sheetData sheetId="15237">
        <row r="9">
          <cell r="A9" t="str">
            <v>A</v>
          </cell>
        </row>
      </sheetData>
      <sheetData sheetId="15238">
        <row r="9">
          <cell r="A9" t="str">
            <v>A</v>
          </cell>
        </row>
      </sheetData>
      <sheetData sheetId="15239">
        <row r="9">
          <cell r="A9" t="str">
            <v>A</v>
          </cell>
        </row>
      </sheetData>
      <sheetData sheetId="15240">
        <row r="9">
          <cell r="A9" t="str">
            <v>A</v>
          </cell>
        </row>
      </sheetData>
      <sheetData sheetId="15241">
        <row r="9">
          <cell r="A9" t="str">
            <v>A</v>
          </cell>
        </row>
      </sheetData>
      <sheetData sheetId="15242">
        <row r="9">
          <cell r="A9" t="str">
            <v>A</v>
          </cell>
        </row>
      </sheetData>
      <sheetData sheetId="15243">
        <row r="9">
          <cell r="A9" t="str">
            <v>A</v>
          </cell>
        </row>
      </sheetData>
      <sheetData sheetId="15244">
        <row r="9">
          <cell r="A9" t="str">
            <v>A</v>
          </cell>
        </row>
      </sheetData>
      <sheetData sheetId="15245">
        <row r="9">
          <cell r="A9" t="str">
            <v>A</v>
          </cell>
        </row>
      </sheetData>
      <sheetData sheetId="15246">
        <row r="9">
          <cell r="A9" t="str">
            <v>A</v>
          </cell>
        </row>
      </sheetData>
      <sheetData sheetId="15247">
        <row r="9">
          <cell r="A9" t="str">
            <v>A</v>
          </cell>
        </row>
      </sheetData>
      <sheetData sheetId="15248">
        <row r="9">
          <cell r="A9" t="str">
            <v>A</v>
          </cell>
        </row>
      </sheetData>
      <sheetData sheetId="15249">
        <row r="9">
          <cell r="A9" t="str">
            <v>A</v>
          </cell>
        </row>
      </sheetData>
      <sheetData sheetId="15250">
        <row r="9">
          <cell r="A9" t="str">
            <v>A</v>
          </cell>
        </row>
      </sheetData>
      <sheetData sheetId="15251">
        <row r="9">
          <cell r="A9" t="str">
            <v>A</v>
          </cell>
        </row>
      </sheetData>
      <sheetData sheetId="15252">
        <row r="9">
          <cell r="A9" t="str">
            <v>A</v>
          </cell>
        </row>
      </sheetData>
      <sheetData sheetId="15253">
        <row r="9">
          <cell r="A9" t="str">
            <v>A</v>
          </cell>
        </row>
      </sheetData>
      <sheetData sheetId="15254">
        <row r="9">
          <cell r="A9" t="str">
            <v>A</v>
          </cell>
        </row>
      </sheetData>
      <sheetData sheetId="15255">
        <row r="9">
          <cell r="A9" t="str">
            <v>A</v>
          </cell>
        </row>
      </sheetData>
      <sheetData sheetId="15256">
        <row r="9">
          <cell r="A9" t="str">
            <v>A</v>
          </cell>
        </row>
      </sheetData>
      <sheetData sheetId="15257">
        <row r="9">
          <cell r="A9" t="str">
            <v>A</v>
          </cell>
        </row>
      </sheetData>
      <sheetData sheetId="15258">
        <row r="9">
          <cell r="A9" t="str">
            <v>A</v>
          </cell>
        </row>
      </sheetData>
      <sheetData sheetId="15259">
        <row r="9">
          <cell r="A9" t="str">
            <v>A</v>
          </cell>
        </row>
      </sheetData>
      <sheetData sheetId="15260">
        <row r="9">
          <cell r="A9" t="str">
            <v>A</v>
          </cell>
        </row>
      </sheetData>
      <sheetData sheetId="15261">
        <row r="9">
          <cell r="A9" t="str">
            <v>A</v>
          </cell>
        </row>
      </sheetData>
      <sheetData sheetId="15262">
        <row r="9">
          <cell r="A9" t="str">
            <v>A</v>
          </cell>
        </row>
      </sheetData>
      <sheetData sheetId="15263">
        <row r="9">
          <cell r="A9" t="str">
            <v>A</v>
          </cell>
        </row>
      </sheetData>
      <sheetData sheetId="15264">
        <row r="9">
          <cell r="A9" t="str">
            <v>A</v>
          </cell>
        </row>
      </sheetData>
      <sheetData sheetId="15265">
        <row r="9">
          <cell r="A9" t="str">
            <v>A</v>
          </cell>
        </row>
      </sheetData>
      <sheetData sheetId="15266">
        <row r="9">
          <cell r="A9" t="str">
            <v>A</v>
          </cell>
        </row>
      </sheetData>
      <sheetData sheetId="15267">
        <row r="9">
          <cell r="A9" t="str">
            <v>A</v>
          </cell>
        </row>
      </sheetData>
      <sheetData sheetId="15268">
        <row r="9">
          <cell r="A9" t="str">
            <v>A</v>
          </cell>
        </row>
      </sheetData>
      <sheetData sheetId="15269">
        <row r="9">
          <cell r="A9" t="str">
            <v>A</v>
          </cell>
        </row>
      </sheetData>
      <sheetData sheetId="15270">
        <row r="9">
          <cell r="A9" t="str">
            <v>A</v>
          </cell>
        </row>
      </sheetData>
      <sheetData sheetId="15271">
        <row r="9">
          <cell r="A9" t="str">
            <v>A</v>
          </cell>
        </row>
      </sheetData>
      <sheetData sheetId="15272">
        <row r="9">
          <cell r="A9" t="str">
            <v>A</v>
          </cell>
        </row>
      </sheetData>
      <sheetData sheetId="15273">
        <row r="9">
          <cell r="A9" t="str">
            <v>A</v>
          </cell>
        </row>
      </sheetData>
      <sheetData sheetId="15274">
        <row r="9">
          <cell r="A9" t="str">
            <v>A</v>
          </cell>
        </row>
      </sheetData>
      <sheetData sheetId="15275">
        <row r="9">
          <cell r="A9" t="str">
            <v>A</v>
          </cell>
        </row>
      </sheetData>
      <sheetData sheetId="15276">
        <row r="9">
          <cell r="A9" t="str">
            <v>A</v>
          </cell>
        </row>
      </sheetData>
      <sheetData sheetId="15277">
        <row r="9">
          <cell r="A9" t="str">
            <v>A</v>
          </cell>
        </row>
      </sheetData>
      <sheetData sheetId="15278">
        <row r="9">
          <cell r="A9" t="str">
            <v>A</v>
          </cell>
        </row>
      </sheetData>
      <sheetData sheetId="15279">
        <row r="9">
          <cell r="A9" t="str">
            <v>A</v>
          </cell>
        </row>
      </sheetData>
      <sheetData sheetId="15280">
        <row r="9">
          <cell r="A9" t="str">
            <v>A</v>
          </cell>
        </row>
      </sheetData>
      <sheetData sheetId="15281">
        <row r="9">
          <cell r="A9" t="str">
            <v>A</v>
          </cell>
        </row>
      </sheetData>
      <sheetData sheetId="15282">
        <row r="9">
          <cell r="A9" t="str">
            <v>A</v>
          </cell>
        </row>
      </sheetData>
      <sheetData sheetId="15283">
        <row r="9">
          <cell r="A9" t="str">
            <v>A</v>
          </cell>
        </row>
      </sheetData>
      <sheetData sheetId="15284">
        <row r="9">
          <cell r="A9" t="str">
            <v>A</v>
          </cell>
        </row>
      </sheetData>
      <sheetData sheetId="15285">
        <row r="9">
          <cell r="A9" t="str">
            <v>A</v>
          </cell>
        </row>
      </sheetData>
      <sheetData sheetId="15286">
        <row r="9">
          <cell r="A9" t="str">
            <v>A</v>
          </cell>
        </row>
      </sheetData>
      <sheetData sheetId="15287">
        <row r="9">
          <cell r="A9" t="str">
            <v>A</v>
          </cell>
        </row>
      </sheetData>
      <sheetData sheetId="15288">
        <row r="9">
          <cell r="A9" t="str">
            <v>A</v>
          </cell>
        </row>
      </sheetData>
      <sheetData sheetId="15289">
        <row r="9">
          <cell r="A9" t="str">
            <v>A</v>
          </cell>
        </row>
      </sheetData>
      <sheetData sheetId="15290">
        <row r="9">
          <cell r="A9" t="str">
            <v>A</v>
          </cell>
        </row>
      </sheetData>
      <sheetData sheetId="15291">
        <row r="9">
          <cell r="A9" t="str">
            <v>A</v>
          </cell>
        </row>
      </sheetData>
      <sheetData sheetId="15292">
        <row r="9">
          <cell r="A9" t="str">
            <v>A</v>
          </cell>
        </row>
      </sheetData>
      <sheetData sheetId="15293">
        <row r="9">
          <cell r="A9" t="str">
            <v>A</v>
          </cell>
        </row>
      </sheetData>
      <sheetData sheetId="15294">
        <row r="9">
          <cell r="A9" t="str">
            <v>A</v>
          </cell>
        </row>
      </sheetData>
      <sheetData sheetId="15295">
        <row r="9">
          <cell r="A9" t="str">
            <v>A</v>
          </cell>
        </row>
      </sheetData>
      <sheetData sheetId="15296">
        <row r="9">
          <cell r="A9" t="str">
            <v>A</v>
          </cell>
        </row>
      </sheetData>
      <sheetData sheetId="15297">
        <row r="9">
          <cell r="A9" t="str">
            <v>A</v>
          </cell>
        </row>
      </sheetData>
      <sheetData sheetId="15298">
        <row r="9">
          <cell r="A9" t="str">
            <v>A</v>
          </cell>
        </row>
      </sheetData>
      <sheetData sheetId="15299">
        <row r="9">
          <cell r="A9" t="str">
            <v>A</v>
          </cell>
        </row>
      </sheetData>
      <sheetData sheetId="15300">
        <row r="9">
          <cell r="A9" t="str">
            <v>A</v>
          </cell>
        </row>
      </sheetData>
      <sheetData sheetId="15301">
        <row r="9">
          <cell r="A9" t="str">
            <v>A</v>
          </cell>
        </row>
      </sheetData>
      <sheetData sheetId="15302">
        <row r="9">
          <cell r="A9" t="str">
            <v>A</v>
          </cell>
        </row>
      </sheetData>
      <sheetData sheetId="15303">
        <row r="9">
          <cell r="A9" t="str">
            <v>A</v>
          </cell>
        </row>
      </sheetData>
      <sheetData sheetId="15304">
        <row r="9">
          <cell r="A9" t="str">
            <v>A</v>
          </cell>
        </row>
      </sheetData>
      <sheetData sheetId="15305">
        <row r="9">
          <cell r="A9" t="str">
            <v>A</v>
          </cell>
        </row>
      </sheetData>
      <sheetData sheetId="15306">
        <row r="9">
          <cell r="A9" t="str">
            <v>A</v>
          </cell>
        </row>
      </sheetData>
      <sheetData sheetId="15307">
        <row r="9">
          <cell r="A9" t="str">
            <v>A</v>
          </cell>
        </row>
      </sheetData>
      <sheetData sheetId="15308">
        <row r="9">
          <cell r="A9" t="str">
            <v>A</v>
          </cell>
        </row>
      </sheetData>
      <sheetData sheetId="15309">
        <row r="9">
          <cell r="A9" t="str">
            <v>A</v>
          </cell>
        </row>
      </sheetData>
      <sheetData sheetId="15310">
        <row r="9">
          <cell r="A9" t="str">
            <v>A</v>
          </cell>
        </row>
      </sheetData>
      <sheetData sheetId="15311">
        <row r="9">
          <cell r="A9" t="str">
            <v>A</v>
          </cell>
        </row>
      </sheetData>
      <sheetData sheetId="15312">
        <row r="9">
          <cell r="A9" t="str">
            <v>A</v>
          </cell>
        </row>
      </sheetData>
      <sheetData sheetId="15313">
        <row r="9">
          <cell r="A9" t="str">
            <v>A</v>
          </cell>
        </row>
      </sheetData>
      <sheetData sheetId="15314">
        <row r="9">
          <cell r="A9" t="str">
            <v>A</v>
          </cell>
        </row>
      </sheetData>
      <sheetData sheetId="15315">
        <row r="9">
          <cell r="A9" t="str">
            <v>A</v>
          </cell>
        </row>
      </sheetData>
      <sheetData sheetId="15316">
        <row r="9">
          <cell r="A9" t="str">
            <v>A</v>
          </cell>
        </row>
      </sheetData>
      <sheetData sheetId="15317">
        <row r="9">
          <cell r="A9" t="str">
            <v>A</v>
          </cell>
        </row>
      </sheetData>
      <sheetData sheetId="15318">
        <row r="9">
          <cell r="A9" t="str">
            <v>A</v>
          </cell>
        </row>
      </sheetData>
      <sheetData sheetId="15319">
        <row r="9">
          <cell r="A9" t="str">
            <v>A</v>
          </cell>
        </row>
      </sheetData>
      <sheetData sheetId="15320">
        <row r="9">
          <cell r="A9" t="str">
            <v>A</v>
          </cell>
        </row>
      </sheetData>
      <sheetData sheetId="15321">
        <row r="9">
          <cell r="A9" t="str">
            <v>A</v>
          </cell>
        </row>
      </sheetData>
      <sheetData sheetId="15322">
        <row r="9">
          <cell r="A9" t="str">
            <v>A</v>
          </cell>
        </row>
      </sheetData>
      <sheetData sheetId="15323">
        <row r="9">
          <cell r="A9" t="str">
            <v>A</v>
          </cell>
        </row>
      </sheetData>
      <sheetData sheetId="15324">
        <row r="9">
          <cell r="A9" t="str">
            <v>A</v>
          </cell>
        </row>
      </sheetData>
      <sheetData sheetId="15325">
        <row r="9">
          <cell r="A9" t="str">
            <v>A</v>
          </cell>
        </row>
      </sheetData>
      <sheetData sheetId="15326">
        <row r="9">
          <cell r="A9" t="str">
            <v>A</v>
          </cell>
        </row>
      </sheetData>
      <sheetData sheetId="15327">
        <row r="9">
          <cell r="A9" t="str">
            <v>A</v>
          </cell>
        </row>
      </sheetData>
      <sheetData sheetId="15328">
        <row r="9">
          <cell r="A9" t="str">
            <v>A</v>
          </cell>
        </row>
      </sheetData>
      <sheetData sheetId="15329">
        <row r="9">
          <cell r="A9" t="str">
            <v>A</v>
          </cell>
        </row>
      </sheetData>
      <sheetData sheetId="15330">
        <row r="9">
          <cell r="A9" t="str">
            <v>A</v>
          </cell>
        </row>
      </sheetData>
      <sheetData sheetId="15331">
        <row r="9">
          <cell r="A9" t="str">
            <v>A</v>
          </cell>
        </row>
      </sheetData>
      <sheetData sheetId="15332">
        <row r="9">
          <cell r="A9" t="str">
            <v>A</v>
          </cell>
        </row>
      </sheetData>
      <sheetData sheetId="15333">
        <row r="9">
          <cell r="A9" t="str">
            <v>A</v>
          </cell>
        </row>
      </sheetData>
      <sheetData sheetId="15334">
        <row r="9">
          <cell r="A9" t="str">
            <v>A</v>
          </cell>
        </row>
      </sheetData>
      <sheetData sheetId="15335">
        <row r="9">
          <cell r="A9" t="str">
            <v>A</v>
          </cell>
        </row>
      </sheetData>
      <sheetData sheetId="15336">
        <row r="9">
          <cell r="A9" t="str">
            <v>A</v>
          </cell>
        </row>
      </sheetData>
      <sheetData sheetId="15337">
        <row r="9">
          <cell r="A9" t="str">
            <v>A</v>
          </cell>
        </row>
      </sheetData>
      <sheetData sheetId="15338">
        <row r="9">
          <cell r="A9" t="str">
            <v>A</v>
          </cell>
        </row>
      </sheetData>
      <sheetData sheetId="15339">
        <row r="9">
          <cell r="A9" t="str">
            <v>A</v>
          </cell>
        </row>
      </sheetData>
      <sheetData sheetId="15340">
        <row r="9">
          <cell r="A9" t="str">
            <v>A</v>
          </cell>
        </row>
      </sheetData>
      <sheetData sheetId="15341">
        <row r="9">
          <cell r="A9" t="str">
            <v>A</v>
          </cell>
        </row>
      </sheetData>
      <sheetData sheetId="15342">
        <row r="9">
          <cell r="A9" t="str">
            <v>A</v>
          </cell>
        </row>
      </sheetData>
      <sheetData sheetId="15343">
        <row r="9">
          <cell r="A9" t="str">
            <v>A</v>
          </cell>
        </row>
      </sheetData>
      <sheetData sheetId="15344">
        <row r="9">
          <cell r="A9" t="str">
            <v>A</v>
          </cell>
        </row>
      </sheetData>
      <sheetData sheetId="15345">
        <row r="9">
          <cell r="A9" t="str">
            <v>A</v>
          </cell>
        </row>
      </sheetData>
      <sheetData sheetId="15346">
        <row r="9">
          <cell r="A9" t="str">
            <v>A</v>
          </cell>
        </row>
      </sheetData>
      <sheetData sheetId="15347">
        <row r="9">
          <cell r="A9" t="str">
            <v>A</v>
          </cell>
        </row>
      </sheetData>
      <sheetData sheetId="15348">
        <row r="9">
          <cell r="A9" t="str">
            <v>A</v>
          </cell>
        </row>
      </sheetData>
      <sheetData sheetId="15349">
        <row r="9">
          <cell r="A9" t="str">
            <v>A</v>
          </cell>
        </row>
      </sheetData>
      <sheetData sheetId="15350">
        <row r="9">
          <cell r="A9" t="str">
            <v>A</v>
          </cell>
        </row>
      </sheetData>
      <sheetData sheetId="15351">
        <row r="9">
          <cell r="A9" t="str">
            <v>A</v>
          </cell>
        </row>
      </sheetData>
      <sheetData sheetId="15352">
        <row r="9">
          <cell r="A9" t="str">
            <v>A</v>
          </cell>
        </row>
      </sheetData>
      <sheetData sheetId="15353">
        <row r="9">
          <cell r="A9" t="str">
            <v>A</v>
          </cell>
        </row>
      </sheetData>
      <sheetData sheetId="15354">
        <row r="9">
          <cell r="A9" t="str">
            <v>A</v>
          </cell>
        </row>
      </sheetData>
      <sheetData sheetId="15355">
        <row r="9">
          <cell r="A9" t="str">
            <v>A</v>
          </cell>
        </row>
      </sheetData>
      <sheetData sheetId="15356">
        <row r="9">
          <cell r="A9" t="str">
            <v>A</v>
          </cell>
        </row>
      </sheetData>
      <sheetData sheetId="15357">
        <row r="9">
          <cell r="A9" t="str">
            <v>A</v>
          </cell>
        </row>
      </sheetData>
      <sheetData sheetId="15358">
        <row r="9">
          <cell r="A9" t="str">
            <v>A</v>
          </cell>
        </row>
      </sheetData>
      <sheetData sheetId="15359">
        <row r="9">
          <cell r="A9" t="str">
            <v>A</v>
          </cell>
        </row>
      </sheetData>
      <sheetData sheetId="15360">
        <row r="9">
          <cell r="A9" t="str">
            <v>A</v>
          </cell>
        </row>
      </sheetData>
      <sheetData sheetId="15361">
        <row r="9">
          <cell r="A9" t="str">
            <v>A</v>
          </cell>
        </row>
      </sheetData>
      <sheetData sheetId="15362">
        <row r="9">
          <cell r="A9" t="str">
            <v>A</v>
          </cell>
        </row>
      </sheetData>
      <sheetData sheetId="15363">
        <row r="9">
          <cell r="A9" t="str">
            <v>A</v>
          </cell>
        </row>
      </sheetData>
      <sheetData sheetId="15364">
        <row r="9">
          <cell r="A9" t="str">
            <v>A</v>
          </cell>
        </row>
      </sheetData>
      <sheetData sheetId="15365">
        <row r="9">
          <cell r="A9" t="str">
            <v>A</v>
          </cell>
        </row>
      </sheetData>
      <sheetData sheetId="15366">
        <row r="9">
          <cell r="A9" t="str">
            <v>A</v>
          </cell>
        </row>
      </sheetData>
      <sheetData sheetId="15367">
        <row r="9">
          <cell r="A9" t="str">
            <v>A</v>
          </cell>
        </row>
      </sheetData>
      <sheetData sheetId="15368">
        <row r="9">
          <cell r="A9" t="str">
            <v>A</v>
          </cell>
        </row>
      </sheetData>
      <sheetData sheetId="15369">
        <row r="9">
          <cell r="A9" t="str">
            <v>A</v>
          </cell>
        </row>
      </sheetData>
      <sheetData sheetId="15370">
        <row r="9">
          <cell r="A9" t="str">
            <v>A</v>
          </cell>
        </row>
      </sheetData>
      <sheetData sheetId="15371">
        <row r="9">
          <cell r="A9" t="str">
            <v>A</v>
          </cell>
        </row>
      </sheetData>
      <sheetData sheetId="15372">
        <row r="9">
          <cell r="A9" t="str">
            <v>A</v>
          </cell>
        </row>
      </sheetData>
      <sheetData sheetId="15373">
        <row r="9">
          <cell r="A9" t="str">
            <v>A</v>
          </cell>
        </row>
      </sheetData>
      <sheetData sheetId="15374">
        <row r="9">
          <cell r="A9" t="str">
            <v>A</v>
          </cell>
        </row>
      </sheetData>
      <sheetData sheetId="15375">
        <row r="9">
          <cell r="A9" t="str">
            <v>A</v>
          </cell>
        </row>
      </sheetData>
      <sheetData sheetId="15376">
        <row r="9">
          <cell r="A9" t="str">
            <v>A</v>
          </cell>
        </row>
      </sheetData>
      <sheetData sheetId="15377">
        <row r="9">
          <cell r="A9" t="str">
            <v>A</v>
          </cell>
        </row>
      </sheetData>
      <sheetData sheetId="15378">
        <row r="9">
          <cell r="A9" t="str">
            <v>A</v>
          </cell>
        </row>
      </sheetData>
      <sheetData sheetId="15379">
        <row r="9">
          <cell r="A9" t="str">
            <v>A</v>
          </cell>
        </row>
      </sheetData>
      <sheetData sheetId="15380">
        <row r="9">
          <cell r="A9" t="str">
            <v>A</v>
          </cell>
        </row>
      </sheetData>
      <sheetData sheetId="15381">
        <row r="9">
          <cell r="A9" t="str">
            <v>A</v>
          </cell>
        </row>
      </sheetData>
      <sheetData sheetId="15382">
        <row r="9">
          <cell r="A9" t="str">
            <v>A</v>
          </cell>
        </row>
      </sheetData>
      <sheetData sheetId="15383">
        <row r="9">
          <cell r="A9" t="str">
            <v>A</v>
          </cell>
        </row>
      </sheetData>
      <sheetData sheetId="15384">
        <row r="9">
          <cell r="A9" t="str">
            <v>A</v>
          </cell>
        </row>
      </sheetData>
      <sheetData sheetId="15385">
        <row r="9">
          <cell r="A9" t="str">
            <v>A</v>
          </cell>
        </row>
      </sheetData>
      <sheetData sheetId="15386">
        <row r="9">
          <cell r="A9" t="str">
            <v>A</v>
          </cell>
        </row>
      </sheetData>
      <sheetData sheetId="15387">
        <row r="9">
          <cell r="A9" t="str">
            <v>A</v>
          </cell>
        </row>
      </sheetData>
      <sheetData sheetId="15388">
        <row r="9">
          <cell r="A9" t="str">
            <v>A</v>
          </cell>
        </row>
      </sheetData>
      <sheetData sheetId="15389">
        <row r="9">
          <cell r="A9" t="str">
            <v>A</v>
          </cell>
        </row>
      </sheetData>
      <sheetData sheetId="15390">
        <row r="9">
          <cell r="A9" t="str">
            <v>A</v>
          </cell>
        </row>
      </sheetData>
      <sheetData sheetId="15391">
        <row r="9">
          <cell r="A9" t="str">
            <v>A</v>
          </cell>
        </row>
      </sheetData>
      <sheetData sheetId="15392">
        <row r="9">
          <cell r="A9" t="str">
            <v>A</v>
          </cell>
        </row>
      </sheetData>
      <sheetData sheetId="15393">
        <row r="9">
          <cell r="A9" t="str">
            <v>A</v>
          </cell>
        </row>
      </sheetData>
      <sheetData sheetId="15394">
        <row r="9">
          <cell r="A9" t="str">
            <v>A</v>
          </cell>
        </row>
      </sheetData>
      <sheetData sheetId="15395">
        <row r="9">
          <cell r="A9" t="str">
            <v>A</v>
          </cell>
        </row>
      </sheetData>
      <sheetData sheetId="15396">
        <row r="9">
          <cell r="A9" t="str">
            <v>A</v>
          </cell>
        </row>
      </sheetData>
      <sheetData sheetId="15397">
        <row r="9">
          <cell r="A9" t="str">
            <v>A</v>
          </cell>
        </row>
      </sheetData>
      <sheetData sheetId="15398">
        <row r="9">
          <cell r="A9" t="str">
            <v>A</v>
          </cell>
        </row>
      </sheetData>
      <sheetData sheetId="15399">
        <row r="9">
          <cell r="A9" t="str">
            <v>A</v>
          </cell>
        </row>
      </sheetData>
      <sheetData sheetId="15400">
        <row r="9">
          <cell r="A9" t="str">
            <v>A</v>
          </cell>
        </row>
      </sheetData>
      <sheetData sheetId="15401">
        <row r="9">
          <cell r="A9" t="str">
            <v>A</v>
          </cell>
        </row>
      </sheetData>
      <sheetData sheetId="15402">
        <row r="9">
          <cell r="A9" t="str">
            <v>A</v>
          </cell>
        </row>
      </sheetData>
      <sheetData sheetId="15403">
        <row r="9">
          <cell r="A9" t="str">
            <v>A</v>
          </cell>
        </row>
      </sheetData>
      <sheetData sheetId="15404">
        <row r="9">
          <cell r="A9" t="str">
            <v>A</v>
          </cell>
        </row>
      </sheetData>
      <sheetData sheetId="15405">
        <row r="9">
          <cell r="A9" t="str">
            <v>A</v>
          </cell>
        </row>
      </sheetData>
      <sheetData sheetId="15406">
        <row r="9">
          <cell r="A9" t="str">
            <v>A</v>
          </cell>
        </row>
      </sheetData>
      <sheetData sheetId="15407">
        <row r="9">
          <cell r="A9" t="str">
            <v>A</v>
          </cell>
        </row>
      </sheetData>
      <sheetData sheetId="15408">
        <row r="9">
          <cell r="A9" t="str">
            <v>A</v>
          </cell>
        </row>
      </sheetData>
      <sheetData sheetId="15409">
        <row r="9">
          <cell r="A9" t="str">
            <v>A</v>
          </cell>
        </row>
      </sheetData>
      <sheetData sheetId="15410">
        <row r="9">
          <cell r="A9" t="str">
            <v>A</v>
          </cell>
        </row>
      </sheetData>
      <sheetData sheetId="15411">
        <row r="9">
          <cell r="A9" t="str">
            <v>A</v>
          </cell>
        </row>
      </sheetData>
      <sheetData sheetId="15412">
        <row r="9">
          <cell r="A9" t="str">
            <v>A</v>
          </cell>
        </row>
      </sheetData>
      <sheetData sheetId="15413">
        <row r="9">
          <cell r="A9" t="str">
            <v>A</v>
          </cell>
        </row>
      </sheetData>
      <sheetData sheetId="15414">
        <row r="9">
          <cell r="A9" t="str">
            <v>A</v>
          </cell>
        </row>
      </sheetData>
      <sheetData sheetId="15415">
        <row r="9">
          <cell r="A9" t="str">
            <v>A</v>
          </cell>
        </row>
      </sheetData>
      <sheetData sheetId="15416">
        <row r="9">
          <cell r="A9" t="str">
            <v>A</v>
          </cell>
        </row>
      </sheetData>
      <sheetData sheetId="15417">
        <row r="9">
          <cell r="A9" t="str">
            <v>A</v>
          </cell>
        </row>
      </sheetData>
      <sheetData sheetId="15418">
        <row r="9">
          <cell r="A9" t="str">
            <v>A</v>
          </cell>
        </row>
      </sheetData>
      <sheetData sheetId="15419">
        <row r="9">
          <cell r="A9" t="str">
            <v>A</v>
          </cell>
        </row>
      </sheetData>
      <sheetData sheetId="15420">
        <row r="9">
          <cell r="A9" t="str">
            <v>A</v>
          </cell>
        </row>
      </sheetData>
      <sheetData sheetId="15421">
        <row r="9">
          <cell r="A9" t="str">
            <v>A</v>
          </cell>
        </row>
      </sheetData>
      <sheetData sheetId="15422">
        <row r="9">
          <cell r="A9" t="str">
            <v>A</v>
          </cell>
        </row>
      </sheetData>
      <sheetData sheetId="15423">
        <row r="9">
          <cell r="A9" t="str">
            <v>A</v>
          </cell>
        </row>
      </sheetData>
      <sheetData sheetId="15424">
        <row r="9">
          <cell r="A9" t="str">
            <v>A</v>
          </cell>
        </row>
      </sheetData>
      <sheetData sheetId="15425">
        <row r="9">
          <cell r="A9" t="str">
            <v>A</v>
          </cell>
        </row>
      </sheetData>
      <sheetData sheetId="15426">
        <row r="9">
          <cell r="A9" t="str">
            <v>A</v>
          </cell>
        </row>
      </sheetData>
      <sheetData sheetId="15427">
        <row r="9">
          <cell r="A9" t="str">
            <v>A</v>
          </cell>
        </row>
      </sheetData>
      <sheetData sheetId="15428">
        <row r="9">
          <cell r="A9" t="str">
            <v>A</v>
          </cell>
        </row>
      </sheetData>
      <sheetData sheetId="15429">
        <row r="9">
          <cell r="A9" t="str">
            <v>A</v>
          </cell>
        </row>
      </sheetData>
      <sheetData sheetId="15430">
        <row r="9">
          <cell r="A9" t="str">
            <v>A</v>
          </cell>
        </row>
      </sheetData>
      <sheetData sheetId="15431">
        <row r="9">
          <cell r="A9" t="str">
            <v>A</v>
          </cell>
        </row>
      </sheetData>
      <sheetData sheetId="15432">
        <row r="9">
          <cell r="A9" t="str">
            <v>A</v>
          </cell>
        </row>
      </sheetData>
      <sheetData sheetId="15433">
        <row r="9">
          <cell r="A9" t="str">
            <v>A</v>
          </cell>
        </row>
      </sheetData>
      <sheetData sheetId="15434">
        <row r="9">
          <cell r="A9" t="str">
            <v>A</v>
          </cell>
        </row>
      </sheetData>
      <sheetData sheetId="15435">
        <row r="9">
          <cell r="A9" t="str">
            <v>A</v>
          </cell>
        </row>
      </sheetData>
      <sheetData sheetId="15436">
        <row r="9">
          <cell r="A9" t="str">
            <v>A</v>
          </cell>
        </row>
      </sheetData>
      <sheetData sheetId="15437">
        <row r="9">
          <cell r="A9" t="str">
            <v>A</v>
          </cell>
        </row>
      </sheetData>
      <sheetData sheetId="15438">
        <row r="9">
          <cell r="A9" t="str">
            <v>A</v>
          </cell>
        </row>
      </sheetData>
      <sheetData sheetId="15439">
        <row r="9">
          <cell r="A9" t="str">
            <v>A</v>
          </cell>
        </row>
      </sheetData>
      <sheetData sheetId="15440">
        <row r="9">
          <cell r="A9" t="str">
            <v>A</v>
          </cell>
        </row>
      </sheetData>
      <sheetData sheetId="15441">
        <row r="9">
          <cell r="A9" t="str">
            <v>A</v>
          </cell>
        </row>
      </sheetData>
      <sheetData sheetId="15442">
        <row r="9">
          <cell r="A9" t="str">
            <v>A</v>
          </cell>
        </row>
      </sheetData>
      <sheetData sheetId="15443">
        <row r="9">
          <cell r="A9" t="str">
            <v>A</v>
          </cell>
        </row>
      </sheetData>
      <sheetData sheetId="15444">
        <row r="9">
          <cell r="A9" t="str">
            <v>A</v>
          </cell>
        </row>
      </sheetData>
      <sheetData sheetId="15445">
        <row r="9">
          <cell r="A9" t="str">
            <v>A</v>
          </cell>
        </row>
      </sheetData>
      <sheetData sheetId="15446">
        <row r="9">
          <cell r="A9" t="str">
            <v>A</v>
          </cell>
        </row>
      </sheetData>
      <sheetData sheetId="15447">
        <row r="9">
          <cell r="A9" t="str">
            <v>A</v>
          </cell>
        </row>
      </sheetData>
      <sheetData sheetId="15448">
        <row r="9">
          <cell r="A9" t="str">
            <v>A</v>
          </cell>
        </row>
      </sheetData>
      <sheetData sheetId="15449">
        <row r="9">
          <cell r="A9" t="str">
            <v>A</v>
          </cell>
        </row>
      </sheetData>
      <sheetData sheetId="15450">
        <row r="9">
          <cell r="A9" t="str">
            <v>A</v>
          </cell>
        </row>
      </sheetData>
      <sheetData sheetId="15451">
        <row r="9">
          <cell r="A9" t="str">
            <v>A</v>
          </cell>
        </row>
      </sheetData>
      <sheetData sheetId="15452">
        <row r="9">
          <cell r="A9" t="str">
            <v>A</v>
          </cell>
        </row>
      </sheetData>
      <sheetData sheetId="15453">
        <row r="9">
          <cell r="A9" t="str">
            <v>A</v>
          </cell>
        </row>
      </sheetData>
      <sheetData sheetId="15454">
        <row r="9">
          <cell r="A9" t="str">
            <v>A</v>
          </cell>
        </row>
      </sheetData>
      <sheetData sheetId="15455">
        <row r="9">
          <cell r="A9" t="str">
            <v>A</v>
          </cell>
        </row>
      </sheetData>
      <sheetData sheetId="15456">
        <row r="9">
          <cell r="A9" t="str">
            <v>A</v>
          </cell>
        </row>
      </sheetData>
      <sheetData sheetId="15457">
        <row r="9">
          <cell r="A9" t="str">
            <v>A</v>
          </cell>
        </row>
      </sheetData>
      <sheetData sheetId="15458">
        <row r="9">
          <cell r="A9" t="str">
            <v>A</v>
          </cell>
        </row>
      </sheetData>
      <sheetData sheetId="15459">
        <row r="9">
          <cell r="A9" t="str">
            <v>A</v>
          </cell>
        </row>
      </sheetData>
      <sheetData sheetId="15460">
        <row r="9">
          <cell r="A9" t="str">
            <v>A</v>
          </cell>
        </row>
      </sheetData>
      <sheetData sheetId="15461">
        <row r="9">
          <cell r="A9" t="str">
            <v>A</v>
          </cell>
        </row>
      </sheetData>
      <sheetData sheetId="15462">
        <row r="9">
          <cell r="A9" t="str">
            <v>A</v>
          </cell>
        </row>
      </sheetData>
      <sheetData sheetId="15463">
        <row r="9">
          <cell r="A9" t="str">
            <v>A</v>
          </cell>
        </row>
      </sheetData>
      <sheetData sheetId="15464">
        <row r="9">
          <cell r="A9" t="str">
            <v>A</v>
          </cell>
        </row>
      </sheetData>
      <sheetData sheetId="15465">
        <row r="9">
          <cell r="A9" t="str">
            <v>A</v>
          </cell>
        </row>
      </sheetData>
      <sheetData sheetId="15466">
        <row r="9">
          <cell r="A9" t="str">
            <v>A</v>
          </cell>
        </row>
      </sheetData>
      <sheetData sheetId="15467">
        <row r="9">
          <cell r="A9" t="str">
            <v>A</v>
          </cell>
        </row>
      </sheetData>
      <sheetData sheetId="15468">
        <row r="9">
          <cell r="A9" t="str">
            <v>A</v>
          </cell>
        </row>
      </sheetData>
      <sheetData sheetId="15469">
        <row r="9">
          <cell r="A9" t="str">
            <v>A</v>
          </cell>
        </row>
      </sheetData>
      <sheetData sheetId="15470">
        <row r="9">
          <cell r="A9" t="str">
            <v>A</v>
          </cell>
        </row>
      </sheetData>
      <sheetData sheetId="15471">
        <row r="9">
          <cell r="A9" t="str">
            <v>A</v>
          </cell>
        </row>
      </sheetData>
      <sheetData sheetId="15472">
        <row r="9">
          <cell r="A9" t="str">
            <v>A</v>
          </cell>
        </row>
      </sheetData>
      <sheetData sheetId="15473">
        <row r="9">
          <cell r="A9" t="str">
            <v>A</v>
          </cell>
        </row>
      </sheetData>
      <sheetData sheetId="15474">
        <row r="9">
          <cell r="A9" t="str">
            <v>A</v>
          </cell>
        </row>
      </sheetData>
      <sheetData sheetId="15475">
        <row r="9">
          <cell r="A9" t="str">
            <v>A</v>
          </cell>
        </row>
      </sheetData>
      <sheetData sheetId="15476">
        <row r="9">
          <cell r="A9" t="str">
            <v>A</v>
          </cell>
        </row>
      </sheetData>
      <sheetData sheetId="15477">
        <row r="9">
          <cell r="A9" t="str">
            <v>A</v>
          </cell>
        </row>
      </sheetData>
      <sheetData sheetId="15478">
        <row r="9">
          <cell r="A9" t="str">
            <v>A</v>
          </cell>
        </row>
      </sheetData>
      <sheetData sheetId="15479">
        <row r="9">
          <cell r="A9" t="str">
            <v>A</v>
          </cell>
        </row>
      </sheetData>
      <sheetData sheetId="15480">
        <row r="9">
          <cell r="A9" t="str">
            <v>A</v>
          </cell>
        </row>
      </sheetData>
      <sheetData sheetId="15481">
        <row r="9">
          <cell r="A9" t="str">
            <v>A</v>
          </cell>
        </row>
      </sheetData>
      <sheetData sheetId="15482">
        <row r="9">
          <cell r="A9" t="str">
            <v>A</v>
          </cell>
        </row>
      </sheetData>
      <sheetData sheetId="15483">
        <row r="9">
          <cell r="A9" t="str">
            <v>A</v>
          </cell>
        </row>
      </sheetData>
      <sheetData sheetId="15484">
        <row r="9">
          <cell r="A9" t="str">
            <v>A</v>
          </cell>
        </row>
      </sheetData>
      <sheetData sheetId="15485">
        <row r="9">
          <cell r="A9" t="str">
            <v>A</v>
          </cell>
        </row>
      </sheetData>
      <sheetData sheetId="15486">
        <row r="9">
          <cell r="A9" t="str">
            <v>A</v>
          </cell>
        </row>
      </sheetData>
      <sheetData sheetId="15487">
        <row r="9">
          <cell r="A9" t="str">
            <v>A</v>
          </cell>
        </row>
      </sheetData>
      <sheetData sheetId="15488">
        <row r="9">
          <cell r="A9" t="str">
            <v>A</v>
          </cell>
        </row>
      </sheetData>
      <sheetData sheetId="15489">
        <row r="9">
          <cell r="A9" t="str">
            <v>A</v>
          </cell>
        </row>
      </sheetData>
      <sheetData sheetId="15490">
        <row r="9">
          <cell r="A9" t="str">
            <v>A</v>
          </cell>
        </row>
      </sheetData>
      <sheetData sheetId="15491">
        <row r="9">
          <cell r="A9" t="str">
            <v>A</v>
          </cell>
        </row>
      </sheetData>
      <sheetData sheetId="15492">
        <row r="9">
          <cell r="A9" t="str">
            <v>A</v>
          </cell>
        </row>
      </sheetData>
      <sheetData sheetId="15493">
        <row r="9">
          <cell r="A9" t="str">
            <v>A</v>
          </cell>
        </row>
      </sheetData>
      <sheetData sheetId="15494">
        <row r="9">
          <cell r="A9" t="str">
            <v>A</v>
          </cell>
        </row>
      </sheetData>
      <sheetData sheetId="15495">
        <row r="9">
          <cell r="A9" t="str">
            <v>A</v>
          </cell>
        </row>
      </sheetData>
      <sheetData sheetId="15496">
        <row r="9">
          <cell r="A9" t="str">
            <v>A</v>
          </cell>
        </row>
      </sheetData>
      <sheetData sheetId="15497">
        <row r="9">
          <cell r="A9" t="str">
            <v>A</v>
          </cell>
        </row>
      </sheetData>
      <sheetData sheetId="15498">
        <row r="9">
          <cell r="A9" t="str">
            <v>A</v>
          </cell>
        </row>
      </sheetData>
      <sheetData sheetId="15499">
        <row r="9">
          <cell r="A9" t="str">
            <v>A</v>
          </cell>
        </row>
      </sheetData>
      <sheetData sheetId="15500">
        <row r="9">
          <cell r="A9" t="str">
            <v>A</v>
          </cell>
        </row>
      </sheetData>
      <sheetData sheetId="15501">
        <row r="9">
          <cell r="A9" t="str">
            <v>A</v>
          </cell>
        </row>
      </sheetData>
      <sheetData sheetId="15502">
        <row r="9">
          <cell r="A9" t="str">
            <v>A</v>
          </cell>
        </row>
      </sheetData>
      <sheetData sheetId="15503">
        <row r="9">
          <cell r="A9" t="str">
            <v>A</v>
          </cell>
        </row>
      </sheetData>
      <sheetData sheetId="15504">
        <row r="9">
          <cell r="A9" t="str">
            <v>A</v>
          </cell>
        </row>
      </sheetData>
      <sheetData sheetId="15505">
        <row r="9">
          <cell r="A9" t="str">
            <v>A</v>
          </cell>
        </row>
      </sheetData>
      <sheetData sheetId="15506">
        <row r="9">
          <cell r="A9" t="str">
            <v>A</v>
          </cell>
        </row>
      </sheetData>
      <sheetData sheetId="15507">
        <row r="9">
          <cell r="A9" t="str">
            <v>A</v>
          </cell>
        </row>
      </sheetData>
      <sheetData sheetId="15508">
        <row r="9">
          <cell r="A9" t="str">
            <v>A</v>
          </cell>
        </row>
      </sheetData>
      <sheetData sheetId="15509">
        <row r="9">
          <cell r="A9" t="str">
            <v>A</v>
          </cell>
        </row>
      </sheetData>
      <sheetData sheetId="15510">
        <row r="9">
          <cell r="A9" t="str">
            <v>A</v>
          </cell>
        </row>
      </sheetData>
      <sheetData sheetId="15511">
        <row r="9">
          <cell r="A9" t="str">
            <v>A</v>
          </cell>
        </row>
      </sheetData>
      <sheetData sheetId="15512">
        <row r="9">
          <cell r="A9" t="str">
            <v>A</v>
          </cell>
        </row>
      </sheetData>
      <sheetData sheetId="15513">
        <row r="9">
          <cell r="A9" t="str">
            <v>A</v>
          </cell>
        </row>
      </sheetData>
      <sheetData sheetId="15514">
        <row r="9">
          <cell r="A9" t="str">
            <v>A</v>
          </cell>
        </row>
      </sheetData>
      <sheetData sheetId="15515">
        <row r="9">
          <cell r="A9" t="str">
            <v>A</v>
          </cell>
        </row>
      </sheetData>
      <sheetData sheetId="15516">
        <row r="9">
          <cell r="A9" t="str">
            <v>A</v>
          </cell>
        </row>
      </sheetData>
      <sheetData sheetId="15517">
        <row r="9">
          <cell r="A9" t="str">
            <v>A</v>
          </cell>
        </row>
      </sheetData>
      <sheetData sheetId="15518">
        <row r="9">
          <cell r="A9" t="str">
            <v>A</v>
          </cell>
        </row>
      </sheetData>
      <sheetData sheetId="15519">
        <row r="9">
          <cell r="A9" t="str">
            <v>A</v>
          </cell>
        </row>
      </sheetData>
      <sheetData sheetId="15520">
        <row r="9">
          <cell r="A9" t="str">
            <v>A</v>
          </cell>
        </row>
      </sheetData>
      <sheetData sheetId="15521">
        <row r="9">
          <cell r="A9" t="str">
            <v>A</v>
          </cell>
        </row>
      </sheetData>
      <sheetData sheetId="15522">
        <row r="9">
          <cell r="A9" t="str">
            <v>A</v>
          </cell>
        </row>
      </sheetData>
      <sheetData sheetId="15523">
        <row r="9">
          <cell r="A9" t="str">
            <v>A</v>
          </cell>
        </row>
      </sheetData>
      <sheetData sheetId="15524">
        <row r="9">
          <cell r="A9" t="str">
            <v>A</v>
          </cell>
        </row>
      </sheetData>
      <sheetData sheetId="15525">
        <row r="9">
          <cell r="A9" t="str">
            <v>A</v>
          </cell>
        </row>
      </sheetData>
      <sheetData sheetId="15526">
        <row r="9">
          <cell r="A9" t="str">
            <v>A</v>
          </cell>
        </row>
      </sheetData>
      <sheetData sheetId="15527">
        <row r="9">
          <cell r="A9" t="str">
            <v>A</v>
          </cell>
        </row>
      </sheetData>
      <sheetData sheetId="15528">
        <row r="9">
          <cell r="A9" t="str">
            <v>A</v>
          </cell>
        </row>
      </sheetData>
      <sheetData sheetId="15529">
        <row r="9">
          <cell r="A9" t="str">
            <v>A</v>
          </cell>
        </row>
      </sheetData>
      <sheetData sheetId="15530">
        <row r="9">
          <cell r="A9" t="str">
            <v>A</v>
          </cell>
        </row>
      </sheetData>
      <sheetData sheetId="15531">
        <row r="9">
          <cell r="A9" t="str">
            <v>A</v>
          </cell>
        </row>
      </sheetData>
      <sheetData sheetId="15532">
        <row r="9">
          <cell r="A9" t="str">
            <v>A</v>
          </cell>
        </row>
      </sheetData>
      <sheetData sheetId="15533">
        <row r="9">
          <cell r="A9" t="str">
            <v>A</v>
          </cell>
        </row>
      </sheetData>
      <sheetData sheetId="15534">
        <row r="9">
          <cell r="A9" t="str">
            <v>A</v>
          </cell>
        </row>
      </sheetData>
      <sheetData sheetId="15535">
        <row r="9">
          <cell r="A9" t="str">
            <v>A</v>
          </cell>
        </row>
      </sheetData>
      <sheetData sheetId="15536">
        <row r="9">
          <cell r="A9" t="str">
            <v>A</v>
          </cell>
        </row>
      </sheetData>
      <sheetData sheetId="15537">
        <row r="9">
          <cell r="A9" t="str">
            <v>A</v>
          </cell>
        </row>
      </sheetData>
      <sheetData sheetId="15538">
        <row r="9">
          <cell r="A9" t="str">
            <v>A</v>
          </cell>
        </row>
      </sheetData>
      <sheetData sheetId="15539">
        <row r="9">
          <cell r="A9" t="str">
            <v>A</v>
          </cell>
        </row>
      </sheetData>
      <sheetData sheetId="15540">
        <row r="9">
          <cell r="A9" t="str">
            <v>A</v>
          </cell>
        </row>
      </sheetData>
      <sheetData sheetId="15541">
        <row r="9">
          <cell r="A9" t="str">
            <v>A</v>
          </cell>
        </row>
      </sheetData>
      <sheetData sheetId="15542">
        <row r="9">
          <cell r="A9" t="str">
            <v>A</v>
          </cell>
        </row>
      </sheetData>
      <sheetData sheetId="15543">
        <row r="9">
          <cell r="A9" t="str">
            <v>A</v>
          </cell>
        </row>
      </sheetData>
      <sheetData sheetId="15544">
        <row r="9">
          <cell r="A9" t="str">
            <v>A</v>
          </cell>
        </row>
      </sheetData>
      <sheetData sheetId="15545">
        <row r="9">
          <cell r="A9" t="str">
            <v>A</v>
          </cell>
        </row>
      </sheetData>
      <sheetData sheetId="15546">
        <row r="9">
          <cell r="A9" t="str">
            <v>A</v>
          </cell>
        </row>
      </sheetData>
      <sheetData sheetId="15547">
        <row r="9">
          <cell r="A9" t="str">
            <v>A</v>
          </cell>
        </row>
      </sheetData>
      <sheetData sheetId="15548">
        <row r="9">
          <cell r="A9" t="str">
            <v>A</v>
          </cell>
        </row>
      </sheetData>
      <sheetData sheetId="15549">
        <row r="9">
          <cell r="A9" t="str">
            <v>A</v>
          </cell>
        </row>
      </sheetData>
      <sheetData sheetId="15550">
        <row r="9">
          <cell r="A9" t="str">
            <v>A</v>
          </cell>
        </row>
      </sheetData>
      <sheetData sheetId="15551">
        <row r="9">
          <cell r="A9" t="str">
            <v>A</v>
          </cell>
        </row>
      </sheetData>
      <sheetData sheetId="15552">
        <row r="9">
          <cell r="A9" t="str">
            <v>A</v>
          </cell>
        </row>
      </sheetData>
      <sheetData sheetId="15553">
        <row r="9">
          <cell r="A9" t="str">
            <v>A</v>
          </cell>
        </row>
      </sheetData>
      <sheetData sheetId="15554">
        <row r="9">
          <cell r="A9" t="str">
            <v>A</v>
          </cell>
        </row>
      </sheetData>
      <sheetData sheetId="15555">
        <row r="9">
          <cell r="A9" t="str">
            <v>A</v>
          </cell>
        </row>
      </sheetData>
      <sheetData sheetId="15556">
        <row r="9">
          <cell r="A9" t="str">
            <v>A</v>
          </cell>
        </row>
      </sheetData>
      <sheetData sheetId="15557">
        <row r="9">
          <cell r="A9" t="str">
            <v>A</v>
          </cell>
        </row>
      </sheetData>
      <sheetData sheetId="15558">
        <row r="9">
          <cell r="A9" t="str">
            <v>A</v>
          </cell>
        </row>
      </sheetData>
      <sheetData sheetId="15559">
        <row r="9">
          <cell r="A9" t="str">
            <v>A</v>
          </cell>
        </row>
      </sheetData>
      <sheetData sheetId="15560">
        <row r="9">
          <cell r="A9" t="str">
            <v>A</v>
          </cell>
        </row>
      </sheetData>
      <sheetData sheetId="15561">
        <row r="9">
          <cell r="A9" t="str">
            <v>A</v>
          </cell>
        </row>
      </sheetData>
      <sheetData sheetId="15562">
        <row r="9">
          <cell r="A9" t="str">
            <v>A</v>
          </cell>
        </row>
      </sheetData>
      <sheetData sheetId="15563">
        <row r="9">
          <cell r="A9" t="str">
            <v>A</v>
          </cell>
        </row>
      </sheetData>
      <sheetData sheetId="15564">
        <row r="9">
          <cell r="A9" t="str">
            <v>A</v>
          </cell>
        </row>
      </sheetData>
      <sheetData sheetId="15565">
        <row r="9">
          <cell r="A9" t="str">
            <v>A</v>
          </cell>
        </row>
      </sheetData>
      <sheetData sheetId="15566">
        <row r="9">
          <cell r="A9" t="str">
            <v>A</v>
          </cell>
        </row>
      </sheetData>
      <sheetData sheetId="15567">
        <row r="9">
          <cell r="A9" t="str">
            <v>A</v>
          </cell>
        </row>
      </sheetData>
      <sheetData sheetId="15568">
        <row r="9">
          <cell r="A9" t="str">
            <v>A</v>
          </cell>
        </row>
      </sheetData>
      <sheetData sheetId="15569">
        <row r="9">
          <cell r="A9" t="str">
            <v>A</v>
          </cell>
        </row>
      </sheetData>
      <sheetData sheetId="15570">
        <row r="9">
          <cell r="A9" t="str">
            <v>A</v>
          </cell>
        </row>
      </sheetData>
      <sheetData sheetId="15571">
        <row r="9">
          <cell r="A9" t="str">
            <v>A</v>
          </cell>
        </row>
      </sheetData>
      <sheetData sheetId="15572">
        <row r="9">
          <cell r="A9" t="str">
            <v>A</v>
          </cell>
        </row>
      </sheetData>
      <sheetData sheetId="15573">
        <row r="9">
          <cell r="A9" t="str">
            <v>A</v>
          </cell>
        </row>
      </sheetData>
      <sheetData sheetId="15574">
        <row r="9">
          <cell r="A9" t="str">
            <v>A</v>
          </cell>
        </row>
      </sheetData>
      <sheetData sheetId="15575">
        <row r="9">
          <cell r="A9" t="str">
            <v>A</v>
          </cell>
        </row>
      </sheetData>
      <sheetData sheetId="15576">
        <row r="9">
          <cell r="A9" t="str">
            <v>A</v>
          </cell>
        </row>
      </sheetData>
      <sheetData sheetId="15577">
        <row r="9">
          <cell r="A9" t="str">
            <v>A</v>
          </cell>
        </row>
      </sheetData>
      <sheetData sheetId="15578">
        <row r="9">
          <cell r="A9" t="str">
            <v>A</v>
          </cell>
        </row>
      </sheetData>
      <sheetData sheetId="15579">
        <row r="9">
          <cell r="A9" t="str">
            <v>A</v>
          </cell>
        </row>
      </sheetData>
      <sheetData sheetId="15580">
        <row r="9">
          <cell r="A9" t="str">
            <v>A</v>
          </cell>
        </row>
      </sheetData>
      <sheetData sheetId="15581">
        <row r="9">
          <cell r="A9" t="str">
            <v>A</v>
          </cell>
        </row>
      </sheetData>
      <sheetData sheetId="15582">
        <row r="9">
          <cell r="A9" t="str">
            <v>A</v>
          </cell>
        </row>
      </sheetData>
      <sheetData sheetId="15583">
        <row r="9">
          <cell r="A9" t="str">
            <v>A</v>
          </cell>
        </row>
      </sheetData>
      <sheetData sheetId="15584">
        <row r="9">
          <cell r="A9" t="str">
            <v>A</v>
          </cell>
        </row>
      </sheetData>
      <sheetData sheetId="15585">
        <row r="9">
          <cell r="A9" t="str">
            <v>A</v>
          </cell>
        </row>
      </sheetData>
      <sheetData sheetId="15586">
        <row r="9">
          <cell r="A9" t="str">
            <v>A</v>
          </cell>
        </row>
      </sheetData>
      <sheetData sheetId="15587">
        <row r="9">
          <cell r="A9" t="str">
            <v>A</v>
          </cell>
        </row>
      </sheetData>
      <sheetData sheetId="15588">
        <row r="9">
          <cell r="A9" t="str">
            <v>A</v>
          </cell>
        </row>
      </sheetData>
      <sheetData sheetId="15589">
        <row r="9">
          <cell r="A9" t="str">
            <v>A</v>
          </cell>
        </row>
      </sheetData>
      <sheetData sheetId="15590">
        <row r="9">
          <cell r="A9" t="str">
            <v>A</v>
          </cell>
        </row>
      </sheetData>
      <sheetData sheetId="15591">
        <row r="9">
          <cell r="A9" t="str">
            <v>A</v>
          </cell>
        </row>
      </sheetData>
      <sheetData sheetId="15592">
        <row r="9">
          <cell r="A9" t="str">
            <v>A</v>
          </cell>
        </row>
      </sheetData>
      <sheetData sheetId="15593">
        <row r="9">
          <cell r="A9" t="str">
            <v>A</v>
          </cell>
        </row>
      </sheetData>
      <sheetData sheetId="15594">
        <row r="9">
          <cell r="A9" t="str">
            <v>A</v>
          </cell>
        </row>
      </sheetData>
      <sheetData sheetId="15595">
        <row r="9">
          <cell r="A9" t="str">
            <v>A</v>
          </cell>
        </row>
      </sheetData>
      <sheetData sheetId="15596">
        <row r="9">
          <cell r="A9" t="str">
            <v>A</v>
          </cell>
        </row>
      </sheetData>
      <sheetData sheetId="15597">
        <row r="9">
          <cell r="A9" t="str">
            <v>A</v>
          </cell>
        </row>
      </sheetData>
      <sheetData sheetId="15598">
        <row r="9">
          <cell r="A9" t="str">
            <v>A</v>
          </cell>
        </row>
      </sheetData>
      <sheetData sheetId="15599">
        <row r="9">
          <cell r="A9" t="str">
            <v>A</v>
          </cell>
        </row>
      </sheetData>
      <sheetData sheetId="15600">
        <row r="9">
          <cell r="A9" t="str">
            <v>A</v>
          </cell>
        </row>
      </sheetData>
      <sheetData sheetId="15601">
        <row r="9">
          <cell r="A9" t="str">
            <v>A</v>
          </cell>
        </row>
      </sheetData>
      <sheetData sheetId="15602">
        <row r="9">
          <cell r="A9" t="str">
            <v>A</v>
          </cell>
        </row>
      </sheetData>
      <sheetData sheetId="15603">
        <row r="9">
          <cell r="A9" t="str">
            <v>A</v>
          </cell>
        </row>
      </sheetData>
      <sheetData sheetId="15604">
        <row r="9">
          <cell r="A9" t="str">
            <v>A</v>
          </cell>
        </row>
      </sheetData>
      <sheetData sheetId="15605">
        <row r="9">
          <cell r="A9" t="str">
            <v>A</v>
          </cell>
        </row>
      </sheetData>
      <sheetData sheetId="15606">
        <row r="9">
          <cell r="A9" t="str">
            <v>A</v>
          </cell>
        </row>
      </sheetData>
      <sheetData sheetId="15607">
        <row r="9">
          <cell r="A9" t="str">
            <v>A</v>
          </cell>
        </row>
      </sheetData>
      <sheetData sheetId="15608">
        <row r="9">
          <cell r="A9" t="str">
            <v>A</v>
          </cell>
        </row>
      </sheetData>
      <sheetData sheetId="15609">
        <row r="9">
          <cell r="A9" t="str">
            <v>A</v>
          </cell>
        </row>
      </sheetData>
      <sheetData sheetId="15610">
        <row r="9">
          <cell r="A9" t="str">
            <v>A</v>
          </cell>
        </row>
      </sheetData>
      <sheetData sheetId="15611">
        <row r="9">
          <cell r="A9" t="str">
            <v>A</v>
          </cell>
        </row>
      </sheetData>
      <sheetData sheetId="15612">
        <row r="9">
          <cell r="A9" t="str">
            <v>A</v>
          </cell>
        </row>
      </sheetData>
      <sheetData sheetId="15613">
        <row r="9">
          <cell r="A9" t="str">
            <v>A</v>
          </cell>
        </row>
      </sheetData>
      <sheetData sheetId="15614">
        <row r="9">
          <cell r="A9" t="str">
            <v>A</v>
          </cell>
        </row>
      </sheetData>
      <sheetData sheetId="15615">
        <row r="9">
          <cell r="A9" t="str">
            <v>A</v>
          </cell>
        </row>
      </sheetData>
      <sheetData sheetId="15616">
        <row r="9">
          <cell r="A9" t="str">
            <v>A</v>
          </cell>
        </row>
      </sheetData>
      <sheetData sheetId="15617">
        <row r="9">
          <cell r="A9" t="str">
            <v>A</v>
          </cell>
        </row>
      </sheetData>
      <sheetData sheetId="15618">
        <row r="9">
          <cell r="A9" t="str">
            <v>A</v>
          </cell>
        </row>
      </sheetData>
      <sheetData sheetId="15619">
        <row r="9">
          <cell r="A9" t="str">
            <v>A</v>
          </cell>
        </row>
      </sheetData>
      <sheetData sheetId="15620">
        <row r="9">
          <cell r="A9" t="str">
            <v>A</v>
          </cell>
        </row>
      </sheetData>
      <sheetData sheetId="15621">
        <row r="9">
          <cell r="A9" t="str">
            <v>A</v>
          </cell>
        </row>
      </sheetData>
      <sheetData sheetId="15622">
        <row r="9">
          <cell r="A9" t="str">
            <v>A</v>
          </cell>
        </row>
      </sheetData>
      <sheetData sheetId="15623">
        <row r="9">
          <cell r="A9" t="str">
            <v>A</v>
          </cell>
        </row>
      </sheetData>
      <sheetData sheetId="15624">
        <row r="9">
          <cell r="A9" t="str">
            <v>A</v>
          </cell>
        </row>
      </sheetData>
      <sheetData sheetId="15625">
        <row r="9">
          <cell r="A9" t="str">
            <v>A</v>
          </cell>
        </row>
      </sheetData>
      <sheetData sheetId="15626">
        <row r="9">
          <cell r="A9" t="str">
            <v>A</v>
          </cell>
        </row>
      </sheetData>
      <sheetData sheetId="15627">
        <row r="9">
          <cell r="A9" t="str">
            <v>A</v>
          </cell>
        </row>
      </sheetData>
      <sheetData sheetId="15628">
        <row r="9">
          <cell r="A9" t="str">
            <v>A</v>
          </cell>
        </row>
      </sheetData>
      <sheetData sheetId="15629">
        <row r="9">
          <cell r="A9" t="str">
            <v>A</v>
          </cell>
        </row>
      </sheetData>
      <sheetData sheetId="15630">
        <row r="9">
          <cell r="A9" t="str">
            <v>A</v>
          </cell>
        </row>
      </sheetData>
      <sheetData sheetId="15631">
        <row r="9">
          <cell r="A9" t="str">
            <v>A</v>
          </cell>
        </row>
      </sheetData>
      <sheetData sheetId="15632">
        <row r="9">
          <cell r="A9" t="str">
            <v>A</v>
          </cell>
        </row>
      </sheetData>
      <sheetData sheetId="15633">
        <row r="9">
          <cell r="A9" t="str">
            <v>A</v>
          </cell>
        </row>
      </sheetData>
      <sheetData sheetId="15634">
        <row r="9">
          <cell r="A9" t="str">
            <v>A</v>
          </cell>
        </row>
      </sheetData>
      <sheetData sheetId="15635">
        <row r="9">
          <cell r="A9" t="str">
            <v>A</v>
          </cell>
        </row>
      </sheetData>
      <sheetData sheetId="15636">
        <row r="9">
          <cell r="A9" t="str">
            <v>A</v>
          </cell>
        </row>
      </sheetData>
      <sheetData sheetId="15637">
        <row r="9">
          <cell r="A9" t="str">
            <v>A</v>
          </cell>
        </row>
      </sheetData>
      <sheetData sheetId="15638">
        <row r="9">
          <cell r="A9" t="str">
            <v>A</v>
          </cell>
        </row>
      </sheetData>
      <sheetData sheetId="15639">
        <row r="9">
          <cell r="A9" t="str">
            <v>A</v>
          </cell>
        </row>
      </sheetData>
      <sheetData sheetId="15640">
        <row r="9">
          <cell r="A9" t="str">
            <v>A</v>
          </cell>
        </row>
      </sheetData>
      <sheetData sheetId="15641">
        <row r="9">
          <cell r="A9" t="str">
            <v>A</v>
          </cell>
        </row>
      </sheetData>
      <sheetData sheetId="15642">
        <row r="9">
          <cell r="A9" t="str">
            <v>A</v>
          </cell>
        </row>
      </sheetData>
      <sheetData sheetId="15643">
        <row r="9">
          <cell r="A9" t="str">
            <v>A</v>
          </cell>
        </row>
      </sheetData>
      <sheetData sheetId="15644">
        <row r="9">
          <cell r="A9" t="str">
            <v>A</v>
          </cell>
        </row>
      </sheetData>
      <sheetData sheetId="15645">
        <row r="9">
          <cell r="A9" t="str">
            <v>A</v>
          </cell>
        </row>
      </sheetData>
      <sheetData sheetId="15646">
        <row r="9">
          <cell r="A9" t="str">
            <v>A</v>
          </cell>
        </row>
      </sheetData>
      <sheetData sheetId="15647">
        <row r="9">
          <cell r="A9" t="str">
            <v>A</v>
          </cell>
        </row>
      </sheetData>
      <sheetData sheetId="15648">
        <row r="9">
          <cell r="A9" t="str">
            <v>A</v>
          </cell>
        </row>
      </sheetData>
      <sheetData sheetId="15649">
        <row r="9">
          <cell r="A9" t="str">
            <v>A</v>
          </cell>
        </row>
      </sheetData>
      <sheetData sheetId="15650">
        <row r="9">
          <cell r="A9" t="str">
            <v>A</v>
          </cell>
        </row>
      </sheetData>
      <sheetData sheetId="15651">
        <row r="9">
          <cell r="A9" t="str">
            <v>A</v>
          </cell>
        </row>
      </sheetData>
      <sheetData sheetId="15652">
        <row r="9">
          <cell r="A9" t="str">
            <v>A</v>
          </cell>
        </row>
      </sheetData>
      <sheetData sheetId="15653">
        <row r="9">
          <cell r="A9" t="str">
            <v>A</v>
          </cell>
        </row>
      </sheetData>
      <sheetData sheetId="15654">
        <row r="9">
          <cell r="A9" t="str">
            <v>A</v>
          </cell>
        </row>
      </sheetData>
      <sheetData sheetId="15655">
        <row r="9">
          <cell r="A9" t="str">
            <v>A</v>
          </cell>
        </row>
      </sheetData>
      <sheetData sheetId="15656">
        <row r="9">
          <cell r="A9" t="str">
            <v>A</v>
          </cell>
        </row>
      </sheetData>
      <sheetData sheetId="15657">
        <row r="9">
          <cell r="A9" t="str">
            <v>A</v>
          </cell>
        </row>
      </sheetData>
      <sheetData sheetId="15658">
        <row r="9">
          <cell r="A9" t="str">
            <v>A</v>
          </cell>
        </row>
      </sheetData>
      <sheetData sheetId="15659">
        <row r="9">
          <cell r="A9" t="str">
            <v>A</v>
          </cell>
        </row>
      </sheetData>
      <sheetData sheetId="15660">
        <row r="9">
          <cell r="A9" t="str">
            <v>A</v>
          </cell>
        </row>
      </sheetData>
      <sheetData sheetId="15661">
        <row r="9">
          <cell r="A9" t="str">
            <v>A</v>
          </cell>
        </row>
      </sheetData>
      <sheetData sheetId="15662">
        <row r="9">
          <cell r="A9" t="str">
            <v>A</v>
          </cell>
        </row>
      </sheetData>
      <sheetData sheetId="15663">
        <row r="9">
          <cell r="A9" t="str">
            <v>A</v>
          </cell>
        </row>
      </sheetData>
      <sheetData sheetId="15664">
        <row r="9">
          <cell r="A9" t="str">
            <v>A</v>
          </cell>
        </row>
      </sheetData>
      <sheetData sheetId="15665">
        <row r="9">
          <cell r="A9" t="str">
            <v>A</v>
          </cell>
        </row>
      </sheetData>
      <sheetData sheetId="15666">
        <row r="9">
          <cell r="A9" t="str">
            <v>A</v>
          </cell>
        </row>
      </sheetData>
      <sheetData sheetId="15667">
        <row r="9">
          <cell r="A9" t="str">
            <v>A</v>
          </cell>
        </row>
      </sheetData>
      <sheetData sheetId="15668">
        <row r="9">
          <cell r="A9" t="str">
            <v>A</v>
          </cell>
        </row>
      </sheetData>
      <sheetData sheetId="15669">
        <row r="9">
          <cell r="A9" t="str">
            <v>A</v>
          </cell>
        </row>
      </sheetData>
      <sheetData sheetId="15670">
        <row r="9">
          <cell r="A9" t="str">
            <v>A</v>
          </cell>
        </row>
      </sheetData>
      <sheetData sheetId="15671">
        <row r="9">
          <cell r="A9" t="str">
            <v>A</v>
          </cell>
        </row>
      </sheetData>
      <sheetData sheetId="15672">
        <row r="9">
          <cell r="A9" t="str">
            <v>A</v>
          </cell>
        </row>
      </sheetData>
      <sheetData sheetId="15673">
        <row r="9">
          <cell r="A9" t="str">
            <v>A</v>
          </cell>
        </row>
      </sheetData>
      <sheetData sheetId="15674">
        <row r="9">
          <cell r="A9" t="str">
            <v>A</v>
          </cell>
        </row>
      </sheetData>
      <sheetData sheetId="15675">
        <row r="9">
          <cell r="A9" t="str">
            <v>A</v>
          </cell>
        </row>
      </sheetData>
      <sheetData sheetId="15676">
        <row r="9">
          <cell r="A9" t="str">
            <v>A</v>
          </cell>
        </row>
      </sheetData>
      <sheetData sheetId="15677">
        <row r="9">
          <cell r="A9" t="str">
            <v>A</v>
          </cell>
        </row>
      </sheetData>
      <sheetData sheetId="15678">
        <row r="9">
          <cell r="A9" t="str">
            <v>A</v>
          </cell>
        </row>
      </sheetData>
      <sheetData sheetId="15679">
        <row r="9">
          <cell r="A9" t="str">
            <v>A</v>
          </cell>
        </row>
      </sheetData>
      <sheetData sheetId="15680">
        <row r="9">
          <cell r="A9" t="str">
            <v>A</v>
          </cell>
        </row>
      </sheetData>
      <sheetData sheetId="15681">
        <row r="9">
          <cell r="A9" t="str">
            <v>A</v>
          </cell>
        </row>
      </sheetData>
      <sheetData sheetId="15682">
        <row r="9">
          <cell r="A9" t="str">
            <v>A</v>
          </cell>
        </row>
      </sheetData>
      <sheetData sheetId="15683">
        <row r="9">
          <cell r="A9" t="str">
            <v>A</v>
          </cell>
        </row>
      </sheetData>
      <sheetData sheetId="15684">
        <row r="9">
          <cell r="A9" t="str">
            <v>A</v>
          </cell>
        </row>
      </sheetData>
      <sheetData sheetId="15685">
        <row r="9">
          <cell r="A9" t="str">
            <v>A</v>
          </cell>
        </row>
      </sheetData>
      <sheetData sheetId="15686">
        <row r="9">
          <cell r="A9" t="str">
            <v>A</v>
          </cell>
        </row>
      </sheetData>
      <sheetData sheetId="15687">
        <row r="9">
          <cell r="A9" t="str">
            <v>A</v>
          </cell>
        </row>
      </sheetData>
      <sheetData sheetId="15688">
        <row r="9">
          <cell r="A9" t="str">
            <v>A</v>
          </cell>
        </row>
      </sheetData>
      <sheetData sheetId="15689">
        <row r="9">
          <cell r="A9" t="str">
            <v>A</v>
          </cell>
        </row>
      </sheetData>
      <sheetData sheetId="15690">
        <row r="9">
          <cell r="A9" t="str">
            <v>A</v>
          </cell>
        </row>
      </sheetData>
      <sheetData sheetId="15691">
        <row r="9">
          <cell r="A9" t="str">
            <v>A</v>
          </cell>
        </row>
      </sheetData>
      <sheetData sheetId="15692">
        <row r="9">
          <cell r="A9" t="str">
            <v>A</v>
          </cell>
        </row>
      </sheetData>
      <sheetData sheetId="15693">
        <row r="9">
          <cell r="A9" t="str">
            <v>A</v>
          </cell>
        </row>
      </sheetData>
      <sheetData sheetId="15694">
        <row r="9">
          <cell r="A9" t="str">
            <v>A</v>
          </cell>
        </row>
      </sheetData>
      <sheetData sheetId="15695">
        <row r="9">
          <cell r="A9" t="str">
            <v>A</v>
          </cell>
        </row>
      </sheetData>
      <sheetData sheetId="15696">
        <row r="9">
          <cell r="A9" t="str">
            <v>A</v>
          </cell>
        </row>
      </sheetData>
      <sheetData sheetId="15697">
        <row r="9">
          <cell r="A9" t="str">
            <v>A</v>
          </cell>
        </row>
      </sheetData>
      <sheetData sheetId="15698">
        <row r="9">
          <cell r="A9" t="str">
            <v>A</v>
          </cell>
        </row>
      </sheetData>
      <sheetData sheetId="15699">
        <row r="9">
          <cell r="A9" t="str">
            <v>A</v>
          </cell>
        </row>
      </sheetData>
      <sheetData sheetId="15700">
        <row r="9">
          <cell r="A9" t="str">
            <v>A</v>
          </cell>
        </row>
      </sheetData>
      <sheetData sheetId="15701">
        <row r="9">
          <cell r="A9" t="str">
            <v>A</v>
          </cell>
        </row>
      </sheetData>
      <sheetData sheetId="15702">
        <row r="9">
          <cell r="A9" t="str">
            <v>A</v>
          </cell>
        </row>
      </sheetData>
      <sheetData sheetId="15703">
        <row r="9">
          <cell r="A9" t="str">
            <v>A</v>
          </cell>
        </row>
      </sheetData>
      <sheetData sheetId="15704">
        <row r="9">
          <cell r="A9" t="str">
            <v>A</v>
          </cell>
        </row>
      </sheetData>
      <sheetData sheetId="15705">
        <row r="9">
          <cell r="A9" t="str">
            <v>A</v>
          </cell>
        </row>
      </sheetData>
      <sheetData sheetId="15706">
        <row r="9">
          <cell r="A9" t="str">
            <v>A</v>
          </cell>
        </row>
      </sheetData>
      <sheetData sheetId="15707">
        <row r="9">
          <cell r="A9" t="str">
            <v>A</v>
          </cell>
        </row>
      </sheetData>
      <sheetData sheetId="15708">
        <row r="9">
          <cell r="A9" t="str">
            <v>A</v>
          </cell>
        </row>
      </sheetData>
      <sheetData sheetId="15709">
        <row r="9">
          <cell r="A9" t="str">
            <v>A</v>
          </cell>
        </row>
      </sheetData>
      <sheetData sheetId="15710">
        <row r="9">
          <cell r="A9" t="str">
            <v>A</v>
          </cell>
        </row>
      </sheetData>
      <sheetData sheetId="15711">
        <row r="9">
          <cell r="A9" t="str">
            <v>A</v>
          </cell>
        </row>
      </sheetData>
      <sheetData sheetId="15712">
        <row r="9">
          <cell r="A9" t="str">
            <v>A</v>
          </cell>
        </row>
      </sheetData>
      <sheetData sheetId="15713">
        <row r="9">
          <cell r="A9" t="str">
            <v>A</v>
          </cell>
        </row>
      </sheetData>
      <sheetData sheetId="15714">
        <row r="9">
          <cell r="A9" t="str">
            <v>A</v>
          </cell>
        </row>
      </sheetData>
      <sheetData sheetId="15715">
        <row r="9">
          <cell r="A9" t="str">
            <v>A</v>
          </cell>
        </row>
      </sheetData>
      <sheetData sheetId="15716">
        <row r="9">
          <cell r="A9" t="str">
            <v>A</v>
          </cell>
        </row>
      </sheetData>
      <sheetData sheetId="15717">
        <row r="9">
          <cell r="A9" t="str">
            <v>A</v>
          </cell>
        </row>
      </sheetData>
      <sheetData sheetId="15718">
        <row r="9">
          <cell r="A9" t="str">
            <v>A</v>
          </cell>
        </row>
      </sheetData>
      <sheetData sheetId="15719">
        <row r="9">
          <cell r="A9" t="str">
            <v>A</v>
          </cell>
        </row>
      </sheetData>
      <sheetData sheetId="15720">
        <row r="9">
          <cell r="A9" t="str">
            <v>A</v>
          </cell>
        </row>
      </sheetData>
      <sheetData sheetId="15721">
        <row r="9">
          <cell r="A9" t="str">
            <v>A</v>
          </cell>
        </row>
      </sheetData>
      <sheetData sheetId="15722">
        <row r="9">
          <cell r="A9" t="str">
            <v>A</v>
          </cell>
        </row>
      </sheetData>
      <sheetData sheetId="15723">
        <row r="9">
          <cell r="A9" t="str">
            <v>A</v>
          </cell>
        </row>
      </sheetData>
      <sheetData sheetId="15724">
        <row r="9">
          <cell r="A9" t="str">
            <v>A</v>
          </cell>
        </row>
      </sheetData>
      <sheetData sheetId="15725">
        <row r="9">
          <cell r="A9" t="str">
            <v>A</v>
          </cell>
        </row>
      </sheetData>
      <sheetData sheetId="15726">
        <row r="9">
          <cell r="A9" t="str">
            <v>A</v>
          </cell>
        </row>
      </sheetData>
      <sheetData sheetId="15727">
        <row r="9">
          <cell r="A9" t="str">
            <v>A</v>
          </cell>
        </row>
      </sheetData>
      <sheetData sheetId="15728">
        <row r="9">
          <cell r="A9" t="str">
            <v>A</v>
          </cell>
        </row>
      </sheetData>
      <sheetData sheetId="15729">
        <row r="9">
          <cell r="A9" t="str">
            <v>A</v>
          </cell>
        </row>
      </sheetData>
      <sheetData sheetId="15730">
        <row r="9">
          <cell r="A9" t="str">
            <v>A</v>
          </cell>
        </row>
      </sheetData>
      <sheetData sheetId="15731">
        <row r="9">
          <cell r="A9" t="str">
            <v>A</v>
          </cell>
        </row>
      </sheetData>
      <sheetData sheetId="15732">
        <row r="9">
          <cell r="A9" t="str">
            <v>A</v>
          </cell>
        </row>
      </sheetData>
      <sheetData sheetId="15733">
        <row r="9">
          <cell r="A9" t="str">
            <v>A</v>
          </cell>
        </row>
      </sheetData>
      <sheetData sheetId="15734">
        <row r="9">
          <cell r="A9" t="str">
            <v>A</v>
          </cell>
        </row>
      </sheetData>
      <sheetData sheetId="15735">
        <row r="9">
          <cell r="A9" t="str">
            <v>A</v>
          </cell>
        </row>
      </sheetData>
      <sheetData sheetId="15736">
        <row r="9">
          <cell r="A9" t="str">
            <v>A</v>
          </cell>
        </row>
      </sheetData>
      <sheetData sheetId="15737">
        <row r="9">
          <cell r="A9" t="str">
            <v>A</v>
          </cell>
        </row>
      </sheetData>
      <sheetData sheetId="15738">
        <row r="9">
          <cell r="A9" t="str">
            <v>A</v>
          </cell>
        </row>
      </sheetData>
      <sheetData sheetId="15739">
        <row r="9">
          <cell r="A9" t="str">
            <v>A</v>
          </cell>
        </row>
      </sheetData>
      <sheetData sheetId="15740">
        <row r="9">
          <cell r="A9" t="str">
            <v>A</v>
          </cell>
        </row>
      </sheetData>
      <sheetData sheetId="15741">
        <row r="9">
          <cell r="A9" t="str">
            <v>A</v>
          </cell>
        </row>
      </sheetData>
      <sheetData sheetId="15742">
        <row r="9">
          <cell r="A9" t="str">
            <v>A</v>
          </cell>
        </row>
      </sheetData>
      <sheetData sheetId="15743">
        <row r="9">
          <cell r="A9" t="str">
            <v>A</v>
          </cell>
        </row>
      </sheetData>
      <sheetData sheetId="15744">
        <row r="9">
          <cell r="A9" t="str">
            <v>A</v>
          </cell>
        </row>
      </sheetData>
      <sheetData sheetId="15745">
        <row r="9">
          <cell r="A9" t="str">
            <v>A</v>
          </cell>
        </row>
      </sheetData>
      <sheetData sheetId="15746">
        <row r="9">
          <cell r="A9" t="str">
            <v>A</v>
          </cell>
        </row>
      </sheetData>
      <sheetData sheetId="15747">
        <row r="9">
          <cell r="A9" t="str">
            <v>A</v>
          </cell>
        </row>
      </sheetData>
      <sheetData sheetId="15748">
        <row r="9">
          <cell r="A9" t="str">
            <v>A</v>
          </cell>
        </row>
      </sheetData>
      <sheetData sheetId="15749">
        <row r="9">
          <cell r="A9" t="str">
            <v>A</v>
          </cell>
        </row>
      </sheetData>
      <sheetData sheetId="15750">
        <row r="9">
          <cell r="A9" t="str">
            <v>A</v>
          </cell>
        </row>
      </sheetData>
      <sheetData sheetId="15751">
        <row r="9">
          <cell r="A9" t="str">
            <v>A</v>
          </cell>
        </row>
      </sheetData>
      <sheetData sheetId="15752">
        <row r="9">
          <cell r="A9" t="str">
            <v>A</v>
          </cell>
        </row>
      </sheetData>
      <sheetData sheetId="15753">
        <row r="9">
          <cell r="A9" t="str">
            <v>A</v>
          </cell>
        </row>
      </sheetData>
      <sheetData sheetId="15754">
        <row r="9">
          <cell r="A9" t="str">
            <v>A</v>
          </cell>
        </row>
      </sheetData>
      <sheetData sheetId="15755">
        <row r="9">
          <cell r="A9" t="str">
            <v>A</v>
          </cell>
        </row>
      </sheetData>
      <sheetData sheetId="15756">
        <row r="9">
          <cell r="A9" t="str">
            <v>A</v>
          </cell>
        </row>
      </sheetData>
      <sheetData sheetId="15757">
        <row r="9">
          <cell r="A9" t="str">
            <v>A</v>
          </cell>
        </row>
      </sheetData>
      <sheetData sheetId="15758">
        <row r="9">
          <cell r="A9" t="str">
            <v>A</v>
          </cell>
        </row>
      </sheetData>
      <sheetData sheetId="15759">
        <row r="9">
          <cell r="A9" t="str">
            <v>A</v>
          </cell>
        </row>
      </sheetData>
      <sheetData sheetId="15760">
        <row r="9">
          <cell r="A9" t="str">
            <v>A</v>
          </cell>
        </row>
      </sheetData>
      <sheetData sheetId="15761">
        <row r="9">
          <cell r="A9" t="str">
            <v>A</v>
          </cell>
        </row>
      </sheetData>
      <sheetData sheetId="15762">
        <row r="9">
          <cell r="A9" t="str">
            <v>A</v>
          </cell>
        </row>
      </sheetData>
      <sheetData sheetId="15763">
        <row r="9">
          <cell r="A9" t="str">
            <v>A</v>
          </cell>
        </row>
      </sheetData>
      <sheetData sheetId="15764">
        <row r="9">
          <cell r="A9" t="str">
            <v>A</v>
          </cell>
        </row>
      </sheetData>
      <sheetData sheetId="15765">
        <row r="9">
          <cell r="A9" t="str">
            <v>A</v>
          </cell>
        </row>
      </sheetData>
      <sheetData sheetId="15766">
        <row r="9">
          <cell r="A9" t="str">
            <v>A</v>
          </cell>
        </row>
      </sheetData>
      <sheetData sheetId="15767">
        <row r="9">
          <cell r="A9" t="str">
            <v>A</v>
          </cell>
        </row>
      </sheetData>
      <sheetData sheetId="15768">
        <row r="9">
          <cell r="A9" t="str">
            <v>A</v>
          </cell>
        </row>
      </sheetData>
      <sheetData sheetId="15769">
        <row r="9">
          <cell r="A9" t="str">
            <v>A</v>
          </cell>
        </row>
      </sheetData>
      <sheetData sheetId="15770">
        <row r="9">
          <cell r="A9" t="str">
            <v>A</v>
          </cell>
        </row>
      </sheetData>
      <sheetData sheetId="15771">
        <row r="9">
          <cell r="A9" t="str">
            <v>A</v>
          </cell>
        </row>
      </sheetData>
      <sheetData sheetId="15772">
        <row r="9">
          <cell r="A9" t="str">
            <v>A</v>
          </cell>
        </row>
      </sheetData>
      <sheetData sheetId="15773">
        <row r="9">
          <cell r="A9" t="str">
            <v>A</v>
          </cell>
        </row>
      </sheetData>
      <sheetData sheetId="15774">
        <row r="9">
          <cell r="A9" t="str">
            <v>A</v>
          </cell>
        </row>
      </sheetData>
      <sheetData sheetId="15775">
        <row r="9">
          <cell r="A9" t="str">
            <v>A</v>
          </cell>
        </row>
      </sheetData>
      <sheetData sheetId="15776">
        <row r="9">
          <cell r="A9" t="str">
            <v>A</v>
          </cell>
        </row>
      </sheetData>
      <sheetData sheetId="15777">
        <row r="9">
          <cell r="A9" t="str">
            <v>A</v>
          </cell>
        </row>
      </sheetData>
      <sheetData sheetId="15778">
        <row r="9">
          <cell r="A9" t="str">
            <v>A</v>
          </cell>
        </row>
      </sheetData>
      <sheetData sheetId="15779">
        <row r="9">
          <cell r="A9" t="str">
            <v>A</v>
          </cell>
        </row>
      </sheetData>
      <sheetData sheetId="15780">
        <row r="9">
          <cell r="A9" t="str">
            <v>A</v>
          </cell>
        </row>
      </sheetData>
      <sheetData sheetId="15781">
        <row r="9">
          <cell r="A9" t="str">
            <v>A</v>
          </cell>
        </row>
      </sheetData>
      <sheetData sheetId="15782">
        <row r="9">
          <cell r="A9" t="str">
            <v>A</v>
          </cell>
        </row>
      </sheetData>
      <sheetData sheetId="15783">
        <row r="9">
          <cell r="A9" t="str">
            <v>A</v>
          </cell>
        </row>
      </sheetData>
      <sheetData sheetId="15784">
        <row r="9">
          <cell r="A9" t="str">
            <v>A</v>
          </cell>
        </row>
      </sheetData>
      <sheetData sheetId="15785">
        <row r="9">
          <cell r="A9" t="str">
            <v>A</v>
          </cell>
        </row>
      </sheetData>
      <sheetData sheetId="15786">
        <row r="9">
          <cell r="A9" t="str">
            <v>A</v>
          </cell>
        </row>
      </sheetData>
      <sheetData sheetId="15787">
        <row r="9">
          <cell r="A9" t="str">
            <v>A</v>
          </cell>
        </row>
      </sheetData>
      <sheetData sheetId="15788">
        <row r="9">
          <cell r="A9" t="str">
            <v>A</v>
          </cell>
        </row>
      </sheetData>
      <sheetData sheetId="15789">
        <row r="9">
          <cell r="A9" t="str">
            <v>A</v>
          </cell>
        </row>
      </sheetData>
      <sheetData sheetId="15790">
        <row r="9">
          <cell r="A9" t="str">
            <v>A</v>
          </cell>
        </row>
      </sheetData>
      <sheetData sheetId="15791">
        <row r="9">
          <cell r="A9" t="str">
            <v>A</v>
          </cell>
        </row>
      </sheetData>
      <sheetData sheetId="15792">
        <row r="9">
          <cell r="A9" t="str">
            <v>A</v>
          </cell>
        </row>
      </sheetData>
      <sheetData sheetId="15793">
        <row r="9">
          <cell r="A9" t="str">
            <v>A</v>
          </cell>
        </row>
      </sheetData>
      <sheetData sheetId="15794">
        <row r="9">
          <cell r="A9" t="str">
            <v>A</v>
          </cell>
        </row>
      </sheetData>
      <sheetData sheetId="15795">
        <row r="9">
          <cell r="A9" t="str">
            <v>A</v>
          </cell>
        </row>
      </sheetData>
      <sheetData sheetId="15796">
        <row r="9">
          <cell r="A9" t="str">
            <v>A</v>
          </cell>
        </row>
      </sheetData>
      <sheetData sheetId="15797">
        <row r="9">
          <cell r="A9" t="str">
            <v>A</v>
          </cell>
        </row>
      </sheetData>
      <sheetData sheetId="15798">
        <row r="9">
          <cell r="A9" t="str">
            <v>A</v>
          </cell>
        </row>
      </sheetData>
      <sheetData sheetId="15799">
        <row r="9">
          <cell r="A9" t="str">
            <v>A</v>
          </cell>
        </row>
      </sheetData>
      <sheetData sheetId="15800">
        <row r="9">
          <cell r="A9" t="str">
            <v>A</v>
          </cell>
        </row>
      </sheetData>
      <sheetData sheetId="15801">
        <row r="9">
          <cell r="A9" t="str">
            <v>A</v>
          </cell>
        </row>
      </sheetData>
      <sheetData sheetId="15802">
        <row r="9">
          <cell r="A9" t="str">
            <v>A</v>
          </cell>
        </row>
      </sheetData>
      <sheetData sheetId="15803">
        <row r="9">
          <cell r="A9" t="str">
            <v>A</v>
          </cell>
        </row>
      </sheetData>
      <sheetData sheetId="15804">
        <row r="9">
          <cell r="A9" t="str">
            <v>A</v>
          </cell>
        </row>
      </sheetData>
      <sheetData sheetId="15805">
        <row r="9">
          <cell r="A9" t="str">
            <v>A</v>
          </cell>
        </row>
      </sheetData>
      <sheetData sheetId="15806">
        <row r="9">
          <cell r="A9" t="str">
            <v>A</v>
          </cell>
        </row>
      </sheetData>
      <sheetData sheetId="15807">
        <row r="9">
          <cell r="A9" t="str">
            <v>A</v>
          </cell>
        </row>
      </sheetData>
      <sheetData sheetId="15808">
        <row r="9">
          <cell r="A9" t="str">
            <v>A</v>
          </cell>
        </row>
      </sheetData>
      <sheetData sheetId="15809">
        <row r="9">
          <cell r="A9" t="str">
            <v>A</v>
          </cell>
        </row>
      </sheetData>
      <sheetData sheetId="15810">
        <row r="9">
          <cell r="A9" t="str">
            <v>A</v>
          </cell>
        </row>
      </sheetData>
      <sheetData sheetId="15811">
        <row r="9">
          <cell r="A9" t="str">
            <v>A</v>
          </cell>
        </row>
      </sheetData>
      <sheetData sheetId="15812">
        <row r="9">
          <cell r="A9" t="str">
            <v>A</v>
          </cell>
        </row>
      </sheetData>
      <sheetData sheetId="15813">
        <row r="9">
          <cell r="A9" t="str">
            <v>A</v>
          </cell>
        </row>
      </sheetData>
      <sheetData sheetId="15814">
        <row r="9">
          <cell r="A9" t="str">
            <v>A</v>
          </cell>
        </row>
      </sheetData>
      <sheetData sheetId="15815">
        <row r="9">
          <cell r="A9" t="str">
            <v>A</v>
          </cell>
        </row>
      </sheetData>
      <sheetData sheetId="15816">
        <row r="9">
          <cell r="A9" t="str">
            <v>A</v>
          </cell>
        </row>
      </sheetData>
      <sheetData sheetId="15817">
        <row r="9">
          <cell r="A9" t="str">
            <v>A</v>
          </cell>
        </row>
      </sheetData>
      <sheetData sheetId="15818">
        <row r="9">
          <cell r="A9" t="str">
            <v>A</v>
          </cell>
        </row>
      </sheetData>
      <sheetData sheetId="15819">
        <row r="9">
          <cell r="A9" t="str">
            <v>A</v>
          </cell>
        </row>
      </sheetData>
      <sheetData sheetId="15820">
        <row r="9">
          <cell r="A9" t="str">
            <v>A</v>
          </cell>
        </row>
      </sheetData>
      <sheetData sheetId="15821">
        <row r="9">
          <cell r="A9" t="str">
            <v>A</v>
          </cell>
        </row>
      </sheetData>
      <sheetData sheetId="15822">
        <row r="9">
          <cell r="A9" t="str">
            <v>A</v>
          </cell>
        </row>
      </sheetData>
      <sheetData sheetId="15823">
        <row r="9">
          <cell r="A9" t="str">
            <v>A</v>
          </cell>
        </row>
      </sheetData>
      <sheetData sheetId="15824">
        <row r="9">
          <cell r="A9" t="str">
            <v>A</v>
          </cell>
        </row>
      </sheetData>
      <sheetData sheetId="15825">
        <row r="9">
          <cell r="A9" t="str">
            <v>A</v>
          </cell>
        </row>
      </sheetData>
      <sheetData sheetId="15826">
        <row r="9">
          <cell r="A9" t="str">
            <v>A</v>
          </cell>
        </row>
      </sheetData>
      <sheetData sheetId="15827">
        <row r="9">
          <cell r="A9" t="str">
            <v>A</v>
          </cell>
        </row>
      </sheetData>
      <sheetData sheetId="15828">
        <row r="9">
          <cell r="A9" t="str">
            <v>A</v>
          </cell>
        </row>
      </sheetData>
      <sheetData sheetId="15829">
        <row r="9">
          <cell r="A9" t="str">
            <v>A</v>
          </cell>
        </row>
      </sheetData>
      <sheetData sheetId="15830">
        <row r="9">
          <cell r="A9" t="str">
            <v>A</v>
          </cell>
        </row>
      </sheetData>
      <sheetData sheetId="15831">
        <row r="9">
          <cell r="A9" t="str">
            <v>A</v>
          </cell>
        </row>
      </sheetData>
      <sheetData sheetId="15832">
        <row r="9">
          <cell r="A9" t="str">
            <v>A</v>
          </cell>
        </row>
      </sheetData>
      <sheetData sheetId="15833">
        <row r="9">
          <cell r="A9" t="str">
            <v>A</v>
          </cell>
        </row>
      </sheetData>
      <sheetData sheetId="15834">
        <row r="9">
          <cell r="A9" t="str">
            <v>A</v>
          </cell>
        </row>
      </sheetData>
      <sheetData sheetId="15835">
        <row r="9">
          <cell r="A9" t="str">
            <v>A</v>
          </cell>
        </row>
      </sheetData>
      <sheetData sheetId="15836">
        <row r="9">
          <cell r="A9" t="str">
            <v>A</v>
          </cell>
        </row>
      </sheetData>
      <sheetData sheetId="15837">
        <row r="9">
          <cell r="A9" t="str">
            <v>A</v>
          </cell>
        </row>
      </sheetData>
      <sheetData sheetId="15838">
        <row r="9">
          <cell r="A9" t="str">
            <v>A</v>
          </cell>
        </row>
      </sheetData>
      <sheetData sheetId="15839">
        <row r="9">
          <cell r="A9" t="str">
            <v>A</v>
          </cell>
        </row>
      </sheetData>
      <sheetData sheetId="15840">
        <row r="9">
          <cell r="A9" t="str">
            <v>A</v>
          </cell>
        </row>
      </sheetData>
      <sheetData sheetId="15841">
        <row r="9">
          <cell r="A9" t="str">
            <v>A</v>
          </cell>
        </row>
      </sheetData>
      <sheetData sheetId="15842">
        <row r="9">
          <cell r="A9" t="str">
            <v>A</v>
          </cell>
        </row>
      </sheetData>
      <sheetData sheetId="15843">
        <row r="9">
          <cell r="A9" t="str">
            <v>A</v>
          </cell>
        </row>
      </sheetData>
      <sheetData sheetId="15844">
        <row r="9">
          <cell r="A9" t="str">
            <v>A</v>
          </cell>
        </row>
      </sheetData>
      <sheetData sheetId="15845">
        <row r="9">
          <cell r="A9" t="str">
            <v>A</v>
          </cell>
        </row>
      </sheetData>
      <sheetData sheetId="15846">
        <row r="9">
          <cell r="A9" t="str">
            <v>A</v>
          </cell>
        </row>
      </sheetData>
      <sheetData sheetId="15847">
        <row r="9">
          <cell r="A9" t="str">
            <v>A</v>
          </cell>
        </row>
      </sheetData>
      <sheetData sheetId="15848">
        <row r="9">
          <cell r="A9" t="str">
            <v>A</v>
          </cell>
        </row>
      </sheetData>
      <sheetData sheetId="15849">
        <row r="9">
          <cell r="A9" t="str">
            <v>A</v>
          </cell>
        </row>
      </sheetData>
      <sheetData sheetId="15850">
        <row r="9">
          <cell r="A9" t="str">
            <v>A</v>
          </cell>
        </row>
      </sheetData>
      <sheetData sheetId="15851">
        <row r="9">
          <cell r="A9" t="str">
            <v>A</v>
          </cell>
        </row>
      </sheetData>
      <sheetData sheetId="15852">
        <row r="9">
          <cell r="A9" t="str">
            <v>A</v>
          </cell>
        </row>
      </sheetData>
      <sheetData sheetId="15853">
        <row r="9">
          <cell r="A9" t="str">
            <v>A</v>
          </cell>
        </row>
      </sheetData>
      <sheetData sheetId="15854">
        <row r="9">
          <cell r="A9" t="str">
            <v>A</v>
          </cell>
        </row>
      </sheetData>
      <sheetData sheetId="15855">
        <row r="9">
          <cell r="A9" t="str">
            <v>A</v>
          </cell>
        </row>
      </sheetData>
      <sheetData sheetId="15856">
        <row r="9">
          <cell r="A9" t="str">
            <v>A</v>
          </cell>
        </row>
      </sheetData>
      <sheetData sheetId="15857">
        <row r="9">
          <cell r="A9" t="str">
            <v>A</v>
          </cell>
        </row>
      </sheetData>
      <sheetData sheetId="15858">
        <row r="9">
          <cell r="A9" t="str">
            <v>A</v>
          </cell>
        </row>
      </sheetData>
      <sheetData sheetId="15859">
        <row r="9">
          <cell r="A9" t="str">
            <v>A</v>
          </cell>
        </row>
      </sheetData>
      <sheetData sheetId="15860">
        <row r="9">
          <cell r="A9" t="str">
            <v>A</v>
          </cell>
        </row>
      </sheetData>
      <sheetData sheetId="15861">
        <row r="9">
          <cell r="A9" t="str">
            <v>A</v>
          </cell>
        </row>
      </sheetData>
      <sheetData sheetId="15862">
        <row r="9">
          <cell r="A9" t="str">
            <v>A</v>
          </cell>
        </row>
      </sheetData>
      <sheetData sheetId="15863">
        <row r="9">
          <cell r="A9" t="str">
            <v>A</v>
          </cell>
        </row>
      </sheetData>
      <sheetData sheetId="15864">
        <row r="9">
          <cell r="A9" t="str">
            <v>A</v>
          </cell>
        </row>
      </sheetData>
      <sheetData sheetId="15865">
        <row r="9">
          <cell r="A9" t="str">
            <v>A</v>
          </cell>
        </row>
      </sheetData>
      <sheetData sheetId="15866">
        <row r="9">
          <cell r="A9" t="str">
            <v>A</v>
          </cell>
        </row>
      </sheetData>
      <sheetData sheetId="15867">
        <row r="9">
          <cell r="A9" t="str">
            <v>A</v>
          </cell>
        </row>
      </sheetData>
      <sheetData sheetId="15868">
        <row r="9">
          <cell r="A9" t="str">
            <v>A</v>
          </cell>
        </row>
      </sheetData>
      <sheetData sheetId="15869">
        <row r="9">
          <cell r="A9" t="str">
            <v>A</v>
          </cell>
        </row>
      </sheetData>
      <sheetData sheetId="15870">
        <row r="9">
          <cell r="A9" t="str">
            <v>A</v>
          </cell>
        </row>
      </sheetData>
      <sheetData sheetId="15871">
        <row r="9">
          <cell r="A9" t="str">
            <v>A</v>
          </cell>
        </row>
      </sheetData>
      <sheetData sheetId="15872">
        <row r="9">
          <cell r="A9" t="str">
            <v>A</v>
          </cell>
        </row>
      </sheetData>
      <sheetData sheetId="15873">
        <row r="9">
          <cell r="A9" t="str">
            <v>A</v>
          </cell>
        </row>
      </sheetData>
      <sheetData sheetId="15874">
        <row r="9">
          <cell r="A9" t="str">
            <v>A</v>
          </cell>
        </row>
      </sheetData>
      <sheetData sheetId="15875">
        <row r="9">
          <cell r="A9" t="str">
            <v>A</v>
          </cell>
        </row>
      </sheetData>
      <sheetData sheetId="15876">
        <row r="9">
          <cell r="A9" t="str">
            <v>A</v>
          </cell>
        </row>
      </sheetData>
      <sheetData sheetId="15877">
        <row r="9">
          <cell r="A9" t="str">
            <v>A</v>
          </cell>
        </row>
      </sheetData>
      <sheetData sheetId="15878">
        <row r="9">
          <cell r="A9" t="str">
            <v>A</v>
          </cell>
        </row>
      </sheetData>
      <sheetData sheetId="15879">
        <row r="9">
          <cell r="A9" t="str">
            <v>A</v>
          </cell>
        </row>
      </sheetData>
      <sheetData sheetId="15880">
        <row r="9">
          <cell r="A9" t="str">
            <v>A</v>
          </cell>
        </row>
      </sheetData>
      <sheetData sheetId="15881">
        <row r="9">
          <cell r="A9" t="str">
            <v>A</v>
          </cell>
        </row>
      </sheetData>
      <sheetData sheetId="15882">
        <row r="9">
          <cell r="A9" t="str">
            <v>A</v>
          </cell>
        </row>
      </sheetData>
      <sheetData sheetId="15883">
        <row r="9">
          <cell r="A9" t="str">
            <v>A</v>
          </cell>
        </row>
      </sheetData>
      <sheetData sheetId="15884">
        <row r="9">
          <cell r="A9" t="str">
            <v>A</v>
          </cell>
        </row>
      </sheetData>
      <sheetData sheetId="15885">
        <row r="9">
          <cell r="A9" t="str">
            <v>A</v>
          </cell>
        </row>
      </sheetData>
      <sheetData sheetId="15886">
        <row r="9">
          <cell r="A9" t="str">
            <v>A</v>
          </cell>
        </row>
      </sheetData>
      <sheetData sheetId="15887">
        <row r="9">
          <cell r="A9" t="str">
            <v>A</v>
          </cell>
        </row>
      </sheetData>
      <sheetData sheetId="15888">
        <row r="9">
          <cell r="A9" t="str">
            <v>A</v>
          </cell>
        </row>
      </sheetData>
      <sheetData sheetId="15889">
        <row r="9">
          <cell r="A9" t="str">
            <v>A</v>
          </cell>
        </row>
      </sheetData>
      <sheetData sheetId="15890">
        <row r="9">
          <cell r="A9" t="str">
            <v>A</v>
          </cell>
        </row>
      </sheetData>
      <sheetData sheetId="15891">
        <row r="9">
          <cell r="A9" t="str">
            <v>A</v>
          </cell>
        </row>
      </sheetData>
      <sheetData sheetId="15892">
        <row r="9">
          <cell r="A9" t="str">
            <v>A</v>
          </cell>
        </row>
      </sheetData>
      <sheetData sheetId="15893">
        <row r="9">
          <cell r="A9" t="str">
            <v>A</v>
          </cell>
        </row>
      </sheetData>
      <sheetData sheetId="15894">
        <row r="9">
          <cell r="A9" t="str">
            <v>A</v>
          </cell>
        </row>
      </sheetData>
      <sheetData sheetId="15895">
        <row r="9">
          <cell r="A9" t="str">
            <v>A</v>
          </cell>
        </row>
      </sheetData>
      <sheetData sheetId="15896">
        <row r="9">
          <cell r="A9" t="str">
            <v>A</v>
          </cell>
        </row>
      </sheetData>
      <sheetData sheetId="15897">
        <row r="9">
          <cell r="A9" t="str">
            <v>A</v>
          </cell>
        </row>
      </sheetData>
      <sheetData sheetId="15898">
        <row r="9">
          <cell r="A9" t="str">
            <v>A</v>
          </cell>
        </row>
      </sheetData>
      <sheetData sheetId="15899">
        <row r="9">
          <cell r="A9" t="str">
            <v>A</v>
          </cell>
        </row>
      </sheetData>
      <sheetData sheetId="15900">
        <row r="9">
          <cell r="A9" t="str">
            <v>A</v>
          </cell>
        </row>
      </sheetData>
      <sheetData sheetId="15901">
        <row r="9">
          <cell r="A9" t="str">
            <v>A</v>
          </cell>
        </row>
      </sheetData>
      <sheetData sheetId="15902">
        <row r="9">
          <cell r="A9" t="str">
            <v>A</v>
          </cell>
        </row>
      </sheetData>
      <sheetData sheetId="15903">
        <row r="9">
          <cell r="A9" t="str">
            <v>A</v>
          </cell>
        </row>
      </sheetData>
      <sheetData sheetId="15904">
        <row r="9">
          <cell r="A9" t="str">
            <v>A</v>
          </cell>
        </row>
      </sheetData>
      <sheetData sheetId="15905">
        <row r="9">
          <cell r="A9" t="str">
            <v>A</v>
          </cell>
        </row>
      </sheetData>
      <sheetData sheetId="15906">
        <row r="9">
          <cell r="A9" t="str">
            <v>A</v>
          </cell>
        </row>
      </sheetData>
      <sheetData sheetId="15907">
        <row r="9">
          <cell r="A9" t="str">
            <v>A</v>
          </cell>
        </row>
      </sheetData>
      <sheetData sheetId="15908">
        <row r="9">
          <cell r="A9" t="str">
            <v>A</v>
          </cell>
        </row>
      </sheetData>
      <sheetData sheetId="15909">
        <row r="9">
          <cell r="A9" t="str">
            <v>A</v>
          </cell>
        </row>
      </sheetData>
      <sheetData sheetId="15910">
        <row r="9">
          <cell r="A9" t="str">
            <v>A</v>
          </cell>
        </row>
      </sheetData>
      <sheetData sheetId="15911">
        <row r="9">
          <cell r="A9" t="str">
            <v>A</v>
          </cell>
        </row>
      </sheetData>
      <sheetData sheetId="15912">
        <row r="9">
          <cell r="A9" t="str">
            <v>A</v>
          </cell>
        </row>
      </sheetData>
      <sheetData sheetId="15913">
        <row r="9">
          <cell r="A9" t="str">
            <v>A</v>
          </cell>
        </row>
      </sheetData>
      <sheetData sheetId="15914">
        <row r="9">
          <cell r="A9" t="str">
            <v>A</v>
          </cell>
        </row>
      </sheetData>
      <sheetData sheetId="15915">
        <row r="9">
          <cell r="A9" t="str">
            <v>A</v>
          </cell>
        </row>
      </sheetData>
      <sheetData sheetId="15916">
        <row r="9">
          <cell r="A9" t="str">
            <v>A</v>
          </cell>
        </row>
      </sheetData>
      <sheetData sheetId="15917">
        <row r="9">
          <cell r="A9" t="str">
            <v>A</v>
          </cell>
        </row>
      </sheetData>
      <sheetData sheetId="15918">
        <row r="9">
          <cell r="A9" t="str">
            <v>A</v>
          </cell>
        </row>
      </sheetData>
      <sheetData sheetId="15919">
        <row r="9">
          <cell r="A9" t="str">
            <v>A</v>
          </cell>
        </row>
      </sheetData>
      <sheetData sheetId="15920">
        <row r="9">
          <cell r="A9" t="str">
            <v>A</v>
          </cell>
        </row>
      </sheetData>
      <sheetData sheetId="15921">
        <row r="9">
          <cell r="A9" t="str">
            <v>A</v>
          </cell>
        </row>
      </sheetData>
      <sheetData sheetId="15922">
        <row r="9">
          <cell r="A9" t="str">
            <v>A</v>
          </cell>
        </row>
      </sheetData>
      <sheetData sheetId="15923">
        <row r="9">
          <cell r="A9" t="str">
            <v>A</v>
          </cell>
        </row>
      </sheetData>
      <sheetData sheetId="15924">
        <row r="9">
          <cell r="A9" t="str">
            <v>A</v>
          </cell>
        </row>
      </sheetData>
      <sheetData sheetId="15925">
        <row r="9">
          <cell r="A9" t="str">
            <v>A</v>
          </cell>
        </row>
      </sheetData>
      <sheetData sheetId="15926">
        <row r="9">
          <cell r="A9" t="str">
            <v>A</v>
          </cell>
        </row>
      </sheetData>
      <sheetData sheetId="15927">
        <row r="9">
          <cell r="A9" t="str">
            <v>A</v>
          </cell>
        </row>
      </sheetData>
      <sheetData sheetId="15928">
        <row r="9">
          <cell r="A9" t="str">
            <v>A</v>
          </cell>
        </row>
      </sheetData>
      <sheetData sheetId="15929">
        <row r="9">
          <cell r="A9" t="str">
            <v>A</v>
          </cell>
        </row>
      </sheetData>
      <sheetData sheetId="15930">
        <row r="9">
          <cell r="A9" t="str">
            <v>A</v>
          </cell>
        </row>
      </sheetData>
      <sheetData sheetId="15931">
        <row r="9">
          <cell r="A9" t="str">
            <v>A</v>
          </cell>
        </row>
      </sheetData>
      <sheetData sheetId="15932">
        <row r="9">
          <cell r="A9" t="str">
            <v>A</v>
          </cell>
        </row>
      </sheetData>
      <sheetData sheetId="15933">
        <row r="9">
          <cell r="A9" t="str">
            <v>A</v>
          </cell>
        </row>
      </sheetData>
      <sheetData sheetId="15934">
        <row r="9">
          <cell r="A9" t="str">
            <v>A</v>
          </cell>
        </row>
      </sheetData>
      <sheetData sheetId="15935">
        <row r="9">
          <cell r="A9" t="str">
            <v>A</v>
          </cell>
        </row>
      </sheetData>
      <sheetData sheetId="15936">
        <row r="9">
          <cell r="A9" t="str">
            <v>A</v>
          </cell>
        </row>
      </sheetData>
      <sheetData sheetId="15937">
        <row r="9">
          <cell r="A9" t="str">
            <v>A</v>
          </cell>
        </row>
      </sheetData>
      <sheetData sheetId="15938">
        <row r="9">
          <cell r="A9" t="str">
            <v>A</v>
          </cell>
        </row>
      </sheetData>
      <sheetData sheetId="15939">
        <row r="9">
          <cell r="A9" t="str">
            <v>A</v>
          </cell>
        </row>
      </sheetData>
      <sheetData sheetId="15940">
        <row r="9">
          <cell r="A9" t="str">
            <v>A</v>
          </cell>
        </row>
      </sheetData>
      <sheetData sheetId="15941">
        <row r="9">
          <cell r="A9" t="str">
            <v>A</v>
          </cell>
        </row>
      </sheetData>
      <sheetData sheetId="15942">
        <row r="9">
          <cell r="A9" t="str">
            <v>A</v>
          </cell>
        </row>
      </sheetData>
      <sheetData sheetId="15943">
        <row r="9">
          <cell r="A9" t="str">
            <v>A</v>
          </cell>
        </row>
      </sheetData>
      <sheetData sheetId="15944">
        <row r="9">
          <cell r="A9" t="str">
            <v>A</v>
          </cell>
        </row>
      </sheetData>
      <sheetData sheetId="15945">
        <row r="9">
          <cell r="A9" t="str">
            <v>A</v>
          </cell>
        </row>
      </sheetData>
      <sheetData sheetId="15946" refreshError="1"/>
      <sheetData sheetId="15947">
        <row r="9">
          <cell r="A9" t="str">
            <v>A</v>
          </cell>
        </row>
      </sheetData>
      <sheetData sheetId="15948" refreshError="1"/>
      <sheetData sheetId="15949" refreshError="1"/>
      <sheetData sheetId="15950" refreshError="1"/>
      <sheetData sheetId="15951" refreshError="1"/>
      <sheetData sheetId="15952" refreshError="1"/>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refreshError="1"/>
      <sheetData sheetId="15968" refreshError="1"/>
      <sheetData sheetId="15969" refreshError="1"/>
      <sheetData sheetId="15970" refreshError="1"/>
      <sheetData sheetId="15971" refreshError="1"/>
      <sheetData sheetId="15972" refreshError="1"/>
      <sheetData sheetId="15973" refreshError="1"/>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refreshError="1"/>
      <sheetData sheetId="16001" refreshError="1"/>
      <sheetData sheetId="16002" refreshError="1"/>
      <sheetData sheetId="16003" refreshError="1"/>
      <sheetData sheetId="16004" refreshError="1"/>
      <sheetData sheetId="16005" refreshError="1"/>
      <sheetData sheetId="16006" refreshError="1"/>
      <sheetData sheetId="16007" refreshError="1"/>
      <sheetData sheetId="16008" refreshError="1"/>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efreshError="1"/>
      <sheetData sheetId="16071" refreshError="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efreshError="1"/>
      <sheetData sheetId="16080" refreshError="1"/>
      <sheetData sheetId="16081" refreshError="1"/>
      <sheetData sheetId="16082" refreshError="1"/>
      <sheetData sheetId="16083" refreshError="1"/>
      <sheetData sheetId="16084" refreshError="1"/>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ow r="9">
          <cell r="A9" t="str">
            <v>A</v>
          </cell>
        </row>
      </sheetData>
      <sheetData sheetId="16149">
        <row r="9">
          <cell r="A9" t="str">
            <v>A</v>
          </cell>
        </row>
      </sheetData>
      <sheetData sheetId="16150">
        <row r="9">
          <cell r="A9" t="str">
            <v>A</v>
          </cell>
        </row>
      </sheetData>
      <sheetData sheetId="16151">
        <row r="9">
          <cell r="A9" t="str">
            <v>A</v>
          </cell>
        </row>
      </sheetData>
      <sheetData sheetId="16152">
        <row r="9">
          <cell r="A9" t="str">
            <v>A</v>
          </cell>
        </row>
      </sheetData>
      <sheetData sheetId="16153">
        <row r="9">
          <cell r="A9" t="str">
            <v>A</v>
          </cell>
        </row>
      </sheetData>
      <sheetData sheetId="16154">
        <row r="9">
          <cell r="A9" t="str">
            <v>A</v>
          </cell>
        </row>
      </sheetData>
      <sheetData sheetId="16155">
        <row r="9">
          <cell r="A9" t="str">
            <v>A</v>
          </cell>
        </row>
      </sheetData>
      <sheetData sheetId="16156">
        <row r="9">
          <cell r="A9" t="str">
            <v>A</v>
          </cell>
        </row>
      </sheetData>
      <sheetData sheetId="16157">
        <row r="9">
          <cell r="A9" t="str">
            <v>A</v>
          </cell>
        </row>
      </sheetData>
      <sheetData sheetId="16158">
        <row r="9">
          <cell r="A9" t="str">
            <v>A</v>
          </cell>
        </row>
      </sheetData>
      <sheetData sheetId="16159">
        <row r="9">
          <cell r="A9" t="str">
            <v>A</v>
          </cell>
        </row>
      </sheetData>
      <sheetData sheetId="16160">
        <row r="9">
          <cell r="A9" t="str">
            <v>A</v>
          </cell>
        </row>
      </sheetData>
      <sheetData sheetId="16161">
        <row r="9">
          <cell r="A9" t="str">
            <v>A</v>
          </cell>
        </row>
      </sheetData>
      <sheetData sheetId="16162">
        <row r="9">
          <cell r="A9" t="str">
            <v>A</v>
          </cell>
        </row>
      </sheetData>
      <sheetData sheetId="16163">
        <row r="9">
          <cell r="A9" t="str">
            <v>A</v>
          </cell>
        </row>
      </sheetData>
      <sheetData sheetId="16164">
        <row r="9">
          <cell r="A9" t="str">
            <v>A</v>
          </cell>
        </row>
      </sheetData>
      <sheetData sheetId="16165">
        <row r="9">
          <cell r="A9" t="str">
            <v>A</v>
          </cell>
        </row>
      </sheetData>
      <sheetData sheetId="16166">
        <row r="9">
          <cell r="A9" t="str">
            <v>A</v>
          </cell>
        </row>
      </sheetData>
      <sheetData sheetId="16167">
        <row r="9">
          <cell r="A9" t="str">
            <v>A</v>
          </cell>
        </row>
      </sheetData>
      <sheetData sheetId="16168">
        <row r="9">
          <cell r="A9" t="str">
            <v>A</v>
          </cell>
        </row>
      </sheetData>
      <sheetData sheetId="16169">
        <row r="9">
          <cell r="A9" t="str">
            <v>A</v>
          </cell>
        </row>
      </sheetData>
      <sheetData sheetId="16170">
        <row r="9">
          <cell r="A9" t="str">
            <v>A</v>
          </cell>
        </row>
      </sheetData>
      <sheetData sheetId="16171">
        <row r="9">
          <cell r="A9" t="str">
            <v>A</v>
          </cell>
        </row>
      </sheetData>
      <sheetData sheetId="16172">
        <row r="9">
          <cell r="A9" t="str">
            <v>A</v>
          </cell>
        </row>
      </sheetData>
      <sheetData sheetId="16173">
        <row r="9">
          <cell r="A9" t="str">
            <v>A</v>
          </cell>
        </row>
      </sheetData>
      <sheetData sheetId="16174">
        <row r="9">
          <cell r="A9" t="str">
            <v>A</v>
          </cell>
        </row>
      </sheetData>
      <sheetData sheetId="16175">
        <row r="9">
          <cell r="A9" t="str">
            <v>A</v>
          </cell>
        </row>
      </sheetData>
      <sheetData sheetId="16176">
        <row r="9">
          <cell r="A9" t="str">
            <v>A</v>
          </cell>
        </row>
      </sheetData>
      <sheetData sheetId="16177">
        <row r="9">
          <cell r="A9" t="str">
            <v>A</v>
          </cell>
        </row>
      </sheetData>
      <sheetData sheetId="16178">
        <row r="9">
          <cell r="A9" t="str">
            <v>A</v>
          </cell>
        </row>
      </sheetData>
      <sheetData sheetId="16179">
        <row r="9">
          <cell r="A9" t="str">
            <v>A</v>
          </cell>
        </row>
      </sheetData>
      <sheetData sheetId="16180">
        <row r="9">
          <cell r="A9" t="str">
            <v>A</v>
          </cell>
        </row>
      </sheetData>
      <sheetData sheetId="16181">
        <row r="9">
          <cell r="A9" t="str">
            <v>A</v>
          </cell>
        </row>
      </sheetData>
      <sheetData sheetId="16182">
        <row r="9">
          <cell r="A9" t="str">
            <v>A</v>
          </cell>
        </row>
      </sheetData>
      <sheetData sheetId="16183">
        <row r="9">
          <cell r="A9" t="str">
            <v>A</v>
          </cell>
        </row>
      </sheetData>
      <sheetData sheetId="16184">
        <row r="9">
          <cell r="A9" t="str">
            <v>A</v>
          </cell>
        </row>
      </sheetData>
      <sheetData sheetId="16185">
        <row r="9">
          <cell r="A9" t="str">
            <v>A</v>
          </cell>
        </row>
      </sheetData>
      <sheetData sheetId="16186">
        <row r="9">
          <cell r="A9" t="str">
            <v>A</v>
          </cell>
        </row>
      </sheetData>
      <sheetData sheetId="16187">
        <row r="9">
          <cell r="A9" t="str">
            <v>A</v>
          </cell>
        </row>
      </sheetData>
      <sheetData sheetId="16188">
        <row r="9">
          <cell r="A9" t="str">
            <v>A</v>
          </cell>
        </row>
      </sheetData>
      <sheetData sheetId="16189">
        <row r="9">
          <cell r="A9" t="str">
            <v>A</v>
          </cell>
        </row>
      </sheetData>
      <sheetData sheetId="16190">
        <row r="9">
          <cell r="A9" t="str">
            <v>A</v>
          </cell>
        </row>
      </sheetData>
      <sheetData sheetId="16191">
        <row r="9">
          <cell r="A9" t="str">
            <v>A</v>
          </cell>
        </row>
      </sheetData>
      <sheetData sheetId="16192">
        <row r="9">
          <cell r="A9" t="str">
            <v>A</v>
          </cell>
        </row>
      </sheetData>
      <sheetData sheetId="16193">
        <row r="9">
          <cell r="A9" t="str">
            <v>A</v>
          </cell>
        </row>
      </sheetData>
      <sheetData sheetId="16194">
        <row r="9">
          <cell r="A9" t="str">
            <v>A</v>
          </cell>
        </row>
      </sheetData>
      <sheetData sheetId="16195">
        <row r="9">
          <cell r="A9" t="str">
            <v>A</v>
          </cell>
        </row>
      </sheetData>
      <sheetData sheetId="16196">
        <row r="9">
          <cell r="A9" t="str">
            <v>A</v>
          </cell>
        </row>
      </sheetData>
      <sheetData sheetId="16197">
        <row r="9">
          <cell r="A9" t="str">
            <v>A</v>
          </cell>
        </row>
      </sheetData>
      <sheetData sheetId="16198">
        <row r="9">
          <cell r="A9" t="str">
            <v>A</v>
          </cell>
        </row>
      </sheetData>
      <sheetData sheetId="16199">
        <row r="9">
          <cell r="A9" t="str">
            <v>A</v>
          </cell>
        </row>
      </sheetData>
      <sheetData sheetId="16200">
        <row r="9">
          <cell r="A9" t="str">
            <v>A</v>
          </cell>
        </row>
      </sheetData>
      <sheetData sheetId="16201">
        <row r="9">
          <cell r="A9" t="str">
            <v>A</v>
          </cell>
        </row>
      </sheetData>
      <sheetData sheetId="16202">
        <row r="9">
          <cell r="A9" t="str">
            <v>A</v>
          </cell>
        </row>
      </sheetData>
      <sheetData sheetId="16203">
        <row r="9">
          <cell r="A9" t="str">
            <v>A</v>
          </cell>
        </row>
      </sheetData>
      <sheetData sheetId="16204">
        <row r="9">
          <cell r="A9" t="str">
            <v>A</v>
          </cell>
        </row>
      </sheetData>
      <sheetData sheetId="16205">
        <row r="9">
          <cell r="A9" t="str">
            <v>A</v>
          </cell>
        </row>
      </sheetData>
      <sheetData sheetId="16206">
        <row r="9">
          <cell r="A9" t="str">
            <v>A</v>
          </cell>
        </row>
      </sheetData>
      <sheetData sheetId="16207">
        <row r="9">
          <cell r="A9" t="str">
            <v>A</v>
          </cell>
        </row>
      </sheetData>
      <sheetData sheetId="16208">
        <row r="9">
          <cell r="A9" t="str">
            <v>A</v>
          </cell>
        </row>
      </sheetData>
      <sheetData sheetId="16209">
        <row r="9">
          <cell r="A9" t="str">
            <v>A</v>
          </cell>
        </row>
      </sheetData>
      <sheetData sheetId="16210">
        <row r="9">
          <cell r="A9" t="str">
            <v>A</v>
          </cell>
        </row>
      </sheetData>
      <sheetData sheetId="16211"/>
      <sheetData sheetId="16212"/>
      <sheetData sheetId="16213">
        <row r="9">
          <cell r="A9" t="str">
            <v>A</v>
          </cell>
        </row>
      </sheetData>
      <sheetData sheetId="16214">
        <row r="9">
          <cell r="A9" t="str">
            <v>A</v>
          </cell>
        </row>
      </sheetData>
      <sheetData sheetId="16215">
        <row r="9">
          <cell r="A9" t="str">
            <v>A</v>
          </cell>
        </row>
      </sheetData>
      <sheetData sheetId="16216">
        <row r="9">
          <cell r="A9" t="str">
            <v>A</v>
          </cell>
        </row>
      </sheetData>
      <sheetData sheetId="16217">
        <row r="9">
          <cell r="A9" t="str">
            <v>A</v>
          </cell>
        </row>
      </sheetData>
      <sheetData sheetId="16218">
        <row r="9">
          <cell r="A9" t="str">
            <v>A</v>
          </cell>
        </row>
      </sheetData>
      <sheetData sheetId="16219">
        <row r="9">
          <cell r="A9" t="str">
            <v>A</v>
          </cell>
        </row>
      </sheetData>
      <sheetData sheetId="16220">
        <row r="9">
          <cell r="A9" t="str">
            <v>A</v>
          </cell>
        </row>
      </sheetData>
      <sheetData sheetId="16221">
        <row r="9">
          <cell r="A9" t="str">
            <v>A</v>
          </cell>
        </row>
      </sheetData>
      <sheetData sheetId="16222">
        <row r="9">
          <cell r="A9" t="str">
            <v>A</v>
          </cell>
        </row>
      </sheetData>
      <sheetData sheetId="16223">
        <row r="9">
          <cell r="A9" t="str">
            <v>A</v>
          </cell>
        </row>
      </sheetData>
      <sheetData sheetId="16224">
        <row r="9">
          <cell r="A9" t="str">
            <v>A</v>
          </cell>
        </row>
      </sheetData>
      <sheetData sheetId="16225">
        <row r="9">
          <cell r="A9" t="str">
            <v>A</v>
          </cell>
        </row>
      </sheetData>
      <sheetData sheetId="16226">
        <row r="9">
          <cell r="A9" t="str">
            <v>A</v>
          </cell>
        </row>
      </sheetData>
      <sheetData sheetId="16227">
        <row r="9">
          <cell r="A9" t="str">
            <v>A</v>
          </cell>
        </row>
      </sheetData>
      <sheetData sheetId="16228">
        <row r="9">
          <cell r="A9" t="str">
            <v>A</v>
          </cell>
        </row>
      </sheetData>
      <sheetData sheetId="16229">
        <row r="9">
          <cell r="A9" t="str">
            <v>A</v>
          </cell>
        </row>
      </sheetData>
      <sheetData sheetId="16230">
        <row r="9">
          <cell r="A9" t="str">
            <v>A</v>
          </cell>
        </row>
      </sheetData>
      <sheetData sheetId="16231">
        <row r="9">
          <cell r="A9" t="str">
            <v>A</v>
          </cell>
        </row>
      </sheetData>
      <sheetData sheetId="16232"/>
      <sheetData sheetId="16233">
        <row r="9">
          <cell r="A9" t="str">
            <v>A</v>
          </cell>
        </row>
      </sheetData>
      <sheetData sheetId="16234">
        <row r="9">
          <cell r="A9" t="str">
            <v>A</v>
          </cell>
        </row>
      </sheetData>
      <sheetData sheetId="16235">
        <row r="9">
          <cell r="A9" t="str">
            <v>A</v>
          </cell>
        </row>
      </sheetData>
      <sheetData sheetId="16236">
        <row r="9">
          <cell r="A9" t="str">
            <v>A</v>
          </cell>
        </row>
      </sheetData>
      <sheetData sheetId="16237">
        <row r="9">
          <cell r="A9" t="str">
            <v>A</v>
          </cell>
        </row>
      </sheetData>
      <sheetData sheetId="16238">
        <row r="9">
          <cell r="A9" t="str">
            <v>A</v>
          </cell>
        </row>
      </sheetData>
      <sheetData sheetId="16239">
        <row r="9">
          <cell r="A9" t="str">
            <v>A</v>
          </cell>
        </row>
      </sheetData>
      <sheetData sheetId="16240">
        <row r="9">
          <cell r="A9" t="str">
            <v>A</v>
          </cell>
        </row>
      </sheetData>
      <sheetData sheetId="16241">
        <row r="9">
          <cell r="A9" t="str">
            <v>A</v>
          </cell>
        </row>
      </sheetData>
      <sheetData sheetId="16242">
        <row r="9">
          <cell r="A9" t="str">
            <v>A</v>
          </cell>
        </row>
      </sheetData>
      <sheetData sheetId="16243">
        <row r="9">
          <cell r="A9" t="str">
            <v>A</v>
          </cell>
        </row>
      </sheetData>
      <sheetData sheetId="16244">
        <row r="9">
          <cell r="A9" t="str">
            <v>A</v>
          </cell>
        </row>
      </sheetData>
      <sheetData sheetId="16245">
        <row r="9">
          <cell r="A9" t="str">
            <v>A</v>
          </cell>
        </row>
      </sheetData>
      <sheetData sheetId="16246">
        <row r="9">
          <cell r="A9" t="str">
            <v>A</v>
          </cell>
        </row>
      </sheetData>
      <sheetData sheetId="16247">
        <row r="9">
          <cell r="A9" t="str">
            <v>A</v>
          </cell>
        </row>
      </sheetData>
      <sheetData sheetId="16248">
        <row r="9">
          <cell r="A9" t="str">
            <v>A</v>
          </cell>
        </row>
      </sheetData>
      <sheetData sheetId="16249">
        <row r="9">
          <cell r="A9" t="str">
            <v>A</v>
          </cell>
        </row>
      </sheetData>
      <sheetData sheetId="16250">
        <row r="9">
          <cell r="A9" t="str">
            <v>A</v>
          </cell>
        </row>
      </sheetData>
      <sheetData sheetId="16251">
        <row r="9">
          <cell r="A9" t="str">
            <v>A</v>
          </cell>
        </row>
      </sheetData>
      <sheetData sheetId="16252">
        <row r="9">
          <cell r="A9" t="str">
            <v>A</v>
          </cell>
        </row>
      </sheetData>
      <sheetData sheetId="16253">
        <row r="9">
          <cell r="A9" t="str">
            <v>A</v>
          </cell>
        </row>
      </sheetData>
      <sheetData sheetId="16254">
        <row r="9">
          <cell r="A9" t="str">
            <v>A</v>
          </cell>
        </row>
      </sheetData>
      <sheetData sheetId="16255">
        <row r="9">
          <cell r="A9" t="str">
            <v>A</v>
          </cell>
        </row>
      </sheetData>
      <sheetData sheetId="16256">
        <row r="9">
          <cell r="A9" t="str">
            <v>A</v>
          </cell>
        </row>
      </sheetData>
      <sheetData sheetId="16257">
        <row r="9">
          <cell r="A9" t="str">
            <v>A</v>
          </cell>
        </row>
      </sheetData>
      <sheetData sheetId="16258">
        <row r="9">
          <cell r="A9" t="str">
            <v>A</v>
          </cell>
        </row>
      </sheetData>
      <sheetData sheetId="16259">
        <row r="9">
          <cell r="A9" t="str">
            <v>A</v>
          </cell>
        </row>
      </sheetData>
      <sheetData sheetId="16260">
        <row r="9">
          <cell r="A9" t="str">
            <v>A</v>
          </cell>
        </row>
      </sheetData>
      <sheetData sheetId="16261">
        <row r="9">
          <cell r="A9" t="str">
            <v>A</v>
          </cell>
        </row>
      </sheetData>
      <sheetData sheetId="16262">
        <row r="9">
          <cell r="A9" t="str">
            <v>A</v>
          </cell>
        </row>
      </sheetData>
      <sheetData sheetId="16263"/>
      <sheetData sheetId="16264">
        <row r="9">
          <cell r="A9" t="str">
            <v>A</v>
          </cell>
        </row>
      </sheetData>
      <sheetData sheetId="16265">
        <row r="9">
          <cell r="A9" t="str">
            <v>A</v>
          </cell>
        </row>
      </sheetData>
      <sheetData sheetId="16266"/>
      <sheetData sheetId="16267">
        <row r="9">
          <cell r="A9" t="str">
            <v>A</v>
          </cell>
        </row>
      </sheetData>
      <sheetData sheetId="16268">
        <row r="9">
          <cell r="A9" t="str">
            <v>A</v>
          </cell>
        </row>
      </sheetData>
      <sheetData sheetId="16269">
        <row r="9">
          <cell r="A9" t="str">
            <v>A</v>
          </cell>
        </row>
      </sheetData>
      <sheetData sheetId="16270">
        <row r="9">
          <cell r="A9" t="str">
            <v>A</v>
          </cell>
        </row>
      </sheetData>
      <sheetData sheetId="16271">
        <row r="9">
          <cell r="A9" t="str">
            <v>A</v>
          </cell>
        </row>
      </sheetData>
      <sheetData sheetId="16272">
        <row r="9">
          <cell r="A9" t="str">
            <v>A</v>
          </cell>
        </row>
      </sheetData>
      <sheetData sheetId="16273">
        <row r="9">
          <cell r="A9" t="str">
            <v>A</v>
          </cell>
        </row>
      </sheetData>
      <sheetData sheetId="16274">
        <row r="9">
          <cell r="A9" t="str">
            <v>A</v>
          </cell>
        </row>
      </sheetData>
      <sheetData sheetId="16275">
        <row r="9">
          <cell r="A9" t="str">
            <v>A</v>
          </cell>
        </row>
      </sheetData>
      <sheetData sheetId="16276">
        <row r="9">
          <cell r="A9" t="str">
            <v>A</v>
          </cell>
        </row>
      </sheetData>
      <sheetData sheetId="16277"/>
      <sheetData sheetId="16278"/>
      <sheetData sheetId="16279">
        <row r="9">
          <cell r="A9" t="str">
            <v>A</v>
          </cell>
        </row>
      </sheetData>
      <sheetData sheetId="16280">
        <row r="9">
          <cell r="A9" t="str">
            <v>A</v>
          </cell>
        </row>
      </sheetData>
      <sheetData sheetId="16281">
        <row r="9">
          <cell r="A9" t="str">
            <v>A</v>
          </cell>
        </row>
      </sheetData>
      <sheetData sheetId="16282">
        <row r="9">
          <cell r="A9" t="str">
            <v>A</v>
          </cell>
        </row>
      </sheetData>
      <sheetData sheetId="16283">
        <row r="9">
          <cell r="A9" t="str">
            <v>A</v>
          </cell>
        </row>
      </sheetData>
      <sheetData sheetId="16284">
        <row r="9">
          <cell r="A9" t="str">
            <v>A</v>
          </cell>
        </row>
      </sheetData>
      <sheetData sheetId="16285">
        <row r="9">
          <cell r="A9" t="str">
            <v>A</v>
          </cell>
        </row>
      </sheetData>
      <sheetData sheetId="16286">
        <row r="9">
          <cell r="A9" t="str">
            <v>A</v>
          </cell>
        </row>
      </sheetData>
      <sheetData sheetId="16287">
        <row r="9">
          <cell r="A9" t="str">
            <v>A</v>
          </cell>
        </row>
      </sheetData>
      <sheetData sheetId="16288">
        <row r="9">
          <cell r="A9" t="str">
            <v>A</v>
          </cell>
        </row>
      </sheetData>
      <sheetData sheetId="16289">
        <row r="9">
          <cell r="A9" t="str">
            <v>A</v>
          </cell>
        </row>
      </sheetData>
      <sheetData sheetId="16290">
        <row r="9">
          <cell r="A9" t="str">
            <v>A</v>
          </cell>
        </row>
      </sheetData>
      <sheetData sheetId="16291">
        <row r="9">
          <cell r="A9" t="str">
            <v>A</v>
          </cell>
        </row>
      </sheetData>
      <sheetData sheetId="16292">
        <row r="9">
          <cell r="A9" t="str">
            <v>A</v>
          </cell>
        </row>
      </sheetData>
      <sheetData sheetId="16293">
        <row r="9">
          <cell r="A9" t="str">
            <v>A</v>
          </cell>
        </row>
      </sheetData>
      <sheetData sheetId="16294">
        <row r="9">
          <cell r="A9" t="str">
            <v>A</v>
          </cell>
        </row>
      </sheetData>
      <sheetData sheetId="16295">
        <row r="9">
          <cell r="A9" t="str">
            <v>A</v>
          </cell>
        </row>
      </sheetData>
      <sheetData sheetId="16296">
        <row r="9">
          <cell r="A9" t="str">
            <v>A</v>
          </cell>
        </row>
      </sheetData>
      <sheetData sheetId="16297">
        <row r="9">
          <cell r="A9" t="str">
            <v>A</v>
          </cell>
        </row>
      </sheetData>
      <sheetData sheetId="16298">
        <row r="9">
          <cell r="A9" t="str">
            <v>A</v>
          </cell>
        </row>
      </sheetData>
      <sheetData sheetId="16299">
        <row r="9">
          <cell r="A9" t="str">
            <v>A</v>
          </cell>
        </row>
      </sheetData>
      <sheetData sheetId="16300">
        <row r="9">
          <cell r="A9" t="str">
            <v>A</v>
          </cell>
        </row>
      </sheetData>
      <sheetData sheetId="16301">
        <row r="9">
          <cell r="A9" t="str">
            <v>A</v>
          </cell>
        </row>
      </sheetData>
      <sheetData sheetId="16302">
        <row r="9">
          <cell r="A9" t="str">
            <v>A</v>
          </cell>
        </row>
      </sheetData>
      <sheetData sheetId="16303">
        <row r="9">
          <cell r="A9" t="str">
            <v>A</v>
          </cell>
        </row>
      </sheetData>
      <sheetData sheetId="16304">
        <row r="9">
          <cell r="A9" t="str">
            <v>A</v>
          </cell>
        </row>
      </sheetData>
      <sheetData sheetId="16305">
        <row r="9">
          <cell r="A9" t="str">
            <v>A</v>
          </cell>
        </row>
      </sheetData>
      <sheetData sheetId="16306">
        <row r="9">
          <cell r="A9" t="str">
            <v>A</v>
          </cell>
        </row>
      </sheetData>
      <sheetData sheetId="16307">
        <row r="9">
          <cell r="A9" t="str">
            <v>A</v>
          </cell>
        </row>
      </sheetData>
      <sheetData sheetId="16308">
        <row r="9">
          <cell r="A9" t="str">
            <v>A</v>
          </cell>
        </row>
      </sheetData>
      <sheetData sheetId="16309">
        <row r="9">
          <cell r="A9" t="str">
            <v>A</v>
          </cell>
        </row>
      </sheetData>
      <sheetData sheetId="16310">
        <row r="9">
          <cell r="A9" t="str">
            <v>A</v>
          </cell>
        </row>
      </sheetData>
      <sheetData sheetId="16311">
        <row r="9">
          <cell r="A9" t="str">
            <v>A</v>
          </cell>
        </row>
      </sheetData>
      <sheetData sheetId="16312">
        <row r="9">
          <cell r="A9" t="str">
            <v>A</v>
          </cell>
        </row>
      </sheetData>
      <sheetData sheetId="16313">
        <row r="9">
          <cell r="A9" t="str">
            <v>A</v>
          </cell>
        </row>
      </sheetData>
      <sheetData sheetId="16314">
        <row r="9">
          <cell r="A9" t="str">
            <v>A</v>
          </cell>
        </row>
      </sheetData>
      <sheetData sheetId="16315">
        <row r="9">
          <cell r="A9" t="str">
            <v>A</v>
          </cell>
        </row>
      </sheetData>
      <sheetData sheetId="16316">
        <row r="9">
          <cell r="A9" t="str">
            <v>A</v>
          </cell>
        </row>
      </sheetData>
      <sheetData sheetId="16317">
        <row r="9">
          <cell r="A9" t="str">
            <v>A</v>
          </cell>
        </row>
      </sheetData>
      <sheetData sheetId="16318">
        <row r="9">
          <cell r="A9" t="str">
            <v>A</v>
          </cell>
        </row>
      </sheetData>
      <sheetData sheetId="16319">
        <row r="9">
          <cell r="A9" t="str">
            <v>A</v>
          </cell>
        </row>
      </sheetData>
      <sheetData sheetId="16320"/>
      <sheetData sheetId="16321"/>
      <sheetData sheetId="16322"/>
      <sheetData sheetId="16323">
        <row r="9">
          <cell r="A9" t="str">
            <v>A</v>
          </cell>
        </row>
      </sheetData>
      <sheetData sheetId="16324">
        <row r="9">
          <cell r="A9" t="str">
            <v>A</v>
          </cell>
        </row>
      </sheetData>
      <sheetData sheetId="16325">
        <row r="9">
          <cell r="A9" t="str">
            <v>A</v>
          </cell>
        </row>
      </sheetData>
      <sheetData sheetId="16326">
        <row r="9">
          <cell r="A9" t="str">
            <v>A</v>
          </cell>
        </row>
      </sheetData>
      <sheetData sheetId="16327">
        <row r="9">
          <cell r="A9" t="str">
            <v>A</v>
          </cell>
        </row>
      </sheetData>
      <sheetData sheetId="16328">
        <row r="9">
          <cell r="A9" t="str">
            <v>A</v>
          </cell>
        </row>
      </sheetData>
      <sheetData sheetId="16329">
        <row r="9">
          <cell r="A9" t="str">
            <v>A</v>
          </cell>
        </row>
      </sheetData>
      <sheetData sheetId="16330">
        <row r="9">
          <cell r="A9" t="str">
            <v>A</v>
          </cell>
        </row>
      </sheetData>
      <sheetData sheetId="16331"/>
      <sheetData sheetId="16332">
        <row r="9">
          <cell r="A9" t="str">
            <v>A</v>
          </cell>
        </row>
      </sheetData>
      <sheetData sheetId="16333">
        <row r="9">
          <cell r="A9" t="str">
            <v>A</v>
          </cell>
        </row>
      </sheetData>
      <sheetData sheetId="16334">
        <row r="9">
          <cell r="A9" t="str">
            <v>A</v>
          </cell>
        </row>
      </sheetData>
      <sheetData sheetId="16335">
        <row r="9">
          <cell r="A9" t="str">
            <v>A</v>
          </cell>
        </row>
      </sheetData>
      <sheetData sheetId="16336">
        <row r="9">
          <cell r="A9" t="str">
            <v>A</v>
          </cell>
        </row>
      </sheetData>
      <sheetData sheetId="16337">
        <row r="9">
          <cell r="A9" t="str">
            <v>A</v>
          </cell>
        </row>
      </sheetData>
      <sheetData sheetId="16338">
        <row r="9">
          <cell r="A9" t="str">
            <v>A</v>
          </cell>
        </row>
      </sheetData>
      <sheetData sheetId="16339">
        <row r="9">
          <cell r="A9" t="str">
            <v>A</v>
          </cell>
        </row>
      </sheetData>
      <sheetData sheetId="16340"/>
      <sheetData sheetId="16341">
        <row r="9">
          <cell r="A9" t="str">
            <v>A</v>
          </cell>
        </row>
      </sheetData>
      <sheetData sheetId="16342">
        <row r="9">
          <cell r="A9" t="str">
            <v>A</v>
          </cell>
        </row>
      </sheetData>
      <sheetData sheetId="16343">
        <row r="9">
          <cell r="A9" t="str">
            <v>A</v>
          </cell>
        </row>
      </sheetData>
      <sheetData sheetId="16344">
        <row r="9">
          <cell r="A9" t="str">
            <v>A</v>
          </cell>
        </row>
      </sheetData>
      <sheetData sheetId="16345">
        <row r="9">
          <cell r="A9" t="str">
            <v>A</v>
          </cell>
        </row>
      </sheetData>
      <sheetData sheetId="16346">
        <row r="9">
          <cell r="A9" t="str">
            <v>A</v>
          </cell>
        </row>
      </sheetData>
      <sheetData sheetId="16347">
        <row r="9">
          <cell r="A9" t="str">
            <v>A</v>
          </cell>
        </row>
      </sheetData>
      <sheetData sheetId="16348">
        <row r="9">
          <cell r="A9" t="str">
            <v>A</v>
          </cell>
        </row>
      </sheetData>
      <sheetData sheetId="16349">
        <row r="9">
          <cell r="A9" t="str">
            <v>A</v>
          </cell>
        </row>
      </sheetData>
      <sheetData sheetId="16350">
        <row r="9">
          <cell r="A9" t="str">
            <v>A</v>
          </cell>
        </row>
      </sheetData>
      <sheetData sheetId="16351">
        <row r="9">
          <cell r="A9" t="str">
            <v>A</v>
          </cell>
        </row>
      </sheetData>
      <sheetData sheetId="16352">
        <row r="9">
          <cell r="A9" t="str">
            <v>A</v>
          </cell>
        </row>
      </sheetData>
      <sheetData sheetId="16353">
        <row r="9">
          <cell r="A9" t="str">
            <v>A</v>
          </cell>
        </row>
      </sheetData>
      <sheetData sheetId="16354">
        <row r="9">
          <cell r="A9" t="str">
            <v>A</v>
          </cell>
        </row>
      </sheetData>
      <sheetData sheetId="16355">
        <row r="9">
          <cell r="A9" t="str">
            <v>A</v>
          </cell>
        </row>
      </sheetData>
      <sheetData sheetId="16356">
        <row r="9">
          <cell r="A9" t="str">
            <v>A</v>
          </cell>
        </row>
      </sheetData>
      <sheetData sheetId="16357">
        <row r="9">
          <cell r="A9" t="str">
            <v>A</v>
          </cell>
        </row>
      </sheetData>
      <sheetData sheetId="16358">
        <row r="9">
          <cell r="A9" t="str">
            <v>A</v>
          </cell>
        </row>
      </sheetData>
      <sheetData sheetId="16359">
        <row r="9">
          <cell r="A9" t="str">
            <v>A</v>
          </cell>
        </row>
      </sheetData>
      <sheetData sheetId="16360">
        <row r="9">
          <cell r="A9" t="str">
            <v>A</v>
          </cell>
        </row>
      </sheetData>
      <sheetData sheetId="16361">
        <row r="9">
          <cell r="A9" t="str">
            <v>A</v>
          </cell>
        </row>
      </sheetData>
      <sheetData sheetId="16362">
        <row r="9">
          <cell r="A9" t="str">
            <v>A</v>
          </cell>
        </row>
      </sheetData>
      <sheetData sheetId="16363">
        <row r="9">
          <cell r="A9" t="str">
            <v>A</v>
          </cell>
        </row>
      </sheetData>
      <sheetData sheetId="16364">
        <row r="9">
          <cell r="A9" t="str">
            <v>A</v>
          </cell>
        </row>
      </sheetData>
      <sheetData sheetId="16365">
        <row r="9">
          <cell r="A9" t="str">
            <v>A</v>
          </cell>
        </row>
      </sheetData>
      <sheetData sheetId="16366">
        <row r="9">
          <cell r="A9" t="str">
            <v>A</v>
          </cell>
        </row>
      </sheetData>
      <sheetData sheetId="16367">
        <row r="9">
          <cell r="A9" t="str">
            <v>A</v>
          </cell>
        </row>
      </sheetData>
      <sheetData sheetId="16368">
        <row r="9">
          <cell r="A9" t="str">
            <v>A</v>
          </cell>
        </row>
      </sheetData>
      <sheetData sheetId="16369">
        <row r="9">
          <cell r="A9" t="str">
            <v>A</v>
          </cell>
        </row>
      </sheetData>
      <sheetData sheetId="16370">
        <row r="9">
          <cell r="A9" t="str">
            <v>A</v>
          </cell>
        </row>
      </sheetData>
      <sheetData sheetId="16371">
        <row r="9">
          <cell r="A9" t="str">
            <v>A</v>
          </cell>
        </row>
      </sheetData>
      <sheetData sheetId="16372"/>
      <sheetData sheetId="16373">
        <row r="9">
          <cell r="A9" t="str">
            <v>A</v>
          </cell>
        </row>
      </sheetData>
      <sheetData sheetId="16374">
        <row r="9">
          <cell r="A9" t="str">
            <v>A</v>
          </cell>
        </row>
      </sheetData>
      <sheetData sheetId="16375">
        <row r="9">
          <cell r="A9" t="str">
            <v>A</v>
          </cell>
        </row>
      </sheetData>
      <sheetData sheetId="16376">
        <row r="9">
          <cell r="A9" t="str">
            <v>A</v>
          </cell>
        </row>
      </sheetData>
      <sheetData sheetId="16377">
        <row r="9">
          <cell r="A9" t="str">
            <v>A</v>
          </cell>
        </row>
      </sheetData>
      <sheetData sheetId="16378">
        <row r="9">
          <cell r="A9" t="str">
            <v>A</v>
          </cell>
        </row>
      </sheetData>
      <sheetData sheetId="16379">
        <row r="9">
          <cell r="A9" t="str">
            <v>A</v>
          </cell>
        </row>
      </sheetData>
      <sheetData sheetId="16380">
        <row r="9">
          <cell r="A9" t="str">
            <v>A</v>
          </cell>
        </row>
      </sheetData>
      <sheetData sheetId="16381">
        <row r="9">
          <cell r="A9" t="str">
            <v>A</v>
          </cell>
        </row>
      </sheetData>
      <sheetData sheetId="16382">
        <row r="9">
          <cell r="A9" t="str">
            <v>A</v>
          </cell>
        </row>
      </sheetData>
      <sheetData sheetId="16383">
        <row r="9">
          <cell r="A9" t="str">
            <v>A</v>
          </cell>
        </row>
      </sheetData>
      <sheetData sheetId="16384">
        <row r="9">
          <cell r="A9" t="str">
            <v>A</v>
          </cell>
        </row>
      </sheetData>
      <sheetData sheetId="16385">
        <row r="9">
          <cell r="A9" t="str">
            <v>A</v>
          </cell>
        </row>
      </sheetData>
      <sheetData sheetId="16386">
        <row r="9">
          <cell r="A9" t="str">
            <v>A</v>
          </cell>
        </row>
      </sheetData>
      <sheetData sheetId="16387">
        <row r="9">
          <cell r="A9" t="str">
            <v>A</v>
          </cell>
        </row>
      </sheetData>
      <sheetData sheetId="16388">
        <row r="9">
          <cell r="A9" t="str">
            <v>A</v>
          </cell>
        </row>
      </sheetData>
      <sheetData sheetId="16389">
        <row r="9">
          <cell r="A9" t="str">
            <v>A</v>
          </cell>
        </row>
      </sheetData>
      <sheetData sheetId="16390">
        <row r="9">
          <cell r="A9" t="str">
            <v>A</v>
          </cell>
        </row>
      </sheetData>
      <sheetData sheetId="16391">
        <row r="9">
          <cell r="A9" t="str">
            <v>A</v>
          </cell>
        </row>
      </sheetData>
      <sheetData sheetId="16392">
        <row r="9">
          <cell r="A9" t="str">
            <v>A</v>
          </cell>
        </row>
      </sheetData>
      <sheetData sheetId="16393">
        <row r="9">
          <cell r="A9" t="str">
            <v>A</v>
          </cell>
        </row>
      </sheetData>
      <sheetData sheetId="16394">
        <row r="9">
          <cell r="A9" t="str">
            <v>A</v>
          </cell>
        </row>
      </sheetData>
      <sheetData sheetId="16395">
        <row r="9">
          <cell r="A9" t="str">
            <v>A</v>
          </cell>
        </row>
      </sheetData>
      <sheetData sheetId="16396">
        <row r="9">
          <cell r="A9" t="str">
            <v>A</v>
          </cell>
        </row>
      </sheetData>
      <sheetData sheetId="16397">
        <row r="9">
          <cell r="A9" t="str">
            <v>A</v>
          </cell>
        </row>
      </sheetData>
      <sheetData sheetId="16398">
        <row r="9">
          <cell r="A9" t="str">
            <v>A</v>
          </cell>
        </row>
      </sheetData>
      <sheetData sheetId="16399">
        <row r="9">
          <cell r="A9" t="str">
            <v>A</v>
          </cell>
        </row>
      </sheetData>
      <sheetData sheetId="16400">
        <row r="9">
          <cell r="A9" t="str">
            <v>A</v>
          </cell>
        </row>
      </sheetData>
      <sheetData sheetId="16401">
        <row r="9">
          <cell r="A9" t="str">
            <v>A</v>
          </cell>
        </row>
      </sheetData>
      <sheetData sheetId="16402">
        <row r="9">
          <cell r="A9" t="str">
            <v>A</v>
          </cell>
        </row>
      </sheetData>
      <sheetData sheetId="16403">
        <row r="9">
          <cell r="A9" t="str">
            <v>A</v>
          </cell>
        </row>
      </sheetData>
      <sheetData sheetId="16404">
        <row r="9">
          <cell r="A9" t="str">
            <v>A</v>
          </cell>
        </row>
      </sheetData>
      <sheetData sheetId="16405">
        <row r="9">
          <cell r="A9" t="str">
            <v>A</v>
          </cell>
        </row>
      </sheetData>
      <sheetData sheetId="16406">
        <row r="9">
          <cell r="A9" t="str">
            <v>A</v>
          </cell>
        </row>
      </sheetData>
      <sheetData sheetId="16407">
        <row r="9">
          <cell r="A9" t="str">
            <v>A</v>
          </cell>
        </row>
      </sheetData>
      <sheetData sheetId="16408">
        <row r="9">
          <cell r="A9" t="str">
            <v>A</v>
          </cell>
        </row>
      </sheetData>
      <sheetData sheetId="16409">
        <row r="9">
          <cell r="A9" t="str">
            <v>A</v>
          </cell>
        </row>
      </sheetData>
      <sheetData sheetId="16410">
        <row r="9">
          <cell r="A9" t="str">
            <v>A</v>
          </cell>
        </row>
      </sheetData>
      <sheetData sheetId="16411">
        <row r="9">
          <cell r="A9" t="str">
            <v>A</v>
          </cell>
        </row>
      </sheetData>
      <sheetData sheetId="16412">
        <row r="9">
          <cell r="A9" t="str">
            <v>A</v>
          </cell>
        </row>
      </sheetData>
      <sheetData sheetId="16413">
        <row r="9">
          <cell r="A9" t="str">
            <v>A</v>
          </cell>
        </row>
      </sheetData>
      <sheetData sheetId="16414"/>
      <sheetData sheetId="16415"/>
      <sheetData sheetId="16416"/>
      <sheetData sheetId="16417">
        <row r="9">
          <cell r="A9" t="str">
            <v>A</v>
          </cell>
        </row>
      </sheetData>
      <sheetData sheetId="16418">
        <row r="9">
          <cell r="A9" t="str">
            <v>A</v>
          </cell>
        </row>
      </sheetData>
      <sheetData sheetId="16419">
        <row r="9">
          <cell r="A9" t="str">
            <v>A</v>
          </cell>
        </row>
      </sheetData>
      <sheetData sheetId="16420">
        <row r="9">
          <cell r="A9" t="str">
            <v>A</v>
          </cell>
        </row>
      </sheetData>
      <sheetData sheetId="16421">
        <row r="9">
          <cell r="A9" t="str">
            <v>A</v>
          </cell>
        </row>
      </sheetData>
      <sheetData sheetId="16422">
        <row r="9">
          <cell r="A9" t="str">
            <v>A</v>
          </cell>
        </row>
      </sheetData>
      <sheetData sheetId="16423">
        <row r="9">
          <cell r="A9" t="str">
            <v>A</v>
          </cell>
        </row>
      </sheetData>
      <sheetData sheetId="16424">
        <row r="9">
          <cell r="A9" t="str">
            <v>A</v>
          </cell>
        </row>
      </sheetData>
      <sheetData sheetId="16425"/>
      <sheetData sheetId="16426">
        <row r="9">
          <cell r="A9" t="str">
            <v>A</v>
          </cell>
        </row>
      </sheetData>
      <sheetData sheetId="16427">
        <row r="9">
          <cell r="A9" t="str">
            <v>A</v>
          </cell>
        </row>
      </sheetData>
      <sheetData sheetId="16428">
        <row r="9">
          <cell r="A9" t="str">
            <v>A</v>
          </cell>
        </row>
      </sheetData>
      <sheetData sheetId="16429">
        <row r="9">
          <cell r="A9" t="str">
            <v>A</v>
          </cell>
        </row>
      </sheetData>
      <sheetData sheetId="16430">
        <row r="9">
          <cell r="A9" t="str">
            <v>A</v>
          </cell>
        </row>
      </sheetData>
      <sheetData sheetId="16431">
        <row r="9">
          <cell r="A9" t="str">
            <v>A</v>
          </cell>
        </row>
      </sheetData>
      <sheetData sheetId="16432">
        <row r="9">
          <cell r="A9" t="str">
            <v>A</v>
          </cell>
        </row>
      </sheetData>
      <sheetData sheetId="16433">
        <row r="9">
          <cell r="A9" t="str">
            <v>A</v>
          </cell>
        </row>
      </sheetData>
      <sheetData sheetId="16434"/>
      <sheetData sheetId="16435">
        <row r="9">
          <cell r="A9" t="str">
            <v>A</v>
          </cell>
        </row>
      </sheetData>
      <sheetData sheetId="16436">
        <row r="9">
          <cell r="A9" t="str">
            <v>A</v>
          </cell>
        </row>
      </sheetData>
      <sheetData sheetId="16437">
        <row r="9">
          <cell r="A9" t="str">
            <v>A</v>
          </cell>
        </row>
      </sheetData>
      <sheetData sheetId="16438">
        <row r="9">
          <cell r="A9" t="str">
            <v>A</v>
          </cell>
        </row>
      </sheetData>
      <sheetData sheetId="16439">
        <row r="9">
          <cell r="A9" t="str">
            <v>A</v>
          </cell>
        </row>
      </sheetData>
      <sheetData sheetId="16440">
        <row r="9">
          <cell r="A9" t="str">
            <v>A</v>
          </cell>
        </row>
      </sheetData>
      <sheetData sheetId="16441">
        <row r="9">
          <cell r="A9" t="str">
            <v>A</v>
          </cell>
        </row>
      </sheetData>
      <sheetData sheetId="16442">
        <row r="9">
          <cell r="A9" t="str">
            <v>A</v>
          </cell>
        </row>
      </sheetData>
      <sheetData sheetId="16443">
        <row r="9">
          <cell r="A9" t="str">
            <v>A</v>
          </cell>
        </row>
      </sheetData>
      <sheetData sheetId="16444">
        <row r="9">
          <cell r="A9" t="str">
            <v>A</v>
          </cell>
        </row>
      </sheetData>
      <sheetData sheetId="16445">
        <row r="9">
          <cell r="A9" t="str">
            <v>A</v>
          </cell>
        </row>
      </sheetData>
      <sheetData sheetId="16446">
        <row r="9">
          <cell r="A9" t="str">
            <v>A</v>
          </cell>
        </row>
      </sheetData>
      <sheetData sheetId="16447">
        <row r="9">
          <cell r="A9" t="str">
            <v>A</v>
          </cell>
        </row>
      </sheetData>
      <sheetData sheetId="16448">
        <row r="9">
          <cell r="A9" t="str">
            <v>A</v>
          </cell>
        </row>
      </sheetData>
      <sheetData sheetId="16449">
        <row r="9">
          <cell r="A9" t="str">
            <v>A</v>
          </cell>
        </row>
      </sheetData>
      <sheetData sheetId="16450">
        <row r="9">
          <cell r="A9" t="str">
            <v>A</v>
          </cell>
        </row>
      </sheetData>
      <sheetData sheetId="16451">
        <row r="9">
          <cell r="A9" t="str">
            <v>A</v>
          </cell>
        </row>
      </sheetData>
      <sheetData sheetId="16452">
        <row r="9">
          <cell r="A9" t="str">
            <v>A</v>
          </cell>
        </row>
      </sheetData>
      <sheetData sheetId="16453">
        <row r="9">
          <cell r="A9" t="str">
            <v>A</v>
          </cell>
        </row>
      </sheetData>
      <sheetData sheetId="16454">
        <row r="9">
          <cell r="A9" t="str">
            <v>A</v>
          </cell>
        </row>
      </sheetData>
      <sheetData sheetId="16455">
        <row r="9">
          <cell r="A9" t="str">
            <v>A</v>
          </cell>
        </row>
      </sheetData>
      <sheetData sheetId="16456">
        <row r="9">
          <cell r="A9" t="str">
            <v>A</v>
          </cell>
        </row>
      </sheetData>
      <sheetData sheetId="16457">
        <row r="9">
          <cell r="A9" t="str">
            <v>A</v>
          </cell>
        </row>
      </sheetData>
      <sheetData sheetId="16458">
        <row r="9">
          <cell r="A9" t="str">
            <v>A</v>
          </cell>
        </row>
      </sheetData>
      <sheetData sheetId="16459">
        <row r="9">
          <cell r="A9" t="str">
            <v>A</v>
          </cell>
        </row>
      </sheetData>
      <sheetData sheetId="16460">
        <row r="9">
          <cell r="A9" t="str">
            <v>A</v>
          </cell>
        </row>
      </sheetData>
      <sheetData sheetId="16461">
        <row r="9">
          <cell r="A9" t="str">
            <v>A</v>
          </cell>
        </row>
      </sheetData>
      <sheetData sheetId="16462">
        <row r="9">
          <cell r="A9" t="str">
            <v>A</v>
          </cell>
        </row>
      </sheetData>
      <sheetData sheetId="16463">
        <row r="9">
          <cell r="A9" t="str">
            <v>A</v>
          </cell>
        </row>
      </sheetData>
      <sheetData sheetId="16464">
        <row r="9">
          <cell r="A9" t="str">
            <v>A</v>
          </cell>
        </row>
      </sheetData>
      <sheetData sheetId="16465">
        <row r="9">
          <cell r="A9" t="str">
            <v>A</v>
          </cell>
        </row>
      </sheetData>
      <sheetData sheetId="16466">
        <row r="9">
          <cell r="A9" t="str">
            <v>A</v>
          </cell>
        </row>
      </sheetData>
      <sheetData sheetId="16467">
        <row r="9">
          <cell r="A9" t="str">
            <v>A</v>
          </cell>
        </row>
      </sheetData>
      <sheetData sheetId="16468">
        <row r="9">
          <cell r="A9" t="str">
            <v>A</v>
          </cell>
        </row>
      </sheetData>
      <sheetData sheetId="16469">
        <row r="9">
          <cell r="A9" t="str">
            <v>A</v>
          </cell>
        </row>
      </sheetData>
      <sheetData sheetId="16470">
        <row r="9">
          <cell r="A9" t="str">
            <v>A</v>
          </cell>
        </row>
      </sheetData>
      <sheetData sheetId="16471">
        <row r="9">
          <cell r="A9" t="str">
            <v>A</v>
          </cell>
        </row>
      </sheetData>
      <sheetData sheetId="16472">
        <row r="9">
          <cell r="A9" t="str">
            <v>A</v>
          </cell>
        </row>
      </sheetData>
      <sheetData sheetId="16473">
        <row r="9">
          <cell r="A9" t="str">
            <v>A</v>
          </cell>
        </row>
      </sheetData>
      <sheetData sheetId="16474">
        <row r="9">
          <cell r="A9" t="str">
            <v>A</v>
          </cell>
        </row>
      </sheetData>
      <sheetData sheetId="16475">
        <row r="9">
          <cell r="A9" t="str">
            <v>A</v>
          </cell>
        </row>
      </sheetData>
      <sheetData sheetId="16476">
        <row r="9">
          <cell r="A9" t="str">
            <v>A</v>
          </cell>
        </row>
      </sheetData>
      <sheetData sheetId="16477">
        <row r="9">
          <cell r="A9" t="str">
            <v>A</v>
          </cell>
        </row>
      </sheetData>
      <sheetData sheetId="16478">
        <row r="9">
          <cell r="A9" t="str">
            <v>A</v>
          </cell>
        </row>
      </sheetData>
      <sheetData sheetId="16479">
        <row r="9">
          <cell r="A9" t="str">
            <v>A</v>
          </cell>
        </row>
      </sheetData>
      <sheetData sheetId="16480">
        <row r="9">
          <cell r="A9" t="str">
            <v>A</v>
          </cell>
        </row>
      </sheetData>
      <sheetData sheetId="16481">
        <row r="9">
          <cell r="A9" t="str">
            <v>A</v>
          </cell>
        </row>
      </sheetData>
      <sheetData sheetId="16482">
        <row r="9">
          <cell r="A9" t="str">
            <v>A</v>
          </cell>
        </row>
      </sheetData>
      <sheetData sheetId="16483">
        <row r="9">
          <cell r="A9" t="str">
            <v>A</v>
          </cell>
        </row>
      </sheetData>
      <sheetData sheetId="16484">
        <row r="9">
          <cell r="A9" t="str">
            <v>A</v>
          </cell>
        </row>
      </sheetData>
      <sheetData sheetId="16485">
        <row r="9">
          <cell r="A9" t="str">
            <v>A</v>
          </cell>
        </row>
      </sheetData>
      <sheetData sheetId="16486">
        <row r="9">
          <cell r="A9" t="str">
            <v>A</v>
          </cell>
        </row>
      </sheetData>
      <sheetData sheetId="16487">
        <row r="9">
          <cell r="A9" t="str">
            <v>A</v>
          </cell>
        </row>
      </sheetData>
      <sheetData sheetId="16488">
        <row r="9">
          <cell r="A9" t="str">
            <v>A</v>
          </cell>
        </row>
      </sheetData>
      <sheetData sheetId="16489">
        <row r="9">
          <cell r="A9" t="str">
            <v>A</v>
          </cell>
        </row>
      </sheetData>
      <sheetData sheetId="16490">
        <row r="9">
          <cell r="A9" t="str">
            <v>A</v>
          </cell>
        </row>
      </sheetData>
      <sheetData sheetId="16491">
        <row r="9">
          <cell r="A9" t="str">
            <v>A</v>
          </cell>
        </row>
      </sheetData>
      <sheetData sheetId="16492">
        <row r="9">
          <cell r="A9" t="str">
            <v>A</v>
          </cell>
        </row>
      </sheetData>
      <sheetData sheetId="16493">
        <row r="9">
          <cell r="A9" t="str">
            <v>A</v>
          </cell>
        </row>
      </sheetData>
      <sheetData sheetId="16494">
        <row r="9">
          <cell r="A9" t="str">
            <v>A</v>
          </cell>
        </row>
      </sheetData>
      <sheetData sheetId="16495">
        <row r="9">
          <cell r="A9" t="str">
            <v>A</v>
          </cell>
        </row>
      </sheetData>
      <sheetData sheetId="16496">
        <row r="9">
          <cell r="A9" t="str">
            <v>A</v>
          </cell>
        </row>
      </sheetData>
      <sheetData sheetId="16497">
        <row r="9">
          <cell r="A9" t="str">
            <v>A</v>
          </cell>
        </row>
      </sheetData>
      <sheetData sheetId="16498">
        <row r="9">
          <cell r="A9" t="str">
            <v>A</v>
          </cell>
        </row>
      </sheetData>
      <sheetData sheetId="16499">
        <row r="9">
          <cell r="A9" t="str">
            <v>A</v>
          </cell>
        </row>
      </sheetData>
      <sheetData sheetId="16500">
        <row r="9">
          <cell r="A9" t="str">
            <v>A</v>
          </cell>
        </row>
      </sheetData>
      <sheetData sheetId="16501">
        <row r="9">
          <cell r="A9" t="str">
            <v>A</v>
          </cell>
        </row>
      </sheetData>
      <sheetData sheetId="16502">
        <row r="9">
          <cell r="A9" t="str">
            <v>A</v>
          </cell>
        </row>
      </sheetData>
      <sheetData sheetId="16503">
        <row r="9">
          <cell r="A9" t="str">
            <v>A</v>
          </cell>
        </row>
      </sheetData>
      <sheetData sheetId="16504">
        <row r="9">
          <cell r="A9" t="str">
            <v>A</v>
          </cell>
        </row>
      </sheetData>
      <sheetData sheetId="16505">
        <row r="9">
          <cell r="A9" t="str">
            <v>A</v>
          </cell>
        </row>
      </sheetData>
      <sheetData sheetId="16506">
        <row r="9">
          <cell r="A9" t="str">
            <v>A</v>
          </cell>
        </row>
      </sheetData>
      <sheetData sheetId="16507">
        <row r="9">
          <cell r="A9" t="str">
            <v>A</v>
          </cell>
        </row>
      </sheetData>
      <sheetData sheetId="16508">
        <row r="9">
          <cell r="A9" t="str">
            <v>A</v>
          </cell>
        </row>
      </sheetData>
      <sheetData sheetId="16509">
        <row r="9">
          <cell r="A9" t="str">
            <v>A</v>
          </cell>
        </row>
      </sheetData>
      <sheetData sheetId="16510">
        <row r="9">
          <cell r="A9" t="str">
            <v>A</v>
          </cell>
        </row>
      </sheetData>
      <sheetData sheetId="16511">
        <row r="9">
          <cell r="A9" t="str">
            <v>A</v>
          </cell>
        </row>
      </sheetData>
      <sheetData sheetId="16512">
        <row r="9">
          <cell r="A9" t="str">
            <v>A</v>
          </cell>
        </row>
      </sheetData>
      <sheetData sheetId="16513">
        <row r="9">
          <cell r="A9" t="str">
            <v>A</v>
          </cell>
        </row>
      </sheetData>
      <sheetData sheetId="16514">
        <row r="9">
          <cell r="A9" t="str">
            <v>A</v>
          </cell>
        </row>
      </sheetData>
      <sheetData sheetId="16515">
        <row r="9">
          <cell r="A9" t="str">
            <v>A</v>
          </cell>
        </row>
      </sheetData>
      <sheetData sheetId="16516">
        <row r="9">
          <cell r="A9" t="str">
            <v>A</v>
          </cell>
        </row>
      </sheetData>
      <sheetData sheetId="16517">
        <row r="9">
          <cell r="A9" t="str">
            <v>A</v>
          </cell>
        </row>
      </sheetData>
      <sheetData sheetId="16518">
        <row r="9">
          <cell r="A9" t="str">
            <v>A</v>
          </cell>
        </row>
      </sheetData>
      <sheetData sheetId="16519">
        <row r="9">
          <cell r="A9" t="str">
            <v>A</v>
          </cell>
        </row>
      </sheetData>
      <sheetData sheetId="16520">
        <row r="9">
          <cell r="A9" t="str">
            <v>A</v>
          </cell>
        </row>
      </sheetData>
      <sheetData sheetId="16521">
        <row r="9">
          <cell r="A9" t="str">
            <v>A</v>
          </cell>
        </row>
      </sheetData>
      <sheetData sheetId="16522">
        <row r="9">
          <cell r="A9" t="str">
            <v>A</v>
          </cell>
        </row>
      </sheetData>
      <sheetData sheetId="16523">
        <row r="9">
          <cell r="A9" t="str">
            <v>A</v>
          </cell>
        </row>
      </sheetData>
      <sheetData sheetId="16524">
        <row r="9">
          <cell r="A9" t="str">
            <v>A</v>
          </cell>
        </row>
      </sheetData>
      <sheetData sheetId="16525">
        <row r="9">
          <cell r="A9" t="str">
            <v>A</v>
          </cell>
        </row>
      </sheetData>
      <sheetData sheetId="16526">
        <row r="9">
          <cell r="A9" t="str">
            <v>A</v>
          </cell>
        </row>
      </sheetData>
      <sheetData sheetId="16527">
        <row r="9">
          <cell r="A9" t="str">
            <v>A</v>
          </cell>
        </row>
      </sheetData>
      <sheetData sheetId="16528">
        <row r="9">
          <cell r="A9" t="str">
            <v>A</v>
          </cell>
        </row>
      </sheetData>
      <sheetData sheetId="16529">
        <row r="9">
          <cell r="A9" t="str">
            <v>A</v>
          </cell>
        </row>
      </sheetData>
      <sheetData sheetId="16530">
        <row r="9">
          <cell r="A9" t="str">
            <v>A</v>
          </cell>
        </row>
      </sheetData>
      <sheetData sheetId="16531">
        <row r="9">
          <cell r="A9" t="str">
            <v>A</v>
          </cell>
        </row>
      </sheetData>
      <sheetData sheetId="16532">
        <row r="9">
          <cell r="A9" t="str">
            <v>A</v>
          </cell>
        </row>
      </sheetData>
      <sheetData sheetId="16533">
        <row r="9">
          <cell r="A9" t="str">
            <v>A</v>
          </cell>
        </row>
      </sheetData>
      <sheetData sheetId="16534">
        <row r="9">
          <cell r="A9" t="str">
            <v>A</v>
          </cell>
        </row>
      </sheetData>
      <sheetData sheetId="16535">
        <row r="9">
          <cell r="A9" t="str">
            <v>A</v>
          </cell>
        </row>
      </sheetData>
      <sheetData sheetId="16536">
        <row r="9">
          <cell r="A9" t="str">
            <v>A</v>
          </cell>
        </row>
      </sheetData>
      <sheetData sheetId="16537">
        <row r="9">
          <cell r="A9" t="str">
            <v>A</v>
          </cell>
        </row>
      </sheetData>
      <sheetData sheetId="16538">
        <row r="9">
          <cell r="A9" t="str">
            <v>A</v>
          </cell>
        </row>
      </sheetData>
      <sheetData sheetId="16539">
        <row r="9">
          <cell r="A9" t="str">
            <v>A</v>
          </cell>
        </row>
      </sheetData>
      <sheetData sheetId="16540">
        <row r="9">
          <cell r="A9" t="str">
            <v>A</v>
          </cell>
        </row>
      </sheetData>
      <sheetData sheetId="16541">
        <row r="9">
          <cell r="A9" t="str">
            <v>A</v>
          </cell>
        </row>
      </sheetData>
      <sheetData sheetId="16542">
        <row r="9">
          <cell r="A9" t="str">
            <v>A</v>
          </cell>
        </row>
      </sheetData>
      <sheetData sheetId="16543">
        <row r="9">
          <cell r="A9" t="str">
            <v>A</v>
          </cell>
        </row>
      </sheetData>
      <sheetData sheetId="16544">
        <row r="9">
          <cell r="A9" t="str">
            <v>A</v>
          </cell>
        </row>
      </sheetData>
      <sheetData sheetId="16545">
        <row r="9">
          <cell r="A9" t="str">
            <v>A</v>
          </cell>
        </row>
      </sheetData>
      <sheetData sheetId="16546">
        <row r="9">
          <cell r="A9" t="str">
            <v>A</v>
          </cell>
        </row>
      </sheetData>
      <sheetData sheetId="16547">
        <row r="9">
          <cell r="A9" t="str">
            <v>A</v>
          </cell>
        </row>
      </sheetData>
      <sheetData sheetId="16548">
        <row r="9">
          <cell r="A9" t="str">
            <v>A</v>
          </cell>
        </row>
      </sheetData>
      <sheetData sheetId="16549">
        <row r="9">
          <cell r="A9" t="str">
            <v>A</v>
          </cell>
        </row>
      </sheetData>
      <sheetData sheetId="16550">
        <row r="9">
          <cell r="A9" t="str">
            <v>A</v>
          </cell>
        </row>
      </sheetData>
      <sheetData sheetId="16551">
        <row r="9">
          <cell r="A9" t="str">
            <v>A</v>
          </cell>
        </row>
      </sheetData>
      <sheetData sheetId="16552">
        <row r="9">
          <cell r="A9" t="str">
            <v>A</v>
          </cell>
        </row>
      </sheetData>
      <sheetData sheetId="16553">
        <row r="9">
          <cell r="A9" t="str">
            <v>A</v>
          </cell>
        </row>
      </sheetData>
      <sheetData sheetId="16554">
        <row r="9">
          <cell r="A9" t="str">
            <v>A</v>
          </cell>
        </row>
      </sheetData>
      <sheetData sheetId="16555">
        <row r="9">
          <cell r="A9" t="str">
            <v>A</v>
          </cell>
        </row>
      </sheetData>
      <sheetData sheetId="16556">
        <row r="9">
          <cell r="A9" t="str">
            <v>A</v>
          </cell>
        </row>
      </sheetData>
      <sheetData sheetId="16557">
        <row r="9">
          <cell r="A9" t="str">
            <v>A</v>
          </cell>
        </row>
      </sheetData>
      <sheetData sheetId="16558">
        <row r="9">
          <cell r="A9" t="str">
            <v>A</v>
          </cell>
        </row>
      </sheetData>
      <sheetData sheetId="16559">
        <row r="9">
          <cell r="A9" t="str">
            <v>A</v>
          </cell>
        </row>
      </sheetData>
      <sheetData sheetId="16560">
        <row r="9">
          <cell r="A9" t="str">
            <v>A</v>
          </cell>
        </row>
      </sheetData>
      <sheetData sheetId="16561">
        <row r="9">
          <cell r="A9" t="str">
            <v>A</v>
          </cell>
        </row>
      </sheetData>
      <sheetData sheetId="16562">
        <row r="9">
          <cell r="A9" t="str">
            <v>A</v>
          </cell>
        </row>
      </sheetData>
      <sheetData sheetId="16563">
        <row r="9">
          <cell r="A9" t="str">
            <v>A</v>
          </cell>
        </row>
      </sheetData>
      <sheetData sheetId="16564">
        <row r="9">
          <cell r="A9" t="str">
            <v>A</v>
          </cell>
        </row>
      </sheetData>
      <sheetData sheetId="16565">
        <row r="9">
          <cell r="A9" t="str">
            <v>A</v>
          </cell>
        </row>
      </sheetData>
      <sheetData sheetId="16566">
        <row r="9">
          <cell r="A9" t="str">
            <v>A</v>
          </cell>
        </row>
      </sheetData>
      <sheetData sheetId="16567">
        <row r="9">
          <cell r="A9" t="str">
            <v>A</v>
          </cell>
        </row>
      </sheetData>
      <sheetData sheetId="16568">
        <row r="9">
          <cell r="A9" t="str">
            <v>A</v>
          </cell>
        </row>
      </sheetData>
      <sheetData sheetId="16569">
        <row r="9">
          <cell r="A9" t="str">
            <v>A</v>
          </cell>
        </row>
      </sheetData>
      <sheetData sheetId="16570">
        <row r="9">
          <cell r="A9" t="str">
            <v>A</v>
          </cell>
        </row>
      </sheetData>
      <sheetData sheetId="16571">
        <row r="9">
          <cell r="A9" t="str">
            <v>A</v>
          </cell>
        </row>
      </sheetData>
      <sheetData sheetId="16572">
        <row r="9">
          <cell r="A9" t="str">
            <v>A</v>
          </cell>
        </row>
      </sheetData>
      <sheetData sheetId="16573">
        <row r="9">
          <cell r="A9" t="str">
            <v>A</v>
          </cell>
        </row>
      </sheetData>
      <sheetData sheetId="16574">
        <row r="9">
          <cell r="A9" t="str">
            <v>A</v>
          </cell>
        </row>
      </sheetData>
      <sheetData sheetId="16575">
        <row r="9">
          <cell r="A9" t="str">
            <v>A</v>
          </cell>
        </row>
      </sheetData>
      <sheetData sheetId="16576">
        <row r="9">
          <cell r="A9" t="str">
            <v>A</v>
          </cell>
        </row>
      </sheetData>
      <sheetData sheetId="16577">
        <row r="9">
          <cell r="A9" t="str">
            <v>A</v>
          </cell>
        </row>
      </sheetData>
      <sheetData sheetId="16578">
        <row r="9">
          <cell r="A9" t="str">
            <v>A</v>
          </cell>
        </row>
      </sheetData>
      <sheetData sheetId="16579">
        <row r="9">
          <cell r="A9" t="str">
            <v>A</v>
          </cell>
        </row>
      </sheetData>
      <sheetData sheetId="16580">
        <row r="9">
          <cell r="A9" t="str">
            <v>A</v>
          </cell>
        </row>
      </sheetData>
      <sheetData sheetId="16581">
        <row r="9">
          <cell r="A9" t="str">
            <v>A</v>
          </cell>
        </row>
      </sheetData>
      <sheetData sheetId="16582">
        <row r="9">
          <cell r="A9" t="str">
            <v>A</v>
          </cell>
        </row>
      </sheetData>
      <sheetData sheetId="16583">
        <row r="9">
          <cell r="A9" t="str">
            <v>A</v>
          </cell>
        </row>
      </sheetData>
      <sheetData sheetId="16584">
        <row r="9">
          <cell r="A9" t="str">
            <v>A</v>
          </cell>
        </row>
      </sheetData>
      <sheetData sheetId="16585">
        <row r="9">
          <cell r="A9" t="str">
            <v>A</v>
          </cell>
        </row>
      </sheetData>
      <sheetData sheetId="16586">
        <row r="9">
          <cell r="A9" t="str">
            <v>A</v>
          </cell>
        </row>
      </sheetData>
      <sheetData sheetId="16587">
        <row r="9">
          <cell r="A9" t="str">
            <v>A</v>
          </cell>
        </row>
      </sheetData>
      <sheetData sheetId="16588">
        <row r="9">
          <cell r="A9" t="str">
            <v>A</v>
          </cell>
        </row>
      </sheetData>
      <sheetData sheetId="16589">
        <row r="9">
          <cell r="A9" t="str">
            <v>A</v>
          </cell>
        </row>
      </sheetData>
      <sheetData sheetId="16590">
        <row r="9">
          <cell r="A9" t="str">
            <v>A</v>
          </cell>
        </row>
      </sheetData>
      <sheetData sheetId="16591">
        <row r="9">
          <cell r="A9" t="str">
            <v>A</v>
          </cell>
        </row>
      </sheetData>
      <sheetData sheetId="16592">
        <row r="9">
          <cell r="A9" t="str">
            <v>A</v>
          </cell>
        </row>
      </sheetData>
      <sheetData sheetId="16593">
        <row r="9">
          <cell r="A9" t="str">
            <v>A</v>
          </cell>
        </row>
      </sheetData>
      <sheetData sheetId="16594">
        <row r="9">
          <cell r="A9" t="str">
            <v>A</v>
          </cell>
        </row>
      </sheetData>
      <sheetData sheetId="16595">
        <row r="9">
          <cell r="A9" t="str">
            <v>A</v>
          </cell>
        </row>
      </sheetData>
      <sheetData sheetId="16596">
        <row r="9">
          <cell r="A9" t="str">
            <v>A</v>
          </cell>
        </row>
      </sheetData>
      <sheetData sheetId="16597">
        <row r="9">
          <cell r="A9" t="str">
            <v>A</v>
          </cell>
        </row>
      </sheetData>
      <sheetData sheetId="16598">
        <row r="9">
          <cell r="A9" t="str">
            <v>A</v>
          </cell>
        </row>
      </sheetData>
      <sheetData sheetId="16599">
        <row r="9">
          <cell r="A9" t="str">
            <v>A</v>
          </cell>
        </row>
      </sheetData>
      <sheetData sheetId="16600">
        <row r="9">
          <cell r="A9" t="str">
            <v>A</v>
          </cell>
        </row>
      </sheetData>
      <sheetData sheetId="16601">
        <row r="9">
          <cell r="A9" t="str">
            <v>A</v>
          </cell>
        </row>
      </sheetData>
      <sheetData sheetId="16602">
        <row r="9">
          <cell r="A9" t="str">
            <v>A</v>
          </cell>
        </row>
      </sheetData>
      <sheetData sheetId="16603">
        <row r="9">
          <cell r="A9" t="str">
            <v>A</v>
          </cell>
        </row>
      </sheetData>
      <sheetData sheetId="16604">
        <row r="9">
          <cell r="A9" t="str">
            <v>A</v>
          </cell>
        </row>
      </sheetData>
      <sheetData sheetId="16605">
        <row r="9">
          <cell r="A9" t="str">
            <v>A</v>
          </cell>
        </row>
      </sheetData>
      <sheetData sheetId="16606">
        <row r="9">
          <cell r="A9" t="str">
            <v>A</v>
          </cell>
        </row>
      </sheetData>
      <sheetData sheetId="16607">
        <row r="9">
          <cell r="A9" t="str">
            <v>A</v>
          </cell>
        </row>
      </sheetData>
      <sheetData sheetId="16608">
        <row r="9">
          <cell r="A9" t="str">
            <v>A</v>
          </cell>
        </row>
      </sheetData>
      <sheetData sheetId="16609">
        <row r="9">
          <cell r="A9" t="str">
            <v>A</v>
          </cell>
        </row>
      </sheetData>
      <sheetData sheetId="16610">
        <row r="9">
          <cell r="A9" t="str">
            <v>A</v>
          </cell>
        </row>
      </sheetData>
      <sheetData sheetId="16611">
        <row r="9">
          <cell r="A9" t="str">
            <v>A</v>
          </cell>
        </row>
      </sheetData>
      <sheetData sheetId="16612">
        <row r="9">
          <cell r="A9" t="str">
            <v>A</v>
          </cell>
        </row>
      </sheetData>
      <sheetData sheetId="16613">
        <row r="9">
          <cell r="A9" t="str">
            <v>A</v>
          </cell>
        </row>
      </sheetData>
      <sheetData sheetId="16614">
        <row r="9">
          <cell r="A9" t="str">
            <v>A</v>
          </cell>
        </row>
      </sheetData>
      <sheetData sheetId="16615">
        <row r="9">
          <cell r="A9" t="str">
            <v>A</v>
          </cell>
        </row>
      </sheetData>
      <sheetData sheetId="16616">
        <row r="9">
          <cell r="A9" t="str">
            <v>A</v>
          </cell>
        </row>
      </sheetData>
      <sheetData sheetId="16617">
        <row r="9">
          <cell r="A9" t="str">
            <v>A</v>
          </cell>
        </row>
      </sheetData>
      <sheetData sheetId="16618">
        <row r="9">
          <cell r="A9" t="str">
            <v>A</v>
          </cell>
        </row>
      </sheetData>
      <sheetData sheetId="16619">
        <row r="9">
          <cell r="A9" t="str">
            <v>A</v>
          </cell>
        </row>
      </sheetData>
      <sheetData sheetId="16620">
        <row r="9">
          <cell r="A9" t="str">
            <v>A</v>
          </cell>
        </row>
      </sheetData>
      <sheetData sheetId="16621">
        <row r="9">
          <cell r="A9" t="str">
            <v>A</v>
          </cell>
        </row>
      </sheetData>
      <sheetData sheetId="16622">
        <row r="9">
          <cell r="A9" t="str">
            <v>A</v>
          </cell>
        </row>
      </sheetData>
      <sheetData sheetId="16623">
        <row r="9">
          <cell r="A9" t="str">
            <v>A</v>
          </cell>
        </row>
      </sheetData>
      <sheetData sheetId="16624">
        <row r="9">
          <cell r="A9" t="str">
            <v>A</v>
          </cell>
        </row>
      </sheetData>
      <sheetData sheetId="16625">
        <row r="9">
          <cell r="A9" t="str">
            <v>A</v>
          </cell>
        </row>
      </sheetData>
      <sheetData sheetId="16626">
        <row r="9">
          <cell r="A9" t="str">
            <v>A</v>
          </cell>
        </row>
      </sheetData>
      <sheetData sheetId="16627">
        <row r="9">
          <cell r="A9" t="str">
            <v>A</v>
          </cell>
        </row>
      </sheetData>
      <sheetData sheetId="16628">
        <row r="9">
          <cell r="A9" t="str">
            <v>A</v>
          </cell>
        </row>
      </sheetData>
      <sheetData sheetId="16629">
        <row r="9">
          <cell r="A9" t="str">
            <v>A</v>
          </cell>
        </row>
      </sheetData>
      <sheetData sheetId="16630">
        <row r="9">
          <cell r="A9" t="str">
            <v>A</v>
          </cell>
        </row>
      </sheetData>
      <sheetData sheetId="16631">
        <row r="9">
          <cell r="A9" t="str">
            <v>A</v>
          </cell>
        </row>
      </sheetData>
      <sheetData sheetId="16632">
        <row r="9">
          <cell r="A9" t="str">
            <v>A</v>
          </cell>
        </row>
      </sheetData>
      <sheetData sheetId="16633">
        <row r="9">
          <cell r="A9" t="str">
            <v>A</v>
          </cell>
        </row>
      </sheetData>
      <sheetData sheetId="16634">
        <row r="9">
          <cell r="A9" t="str">
            <v>A</v>
          </cell>
        </row>
      </sheetData>
      <sheetData sheetId="16635">
        <row r="9">
          <cell r="A9" t="str">
            <v>A</v>
          </cell>
        </row>
      </sheetData>
      <sheetData sheetId="16636">
        <row r="9">
          <cell r="A9" t="str">
            <v>A</v>
          </cell>
        </row>
      </sheetData>
      <sheetData sheetId="16637">
        <row r="9">
          <cell r="A9" t="str">
            <v>A</v>
          </cell>
        </row>
      </sheetData>
      <sheetData sheetId="16638">
        <row r="9">
          <cell r="A9" t="str">
            <v>A</v>
          </cell>
        </row>
      </sheetData>
      <sheetData sheetId="16639">
        <row r="9">
          <cell r="A9" t="str">
            <v>A</v>
          </cell>
        </row>
      </sheetData>
      <sheetData sheetId="16640">
        <row r="9">
          <cell r="A9" t="str">
            <v>A</v>
          </cell>
        </row>
      </sheetData>
      <sheetData sheetId="16641">
        <row r="9">
          <cell r="A9" t="str">
            <v>A</v>
          </cell>
        </row>
      </sheetData>
      <sheetData sheetId="16642">
        <row r="9">
          <cell r="A9" t="str">
            <v>A</v>
          </cell>
        </row>
      </sheetData>
      <sheetData sheetId="16643">
        <row r="9">
          <cell r="A9" t="str">
            <v>A</v>
          </cell>
        </row>
      </sheetData>
      <sheetData sheetId="16644">
        <row r="9">
          <cell r="A9" t="str">
            <v>A</v>
          </cell>
        </row>
      </sheetData>
      <sheetData sheetId="16645">
        <row r="9">
          <cell r="A9" t="str">
            <v>A</v>
          </cell>
        </row>
      </sheetData>
      <sheetData sheetId="16646">
        <row r="9">
          <cell r="A9" t="str">
            <v>A</v>
          </cell>
        </row>
      </sheetData>
      <sheetData sheetId="16647">
        <row r="9">
          <cell r="A9" t="str">
            <v>A</v>
          </cell>
        </row>
      </sheetData>
      <sheetData sheetId="16648">
        <row r="9">
          <cell r="A9" t="str">
            <v>A</v>
          </cell>
        </row>
      </sheetData>
      <sheetData sheetId="16649">
        <row r="9">
          <cell r="A9" t="str">
            <v>A</v>
          </cell>
        </row>
      </sheetData>
      <sheetData sheetId="16650">
        <row r="9">
          <cell r="A9" t="str">
            <v>A</v>
          </cell>
        </row>
      </sheetData>
      <sheetData sheetId="16651">
        <row r="9">
          <cell r="A9" t="str">
            <v>A</v>
          </cell>
        </row>
      </sheetData>
      <sheetData sheetId="16652">
        <row r="9">
          <cell r="A9" t="str">
            <v>A</v>
          </cell>
        </row>
      </sheetData>
      <sheetData sheetId="16653">
        <row r="9">
          <cell r="A9" t="str">
            <v>A</v>
          </cell>
        </row>
      </sheetData>
      <sheetData sheetId="16654">
        <row r="9">
          <cell r="A9" t="str">
            <v>A</v>
          </cell>
        </row>
      </sheetData>
      <sheetData sheetId="16655">
        <row r="9">
          <cell r="A9" t="str">
            <v>A</v>
          </cell>
        </row>
      </sheetData>
      <sheetData sheetId="16656">
        <row r="9">
          <cell r="A9" t="str">
            <v>A</v>
          </cell>
        </row>
      </sheetData>
      <sheetData sheetId="16657">
        <row r="9">
          <cell r="A9" t="str">
            <v>A</v>
          </cell>
        </row>
      </sheetData>
      <sheetData sheetId="16658">
        <row r="9">
          <cell r="A9" t="str">
            <v>A</v>
          </cell>
        </row>
      </sheetData>
      <sheetData sheetId="16659">
        <row r="9">
          <cell r="A9" t="str">
            <v>A</v>
          </cell>
        </row>
      </sheetData>
      <sheetData sheetId="16660">
        <row r="9">
          <cell r="A9" t="str">
            <v>A</v>
          </cell>
        </row>
      </sheetData>
      <sheetData sheetId="16661">
        <row r="9">
          <cell r="A9" t="str">
            <v>A</v>
          </cell>
        </row>
      </sheetData>
      <sheetData sheetId="16662">
        <row r="9">
          <cell r="A9" t="str">
            <v>A</v>
          </cell>
        </row>
      </sheetData>
      <sheetData sheetId="16663">
        <row r="9">
          <cell r="A9" t="str">
            <v>A</v>
          </cell>
        </row>
      </sheetData>
      <sheetData sheetId="16664">
        <row r="9">
          <cell r="A9" t="str">
            <v>A</v>
          </cell>
        </row>
      </sheetData>
      <sheetData sheetId="16665">
        <row r="9">
          <cell r="A9" t="str">
            <v>A</v>
          </cell>
        </row>
      </sheetData>
      <sheetData sheetId="16666">
        <row r="9">
          <cell r="A9" t="str">
            <v>A</v>
          </cell>
        </row>
      </sheetData>
      <sheetData sheetId="16667">
        <row r="9">
          <cell r="A9" t="str">
            <v>A</v>
          </cell>
        </row>
      </sheetData>
      <sheetData sheetId="16668">
        <row r="9">
          <cell r="A9" t="str">
            <v>A</v>
          </cell>
        </row>
      </sheetData>
      <sheetData sheetId="16669">
        <row r="9">
          <cell r="A9" t="str">
            <v>A</v>
          </cell>
        </row>
      </sheetData>
      <sheetData sheetId="16670">
        <row r="9">
          <cell r="A9" t="str">
            <v>A</v>
          </cell>
        </row>
      </sheetData>
      <sheetData sheetId="16671">
        <row r="9">
          <cell r="A9" t="str">
            <v>A</v>
          </cell>
        </row>
      </sheetData>
      <sheetData sheetId="16672">
        <row r="9">
          <cell r="A9" t="str">
            <v>A</v>
          </cell>
        </row>
      </sheetData>
      <sheetData sheetId="16673">
        <row r="9">
          <cell r="A9" t="str">
            <v>A</v>
          </cell>
        </row>
      </sheetData>
      <sheetData sheetId="16674">
        <row r="9">
          <cell r="A9" t="str">
            <v>A</v>
          </cell>
        </row>
      </sheetData>
      <sheetData sheetId="16675">
        <row r="9">
          <cell r="A9" t="str">
            <v>A</v>
          </cell>
        </row>
      </sheetData>
      <sheetData sheetId="16676">
        <row r="9">
          <cell r="A9" t="str">
            <v>A</v>
          </cell>
        </row>
      </sheetData>
      <sheetData sheetId="16677">
        <row r="9">
          <cell r="A9" t="str">
            <v>A</v>
          </cell>
        </row>
      </sheetData>
      <sheetData sheetId="16678">
        <row r="9">
          <cell r="A9" t="str">
            <v>A</v>
          </cell>
        </row>
      </sheetData>
      <sheetData sheetId="16679">
        <row r="9">
          <cell r="A9" t="str">
            <v>A</v>
          </cell>
        </row>
      </sheetData>
      <sheetData sheetId="16680">
        <row r="9">
          <cell r="A9" t="str">
            <v>A</v>
          </cell>
        </row>
      </sheetData>
      <sheetData sheetId="16681">
        <row r="9">
          <cell r="A9" t="str">
            <v>A</v>
          </cell>
        </row>
      </sheetData>
      <sheetData sheetId="16682">
        <row r="9">
          <cell r="A9" t="str">
            <v>A</v>
          </cell>
        </row>
      </sheetData>
      <sheetData sheetId="16683">
        <row r="9">
          <cell r="A9" t="str">
            <v>A</v>
          </cell>
        </row>
      </sheetData>
      <sheetData sheetId="16684">
        <row r="9">
          <cell r="A9" t="str">
            <v>A</v>
          </cell>
        </row>
      </sheetData>
      <sheetData sheetId="16685">
        <row r="9">
          <cell r="A9" t="str">
            <v>A</v>
          </cell>
        </row>
      </sheetData>
      <sheetData sheetId="16686">
        <row r="9">
          <cell r="A9" t="str">
            <v>A</v>
          </cell>
        </row>
      </sheetData>
      <sheetData sheetId="16687">
        <row r="9">
          <cell r="A9" t="str">
            <v>A</v>
          </cell>
        </row>
      </sheetData>
      <sheetData sheetId="16688">
        <row r="9">
          <cell r="A9" t="str">
            <v>A</v>
          </cell>
        </row>
      </sheetData>
      <sheetData sheetId="16689">
        <row r="9">
          <cell r="A9" t="str">
            <v>A</v>
          </cell>
        </row>
      </sheetData>
      <sheetData sheetId="16690">
        <row r="9">
          <cell r="A9" t="str">
            <v>A</v>
          </cell>
        </row>
      </sheetData>
      <sheetData sheetId="16691">
        <row r="9">
          <cell r="A9" t="str">
            <v>A</v>
          </cell>
        </row>
      </sheetData>
      <sheetData sheetId="16692">
        <row r="9">
          <cell r="A9" t="str">
            <v>A</v>
          </cell>
        </row>
      </sheetData>
      <sheetData sheetId="16693">
        <row r="9">
          <cell r="A9" t="str">
            <v>A</v>
          </cell>
        </row>
      </sheetData>
      <sheetData sheetId="16694">
        <row r="9">
          <cell r="A9" t="str">
            <v>A</v>
          </cell>
        </row>
      </sheetData>
      <sheetData sheetId="16695">
        <row r="9">
          <cell r="A9" t="str">
            <v>A</v>
          </cell>
        </row>
      </sheetData>
      <sheetData sheetId="16696">
        <row r="9">
          <cell r="A9" t="str">
            <v>A</v>
          </cell>
        </row>
      </sheetData>
      <sheetData sheetId="16697">
        <row r="9">
          <cell r="A9" t="str">
            <v>A</v>
          </cell>
        </row>
      </sheetData>
      <sheetData sheetId="16698">
        <row r="9">
          <cell r="A9" t="str">
            <v>A</v>
          </cell>
        </row>
      </sheetData>
      <sheetData sheetId="16699">
        <row r="9">
          <cell r="A9" t="str">
            <v>A</v>
          </cell>
        </row>
      </sheetData>
      <sheetData sheetId="16700">
        <row r="9">
          <cell r="A9" t="str">
            <v>A</v>
          </cell>
        </row>
      </sheetData>
      <sheetData sheetId="16701">
        <row r="9">
          <cell r="A9" t="str">
            <v>A</v>
          </cell>
        </row>
      </sheetData>
      <sheetData sheetId="16702">
        <row r="9">
          <cell r="A9" t="str">
            <v>A</v>
          </cell>
        </row>
      </sheetData>
      <sheetData sheetId="16703">
        <row r="9">
          <cell r="A9" t="str">
            <v>A</v>
          </cell>
        </row>
      </sheetData>
      <sheetData sheetId="16704">
        <row r="9">
          <cell r="A9" t="str">
            <v>A</v>
          </cell>
        </row>
      </sheetData>
      <sheetData sheetId="16705">
        <row r="9">
          <cell r="A9" t="str">
            <v>A</v>
          </cell>
        </row>
      </sheetData>
      <sheetData sheetId="16706">
        <row r="9">
          <cell r="A9" t="str">
            <v>A</v>
          </cell>
        </row>
      </sheetData>
      <sheetData sheetId="16707">
        <row r="9">
          <cell r="A9" t="str">
            <v>A</v>
          </cell>
        </row>
      </sheetData>
      <sheetData sheetId="16708">
        <row r="9">
          <cell r="A9" t="str">
            <v>A</v>
          </cell>
        </row>
      </sheetData>
      <sheetData sheetId="16709">
        <row r="9">
          <cell r="A9" t="str">
            <v>A</v>
          </cell>
        </row>
      </sheetData>
      <sheetData sheetId="16710">
        <row r="9">
          <cell r="A9" t="str">
            <v>A</v>
          </cell>
        </row>
      </sheetData>
      <sheetData sheetId="16711">
        <row r="9">
          <cell r="A9" t="str">
            <v>A</v>
          </cell>
        </row>
      </sheetData>
      <sheetData sheetId="16712">
        <row r="9">
          <cell r="A9" t="str">
            <v>A</v>
          </cell>
        </row>
      </sheetData>
      <sheetData sheetId="16713">
        <row r="9">
          <cell r="A9" t="str">
            <v>A</v>
          </cell>
        </row>
      </sheetData>
      <sheetData sheetId="16714">
        <row r="9">
          <cell r="A9" t="str">
            <v>A</v>
          </cell>
        </row>
      </sheetData>
      <sheetData sheetId="16715">
        <row r="9">
          <cell r="A9" t="str">
            <v>A</v>
          </cell>
        </row>
      </sheetData>
      <sheetData sheetId="16716">
        <row r="9">
          <cell r="A9" t="str">
            <v>A</v>
          </cell>
        </row>
      </sheetData>
      <sheetData sheetId="16717">
        <row r="9">
          <cell r="A9" t="str">
            <v>A</v>
          </cell>
        </row>
      </sheetData>
      <sheetData sheetId="16718">
        <row r="9">
          <cell r="A9" t="str">
            <v>A</v>
          </cell>
        </row>
      </sheetData>
      <sheetData sheetId="16719">
        <row r="9">
          <cell r="A9" t="str">
            <v>A</v>
          </cell>
        </row>
      </sheetData>
      <sheetData sheetId="16720">
        <row r="9">
          <cell r="A9" t="str">
            <v>A</v>
          </cell>
        </row>
      </sheetData>
      <sheetData sheetId="16721">
        <row r="9">
          <cell r="A9" t="str">
            <v>A</v>
          </cell>
        </row>
      </sheetData>
      <sheetData sheetId="16722">
        <row r="9">
          <cell r="A9" t="str">
            <v>A</v>
          </cell>
        </row>
      </sheetData>
      <sheetData sheetId="16723">
        <row r="9">
          <cell r="A9" t="str">
            <v>A</v>
          </cell>
        </row>
      </sheetData>
      <sheetData sheetId="16724">
        <row r="9">
          <cell r="A9" t="str">
            <v>A</v>
          </cell>
        </row>
      </sheetData>
      <sheetData sheetId="16725">
        <row r="9">
          <cell r="A9" t="str">
            <v>A</v>
          </cell>
        </row>
      </sheetData>
      <sheetData sheetId="16726">
        <row r="9">
          <cell r="A9" t="str">
            <v>A</v>
          </cell>
        </row>
      </sheetData>
      <sheetData sheetId="16727">
        <row r="9">
          <cell r="A9" t="str">
            <v>A</v>
          </cell>
        </row>
      </sheetData>
      <sheetData sheetId="16728">
        <row r="9">
          <cell r="A9" t="str">
            <v>A</v>
          </cell>
        </row>
      </sheetData>
      <sheetData sheetId="16729">
        <row r="9">
          <cell r="A9" t="str">
            <v>A</v>
          </cell>
        </row>
      </sheetData>
      <sheetData sheetId="16730">
        <row r="9">
          <cell r="A9" t="str">
            <v>A</v>
          </cell>
        </row>
      </sheetData>
      <sheetData sheetId="16731">
        <row r="9">
          <cell r="A9" t="str">
            <v>A</v>
          </cell>
        </row>
      </sheetData>
      <sheetData sheetId="16732">
        <row r="9">
          <cell r="A9" t="str">
            <v>A</v>
          </cell>
        </row>
      </sheetData>
      <sheetData sheetId="16733">
        <row r="9">
          <cell r="A9" t="str">
            <v>A</v>
          </cell>
        </row>
      </sheetData>
      <sheetData sheetId="16734">
        <row r="9">
          <cell r="A9" t="str">
            <v>A</v>
          </cell>
        </row>
      </sheetData>
      <sheetData sheetId="16735">
        <row r="9">
          <cell r="A9" t="str">
            <v>A</v>
          </cell>
        </row>
      </sheetData>
      <sheetData sheetId="16736">
        <row r="9">
          <cell r="A9" t="str">
            <v>A</v>
          </cell>
        </row>
      </sheetData>
      <sheetData sheetId="16737">
        <row r="9">
          <cell r="A9" t="str">
            <v>A</v>
          </cell>
        </row>
      </sheetData>
      <sheetData sheetId="16738">
        <row r="9">
          <cell r="A9" t="str">
            <v>A</v>
          </cell>
        </row>
      </sheetData>
      <sheetData sheetId="16739">
        <row r="9">
          <cell r="A9" t="str">
            <v>A</v>
          </cell>
        </row>
      </sheetData>
      <sheetData sheetId="16740">
        <row r="9">
          <cell r="A9" t="str">
            <v>A</v>
          </cell>
        </row>
      </sheetData>
      <sheetData sheetId="16741">
        <row r="9">
          <cell r="A9" t="str">
            <v>A</v>
          </cell>
        </row>
      </sheetData>
      <sheetData sheetId="16742">
        <row r="9">
          <cell r="A9" t="str">
            <v>A</v>
          </cell>
        </row>
      </sheetData>
      <sheetData sheetId="16743">
        <row r="9">
          <cell r="A9" t="str">
            <v>A</v>
          </cell>
        </row>
      </sheetData>
      <sheetData sheetId="16744">
        <row r="9">
          <cell r="A9" t="str">
            <v>A</v>
          </cell>
        </row>
      </sheetData>
      <sheetData sheetId="16745">
        <row r="9">
          <cell r="A9" t="str">
            <v>A</v>
          </cell>
        </row>
      </sheetData>
      <sheetData sheetId="16746">
        <row r="9">
          <cell r="A9" t="str">
            <v>A</v>
          </cell>
        </row>
      </sheetData>
      <sheetData sheetId="16747">
        <row r="9">
          <cell r="A9" t="str">
            <v>A</v>
          </cell>
        </row>
      </sheetData>
      <sheetData sheetId="16748">
        <row r="9">
          <cell r="A9" t="str">
            <v>A</v>
          </cell>
        </row>
      </sheetData>
      <sheetData sheetId="16749">
        <row r="9">
          <cell r="A9" t="str">
            <v>A</v>
          </cell>
        </row>
      </sheetData>
      <sheetData sheetId="16750">
        <row r="9">
          <cell r="A9" t="str">
            <v>A</v>
          </cell>
        </row>
      </sheetData>
      <sheetData sheetId="16751">
        <row r="9">
          <cell r="A9" t="str">
            <v>A</v>
          </cell>
        </row>
      </sheetData>
      <sheetData sheetId="16752">
        <row r="9">
          <cell r="A9" t="str">
            <v>A</v>
          </cell>
        </row>
      </sheetData>
      <sheetData sheetId="16753">
        <row r="9">
          <cell r="A9" t="str">
            <v>A</v>
          </cell>
        </row>
      </sheetData>
      <sheetData sheetId="16754">
        <row r="9">
          <cell r="A9" t="str">
            <v>A</v>
          </cell>
        </row>
      </sheetData>
      <sheetData sheetId="16755">
        <row r="9">
          <cell r="A9" t="str">
            <v>A</v>
          </cell>
        </row>
      </sheetData>
      <sheetData sheetId="16756">
        <row r="9">
          <cell r="A9" t="str">
            <v>A</v>
          </cell>
        </row>
      </sheetData>
      <sheetData sheetId="16757">
        <row r="9">
          <cell r="A9" t="str">
            <v>A</v>
          </cell>
        </row>
      </sheetData>
      <sheetData sheetId="16758">
        <row r="9">
          <cell r="A9" t="str">
            <v>A</v>
          </cell>
        </row>
      </sheetData>
      <sheetData sheetId="16759">
        <row r="9">
          <cell r="A9" t="str">
            <v>A</v>
          </cell>
        </row>
      </sheetData>
      <sheetData sheetId="16760">
        <row r="9">
          <cell r="A9" t="str">
            <v>A</v>
          </cell>
        </row>
      </sheetData>
      <sheetData sheetId="16761">
        <row r="9">
          <cell r="A9" t="str">
            <v>A</v>
          </cell>
        </row>
      </sheetData>
      <sheetData sheetId="16762">
        <row r="9">
          <cell r="A9" t="str">
            <v>A</v>
          </cell>
        </row>
      </sheetData>
      <sheetData sheetId="16763">
        <row r="9">
          <cell r="A9" t="str">
            <v>A</v>
          </cell>
        </row>
      </sheetData>
      <sheetData sheetId="16764">
        <row r="9">
          <cell r="A9" t="str">
            <v>A</v>
          </cell>
        </row>
      </sheetData>
      <sheetData sheetId="16765">
        <row r="9">
          <cell r="A9" t="str">
            <v>A</v>
          </cell>
        </row>
      </sheetData>
      <sheetData sheetId="16766">
        <row r="9">
          <cell r="A9" t="str">
            <v>A</v>
          </cell>
        </row>
      </sheetData>
      <sheetData sheetId="16767">
        <row r="9">
          <cell r="A9" t="str">
            <v>A</v>
          </cell>
        </row>
      </sheetData>
      <sheetData sheetId="16768">
        <row r="9">
          <cell r="A9" t="str">
            <v>A</v>
          </cell>
        </row>
      </sheetData>
      <sheetData sheetId="16769">
        <row r="9">
          <cell r="A9" t="str">
            <v>A</v>
          </cell>
        </row>
      </sheetData>
      <sheetData sheetId="16770">
        <row r="9">
          <cell r="A9" t="str">
            <v>A</v>
          </cell>
        </row>
      </sheetData>
      <sheetData sheetId="16771">
        <row r="9">
          <cell r="A9" t="str">
            <v>A</v>
          </cell>
        </row>
      </sheetData>
      <sheetData sheetId="16772">
        <row r="9">
          <cell r="A9" t="str">
            <v>A</v>
          </cell>
        </row>
      </sheetData>
      <sheetData sheetId="16773">
        <row r="9">
          <cell r="A9" t="str">
            <v>A</v>
          </cell>
        </row>
      </sheetData>
      <sheetData sheetId="16774">
        <row r="9">
          <cell r="A9" t="str">
            <v>A</v>
          </cell>
        </row>
      </sheetData>
      <sheetData sheetId="16775">
        <row r="9">
          <cell r="A9" t="str">
            <v>A</v>
          </cell>
        </row>
      </sheetData>
      <sheetData sheetId="16776">
        <row r="9">
          <cell r="A9" t="str">
            <v>A</v>
          </cell>
        </row>
      </sheetData>
      <sheetData sheetId="16777">
        <row r="9">
          <cell r="A9" t="str">
            <v>A</v>
          </cell>
        </row>
      </sheetData>
      <sheetData sheetId="16778">
        <row r="9">
          <cell r="A9" t="str">
            <v>A</v>
          </cell>
        </row>
      </sheetData>
      <sheetData sheetId="16779">
        <row r="9">
          <cell r="A9" t="str">
            <v>A</v>
          </cell>
        </row>
      </sheetData>
      <sheetData sheetId="16780">
        <row r="9">
          <cell r="A9" t="str">
            <v>A</v>
          </cell>
        </row>
      </sheetData>
      <sheetData sheetId="16781">
        <row r="9">
          <cell r="A9" t="str">
            <v>A</v>
          </cell>
        </row>
      </sheetData>
      <sheetData sheetId="16782">
        <row r="9">
          <cell r="A9" t="str">
            <v>A</v>
          </cell>
        </row>
      </sheetData>
      <sheetData sheetId="16783">
        <row r="9">
          <cell r="A9" t="str">
            <v>A</v>
          </cell>
        </row>
      </sheetData>
      <sheetData sheetId="16784">
        <row r="9">
          <cell r="A9" t="str">
            <v>A</v>
          </cell>
        </row>
      </sheetData>
      <sheetData sheetId="16785">
        <row r="9">
          <cell r="A9" t="str">
            <v>A</v>
          </cell>
        </row>
      </sheetData>
      <sheetData sheetId="16786">
        <row r="9">
          <cell r="A9" t="str">
            <v>A</v>
          </cell>
        </row>
      </sheetData>
      <sheetData sheetId="16787">
        <row r="9">
          <cell r="A9" t="str">
            <v>A</v>
          </cell>
        </row>
      </sheetData>
      <sheetData sheetId="16788">
        <row r="9">
          <cell r="A9" t="str">
            <v>A</v>
          </cell>
        </row>
      </sheetData>
      <sheetData sheetId="16789">
        <row r="9">
          <cell r="A9" t="str">
            <v>A</v>
          </cell>
        </row>
      </sheetData>
      <sheetData sheetId="16790">
        <row r="9">
          <cell r="A9" t="str">
            <v>A</v>
          </cell>
        </row>
      </sheetData>
      <sheetData sheetId="16791">
        <row r="9">
          <cell r="A9" t="str">
            <v>A</v>
          </cell>
        </row>
      </sheetData>
      <sheetData sheetId="16792">
        <row r="9">
          <cell r="A9" t="str">
            <v>A</v>
          </cell>
        </row>
      </sheetData>
      <sheetData sheetId="16793">
        <row r="9">
          <cell r="A9" t="str">
            <v>A</v>
          </cell>
        </row>
      </sheetData>
      <sheetData sheetId="16794">
        <row r="9">
          <cell r="A9" t="str">
            <v>A</v>
          </cell>
        </row>
      </sheetData>
      <sheetData sheetId="16795">
        <row r="9">
          <cell r="A9" t="str">
            <v>A</v>
          </cell>
        </row>
      </sheetData>
      <sheetData sheetId="16796">
        <row r="9">
          <cell r="A9" t="str">
            <v>A</v>
          </cell>
        </row>
      </sheetData>
      <sheetData sheetId="16797">
        <row r="9">
          <cell r="A9" t="str">
            <v>A</v>
          </cell>
        </row>
      </sheetData>
      <sheetData sheetId="16798">
        <row r="9">
          <cell r="A9" t="str">
            <v>A</v>
          </cell>
        </row>
      </sheetData>
      <sheetData sheetId="16799">
        <row r="9">
          <cell r="A9" t="str">
            <v>A</v>
          </cell>
        </row>
      </sheetData>
      <sheetData sheetId="16800">
        <row r="9">
          <cell r="A9" t="str">
            <v>A</v>
          </cell>
        </row>
      </sheetData>
      <sheetData sheetId="16801">
        <row r="9">
          <cell r="A9" t="str">
            <v>A</v>
          </cell>
        </row>
      </sheetData>
      <sheetData sheetId="16802">
        <row r="9">
          <cell r="A9" t="str">
            <v>A</v>
          </cell>
        </row>
      </sheetData>
      <sheetData sheetId="16803">
        <row r="9">
          <cell r="A9" t="str">
            <v>A</v>
          </cell>
        </row>
      </sheetData>
      <sheetData sheetId="16804">
        <row r="9">
          <cell r="A9" t="str">
            <v>A</v>
          </cell>
        </row>
      </sheetData>
      <sheetData sheetId="16805">
        <row r="9">
          <cell r="A9" t="str">
            <v>A</v>
          </cell>
        </row>
      </sheetData>
      <sheetData sheetId="16806">
        <row r="9">
          <cell r="A9" t="str">
            <v>A</v>
          </cell>
        </row>
      </sheetData>
      <sheetData sheetId="16807">
        <row r="9">
          <cell r="A9" t="str">
            <v>A</v>
          </cell>
        </row>
      </sheetData>
      <sheetData sheetId="16808">
        <row r="9">
          <cell r="A9" t="str">
            <v>A</v>
          </cell>
        </row>
      </sheetData>
      <sheetData sheetId="16809">
        <row r="9">
          <cell r="A9" t="str">
            <v>A</v>
          </cell>
        </row>
      </sheetData>
      <sheetData sheetId="16810">
        <row r="9">
          <cell r="A9" t="str">
            <v>A</v>
          </cell>
        </row>
      </sheetData>
      <sheetData sheetId="16811">
        <row r="9">
          <cell r="A9" t="str">
            <v>A</v>
          </cell>
        </row>
      </sheetData>
      <sheetData sheetId="16812">
        <row r="9">
          <cell r="A9" t="str">
            <v>A</v>
          </cell>
        </row>
      </sheetData>
      <sheetData sheetId="16813">
        <row r="9">
          <cell r="A9" t="str">
            <v>A</v>
          </cell>
        </row>
      </sheetData>
      <sheetData sheetId="16814">
        <row r="9">
          <cell r="A9" t="str">
            <v>A</v>
          </cell>
        </row>
      </sheetData>
      <sheetData sheetId="16815">
        <row r="9">
          <cell r="A9" t="str">
            <v>A</v>
          </cell>
        </row>
      </sheetData>
      <sheetData sheetId="16816">
        <row r="9">
          <cell r="A9" t="str">
            <v>A</v>
          </cell>
        </row>
      </sheetData>
      <sheetData sheetId="16817">
        <row r="9">
          <cell r="A9" t="str">
            <v>A</v>
          </cell>
        </row>
      </sheetData>
      <sheetData sheetId="16818">
        <row r="9">
          <cell r="A9" t="str">
            <v>A</v>
          </cell>
        </row>
      </sheetData>
      <sheetData sheetId="16819">
        <row r="9">
          <cell r="A9" t="str">
            <v>A</v>
          </cell>
        </row>
      </sheetData>
      <sheetData sheetId="16820">
        <row r="9">
          <cell r="A9" t="str">
            <v>A</v>
          </cell>
        </row>
      </sheetData>
      <sheetData sheetId="16821">
        <row r="9">
          <cell r="A9" t="str">
            <v>A</v>
          </cell>
        </row>
      </sheetData>
      <sheetData sheetId="16822">
        <row r="9">
          <cell r="A9" t="str">
            <v>A</v>
          </cell>
        </row>
      </sheetData>
      <sheetData sheetId="16823">
        <row r="9">
          <cell r="A9" t="str">
            <v>A</v>
          </cell>
        </row>
      </sheetData>
      <sheetData sheetId="16824">
        <row r="9">
          <cell r="A9" t="str">
            <v>A</v>
          </cell>
        </row>
      </sheetData>
      <sheetData sheetId="16825">
        <row r="9">
          <cell r="A9" t="str">
            <v>A</v>
          </cell>
        </row>
      </sheetData>
      <sheetData sheetId="16826">
        <row r="9">
          <cell r="A9" t="str">
            <v>A</v>
          </cell>
        </row>
      </sheetData>
      <sheetData sheetId="16827">
        <row r="9">
          <cell r="A9" t="str">
            <v>A</v>
          </cell>
        </row>
      </sheetData>
      <sheetData sheetId="16828"/>
      <sheetData sheetId="16829">
        <row r="9">
          <cell r="A9" t="str">
            <v>A</v>
          </cell>
        </row>
      </sheetData>
      <sheetData sheetId="16830">
        <row r="9">
          <cell r="A9" t="str">
            <v>A</v>
          </cell>
        </row>
      </sheetData>
      <sheetData sheetId="16831">
        <row r="9">
          <cell r="A9" t="str">
            <v>A</v>
          </cell>
        </row>
      </sheetData>
      <sheetData sheetId="16832">
        <row r="9">
          <cell r="A9" t="str">
            <v>A</v>
          </cell>
        </row>
      </sheetData>
      <sheetData sheetId="16833">
        <row r="9">
          <cell r="A9" t="str">
            <v>A</v>
          </cell>
        </row>
      </sheetData>
      <sheetData sheetId="16834">
        <row r="9">
          <cell r="A9" t="str">
            <v>A</v>
          </cell>
        </row>
      </sheetData>
      <sheetData sheetId="16835">
        <row r="9">
          <cell r="A9" t="str">
            <v>A</v>
          </cell>
        </row>
      </sheetData>
      <sheetData sheetId="16836">
        <row r="9">
          <cell r="A9" t="str">
            <v>A</v>
          </cell>
        </row>
      </sheetData>
      <sheetData sheetId="16837"/>
      <sheetData sheetId="16838">
        <row r="9">
          <cell r="A9" t="str">
            <v>A</v>
          </cell>
        </row>
      </sheetData>
      <sheetData sheetId="16839">
        <row r="9">
          <cell r="A9" t="str">
            <v>A</v>
          </cell>
        </row>
      </sheetData>
      <sheetData sheetId="16840">
        <row r="9">
          <cell r="A9" t="str">
            <v>A</v>
          </cell>
        </row>
      </sheetData>
      <sheetData sheetId="16841">
        <row r="9">
          <cell r="A9" t="str">
            <v>A</v>
          </cell>
        </row>
      </sheetData>
      <sheetData sheetId="16842">
        <row r="9">
          <cell r="A9" t="str">
            <v>A</v>
          </cell>
        </row>
      </sheetData>
      <sheetData sheetId="16843">
        <row r="9">
          <cell r="A9" t="str">
            <v>A</v>
          </cell>
        </row>
      </sheetData>
      <sheetData sheetId="16844">
        <row r="9">
          <cell r="A9" t="str">
            <v>A</v>
          </cell>
        </row>
      </sheetData>
      <sheetData sheetId="16845">
        <row r="9">
          <cell r="A9" t="str">
            <v>A</v>
          </cell>
        </row>
      </sheetData>
      <sheetData sheetId="16846">
        <row r="9">
          <cell r="A9" t="str">
            <v>A</v>
          </cell>
        </row>
      </sheetData>
      <sheetData sheetId="16847">
        <row r="9">
          <cell r="A9" t="str">
            <v>A</v>
          </cell>
        </row>
      </sheetData>
      <sheetData sheetId="16848">
        <row r="9">
          <cell r="A9" t="str">
            <v>A</v>
          </cell>
        </row>
      </sheetData>
      <sheetData sheetId="16849">
        <row r="9">
          <cell r="A9" t="str">
            <v>A</v>
          </cell>
        </row>
      </sheetData>
      <sheetData sheetId="16850">
        <row r="9">
          <cell r="A9" t="str">
            <v>A</v>
          </cell>
        </row>
      </sheetData>
      <sheetData sheetId="16851">
        <row r="9">
          <cell r="A9" t="str">
            <v>A</v>
          </cell>
        </row>
      </sheetData>
      <sheetData sheetId="16852">
        <row r="9">
          <cell r="A9" t="str">
            <v>A</v>
          </cell>
        </row>
      </sheetData>
      <sheetData sheetId="16853">
        <row r="9">
          <cell r="A9" t="str">
            <v>A</v>
          </cell>
        </row>
      </sheetData>
      <sheetData sheetId="16854">
        <row r="9">
          <cell r="A9" t="str">
            <v>A</v>
          </cell>
        </row>
      </sheetData>
      <sheetData sheetId="16855">
        <row r="9">
          <cell r="A9" t="str">
            <v>A</v>
          </cell>
        </row>
      </sheetData>
      <sheetData sheetId="16856">
        <row r="9">
          <cell r="A9" t="str">
            <v>A</v>
          </cell>
        </row>
      </sheetData>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row r="9">
          <cell r="A9" t="str">
            <v>A</v>
          </cell>
        </row>
      </sheetData>
      <sheetData sheetId="16874">
        <row r="9">
          <cell r="A9" t="str">
            <v>A</v>
          </cell>
        </row>
      </sheetData>
      <sheetData sheetId="16875">
        <row r="9">
          <cell r="A9" t="str">
            <v>A</v>
          </cell>
        </row>
      </sheetData>
      <sheetData sheetId="16876">
        <row r="9">
          <cell r="A9" t="str">
            <v>A</v>
          </cell>
        </row>
      </sheetData>
      <sheetData sheetId="16877">
        <row r="9">
          <cell r="A9" t="str">
            <v>A</v>
          </cell>
        </row>
      </sheetData>
      <sheetData sheetId="16878">
        <row r="9">
          <cell r="A9" t="str">
            <v>A</v>
          </cell>
        </row>
      </sheetData>
      <sheetData sheetId="16879">
        <row r="9">
          <cell r="A9" t="str">
            <v>A</v>
          </cell>
        </row>
      </sheetData>
      <sheetData sheetId="16880">
        <row r="9">
          <cell r="A9" t="str">
            <v>A</v>
          </cell>
        </row>
      </sheetData>
      <sheetData sheetId="16881">
        <row r="9">
          <cell r="A9" t="str">
            <v>A</v>
          </cell>
        </row>
      </sheetData>
      <sheetData sheetId="16882">
        <row r="9">
          <cell r="A9" t="str">
            <v>A</v>
          </cell>
        </row>
      </sheetData>
      <sheetData sheetId="16883">
        <row r="9">
          <cell r="A9" t="str">
            <v>A</v>
          </cell>
        </row>
      </sheetData>
      <sheetData sheetId="16884">
        <row r="9">
          <cell r="A9" t="str">
            <v>A</v>
          </cell>
        </row>
      </sheetData>
      <sheetData sheetId="16885">
        <row r="9">
          <cell r="A9" t="str">
            <v>A</v>
          </cell>
        </row>
      </sheetData>
      <sheetData sheetId="16886">
        <row r="9">
          <cell r="A9" t="str">
            <v>A</v>
          </cell>
        </row>
      </sheetData>
      <sheetData sheetId="16887">
        <row r="9">
          <cell r="A9" t="str">
            <v>A</v>
          </cell>
        </row>
      </sheetData>
      <sheetData sheetId="16888">
        <row r="9">
          <cell r="A9" t="str">
            <v>A</v>
          </cell>
        </row>
      </sheetData>
      <sheetData sheetId="16889">
        <row r="9">
          <cell r="A9" t="str">
            <v>A</v>
          </cell>
        </row>
      </sheetData>
      <sheetData sheetId="16890">
        <row r="9">
          <cell r="A9" t="str">
            <v>A</v>
          </cell>
        </row>
      </sheetData>
      <sheetData sheetId="16891">
        <row r="9">
          <cell r="A9" t="str">
            <v>A</v>
          </cell>
        </row>
      </sheetData>
      <sheetData sheetId="16892">
        <row r="9">
          <cell r="A9" t="str">
            <v>A</v>
          </cell>
        </row>
      </sheetData>
      <sheetData sheetId="16893">
        <row r="9">
          <cell r="A9" t="str">
            <v>A</v>
          </cell>
        </row>
      </sheetData>
      <sheetData sheetId="16894">
        <row r="9">
          <cell r="A9" t="str">
            <v>A</v>
          </cell>
        </row>
      </sheetData>
      <sheetData sheetId="16895">
        <row r="9">
          <cell r="A9" t="str">
            <v>A</v>
          </cell>
        </row>
      </sheetData>
      <sheetData sheetId="16896">
        <row r="9">
          <cell r="A9" t="str">
            <v>A</v>
          </cell>
        </row>
      </sheetData>
      <sheetData sheetId="16897">
        <row r="9">
          <cell r="A9" t="str">
            <v>A</v>
          </cell>
        </row>
      </sheetData>
      <sheetData sheetId="16898">
        <row r="9">
          <cell r="A9" t="str">
            <v>A</v>
          </cell>
        </row>
      </sheetData>
      <sheetData sheetId="16899">
        <row r="9">
          <cell r="A9" t="str">
            <v>A</v>
          </cell>
        </row>
      </sheetData>
      <sheetData sheetId="16900">
        <row r="9">
          <cell r="A9" t="str">
            <v>A</v>
          </cell>
        </row>
      </sheetData>
      <sheetData sheetId="16901">
        <row r="9">
          <cell r="A9" t="str">
            <v>A</v>
          </cell>
        </row>
      </sheetData>
      <sheetData sheetId="16902">
        <row r="9">
          <cell r="A9" t="str">
            <v>A</v>
          </cell>
        </row>
      </sheetData>
      <sheetData sheetId="16903">
        <row r="9">
          <cell r="A9" t="str">
            <v>A</v>
          </cell>
        </row>
      </sheetData>
      <sheetData sheetId="16904">
        <row r="9">
          <cell r="A9" t="str">
            <v>A</v>
          </cell>
        </row>
      </sheetData>
      <sheetData sheetId="16905">
        <row r="9">
          <cell r="A9" t="str">
            <v>A</v>
          </cell>
        </row>
      </sheetData>
      <sheetData sheetId="16906"/>
      <sheetData sheetId="16907"/>
      <sheetData sheetId="16908"/>
      <sheetData sheetId="16909"/>
      <sheetData sheetId="16910"/>
      <sheetData sheetId="16911"/>
      <sheetData sheetId="16912"/>
      <sheetData sheetId="16913"/>
      <sheetData sheetId="16914"/>
      <sheetData sheetId="16915"/>
      <sheetData sheetId="16916"/>
      <sheetData sheetId="16917">
        <row r="9">
          <cell r="A9" t="str">
            <v>A</v>
          </cell>
        </row>
      </sheetData>
      <sheetData sheetId="16918">
        <row r="9">
          <cell r="A9" t="str">
            <v>A</v>
          </cell>
        </row>
      </sheetData>
      <sheetData sheetId="16919">
        <row r="9">
          <cell r="A9" t="str">
            <v>A</v>
          </cell>
        </row>
      </sheetData>
      <sheetData sheetId="16920">
        <row r="9">
          <cell r="A9" t="str">
            <v>A</v>
          </cell>
        </row>
      </sheetData>
      <sheetData sheetId="16921">
        <row r="9">
          <cell r="A9" t="str">
            <v>A</v>
          </cell>
        </row>
      </sheetData>
      <sheetData sheetId="16922">
        <row r="9">
          <cell r="A9" t="str">
            <v>A</v>
          </cell>
        </row>
      </sheetData>
      <sheetData sheetId="16923">
        <row r="9">
          <cell r="A9" t="str">
            <v>A</v>
          </cell>
        </row>
      </sheetData>
      <sheetData sheetId="16924">
        <row r="9">
          <cell r="A9" t="str">
            <v>A</v>
          </cell>
        </row>
      </sheetData>
      <sheetData sheetId="16925">
        <row r="9">
          <cell r="A9" t="str">
            <v>A</v>
          </cell>
        </row>
      </sheetData>
      <sheetData sheetId="16926">
        <row r="9">
          <cell r="A9" t="str">
            <v>A</v>
          </cell>
        </row>
      </sheetData>
      <sheetData sheetId="16927">
        <row r="9">
          <cell r="A9" t="str">
            <v>A</v>
          </cell>
        </row>
      </sheetData>
      <sheetData sheetId="16928">
        <row r="9">
          <cell r="A9" t="str">
            <v>A</v>
          </cell>
        </row>
      </sheetData>
      <sheetData sheetId="16929">
        <row r="9">
          <cell r="A9" t="str">
            <v>A</v>
          </cell>
        </row>
      </sheetData>
      <sheetData sheetId="16930">
        <row r="9">
          <cell r="A9" t="str">
            <v>A</v>
          </cell>
        </row>
      </sheetData>
      <sheetData sheetId="16931">
        <row r="9">
          <cell r="A9" t="str">
            <v>A</v>
          </cell>
        </row>
      </sheetData>
      <sheetData sheetId="16932">
        <row r="9">
          <cell r="A9" t="str">
            <v>A</v>
          </cell>
        </row>
      </sheetData>
      <sheetData sheetId="16933">
        <row r="9">
          <cell r="A9" t="str">
            <v>A</v>
          </cell>
        </row>
      </sheetData>
      <sheetData sheetId="16934">
        <row r="9">
          <cell r="A9" t="str">
            <v>A</v>
          </cell>
        </row>
      </sheetData>
      <sheetData sheetId="16935">
        <row r="9">
          <cell r="A9" t="str">
            <v>A</v>
          </cell>
        </row>
      </sheetData>
      <sheetData sheetId="16936">
        <row r="9">
          <cell r="A9" t="str">
            <v>A</v>
          </cell>
        </row>
      </sheetData>
      <sheetData sheetId="16937">
        <row r="9">
          <cell r="A9" t="str">
            <v>A</v>
          </cell>
        </row>
      </sheetData>
      <sheetData sheetId="16938">
        <row r="9">
          <cell r="A9" t="str">
            <v>A</v>
          </cell>
        </row>
      </sheetData>
      <sheetData sheetId="16939">
        <row r="9">
          <cell r="A9" t="str">
            <v>A</v>
          </cell>
        </row>
      </sheetData>
      <sheetData sheetId="16940">
        <row r="9">
          <cell r="A9" t="str">
            <v>A</v>
          </cell>
        </row>
      </sheetData>
      <sheetData sheetId="16941">
        <row r="9">
          <cell r="A9" t="str">
            <v>A</v>
          </cell>
        </row>
      </sheetData>
      <sheetData sheetId="16942">
        <row r="9">
          <cell r="A9" t="str">
            <v>A</v>
          </cell>
        </row>
      </sheetData>
      <sheetData sheetId="16943">
        <row r="9">
          <cell r="A9" t="str">
            <v>A</v>
          </cell>
        </row>
      </sheetData>
      <sheetData sheetId="16944">
        <row r="9">
          <cell r="A9" t="str">
            <v>A</v>
          </cell>
        </row>
      </sheetData>
      <sheetData sheetId="16945">
        <row r="9">
          <cell r="A9" t="str">
            <v>A</v>
          </cell>
        </row>
      </sheetData>
      <sheetData sheetId="16946">
        <row r="9">
          <cell r="A9" t="str">
            <v>A</v>
          </cell>
        </row>
      </sheetData>
      <sheetData sheetId="16947">
        <row r="9">
          <cell r="A9" t="str">
            <v>A</v>
          </cell>
        </row>
      </sheetData>
      <sheetData sheetId="16948">
        <row r="9">
          <cell r="A9" t="str">
            <v>A</v>
          </cell>
        </row>
      </sheetData>
      <sheetData sheetId="16949">
        <row r="9">
          <cell r="A9" t="str">
            <v>A</v>
          </cell>
        </row>
      </sheetData>
      <sheetData sheetId="16950">
        <row r="9">
          <cell r="A9" t="str">
            <v>A</v>
          </cell>
        </row>
      </sheetData>
      <sheetData sheetId="16951">
        <row r="9">
          <cell r="A9" t="str">
            <v>A</v>
          </cell>
        </row>
      </sheetData>
      <sheetData sheetId="16952">
        <row r="9">
          <cell r="A9" t="str">
            <v>A</v>
          </cell>
        </row>
      </sheetData>
      <sheetData sheetId="16953">
        <row r="9">
          <cell r="A9" t="str">
            <v>A</v>
          </cell>
        </row>
      </sheetData>
      <sheetData sheetId="16954">
        <row r="9">
          <cell r="A9" t="str">
            <v>A</v>
          </cell>
        </row>
      </sheetData>
      <sheetData sheetId="16955">
        <row r="9">
          <cell r="A9" t="str">
            <v>A</v>
          </cell>
        </row>
      </sheetData>
      <sheetData sheetId="16956">
        <row r="9">
          <cell r="A9" t="str">
            <v>A</v>
          </cell>
        </row>
      </sheetData>
      <sheetData sheetId="16957">
        <row r="9">
          <cell r="A9" t="str">
            <v>A</v>
          </cell>
        </row>
      </sheetData>
      <sheetData sheetId="16958">
        <row r="9">
          <cell r="A9" t="str">
            <v>A</v>
          </cell>
        </row>
      </sheetData>
      <sheetData sheetId="16959">
        <row r="9">
          <cell r="A9" t="str">
            <v>A</v>
          </cell>
        </row>
      </sheetData>
      <sheetData sheetId="16960">
        <row r="9">
          <cell r="A9" t="str">
            <v>A</v>
          </cell>
        </row>
      </sheetData>
      <sheetData sheetId="16961">
        <row r="9">
          <cell r="A9" t="str">
            <v>A</v>
          </cell>
        </row>
      </sheetData>
      <sheetData sheetId="16962">
        <row r="9">
          <cell r="A9" t="str">
            <v>A</v>
          </cell>
        </row>
      </sheetData>
      <sheetData sheetId="16963">
        <row r="9">
          <cell r="A9" t="str">
            <v>A</v>
          </cell>
        </row>
      </sheetData>
      <sheetData sheetId="16964">
        <row r="9">
          <cell r="A9" t="str">
            <v>A</v>
          </cell>
        </row>
      </sheetData>
      <sheetData sheetId="16965">
        <row r="9">
          <cell r="A9" t="str">
            <v>A</v>
          </cell>
        </row>
      </sheetData>
      <sheetData sheetId="16966">
        <row r="9">
          <cell r="A9" t="str">
            <v>A</v>
          </cell>
        </row>
      </sheetData>
      <sheetData sheetId="16967">
        <row r="9">
          <cell r="A9" t="str">
            <v>A</v>
          </cell>
        </row>
      </sheetData>
      <sheetData sheetId="16968">
        <row r="9">
          <cell r="A9" t="str">
            <v>A</v>
          </cell>
        </row>
      </sheetData>
      <sheetData sheetId="16969">
        <row r="9">
          <cell r="A9" t="str">
            <v>A</v>
          </cell>
        </row>
      </sheetData>
      <sheetData sheetId="16970">
        <row r="9">
          <cell r="A9" t="str">
            <v>A</v>
          </cell>
        </row>
      </sheetData>
      <sheetData sheetId="16971">
        <row r="9">
          <cell r="A9" t="str">
            <v>A</v>
          </cell>
        </row>
      </sheetData>
      <sheetData sheetId="16972">
        <row r="9">
          <cell r="A9" t="str">
            <v>A</v>
          </cell>
        </row>
      </sheetData>
      <sheetData sheetId="16973">
        <row r="9">
          <cell r="A9" t="str">
            <v>A</v>
          </cell>
        </row>
      </sheetData>
      <sheetData sheetId="16974">
        <row r="9">
          <cell r="A9" t="str">
            <v>A</v>
          </cell>
        </row>
      </sheetData>
      <sheetData sheetId="16975">
        <row r="9">
          <cell r="A9" t="str">
            <v>A</v>
          </cell>
        </row>
      </sheetData>
      <sheetData sheetId="16976">
        <row r="9">
          <cell r="A9" t="str">
            <v>A</v>
          </cell>
        </row>
      </sheetData>
      <sheetData sheetId="16977">
        <row r="9">
          <cell r="A9" t="str">
            <v>A</v>
          </cell>
        </row>
      </sheetData>
      <sheetData sheetId="16978">
        <row r="9">
          <cell r="A9" t="str">
            <v>A</v>
          </cell>
        </row>
      </sheetData>
      <sheetData sheetId="16979">
        <row r="9">
          <cell r="A9" t="str">
            <v>A</v>
          </cell>
        </row>
      </sheetData>
      <sheetData sheetId="16980">
        <row r="9">
          <cell r="A9" t="str">
            <v>A</v>
          </cell>
        </row>
      </sheetData>
      <sheetData sheetId="16981">
        <row r="9">
          <cell r="A9" t="str">
            <v>A</v>
          </cell>
        </row>
      </sheetData>
      <sheetData sheetId="16982">
        <row r="9">
          <cell r="A9" t="str">
            <v>A</v>
          </cell>
        </row>
      </sheetData>
      <sheetData sheetId="16983">
        <row r="9">
          <cell r="A9" t="str">
            <v>A</v>
          </cell>
        </row>
      </sheetData>
      <sheetData sheetId="16984">
        <row r="9">
          <cell r="A9" t="str">
            <v>A</v>
          </cell>
        </row>
      </sheetData>
      <sheetData sheetId="16985">
        <row r="9">
          <cell r="A9" t="str">
            <v>A</v>
          </cell>
        </row>
      </sheetData>
      <sheetData sheetId="16986">
        <row r="9">
          <cell r="A9" t="str">
            <v>A</v>
          </cell>
        </row>
      </sheetData>
      <sheetData sheetId="16987">
        <row r="9">
          <cell r="A9" t="str">
            <v>A</v>
          </cell>
        </row>
      </sheetData>
      <sheetData sheetId="16988">
        <row r="9">
          <cell r="A9" t="str">
            <v>A</v>
          </cell>
        </row>
      </sheetData>
      <sheetData sheetId="16989">
        <row r="9">
          <cell r="A9" t="str">
            <v>A</v>
          </cell>
        </row>
      </sheetData>
      <sheetData sheetId="16990">
        <row r="9">
          <cell r="A9" t="str">
            <v>A</v>
          </cell>
        </row>
      </sheetData>
      <sheetData sheetId="16991">
        <row r="9">
          <cell r="A9" t="str">
            <v>A</v>
          </cell>
        </row>
      </sheetData>
      <sheetData sheetId="16992">
        <row r="9">
          <cell r="A9" t="str">
            <v>A</v>
          </cell>
        </row>
      </sheetData>
      <sheetData sheetId="16993">
        <row r="9">
          <cell r="A9" t="str">
            <v>A</v>
          </cell>
        </row>
      </sheetData>
      <sheetData sheetId="16994">
        <row r="9">
          <cell r="A9" t="str">
            <v>A</v>
          </cell>
        </row>
      </sheetData>
      <sheetData sheetId="16995">
        <row r="9">
          <cell r="A9" t="str">
            <v>A</v>
          </cell>
        </row>
      </sheetData>
      <sheetData sheetId="16996">
        <row r="9">
          <cell r="A9" t="str">
            <v>A</v>
          </cell>
        </row>
      </sheetData>
      <sheetData sheetId="16997">
        <row r="9">
          <cell r="A9" t="str">
            <v>A</v>
          </cell>
        </row>
      </sheetData>
      <sheetData sheetId="16998">
        <row r="9">
          <cell r="A9" t="str">
            <v>A</v>
          </cell>
        </row>
      </sheetData>
      <sheetData sheetId="16999">
        <row r="9">
          <cell r="A9" t="str">
            <v>A</v>
          </cell>
        </row>
      </sheetData>
      <sheetData sheetId="17000">
        <row r="9">
          <cell r="A9" t="str">
            <v>A</v>
          </cell>
        </row>
      </sheetData>
      <sheetData sheetId="17001">
        <row r="9">
          <cell r="A9" t="str">
            <v>A</v>
          </cell>
        </row>
      </sheetData>
      <sheetData sheetId="17002">
        <row r="9">
          <cell r="A9" t="str">
            <v>A</v>
          </cell>
        </row>
      </sheetData>
      <sheetData sheetId="17003">
        <row r="9">
          <cell r="A9" t="str">
            <v>A</v>
          </cell>
        </row>
      </sheetData>
      <sheetData sheetId="17004"/>
      <sheetData sheetId="17005"/>
      <sheetData sheetId="17006"/>
      <sheetData sheetId="17007">
        <row r="9">
          <cell r="A9" t="str">
            <v>A</v>
          </cell>
        </row>
      </sheetData>
      <sheetData sheetId="17008">
        <row r="9">
          <cell r="A9" t="str">
            <v>A</v>
          </cell>
        </row>
      </sheetData>
      <sheetData sheetId="17009">
        <row r="9">
          <cell r="A9" t="str">
            <v>A</v>
          </cell>
        </row>
      </sheetData>
      <sheetData sheetId="17010">
        <row r="9">
          <cell r="A9" t="str">
            <v>A</v>
          </cell>
        </row>
      </sheetData>
      <sheetData sheetId="17011">
        <row r="9">
          <cell r="A9" t="str">
            <v>A</v>
          </cell>
        </row>
      </sheetData>
      <sheetData sheetId="17012">
        <row r="9">
          <cell r="A9" t="str">
            <v>A</v>
          </cell>
        </row>
      </sheetData>
      <sheetData sheetId="17013">
        <row r="9">
          <cell r="A9" t="str">
            <v>A</v>
          </cell>
        </row>
      </sheetData>
      <sheetData sheetId="17014">
        <row r="9">
          <cell r="A9" t="str">
            <v>A</v>
          </cell>
        </row>
      </sheetData>
      <sheetData sheetId="17015">
        <row r="9">
          <cell r="A9" t="str">
            <v>A</v>
          </cell>
        </row>
      </sheetData>
      <sheetData sheetId="17016">
        <row r="9">
          <cell r="A9" t="str">
            <v>A</v>
          </cell>
        </row>
      </sheetData>
      <sheetData sheetId="17017">
        <row r="9">
          <cell r="A9" t="str">
            <v>A</v>
          </cell>
        </row>
      </sheetData>
      <sheetData sheetId="17018">
        <row r="9">
          <cell r="A9" t="str">
            <v>A</v>
          </cell>
        </row>
      </sheetData>
      <sheetData sheetId="17019">
        <row r="9">
          <cell r="A9" t="str">
            <v>A</v>
          </cell>
        </row>
      </sheetData>
      <sheetData sheetId="17020">
        <row r="9">
          <cell r="A9" t="str">
            <v>A</v>
          </cell>
        </row>
      </sheetData>
      <sheetData sheetId="17021">
        <row r="9">
          <cell r="A9" t="str">
            <v>A</v>
          </cell>
        </row>
      </sheetData>
      <sheetData sheetId="17022">
        <row r="9">
          <cell r="A9" t="str">
            <v>A</v>
          </cell>
        </row>
      </sheetData>
      <sheetData sheetId="17023">
        <row r="9">
          <cell r="A9" t="str">
            <v>A</v>
          </cell>
        </row>
      </sheetData>
      <sheetData sheetId="17024">
        <row r="9">
          <cell r="A9" t="str">
            <v>A</v>
          </cell>
        </row>
      </sheetData>
      <sheetData sheetId="17025">
        <row r="9">
          <cell r="A9" t="str">
            <v>A</v>
          </cell>
        </row>
      </sheetData>
      <sheetData sheetId="17026" refreshError="1"/>
      <sheetData sheetId="17027">
        <row r="9">
          <cell r="A9" t="str">
            <v>A</v>
          </cell>
        </row>
      </sheetData>
      <sheetData sheetId="17028">
        <row r="9">
          <cell r="A9" t="str">
            <v>A</v>
          </cell>
        </row>
      </sheetData>
      <sheetData sheetId="17029" refreshError="1"/>
      <sheetData sheetId="17030" refreshError="1"/>
      <sheetData sheetId="17031" refreshError="1"/>
      <sheetData sheetId="17032" refreshError="1"/>
      <sheetData sheetId="17033" refreshError="1"/>
      <sheetData sheetId="17034" refreshError="1"/>
      <sheetData sheetId="17035" refreshError="1"/>
      <sheetData sheetId="17036" refreshError="1"/>
      <sheetData sheetId="17037"/>
      <sheetData sheetId="17038" refreshError="1"/>
      <sheetData sheetId="17039" refreshError="1"/>
      <sheetData sheetId="17040" refreshError="1"/>
      <sheetData sheetId="17041">
        <row r="9">
          <cell r="A9" t="str">
            <v>A</v>
          </cell>
        </row>
      </sheetData>
      <sheetData sheetId="17042" refreshError="1"/>
      <sheetData sheetId="17043" refreshError="1"/>
      <sheetData sheetId="17044" refreshError="1"/>
      <sheetData sheetId="17045" refreshError="1"/>
      <sheetData sheetId="17046" refreshError="1"/>
      <sheetData sheetId="17047" refreshError="1"/>
      <sheetData sheetId="17048" refreshError="1"/>
      <sheetData sheetId="17049" refreshError="1"/>
      <sheetData sheetId="17050" refreshError="1"/>
      <sheetData sheetId="17051" refreshError="1"/>
      <sheetData sheetId="17052" refreshError="1"/>
      <sheetData sheetId="17053" refreshError="1"/>
      <sheetData sheetId="17054">
        <row r="9">
          <cell r="A9" t="str">
            <v>A</v>
          </cell>
        </row>
      </sheetData>
      <sheetData sheetId="17055">
        <row r="9">
          <cell r="A9" t="str">
            <v>A</v>
          </cell>
        </row>
      </sheetData>
      <sheetData sheetId="17056">
        <row r="9">
          <cell r="A9" t="str">
            <v>A</v>
          </cell>
        </row>
      </sheetData>
      <sheetData sheetId="17057">
        <row r="9">
          <cell r="A9" t="str">
            <v>A</v>
          </cell>
        </row>
      </sheetData>
      <sheetData sheetId="17058">
        <row r="9">
          <cell r="A9" t="str">
            <v>A</v>
          </cell>
        </row>
      </sheetData>
      <sheetData sheetId="17059">
        <row r="9">
          <cell r="A9" t="str">
            <v>A</v>
          </cell>
        </row>
      </sheetData>
      <sheetData sheetId="17060">
        <row r="9">
          <cell r="A9" t="str">
            <v>A</v>
          </cell>
        </row>
      </sheetData>
      <sheetData sheetId="17061">
        <row r="9">
          <cell r="A9" t="str">
            <v>A</v>
          </cell>
        </row>
      </sheetData>
      <sheetData sheetId="17062">
        <row r="9">
          <cell r="A9" t="str">
            <v>A</v>
          </cell>
        </row>
      </sheetData>
      <sheetData sheetId="17063">
        <row r="9">
          <cell r="A9" t="str">
            <v>A</v>
          </cell>
        </row>
      </sheetData>
      <sheetData sheetId="17064">
        <row r="9">
          <cell r="A9" t="str">
            <v>A</v>
          </cell>
        </row>
      </sheetData>
      <sheetData sheetId="17065">
        <row r="9">
          <cell r="A9" t="str">
            <v>A</v>
          </cell>
        </row>
      </sheetData>
      <sheetData sheetId="17066">
        <row r="9">
          <cell r="A9" t="str">
            <v>A</v>
          </cell>
        </row>
      </sheetData>
      <sheetData sheetId="17067">
        <row r="9">
          <cell r="A9" t="str">
            <v>A</v>
          </cell>
        </row>
      </sheetData>
      <sheetData sheetId="17068">
        <row r="9">
          <cell r="A9" t="str">
            <v>A</v>
          </cell>
        </row>
      </sheetData>
      <sheetData sheetId="17069">
        <row r="9">
          <cell r="A9" t="str">
            <v>A</v>
          </cell>
        </row>
      </sheetData>
      <sheetData sheetId="17070">
        <row r="9">
          <cell r="A9" t="str">
            <v>A</v>
          </cell>
        </row>
      </sheetData>
      <sheetData sheetId="17071">
        <row r="9">
          <cell r="A9" t="str">
            <v>A</v>
          </cell>
        </row>
      </sheetData>
      <sheetData sheetId="17072">
        <row r="9">
          <cell r="A9" t="str">
            <v>A</v>
          </cell>
        </row>
      </sheetData>
      <sheetData sheetId="17073">
        <row r="9">
          <cell r="A9" t="str">
            <v>A</v>
          </cell>
        </row>
      </sheetData>
      <sheetData sheetId="17074">
        <row r="9">
          <cell r="A9" t="str">
            <v>A</v>
          </cell>
        </row>
      </sheetData>
      <sheetData sheetId="17075">
        <row r="9">
          <cell r="A9" t="str">
            <v>A</v>
          </cell>
        </row>
      </sheetData>
      <sheetData sheetId="17076">
        <row r="9">
          <cell r="A9" t="str">
            <v>A</v>
          </cell>
        </row>
      </sheetData>
      <sheetData sheetId="17077">
        <row r="9">
          <cell r="A9" t="str">
            <v>A</v>
          </cell>
        </row>
      </sheetData>
      <sheetData sheetId="17078">
        <row r="9">
          <cell r="A9" t="str">
            <v>A</v>
          </cell>
        </row>
      </sheetData>
      <sheetData sheetId="17079">
        <row r="9">
          <cell r="A9" t="str">
            <v>A</v>
          </cell>
        </row>
      </sheetData>
      <sheetData sheetId="17080">
        <row r="9">
          <cell r="A9" t="str">
            <v>A</v>
          </cell>
        </row>
      </sheetData>
      <sheetData sheetId="17081">
        <row r="9">
          <cell r="A9" t="str">
            <v>A</v>
          </cell>
        </row>
      </sheetData>
      <sheetData sheetId="17082">
        <row r="9">
          <cell r="A9" t="str">
            <v>A</v>
          </cell>
        </row>
      </sheetData>
      <sheetData sheetId="17083">
        <row r="9">
          <cell r="A9" t="str">
            <v>A</v>
          </cell>
        </row>
      </sheetData>
      <sheetData sheetId="17084">
        <row r="9">
          <cell r="A9" t="str">
            <v>A</v>
          </cell>
        </row>
      </sheetData>
      <sheetData sheetId="17085">
        <row r="9">
          <cell r="A9" t="str">
            <v>A</v>
          </cell>
        </row>
      </sheetData>
      <sheetData sheetId="17086">
        <row r="9">
          <cell r="A9" t="str">
            <v>A</v>
          </cell>
        </row>
      </sheetData>
      <sheetData sheetId="17087">
        <row r="9">
          <cell r="A9" t="str">
            <v>A</v>
          </cell>
        </row>
      </sheetData>
      <sheetData sheetId="17088">
        <row r="9">
          <cell r="A9" t="str">
            <v>A</v>
          </cell>
        </row>
      </sheetData>
      <sheetData sheetId="17089">
        <row r="9">
          <cell r="A9" t="str">
            <v>A</v>
          </cell>
        </row>
      </sheetData>
      <sheetData sheetId="17090">
        <row r="9">
          <cell r="A9" t="str">
            <v>A</v>
          </cell>
        </row>
      </sheetData>
      <sheetData sheetId="17091">
        <row r="9">
          <cell r="A9" t="str">
            <v>A</v>
          </cell>
        </row>
      </sheetData>
      <sheetData sheetId="17092">
        <row r="9">
          <cell r="A9" t="str">
            <v>A</v>
          </cell>
        </row>
      </sheetData>
      <sheetData sheetId="17093">
        <row r="9">
          <cell r="A9" t="str">
            <v>A</v>
          </cell>
        </row>
      </sheetData>
      <sheetData sheetId="17094">
        <row r="9">
          <cell r="A9" t="str">
            <v>A</v>
          </cell>
        </row>
      </sheetData>
      <sheetData sheetId="17095">
        <row r="9">
          <cell r="A9" t="str">
            <v>A</v>
          </cell>
        </row>
      </sheetData>
      <sheetData sheetId="17096">
        <row r="9">
          <cell r="A9" t="str">
            <v>A</v>
          </cell>
        </row>
      </sheetData>
      <sheetData sheetId="17097">
        <row r="9">
          <cell r="A9" t="str">
            <v>A</v>
          </cell>
        </row>
      </sheetData>
      <sheetData sheetId="17098">
        <row r="9">
          <cell r="A9" t="str">
            <v>A</v>
          </cell>
        </row>
      </sheetData>
      <sheetData sheetId="17099">
        <row r="9">
          <cell r="A9" t="str">
            <v>A</v>
          </cell>
        </row>
      </sheetData>
      <sheetData sheetId="17100">
        <row r="9">
          <cell r="A9" t="str">
            <v>A</v>
          </cell>
        </row>
      </sheetData>
      <sheetData sheetId="17101">
        <row r="9">
          <cell r="A9" t="str">
            <v>A</v>
          </cell>
        </row>
      </sheetData>
      <sheetData sheetId="17102">
        <row r="9">
          <cell r="A9" t="str">
            <v>A</v>
          </cell>
        </row>
      </sheetData>
      <sheetData sheetId="17103">
        <row r="9">
          <cell r="A9" t="str">
            <v>A</v>
          </cell>
        </row>
      </sheetData>
      <sheetData sheetId="17104">
        <row r="9">
          <cell r="A9" t="str">
            <v>A</v>
          </cell>
        </row>
      </sheetData>
      <sheetData sheetId="17105">
        <row r="9">
          <cell r="A9" t="str">
            <v>A</v>
          </cell>
        </row>
      </sheetData>
      <sheetData sheetId="17106">
        <row r="9">
          <cell r="A9" t="str">
            <v>A</v>
          </cell>
        </row>
      </sheetData>
      <sheetData sheetId="17107">
        <row r="9">
          <cell r="A9" t="str">
            <v>A</v>
          </cell>
        </row>
      </sheetData>
      <sheetData sheetId="17108">
        <row r="9">
          <cell r="A9" t="str">
            <v>A</v>
          </cell>
        </row>
      </sheetData>
      <sheetData sheetId="17109">
        <row r="9">
          <cell r="A9" t="str">
            <v>A</v>
          </cell>
        </row>
      </sheetData>
      <sheetData sheetId="17110">
        <row r="9">
          <cell r="A9" t="str">
            <v>A</v>
          </cell>
        </row>
      </sheetData>
      <sheetData sheetId="17111">
        <row r="9">
          <cell r="A9" t="str">
            <v>A</v>
          </cell>
        </row>
      </sheetData>
      <sheetData sheetId="17112">
        <row r="9">
          <cell r="A9" t="str">
            <v>A</v>
          </cell>
        </row>
      </sheetData>
      <sheetData sheetId="17113">
        <row r="9">
          <cell r="A9" t="str">
            <v>A</v>
          </cell>
        </row>
      </sheetData>
      <sheetData sheetId="17114">
        <row r="9">
          <cell r="A9" t="str">
            <v>A</v>
          </cell>
        </row>
      </sheetData>
      <sheetData sheetId="17115">
        <row r="9">
          <cell r="A9" t="str">
            <v>A</v>
          </cell>
        </row>
      </sheetData>
      <sheetData sheetId="17116">
        <row r="9">
          <cell r="A9" t="str">
            <v>A</v>
          </cell>
        </row>
      </sheetData>
      <sheetData sheetId="17117">
        <row r="9">
          <cell r="A9" t="str">
            <v>A</v>
          </cell>
        </row>
      </sheetData>
      <sheetData sheetId="17118">
        <row r="9">
          <cell r="A9" t="str">
            <v>A</v>
          </cell>
        </row>
      </sheetData>
      <sheetData sheetId="17119">
        <row r="9">
          <cell r="A9" t="str">
            <v>A</v>
          </cell>
        </row>
      </sheetData>
      <sheetData sheetId="17120">
        <row r="9">
          <cell r="A9" t="str">
            <v>A</v>
          </cell>
        </row>
      </sheetData>
      <sheetData sheetId="17121">
        <row r="9">
          <cell r="A9" t="str">
            <v>A</v>
          </cell>
        </row>
      </sheetData>
      <sheetData sheetId="17122">
        <row r="9">
          <cell r="A9" t="str">
            <v>A</v>
          </cell>
        </row>
      </sheetData>
      <sheetData sheetId="17123">
        <row r="9">
          <cell r="A9" t="str">
            <v>A</v>
          </cell>
        </row>
      </sheetData>
      <sheetData sheetId="17124">
        <row r="9">
          <cell r="A9" t="str">
            <v>A</v>
          </cell>
        </row>
      </sheetData>
      <sheetData sheetId="17125">
        <row r="9">
          <cell r="A9" t="str">
            <v>A</v>
          </cell>
        </row>
      </sheetData>
      <sheetData sheetId="17126">
        <row r="9">
          <cell r="A9" t="str">
            <v>A</v>
          </cell>
        </row>
      </sheetData>
      <sheetData sheetId="17127">
        <row r="9">
          <cell r="A9" t="str">
            <v>A</v>
          </cell>
        </row>
      </sheetData>
      <sheetData sheetId="17128">
        <row r="9">
          <cell r="A9" t="str">
            <v>A</v>
          </cell>
        </row>
      </sheetData>
      <sheetData sheetId="17129">
        <row r="9">
          <cell r="A9" t="str">
            <v>A</v>
          </cell>
        </row>
      </sheetData>
      <sheetData sheetId="17130">
        <row r="9">
          <cell r="A9" t="str">
            <v>A</v>
          </cell>
        </row>
      </sheetData>
      <sheetData sheetId="17131">
        <row r="9">
          <cell r="A9" t="str">
            <v>A</v>
          </cell>
        </row>
      </sheetData>
      <sheetData sheetId="17132">
        <row r="9">
          <cell r="A9" t="str">
            <v>A</v>
          </cell>
        </row>
      </sheetData>
      <sheetData sheetId="17133">
        <row r="9">
          <cell r="A9" t="str">
            <v>A</v>
          </cell>
        </row>
      </sheetData>
      <sheetData sheetId="17134">
        <row r="9">
          <cell r="A9" t="str">
            <v>A</v>
          </cell>
        </row>
      </sheetData>
      <sheetData sheetId="17135">
        <row r="9">
          <cell r="A9" t="str">
            <v>A</v>
          </cell>
        </row>
      </sheetData>
      <sheetData sheetId="17136">
        <row r="9">
          <cell r="A9" t="str">
            <v>A</v>
          </cell>
        </row>
      </sheetData>
      <sheetData sheetId="17137">
        <row r="9">
          <cell r="A9" t="str">
            <v>A</v>
          </cell>
        </row>
      </sheetData>
      <sheetData sheetId="17138">
        <row r="9">
          <cell r="A9" t="str">
            <v>A</v>
          </cell>
        </row>
      </sheetData>
      <sheetData sheetId="17139">
        <row r="9">
          <cell r="A9" t="str">
            <v>A</v>
          </cell>
        </row>
      </sheetData>
      <sheetData sheetId="17140">
        <row r="9">
          <cell r="A9" t="str">
            <v>A</v>
          </cell>
        </row>
      </sheetData>
      <sheetData sheetId="17141">
        <row r="9">
          <cell r="A9" t="str">
            <v>A</v>
          </cell>
        </row>
      </sheetData>
      <sheetData sheetId="17142">
        <row r="9">
          <cell r="A9" t="str">
            <v>A</v>
          </cell>
        </row>
      </sheetData>
      <sheetData sheetId="17143" refreshError="1"/>
      <sheetData sheetId="17144" refreshError="1"/>
      <sheetData sheetId="17145" refreshError="1"/>
      <sheetData sheetId="17146">
        <row r="9">
          <cell r="A9" t="str">
            <v>A</v>
          </cell>
        </row>
      </sheetData>
      <sheetData sheetId="17147" refreshError="1"/>
      <sheetData sheetId="17148" refreshError="1"/>
      <sheetData sheetId="17149" refreshError="1"/>
      <sheetData sheetId="17150" refreshError="1"/>
      <sheetData sheetId="17151" refreshError="1"/>
      <sheetData sheetId="17152" refreshError="1"/>
      <sheetData sheetId="17153" refreshError="1"/>
      <sheetData sheetId="17154" refreshError="1"/>
      <sheetData sheetId="17155" refreshError="1"/>
      <sheetData sheetId="17156" refreshError="1"/>
      <sheetData sheetId="17157" refreshError="1"/>
      <sheetData sheetId="17158" refreshError="1"/>
      <sheetData sheetId="17159" refreshError="1"/>
      <sheetData sheetId="17160" refreshError="1"/>
      <sheetData sheetId="17161" refreshError="1"/>
      <sheetData sheetId="17162" refreshError="1"/>
      <sheetData sheetId="17163" refreshError="1"/>
      <sheetData sheetId="17164" refreshError="1"/>
      <sheetData sheetId="17165" refreshError="1"/>
      <sheetData sheetId="17166" refreshError="1"/>
      <sheetData sheetId="17167" refreshError="1"/>
      <sheetData sheetId="17168" refreshError="1"/>
      <sheetData sheetId="17169" refreshError="1"/>
      <sheetData sheetId="17170" refreshError="1"/>
      <sheetData sheetId="17171" refreshError="1"/>
      <sheetData sheetId="17172" refreshError="1"/>
      <sheetData sheetId="17173" refreshError="1"/>
      <sheetData sheetId="17174" refreshError="1"/>
      <sheetData sheetId="17175" refreshError="1"/>
      <sheetData sheetId="17176" refreshError="1"/>
      <sheetData sheetId="17177" refreshError="1"/>
      <sheetData sheetId="17178">
        <row r="9">
          <cell r="A9" t="str">
            <v>A</v>
          </cell>
        </row>
      </sheetData>
      <sheetData sheetId="17179">
        <row r="9">
          <cell r="A9" t="str">
            <v>A</v>
          </cell>
        </row>
      </sheetData>
      <sheetData sheetId="17180">
        <row r="9">
          <cell r="A9" t="str">
            <v>A</v>
          </cell>
        </row>
      </sheetData>
      <sheetData sheetId="17181">
        <row r="9">
          <cell r="A9" t="str">
            <v>A</v>
          </cell>
        </row>
      </sheetData>
      <sheetData sheetId="17182">
        <row r="9">
          <cell r="A9" t="str">
            <v>A</v>
          </cell>
        </row>
      </sheetData>
      <sheetData sheetId="17183">
        <row r="9">
          <cell r="A9" t="str">
            <v>A</v>
          </cell>
        </row>
      </sheetData>
      <sheetData sheetId="17184">
        <row r="9">
          <cell r="A9" t="str">
            <v>A</v>
          </cell>
        </row>
      </sheetData>
      <sheetData sheetId="17185">
        <row r="9">
          <cell r="A9" t="str">
            <v>A</v>
          </cell>
        </row>
      </sheetData>
      <sheetData sheetId="17186">
        <row r="9">
          <cell r="A9" t="str">
            <v>A</v>
          </cell>
        </row>
      </sheetData>
      <sheetData sheetId="17187">
        <row r="9">
          <cell r="A9" t="str">
            <v>A</v>
          </cell>
        </row>
      </sheetData>
      <sheetData sheetId="17188">
        <row r="9">
          <cell r="A9" t="str">
            <v>A</v>
          </cell>
        </row>
      </sheetData>
      <sheetData sheetId="17189">
        <row r="9">
          <cell r="A9" t="str">
            <v>A</v>
          </cell>
        </row>
      </sheetData>
      <sheetData sheetId="17190">
        <row r="9">
          <cell r="A9" t="str">
            <v>A</v>
          </cell>
        </row>
      </sheetData>
      <sheetData sheetId="17191">
        <row r="9">
          <cell r="A9" t="str">
            <v>A</v>
          </cell>
        </row>
      </sheetData>
      <sheetData sheetId="17192">
        <row r="9">
          <cell r="A9" t="str">
            <v>A</v>
          </cell>
        </row>
      </sheetData>
      <sheetData sheetId="17193">
        <row r="9">
          <cell r="A9" t="str">
            <v>A</v>
          </cell>
        </row>
      </sheetData>
      <sheetData sheetId="17194">
        <row r="9">
          <cell r="A9" t="str">
            <v>A</v>
          </cell>
        </row>
      </sheetData>
      <sheetData sheetId="17195">
        <row r="9">
          <cell r="A9" t="str">
            <v>A</v>
          </cell>
        </row>
      </sheetData>
      <sheetData sheetId="17196">
        <row r="9">
          <cell r="A9" t="str">
            <v>A</v>
          </cell>
        </row>
      </sheetData>
      <sheetData sheetId="17197">
        <row r="9">
          <cell r="A9" t="str">
            <v>A</v>
          </cell>
        </row>
      </sheetData>
      <sheetData sheetId="17198">
        <row r="9">
          <cell r="A9" t="str">
            <v>A</v>
          </cell>
        </row>
      </sheetData>
      <sheetData sheetId="17199">
        <row r="9">
          <cell r="A9" t="str">
            <v>A</v>
          </cell>
        </row>
      </sheetData>
      <sheetData sheetId="17200" refreshError="1"/>
      <sheetData sheetId="17201" refreshError="1"/>
      <sheetData sheetId="17202" refreshError="1"/>
      <sheetData sheetId="17203" refreshError="1"/>
      <sheetData sheetId="17204" refreshError="1"/>
      <sheetData sheetId="17205" refreshError="1"/>
      <sheetData sheetId="17206" refreshError="1"/>
      <sheetData sheetId="17207" refreshError="1"/>
      <sheetData sheetId="17208" refreshError="1"/>
      <sheetData sheetId="17209" refreshError="1"/>
      <sheetData sheetId="17210" refreshError="1"/>
      <sheetData sheetId="17211" refreshError="1"/>
      <sheetData sheetId="17212" refreshError="1"/>
      <sheetData sheetId="17213" refreshError="1"/>
      <sheetData sheetId="17214" refreshError="1"/>
      <sheetData sheetId="17215" refreshError="1"/>
      <sheetData sheetId="17216" refreshError="1"/>
      <sheetData sheetId="17217" refreshError="1"/>
      <sheetData sheetId="17218" refreshError="1"/>
      <sheetData sheetId="17219" refreshError="1"/>
      <sheetData sheetId="17220" refreshError="1"/>
      <sheetData sheetId="17221">
        <row r="9">
          <cell r="A9" t="str">
            <v>A</v>
          </cell>
        </row>
      </sheetData>
      <sheetData sheetId="17222">
        <row r="9">
          <cell r="A9" t="str">
            <v>A</v>
          </cell>
        </row>
      </sheetData>
      <sheetData sheetId="17223">
        <row r="9">
          <cell r="A9" t="str">
            <v>A</v>
          </cell>
        </row>
      </sheetData>
      <sheetData sheetId="17224">
        <row r="9">
          <cell r="A9" t="str">
            <v>A</v>
          </cell>
        </row>
      </sheetData>
      <sheetData sheetId="17225">
        <row r="9">
          <cell r="A9" t="str">
            <v>A</v>
          </cell>
        </row>
      </sheetData>
      <sheetData sheetId="17226">
        <row r="9">
          <cell r="A9" t="str">
            <v>A</v>
          </cell>
        </row>
      </sheetData>
      <sheetData sheetId="17227">
        <row r="9">
          <cell r="A9" t="str">
            <v>A</v>
          </cell>
        </row>
      </sheetData>
      <sheetData sheetId="17228" refreshError="1"/>
      <sheetData sheetId="17229" refreshError="1"/>
      <sheetData sheetId="17230" refreshError="1"/>
      <sheetData sheetId="17231" refreshError="1"/>
      <sheetData sheetId="17232">
        <row r="9">
          <cell r="A9" t="str">
            <v>A</v>
          </cell>
        </row>
      </sheetData>
      <sheetData sheetId="17233">
        <row r="9">
          <cell r="A9" t="str">
            <v>A</v>
          </cell>
        </row>
      </sheetData>
      <sheetData sheetId="17234" refreshError="1"/>
      <sheetData sheetId="17235" refreshError="1"/>
      <sheetData sheetId="17236" refreshError="1"/>
      <sheetData sheetId="17237" refreshError="1"/>
      <sheetData sheetId="17238">
        <row r="9">
          <cell r="A9" t="str">
            <v>A</v>
          </cell>
        </row>
      </sheetData>
      <sheetData sheetId="17239">
        <row r="9">
          <cell r="A9" t="str">
            <v>A</v>
          </cell>
        </row>
      </sheetData>
      <sheetData sheetId="17240">
        <row r="9">
          <cell r="A9" t="str">
            <v>A</v>
          </cell>
        </row>
      </sheetData>
      <sheetData sheetId="17241">
        <row r="9">
          <cell r="A9" t="str">
            <v>A</v>
          </cell>
        </row>
      </sheetData>
      <sheetData sheetId="17242">
        <row r="9">
          <cell r="A9" t="str">
            <v>A</v>
          </cell>
        </row>
      </sheetData>
      <sheetData sheetId="17243">
        <row r="9">
          <cell r="A9" t="str">
            <v>A</v>
          </cell>
        </row>
      </sheetData>
      <sheetData sheetId="17244">
        <row r="9">
          <cell r="A9" t="str">
            <v>A</v>
          </cell>
        </row>
      </sheetData>
      <sheetData sheetId="17245">
        <row r="9">
          <cell r="A9" t="str">
            <v>A</v>
          </cell>
        </row>
      </sheetData>
      <sheetData sheetId="17246">
        <row r="9">
          <cell r="A9" t="str">
            <v>A</v>
          </cell>
        </row>
      </sheetData>
      <sheetData sheetId="17247">
        <row r="9">
          <cell r="A9" t="str">
            <v>A</v>
          </cell>
        </row>
      </sheetData>
      <sheetData sheetId="17248">
        <row r="9">
          <cell r="A9" t="str">
            <v>A</v>
          </cell>
        </row>
      </sheetData>
      <sheetData sheetId="17249">
        <row r="9">
          <cell r="A9" t="str">
            <v>A</v>
          </cell>
        </row>
      </sheetData>
      <sheetData sheetId="17250">
        <row r="9">
          <cell r="A9" t="str">
            <v>A</v>
          </cell>
        </row>
      </sheetData>
      <sheetData sheetId="17251">
        <row r="9">
          <cell r="A9" t="str">
            <v>A</v>
          </cell>
        </row>
      </sheetData>
      <sheetData sheetId="17252">
        <row r="9">
          <cell r="A9" t="str">
            <v>A</v>
          </cell>
        </row>
      </sheetData>
      <sheetData sheetId="17253">
        <row r="9">
          <cell r="A9" t="str">
            <v>A</v>
          </cell>
        </row>
      </sheetData>
      <sheetData sheetId="17254">
        <row r="9">
          <cell r="A9" t="str">
            <v>A</v>
          </cell>
        </row>
      </sheetData>
      <sheetData sheetId="17255">
        <row r="9">
          <cell r="A9" t="str">
            <v>A</v>
          </cell>
        </row>
      </sheetData>
      <sheetData sheetId="17256">
        <row r="9">
          <cell r="A9" t="str">
            <v>A</v>
          </cell>
        </row>
      </sheetData>
      <sheetData sheetId="17257">
        <row r="9">
          <cell r="A9" t="str">
            <v>A</v>
          </cell>
        </row>
      </sheetData>
      <sheetData sheetId="17258">
        <row r="9">
          <cell r="A9" t="str">
            <v>A</v>
          </cell>
        </row>
      </sheetData>
      <sheetData sheetId="17259">
        <row r="9">
          <cell r="A9" t="str">
            <v>A</v>
          </cell>
        </row>
      </sheetData>
      <sheetData sheetId="17260">
        <row r="9">
          <cell r="A9" t="str">
            <v>A</v>
          </cell>
        </row>
      </sheetData>
      <sheetData sheetId="17261">
        <row r="9">
          <cell r="A9" t="str">
            <v>A</v>
          </cell>
        </row>
      </sheetData>
      <sheetData sheetId="17262">
        <row r="9">
          <cell r="A9" t="str">
            <v>A</v>
          </cell>
        </row>
      </sheetData>
      <sheetData sheetId="17263">
        <row r="9">
          <cell r="A9" t="str">
            <v>A</v>
          </cell>
        </row>
      </sheetData>
      <sheetData sheetId="17264">
        <row r="9">
          <cell r="A9" t="str">
            <v>A</v>
          </cell>
        </row>
      </sheetData>
      <sheetData sheetId="17265">
        <row r="9">
          <cell r="A9" t="str">
            <v>A</v>
          </cell>
        </row>
      </sheetData>
      <sheetData sheetId="17266">
        <row r="9">
          <cell r="A9" t="str">
            <v>A</v>
          </cell>
        </row>
      </sheetData>
      <sheetData sheetId="17267">
        <row r="9">
          <cell r="A9" t="str">
            <v>A</v>
          </cell>
        </row>
      </sheetData>
      <sheetData sheetId="17268">
        <row r="9">
          <cell r="A9" t="str">
            <v>A</v>
          </cell>
        </row>
      </sheetData>
      <sheetData sheetId="17269">
        <row r="9">
          <cell r="A9" t="str">
            <v>A</v>
          </cell>
        </row>
      </sheetData>
      <sheetData sheetId="17270">
        <row r="9">
          <cell r="A9" t="str">
            <v>A</v>
          </cell>
        </row>
      </sheetData>
      <sheetData sheetId="17271">
        <row r="9">
          <cell r="A9" t="str">
            <v>A</v>
          </cell>
        </row>
      </sheetData>
      <sheetData sheetId="17272">
        <row r="9">
          <cell r="A9" t="str">
            <v>A</v>
          </cell>
        </row>
      </sheetData>
      <sheetData sheetId="17273" refreshError="1"/>
      <sheetData sheetId="17274" refreshError="1"/>
      <sheetData sheetId="17275" refreshError="1"/>
      <sheetData sheetId="17276" refreshError="1"/>
      <sheetData sheetId="17277" refreshError="1"/>
      <sheetData sheetId="17278" refreshError="1"/>
      <sheetData sheetId="17279" refreshError="1"/>
      <sheetData sheetId="17280">
        <row r="9">
          <cell r="A9" t="str">
            <v>A</v>
          </cell>
        </row>
      </sheetData>
      <sheetData sheetId="17281" refreshError="1"/>
      <sheetData sheetId="17282" refreshError="1"/>
      <sheetData sheetId="17283" refreshError="1"/>
      <sheetData sheetId="17284" refreshError="1"/>
      <sheetData sheetId="17285" refreshError="1"/>
      <sheetData sheetId="17286" refreshError="1"/>
      <sheetData sheetId="17287" refreshError="1"/>
      <sheetData sheetId="17288" refreshError="1"/>
      <sheetData sheetId="17289" refreshError="1"/>
      <sheetData sheetId="17290" refreshError="1"/>
      <sheetData sheetId="17291" refreshError="1"/>
      <sheetData sheetId="17292" refreshError="1"/>
      <sheetData sheetId="17293" refreshError="1"/>
      <sheetData sheetId="17294" refreshError="1"/>
      <sheetData sheetId="17295" refreshError="1"/>
      <sheetData sheetId="17296" refreshError="1"/>
      <sheetData sheetId="17297" refreshError="1"/>
      <sheetData sheetId="17298" refreshError="1"/>
      <sheetData sheetId="17299" refreshError="1"/>
      <sheetData sheetId="17300" refreshError="1"/>
      <sheetData sheetId="17301" refreshError="1"/>
      <sheetData sheetId="17302" refreshError="1"/>
      <sheetData sheetId="17303">
        <row r="9">
          <cell r="A9" t="str">
            <v>A</v>
          </cell>
        </row>
      </sheetData>
      <sheetData sheetId="17304">
        <row r="9">
          <cell r="A9" t="str">
            <v>A</v>
          </cell>
        </row>
      </sheetData>
      <sheetData sheetId="17305" refreshError="1"/>
      <sheetData sheetId="17306">
        <row r="9">
          <cell r="A9" t="str">
            <v>A</v>
          </cell>
        </row>
      </sheetData>
      <sheetData sheetId="17307">
        <row r="9">
          <cell r="A9" t="str">
            <v>A</v>
          </cell>
        </row>
      </sheetData>
      <sheetData sheetId="17308">
        <row r="9">
          <cell r="A9" t="str">
            <v>A</v>
          </cell>
        </row>
      </sheetData>
      <sheetData sheetId="17309">
        <row r="9">
          <cell r="A9" t="str">
            <v>A</v>
          </cell>
        </row>
      </sheetData>
      <sheetData sheetId="17310">
        <row r="9">
          <cell r="A9" t="str">
            <v>A</v>
          </cell>
        </row>
      </sheetData>
      <sheetData sheetId="17311">
        <row r="9">
          <cell r="A9" t="str">
            <v>A</v>
          </cell>
        </row>
      </sheetData>
      <sheetData sheetId="17312">
        <row r="9">
          <cell r="A9" t="str">
            <v>A</v>
          </cell>
        </row>
      </sheetData>
      <sheetData sheetId="17313">
        <row r="9">
          <cell r="A9" t="str">
            <v>A</v>
          </cell>
        </row>
      </sheetData>
      <sheetData sheetId="17314">
        <row r="9">
          <cell r="A9" t="str">
            <v>A</v>
          </cell>
        </row>
      </sheetData>
      <sheetData sheetId="17315">
        <row r="9">
          <cell r="A9" t="str">
            <v>A</v>
          </cell>
        </row>
      </sheetData>
      <sheetData sheetId="17316">
        <row r="9">
          <cell r="A9" t="str">
            <v>A</v>
          </cell>
        </row>
      </sheetData>
      <sheetData sheetId="17317">
        <row r="9">
          <cell r="A9" t="str">
            <v>A</v>
          </cell>
        </row>
      </sheetData>
      <sheetData sheetId="17318">
        <row r="9">
          <cell r="A9" t="str">
            <v>A</v>
          </cell>
        </row>
      </sheetData>
      <sheetData sheetId="17319">
        <row r="9">
          <cell r="A9" t="str">
            <v>A</v>
          </cell>
        </row>
      </sheetData>
      <sheetData sheetId="17320">
        <row r="9">
          <cell r="A9" t="str">
            <v>A</v>
          </cell>
        </row>
      </sheetData>
      <sheetData sheetId="17321">
        <row r="9">
          <cell r="A9" t="str">
            <v>A</v>
          </cell>
        </row>
      </sheetData>
      <sheetData sheetId="17322">
        <row r="9">
          <cell r="A9" t="str">
            <v>A</v>
          </cell>
        </row>
      </sheetData>
      <sheetData sheetId="17323">
        <row r="9">
          <cell r="A9" t="str">
            <v>A</v>
          </cell>
        </row>
      </sheetData>
      <sheetData sheetId="17324">
        <row r="9">
          <cell r="A9" t="str">
            <v>A</v>
          </cell>
        </row>
      </sheetData>
      <sheetData sheetId="17325">
        <row r="9">
          <cell r="A9" t="str">
            <v>A</v>
          </cell>
        </row>
      </sheetData>
      <sheetData sheetId="17326">
        <row r="9">
          <cell r="A9" t="str">
            <v>A</v>
          </cell>
        </row>
      </sheetData>
      <sheetData sheetId="17327">
        <row r="9">
          <cell r="A9" t="str">
            <v>A</v>
          </cell>
        </row>
      </sheetData>
      <sheetData sheetId="17328">
        <row r="9">
          <cell r="A9" t="str">
            <v>A</v>
          </cell>
        </row>
      </sheetData>
      <sheetData sheetId="17329">
        <row r="9">
          <cell r="A9" t="str">
            <v>A</v>
          </cell>
        </row>
      </sheetData>
      <sheetData sheetId="17330" refreshError="1"/>
      <sheetData sheetId="17331" refreshError="1"/>
      <sheetData sheetId="17332" refreshError="1"/>
      <sheetData sheetId="17333" refreshError="1"/>
      <sheetData sheetId="17334" refreshError="1"/>
      <sheetData sheetId="17335" refreshError="1"/>
      <sheetData sheetId="17336">
        <row r="9">
          <cell r="A9" t="str">
            <v>A</v>
          </cell>
        </row>
      </sheetData>
      <sheetData sheetId="17337">
        <row r="9">
          <cell r="A9" t="str">
            <v>A</v>
          </cell>
        </row>
      </sheetData>
      <sheetData sheetId="17338">
        <row r="9">
          <cell r="A9" t="str">
            <v>A</v>
          </cell>
        </row>
      </sheetData>
      <sheetData sheetId="17339" refreshError="1"/>
      <sheetData sheetId="17340" refreshError="1"/>
      <sheetData sheetId="17341" refreshError="1"/>
      <sheetData sheetId="17342" refreshError="1"/>
      <sheetData sheetId="17343" refreshError="1"/>
      <sheetData sheetId="17344" refreshError="1"/>
      <sheetData sheetId="17345" refreshError="1"/>
      <sheetData sheetId="17346">
        <row r="9">
          <cell r="A9" t="str">
            <v>A</v>
          </cell>
        </row>
      </sheetData>
      <sheetData sheetId="17347" refreshError="1"/>
      <sheetData sheetId="17348">
        <row r="9">
          <cell r="A9" t="str">
            <v>A</v>
          </cell>
        </row>
      </sheetData>
      <sheetData sheetId="17349">
        <row r="9">
          <cell r="A9" t="str">
            <v>A</v>
          </cell>
        </row>
      </sheetData>
      <sheetData sheetId="17350">
        <row r="9">
          <cell r="A9" t="str">
            <v>A</v>
          </cell>
        </row>
      </sheetData>
      <sheetData sheetId="17351">
        <row r="9">
          <cell r="A9" t="str">
            <v>A</v>
          </cell>
        </row>
      </sheetData>
      <sheetData sheetId="17352">
        <row r="9">
          <cell r="A9" t="str">
            <v>A</v>
          </cell>
        </row>
      </sheetData>
      <sheetData sheetId="17353">
        <row r="9">
          <cell r="A9" t="str">
            <v>A</v>
          </cell>
        </row>
      </sheetData>
      <sheetData sheetId="17354">
        <row r="9">
          <cell r="A9" t="str">
            <v>A</v>
          </cell>
        </row>
      </sheetData>
      <sheetData sheetId="17355">
        <row r="9">
          <cell r="A9" t="str">
            <v>A</v>
          </cell>
        </row>
      </sheetData>
      <sheetData sheetId="17356">
        <row r="9">
          <cell r="A9" t="str">
            <v>A</v>
          </cell>
        </row>
      </sheetData>
      <sheetData sheetId="17357">
        <row r="9">
          <cell r="A9" t="str">
            <v>A</v>
          </cell>
        </row>
      </sheetData>
      <sheetData sheetId="17358">
        <row r="9">
          <cell r="A9" t="str">
            <v>A</v>
          </cell>
        </row>
      </sheetData>
      <sheetData sheetId="17359">
        <row r="9">
          <cell r="A9" t="str">
            <v>A</v>
          </cell>
        </row>
      </sheetData>
      <sheetData sheetId="17360">
        <row r="9">
          <cell r="A9" t="str">
            <v>A</v>
          </cell>
        </row>
      </sheetData>
      <sheetData sheetId="17361">
        <row r="9">
          <cell r="A9" t="str">
            <v>A</v>
          </cell>
        </row>
      </sheetData>
      <sheetData sheetId="17362">
        <row r="9">
          <cell r="A9" t="str">
            <v>A</v>
          </cell>
        </row>
      </sheetData>
      <sheetData sheetId="17363">
        <row r="9">
          <cell r="A9" t="str">
            <v>A</v>
          </cell>
        </row>
      </sheetData>
      <sheetData sheetId="17364">
        <row r="9">
          <cell r="A9" t="str">
            <v>A</v>
          </cell>
        </row>
      </sheetData>
      <sheetData sheetId="17365">
        <row r="9">
          <cell r="A9" t="str">
            <v>A</v>
          </cell>
        </row>
      </sheetData>
      <sheetData sheetId="17366">
        <row r="9">
          <cell r="A9" t="str">
            <v>A</v>
          </cell>
        </row>
      </sheetData>
      <sheetData sheetId="17367">
        <row r="9">
          <cell r="A9" t="str">
            <v>A</v>
          </cell>
        </row>
      </sheetData>
      <sheetData sheetId="17368">
        <row r="9">
          <cell r="A9" t="str">
            <v>A</v>
          </cell>
        </row>
      </sheetData>
      <sheetData sheetId="17369">
        <row r="9">
          <cell r="A9" t="str">
            <v>A</v>
          </cell>
        </row>
      </sheetData>
      <sheetData sheetId="17370">
        <row r="9">
          <cell r="A9" t="str">
            <v>A</v>
          </cell>
        </row>
      </sheetData>
      <sheetData sheetId="17371">
        <row r="9">
          <cell r="A9" t="str">
            <v>A</v>
          </cell>
        </row>
      </sheetData>
      <sheetData sheetId="17372">
        <row r="9">
          <cell r="A9" t="str">
            <v>A</v>
          </cell>
        </row>
      </sheetData>
      <sheetData sheetId="17373">
        <row r="9">
          <cell r="A9" t="str">
            <v>A</v>
          </cell>
        </row>
      </sheetData>
      <sheetData sheetId="17374">
        <row r="9">
          <cell r="A9" t="str">
            <v>A</v>
          </cell>
        </row>
      </sheetData>
      <sheetData sheetId="17375">
        <row r="9">
          <cell r="A9" t="str">
            <v>A</v>
          </cell>
        </row>
      </sheetData>
      <sheetData sheetId="17376">
        <row r="9">
          <cell r="A9" t="str">
            <v>A</v>
          </cell>
        </row>
      </sheetData>
      <sheetData sheetId="17377">
        <row r="9">
          <cell r="A9" t="str">
            <v>A</v>
          </cell>
        </row>
      </sheetData>
      <sheetData sheetId="17378">
        <row r="9">
          <cell r="A9" t="str">
            <v>A</v>
          </cell>
        </row>
      </sheetData>
      <sheetData sheetId="17379">
        <row r="9">
          <cell r="A9" t="str">
            <v>A</v>
          </cell>
        </row>
      </sheetData>
      <sheetData sheetId="17380">
        <row r="9">
          <cell r="A9" t="str">
            <v>A</v>
          </cell>
        </row>
      </sheetData>
      <sheetData sheetId="17381">
        <row r="9">
          <cell r="A9" t="str">
            <v>A</v>
          </cell>
        </row>
      </sheetData>
      <sheetData sheetId="17382">
        <row r="9">
          <cell r="A9" t="str">
            <v>A</v>
          </cell>
        </row>
      </sheetData>
      <sheetData sheetId="17383">
        <row r="9">
          <cell r="A9" t="str">
            <v>A</v>
          </cell>
        </row>
      </sheetData>
      <sheetData sheetId="17384">
        <row r="9">
          <cell r="A9" t="str">
            <v>A</v>
          </cell>
        </row>
      </sheetData>
      <sheetData sheetId="17385">
        <row r="9">
          <cell r="A9" t="str">
            <v>A</v>
          </cell>
        </row>
      </sheetData>
      <sheetData sheetId="17386">
        <row r="9">
          <cell r="A9" t="str">
            <v>A</v>
          </cell>
        </row>
      </sheetData>
      <sheetData sheetId="17387">
        <row r="9">
          <cell r="A9" t="str">
            <v>A</v>
          </cell>
        </row>
      </sheetData>
      <sheetData sheetId="17388">
        <row r="9">
          <cell r="A9" t="str">
            <v>A</v>
          </cell>
        </row>
      </sheetData>
      <sheetData sheetId="17389">
        <row r="9">
          <cell r="A9" t="str">
            <v>A</v>
          </cell>
        </row>
      </sheetData>
      <sheetData sheetId="17390">
        <row r="9">
          <cell r="A9" t="str">
            <v>A</v>
          </cell>
        </row>
      </sheetData>
      <sheetData sheetId="17391">
        <row r="9">
          <cell r="A9" t="str">
            <v>A</v>
          </cell>
        </row>
      </sheetData>
      <sheetData sheetId="17392">
        <row r="9">
          <cell r="A9" t="str">
            <v>A</v>
          </cell>
        </row>
      </sheetData>
      <sheetData sheetId="17393">
        <row r="9">
          <cell r="A9" t="str">
            <v>A</v>
          </cell>
        </row>
      </sheetData>
      <sheetData sheetId="17394">
        <row r="9">
          <cell r="A9" t="str">
            <v>A</v>
          </cell>
        </row>
      </sheetData>
      <sheetData sheetId="17395">
        <row r="9">
          <cell r="A9" t="str">
            <v>A</v>
          </cell>
        </row>
      </sheetData>
      <sheetData sheetId="17396">
        <row r="9">
          <cell r="A9" t="str">
            <v>A</v>
          </cell>
        </row>
      </sheetData>
      <sheetData sheetId="17397">
        <row r="9">
          <cell r="A9" t="str">
            <v>A</v>
          </cell>
        </row>
      </sheetData>
      <sheetData sheetId="17398">
        <row r="9">
          <cell r="A9" t="str">
            <v>A</v>
          </cell>
        </row>
      </sheetData>
      <sheetData sheetId="17399">
        <row r="9">
          <cell r="A9" t="str">
            <v>A</v>
          </cell>
        </row>
      </sheetData>
      <sheetData sheetId="17400">
        <row r="9">
          <cell r="A9" t="str">
            <v>A</v>
          </cell>
        </row>
      </sheetData>
      <sheetData sheetId="17401">
        <row r="9">
          <cell r="A9" t="str">
            <v>A</v>
          </cell>
        </row>
      </sheetData>
      <sheetData sheetId="17402">
        <row r="9">
          <cell r="A9" t="str">
            <v>A</v>
          </cell>
        </row>
      </sheetData>
      <sheetData sheetId="17403">
        <row r="9">
          <cell r="A9" t="str">
            <v>A</v>
          </cell>
        </row>
      </sheetData>
      <sheetData sheetId="17404">
        <row r="9">
          <cell r="A9" t="str">
            <v>A</v>
          </cell>
        </row>
      </sheetData>
      <sheetData sheetId="17405">
        <row r="9">
          <cell r="A9" t="str">
            <v>A</v>
          </cell>
        </row>
      </sheetData>
      <sheetData sheetId="17406">
        <row r="9">
          <cell r="A9" t="str">
            <v>A</v>
          </cell>
        </row>
      </sheetData>
      <sheetData sheetId="17407">
        <row r="9">
          <cell r="A9" t="str">
            <v>A</v>
          </cell>
        </row>
      </sheetData>
      <sheetData sheetId="17408">
        <row r="9">
          <cell r="A9" t="str">
            <v>A</v>
          </cell>
        </row>
      </sheetData>
      <sheetData sheetId="17409">
        <row r="9">
          <cell r="A9" t="str">
            <v>A</v>
          </cell>
        </row>
      </sheetData>
      <sheetData sheetId="17410">
        <row r="9">
          <cell r="A9" t="str">
            <v>A</v>
          </cell>
        </row>
      </sheetData>
      <sheetData sheetId="17411">
        <row r="9">
          <cell r="A9" t="str">
            <v>A</v>
          </cell>
        </row>
      </sheetData>
      <sheetData sheetId="17412">
        <row r="9">
          <cell r="A9" t="str">
            <v>A</v>
          </cell>
        </row>
      </sheetData>
      <sheetData sheetId="17413">
        <row r="9">
          <cell r="A9" t="str">
            <v>A</v>
          </cell>
        </row>
      </sheetData>
      <sheetData sheetId="17414">
        <row r="9">
          <cell r="A9" t="str">
            <v>A</v>
          </cell>
        </row>
      </sheetData>
      <sheetData sheetId="17415">
        <row r="9">
          <cell r="A9" t="str">
            <v>A</v>
          </cell>
        </row>
      </sheetData>
      <sheetData sheetId="17416">
        <row r="9">
          <cell r="A9" t="str">
            <v>A</v>
          </cell>
        </row>
      </sheetData>
      <sheetData sheetId="17417">
        <row r="9">
          <cell r="A9" t="str">
            <v>A</v>
          </cell>
        </row>
      </sheetData>
      <sheetData sheetId="17418">
        <row r="9">
          <cell r="A9" t="str">
            <v>A</v>
          </cell>
        </row>
      </sheetData>
      <sheetData sheetId="17419">
        <row r="9">
          <cell r="A9" t="str">
            <v>A</v>
          </cell>
        </row>
      </sheetData>
      <sheetData sheetId="17420">
        <row r="9">
          <cell r="A9" t="str">
            <v>A</v>
          </cell>
        </row>
      </sheetData>
      <sheetData sheetId="17421">
        <row r="9">
          <cell r="A9" t="str">
            <v>A</v>
          </cell>
        </row>
      </sheetData>
      <sheetData sheetId="17422">
        <row r="9">
          <cell r="A9" t="str">
            <v>A</v>
          </cell>
        </row>
      </sheetData>
      <sheetData sheetId="17423">
        <row r="9">
          <cell r="A9" t="str">
            <v>A</v>
          </cell>
        </row>
      </sheetData>
      <sheetData sheetId="17424">
        <row r="9">
          <cell r="A9" t="str">
            <v>A</v>
          </cell>
        </row>
      </sheetData>
      <sheetData sheetId="17425">
        <row r="9">
          <cell r="A9" t="str">
            <v>A</v>
          </cell>
        </row>
      </sheetData>
      <sheetData sheetId="17426">
        <row r="9">
          <cell r="A9" t="str">
            <v>A</v>
          </cell>
        </row>
      </sheetData>
      <sheetData sheetId="17427">
        <row r="9">
          <cell r="A9" t="str">
            <v>A</v>
          </cell>
        </row>
      </sheetData>
      <sheetData sheetId="17428">
        <row r="9">
          <cell r="A9" t="str">
            <v>A</v>
          </cell>
        </row>
      </sheetData>
      <sheetData sheetId="17429" refreshError="1"/>
      <sheetData sheetId="17430" refreshError="1"/>
      <sheetData sheetId="17431" refreshError="1"/>
      <sheetData sheetId="17432" refreshError="1"/>
      <sheetData sheetId="17433" refreshError="1"/>
      <sheetData sheetId="17434" refreshError="1"/>
      <sheetData sheetId="17435" refreshError="1"/>
      <sheetData sheetId="17436" refreshError="1"/>
      <sheetData sheetId="17437" refreshError="1"/>
      <sheetData sheetId="17438" refreshError="1"/>
      <sheetData sheetId="17439" refreshError="1"/>
      <sheetData sheetId="17440" refreshError="1"/>
      <sheetData sheetId="17441" refreshError="1"/>
      <sheetData sheetId="17442" refreshError="1"/>
      <sheetData sheetId="17443" refreshError="1"/>
      <sheetData sheetId="17444" refreshError="1"/>
      <sheetData sheetId="17445">
        <row r="9">
          <cell r="A9" t="str">
            <v>A</v>
          </cell>
        </row>
      </sheetData>
      <sheetData sheetId="17446">
        <row r="9">
          <cell r="A9" t="str">
            <v>A</v>
          </cell>
        </row>
      </sheetData>
      <sheetData sheetId="17447">
        <row r="9">
          <cell r="A9" t="str">
            <v>A</v>
          </cell>
        </row>
      </sheetData>
      <sheetData sheetId="17448">
        <row r="9">
          <cell r="A9" t="str">
            <v>A</v>
          </cell>
        </row>
      </sheetData>
      <sheetData sheetId="17449" refreshError="1"/>
      <sheetData sheetId="17450" refreshError="1"/>
      <sheetData sheetId="17451" refreshError="1"/>
      <sheetData sheetId="17452">
        <row r="9">
          <cell r="A9" t="str">
            <v>A</v>
          </cell>
        </row>
      </sheetData>
      <sheetData sheetId="17453" refreshError="1"/>
      <sheetData sheetId="17454" refreshError="1"/>
      <sheetData sheetId="17455" refreshError="1"/>
      <sheetData sheetId="17456" refreshError="1"/>
      <sheetData sheetId="17457" refreshError="1"/>
      <sheetData sheetId="17458" refreshError="1"/>
      <sheetData sheetId="17459" refreshError="1"/>
      <sheetData sheetId="17460" refreshError="1"/>
      <sheetData sheetId="17461">
        <row r="9">
          <cell r="A9" t="str">
            <v>A</v>
          </cell>
        </row>
      </sheetData>
      <sheetData sheetId="17462" refreshError="1"/>
      <sheetData sheetId="17463" refreshError="1"/>
      <sheetData sheetId="17464" refreshError="1"/>
      <sheetData sheetId="17465" refreshError="1"/>
      <sheetData sheetId="17466" refreshError="1"/>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efreshError="1"/>
      <sheetData sheetId="17477" refreshError="1"/>
      <sheetData sheetId="17478" refreshError="1"/>
      <sheetData sheetId="17479" refreshError="1"/>
      <sheetData sheetId="17480" refreshError="1"/>
      <sheetData sheetId="17481" refreshError="1"/>
      <sheetData sheetId="17482" refreshError="1"/>
      <sheetData sheetId="17483" refreshError="1"/>
      <sheetData sheetId="17484" refreshError="1"/>
      <sheetData sheetId="17485" refreshError="1"/>
      <sheetData sheetId="17486" refreshError="1"/>
      <sheetData sheetId="17487" refreshError="1"/>
      <sheetData sheetId="17488" refreshError="1"/>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efreshError="1"/>
      <sheetData sheetId="17497" refreshError="1"/>
      <sheetData sheetId="17498" refreshError="1"/>
      <sheetData sheetId="17499" refreshError="1"/>
      <sheetData sheetId="17500" refreshError="1"/>
      <sheetData sheetId="17501" refreshError="1"/>
      <sheetData sheetId="17502" refreshError="1"/>
      <sheetData sheetId="17503" refreshError="1"/>
      <sheetData sheetId="17504" refreshError="1"/>
      <sheetData sheetId="17505" refreshError="1"/>
      <sheetData sheetId="17506" refreshError="1"/>
      <sheetData sheetId="17507" refreshError="1"/>
      <sheetData sheetId="17508" refreshError="1"/>
      <sheetData sheetId="17509" refreshError="1"/>
      <sheetData sheetId="17510" refreshError="1"/>
      <sheetData sheetId="17511" refreshError="1"/>
      <sheetData sheetId="17512" refreshError="1"/>
      <sheetData sheetId="17513" refreshError="1"/>
      <sheetData sheetId="17514" refreshError="1"/>
      <sheetData sheetId="17515" refreshError="1"/>
      <sheetData sheetId="17516" refreshError="1"/>
      <sheetData sheetId="17517" refreshError="1"/>
      <sheetData sheetId="17518">
        <row r="9">
          <cell r="A9" t="str">
            <v>A</v>
          </cell>
        </row>
      </sheetData>
      <sheetData sheetId="17519" refreshError="1"/>
      <sheetData sheetId="17520" refreshError="1"/>
      <sheetData sheetId="17521">
        <row r="9">
          <cell r="A9" t="str">
            <v>A</v>
          </cell>
        </row>
      </sheetData>
      <sheetData sheetId="17522">
        <row r="9">
          <cell r="A9" t="str">
            <v>A</v>
          </cell>
        </row>
      </sheetData>
      <sheetData sheetId="17523" refreshError="1"/>
      <sheetData sheetId="17524" refreshError="1"/>
      <sheetData sheetId="17525" refreshError="1"/>
      <sheetData sheetId="17526">
        <row r="9">
          <cell r="A9" t="str">
            <v>A</v>
          </cell>
        </row>
      </sheetData>
      <sheetData sheetId="17527" refreshError="1"/>
      <sheetData sheetId="17528">
        <row r="9">
          <cell r="A9" t="str">
            <v>A</v>
          </cell>
        </row>
      </sheetData>
      <sheetData sheetId="17529">
        <row r="9">
          <cell r="A9" t="str">
            <v>A</v>
          </cell>
        </row>
      </sheetData>
      <sheetData sheetId="17530" refreshError="1"/>
      <sheetData sheetId="17531">
        <row r="9">
          <cell r="A9" t="str">
            <v>A</v>
          </cell>
        </row>
      </sheetData>
      <sheetData sheetId="17532">
        <row r="9">
          <cell r="A9" t="str">
            <v>A</v>
          </cell>
        </row>
      </sheetData>
      <sheetData sheetId="17533">
        <row r="9">
          <cell r="A9" t="str">
            <v>A</v>
          </cell>
        </row>
      </sheetData>
      <sheetData sheetId="17534">
        <row r="9">
          <cell r="A9" t="str">
            <v>A</v>
          </cell>
        </row>
      </sheetData>
      <sheetData sheetId="17535">
        <row r="9">
          <cell r="A9" t="str">
            <v>A</v>
          </cell>
        </row>
      </sheetData>
      <sheetData sheetId="17536">
        <row r="9">
          <cell r="A9" t="str">
            <v>A</v>
          </cell>
        </row>
      </sheetData>
      <sheetData sheetId="17537">
        <row r="9">
          <cell r="A9" t="str">
            <v>A</v>
          </cell>
        </row>
      </sheetData>
      <sheetData sheetId="17538">
        <row r="9">
          <cell r="A9" t="str">
            <v>A</v>
          </cell>
        </row>
      </sheetData>
      <sheetData sheetId="17539">
        <row r="9">
          <cell r="A9" t="str">
            <v>A</v>
          </cell>
        </row>
      </sheetData>
      <sheetData sheetId="17540">
        <row r="9">
          <cell r="A9" t="str">
            <v>A</v>
          </cell>
        </row>
      </sheetData>
      <sheetData sheetId="17541" refreshError="1"/>
      <sheetData sheetId="17542" refreshError="1"/>
      <sheetData sheetId="17543" refreshError="1"/>
      <sheetData sheetId="17544" refreshError="1"/>
      <sheetData sheetId="17545" refreshError="1"/>
      <sheetData sheetId="17546" refreshError="1"/>
      <sheetData sheetId="17547">
        <row r="9">
          <cell r="A9" t="str">
            <v>A</v>
          </cell>
        </row>
      </sheetData>
      <sheetData sheetId="17548" refreshError="1"/>
      <sheetData sheetId="17549" refreshError="1"/>
      <sheetData sheetId="17550" refreshError="1"/>
      <sheetData sheetId="17551" refreshError="1"/>
      <sheetData sheetId="17552" refreshError="1"/>
      <sheetData sheetId="17553">
        <row r="9">
          <cell r="A9" t="str">
            <v>A</v>
          </cell>
        </row>
      </sheetData>
      <sheetData sheetId="17554">
        <row r="9">
          <cell r="A9" t="str">
            <v>A</v>
          </cell>
        </row>
      </sheetData>
      <sheetData sheetId="17555">
        <row r="9">
          <cell r="A9" t="str">
            <v>A</v>
          </cell>
        </row>
      </sheetData>
      <sheetData sheetId="17556">
        <row r="9">
          <cell r="A9" t="str">
            <v>A</v>
          </cell>
        </row>
      </sheetData>
      <sheetData sheetId="17557" refreshError="1"/>
      <sheetData sheetId="17558">
        <row r="9">
          <cell r="A9" t="str">
            <v>A</v>
          </cell>
        </row>
      </sheetData>
      <sheetData sheetId="17559">
        <row r="9">
          <cell r="A9" t="str">
            <v>A</v>
          </cell>
        </row>
      </sheetData>
      <sheetData sheetId="17560" refreshError="1"/>
      <sheetData sheetId="17561" refreshError="1"/>
      <sheetData sheetId="17562" refreshError="1"/>
      <sheetData sheetId="17563" refreshError="1"/>
      <sheetData sheetId="17564">
        <row r="9">
          <cell r="A9" t="str">
            <v>A</v>
          </cell>
        </row>
      </sheetData>
      <sheetData sheetId="17565">
        <row r="9">
          <cell r="A9" t="str">
            <v>A</v>
          </cell>
        </row>
      </sheetData>
      <sheetData sheetId="17566">
        <row r="9">
          <cell r="A9" t="str">
            <v>A</v>
          </cell>
        </row>
      </sheetData>
      <sheetData sheetId="17567">
        <row r="9">
          <cell r="A9" t="str">
            <v>A</v>
          </cell>
        </row>
      </sheetData>
      <sheetData sheetId="17568">
        <row r="9">
          <cell r="A9" t="str">
            <v>A</v>
          </cell>
        </row>
      </sheetData>
      <sheetData sheetId="17569">
        <row r="9">
          <cell r="A9" t="str">
            <v>A</v>
          </cell>
        </row>
      </sheetData>
      <sheetData sheetId="17570">
        <row r="9">
          <cell r="A9" t="str">
            <v>A</v>
          </cell>
        </row>
      </sheetData>
      <sheetData sheetId="17571" refreshError="1"/>
      <sheetData sheetId="17572" refreshError="1"/>
      <sheetData sheetId="17573">
        <row r="9">
          <cell r="A9" t="str">
            <v>A</v>
          </cell>
        </row>
      </sheetData>
      <sheetData sheetId="17574">
        <row r="9">
          <cell r="A9" t="str">
            <v>A</v>
          </cell>
        </row>
      </sheetData>
      <sheetData sheetId="17575">
        <row r="9">
          <cell r="A9" t="str">
            <v>A</v>
          </cell>
        </row>
      </sheetData>
      <sheetData sheetId="17576">
        <row r="9">
          <cell r="A9" t="str">
            <v>A</v>
          </cell>
        </row>
      </sheetData>
      <sheetData sheetId="17577">
        <row r="9">
          <cell r="A9" t="str">
            <v>A</v>
          </cell>
        </row>
      </sheetData>
      <sheetData sheetId="17578">
        <row r="9">
          <cell r="A9" t="str">
            <v>A</v>
          </cell>
        </row>
      </sheetData>
      <sheetData sheetId="17579">
        <row r="9">
          <cell r="A9" t="str">
            <v>A</v>
          </cell>
        </row>
      </sheetData>
      <sheetData sheetId="17580">
        <row r="9">
          <cell r="A9" t="str">
            <v>A</v>
          </cell>
        </row>
      </sheetData>
      <sheetData sheetId="17581">
        <row r="9">
          <cell r="A9" t="str">
            <v>A</v>
          </cell>
        </row>
      </sheetData>
      <sheetData sheetId="17582">
        <row r="9">
          <cell r="A9" t="str">
            <v>A</v>
          </cell>
        </row>
      </sheetData>
      <sheetData sheetId="17583">
        <row r="9">
          <cell r="A9" t="str">
            <v>A</v>
          </cell>
        </row>
      </sheetData>
      <sheetData sheetId="17584">
        <row r="9">
          <cell r="A9" t="str">
            <v>A</v>
          </cell>
        </row>
      </sheetData>
      <sheetData sheetId="17585">
        <row r="9">
          <cell r="A9" t="str">
            <v>A</v>
          </cell>
        </row>
      </sheetData>
      <sheetData sheetId="17586">
        <row r="9">
          <cell r="A9" t="str">
            <v>A</v>
          </cell>
        </row>
      </sheetData>
      <sheetData sheetId="17587">
        <row r="9">
          <cell r="A9" t="str">
            <v>A</v>
          </cell>
        </row>
      </sheetData>
      <sheetData sheetId="17588">
        <row r="9">
          <cell r="A9" t="str">
            <v>A</v>
          </cell>
        </row>
      </sheetData>
      <sheetData sheetId="17589">
        <row r="9">
          <cell r="A9" t="str">
            <v>A</v>
          </cell>
        </row>
      </sheetData>
      <sheetData sheetId="17590">
        <row r="9">
          <cell r="A9" t="str">
            <v>A</v>
          </cell>
        </row>
      </sheetData>
      <sheetData sheetId="17591">
        <row r="9">
          <cell r="A9" t="str">
            <v>A</v>
          </cell>
        </row>
      </sheetData>
      <sheetData sheetId="17592">
        <row r="9">
          <cell r="A9" t="str">
            <v>A</v>
          </cell>
        </row>
      </sheetData>
      <sheetData sheetId="17593">
        <row r="9">
          <cell r="A9" t="str">
            <v>A</v>
          </cell>
        </row>
      </sheetData>
      <sheetData sheetId="17594">
        <row r="9">
          <cell r="A9" t="str">
            <v>A</v>
          </cell>
        </row>
      </sheetData>
      <sheetData sheetId="17595">
        <row r="9">
          <cell r="A9" t="str">
            <v>A</v>
          </cell>
        </row>
      </sheetData>
      <sheetData sheetId="17596">
        <row r="9">
          <cell r="A9" t="str">
            <v>A</v>
          </cell>
        </row>
      </sheetData>
      <sheetData sheetId="17597">
        <row r="9">
          <cell r="A9" t="str">
            <v>A</v>
          </cell>
        </row>
      </sheetData>
      <sheetData sheetId="17598">
        <row r="9">
          <cell r="A9" t="str">
            <v>A</v>
          </cell>
        </row>
      </sheetData>
      <sheetData sheetId="17599">
        <row r="9">
          <cell r="A9" t="str">
            <v>A</v>
          </cell>
        </row>
      </sheetData>
      <sheetData sheetId="17600">
        <row r="9">
          <cell r="A9" t="str">
            <v>A</v>
          </cell>
        </row>
      </sheetData>
      <sheetData sheetId="17601">
        <row r="9">
          <cell r="A9" t="str">
            <v>A</v>
          </cell>
        </row>
      </sheetData>
      <sheetData sheetId="17602">
        <row r="9">
          <cell r="A9" t="str">
            <v>A</v>
          </cell>
        </row>
      </sheetData>
      <sheetData sheetId="17603">
        <row r="9">
          <cell r="A9" t="str">
            <v>A</v>
          </cell>
        </row>
      </sheetData>
      <sheetData sheetId="17604">
        <row r="9">
          <cell r="A9" t="str">
            <v>A</v>
          </cell>
        </row>
      </sheetData>
      <sheetData sheetId="17605">
        <row r="9">
          <cell r="A9" t="str">
            <v>A</v>
          </cell>
        </row>
      </sheetData>
      <sheetData sheetId="17606">
        <row r="9">
          <cell r="A9" t="str">
            <v>A</v>
          </cell>
        </row>
      </sheetData>
      <sheetData sheetId="17607">
        <row r="9">
          <cell r="A9" t="str">
            <v>A</v>
          </cell>
        </row>
      </sheetData>
      <sheetData sheetId="17608">
        <row r="9">
          <cell r="A9" t="str">
            <v>A</v>
          </cell>
        </row>
      </sheetData>
      <sheetData sheetId="17609">
        <row r="9">
          <cell r="A9" t="str">
            <v>A</v>
          </cell>
        </row>
      </sheetData>
      <sheetData sheetId="17610">
        <row r="9">
          <cell r="A9" t="str">
            <v>A</v>
          </cell>
        </row>
      </sheetData>
      <sheetData sheetId="17611">
        <row r="9">
          <cell r="A9" t="str">
            <v>A</v>
          </cell>
        </row>
      </sheetData>
      <sheetData sheetId="17612">
        <row r="9">
          <cell r="A9" t="str">
            <v>A</v>
          </cell>
        </row>
      </sheetData>
      <sheetData sheetId="17613">
        <row r="9">
          <cell r="A9" t="str">
            <v>A</v>
          </cell>
        </row>
      </sheetData>
      <sheetData sheetId="17614">
        <row r="9">
          <cell r="A9" t="str">
            <v>A</v>
          </cell>
        </row>
      </sheetData>
      <sheetData sheetId="17615">
        <row r="9">
          <cell r="A9" t="str">
            <v>A</v>
          </cell>
        </row>
      </sheetData>
      <sheetData sheetId="17616">
        <row r="9">
          <cell r="A9" t="str">
            <v>A</v>
          </cell>
        </row>
      </sheetData>
      <sheetData sheetId="17617">
        <row r="9">
          <cell r="A9" t="str">
            <v>A</v>
          </cell>
        </row>
      </sheetData>
      <sheetData sheetId="17618">
        <row r="9">
          <cell r="A9" t="str">
            <v>A</v>
          </cell>
        </row>
      </sheetData>
      <sheetData sheetId="17619">
        <row r="9">
          <cell r="A9" t="str">
            <v>A</v>
          </cell>
        </row>
      </sheetData>
      <sheetData sheetId="17620">
        <row r="9">
          <cell r="A9" t="str">
            <v>A</v>
          </cell>
        </row>
      </sheetData>
      <sheetData sheetId="17621">
        <row r="9">
          <cell r="A9" t="str">
            <v>A</v>
          </cell>
        </row>
      </sheetData>
      <sheetData sheetId="17622">
        <row r="9">
          <cell r="A9" t="str">
            <v>A</v>
          </cell>
        </row>
      </sheetData>
      <sheetData sheetId="17623">
        <row r="9">
          <cell r="A9" t="str">
            <v>A</v>
          </cell>
        </row>
      </sheetData>
      <sheetData sheetId="17624">
        <row r="9">
          <cell r="A9" t="str">
            <v>A</v>
          </cell>
        </row>
      </sheetData>
      <sheetData sheetId="17625">
        <row r="9">
          <cell r="A9" t="str">
            <v>A</v>
          </cell>
        </row>
      </sheetData>
      <sheetData sheetId="17626">
        <row r="9">
          <cell r="A9" t="str">
            <v>A</v>
          </cell>
        </row>
      </sheetData>
      <sheetData sheetId="17627">
        <row r="9">
          <cell r="A9" t="str">
            <v>A</v>
          </cell>
        </row>
      </sheetData>
      <sheetData sheetId="17628">
        <row r="9">
          <cell r="A9" t="str">
            <v>A</v>
          </cell>
        </row>
      </sheetData>
      <sheetData sheetId="17629">
        <row r="9">
          <cell r="A9" t="str">
            <v>A</v>
          </cell>
        </row>
      </sheetData>
      <sheetData sheetId="17630">
        <row r="9">
          <cell r="A9" t="str">
            <v>A</v>
          </cell>
        </row>
      </sheetData>
      <sheetData sheetId="17631">
        <row r="9">
          <cell r="A9" t="str">
            <v>A</v>
          </cell>
        </row>
      </sheetData>
      <sheetData sheetId="17632">
        <row r="9">
          <cell r="A9" t="str">
            <v>A</v>
          </cell>
        </row>
      </sheetData>
      <sheetData sheetId="17633">
        <row r="9">
          <cell r="A9" t="str">
            <v>A</v>
          </cell>
        </row>
      </sheetData>
      <sheetData sheetId="17634">
        <row r="9">
          <cell r="A9" t="str">
            <v>A</v>
          </cell>
        </row>
      </sheetData>
      <sheetData sheetId="17635">
        <row r="9">
          <cell r="A9" t="str">
            <v>A</v>
          </cell>
        </row>
      </sheetData>
      <sheetData sheetId="17636">
        <row r="9">
          <cell r="A9" t="str">
            <v>A</v>
          </cell>
        </row>
      </sheetData>
      <sheetData sheetId="17637">
        <row r="9">
          <cell r="A9" t="str">
            <v>A</v>
          </cell>
        </row>
      </sheetData>
      <sheetData sheetId="17638">
        <row r="9">
          <cell r="A9" t="str">
            <v>A</v>
          </cell>
        </row>
      </sheetData>
      <sheetData sheetId="17639">
        <row r="9">
          <cell r="A9" t="str">
            <v>A</v>
          </cell>
        </row>
      </sheetData>
      <sheetData sheetId="17640">
        <row r="9">
          <cell r="A9" t="str">
            <v>A</v>
          </cell>
        </row>
      </sheetData>
      <sheetData sheetId="17641">
        <row r="9">
          <cell r="A9" t="str">
            <v>A</v>
          </cell>
        </row>
      </sheetData>
      <sheetData sheetId="17642">
        <row r="9">
          <cell r="A9" t="str">
            <v>A</v>
          </cell>
        </row>
      </sheetData>
      <sheetData sheetId="17643" refreshError="1"/>
      <sheetData sheetId="17644">
        <row r="9">
          <cell r="A9" t="str">
            <v>A</v>
          </cell>
        </row>
      </sheetData>
      <sheetData sheetId="17645" refreshError="1"/>
      <sheetData sheetId="17646">
        <row r="9">
          <cell r="A9" t="str">
            <v>A</v>
          </cell>
        </row>
      </sheetData>
      <sheetData sheetId="17647">
        <row r="9">
          <cell r="A9" t="str">
            <v>A</v>
          </cell>
        </row>
      </sheetData>
      <sheetData sheetId="17648">
        <row r="9">
          <cell r="A9" t="str">
            <v>A</v>
          </cell>
        </row>
      </sheetData>
      <sheetData sheetId="17649" refreshError="1"/>
      <sheetData sheetId="17650" refreshError="1"/>
      <sheetData sheetId="17651">
        <row r="9">
          <cell r="A9" t="str">
            <v>A</v>
          </cell>
        </row>
      </sheetData>
      <sheetData sheetId="17652">
        <row r="9">
          <cell r="A9" t="str">
            <v>A</v>
          </cell>
        </row>
      </sheetData>
      <sheetData sheetId="17653">
        <row r="9">
          <cell r="A9" t="str">
            <v>A</v>
          </cell>
        </row>
      </sheetData>
      <sheetData sheetId="17654">
        <row r="9">
          <cell r="A9" t="str">
            <v>A</v>
          </cell>
        </row>
      </sheetData>
      <sheetData sheetId="17655">
        <row r="9">
          <cell r="A9" t="str">
            <v>A</v>
          </cell>
        </row>
      </sheetData>
      <sheetData sheetId="17656">
        <row r="9">
          <cell r="A9" t="str">
            <v>A</v>
          </cell>
        </row>
      </sheetData>
      <sheetData sheetId="17657">
        <row r="9">
          <cell r="A9" t="str">
            <v>A</v>
          </cell>
        </row>
      </sheetData>
      <sheetData sheetId="17658">
        <row r="9">
          <cell r="A9" t="str">
            <v>A</v>
          </cell>
        </row>
      </sheetData>
      <sheetData sheetId="17659">
        <row r="9">
          <cell r="A9" t="str">
            <v>A</v>
          </cell>
        </row>
      </sheetData>
      <sheetData sheetId="17660">
        <row r="9">
          <cell r="A9" t="str">
            <v>A</v>
          </cell>
        </row>
      </sheetData>
      <sheetData sheetId="17661" refreshError="1"/>
      <sheetData sheetId="17662">
        <row r="9">
          <cell r="A9" t="str">
            <v>A</v>
          </cell>
        </row>
      </sheetData>
      <sheetData sheetId="17663">
        <row r="9">
          <cell r="A9" t="str">
            <v>A</v>
          </cell>
        </row>
      </sheetData>
      <sheetData sheetId="17664">
        <row r="9">
          <cell r="A9" t="str">
            <v>A</v>
          </cell>
        </row>
      </sheetData>
      <sheetData sheetId="17665">
        <row r="9">
          <cell r="A9" t="str">
            <v>A</v>
          </cell>
        </row>
      </sheetData>
      <sheetData sheetId="17666" refreshError="1"/>
      <sheetData sheetId="17667">
        <row r="9">
          <cell r="A9" t="str">
            <v>A</v>
          </cell>
        </row>
      </sheetData>
      <sheetData sheetId="17668">
        <row r="9">
          <cell r="A9" t="str">
            <v>A</v>
          </cell>
        </row>
      </sheetData>
      <sheetData sheetId="17669" refreshError="1"/>
      <sheetData sheetId="17670" refreshError="1"/>
      <sheetData sheetId="17671" refreshError="1"/>
      <sheetData sheetId="17672" refreshError="1"/>
      <sheetData sheetId="17673">
        <row r="9">
          <cell r="A9" t="str">
            <v>A</v>
          </cell>
        </row>
      </sheetData>
      <sheetData sheetId="17674">
        <row r="9">
          <cell r="A9" t="str">
            <v>A</v>
          </cell>
        </row>
      </sheetData>
      <sheetData sheetId="17675">
        <row r="9">
          <cell r="A9" t="str">
            <v>A</v>
          </cell>
        </row>
      </sheetData>
      <sheetData sheetId="17676">
        <row r="9">
          <cell r="A9" t="str">
            <v>A</v>
          </cell>
        </row>
      </sheetData>
      <sheetData sheetId="17677">
        <row r="9">
          <cell r="A9" t="str">
            <v>A</v>
          </cell>
        </row>
      </sheetData>
      <sheetData sheetId="17678">
        <row r="9">
          <cell r="A9" t="str">
            <v>A</v>
          </cell>
        </row>
      </sheetData>
      <sheetData sheetId="17679">
        <row r="9">
          <cell r="A9" t="str">
            <v>A</v>
          </cell>
        </row>
      </sheetData>
      <sheetData sheetId="17680" refreshError="1"/>
      <sheetData sheetId="17681" refreshError="1"/>
      <sheetData sheetId="17682">
        <row r="9">
          <cell r="A9" t="str">
            <v>A</v>
          </cell>
        </row>
      </sheetData>
      <sheetData sheetId="17683">
        <row r="9">
          <cell r="A9" t="str">
            <v>A</v>
          </cell>
        </row>
      </sheetData>
      <sheetData sheetId="17684">
        <row r="9">
          <cell r="A9" t="str">
            <v>A</v>
          </cell>
        </row>
      </sheetData>
      <sheetData sheetId="17685">
        <row r="9">
          <cell r="A9" t="str">
            <v>A</v>
          </cell>
        </row>
      </sheetData>
      <sheetData sheetId="17686">
        <row r="9">
          <cell r="A9" t="str">
            <v>A</v>
          </cell>
        </row>
      </sheetData>
      <sheetData sheetId="17687">
        <row r="9">
          <cell r="A9" t="str">
            <v>A</v>
          </cell>
        </row>
      </sheetData>
      <sheetData sheetId="17688">
        <row r="9">
          <cell r="A9" t="str">
            <v>A</v>
          </cell>
        </row>
      </sheetData>
      <sheetData sheetId="17689">
        <row r="9">
          <cell r="A9" t="str">
            <v>A</v>
          </cell>
        </row>
      </sheetData>
      <sheetData sheetId="17690">
        <row r="9">
          <cell r="A9" t="str">
            <v>A</v>
          </cell>
        </row>
      </sheetData>
      <sheetData sheetId="17691">
        <row r="9">
          <cell r="A9" t="str">
            <v>A</v>
          </cell>
        </row>
      </sheetData>
      <sheetData sheetId="17692">
        <row r="9">
          <cell r="A9" t="str">
            <v>A</v>
          </cell>
        </row>
      </sheetData>
      <sheetData sheetId="17693">
        <row r="9">
          <cell r="A9" t="str">
            <v>A</v>
          </cell>
        </row>
      </sheetData>
      <sheetData sheetId="17694">
        <row r="9">
          <cell r="A9" t="str">
            <v>A</v>
          </cell>
        </row>
      </sheetData>
      <sheetData sheetId="17695">
        <row r="9">
          <cell r="A9" t="str">
            <v>A</v>
          </cell>
        </row>
      </sheetData>
      <sheetData sheetId="17696">
        <row r="9">
          <cell r="A9" t="str">
            <v>A</v>
          </cell>
        </row>
      </sheetData>
      <sheetData sheetId="17697">
        <row r="9">
          <cell r="A9" t="str">
            <v>A</v>
          </cell>
        </row>
      </sheetData>
      <sheetData sheetId="17698">
        <row r="9">
          <cell r="A9" t="str">
            <v>A</v>
          </cell>
        </row>
      </sheetData>
      <sheetData sheetId="17699">
        <row r="9">
          <cell r="A9" t="str">
            <v>A</v>
          </cell>
        </row>
      </sheetData>
      <sheetData sheetId="17700">
        <row r="9">
          <cell r="A9" t="str">
            <v>A</v>
          </cell>
        </row>
      </sheetData>
      <sheetData sheetId="17701">
        <row r="9">
          <cell r="A9" t="str">
            <v>A</v>
          </cell>
        </row>
      </sheetData>
      <sheetData sheetId="17702">
        <row r="9">
          <cell r="A9" t="str">
            <v>A</v>
          </cell>
        </row>
      </sheetData>
      <sheetData sheetId="17703">
        <row r="9">
          <cell r="A9" t="str">
            <v>A</v>
          </cell>
        </row>
      </sheetData>
      <sheetData sheetId="17704">
        <row r="9">
          <cell r="A9" t="str">
            <v>A</v>
          </cell>
        </row>
      </sheetData>
      <sheetData sheetId="17705">
        <row r="9">
          <cell r="A9" t="str">
            <v>A</v>
          </cell>
        </row>
      </sheetData>
      <sheetData sheetId="17706">
        <row r="9">
          <cell r="A9" t="str">
            <v>A</v>
          </cell>
        </row>
      </sheetData>
      <sheetData sheetId="17707">
        <row r="9">
          <cell r="A9" t="str">
            <v>A</v>
          </cell>
        </row>
      </sheetData>
      <sheetData sheetId="17708">
        <row r="9">
          <cell r="A9" t="str">
            <v>A</v>
          </cell>
        </row>
      </sheetData>
      <sheetData sheetId="17709">
        <row r="9">
          <cell r="A9" t="str">
            <v>A</v>
          </cell>
        </row>
      </sheetData>
      <sheetData sheetId="17710">
        <row r="9">
          <cell r="A9" t="str">
            <v>A</v>
          </cell>
        </row>
      </sheetData>
      <sheetData sheetId="17711">
        <row r="9">
          <cell r="A9" t="str">
            <v>A</v>
          </cell>
        </row>
      </sheetData>
      <sheetData sheetId="17712">
        <row r="9">
          <cell r="A9" t="str">
            <v>A</v>
          </cell>
        </row>
      </sheetData>
      <sheetData sheetId="17713">
        <row r="9">
          <cell r="A9" t="str">
            <v>A</v>
          </cell>
        </row>
      </sheetData>
      <sheetData sheetId="17714">
        <row r="9">
          <cell r="A9" t="str">
            <v>A</v>
          </cell>
        </row>
      </sheetData>
      <sheetData sheetId="17715">
        <row r="9">
          <cell r="A9" t="str">
            <v>A</v>
          </cell>
        </row>
      </sheetData>
      <sheetData sheetId="17716">
        <row r="9">
          <cell r="A9" t="str">
            <v>A</v>
          </cell>
        </row>
      </sheetData>
      <sheetData sheetId="17717">
        <row r="9">
          <cell r="A9" t="str">
            <v>A</v>
          </cell>
        </row>
      </sheetData>
      <sheetData sheetId="17718">
        <row r="9">
          <cell r="A9" t="str">
            <v>A</v>
          </cell>
        </row>
      </sheetData>
      <sheetData sheetId="17719">
        <row r="9">
          <cell r="A9" t="str">
            <v>A</v>
          </cell>
        </row>
      </sheetData>
      <sheetData sheetId="17720">
        <row r="9">
          <cell r="A9" t="str">
            <v>A</v>
          </cell>
        </row>
      </sheetData>
      <sheetData sheetId="17721">
        <row r="9">
          <cell r="A9" t="str">
            <v>A</v>
          </cell>
        </row>
      </sheetData>
      <sheetData sheetId="17722">
        <row r="9">
          <cell r="A9" t="str">
            <v>A</v>
          </cell>
        </row>
      </sheetData>
      <sheetData sheetId="17723">
        <row r="9">
          <cell r="A9" t="str">
            <v>A</v>
          </cell>
        </row>
      </sheetData>
      <sheetData sheetId="17724">
        <row r="9">
          <cell r="A9" t="str">
            <v>A</v>
          </cell>
        </row>
      </sheetData>
      <sheetData sheetId="17725">
        <row r="9">
          <cell r="A9" t="str">
            <v>A</v>
          </cell>
        </row>
      </sheetData>
      <sheetData sheetId="17726">
        <row r="9">
          <cell r="A9" t="str">
            <v>A</v>
          </cell>
        </row>
      </sheetData>
      <sheetData sheetId="17727">
        <row r="9">
          <cell r="A9" t="str">
            <v>A</v>
          </cell>
        </row>
      </sheetData>
      <sheetData sheetId="17728">
        <row r="9">
          <cell r="A9" t="str">
            <v>A</v>
          </cell>
        </row>
      </sheetData>
      <sheetData sheetId="17729">
        <row r="9">
          <cell r="A9" t="str">
            <v>A</v>
          </cell>
        </row>
      </sheetData>
      <sheetData sheetId="17730">
        <row r="9">
          <cell r="A9" t="str">
            <v>A</v>
          </cell>
        </row>
      </sheetData>
      <sheetData sheetId="17731">
        <row r="9">
          <cell r="A9" t="str">
            <v>A</v>
          </cell>
        </row>
      </sheetData>
      <sheetData sheetId="17732">
        <row r="9">
          <cell r="A9" t="str">
            <v>A</v>
          </cell>
        </row>
      </sheetData>
      <sheetData sheetId="17733">
        <row r="9">
          <cell r="A9" t="str">
            <v>A</v>
          </cell>
        </row>
      </sheetData>
      <sheetData sheetId="17734">
        <row r="9">
          <cell r="A9" t="str">
            <v>A</v>
          </cell>
        </row>
      </sheetData>
      <sheetData sheetId="17735">
        <row r="9">
          <cell r="A9" t="str">
            <v>A</v>
          </cell>
        </row>
      </sheetData>
      <sheetData sheetId="17736">
        <row r="9">
          <cell r="A9" t="str">
            <v>A</v>
          </cell>
        </row>
      </sheetData>
      <sheetData sheetId="17737">
        <row r="9">
          <cell r="A9" t="str">
            <v>A</v>
          </cell>
        </row>
      </sheetData>
      <sheetData sheetId="17738">
        <row r="9">
          <cell r="A9" t="str">
            <v>A</v>
          </cell>
        </row>
      </sheetData>
      <sheetData sheetId="17739">
        <row r="9">
          <cell r="A9" t="str">
            <v>A</v>
          </cell>
        </row>
      </sheetData>
      <sheetData sheetId="17740">
        <row r="9">
          <cell r="A9" t="str">
            <v>A</v>
          </cell>
        </row>
      </sheetData>
      <sheetData sheetId="17741">
        <row r="9">
          <cell r="A9" t="str">
            <v>A</v>
          </cell>
        </row>
      </sheetData>
      <sheetData sheetId="17742">
        <row r="9">
          <cell r="A9" t="str">
            <v>A</v>
          </cell>
        </row>
      </sheetData>
      <sheetData sheetId="17743">
        <row r="9">
          <cell r="A9" t="str">
            <v>A</v>
          </cell>
        </row>
      </sheetData>
      <sheetData sheetId="17744">
        <row r="9">
          <cell r="A9" t="str">
            <v>A</v>
          </cell>
        </row>
      </sheetData>
      <sheetData sheetId="17745">
        <row r="9">
          <cell r="A9" t="str">
            <v>A</v>
          </cell>
        </row>
      </sheetData>
      <sheetData sheetId="17746">
        <row r="9">
          <cell r="A9" t="str">
            <v>A</v>
          </cell>
        </row>
      </sheetData>
      <sheetData sheetId="17747">
        <row r="9">
          <cell r="A9" t="str">
            <v>A</v>
          </cell>
        </row>
      </sheetData>
      <sheetData sheetId="17748">
        <row r="9">
          <cell r="A9" t="str">
            <v>A</v>
          </cell>
        </row>
      </sheetData>
      <sheetData sheetId="17749">
        <row r="9">
          <cell r="A9" t="str">
            <v>A</v>
          </cell>
        </row>
      </sheetData>
      <sheetData sheetId="17750">
        <row r="9">
          <cell r="A9" t="str">
            <v>A</v>
          </cell>
        </row>
      </sheetData>
      <sheetData sheetId="17751">
        <row r="9">
          <cell r="A9" t="str">
            <v>A</v>
          </cell>
        </row>
      </sheetData>
      <sheetData sheetId="17752" refreshError="1"/>
      <sheetData sheetId="17753" refreshError="1"/>
      <sheetData sheetId="17754" refreshError="1"/>
      <sheetData sheetId="17755" refreshError="1"/>
      <sheetData sheetId="17756" refreshError="1"/>
      <sheetData sheetId="17757" refreshError="1"/>
      <sheetData sheetId="17758">
        <row r="9">
          <cell r="A9" t="str">
            <v>A</v>
          </cell>
        </row>
      </sheetData>
      <sheetData sheetId="17759">
        <row r="9">
          <cell r="A9" t="str">
            <v>A</v>
          </cell>
        </row>
      </sheetData>
      <sheetData sheetId="17760">
        <row r="9">
          <cell r="A9" t="str">
            <v>A</v>
          </cell>
        </row>
      </sheetData>
      <sheetData sheetId="17761" refreshError="1"/>
      <sheetData sheetId="17762">
        <row r="9">
          <cell r="A9" t="str">
            <v>A</v>
          </cell>
        </row>
      </sheetData>
      <sheetData sheetId="17763">
        <row r="9">
          <cell r="A9" t="str">
            <v>A</v>
          </cell>
        </row>
      </sheetData>
      <sheetData sheetId="17764">
        <row r="9">
          <cell r="A9" t="str">
            <v>A</v>
          </cell>
        </row>
      </sheetData>
      <sheetData sheetId="17765">
        <row r="9">
          <cell r="A9" t="str">
            <v>A</v>
          </cell>
        </row>
      </sheetData>
      <sheetData sheetId="17766">
        <row r="9">
          <cell r="A9" t="str">
            <v>A</v>
          </cell>
        </row>
      </sheetData>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ow r="9">
          <cell r="A9" t="str">
            <v>A</v>
          </cell>
        </row>
      </sheetData>
      <sheetData sheetId="17777">
        <row r="9">
          <cell r="A9" t="str">
            <v>A</v>
          </cell>
        </row>
      </sheetData>
      <sheetData sheetId="17778">
        <row r="9">
          <cell r="A9" t="str">
            <v>A</v>
          </cell>
        </row>
      </sheetData>
      <sheetData sheetId="17779">
        <row r="9">
          <cell r="A9" t="str">
            <v>A</v>
          </cell>
        </row>
      </sheetData>
      <sheetData sheetId="17780">
        <row r="9">
          <cell r="A9" t="str">
            <v>A</v>
          </cell>
        </row>
      </sheetData>
      <sheetData sheetId="17781">
        <row r="9">
          <cell r="A9" t="str">
            <v>A</v>
          </cell>
        </row>
      </sheetData>
      <sheetData sheetId="17782">
        <row r="9">
          <cell r="A9" t="str">
            <v>A</v>
          </cell>
        </row>
      </sheetData>
      <sheetData sheetId="17783">
        <row r="9">
          <cell r="A9" t="str">
            <v>A</v>
          </cell>
        </row>
      </sheetData>
      <sheetData sheetId="17784">
        <row r="9">
          <cell r="A9" t="str">
            <v>A</v>
          </cell>
        </row>
      </sheetData>
      <sheetData sheetId="17785">
        <row r="9">
          <cell r="A9" t="str">
            <v>A</v>
          </cell>
        </row>
      </sheetData>
      <sheetData sheetId="17786">
        <row r="9">
          <cell r="A9" t="str">
            <v>A</v>
          </cell>
        </row>
      </sheetData>
      <sheetData sheetId="17787">
        <row r="9">
          <cell r="A9" t="str">
            <v>A</v>
          </cell>
        </row>
      </sheetData>
      <sheetData sheetId="17788">
        <row r="9">
          <cell r="A9" t="str">
            <v>A</v>
          </cell>
        </row>
      </sheetData>
      <sheetData sheetId="17789">
        <row r="9">
          <cell r="A9" t="str">
            <v>A</v>
          </cell>
        </row>
      </sheetData>
      <sheetData sheetId="17790">
        <row r="9">
          <cell r="A9" t="str">
            <v>A</v>
          </cell>
        </row>
      </sheetData>
      <sheetData sheetId="17791">
        <row r="9">
          <cell r="A9" t="str">
            <v>A</v>
          </cell>
        </row>
      </sheetData>
      <sheetData sheetId="17792">
        <row r="9">
          <cell r="A9" t="str">
            <v>A</v>
          </cell>
        </row>
      </sheetData>
      <sheetData sheetId="17793">
        <row r="9">
          <cell r="A9" t="str">
            <v>A</v>
          </cell>
        </row>
      </sheetData>
      <sheetData sheetId="17794">
        <row r="9">
          <cell r="A9" t="str">
            <v>A</v>
          </cell>
        </row>
      </sheetData>
      <sheetData sheetId="17795">
        <row r="9">
          <cell r="A9" t="str">
            <v>A</v>
          </cell>
        </row>
      </sheetData>
      <sheetData sheetId="17796">
        <row r="9">
          <cell r="A9" t="str">
            <v>A</v>
          </cell>
        </row>
      </sheetData>
      <sheetData sheetId="17797">
        <row r="9">
          <cell r="A9" t="str">
            <v>A</v>
          </cell>
        </row>
      </sheetData>
      <sheetData sheetId="17798">
        <row r="9">
          <cell r="A9" t="str">
            <v>A</v>
          </cell>
        </row>
      </sheetData>
      <sheetData sheetId="17799">
        <row r="9">
          <cell r="A9" t="str">
            <v>A</v>
          </cell>
        </row>
      </sheetData>
      <sheetData sheetId="17800">
        <row r="9">
          <cell r="A9" t="str">
            <v>A</v>
          </cell>
        </row>
      </sheetData>
      <sheetData sheetId="17801">
        <row r="9">
          <cell r="A9" t="str">
            <v>A</v>
          </cell>
        </row>
      </sheetData>
      <sheetData sheetId="17802">
        <row r="9">
          <cell r="A9" t="str">
            <v>A</v>
          </cell>
        </row>
      </sheetData>
      <sheetData sheetId="17803">
        <row r="9">
          <cell r="A9" t="str">
            <v>A</v>
          </cell>
        </row>
      </sheetData>
      <sheetData sheetId="17804">
        <row r="9">
          <cell r="A9" t="str">
            <v>A</v>
          </cell>
        </row>
      </sheetData>
      <sheetData sheetId="17805">
        <row r="9">
          <cell r="A9" t="str">
            <v>A</v>
          </cell>
        </row>
      </sheetData>
      <sheetData sheetId="17806">
        <row r="9">
          <cell r="A9" t="str">
            <v>A</v>
          </cell>
        </row>
      </sheetData>
      <sheetData sheetId="17807">
        <row r="9">
          <cell r="A9" t="str">
            <v>A</v>
          </cell>
        </row>
      </sheetData>
      <sheetData sheetId="17808">
        <row r="9">
          <cell r="A9" t="str">
            <v>A</v>
          </cell>
        </row>
      </sheetData>
      <sheetData sheetId="17809">
        <row r="9">
          <cell r="A9" t="str">
            <v>A</v>
          </cell>
        </row>
      </sheetData>
      <sheetData sheetId="17810">
        <row r="9">
          <cell r="A9" t="str">
            <v>A</v>
          </cell>
        </row>
      </sheetData>
      <sheetData sheetId="17811">
        <row r="9">
          <cell r="A9" t="str">
            <v>A</v>
          </cell>
        </row>
      </sheetData>
      <sheetData sheetId="17812">
        <row r="9">
          <cell r="A9" t="str">
            <v>A</v>
          </cell>
        </row>
      </sheetData>
      <sheetData sheetId="17813">
        <row r="9">
          <cell r="A9" t="str">
            <v>A</v>
          </cell>
        </row>
      </sheetData>
      <sheetData sheetId="17814">
        <row r="9">
          <cell r="A9" t="str">
            <v>A</v>
          </cell>
        </row>
      </sheetData>
      <sheetData sheetId="17815">
        <row r="9">
          <cell r="A9" t="str">
            <v>A</v>
          </cell>
        </row>
      </sheetData>
      <sheetData sheetId="17816">
        <row r="9">
          <cell r="A9" t="str">
            <v>A</v>
          </cell>
        </row>
      </sheetData>
      <sheetData sheetId="17817">
        <row r="9">
          <cell r="A9" t="str">
            <v>A</v>
          </cell>
        </row>
      </sheetData>
      <sheetData sheetId="17818">
        <row r="9">
          <cell r="A9" t="str">
            <v>A</v>
          </cell>
        </row>
      </sheetData>
      <sheetData sheetId="17819">
        <row r="9">
          <cell r="A9" t="str">
            <v>A</v>
          </cell>
        </row>
      </sheetData>
      <sheetData sheetId="17820">
        <row r="9">
          <cell r="A9" t="str">
            <v>A</v>
          </cell>
        </row>
      </sheetData>
      <sheetData sheetId="17821">
        <row r="9">
          <cell r="A9" t="str">
            <v>A</v>
          </cell>
        </row>
      </sheetData>
      <sheetData sheetId="17822">
        <row r="9">
          <cell r="A9" t="str">
            <v>A</v>
          </cell>
        </row>
      </sheetData>
      <sheetData sheetId="17823">
        <row r="9">
          <cell r="A9" t="str">
            <v>A</v>
          </cell>
        </row>
      </sheetData>
      <sheetData sheetId="17824">
        <row r="9">
          <cell r="A9" t="str">
            <v>A</v>
          </cell>
        </row>
      </sheetData>
      <sheetData sheetId="17825">
        <row r="9">
          <cell r="A9" t="str">
            <v>A</v>
          </cell>
        </row>
      </sheetData>
      <sheetData sheetId="17826">
        <row r="9">
          <cell r="A9" t="str">
            <v>A</v>
          </cell>
        </row>
      </sheetData>
      <sheetData sheetId="17827">
        <row r="9">
          <cell r="A9" t="str">
            <v>A</v>
          </cell>
        </row>
      </sheetData>
      <sheetData sheetId="17828">
        <row r="9">
          <cell r="A9" t="str">
            <v>A</v>
          </cell>
        </row>
      </sheetData>
      <sheetData sheetId="17829">
        <row r="9">
          <cell r="A9" t="str">
            <v>A</v>
          </cell>
        </row>
      </sheetData>
      <sheetData sheetId="17830">
        <row r="9">
          <cell r="A9" t="str">
            <v>A</v>
          </cell>
        </row>
      </sheetData>
      <sheetData sheetId="17831">
        <row r="9">
          <cell r="A9" t="str">
            <v>A</v>
          </cell>
        </row>
      </sheetData>
      <sheetData sheetId="17832">
        <row r="9">
          <cell r="A9" t="str">
            <v>A</v>
          </cell>
        </row>
      </sheetData>
      <sheetData sheetId="17833">
        <row r="9">
          <cell r="A9" t="str">
            <v>A</v>
          </cell>
        </row>
      </sheetData>
      <sheetData sheetId="17834">
        <row r="9">
          <cell r="A9" t="str">
            <v>A</v>
          </cell>
        </row>
      </sheetData>
      <sheetData sheetId="17835">
        <row r="9">
          <cell r="A9" t="str">
            <v>A</v>
          </cell>
        </row>
      </sheetData>
      <sheetData sheetId="17836">
        <row r="9">
          <cell r="A9" t="str">
            <v>A</v>
          </cell>
        </row>
      </sheetData>
      <sheetData sheetId="17837">
        <row r="9">
          <cell r="A9" t="str">
            <v>A</v>
          </cell>
        </row>
      </sheetData>
      <sheetData sheetId="17838">
        <row r="9">
          <cell r="A9" t="str">
            <v>A</v>
          </cell>
        </row>
      </sheetData>
      <sheetData sheetId="17839">
        <row r="9">
          <cell r="A9" t="str">
            <v>A</v>
          </cell>
        </row>
      </sheetData>
      <sheetData sheetId="17840">
        <row r="9">
          <cell r="A9" t="str">
            <v>A</v>
          </cell>
        </row>
      </sheetData>
      <sheetData sheetId="17841">
        <row r="9">
          <cell r="A9" t="str">
            <v>A</v>
          </cell>
        </row>
      </sheetData>
      <sheetData sheetId="17842">
        <row r="9">
          <cell r="A9" t="str">
            <v>A</v>
          </cell>
        </row>
      </sheetData>
      <sheetData sheetId="17843">
        <row r="9">
          <cell r="A9" t="str">
            <v>A</v>
          </cell>
        </row>
      </sheetData>
      <sheetData sheetId="17844">
        <row r="9">
          <cell r="A9" t="str">
            <v>A</v>
          </cell>
        </row>
      </sheetData>
      <sheetData sheetId="17845">
        <row r="9">
          <cell r="A9" t="str">
            <v>A</v>
          </cell>
        </row>
      </sheetData>
      <sheetData sheetId="17846">
        <row r="9">
          <cell r="A9" t="str">
            <v>A</v>
          </cell>
        </row>
      </sheetData>
      <sheetData sheetId="17847">
        <row r="9">
          <cell r="A9" t="str">
            <v>A</v>
          </cell>
        </row>
      </sheetData>
      <sheetData sheetId="17848">
        <row r="9">
          <cell r="A9" t="str">
            <v>A</v>
          </cell>
        </row>
      </sheetData>
      <sheetData sheetId="17849">
        <row r="9">
          <cell r="A9" t="str">
            <v>A</v>
          </cell>
        </row>
      </sheetData>
      <sheetData sheetId="17850">
        <row r="9">
          <cell r="A9" t="str">
            <v>A</v>
          </cell>
        </row>
      </sheetData>
      <sheetData sheetId="17851">
        <row r="9">
          <cell r="A9" t="str">
            <v>A</v>
          </cell>
        </row>
      </sheetData>
      <sheetData sheetId="17852">
        <row r="9">
          <cell r="A9" t="str">
            <v>A</v>
          </cell>
        </row>
      </sheetData>
      <sheetData sheetId="17853">
        <row r="9">
          <cell r="A9" t="str">
            <v>A</v>
          </cell>
        </row>
      </sheetData>
      <sheetData sheetId="17854">
        <row r="9">
          <cell r="A9" t="str">
            <v>A</v>
          </cell>
        </row>
      </sheetData>
      <sheetData sheetId="17855">
        <row r="9">
          <cell r="A9" t="str">
            <v>A</v>
          </cell>
        </row>
      </sheetData>
      <sheetData sheetId="17856">
        <row r="9">
          <cell r="A9" t="str">
            <v>A</v>
          </cell>
        </row>
      </sheetData>
      <sheetData sheetId="17857">
        <row r="9">
          <cell r="A9" t="str">
            <v>A</v>
          </cell>
        </row>
      </sheetData>
      <sheetData sheetId="17858">
        <row r="9">
          <cell r="A9" t="str">
            <v>A</v>
          </cell>
        </row>
      </sheetData>
      <sheetData sheetId="17859">
        <row r="9">
          <cell r="A9" t="str">
            <v>A</v>
          </cell>
        </row>
      </sheetData>
      <sheetData sheetId="17860">
        <row r="9">
          <cell r="A9" t="str">
            <v>A</v>
          </cell>
        </row>
      </sheetData>
      <sheetData sheetId="17861">
        <row r="9">
          <cell r="A9" t="str">
            <v>A</v>
          </cell>
        </row>
      </sheetData>
      <sheetData sheetId="17862">
        <row r="9">
          <cell r="A9" t="str">
            <v>A</v>
          </cell>
        </row>
      </sheetData>
      <sheetData sheetId="17863">
        <row r="9">
          <cell r="A9" t="str">
            <v>A</v>
          </cell>
        </row>
      </sheetData>
      <sheetData sheetId="17864">
        <row r="9">
          <cell r="A9" t="str">
            <v>A</v>
          </cell>
        </row>
      </sheetData>
      <sheetData sheetId="17865">
        <row r="9">
          <cell r="A9" t="str">
            <v>A</v>
          </cell>
        </row>
      </sheetData>
      <sheetData sheetId="17866">
        <row r="9">
          <cell r="A9" t="str">
            <v>A</v>
          </cell>
        </row>
      </sheetData>
      <sheetData sheetId="17867">
        <row r="9">
          <cell r="A9" t="str">
            <v>A</v>
          </cell>
        </row>
      </sheetData>
      <sheetData sheetId="17868">
        <row r="9">
          <cell r="A9" t="str">
            <v>A</v>
          </cell>
        </row>
      </sheetData>
      <sheetData sheetId="17869">
        <row r="9">
          <cell r="A9" t="str">
            <v>A</v>
          </cell>
        </row>
      </sheetData>
      <sheetData sheetId="17870">
        <row r="9">
          <cell r="A9" t="str">
            <v>A</v>
          </cell>
        </row>
      </sheetData>
      <sheetData sheetId="17871">
        <row r="9">
          <cell r="A9" t="str">
            <v>A</v>
          </cell>
        </row>
      </sheetData>
      <sheetData sheetId="17872">
        <row r="9">
          <cell r="A9" t="str">
            <v>A</v>
          </cell>
        </row>
      </sheetData>
      <sheetData sheetId="17873">
        <row r="9">
          <cell r="A9" t="str">
            <v>A</v>
          </cell>
        </row>
      </sheetData>
      <sheetData sheetId="17874">
        <row r="9">
          <cell r="A9" t="str">
            <v>A</v>
          </cell>
        </row>
      </sheetData>
      <sheetData sheetId="17875">
        <row r="9">
          <cell r="A9" t="str">
            <v>A</v>
          </cell>
        </row>
      </sheetData>
      <sheetData sheetId="17876">
        <row r="9">
          <cell r="A9" t="str">
            <v>A</v>
          </cell>
        </row>
      </sheetData>
      <sheetData sheetId="17877">
        <row r="9">
          <cell r="A9" t="str">
            <v>A</v>
          </cell>
        </row>
      </sheetData>
      <sheetData sheetId="17878">
        <row r="9">
          <cell r="A9" t="str">
            <v>A</v>
          </cell>
        </row>
      </sheetData>
      <sheetData sheetId="17879">
        <row r="9">
          <cell r="A9" t="str">
            <v>A</v>
          </cell>
        </row>
      </sheetData>
      <sheetData sheetId="17880">
        <row r="9">
          <cell r="A9" t="str">
            <v>A</v>
          </cell>
        </row>
      </sheetData>
      <sheetData sheetId="17881">
        <row r="9">
          <cell r="A9" t="str">
            <v>A</v>
          </cell>
        </row>
      </sheetData>
      <sheetData sheetId="17882">
        <row r="9">
          <cell r="A9" t="str">
            <v>A</v>
          </cell>
        </row>
      </sheetData>
      <sheetData sheetId="17883">
        <row r="9">
          <cell r="A9" t="str">
            <v>A</v>
          </cell>
        </row>
      </sheetData>
      <sheetData sheetId="17884">
        <row r="9">
          <cell r="A9" t="str">
            <v>A</v>
          </cell>
        </row>
      </sheetData>
      <sheetData sheetId="17885">
        <row r="9">
          <cell r="A9" t="str">
            <v>A</v>
          </cell>
        </row>
      </sheetData>
      <sheetData sheetId="17886">
        <row r="9">
          <cell r="A9" t="str">
            <v>A</v>
          </cell>
        </row>
      </sheetData>
      <sheetData sheetId="17887">
        <row r="9">
          <cell r="A9" t="str">
            <v>A</v>
          </cell>
        </row>
      </sheetData>
      <sheetData sheetId="17888">
        <row r="9">
          <cell r="A9" t="str">
            <v>A</v>
          </cell>
        </row>
      </sheetData>
      <sheetData sheetId="17889">
        <row r="9">
          <cell r="A9" t="str">
            <v>A</v>
          </cell>
        </row>
      </sheetData>
      <sheetData sheetId="17890">
        <row r="9">
          <cell r="A9" t="str">
            <v>A</v>
          </cell>
        </row>
      </sheetData>
      <sheetData sheetId="17891">
        <row r="9">
          <cell r="A9" t="str">
            <v>A</v>
          </cell>
        </row>
      </sheetData>
      <sheetData sheetId="17892">
        <row r="9">
          <cell r="A9" t="str">
            <v>A</v>
          </cell>
        </row>
      </sheetData>
      <sheetData sheetId="17893">
        <row r="9">
          <cell r="A9" t="str">
            <v>A</v>
          </cell>
        </row>
      </sheetData>
      <sheetData sheetId="17894">
        <row r="9">
          <cell r="A9" t="str">
            <v>A</v>
          </cell>
        </row>
      </sheetData>
      <sheetData sheetId="17895">
        <row r="9">
          <cell r="A9" t="str">
            <v>A</v>
          </cell>
        </row>
      </sheetData>
      <sheetData sheetId="17896">
        <row r="9">
          <cell r="A9" t="str">
            <v>A</v>
          </cell>
        </row>
      </sheetData>
      <sheetData sheetId="17897">
        <row r="9">
          <cell r="A9" t="str">
            <v>A</v>
          </cell>
        </row>
      </sheetData>
      <sheetData sheetId="17898">
        <row r="9">
          <cell r="A9" t="str">
            <v>A</v>
          </cell>
        </row>
      </sheetData>
      <sheetData sheetId="17899">
        <row r="9">
          <cell r="A9" t="str">
            <v>A</v>
          </cell>
        </row>
      </sheetData>
      <sheetData sheetId="17900">
        <row r="9">
          <cell r="A9" t="str">
            <v>A</v>
          </cell>
        </row>
      </sheetData>
      <sheetData sheetId="17901">
        <row r="9">
          <cell r="A9" t="str">
            <v>A</v>
          </cell>
        </row>
      </sheetData>
      <sheetData sheetId="17902">
        <row r="9">
          <cell r="A9" t="str">
            <v>A</v>
          </cell>
        </row>
      </sheetData>
      <sheetData sheetId="17903">
        <row r="9">
          <cell r="A9" t="str">
            <v>A</v>
          </cell>
        </row>
      </sheetData>
      <sheetData sheetId="17904">
        <row r="9">
          <cell r="A9" t="str">
            <v>A</v>
          </cell>
        </row>
      </sheetData>
      <sheetData sheetId="17905">
        <row r="9">
          <cell r="A9" t="str">
            <v>A</v>
          </cell>
        </row>
      </sheetData>
      <sheetData sheetId="17906">
        <row r="9">
          <cell r="A9" t="str">
            <v>A</v>
          </cell>
        </row>
      </sheetData>
      <sheetData sheetId="17907">
        <row r="9">
          <cell r="A9" t="str">
            <v>A</v>
          </cell>
        </row>
      </sheetData>
      <sheetData sheetId="17908">
        <row r="9">
          <cell r="A9" t="str">
            <v>A</v>
          </cell>
        </row>
      </sheetData>
      <sheetData sheetId="17909" refreshError="1"/>
      <sheetData sheetId="17910" refreshError="1"/>
      <sheetData sheetId="17911" refreshError="1"/>
      <sheetData sheetId="17912" refreshError="1"/>
      <sheetData sheetId="17913" refreshError="1"/>
      <sheetData sheetId="17914">
        <row r="9">
          <cell r="A9" t="str">
            <v>A</v>
          </cell>
        </row>
      </sheetData>
      <sheetData sheetId="17915">
        <row r="9">
          <cell r="A9" t="str">
            <v>A</v>
          </cell>
        </row>
      </sheetData>
      <sheetData sheetId="17916">
        <row r="9">
          <cell r="A9" t="str">
            <v>A</v>
          </cell>
        </row>
      </sheetData>
      <sheetData sheetId="17917">
        <row r="9">
          <cell r="A9" t="str">
            <v>A</v>
          </cell>
        </row>
      </sheetData>
      <sheetData sheetId="17918">
        <row r="9">
          <cell r="A9" t="str">
            <v>A</v>
          </cell>
        </row>
      </sheetData>
      <sheetData sheetId="17919">
        <row r="9">
          <cell r="A9" t="str">
            <v>A</v>
          </cell>
        </row>
      </sheetData>
      <sheetData sheetId="17920">
        <row r="9">
          <cell r="A9" t="str">
            <v>A</v>
          </cell>
        </row>
      </sheetData>
      <sheetData sheetId="17921">
        <row r="9">
          <cell r="A9" t="str">
            <v>A</v>
          </cell>
        </row>
      </sheetData>
      <sheetData sheetId="17922">
        <row r="9">
          <cell r="A9" t="str">
            <v>A</v>
          </cell>
        </row>
      </sheetData>
      <sheetData sheetId="17923">
        <row r="9">
          <cell r="A9" t="str">
            <v>A</v>
          </cell>
        </row>
      </sheetData>
      <sheetData sheetId="17924">
        <row r="9">
          <cell r="A9" t="str">
            <v>A</v>
          </cell>
        </row>
      </sheetData>
      <sheetData sheetId="17925">
        <row r="9">
          <cell r="A9" t="str">
            <v>A</v>
          </cell>
        </row>
      </sheetData>
      <sheetData sheetId="17926">
        <row r="9">
          <cell r="A9" t="str">
            <v>A</v>
          </cell>
        </row>
      </sheetData>
      <sheetData sheetId="17927">
        <row r="9">
          <cell r="A9" t="str">
            <v>A</v>
          </cell>
        </row>
      </sheetData>
      <sheetData sheetId="17928">
        <row r="9">
          <cell r="A9" t="str">
            <v>A</v>
          </cell>
        </row>
      </sheetData>
      <sheetData sheetId="17929">
        <row r="9">
          <cell r="A9" t="str">
            <v>A</v>
          </cell>
        </row>
      </sheetData>
      <sheetData sheetId="17930">
        <row r="9">
          <cell r="A9" t="str">
            <v>A</v>
          </cell>
        </row>
      </sheetData>
      <sheetData sheetId="17931">
        <row r="9">
          <cell r="A9" t="str">
            <v>A</v>
          </cell>
        </row>
      </sheetData>
      <sheetData sheetId="17932">
        <row r="9">
          <cell r="A9" t="str">
            <v>A</v>
          </cell>
        </row>
      </sheetData>
      <sheetData sheetId="17933">
        <row r="9">
          <cell r="A9" t="str">
            <v>A</v>
          </cell>
        </row>
      </sheetData>
      <sheetData sheetId="17934">
        <row r="9">
          <cell r="A9" t="str">
            <v>A</v>
          </cell>
        </row>
      </sheetData>
      <sheetData sheetId="17935">
        <row r="9">
          <cell r="A9" t="str">
            <v>A</v>
          </cell>
        </row>
      </sheetData>
      <sheetData sheetId="17936">
        <row r="9">
          <cell r="A9" t="str">
            <v>A</v>
          </cell>
        </row>
      </sheetData>
      <sheetData sheetId="17937">
        <row r="9">
          <cell r="A9" t="str">
            <v>A</v>
          </cell>
        </row>
      </sheetData>
      <sheetData sheetId="17938">
        <row r="9">
          <cell r="A9" t="str">
            <v>A</v>
          </cell>
        </row>
      </sheetData>
      <sheetData sheetId="17939">
        <row r="9">
          <cell r="A9" t="str">
            <v>A</v>
          </cell>
        </row>
      </sheetData>
      <sheetData sheetId="17940">
        <row r="9">
          <cell r="A9" t="str">
            <v>A</v>
          </cell>
        </row>
      </sheetData>
      <sheetData sheetId="17941">
        <row r="9">
          <cell r="A9" t="str">
            <v>A</v>
          </cell>
        </row>
      </sheetData>
      <sheetData sheetId="17942">
        <row r="9">
          <cell r="A9" t="str">
            <v>A</v>
          </cell>
        </row>
      </sheetData>
      <sheetData sheetId="17943">
        <row r="9">
          <cell r="A9" t="str">
            <v>A</v>
          </cell>
        </row>
      </sheetData>
      <sheetData sheetId="17944">
        <row r="9">
          <cell r="A9" t="str">
            <v>A</v>
          </cell>
        </row>
      </sheetData>
      <sheetData sheetId="17945">
        <row r="9">
          <cell r="A9" t="str">
            <v>A</v>
          </cell>
        </row>
      </sheetData>
      <sheetData sheetId="17946">
        <row r="9">
          <cell r="A9" t="str">
            <v>A</v>
          </cell>
        </row>
      </sheetData>
      <sheetData sheetId="17947">
        <row r="9">
          <cell r="A9" t="str">
            <v>A</v>
          </cell>
        </row>
      </sheetData>
      <sheetData sheetId="17948">
        <row r="9">
          <cell r="A9" t="str">
            <v>A</v>
          </cell>
        </row>
      </sheetData>
      <sheetData sheetId="17949">
        <row r="9">
          <cell r="A9" t="str">
            <v>A</v>
          </cell>
        </row>
      </sheetData>
      <sheetData sheetId="17950">
        <row r="9">
          <cell r="A9" t="str">
            <v>A</v>
          </cell>
        </row>
      </sheetData>
      <sheetData sheetId="17951">
        <row r="9">
          <cell r="A9" t="str">
            <v>A</v>
          </cell>
        </row>
      </sheetData>
      <sheetData sheetId="17952">
        <row r="9">
          <cell r="A9" t="str">
            <v>A</v>
          </cell>
        </row>
      </sheetData>
      <sheetData sheetId="17953">
        <row r="9">
          <cell r="A9" t="str">
            <v>A</v>
          </cell>
        </row>
      </sheetData>
      <sheetData sheetId="17954">
        <row r="9">
          <cell r="A9" t="str">
            <v>A</v>
          </cell>
        </row>
      </sheetData>
      <sheetData sheetId="17955">
        <row r="9">
          <cell r="A9" t="str">
            <v>A</v>
          </cell>
        </row>
      </sheetData>
      <sheetData sheetId="17956">
        <row r="9">
          <cell r="A9" t="str">
            <v>A</v>
          </cell>
        </row>
      </sheetData>
      <sheetData sheetId="17957">
        <row r="9">
          <cell r="A9" t="str">
            <v>A</v>
          </cell>
        </row>
      </sheetData>
      <sheetData sheetId="17958">
        <row r="9">
          <cell r="A9" t="str">
            <v>A</v>
          </cell>
        </row>
      </sheetData>
      <sheetData sheetId="17959">
        <row r="9">
          <cell r="A9" t="str">
            <v>A</v>
          </cell>
        </row>
      </sheetData>
      <sheetData sheetId="17960">
        <row r="9">
          <cell r="A9" t="str">
            <v>A</v>
          </cell>
        </row>
      </sheetData>
      <sheetData sheetId="17961">
        <row r="9">
          <cell r="A9" t="str">
            <v>A</v>
          </cell>
        </row>
      </sheetData>
      <sheetData sheetId="17962">
        <row r="9">
          <cell r="A9" t="str">
            <v>A</v>
          </cell>
        </row>
      </sheetData>
      <sheetData sheetId="17963">
        <row r="9">
          <cell r="A9" t="str">
            <v>A</v>
          </cell>
        </row>
      </sheetData>
      <sheetData sheetId="17964">
        <row r="9">
          <cell r="A9" t="str">
            <v>A</v>
          </cell>
        </row>
      </sheetData>
      <sheetData sheetId="17965">
        <row r="9">
          <cell r="A9" t="str">
            <v>A</v>
          </cell>
        </row>
      </sheetData>
      <sheetData sheetId="17966">
        <row r="9">
          <cell r="A9" t="str">
            <v>A</v>
          </cell>
        </row>
      </sheetData>
      <sheetData sheetId="17967">
        <row r="9">
          <cell r="A9" t="str">
            <v>A</v>
          </cell>
        </row>
      </sheetData>
      <sheetData sheetId="17968">
        <row r="9">
          <cell r="A9" t="str">
            <v>A</v>
          </cell>
        </row>
      </sheetData>
      <sheetData sheetId="17969">
        <row r="9">
          <cell r="A9" t="str">
            <v>A</v>
          </cell>
        </row>
      </sheetData>
      <sheetData sheetId="17970">
        <row r="9">
          <cell r="A9" t="str">
            <v>A</v>
          </cell>
        </row>
      </sheetData>
      <sheetData sheetId="17971">
        <row r="9">
          <cell r="A9" t="str">
            <v>A</v>
          </cell>
        </row>
      </sheetData>
      <sheetData sheetId="17972">
        <row r="9">
          <cell r="A9" t="str">
            <v>A</v>
          </cell>
        </row>
      </sheetData>
      <sheetData sheetId="17973">
        <row r="9">
          <cell r="A9" t="str">
            <v>A</v>
          </cell>
        </row>
      </sheetData>
      <sheetData sheetId="17974">
        <row r="9">
          <cell r="A9" t="str">
            <v>A</v>
          </cell>
        </row>
      </sheetData>
      <sheetData sheetId="17975">
        <row r="9">
          <cell r="A9" t="str">
            <v>A</v>
          </cell>
        </row>
      </sheetData>
      <sheetData sheetId="17976">
        <row r="9">
          <cell r="A9" t="str">
            <v>A</v>
          </cell>
        </row>
      </sheetData>
      <sheetData sheetId="17977">
        <row r="9">
          <cell r="A9" t="str">
            <v>A</v>
          </cell>
        </row>
      </sheetData>
      <sheetData sheetId="17978">
        <row r="9">
          <cell r="A9" t="str">
            <v>A</v>
          </cell>
        </row>
      </sheetData>
      <sheetData sheetId="17979">
        <row r="9">
          <cell r="A9" t="str">
            <v>A</v>
          </cell>
        </row>
      </sheetData>
      <sheetData sheetId="17980">
        <row r="9">
          <cell r="A9" t="str">
            <v>A</v>
          </cell>
        </row>
      </sheetData>
      <sheetData sheetId="17981">
        <row r="9">
          <cell r="A9" t="str">
            <v>A</v>
          </cell>
        </row>
      </sheetData>
      <sheetData sheetId="17982">
        <row r="9">
          <cell r="A9" t="str">
            <v>A</v>
          </cell>
        </row>
      </sheetData>
      <sheetData sheetId="17983">
        <row r="9">
          <cell r="A9" t="str">
            <v>A</v>
          </cell>
        </row>
      </sheetData>
      <sheetData sheetId="17984">
        <row r="9">
          <cell r="A9" t="str">
            <v>A</v>
          </cell>
        </row>
      </sheetData>
      <sheetData sheetId="17985">
        <row r="9">
          <cell r="A9" t="str">
            <v>A</v>
          </cell>
        </row>
      </sheetData>
      <sheetData sheetId="17986">
        <row r="9">
          <cell r="A9" t="str">
            <v>A</v>
          </cell>
        </row>
      </sheetData>
      <sheetData sheetId="17987">
        <row r="9">
          <cell r="A9" t="str">
            <v>A</v>
          </cell>
        </row>
      </sheetData>
      <sheetData sheetId="17988">
        <row r="9">
          <cell r="A9" t="str">
            <v>A</v>
          </cell>
        </row>
      </sheetData>
      <sheetData sheetId="17989">
        <row r="9">
          <cell r="A9" t="str">
            <v>A</v>
          </cell>
        </row>
      </sheetData>
      <sheetData sheetId="17990">
        <row r="9">
          <cell r="A9" t="str">
            <v>A</v>
          </cell>
        </row>
      </sheetData>
      <sheetData sheetId="17991">
        <row r="9">
          <cell r="A9" t="str">
            <v>A</v>
          </cell>
        </row>
      </sheetData>
      <sheetData sheetId="17992">
        <row r="9">
          <cell r="A9" t="str">
            <v>A</v>
          </cell>
        </row>
      </sheetData>
      <sheetData sheetId="17993">
        <row r="9">
          <cell r="A9" t="str">
            <v>A</v>
          </cell>
        </row>
      </sheetData>
      <sheetData sheetId="17994">
        <row r="9">
          <cell r="A9" t="str">
            <v>A</v>
          </cell>
        </row>
      </sheetData>
      <sheetData sheetId="17995">
        <row r="9">
          <cell r="A9" t="str">
            <v>A</v>
          </cell>
        </row>
      </sheetData>
      <sheetData sheetId="17996">
        <row r="9">
          <cell r="A9" t="str">
            <v>A</v>
          </cell>
        </row>
      </sheetData>
      <sheetData sheetId="17997">
        <row r="9">
          <cell r="A9" t="str">
            <v>A</v>
          </cell>
        </row>
      </sheetData>
      <sheetData sheetId="17998">
        <row r="9">
          <cell r="A9" t="str">
            <v>A</v>
          </cell>
        </row>
      </sheetData>
      <sheetData sheetId="17999">
        <row r="9">
          <cell r="A9" t="str">
            <v>A</v>
          </cell>
        </row>
      </sheetData>
      <sheetData sheetId="18000">
        <row r="9">
          <cell r="A9" t="str">
            <v>A</v>
          </cell>
        </row>
      </sheetData>
      <sheetData sheetId="18001">
        <row r="9">
          <cell r="A9" t="str">
            <v>A</v>
          </cell>
        </row>
      </sheetData>
      <sheetData sheetId="18002">
        <row r="9">
          <cell r="A9" t="str">
            <v>A</v>
          </cell>
        </row>
      </sheetData>
      <sheetData sheetId="18003">
        <row r="9">
          <cell r="A9" t="str">
            <v>A</v>
          </cell>
        </row>
      </sheetData>
      <sheetData sheetId="18004">
        <row r="9">
          <cell r="A9" t="str">
            <v>A</v>
          </cell>
        </row>
      </sheetData>
      <sheetData sheetId="18005">
        <row r="9">
          <cell r="A9" t="str">
            <v>A</v>
          </cell>
        </row>
      </sheetData>
      <sheetData sheetId="18006">
        <row r="9">
          <cell r="A9" t="str">
            <v>A</v>
          </cell>
        </row>
      </sheetData>
      <sheetData sheetId="18007">
        <row r="9">
          <cell r="A9" t="str">
            <v>A</v>
          </cell>
        </row>
      </sheetData>
      <sheetData sheetId="18008">
        <row r="9">
          <cell r="A9" t="str">
            <v>A</v>
          </cell>
        </row>
      </sheetData>
      <sheetData sheetId="18009">
        <row r="9">
          <cell r="A9" t="str">
            <v>A</v>
          </cell>
        </row>
      </sheetData>
      <sheetData sheetId="18010">
        <row r="9">
          <cell r="A9" t="str">
            <v>A</v>
          </cell>
        </row>
      </sheetData>
      <sheetData sheetId="18011">
        <row r="9">
          <cell r="A9" t="str">
            <v>A</v>
          </cell>
        </row>
      </sheetData>
      <sheetData sheetId="18012">
        <row r="9">
          <cell r="A9" t="str">
            <v>A</v>
          </cell>
        </row>
      </sheetData>
      <sheetData sheetId="18013">
        <row r="9">
          <cell r="A9" t="str">
            <v>A</v>
          </cell>
        </row>
      </sheetData>
      <sheetData sheetId="18014">
        <row r="9">
          <cell r="A9" t="str">
            <v>A</v>
          </cell>
        </row>
      </sheetData>
      <sheetData sheetId="18015">
        <row r="9">
          <cell r="A9" t="str">
            <v>A</v>
          </cell>
        </row>
      </sheetData>
      <sheetData sheetId="18016">
        <row r="9">
          <cell r="A9" t="str">
            <v>A</v>
          </cell>
        </row>
      </sheetData>
      <sheetData sheetId="18017">
        <row r="9">
          <cell r="A9" t="str">
            <v>A</v>
          </cell>
        </row>
      </sheetData>
      <sheetData sheetId="18018">
        <row r="9">
          <cell r="A9" t="str">
            <v>A</v>
          </cell>
        </row>
      </sheetData>
      <sheetData sheetId="18019">
        <row r="9">
          <cell r="A9" t="str">
            <v>A</v>
          </cell>
        </row>
      </sheetData>
      <sheetData sheetId="18020">
        <row r="9">
          <cell r="A9" t="str">
            <v>A</v>
          </cell>
        </row>
      </sheetData>
      <sheetData sheetId="18021">
        <row r="9">
          <cell r="A9" t="str">
            <v>A</v>
          </cell>
        </row>
      </sheetData>
      <sheetData sheetId="18022">
        <row r="9">
          <cell r="A9" t="str">
            <v>A</v>
          </cell>
        </row>
      </sheetData>
      <sheetData sheetId="18023">
        <row r="9">
          <cell r="A9" t="str">
            <v>A</v>
          </cell>
        </row>
      </sheetData>
      <sheetData sheetId="18024">
        <row r="9">
          <cell r="A9" t="str">
            <v>A</v>
          </cell>
        </row>
      </sheetData>
      <sheetData sheetId="18025">
        <row r="9">
          <cell r="A9" t="str">
            <v>A</v>
          </cell>
        </row>
      </sheetData>
      <sheetData sheetId="18026">
        <row r="9">
          <cell r="A9" t="str">
            <v>A</v>
          </cell>
        </row>
      </sheetData>
      <sheetData sheetId="18027">
        <row r="9">
          <cell r="A9" t="str">
            <v>A</v>
          </cell>
        </row>
      </sheetData>
      <sheetData sheetId="18028">
        <row r="9">
          <cell r="A9" t="str">
            <v>A</v>
          </cell>
        </row>
      </sheetData>
      <sheetData sheetId="18029">
        <row r="9">
          <cell r="A9" t="str">
            <v>A</v>
          </cell>
        </row>
      </sheetData>
      <sheetData sheetId="18030">
        <row r="9">
          <cell r="A9" t="str">
            <v>A</v>
          </cell>
        </row>
      </sheetData>
      <sheetData sheetId="18031">
        <row r="9">
          <cell r="A9" t="str">
            <v>A</v>
          </cell>
        </row>
      </sheetData>
      <sheetData sheetId="18032">
        <row r="9">
          <cell r="A9" t="str">
            <v>A</v>
          </cell>
        </row>
      </sheetData>
      <sheetData sheetId="18033">
        <row r="9">
          <cell r="A9" t="str">
            <v>A</v>
          </cell>
        </row>
      </sheetData>
      <sheetData sheetId="18034">
        <row r="9">
          <cell r="A9" t="str">
            <v>A</v>
          </cell>
        </row>
      </sheetData>
      <sheetData sheetId="18035">
        <row r="9">
          <cell r="A9" t="str">
            <v>A</v>
          </cell>
        </row>
      </sheetData>
      <sheetData sheetId="18036">
        <row r="9">
          <cell r="A9" t="str">
            <v>A</v>
          </cell>
        </row>
      </sheetData>
      <sheetData sheetId="18037">
        <row r="9">
          <cell r="A9" t="str">
            <v>A</v>
          </cell>
        </row>
      </sheetData>
      <sheetData sheetId="18038">
        <row r="9">
          <cell r="A9" t="str">
            <v>A</v>
          </cell>
        </row>
      </sheetData>
      <sheetData sheetId="18039">
        <row r="9">
          <cell r="A9" t="str">
            <v>A</v>
          </cell>
        </row>
      </sheetData>
      <sheetData sheetId="18040">
        <row r="9">
          <cell r="A9" t="str">
            <v>A</v>
          </cell>
        </row>
      </sheetData>
      <sheetData sheetId="18041">
        <row r="9">
          <cell r="A9" t="str">
            <v>A</v>
          </cell>
        </row>
      </sheetData>
      <sheetData sheetId="18042">
        <row r="9">
          <cell r="A9" t="str">
            <v>A</v>
          </cell>
        </row>
      </sheetData>
      <sheetData sheetId="18043">
        <row r="9">
          <cell r="A9" t="str">
            <v>A</v>
          </cell>
        </row>
      </sheetData>
      <sheetData sheetId="18044">
        <row r="9">
          <cell r="A9" t="str">
            <v>A</v>
          </cell>
        </row>
      </sheetData>
      <sheetData sheetId="18045">
        <row r="9">
          <cell r="A9" t="str">
            <v>A</v>
          </cell>
        </row>
      </sheetData>
      <sheetData sheetId="18046">
        <row r="9">
          <cell r="A9" t="str">
            <v>A</v>
          </cell>
        </row>
      </sheetData>
      <sheetData sheetId="18047">
        <row r="9">
          <cell r="A9" t="str">
            <v>A</v>
          </cell>
        </row>
      </sheetData>
      <sheetData sheetId="18048">
        <row r="9">
          <cell r="A9" t="str">
            <v>A</v>
          </cell>
        </row>
      </sheetData>
      <sheetData sheetId="18049">
        <row r="9">
          <cell r="A9" t="str">
            <v>A</v>
          </cell>
        </row>
      </sheetData>
      <sheetData sheetId="18050">
        <row r="9">
          <cell r="A9" t="str">
            <v>A</v>
          </cell>
        </row>
      </sheetData>
      <sheetData sheetId="18051">
        <row r="9">
          <cell r="A9" t="str">
            <v>A</v>
          </cell>
        </row>
      </sheetData>
      <sheetData sheetId="18052">
        <row r="9">
          <cell r="A9" t="str">
            <v>A</v>
          </cell>
        </row>
      </sheetData>
      <sheetData sheetId="18053">
        <row r="9">
          <cell r="A9" t="str">
            <v>A</v>
          </cell>
        </row>
      </sheetData>
      <sheetData sheetId="18054">
        <row r="9">
          <cell r="A9" t="str">
            <v>A</v>
          </cell>
        </row>
      </sheetData>
      <sheetData sheetId="18055">
        <row r="9">
          <cell r="A9" t="str">
            <v>A</v>
          </cell>
        </row>
      </sheetData>
      <sheetData sheetId="18056">
        <row r="9">
          <cell r="A9" t="str">
            <v>A</v>
          </cell>
        </row>
      </sheetData>
      <sheetData sheetId="18057">
        <row r="9">
          <cell r="A9" t="str">
            <v>A</v>
          </cell>
        </row>
      </sheetData>
      <sheetData sheetId="18058">
        <row r="9">
          <cell r="A9" t="str">
            <v>A</v>
          </cell>
        </row>
      </sheetData>
      <sheetData sheetId="18059">
        <row r="9">
          <cell r="A9" t="str">
            <v>A</v>
          </cell>
        </row>
      </sheetData>
      <sheetData sheetId="18060">
        <row r="9">
          <cell r="A9" t="str">
            <v>A</v>
          </cell>
        </row>
      </sheetData>
      <sheetData sheetId="18061">
        <row r="9">
          <cell r="A9" t="str">
            <v>A</v>
          </cell>
        </row>
      </sheetData>
      <sheetData sheetId="18062">
        <row r="9">
          <cell r="A9" t="str">
            <v>A</v>
          </cell>
        </row>
      </sheetData>
      <sheetData sheetId="18063">
        <row r="9">
          <cell r="A9" t="str">
            <v>A</v>
          </cell>
        </row>
      </sheetData>
      <sheetData sheetId="18064">
        <row r="9">
          <cell r="A9" t="str">
            <v>A</v>
          </cell>
        </row>
      </sheetData>
      <sheetData sheetId="18065">
        <row r="9">
          <cell r="A9" t="str">
            <v>A</v>
          </cell>
        </row>
      </sheetData>
      <sheetData sheetId="18066">
        <row r="9">
          <cell r="A9" t="str">
            <v>A</v>
          </cell>
        </row>
      </sheetData>
      <sheetData sheetId="18067">
        <row r="9">
          <cell r="A9" t="str">
            <v>A</v>
          </cell>
        </row>
      </sheetData>
      <sheetData sheetId="18068">
        <row r="9">
          <cell r="A9" t="str">
            <v>A</v>
          </cell>
        </row>
      </sheetData>
      <sheetData sheetId="18069">
        <row r="9">
          <cell r="A9" t="str">
            <v>A</v>
          </cell>
        </row>
      </sheetData>
      <sheetData sheetId="18070">
        <row r="9">
          <cell r="A9" t="str">
            <v>A</v>
          </cell>
        </row>
      </sheetData>
      <sheetData sheetId="18071">
        <row r="9">
          <cell r="A9" t="str">
            <v>A</v>
          </cell>
        </row>
      </sheetData>
      <sheetData sheetId="18072">
        <row r="9">
          <cell r="A9" t="str">
            <v>A</v>
          </cell>
        </row>
      </sheetData>
      <sheetData sheetId="18073">
        <row r="9">
          <cell r="A9" t="str">
            <v>A</v>
          </cell>
        </row>
      </sheetData>
      <sheetData sheetId="18074">
        <row r="9">
          <cell r="A9" t="str">
            <v>A</v>
          </cell>
        </row>
      </sheetData>
      <sheetData sheetId="18075">
        <row r="9">
          <cell r="A9" t="str">
            <v>A</v>
          </cell>
        </row>
      </sheetData>
      <sheetData sheetId="18076">
        <row r="9">
          <cell r="A9" t="str">
            <v>A</v>
          </cell>
        </row>
      </sheetData>
      <sheetData sheetId="18077">
        <row r="9">
          <cell r="A9" t="str">
            <v>A</v>
          </cell>
        </row>
      </sheetData>
      <sheetData sheetId="18078">
        <row r="9">
          <cell r="A9" t="str">
            <v>A</v>
          </cell>
        </row>
      </sheetData>
      <sheetData sheetId="18079">
        <row r="9">
          <cell r="A9" t="str">
            <v>A</v>
          </cell>
        </row>
      </sheetData>
      <sheetData sheetId="18080">
        <row r="9">
          <cell r="A9" t="str">
            <v>A</v>
          </cell>
        </row>
      </sheetData>
      <sheetData sheetId="18081">
        <row r="9">
          <cell r="A9" t="str">
            <v>A</v>
          </cell>
        </row>
      </sheetData>
      <sheetData sheetId="18082">
        <row r="9">
          <cell r="A9" t="str">
            <v>A</v>
          </cell>
        </row>
      </sheetData>
      <sheetData sheetId="18083">
        <row r="9">
          <cell r="A9" t="str">
            <v>A</v>
          </cell>
        </row>
      </sheetData>
      <sheetData sheetId="18084">
        <row r="9">
          <cell r="A9" t="str">
            <v>A</v>
          </cell>
        </row>
      </sheetData>
      <sheetData sheetId="18085">
        <row r="9">
          <cell r="A9" t="str">
            <v>A</v>
          </cell>
        </row>
      </sheetData>
      <sheetData sheetId="18086">
        <row r="9">
          <cell r="A9" t="str">
            <v>A</v>
          </cell>
        </row>
      </sheetData>
      <sheetData sheetId="18087">
        <row r="9">
          <cell r="A9" t="str">
            <v>A</v>
          </cell>
        </row>
      </sheetData>
      <sheetData sheetId="18088">
        <row r="9">
          <cell r="A9" t="str">
            <v>A</v>
          </cell>
        </row>
      </sheetData>
      <sheetData sheetId="18089">
        <row r="9">
          <cell r="A9" t="str">
            <v>A</v>
          </cell>
        </row>
      </sheetData>
      <sheetData sheetId="18090">
        <row r="9">
          <cell r="A9" t="str">
            <v>A</v>
          </cell>
        </row>
      </sheetData>
      <sheetData sheetId="18091">
        <row r="9">
          <cell r="A9" t="str">
            <v>A</v>
          </cell>
        </row>
      </sheetData>
      <sheetData sheetId="18092">
        <row r="9">
          <cell r="A9" t="str">
            <v>A</v>
          </cell>
        </row>
      </sheetData>
      <sheetData sheetId="18093">
        <row r="9">
          <cell r="A9" t="str">
            <v>A</v>
          </cell>
        </row>
      </sheetData>
      <sheetData sheetId="18094">
        <row r="9">
          <cell r="A9" t="str">
            <v>A</v>
          </cell>
        </row>
      </sheetData>
      <sheetData sheetId="18095">
        <row r="9">
          <cell r="A9" t="str">
            <v>A</v>
          </cell>
        </row>
      </sheetData>
      <sheetData sheetId="18096" refreshError="1"/>
      <sheetData sheetId="18097" refreshError="1"/>
      <sheetData sheetId="18098" refreshError="1"/>
      <sheetData sheetId="18099" refreshError="1"/>
      <sheetData sheetId="18100" refreshError="1"/>
      <sheetData sheetId="18101" refreshError="1"/>
      <sheetData sheetId="18102" refreshError="1"/>
      <sheetData sheetId="18103" refreshError="1"/>
      <sheetData sheetId="18104" refreshError="1"/>
      <sheetData sheetId="18105" refreshError="1"/>
      <sheetData sheetId="18106" refreshError="1"/>
      <sheetData sheetId="18107" refreshError="1"/>
      <sheetData sheetId="18108" refreshError="1"/>
      <sheetData sheetId="18109" refreshError="1"/>
      <sheetData sheetId="18110" refreshError="1"/>
      <sheetData sheetId="18111" refreshError="1"/>
      <sheetData sheetId="18112" refreshError="1"/>
      <sheetData sheetId="18113" refreshError="1"/>
      <sheetData sheetId="18114" refreshError="1"/>
      <sheetData sheetId="18115" refreshError="1"/>
      <sheetData sheetId="18116" refreshError="1"/>
      <sheetData sheetId="18117" refreshError="1"/>
      <sheetData sheetId="18118" refreshError="1"/>
      <sheetData sheetId="18119" refreshError="1"/>
      <sheetData sheetId="18120" refreshError="1"/>
      <sheetData sheetId="18121" refreshError="1"/>
      <sheetData sheetId="18122" refreshError="1"/>
      <sheetData sheetId="18123" refreshError="1"/>
      <sheetData sheetId="18124" refreshError="1"/>
      <sheetData sheetId="18125" refreshError="1"/>
      <sheetData sheetId="18126" refreshError="1"/>
      <sheetData sheetId="18127" refreshError="1"/>
      <sheetData sheetId="18128" refreshError="1"/>
      <sheetData sheetId="18129" refreshError="1"/>
      <sheetData sheetId="18130" refreshError="1"/>
      <sheetData sheetId="18131" refreshError="1"/>
      <sheetData sheetId="18132" refreshError="1"/>
      <sheetData sheetId="18133" refreshError="1"/>
      <sheetData sheetId="18134" refreshError="1"/>
      <sheetData sheetId="18135" refreshError="1"/>
      <sheetData sheetId="18136" refreshError="1"/>
      <sheetData sheetId="18137" refreshError="1"/>
      <sheetData sheetId="18138" refreshError="1"/>
      <sheetData sheetId="18139" refreshError="1"/>
      <sheetData sheetId="18140" refreshError="1"/>
      <sheetData sheetId="18141" refreshError="1"/>
      <sheetData sheetId="18142" refreshError="1"/>
      <sheetData sheetId="18143" refreshError="1"/>
      <sheetData sheetId="18144" refreshError="1"/>
      <sheetData sheetId="18145" refreshError="1"/>
      <sheetData sheetId="18146" refreshError="1"/>
      <sheetData sheetId="18147" refreshError="1"/>
      <sheetData sheetId="18148" refreshError="1"/>
      <sheetData sheetId="18149" refreshError="1"/>
      <sheetData sheetId="18150" refreshError="1"/>
      <sheetData sheetId="18151" refreshError="1"/>
      <sheetData sheetId="18152" refreshError="1"/>
      <sheetData sheetId="18153" refreshError="1"/>
      <sheetData sheetId="18154" refreshError="1"/>
      <sheetData sheetId="18155" refreshError="1"/>
      <sheetData sheetId="18156" refreshError="1"/>
      <sheetData sheetId="18157" refreshError="1"/>
      <sheetData sheetId="18158" refreshError="1"/>
      <sheetData sheetId="18159" refreshError="1"/>
      <sheetData sheetId="18160" refreshError="1"/>
      <sheetData sheetId="18161" refreshError="1"/>
      <sheetData sheetId="18162" refreshError="1"/>
      <sheetData sheetId="18163" refreshError="1"/>
      <sheetData sheetId="18164" refreshError="1"/>
      <sheetData sheetId="18165" refreshError="1"/>
      <sheetData sheetId="18166" refreshError="1"/>
      <sheetData sheetId="18167" refreshError="1"/>
      <sheetData sheetId="18168" refreshError="1"/>
      <sheetData sheetId="18169" refreshError="1"/>
      <sheetData sheetId="18170" refreshError="1"/>
      <sheetData sheetId="18171" refreshError="1"/>
      <sheetData sheetId="18172" refreshError="1"/>
      <sheetData sheetId="18173" refreshError="1"/>
      <sheetData sheetId="18174" refreshError="1"/>
      <sheetData sheetId="18175" refreshError="1"/>
      <sheetData sheetId="18176" refreshError="1"/>
      <sheetData sheetId="18177" refreshError="1"/>
      <sheetData sheetId="18178" refreshError="1"/>
      <sheetData sheetId="18179" refreshError="1"/>
      <sheetData sheetId="18180" refreshError="1"/>
      <sheetData sheetId="18181" refreshError="1"/>
      <sheetData sheetId="18182" refreshError="1"/>
      <sheetData sheetId="18183" refreshError="1"/>
      <sheetData sheetId="18184" refreshError="1"/>
      <sheetData sheetId="18185" refreshError="1"/>
      <sheetData sheetId="18186" refreshError="1"/>
      <sheetData sheetId="18187" refreshError="1"/>
      <sheetData sheetId="18188" refreshError="1"/>
      <sheetData sheetId="18189" refreshError="1"/>
      <sheetData sheetId="18190" refreshError="1"/>
      <sheetData sheetId="18191" refreshError="1"/>
      <sheetData sheetId="18192" refreshError="1"/>
      <sheetData sheetId="18193" refreshError="1"/>
      <sheetData sheetId="18194" refreshError="1"/>
      <sheetData sheetId="18195" refreshError="1"/>
      <sheetData sheetId="18196" refreshError="1"/>
      <sheetData sheetId="18197" refreshError="1"/>
      <sheetData sheetId="18198" refreshError="1"/>
      <sheetData sheetId="18199" refreshError="1"/>
      <sheetData sheetId="18200" refreshError="1"/>
      <sheetData sheetId="18201" refreshError="1"/>
      <sheetData sheetId="18202" refreshError="1"/>
      <sheetData sheetId="18203" refreshError="1"/>
      <sheetData sheetId="18204" refreshError="1"/>
      <sheetData sheetId="18205" refreshError="1"/>
      <sheetData sheetId="18206" refreshError="1"/>
      <sheetData sheetId="18207" refreshError="1"/>
      <sheetData sheetId="18208" refreshError="1"/>
      <sheetData sheetId="18209" refreshError="1"/>
      <sheetData sheetId="18210" refreshError="1"/>
      <sheetData sheetId="18211" refreshError="1"/>
      <sheetData sheetId="18212" refreshError="1"/>
      <sheetData sheetId="18213" refreshError="1"/>
      <sheetData sheetId="18214" refreshError="1"/>
      <sheetData sheetId="18215" refreshError="1"/>
      <sheetData sheetId="18216" refreshError="1"/>
      <sheetData sheetId="18217" refreshError="1"/>
      <sheetData sheetId="18218" refreshError="1"/>
      <sheetData sheetId="18219" refreshError="1"/>
      <sheetData sheetId="18220" refreshError="1"/>
      <sheetData sheetId="18221" refreshError="1"/>
      <sheetData sheetId="18222" refreshError="1"/>
      <sheetData sheetId="18223" refreshError="1"/>
      <sheetData sheetId="18224" refreshError="1"/>
      <sheetData sheetId="18225" refreshError="1"/>
      <sheetData sheetId="18226" refreshError="1"/>
      <sheetData sheetId="18227" refreshError="1"/>
      <sheetData sheetId="18228" refreshError="1"/>
      <sheetData sheetId="18229" refreshError="1"/>
      <sheetData sheetId="18230" refreshError="1"/>
      <sheetData sheetId="18231" refreshError="1"/>
      <sheetData sheetId="18232" refreshError="1"/>
      <sheetData sheetId="18233" refreshError="1"/>
      <sheetData sheetId="18234" refreshError="1"/>
      <sheetData sheetId="18235" refreshError="1"/>
      <sheetData sheetId="18236" refreshError="1"/>
      <sheetData sheetId="18237" refreshError="1"/>
      <sheetData sheetId="18238" refreshError="1"/>
      <sheetData sheetId="18239" refreshError="1"/>
      <sheetData sheetId="18240" refreshError="1"/>
      <sheetData sheetId="18241" refreshError="1"/>
      <sheetData sheetId="18242" refreshError="1"/>
      <sheetData sheetId="18243" refreshError="1"/>
      <sheetData sheetId="18244" refreshError="1"/>
      <sheetData sheetId="18245" refreshError="1"/>
      <sheetData sheetId="18246" refreshError="1"/>
      <sheetData sheetId="18247" refreshError="1"/>
      <sheetData sheetId="18248" refreshError="1"/>
      <sheetData sheetId="18249" refreshError="1"/>
      <sheetData sheetId="18250" refreshError="1"/>
      <sheetData sheetId="18251" refreshError="1"/>
      <sheetData sheetId="18252" refreshError="1"/>
      <sheetData sheetId="18253" refreshError="1"/>
      <sheetData sheetId="18254" refreshError="1"/>
      <sheetData sheetId="18255" refreshError="1"/>
      <sheetData sheetId="18256" refreshError="1"/>
      <sheetData sheetId="18257" refreshError="1"/>
      <sheetData sheetId="18258" refreshError="1"/>
      <sheetData sheetId="18259" refreshError="1"/>
      <sheetData sheetId="18260" refreshError="1"/>
      <sheetData sheetId="18261" refreshError="1"/>
      <sheetData sheetId="18262" refreshError="1"/>
      <sheetData sheetId="18263" refreshError="1"/>
      <sheetData sheetId="18264" refreshError="1"/>
      <sheetData sheetId="18265" refreshError="1"/>
      <sheetData sheetId="18266" refreshError="1"/>
      <sheetData sheetId="18267" refreshError="1"/>
      <sheetData sheetId="18268" refreshError="1"/>
      <sheetData sheetId="18269" refreshError="1"/>
      <sheetData sheetId="18270" refreshError="1"/>
      <sheetData sheetId="18271" refreshError="1"/>
      <sheetData sheetId="18272" refreshError="1"/>
      <sheetData sheetId="18273" refreshError="1"/>
      <sheetData sheetId="18274" refreshError="1"/>
      <sheetData sheetId="18275" refreshError="1"/>
      <sheetData sheetId="18276" refreshError="1"/>
      <sheetData sheetId="18277" refreshError="1"/>
      <sheetData sheetId="18278" refreshError="1"/>
      <sheetData sheetId="18279" refreshError="1"/>
      <sheetData sheetId="18280" refreshError="1"/>
      <sheetData sheetId="18281" refreshError="1"/>
      <sheetData sheetId="18282" refreshError="1"/>
      <sheetData sheetId="18283" refreshError="1"/>
      <sheetData sheetId="18284" refreshError="1"/>
      <sheetData sheetId="18285" refreshError="1"/>
      <sheetData sheetId="18286" refreshError="1"/>
      <sheetData sheetId="18287" refreshError="1"/>
      <sheetData sheetId="18288" refreshError="1"/>
      <sheetData sheetId="18289" refreshError="1"/>
      <sheetData sheetId="18290" refreshError="1"/>
      <sheetData sheetId="18291" refreshError="1"/>
      <sheetData sheetId="18292" refreshError="1"/>
      <sheetData sheetId="18293" refreshError="1"/>
      <sheetData sheetId="18294" refreshError="1"/>
      <sheetData sheetId="18295" refreshError="1"/>
      <sheetData sheetId="18296" refreshError="1"/>
      <sheetData sheetId="18297" refreshError="1"/>
      <sheetData sheetId="18298" refreshError="1"/>
      <sheetData sheetId="18299" refreshError="1"/>
      <sheetData sheetId="18300" refreshError="1"/>
      <sheetData sheetId="18301" refreshError="1"/>
      <sheetData sheetId="18302" refreshError="1"/>
      <sheetData sheetId="18303" refreshError="1"/>
      <sheetData sheetId="18304" refreshError="1"/>
      <sheetData sheetId="18305" refreshError="1"/>
      <sheetData sheetId="18306" refreshError="1"/>
      <sheetData sheetId="18307" refreshError="1"/>
      <sheetData sheetId="18308" refreshError="1"/>
      <sheetData sheetId="18309" refreshError="1"/>
      <sheetData sheetId="18310" refreshError="1"/>
      <sheetData sheetId="18311" refreshError="1"/>
      <sheetData sheetId="18312" refreshError="1"/>
      <sheetData sheetId="18313" refreshError="1"/>
      <sheetData sheetId="18314" refreshError="1"/>
      <sheetData sheetId="18315" refreshError="1"/>
      <sheetData sheetId="18316" refreshError="1"/>
      <sheetData sheetId="18317" refreshError="1"/>
      <sheetData sheetId="18318" refreshError="1"/>
      <sheetData sheetId="18319" refreshError="1"/>
      <sheetData sheetId="18320" refreshError="1"/>
      <sheetData sheetId="18321" refreshError="1"/>
      <sheetData sheetId="18322" refreshError="1"/>
      <sheetData sheetId="18323" refreshError="1"/>
      <sheetData sheetId="18324" refreshError="1"/>
      <sheetData sheetId="18325" refreshError="1"/>
      <sheetData sheetId="18326" refreshError="1"/>
      <sheetData sheetId="18327">
        <row r="9">
          <cell r="A9" t="str">
            <v>A</v>
          </cell>
        </row>
      </sheetData>
      <sheetData sheetId="18328">
        <row r="9">
          <cell r="A9" t="str">
            <v>A</v>
          </cell>
        </row>
      </sheetData>
      <sheetData sheetId="18329">
        <row r="9">
          <cell r="A9" t="str">
            <v>A</v>
          </cell>
        </row>
      </sheetData>
      <sheetData sheetId="18330">
        <row r="9">
          <cell r="A9" t="str">
            <v>A</v>
          </cell>
        </row>
      </sheetData>
      <sheetData sheetId="18331">
        <row r="9">
          <cell r="A9" t="str">
            <v>A</v>
          </cell>
        </row>
      </sheetData>
      <sheetData sheetId="18332">
        <row r="9">
          <cell r="A9" t="str">
            <v>A</v>
          </cell>
        </row>
      </sheetData>
      <sheetData sheetId="18333">
        <row r="9">
          <cell r="A9" t="str">
            <v>A</v>
          </cell>
        </row>
      </sheetData>
      <sheetData sheetId="18334" refreshError="1"/>
      <sheetData sheetId="18335" refreshError="1"/>
      <sheetData sheetId="18336" refreshError="1"/>
      <sheetData sheetId="18337" refreshError="1"/>
      <sheetData sheetId="18338" refreshError="1"/>
      <sheetData sheetId="18339" refreshError="1"/>
      <sheetData sheetId="18340" refreshError="1"/>
      <sheetData sheetId="18341" refreshError="1"/>
      <sheetData sheetId="18342" refreshError="1"/>
      <sheetData sheetId="18343" refreshError="1"/>
      <sheetData sheetId="18344" refreshError="1"/>
      <sheetData sheetId="18345" refreshError="1"/>
      <sheetData sheetId="18346" refreshError="1"/>
      <sheetData sheetId="18347" refreshError="1"/>
      <sheetData sheetId="18348" refreshError="1"/>
      <sheetData sheetId="18349" refreshError="1"/>
      <sheetData sheetId="18350" refreshError="1"/>
      <sheetData sheetId="18351" refreshError="1"/>
      <sheetData sheetId="18352" refreshError="1"/>
      <sheetData sheetId="18353" refreshError="1"/>
      <sheetData sheetId="18354" refreshError="1"/>
      <sheetData sheetId="18355" refreshError="1"/>
      <sheetData sheetId="18356" refreshError="1"/>
      <sheetData sheetId="18357" refreshError="1"/>
      <sheetData sheetId="18358" refreshError="1"/>
      <sheetData sheetId="18359" refreshError="1"/>
      <sheetData sheetId="18360" refreshError="1"/>
      <sheetData sheetId="18361" refreshError="1"/>
      <sheetData sheetId="18362" refreshError="1"/>
      <sheetData sheetId="18363" refreshError="1"/>
      <sheetData sheetId="18364" refreshError="1"/>
      <sheetData sheetId="18365" refreshError="1"/>
      <sheetData sheetId="18366" refreshError="1"/>
      <sheetData sheetId="18367" refreshError="1"/>
      <sheetData sheetId="18368" refreshError="1"/>
      <sheetData sheetId="18369" refreshError="1"/>
      <sheetData sheetId="18370" refreshError="1"/>
      <sheetData sheetId="18371" refreshError="1"/>
      <sheetData sheetId="18372" refreshError="1"/>
      <sheetData sheetId="18373" refreshError="1"/>
      <sheetData sheetId="18374" refreshError="1"/>
      <sheetData sheetId="18375">
        <row r="9">
          <cell r="A9" t="str">
            <v>A</v>
          </cell>
        </row>
      </sheetData>
      <sheetData sheetId="18376">
        <row r="9">
          <cell r="A9" t="str">
            <v>A</v>
          </cell>
        </row>
      </sheetData>
      <sheetData sheetId="18377">
        <row r="9">
          <cell r="A9" t="str">
            <v>A</v>
          </cell>
        </row>
      </sheetData>
      <sheetData sheetId="18378">
        <row r="9">
          <cell r="A9" t="str">
            <v>A</v>
          </cell>
        </row>
      </sheetData>
      <sheetData sheetId="18379">
        <row r="9">
          <cell r="A9" t="str">
            <v>A</v>
          </cell>
        </row>
      </sheetData>
      <sheetData sheetId="18380">
        <row r="9">
          <cell r="A9" t="str">
            <v>A</v>
          </cell>
        </row>
      </sheetData>
      <sheetData sheetId="18381">
        <row r="9">
          <cell r="A9" t="str">
            <v>A</v>
          </cell>
        </row>
      </sheetData>
      <sheetData sheetId="18382">
        <row r="9">
          <cell r="A9" t="str">
            <v>A</v>
          </cell>
        </row>
      </sheetData>
      <sheetData sheetId="18383">
        <row r="9">
          <cell r="A9" t="str">
            <v>A</v>
          </cell>
        </row>
      </sheetData>
      <sheetData sheetId="18384">
        <row r="9">
          <cell r="A9" t="str">
            <v>A</v>
          </cell>
        </row>
      </sheetData>
      <sheetData sheetId="18385">
        <row r="9">
          <cell r="A9" t="str">
            <v>A</v>
          </cell>
        </row>
      </sheetData>
      <sheetData sheetId="18386">
        <row r="9">
          <cell r="A9" t="str">
            <v>A</v>
          </cell>
        </row>
      </sheetData>
      <sheetData sheetId="18387">
        <row r="9">
          <cell r="A9" t="str">
            <v>A</v>
          </cell>
        </row>
      </sheetData>
      <sheetData sheetId="18388">
        <row r="9">
          <cell r="A9" t="str">
            <v>A</v>
          </cell>
        </row>
      </sheetData>
      <sheetData sheetId="18389">
        <row r="9">
          <cell r="A9" t="str">
            <v>A</v>
          </cell>
        </row>
      </sheetData>
      <sheetData sheetId="18390">
        <row r="9">
          <cell r="A9" t="str">
            <v>A</v>
          </cell>
        </row>
      </sheetData>
      <sheetData sheetId="18391">
        <row r="9">
          <cell r="A9" t="str">
            <v>A</v>
          </cell>
        </row>
      </sheetData>
      <sheetData sheetId="18392">
        <row r="9">
          <cell r="A9" t="str">
            <v>A</v>
          </cell>
        </row>
      </sheetData>
      <sheetData sheetId="18393">
        <row r="9">
          <cell r="A9" t="str">
            <v>A</v>
          </cell>
        </row>
      </sheetData>
      <sheetData sheetId="18394">
        <row r="9">
          <cell r="A9" t="str">
            <v>A</v>
          </cell>
        </row>
      </sheetData>
      <sheetData sheetId="18395">
        <row r="9">
          <cell r="A9" t="str">
            <v>A</v>
          </cell>
        </row>
      </sheetData>
      <sheetData sheetId="18396">
        <row r="9">
          <cell r="A9" t="str">
            <v>A</v>
          </cell>
        </row>
      </sheetData>
      <sheetData sheetId="18397">
        <row r="9">
          <cell r="A9" t="str">
            <v>A</v>
          </cell>
        </row>
      </sheetData>
      <sheetData sheetId="18398">
        <row r="9">
          <cell r="A9" t="str">
            <v>A</v>
          </cell>
        </row>
      </sheetData>
      <sheetData sheetId="18399">
        <row r="9">
          <cell r="A9" t="str">
            <v>A</v>
          </cell>
        </row>
      </sheetData>
      <sheetData sheetId="18400" refreshError="1"/>
      <sheetData sheetId="18401">
        <row r="9">
          <cell r="A9" t="str">
            <v>A</v>
          </cell>
        </row>
      </sheetData>
      <sheetData sheetId="18402">
        <row r="9">
          <cell r="A9" t="str">
            <v>A</v>
          </cell>
        </row>
      </sheetData>
      <sheetData sheetId="18403">
        <row r="9">
          <cell r="A9" t="str">
            <v>A</v>
          </cell>
        </row>
      </sheetData>
      <sheetData sheetId="18404">
        <row r="9">
          <cell r="A9" t="str">
            <v>A</v>
          </cell>
        </row>
      </sheetData>
      <sheetData sheetId="18405">
        <row r="9">
          <cell r="A9" t="str">
            <v>A</v>
          </cell>
        </row>
      </sheetData>
      <sheetData sheetId="18406">
        <row r="9">
          <cell r="A9" t="str">
            <v>A</v>
          </cell>
        </row>
      </sheetData>
      <sheetData sheetId="18407" refreshError="1"/>
      <sheetData sheetId="18408">
        <row r="9">
          <cell r="A9" t="str">
            <v>A</v>
          </cell>
        </row>
      </sheetData>
      <sheetData sheetId="18409">
        <row r="9">
          <cell r="A9" t="str">
            <v>A</v>
          </cell>
        </row>
      </sheetData>
      <sheetData sheetId="18410">
        <row r="9">
          <cell r="A9" t="str">
            <v>A</v>
          </cell>
        </row>
      </sheetData>
      <sheetData sheetId="18411"/>
      <sheetData sheetId="18412">
        <row r="9">
          <cell r="A9" t="str">
            <v>A</v>
          </cell>
        </row>
      </sheetData>
      <sheetData sheetId="18413">
        <row r="9">
          <cell r="A9" t="str">
            <v>A</v>
          </cell>
        </row>
      </sheetData>
      <sheetData sheetId="18414">
        <row r="9">
          <cell r="A9" t="str">
            <v>A</v>
          </cell>
        </row>
      </sheetData>
      <sheetData sheetId="18415"/>
      <sheetData sheetId="18416">
        <row r="9">
          <cell r="A9" t="str">
            <v>A</v>
          </cell>
        </row>
      </sheetData>
      <sheetData sheetId="18417">
        <row r="9">
          <cell r="A9" t="str">
            <v>A</v>
          </cell>
        </row>
      </sheetData>
      <sheetData sheetId="18418">
        <row r="9">
          <cell r="A9" t="str">
            <v>A</v>
          </cell>
        </row>
      </sheetData>
      <sheetData sheetId="18419">
        <row r="9">
          <cell r="A9" t="str">
            <v>A</v>
          </cell>
        </row>
      </sheetData>
      <sheetData sheetId="18420">
        <row r="9">
          <cell r="A9" t="str">
            <v>A</v>
          </cell>
        </row>
      </sheetData>
      <sheetData sheetId="18421">
        <row r="9">
          <cell r="A9" t="str">
            <v>A</v>
          </cell>
        </row>
      </sheetData>
      <sheetData sheetId="18422">
        <row r="9">
          <cell r="A9" t="str">
            <v>A</v>
          </cell>
        </row>
      </sheetData>
      <sheetData sheetId="18423">
        <row r="9">
          <cell r="A9" t="str">
            <v>A</v>
          </cell>
        </row>
      </sheetData>
      <sheetData sheetId="18424">
        <row r="9">
          <cell r="A9" t="str">
            <v>A</v>
          </cell>
        </row>
      </sheetData>
      <sheetData sheetId="18425">
        <row r="9">
          <cell r="A9" t="str">
            <v>A</v>
          </cell>
        </row>
      </sheetData>
      <sheetData sheetId="18426">
        <row r="9">
          <cell r="A9" t="str">
            <v>A</v>
          </cell>
        </row>
      </sheetData>
      <sheetData sheetId="18427">
        <row r="9">
          <cell r="A9" t="str">
            <v>A</v>
          </cell>
        </row>
      </sheetData>
      <sheetData sheetId="18428">
        <row r="9">
          <cell r="A9" t="str">
            <v>A</v>
          </cell>
        </row>
      </sheetData>
      <sheetData sheetId="18429">
        <row r="9">
          <cell r="A9" t="str">
            <v>A</v>
          </cell>
        </row>
      </sheetData>
      <sheetData sheetId="18430">
        <row r="9">
          <cell r="A9" t="str">
            <v>A</v>
          </cell>
        </row>
      </sheetData>
      <sheetData sheetId="18431">
        <row r="9">
          <cell r="A9" t="str">
            <v>A</v>
          </cell>
        </row>
      </sheetData>
      <sheetData sheetId="18432">
        <row r="9">
          <cell r="A9" t="str">
            <v>A</v>
          </cell>
        </row>
      </sheetData>
      <sheetData sheetId="18433">
        <row r="9">
          <cell r="A9" t="str">
            <v>A</v>
          </cell>
        </row>
      </sheetData>
      <sheetData sheetId="18434">
        <row r="9">
          <cell r="A9" t="str">
            <v>A</v>
          </cell>
        </row>
      </sheetData>
      <sheetData sheetId="18435" refreshError="1"/>
      <sheetData sheetId="18436" refreshError="1"/>
      <sheetData sheetId="18437">
        <row r="9">
          <cell r="A9" t="str">
            <v>A</v>
          </cell>
        </row>
      </sheetData>
      <sheetData sheetId="18438" refreshError="1"/>
      <sheetData sheetId="18439" refreshError="1"/>
      <sheetData sheetId="18440" refreshError="1"/>
      <sheetData sheetId="18441">
        <row r="9">
          <cell r="A9" t="str">
            <v>A</v>
          </cell>
        </row>
      </sheetData>
      <sheetData sheetId="18442">
        <row r="9">
          <cell r="A9" t="str">
            <v>A</v>
          </cell>
        </row>
      </sheetData>
      <sheetData sheetId="18443">
        <row r="9">
          <cell r="A9" t="str">
            <v>A</v>
          </cell>
        </row>
      </sheetData>
      <sheetData sheetId="18444">
        <row r="9">
          <cell r="A9" t="str">
            <v>A</v>
          </cell>
        </row>
      </sheetData>
      <sheetData sheetId="18445">
        <row r="9">
          <cell r="A9" t="str">
            <v>A</v>
          </cell>
        </row>
      </sheetData>
      <sheetData sheetId="18446" refreshError="1"/>
      <sheetData sheetId="18447" refreshError="1"/>
      <sheetData sheetId="18448" refreshError="1"/>
      <sheetData sheetId="18449" refreshError="1"/>
      <sheetData sheetId="18450" refreshError="1"/>
      <sheetData sheetId="18451" refreshError="1"/>
      <sheetData sheetId="18452" refreshError="1"/>
      <sheetData sheetId="18453" refreshError="1"/>
      <sheetData sheetId="18454" refreshError="1"/>
      <sheetData sheetId="18455" refreshError="1"/>
      <sheetData sheetId="18456" refreshError="1"/>
      <sheetData sheetId="18457" refreshError="1"/>
      <sheetData sheetId="18458" refreshError="1"/>
      <sheetData sheetId="18459" refreshError="1"/>
      <sheetData sheetId="18460" refreshError="1"/>
      <sheetData sheetId="18461" refreshError="1"/>
      <sheetData sheetId="18462" refreshError="1"/>
      <sheetData sheetId="18463" refreshError="1"/>
      <sheetData sheetId="18464" refreshError="1"/>
      <sheetData sheetId="18465" refreshError="1"/>
      <sheetData sheetId="18466" refreshError="1"/>
      <sheetData sheetId="18467" refreshError="1"/>
      <sheetData sheetId="18468">
        <row r="9">
          <cell r="A9" t="str">
            <v>A</v>
          </cell>
        </row>
      </sheetData>
      <sheetData sheetId="18469" refreshError="1"/>
      <sheetData sheetId="18470">
        <row r="9">
          <cell r="A9" t="str">
            <v>A</v>
          </cell>
        </row>
      </sheetData>
      <sheetData sheetId="18471">
        <row r="9">
          <cell r="A9" t="str">
            <v>A</v>
          </cell>
        </row>
      </sheetData>
      <sheetData sheetId="18472">
        <row r="9">
          <cell r="A9" t="str">
            <v>A</v>
          </cell>
        </row>
      </sheetData>
      <sheetData sheetId="18473">
        <row r="9">
          <cell r="A9" t="str">
            <v>A</v>
          </cell>
        </row>
      </sheetData>
      <sheetData sheetId="18474">
        <row r="9">
          <cell r="A9" t="str">
            <v>A</v>
          </cell>
        </row>
      </sheetData>
      <sheetData sheetId="18475">
        <row r="9">
          <cell r="A9" t="str">
            <v>A</v>
          </cell>
        </row>
      </sheetData>
      <sheetData sheetId="18476"/>
      <sheetData sheetId="18477">
        <row r="9">
          <cell r="A9" t="str">
            <v>A</v>
          </cell>
        </row>
      </sheetData>
      <sheetData sheetId="18478">
        <row r="9">
          <cell r="A9" t="str">
            <v>A</v>
          </cell>
        </row>
      </sheetData>
      <sheetData sheetId="18479">
        <row r="9">
          <cell r="A9" t="str">
            <v>A</v>
          </cell>
        </row>
      </sheetData>
      <sheetData sheetId="18480">
        <row r="9">
          <cell r="A9" t="str">
            <v>A</v>
          </cell>
        </row>
      </sheetData>
      <sheetData sheetId="18481">
        <row r="9">
          <cell r="A9" t="str">
            <v>A</v>
          </cell>
        </row>
      </sheetData>
      <sheetData sheetId="18482">
        <row r="9">
          <cell r="A9" t="str">
            <v>A</v>
          </cell>
        </row>
      </sheetData>
      <sheetData sheetId="18483">
        <row r="9">
          <cell r="A9" t="str">
            <v>A</v>
          </cell>
        </row>
      </sheetData>
      <sheetData sheetId="18484">
        <row r="9">
          <cell r="A9" t="str">
            <v>A</v>
          </cell>
        </row>
      </sheetData>
      <sheetData sheetId="18485">
        <row r="9">
          <cell r="A9" t="str">
            <v>A</v>
          </cell>
        </row>
      </sheetData>
      <sheetData sheetId="18486">
        <row r="9">
          <cell r="A9" t="str">
            <v>A</v>
          </cell>
        </row>
      </sheetData>
      <sheetData sheetId="18487">
        <row r="9">
          <cell r="A9" t="str">
            <v>A</v>
          </cell>
        </row>
      </sheetData>
      <sheetData sheetId="18488">
        <row r="9">
          <cell r="A9" t="str">
            <v>A</v>
          </cell>
        </row>
      </sheetData>
      <sheetData sheetId="18489">
        <row r="9">
          <cell r="A9" t="str">
            <v>A</v>
          </cell>
        </row>
      </sheetData>
      <sheetData sheetId="18490"/>
      <sheetData sheetId="18491"/>
      <sheetData sheetId="18492">
        <row r="9">
          <cell r="A9" t="str">
            <v>A</v>
          </cell>
        </row>
      </sheetData>
      <sheetData sheetId="18493">
        <row r="9">
          <cell r="A9" t="str">
            <v>A</v>
          </cell>
        </row>
      </sheetData>
      <sheetData sheetId="18494">
        <row r="9">
          <cell r="A9" t="str">
            <v>A</v>
          </cell>
        </row>
      </sheetData>
      <sheetData sheetId="18495">
        <row r="9">
          <cell r="A9" t="str">
            <v>A</v>
          </cell>
        </row>
      </sheetData>
      <sheetData sheetId="18496">
        <row r="9">
          <cell r="A9" t="str">
            <v>A</v>
          </cell>
        </row>
      </sheetData>
      <sheetData sheetId="18497">
        <row r="9">
          <cell r="A9" t="str">
            <v>A</v>
          </cell>
        </row>
      </sheetData>
      <sheetData sheetId="18498">
        <row r="9">
          <cell r="A9" t="str">
            <v>A</v>
          </cell>
        </row>
      </sheetData>
      <sheetData sheetId="18499" refreshError="1"/>
      <sheetData sheetId="18500" refreshError="1"/>
      <sheetData sheetId="18501" refreshError="1"/>
      <sheetData sheetId="18502">
        <row r="9">
          <cell r="A9" t="str">
            <v>A</v>
          </cell>
        </row>
      </sheetData>
      <sheetData sheetId="18503">
        <row r="9">
          <cell r="A9" t="str">
            <v>A</v>
          </cell>
        </row>
      </sheetData>
      <sheetData sheetId="18504" refreshError="1"/>
      <sheetData sheetId="18505" refreshError="1"/>
      <sheetData sheetId="18506">
        <row r="9">
          <cell r="A9" t="str">
            <v>A</v>
          </cell>
        </row>
      </sheetData>
      <sheetData sheetId="18507">
        <row r="9">
          <cell r="A9" t="str">
            <v>A</v>
          </cell>
        </row>
      </sheetData>
      <sheetData sheetId="18508">
        <row r="9">
          <cell r="A9" t="str">
            <v>A</v>
          </cell>
        </row>
      </sheetData>
      <sheetData sheetId="18509">
        <row r="9">
          <cell r="A9" t="str">
            <v>A</v>
          </cell>
        </row>
      </sheetData>
      <sheetData sheetId="18510">
        <row r="9">
          <cell r="A9" t="str">
            <v>A</v>
          </cell>
        </row>
      </sheetData>
      <sheetData sheetId="18511">
        <row r="9">
          <cell r="A9" t="str">
            <v>A</v>
          </cell>
        </row>
      </sheetData>
      <sheetData sheetId="18512">
        <row r="9">
          <cell r="A9" t="str">
            <v>A</v>
          </cell>
        </row>
      </sheetData>
      <sheetData sheetId="18513">
        <row r="9">
          <cell r="A9" t="str">
            <v>A</v>
          </cell>
        </row>
      </sheetData>
      <sheetData sheetId="18514">
        <row r="9">
          <cell r="A9" t="str">
            <v>A</v>
          </cell>
        </row>
      </sheetData>
      <sheetData sheetId="18515">
        <row r="9">
          <cell r="A9" t="str">
            <v>A</v>
          </cell>
        </row>
      </sheetData>
      <sheetData sheetId="18516">
        <row r="9">
          <cell r="A9" t="str">
            <v>A</v>
          </cell>
        </row>
      </sheetData>
      <sheetData sheetId="18517">
        <row r="9">
          <cell r="A9" t="str">
            <v>A</v>
          </cell>
        </row>
      </sheetData>
      <sheetData sheetId="18518"/>
      <sheetData sheetId="18519">
        <row r="9">
          <cell r="A9" t="str">
            <v>A</v>
          </cell>
        </row>
      </sheetData>
      <sheetData sheetId="18520">
        <row r="9">
          <cell r="A9" t="str">
            <v>A</v>
          </cell>
        </row>
      </sheetData>
      <sheetData sheetId="18521">
        <row r="9">
          <cell r="A9" t="str">
            <v>A</v>
          </cell>
        </row>
      </sheetData>
      <sheetData sheetId="18522">
        <row r="9">
          <cell r="A9" t="str">
            <v>A</v>
          </cell>
        </row>
      </sheetData>
      <sheetData sheetId="18523">
        <row r="9">
          <cell r="A9" t="str">
            <v>A</v>
          </cell>
        </row>
      </sheetData>
      <sheetData sheetId="18524">
        <row r="9">
          <cell r="A9" t="str">
            <v>A</v>
          </cell>
        </row>
      </sheetData>
      <sheetData sheetId="18525">
        <row r="9">
          <cell r="A9" t="str">
            <v>A</v>
          </cell>
        </row>
      </sheetData>
      <sheetData sheetId="18526">
        <row r="9">
          <cell r="A9" t="str">
            <v>A</v>
          </cell>
        </row>
      </sheetData>
      <sheetData sheetId="18527"/>
      <sheetData sheetId="18528">
        <row r="9">
          <cell r="A9" t="str">
            <v>A</v>
          </cell>
        </row>
      </sheetData>
      <sheetData sheetId="18529">
        <row r="9">
          <cell r="A9" t="str">
            <v>A</v>
          </cell>
        </row>
      </sheetData>
      <sheetData sheetId="18530">
        <row r="9">
          <cell r="A9" t="str">
            <v>A</v>
          </cell>
        </row>
      </sheetData>
      <sheetData sheetId="18531">
        <row r="9">
          <cell r="A9" t="str">
            <v>A</v>
          </cell>
        </row>
      </sheetData>
      <sheetData sheetId="18532">
        <row r="9">
          <cell r="A9" t="str">
            <v>A</v>
          </cell>
        </row>
      </sheetData>
      <sheetData sheetId="18533">
        <row r="9">
          <cell r="A9" t="str">
            <v>A</v>
          </cell>
        </row>
      </sheetData>
      <sheetData sheetId="18534">
        <row r="9">
          <cell r="A9" t="str">
            <v>A</v>
          </cell>
        </row>
      </sheetData>
      <sheetData sheetId="18535">
        <row r="9">
          <cell r="A9" t="str">
            <v>A</v>
          </cell>
        </row>
      </sheetData>
      <sheetData sheetId="18536" refreshError="1"/>
      <sheetData sheetId="18537">
        <row r="9">
          <cell r="A9" t="str">
            <v>A</v>
          </cell>
        </row>
      </sheetData>
      <sheetData sheetId="18538">
        <row r="9">
          <cell r="A9" t="str">
            <v>A</v>
          </cell>
        </row>
      </sheetData>
      <sheetData sheetId="18539" refreshError="1"/>
      <sheetData sheetId="18540">
        <row r="9">
          <cell r="A9" t="str">
            <v>A</v>
          </cell>
        </row>
      </sheetData>
      <sheetData sheetId="18541">
        <row r="9">
          <cell r="A9" t="str">
            <v>A</v>
          </cell>
        </row>
      </sheetData>
      <sheetData sheetId="18542">
        <row r="9">
          <cell r="A9" t="str">
            <v>A</v>
          </cell>
        </row>
      </sheetData>
      <sheetData sheetId="18543">
        <row r="9">
          <cell r="A9" t="str">
            <v>A</v>
          </cell>
        </row>
      </sheetData>
      <sheetData sheetId="18544">
        <row r="9">
          <cell r="A9" t="str">
            <v>A</v>
          </cell>
        </row>
      </sheetData>
      <sheetData sheetId="18545">
        <row r="9">
          <cell r="A9" t="str">
            <v>A</v>
          </cell>
        </row>
      </sheetData>
      <sheetData sheetId="18546">
        <row r="9">
          <cell r="A9" t="str">
            <v>A</v>
          </cell>
        </row>
      </sheetData>
      <sheetData sheetId="18547">
        <row r="9">
          <cell r="A9" t="str">
            <v>A</v>
          </cell>
        </row>
      </sheetData>
      <sheetData sheetId="18548">
        <row r="9">
          <cell r="A9" t="str">
            <v>A</v>
          </cell>
        </row>
      </sheetData>
      <sheetData sheetId="18549">
        <row r="9">
          <cell r="A9" t="str">
            <v>A</v>
          </cell>
        </row>
      </sheetData>
      <sheetData sheetId="18550">
        <row r="9">
          <cell r="A9" t="str">
            <v>A</v>
          </cell>
        </row>
      </sheetData>
      <sheetData sheetId="18551">
        <row r="9">
          <cell r="A9" t="str">
            <v>A</v>
          </cell>
        </row>
      </sheetData>
      <sheetData sheetId="18552">
        <row r="9">
          <cell r="A9" t="str">
            <v>A</v>
          </cell>
        </row>
      </sheetData>
      <sheetData sheetId="18553">
        <row r="9">
          <cell r="A9" t="str">
            <v>A</v>
          </cell>
        </row>
      </sheetData>
      <sheetData sheetId="18554">
        <row r="9">
          <cell r="A9" t="str">
            <v>A</v>
          </cell>
        </row>
      </sheetData>
      <sheetData sheetId="18555">
        <row r="9">
          <cell r="A9" t="str">
            <v>A</v>
          </cell>
        </row>
      </sheetData>
      <sheetData sheetId="18556">
        <row r="9">
          <cell r="A9" t="str">
            <v>A</v>
          </cell>
        </row>
      </sheetData>
      <sheetData sheetId="18557">
        <row r="9">
          <cell r="A9" t="str">
            <v>A</v>
          </cell>
        </row>
      </sheetData>
      <sheetData sheetId="18558">
        <row r="9">
          <cell r="A9" t="str">
            <v>A</v>
          </cell>
        </row>
      </sheetData>
      <sheetData sheetId="18559">
        <row r="9">
          <cell r="A9" t="str">
            <v>A</v>
          </cell>
        </row>
      </sheetData>
      <sheetData sheetId="18560">
        <row r="9">
          <cell r="A9" t="str">
            <v>A</v>
          </cell>
        </row>
      </sheetData>
      <sheetData sheetId="18561">
        <row r="9">
          <cell r="A9" t="str">
            <v>A</v>
          </cell>
        </row>
      </sheetData>
      <sheetData sheetId="18562">
        <row r="9">
          <cell r="A9" t="str">
            <v>A</v>
          </cell>
        </row>
      </sheetData>
      <sheetData sheetId="18563">
        <row r="9">
          <cell r="A9" t="str">
            <v>A</v>
          </cell>
        </row>
      </sheetData>
      <sheetData sheetId="18564">
        <row r="9">
          <cell r="A9" t="str">
            <v>A</v>
          </cell>
        </row>
      </sheetData>
      <sheetData sheetId="18565">
        <row r="9">
          <cell r="A9" t="str">
            <v>A</v>
          </cell>
        </row>
      </sheetData>
      <sheetData sheetId="18566">
        <row r="9">
          <cell r="A9" t="str">
            <v>A</v>
          </cell>
        </row>
      </sheetData>
      <sheetData sheetId="18567">
        <row r="9">
          <cell r="A9" t="str">
            <v>A</v>
          </cell>
        </row>
      </sheetData>
      <sheetData sheetId="18568">
        <row r="9">
          <cell r="A9" t="str">
            <v>A</v>
          </cell>
        </row>
      </sheetData>
      <sheetData sheetId="18569">
        <row r="9">
          <cell r="A9" t="str">
            <v>A</v>
          </cell>
        </row>
      </sheetData>
      <sheetData sheetId="18570">
        <row r="9">
          <cell r="A9" t="str">
            <v>A</v>
          </cell>
        </row>
      </sheetData>
      <sheetData sheetId="18571">
        <row r="9">
          <cell r="A9" t="str">
            <v>A</v>
          </cell>
        </row>
      </sheetData>
      <sheetData sheetId="18572">
        <row r="9">
          <cell r="A9" t="str">
            <v>A</v>
          </cell>
        </row>
      </sheetData>
      <sheetData sheetId="18573">
        <row r="9">
          <cell r="A9" t="str">
            <v>A</v>
          </cell>
        </row>
      </sheetData>
      <sheetData sheetId="18574">
        <row r="9">
          <cell r="A9" t="str">
            <v>A</v>
          </cell>
        </row>
      </sheetData>
      <sheetData sheetId="18575">
        <row r="9">
          <cell r="A9" t="str">
            <v>A</v>
          </cell>
        </row>
      </sheetData>
      <sheetData sheetId="18576">
        <row r="9">
          <cell r="A9" t="str">
            <v>A</v>
          </cell>
        </row>
      </sheetData>
      <sheetData sheetId="18577">
        <row r="9">
          <cell r="A9" t="str">
            <v>A</v>
          </cell>
        </row>
      </sheetData>
      <sheetData sheetId="18578">
        <row r="9">
          <cell r="A9" t="str">
            <v>A</v>
          </cell>
        </row>
      </sheetData>
      <sheetData sheetId="18579">
        <row r="9">
          <cell r="A9" t="str">
            <v>A</v>
          </cell>
        </row>
      </sheetData>
      <sheetData sheetId="18580">
        <row r="9">
          <cell r="A9" t="str">
            <v>A</v>
          </cell>
        </row>
      </sheetData>
      <sheetData sheetId="18581">
        <row r="9">
          <cell r="A9" t="str">
            <v>A</v>
          </cell>
        </row>
      </sheetData>
      <sheetData sheetId="18582">
        <row r="9">
          <cell r="A9" t="str">
            <v>A</v>
          </cell>
        </row>
      </sheetData>
      <sheetData sheetId="18583">
        <row r="9">
          <cell r="A9" t="str">
            <v>A</v>
          </cell>
        </row>
      </sheetData>
      <sheetData sheetId="18584">
        <row r="9">
          <cell r="A9" t="str">
            <v>A</v>
          </cell>
        </row>
      </sheetData>
      <sheetData sheetId="18585">
        <row r="9">
          <cell r="A9" t="str">
            <v>A</v>
          </cell>
        </row>
      </sheetData>
      <sheetData sheetId="18586">
        <row r="9">
          <cell r="A9" t="str">
            <v>A</v>
          </cell>
        </row>
      </sheetData>
      <sheetData sheetId="18587">
        <row r="9">
          <cell r="A9" t="str">
            <v>A</v>
          </cell>
        </row>
      </sheetData>
      <sheetData sheetId="18588">
        <row r="9">
          <cell r="A9" t="str">
            <v>A</v>
          </cell>
        </row>
      </sheetData>
      <sheetData sheetId="18589">
        <row r="9">
          <cell r="A9" t="str">
            <v>A</v>
          </cell>
        </row>
      </sheetData>
      <sheetData sheetId="18590">
        <row r="9">
          <cell r="A9" t="str">
            <v>A</v>
          </cell>
        </row>
      </sheetData>
      <sheetData sheetId="18591">
        <row r="9">
          <cell r="A9" t="str">
            <v>A</v>
          </cell>
        </row>
      </sheetData>
      <sheetData sheetId="18592">
        <row r="9">
          <cell r="A9" t="str">
            <v>A</v>
          </cell>
        </row>
      </sheetData>
      <sheetData sheetId="18593">
        <row r="9">
          <cell r="A9" t="str">
            <v>A</v>
          </cell>
        </row>
      </sheetData>
      <sheetData sheetId="18594">
        <row r="9">
          <cell r="A9" t="str">
            <v>A</v>
          </cell>
        </row>
      </sheetData>
      <sheetData sheetId="18595">
        <row r="9">
          <cell r="A9" t="str">
            <v>A</v>
          </cell>
        </row>
      </sheetData>
      <sheetData sheetId="18596">
        <row r="9">
          <cell r="A9" t="str">
            <v>A</v>
          </cell>
        </row>
      </sheetData>
      <sheetData sheetId="18597">
        <row r="9">
          <cell r="A9" t="str">
            <v>A</v>
          </cell>
        </row>
      </sheetData>
      <sheetData sheetId="18598">
        <row r="9">
          <cell r="A9" t="str">
            <v>A</v>
          </cell>
        </row>
      </sheetData>
      <sheetData sheetId="18599">
        <row r="9">
          <cell r="A9" t="str">
            <v>A</v>
          </cell>
        </row>
      </sheetData>
      <sheetData sheetId="18600">
        <row r="9">
          <cell r="A9" t="str">
            <v>A</v>
          </cell>
        </row>
      </sheetData>
      <sheetData sheetId="18601">
        <row r="9">
          <cell r="A9" t="str">
            <v>A</v>
          </cell>
        </row>
      </sheetData>
      <sheetData sheetId="18602">
        <row r="9">
          <cell r="A9" t="str">
            <v>A</v>
          </cell>
        </row>
      </sheetData>
      <sheetData sheetId="18603">
        <row r="9">
          <cell r="A9" t="str">
            <v>A</v>
          </cell>
        </row>
      </sheetData>
      <sheetData sheetId="18604">
        <row r="9">
          <cell r="A9" t="str">
            <v>A</v>
          </cell>
        </row>
      </sheetData>
      <sheetData sheetId="18605">
        <row r="9">
          <cell r="A9" t="str">
            <v>A</v>
          </cell>
        </row>
      </sheetData>
      <sheetData sheetId="18606">
        <row r="9">
          <cell r="A9" t="str">
            <v>A</v>
          </cell>
        </row>
      </sheetData>
      <sheetData sheetId="18607">
        <row r="9">
          <cell r="A9" t="str">
            <v>A</v>
          </cell>
        </row>
      </sheetData>
      <sheetData sheetId="18608"/>
      <sheetData sheetId="18609">
        <row r="9">
          <cell r="A9" t="str">
            <v>A</v>
          </cell>
        </row>
      </sheetData>
      <sheetData sheetId="18610">
        <row r="9">
          <cell r="A9" t="str">
            <v>A</v>
          </cell>
        </row>
      </sheetData>
      <sheetData sheetId="18611">
        <row r="9">
          <cell r="A9" t="str">
            <v>A</v>
          </cell>
        </row>
      </sheetData>
      <sheetData sheetId="18612">
        <row r="9">
          <cell r="A9" t="str">
            <v>A</v>
          </cell>
        </row>
      </sheetData>
      <sheetData sheetId="18613">
        <row r="9">
          <cell r="A9" t="str">
            <v>A</v>
          </cell>
        </row>
      </sheetData>
      <sheetData sheetId="18614">
        <row r="9">
          <cell r="A9" t="str">
            <v>A</v>
          </cell>
        </row>
      </sheetData>
      <sheetData sheetId="18615">
        <row r="9">
          <cell r="A9" t="str">
            <v>A</v>
          </cell>
        </row>
      </sheetData>
      <sheetData sheetId="18616">
        <row r="9">
          <cell r="A9" t="str">
            <v>A</v>
          </cell>
        </row>
      </sheetData>
      <sheetData sheetId="18617">
        <row r="9">
          <cell r="A9" t="str">
            <v>A</v>
          </cell>
        </row>
      </sheetData>
      <sheetData sheetId="18618">
        <row r="9">
          <cell r="A9" t="str">
            <v>A</v>
          </cell>
        </row>
      </sheetData>
      <sheetData sheetId="18619">
        <row r="9">
          <cell r="A9" t="str">
            <v>A</v>
          </cell>
        </row>
      </sheetData>
      <sheetData sheetId="18620" refreshError="1"/>
      <sheetData sheetId="18621">
        <row r="9">
          <cell r="A9" t="str">
            <v>A</v>
          </cell>
        </row>
      </sheetData>
      <sheetData sheetId="18622">
        <row r="9">
          <cell r="A9" t="str">
            <v>A</v>
          </cell>
        </row>
      </sheetData>
      <sheetData sheetId="18623">
        <row r="9">
          <cell r="A9" t="str">
            <v>A</v>
          </cell>
        </row>
      </sheetData>
      <sheetData sheetId="18624">
        <row r="9">
          <cell r="A9" t="str">
            <v>A</v>
          </cell>
        </row>
      </sheetData>
      <sheetData sheetId="18625">
        <row r="9">
          <cell r="A9" t="str">
            <v>A</v>
          </cell>
        </row>
      </sheetData>
      <sheetData sheetId="18626">
        <row r="9">
          <cell r="A9" t="str">
            <v>A</v>
          </cell>
        </row>
      </sheetData>
      <sheetData sheetId="18627">
        <row r="9">
          <cell r="A9" t="str">
            <v>A</v>
          </cell>
        </row>
      </sheetData>
      <sheetData sheetId="18628">
        <row r="9">
          <cell r="A9" t="str">
            <v>A</v>
          </cell>
        </row>
      </sheetData>
      <sheetData sheetId="18629">
        <row r="9">
          <cell r="A9" t="str">
            <v>A</v>
          </cell>
        </row>
      </sheetData>
      <sheetData sheetId="18630">
        <row r="9">
          <cell r="A9" t="str">
            <v>A</v>
          </cell>
        </row>
      </sheetData>
      <sheetData sheetId="18631">
        <row r="9">
          <cell r="A9" t="str">
            <v>A</v>
          </cell>
        </row>
      </sheetData>
      <sheetData sheetId="18632">
        <row r="9">
          <cell r="A9" t="str">
            <v>A</v>
          </cell>
        </row>
      </sheetData>
      <sheetData sheetId="18633">
        <row r="9">
          <cell r="A9" t="str">
            <v>A</v>
          </cell>
        </row>
      </sheetData>
      <sheetData sheetId="18634">
        <row r="9">
          <cell r="A9" t="str">
            <v>A</v>
          </cell>
        </row>
      </sheetData>
      <sheetData sheetId="18635">
        <row r="9">
          <cell r="A9" t="str">
            <v>A</v>
          </cell>
        </row>
      </sheetData>
      <sheetData sheetId="18636">
        <row r="9">
          <cell r="A9" t="str">
            <v>A</v>
          </cell>
        </row>
      </sheetData>
      <sheetData sheetId="18637">
        <row r="9">
          <cell r="A9" t="str">
            <v>A</v>
          </cell>
        </row>
      </sheetData>
      <sheetData sheetId="18638">
        <row r="9">
          <cell r="A9" t="str">
            <v>A</v>
          </cell>
        </row>
      </sheetData>
      <sheetData sheetId="18639">
        <row r="9">
          <cell r="A9" t="str">
            <v>A</v>
          </cell>
        </row>
      </sheetData>
      <sheetData sheetId="18640">
        <row r="9">
          <cell r="A9" t="str">
            <v>A</v>
          </cell>
        </row>
      </sheetData>
      <sheetData sheetId="18641">
        <row r="9">
          <cell r="A9" t="str">
            <v>A</v>
          </cell>
        </row>
      </sheetData>
      <sheetData sheetId="18642">
        <row r="9">
          <cell r="A9" t="str">
            <v>A</v>
          </cell>
        </row>
      </sheetData>
      <sheetData sheetId="18643">
        <row r="9">
          <cell r="A9" t="str">
            <v>A</v>
          </cell>
        </row>
      </sheetData>
      <sheetData sheetId="18644">
        <row r="9">
          <cell r="A9" t="str">
            <v>A</v>
          </cell>
        </row>
      </sheetData>
      <sheetData sheetId="18645">
        <row r="9">
          <cell r="A9" t="str">
            <v>A</v>
          </cell>
        </row>
      </sheetData>
      <sheetData sheetId="18646">
        <row r="9">
          <cell r="A9" t="str">
            <v>A</v>
          </cell>
        </row>
      </sheetData>
      <sheetData sheetId="18647" refreshError="1"/>
      <sheetData sheetId="18648">
        <row r="9">
          <cell r="A9" t="str">
            <v>A</v>
          </cell>
        </row>
      </sheetData>
      <sheetData sheetId="18649">
        <row r="9">
          <cell r="A9" t="str">
            <v>A</v>
          </cell>
        </row>
      </sheetData>
      <sheetData sheetId="18650">
        <row r="9">
          <cell r="A9" t="str">
            <v>A</v>
          </cell>
        </row>
      </sheetData>
      <sheetData sheetId="18651">
        <row r="9">
          <cell r="A9" t="str">
            <v>A</v>
          </cell>
        </row>
      </sheetData>
      <sheetData sheetId="18652">
        <row r="9">
          <cell r="A9" t="str">
            <v>A</v>
          </cell>
        </row>
      </sheetData>
      <sheetData sheetId="18653" refreshError="1"/>
      <sheetData sheetId="18654">
        <row r="9">
          <cell r="A9" t="str">
            <v>A</v>
          </cell>
        </row>
      </sheetData>
      <sheetData sheetId="18655">
        <row r="9">
          <cell r="A9" t="str">
            <v>A</v>
          </cell>
        </row>
      </sheetData>
      <sheetData sheetId="18656">
        <row r="9">
          <cell r="A9" t="str">
            <v>A</v>
          </cell>
        </row>
      </sheetData>
      <sheetData sheetId="18657">
        <row r="9">
          <cell r="A9" t="str">
            <v>A</v>
          </cell>
        </row>
      </sheetData>
      <sheetData sheetId="18658">
        <row r="9">
          <cell r="A9" t="str">
            <v>A</v>
          </cell>
        </row>
      </sheetData>
      <sheetData sheetId="18659">
        <row r="9">
          <cell r="A9" t="str">
            <v>A</v>
          </cell>
        </row>
      </sheetData>
      <sheetData sheetId="18660">
        <row r="9">
          <cell r="A9" t="str">
            <v>A</v>
          </cell>
        </row>
      </sheetData>
      <sheetData sheetId="18661">
        <row r="9">
          <cell r="A9" t="str">
            <v>A</v>
          </cell>
        </row>
      </sheetData>
      <sheetData sheetId="18662">
        <row r="9">
          <cell r="A9" t="str">
            <v>A</v>
          </cell>
        </row>
      </sheetData>
      <sheetData sheetId="18663">
        <row r="9">
          <cell r="A9" t="str">
            <v>A</v>
          </cell>
        </row>
      </sheetData>
      <sheetData sheetId="18664">
        <row r="9">
          <cell r="A9" t="str">
            <v>A</v>
          </cell>
        </row>
      </sheetData>
      <sheetData sheetId="18665" refreshError="1"/>
      <sheetData sheetId="18666">
        <row r="9">
          <cell r="A9" t="str">
            <v>A</v>
          </cell>
        </row>
      </sheetData>
      <sheetData sheetId="18667">
        <row r="9">
          <cell r="A9" t="str">
            <v>A</v>
          </cell>
        </row>
      </sheetData>
      <sheetData sheetId="18668">
        <row r="9">
          <cell r="A9" t="str">
            <v>A</v>
          </cell>
        </row>
      </sheetData>
      <sheetData sheetId="18669">
        <row r="9">
          <cell r="A9" t="str">
            <v>A</v>
          </cell>
        </row>
      </sheetData>
      <sheetData sheetId="18670">
        <row r="9">
          <cell r="A9" t="str">
            <v>A</v>
          </cell>
        </row>
      </sheetData>
      <sheetData sheetId="18671">
        <row r="9">
          <cell r="A9" t="str">
            <v>A</v>
          </cell>
        </row>
      </sheetData>
      <sheetData sheetId="18672">
        <row r="9">
          <cell r="A9" t="str">
            <v>A</v>
          </cell>
        </row>
      </sheetData>
      <sheetData sheetId="18673">
        <row r="9">
          <cell r="A9" t="str">
            <v>A</v>
          </cell>
        </row>
      </sheetData>
      <sheetData sheetId="18674">
        <row r="9">
          <cell r="A9" t="str">
            <v>A</v>
          </cell>
        </row>
      </sheetData>
      <sheetData sheetId="18675">
        <row r="9">
          <cell r="A9" t="str">
            <v>A</v>
          </cell>
        </row>
      </sheetData>
      <sheetData sheetId="18676">
        <row r="9">
          <cell r="A9" t="str">
            <v>A</v>
          </cell>
        </row>
      </sheetData>
      <sheetData sheetId="18677">
        <row r="9">
          <cell r="A9" t="str">
            <v>A</v>
          </cell>
        </row>
      </sheetData>
      <sheetData sheetId="18678">
        <row r="9">
          <cell r="A9" t="str">
            <v>A</v>
          </cell>
        </row>
      </sheetData>
      <sheetData sheetId="18679">
        <row r="9">
          <cell r="A9" t="str">
            <v>A</v>
          </cell>
        </row>
      </sheetData>
      <sheetData sheetId="18680" refreshError="1"/>
      <sheetData sheetId="18681" refreshError="1"/>
      <sheetData sheetId="18682" refreshError="1"/>
      <sheetData sheetId="18683" refreshError="1"/>
      <sheetData sheetId="18684">
        <row r="9">
          <cell r="A9" t="str">
            <v>A</v>
          </cell>
        </row>
      </sheetData>
      <sheetData sheetId="18685">
        <row r="9">
          <cell r="A9" t="str">
            <v>A</v>
          </cell>
        </row>
      </sheetData>
      <sheetData sheetId="18686" refreshError="1"/>
      <sheetData sheetId="18687">
        <row r="9">
          <cell r="A9" t="str">
            <v>A</v>
          </cell>
        </row>
      </sheetData>
      <sheetData sheetId="18688">
        <row r="9">
          <cell r="A9" t="str">
            <v>A</v>
          </cell>
        </row>
      </sheetData>
      <sheetData sheetId="18689">
        <row r="9">
          <cell r="A9" t="str">
            <v>A</v>
          </cell>
        </row>
      </sheetData>
      <sheetData sheetId="18690">
        <row r="9">
          <cell r="A9" t="str">
            <v>A</v>
          </cell>
        </row>
      </sheetData>
      <sheetData sheetId="18691">
        <row r="9">
          <cell r="A9" t="str">
            <v>A</v>
          </cell>
        </row>
      </sheetData>
      <sheetData sheetId="18692">
        <row r="9">
          <cell r="A9" t="str">
            <v>A</v>
          </cell>
        </row>
      </sheetData>
      <sheetData sheetId="18693">
        <row r="9">
          <cell r="A9" t="str">
            <v>A</v>
          </cell>
        </row>
      </sheetData>
      <sheetData sheetId="18694">
        <row r="9">
          <cell r="A9" t="str">
            <v>A</v>
          </cell>
        </row>
      </sheetData>
      <sheetData sheetId="18695">
        <row r="9">
          <cell r="A9" t="str">
            <v>A</v>
          </cell>
        </row>
      </sheetData>
      <sheetData sheetId="18696">
        <row r="9">
          <cell r="A9" t="str">
            <v>A</v>
          </cell>
        </row>
      </sheetData>
      <sheetData sheetId="18697">
        <row r="9">
          <cell r="A9" t="str">
            <v>A</v>
          </cell>
        </row>
      </sheetData>
      <sheetData sheetId="18698">
        <row r="9">
          <cell r="A9" t="str">
            <v>A</v>
          </cell>
        </row>
      </sheetData>
      <sheetData sheetId="18699" refreshError="1"/>
      <sheetData sheetId="18700">
        <row r="9">
          <cell r="A9" t="str">
            <v>A</v>
          </cell>
        </row>
      </sheetData>
      <sheetData sheetId="18701">
        <row r="9">
          <cell r="A9" t="str">
            <v>A</v>
          </cell>
        </row>
      </sheetData>
      <sheetData sheetId="18702">
        <row r="9">
          <cell r="A9" t="str">
            <v>A</v>
          </cell>
        </row>
      </sheetData>
      <sheetData sheetId="18703">
        <row r="9">
          <cell r="A9" t="str">
            <v>A</v>
          </cell>
        </row>
      </sheetData>
      <sheetData sheetId="18704">
        <row r="9">
          <cell r="A9" t="str">
            <v>A</v>
          </cell>
        </row>
      </sheetData>
      <sheetData sheetId="18705">
        <row r="9">
          <cell r="A9" t="str">
            <v>A</v>
          </cell>
        </row>
      </sheetData>
      <sheetData sheetId="18706">
        <row r="9">
          <cell r="A9" t="str">
            <v>A</v>
          </cell>
        </row>
      </sheetData>
      <sheetData sheetId="18707">
        <row r="9">
          <cell r="A9" t="str">
            <v>A</v>
          </cell>
        </row>
      </sheetData>
      <sheetData sheetId="18708">
        <row r="9">
          <cell r="A9" t="str">
            <v>A</v>
          </cell>
        </row>
      </sheetData>
      <sheetData sheetId="18709"/>
      <sheetData sheetId="18710">
        <row r="9">
          <cell r="A9" t="str">
            <v>A</v>
          </cell>
        </row>
      </sheetData>
      <sheetData sheetId="18711">
        <row r="9">
          <cell r="A9" t="str">
            <v>A</v>
          </cell>
        </row>
      </sheetData>
      <sheetData sheetId="18712">
        <row r="9">
          <cell r="A9" t="str">
            <v>A</v>
          </cell>
        </row>
      </sheetData>
      <sheetData sheetId="18713">
        <row r="9">
          <cell r="A9" t="str">
            <v>A</v>
          </cell>
        </row>
      </sheetData>
      <sheetData sheetId="18714">
        <row r="9">
          <cell r="A9" t="str">
            <v>A</v>
          </cell>
        </row>
      </sheetData>
      <sheetData sheetId="18715">
        <row r="9">
          <cell r="A9" t="str">
            <v>A</v>
          </cell>
        </row>
      </sheetData>
      <sheetData sheetId="18716"/>
      <sheetData sheetId="18717"/>
      <sheetData sheetId="18718"/>
      <sheetData sheetId="18719"/>
      <sheetData sheetId="18720"/>
      <sheetData sheetId="18721" refreshError="1"/>
      <sheetData sheetId="18722" refreshError="1"/>
      <sheetData sheetId="18723" refreshError="1"/>
      <sheetData sheetId="18724" refreshError="1"/>
      <sheetData sheetId="18725" refreshError="1"/>
      <sheetData sheetId="18726" refreshError="1"/>
      <sheetData sheetId="18727" refreshError="1"/>
      <sheetData sheetId="18728" refreshError="1"/>
      <sheetData sheetId="18729" refreshError="1"/>
      <sheetData sheetId="18730" refreshError="1"/>
      <sheetData sheetId="18731" refreshError="1"/>
      <sheetData sheetId="18732" refreshError="1"/>
      <sheetData sheetId="18733" refreshError="1"/>
      <sheetData sheetId="18734" refreshError="1"/>
      <sheetData sheetId="18735" refreshError="1"/>
      <sheetData sheetId="18736" refreshError="1"/>
      <sheetData sheetId="18737" refreshError="1"/>
      <sheetData sheetId="18738" refreshError="1"/>
      <sheetData sheetId="18739" refreshError="1"/>
      <sheetData sheetId="18740" refreshError="1"/>
      <sheetData sheetId="18741" refreshError="1"/>
      <sheetData sheetId="18742" refreshError="1"/>
      <sheetData sheetId="18743" refreshError="1"/>
      <sheetData sheetId="18744" refreshError="1"/>
      <sheetData sheetId="18745" refreshError="1"/>
      <sheetData sheetId="18746" refreshError="1"/>
      <sheetData sheetId="18747" refreshError="1"/>
      <sheetData sheetId="18748" refreshError="1"/>
      <sheetData sheetId="18749" refreshError="1"/>
      <sheetData sheetId="18750" refreshError="1"/>
      <sheetData sheetId="18751" refreshError="1"/>
      <sheetData sheetId="18752" refreshError="1"/>
      <sheetData sheetId="18753" refreshError="1"/>
      <sheetData sheetId="18754" refreshError="1"/>
      <sheetData sheetId="18755" refreshError="1"/>
      <sheetData sheetId="18756" refreshError="1"/>
      <sheetData sheetId="18757" refreshError="1"/>
      <sheetData sheetId="18758" refreshError="1"/>
      <sheetData sheetId="18759" refreshError="1"/>
      <sheetData sheetId="18760" refreshError="1"/>
      <sheetData sheetId="18761" refreshError="1"/>
      <sheetData sheetId="18762" refreshError="1"/>
      <sheetData sheetId="18763" refreshError="1"/>
      <sheetData sheetId="18764" refreshError="1"/>
      <sheetData sheetId="18765" refreshError="1"/>
      <sheetData sheetId="18766" refreshError="1"/>
      <sheetData sheetId="18767" refreshError="1"/>
      <sheetData sheetId="18768" refreshError="1"/>
      <sheetData sheetId="18769" refreshError="1"/>
      <sheetData sheetId="18770" refreshError="1"/>
      <sheetData sheetId="18771" refreshError="1"/>
      <sheetData sheetId="18772" refreshError="1"/>
      <sheetData sheetId="18773" refreshError="1"/>
      <sheetData sheetId="18774" refreshError="1"/>
      <sheetData sheetId="18775" refreshError="1"/>
      <sheetData sheetId="18776" refreshError="1"/>
      <sheetData sheetId="18777" refreshError="1"/>
      <sheetData sheetId="18778" refreshError="1"/>
      <sheetData sheetId="18779" refreshError="1"/>
      <sheetData sheetId="18780" refreshError="1"/>
      <sheetData sheetId="18781">
        <row r="9">
          <cell r="A9" t="str">
            <v>A</v>
          </cell>
        </row>
      </sheetData>
      <sheetData sheetId="18782" refreshError="1"/>
      <sheetData sheetId="18783">
        <row r="9">
          <cell r="A9" t="str">
            <v>A</v>
          </cell>
        </row>
      </sheetData>
      <sheetData sheetId="18784">
        <row r="9">
          <cell r="A9" t="str">
            <v>A</v>
          </cell>
        </row>
      </sheetData>
      <sheetData sheetId="18785">
        <row r="9">
          <cell r="A9" t="str">
            <v>A</v>
          </cell>
        </row>
      </sheetData>
      <sheetData sheetId="18786">
        <row r="9">
          <cell r="A9" t="str">
            <v>A</v>
          </cell>
        </row>
      </sheetData>
      <sheetData sheetId="18787">
        <row r="9">
          <cell r="A9" t="str">
            <v>A</v>
          </cell>
        </row>
      </sheetData>
      <sheetData sheetId="18788">
        <row r="9">
          <cell r="A9" t="str">
            <v>A</v>
          </cell>
        </row>
      </sheetData>
      <sheetData sheetId="18789">
        <row r="9">
          <cell r="A9" t="str">
            <v>A</v>
          </cell>
        </row>
      </sheetData>
      <sheetData sheetId="18790">
        <row r="9">
          <cell r="A9" t="str">
            <v>A</v>
          </cell>
        </row>
      </sheetData>
      <sheetData sheetId="18791">
        <row r="9">
          <cell r="A9" t="str">
            <v>A</v>
          </cell>
        </row>
      </sheetData>
      <sheetData sheetId="18792">
        <row r="9">
          <cell r="A9" t="str">
            <v>A</v>
          </cell>
        </row>
      </sheetData>
      <sheetData sheetId="18793">
        <row r="9">
          <cell r="A9" t="str">
            <v>A</v>
          </cell>
        </row>
      </sheetData>
      <sheetData sheetId="18794">
        <row r="9">
          <cell r="A9" t="str">
            <v>A</v>
          </cell>
        </row>
      </sheetData>
      <sheetData sheetId="18795">
        <row r="9">
          <cell r="A9" t="str">
            <v>A</v>
          </cell>
        </row>
      </sheetData>
      <sheetData sheetId="18796">
        <row r="9">
          <cell r="A9" t="str">
            <v>A</v>
          </cell>
        </row>
      </sheetData>
      <sheetData sheetId="18797">
        <row r="9">
          <cell r="A9" t="str">
            <v>A</v>
          </cell>
        </row>
      </sheetData>
      <sheetData sheetId="18798">
        <row r="9">
          <cell r="A9" t="str">
            <v>A</v>
          </cell>
        </row>
      </sheetData>
      <sheetData sheetId="18799">
        <row r="9">
          <cell r="A9" t="str">
            <v>A</v>
          </cell>
        </row>
      </sheetData>
      <sheetData sheetId="18800">
        <row r="9">
          <cell r="A9" t="str">
            <v>A</v>
          </cell>
        </row>
      </sheetData>
      <sheetData sheetId="18801">
        <row r="9">
          <cell r="A9" t="str">
            <v>A</v>
          </cell>
        </row>
      </sheetData>
      <sheetData sheetId="18802">
        <row r="9">
          <cell r="A9" t="str">
            <v>A</v>
          </cell>
        </row>
      </sheetData>
      <sheetData sheetId="18803">
        <row r="9">
          <cell r="A9" t="str">
            <v>A</v>
          </cell>
        </row>
      </sheetData>
      <sheetData sheetId="18804">
        <row r="9">
          <cell r="A9" t="str">
            <v>A</v>
          </cell>
        </row>
      </sheetData>
      <sheetData sheetId="18805">
        <row r="9">
          <cell r="A9" t="str">
            <v>A</v>
          </cell>
        </row>
      </sheetData>
      <sheetData sheetId="18806"/>
      <sheetData sheetId="18807">
        <row r="9">
          <cell r="A9" t="str">
            <v>A</v>
          </cell>
        </row>
      </sheetData>
      <sheetData sheetId="18808"/>
      <sheetData sheetId="18809"/>
      <sheetData sheetId="18810"/>
      <sheetData sheetId="18811"/>
      <sheetData sheetId="18812"/>
      <sheetData sheetId="18813">
        <row r="9">
          <cell r="A9" t="str">
            <v>A</v>
          </cell>
        </row>
      </sheetData>
      <sheetData sheetId="18814">
        <row r="9">
          <cell r="A9" t="str">
            <v>A</v>
          </cell>
        </row>
      </sheetData>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refreshError="1"/>
      <sheetData sheetId="18828" refreshError="1"/>
      <sheetData sheetId="18829" refreshError="1"/>
      <sheetData sheetId="18830" refreshError="1"/>
      <sheetData sheetId="18831" refreshError="1"/>
      <sheetData sheetId="18832" refreshError="1"/>
      <sheetData sheetId="18833" refreshError="1"/>
      <sheetData sheetId="18834" refreshError="1"/>
      <sheetData sheetId="18835" refreshError="1"/>
      <sheetData sheetId="18836" refreshError="1"/>
      <sheetData sheetId="18837" refreshError="1"/>
      <sheetData sheetId="18838" refreshError="1"/>
      <sheetData sheetId="18839" refreshError="1"/>
      <sheetData sheetId="18840" refreshError="1"/>
      <sheetData sheetId="18841" refreshError="1"/>
      <sheetData sheetId="18842" refreshError="1"/>
      <sheetData sheetId="18843" refreshError="1"/>
      <sheetData sheetId="18844" refreshError="1"/>
      <sheetData sheetId="18845" refreshError="1"/>
      <sheetData sheetId="18846" refreshError="1"/>
      <sheetData sheetId="18847" refreshError="1"/>
      <sheetData sheetId="18848" refreshError="1"/>
      <sheetData sheetId="18849" refreshError="1"/>
      <sheetData sheetId="18850" refreshError="1"/>
      <sheetData sheetId="18851" refreshError="1"/>
      <sheetData sheetId="18852" refreshError="1"/>
      <sheetData sheetId="18853" refreshError="1"/>
      <sheetData sheetId="18854" refreshError="1"/>
      <sheetData sheetId="18855" refreshError="1"/>
      <sheetData sheetId="18856" refreshError="1"/>
      <sheetData sheetId="18857" refreshError="1"/>
      <sheetData sheetId="18858" refreshError="1"/>
      <sheetData sheetId="18859" refreshError="1"/>
      <sheetData sheetId="18860" refreshError="1"/>
      <sheetData sheetId="18861" refreshError="1"/>
      <sheetData sheetId="18862" refreshError="1"/>
      <sheetData sheetId="18863" refreshError="1"/>
      <sheetData sheetId="18864" refreshError="1"/>
      <sheetData sheetId="18865" refreshError="1"/>
      <sheetData sheetId="18866" refreshError="1"/>
      <sheetData sheetId="18867" refreshError="1"/>
      <sheetData sheetId="18868" refreshError="1"/>
      <sheetData sheetId="18869" refreshError="1"/>
      <sheetData sheetId="18870" refreshError="1"/>
      <sheetData sheetId="18871" refreshError="1"/>
      <sheetData sheetId="18872" refreshError="1"/>
      <sheetData sheetId="18873" refreshError="1"/>
      <sheetData sheetId="18874" refreshError="1"/>
      <sheetData sheetId="18875" refreshError="1"/>
      <sheetData sheetId="18876" refreshError="1"/>
      <sheetData sheetId="18877" refreshError="1"/>
      <sheetData sheetId="18878" refreshError="1"/>
      <sheetData sheetId="18879" refreshError="1"/>
      <sheetData sheetId="18880" refreshError="1"/>
      <sheetData sheetId="18881" refreshError="1"/>
      <sheetData sheetId="18882" refreshError="1"/>
      <sheetData sheetId="18883" refreshError="1"/>
      <sheetData sheetId="18884" refreshError="1"/>
      <sheetData sheetId="18885" refreshError="1"/>
      <sheetData sheetId="18886" refreshError="1"/>
      <sheetData sheetId="18887" refreshError="1"/>
      <sheetData sheetId="18888" refreshError="1"/>
      <sheetData sheetId="18889" refreshError="1"/>
      <sheetData sheetId="18890" refreshError="1"/>
      <sheetData sheetId="18891" refreshError="1"/>
      <sheetData sheetId="18892" refreshError="1"/>
      <sheetData sheetId="18893" refreshError="1"/>
      <sheetData sheetId="18894" refreshError="1"/>
      <sheetData sheetId="18895" refreshError="1"/>
      <sheetData sheetId="18896" refreshError="1"/>
      <sheetData sheetId="18897" refreshError="1"/>
      <sheetData sheetId="18898" refreshError="1"/>
      <sheetData sheetId="18899" refreshError="1"/>
      <sheetData sheetId="18900" refreshError="1"/>
      <sheetData sheetId="18901" refreshError="1"/>
      <sheetData sheetId="18902" refreshError="1"/>
      <sheetData sheetId="18903" refreshError="1"/>
      <sheetData sheetId="18904" refreshError="1"/>
      <sheetData sheetId="18905" refreshError="1"/>
      <sheetData sheetId="18906" refreshError="1"/>
      <sheetData sheetId="18907" refreshError="1"/>
      <sheetData sheetId="18908" refreshError="1"/>
      <sheetData sheetId="18909" refreshError="1"/>
      <sheetData sheetId="18910" refreshError="1"/>
      <sheetData sheetId="18911" refreshError="1"/>
      <sheetData sheetId="18912" refreshError="1"/>
      <sheetData sheetId="18913" refreshError="1"/>
      <sheetData sheetId="18914" refreshError="1"/>
      <sheetData sheetId="18915" refreshError="1"/>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refreshError="1"/>
      <sheetData sheetId="18932"/>
      <sheetData sheetId="18933"/>
      <sheetData sheetId="18934" refreshError="1"/>
      <sheetData sheetId="18935" refreshError="1"/>
      <sheetData sheetId="18936" refreshError="1"/>
      <sheetData sheetId="18937" refreshError="1"/>
      <sheetData sheetId="18938" refreshError="1"/>
      <sheetData sheetId="18939"/>
      <sheetData sheetId="18940" refreshError="1"/>
      <sheetData sheetId="18941" refreshError="1"/>
      <sheetData sheetId="18942" refreshError="1"/>
      <sheetData sheetId="18943" refreshError="1"/>
      <sheetData sheetId="18944" refreshError="1"/>
      <sheetData sheetId="18945" refreshError="1"/>
      <sheetData sheetId="18946" refreshError="1"/>
      <sheetData sheetId="18947" refreshError="1"/>
      <sheetData sheetId="18948">
        <row r="9">
          <cell r="A9" t="str">
            <v>A</v>
          </cell>
        </row>
      </sheetData>
      <sheetData sheetId="18949">
        <row r="9">
          <cell r="A9" t="str">
            <v>A</v>
          </cell>
        </row>
      </sheetData>
      <sheetData sheetId="18950" refreshError="1"/>
      <sheetData sheetId="18951" refreshError="1"/>
      <sheetData sheetId="18952" refreshError="1"/>
      <sheetData sheetId="18953" refreshError="1"/>
      <sheetData sheetId="18954" refreshError="1"/>
      <sheetData sheetId="18955" refreshError="1"/>
      <sheetData sheetId="18956" refreshError="1"/>
      <sheetData sheetId="18957" refreshError="1"/>
      <sheetData sheetId="18958" refreshError="1"/>
      <sheetData sheetId="18959" refreshError="1"/>
      <sheetData sheetId="18960" refreshError="1"/>
      <sheetData sheetId="18961" refreshError="1"/>
      <sheetData sheetId="18962" refreshError="1"/>
      <sheetData sheetId="18963" refreshError="1"/>
      <sheetData sheetId="18964" refreshError="1"/>
      <sheetData sheetId="18965" refreshError="1"/>
      <sheetData sheetId="18966" refreshError="1"/>
      <sheetData sheetId="18967" refreshError="1"/>
      <sheetData sheetId="18968" refreshError="1"/>
      <sheetData sheetId="18969" refreshError="1"/>
      <sheetData sheetId="18970" refreshError="1"/>
      <sheetData sheetId="18971" refreshError="1"/>
      <sheetData sheetId="18972" refreshError="1"/>
      <sheetData sheetId="18973" refreshError="1"/>
      <sheetData sheetId="18974" refreshError="1"/>
      <sheetData sheetId="18975" refreshError="1"/>
      <sheetData sheetId="18976" refreshError="1"/>
      <sheetData sheetId="18977" refreshError="1"/>
      <sheetData sheetId="18978" refreshError="1"/>
      <sheetData sheetId="18979" refreshError="1"/>
      <sheetData sheetId="18980" refreshError="1"/>
      <sheetData sheetId="18981" refreshError="1"/>
      <sheetData sheetId="18982" refreshError="1"/>
      <sheetData sheetId="18983" refreshError="1"/>
      <sheetData sheetId="18984" refreshError="1"/>
      <sheetData sheetId="18985" refreshError="1"/>
      <sheetData sheetId="18986" refreshError="1"/>
      <sheetData sheetId="18987" refreshError="1"/>
      <sheetData sheetId="18988" refreshError="1"/>
      <sheetData sheetId="18989" refreshError="1"/>
      <sheetData sheetId="18990" refreshError="1"/>
      <sheetData sheetId="18991" refreshError="1"/>
      <sheetData sheetId="18992" refreshError="1"/>
      <sheetData sheetId="18993" refreshError="1"/>
      <sheetData sheetId="18994" refreshError="1"/>
      <sheetData sheetId="18995" refreshError="1"/>
      <sheetData sheetId="18996" refreshError="1"/>
      <sheetData sheetId="18997" refreshError="1"/>
      <sheetData sheetId="18998" refreshError="1"/>
      <sheetData sheetId="18999" refreshError="1"/>
      <sheetData sheetId="19000" refreshError="1"/>
      <sheetData sheetId="19001" refreshError="1"/>
      <sheetData sheetId="19002" refreshError="1"/>
      <sheetData sheetId="19003" refreshError="1"/>
      <sheetData sheetId="19004" refreshError="1"/>
      <sheetData sheetId="19005" refreshError="1"/>
      <sheetData sheetId="19006" refreshError="1"/>
      <sheetData sheetId="19007" refreshError="1"/>
      <sheetData sheetId="19008" refreshError="1"/>
      <sheetData sheetId="19009" refreshError="1"/>
      <sheetData sheetId="19010" refreshError="1"/>
      <sheetData sheetId="19011" refreshError="1"/>
      <sheetData sheetId="19012" refreshError="1"/>
      <sheetData sheetId="19013" refreshError="1"/>
      <sheetData sheetId="19014" refreshError="1"/>
      <sheetData sheetId="19015" refreshError="1"/>
      <sheetData sheetId="19016" refreshError="1"/>
      <sheetData sheetId="19017" refreshError="1"/>
      <sheetData sheetId="19018" refreshError="1"/>
      <sheetData sheetId="19019" refreshError="1"/>
      <sheetData sheetId="19020" refreshError="1"/>
      <sheetData sheetId="19021" refreshError="1"/>
      <sheetData sheetId="19022" refreshError="1"/>
      <sheetData sheetId="19023" refreshError="1"/>
      <sheetData sheetId="19024" refreshError="1"/>
      <sheetData sheetId="19025" refreshError="1"/>
      <sheetData sheetId="19026" refreshError="1"/>
      <sheetData sheetId="19027" refreshError="1"/>
      <sheetData sheetId="19028" refreshError="1"/>
      <sheetData sheetId="19029" refreshError="1"/>
      <sheetData sheetId="19030" refreshError="1"/>
      <sheetData sheetId="19031" refreshError="1"/>
      <sheetData sheetId="19032" refreshError="1"/>
      <sheetData sheetId="19033" refreshError="1"/>
      <sheetData sheetId="19034" refreshError="1"/>
      <sheetData sheetId="19035" refreshError="1"/>
      <sheetData sheetId="19036" refreshError="1"/>
      <sheetData sheetId="19037" refreshError="1"/>
      <sheetData sheetId="19038" refreshError="1"/>
      <sheetData sheetId="19039" refreshError="1"/>
      <sheetData sheetId="19040" refreshError="1"/>
      <sheetData sheetId="19041" refreshError="1"/>
      <sheetData sheetId="19042" refreshError="1"/>
      <sheetData sheetId="19043" refreshError="1"/>
      <sheetData sheetId="19044" refreshError="1"/>
      <sheetData sheetId="19045" refreshError="1"/>
      <sheetData sheetId="19046" refreshError="1"/>
      <sheetData sheetId="19047" refreshError="1"/>
      <sheetData sheetId="19048" refreshError="1"/>
      <sheetData sheetId="19049" refreshError="1"/>
      <sheetData sheetId="19050" refreshError="1"/>
      <sheetData sheetId="19051" refreshError="1"/>
      <sheetData sheetId="19052" refreshError="1"/>
      <sheetData sheetId="19053" refreshError="1"/>
      <sheetData sheetId="19054" refreshError="1"/>
      <sheetData sheetId="19055" refreshError="1"/>
      <sheetData sheetId="19056" refreshError="1"/>
      <sheetData sheetId="19057" refreshError="1"/>
      <sheetData sheetId="19058" refreshError="1"/>
      <sheetData sheetId="19059" refreshError="1"/>
      <sheetData sheetId="19060" refreshError="1"/>
      <sheetData sheetId="19061" refreshError="1"/>
      <sheetData sheetId="19062" refreshError="1"/>
      <sheetData sheetId="19063" refreshError="1"/>
      <sheetData sheetId="19064" refreshError="1"/>
      <sheetData sheetId="19065" refreshError="1"/>
      <sheetData sheetId="19066" refreshError="1"/>
      <sheetData sheetId="19067" refreshError="1"/>
      <sheetData sheetId="19068" refreshError="1"/>
      <sheetData sheetId="19069" refreshError="1"/>
      <sheetData sheetId="19070" refreshError="1"/>
      <sheetData sheetId="19071" refreshError="1"/>
      <sheetData sheetId="19072" refreshError="1"/>
      <sheetData sheetId="19073" refreshError="1"/>
      <sheetData sheetId="19074" refreshError="1"/>
      <sheetData sheetId="19075" refreshError="1"/>
      <sheetData sheetId="19076" refreshError="1"/>
      <sheetData sheetId="19077" refreshError="1"/>
      <sheetData sheetId="19078" refreshError="1"/>
      <sheetData sheetId="19079" refreshError="1"/>
      <sheetData sheetId="19080" refreshError="1"/>
      <sheetData sheetId="19081" refreshError="1"/>
      <sheetData sheetId="19082" refreshError="1"/>
      <sheetData sheetId="19083" refreshError="1"/>
      <sheetData sheetId="19084" refreshError="1"/>
      <sheetData sheetId="19085" refreshError="1"/>
      <sheetData sheetId="19086" refreshError="1"/>
      <sheetData sheetId="19087" refreshError="1"/>
      <sheetData sheetId="19088" refreshError="1"/>
      <sheetData sheetId="19089" refreshError="1"/>
      <sheetData sheetId="19090" refreshError="1"/>
      <sheetData sheetId="19091" refreshError="1"/>
      <sheetData sheetId="19092" refreshError="1"/>
      <sheetData sheetId="19093" refreshError="1"/>
      <sheetData sheetId="19094" refreshError="1"/>
      <sheetData sheetId="19095" refreshError="1"/>
      <sheetData sheetId="19096" refreshError="1"/>
      <sheetData sheetId="19097" refreshError="1"/>
      <sheetData sheetId="19098" refreshError="1"/>
      <sheetData sheetId="19099" refreshError="1"/>
      <sheetData sheetId="19100" refreshError="1"/>
      <sheetData sheetId="19101" refreshError="1"/>
      <sheetData sheetId="19102" refreshError="1"/>
      <sheetData sheetId="19103" refreshError="1"/>
      <sheetData sheetId="19104" refreshError="1"/>
      <sheetData sheetId="19105" refreshError="1"/>
      <sheetData sheetId="19106" refreshError="1"/>
      <sheetData sheetId="19107" refreshError="1"/>
      <sheetData sheetId="19108" refreshError="1"/>
      <sheetData sheetId="19109" refreshError="1"/>
      <sheetData sheetId="19110" refreshError="1"/>
      <sheetData sheetId="19111" refreshError="1"/>
      <sheetData sheetId="19112" refreshError="1"/>
      <sheetData sheetId="19113" refreshError="1"/>
      <sheetData sheetId="19114" refreshError="1"/>
      <sheetData sheetId="19115" refreshError="1"/>
      <sheetData sheetId="19116" refreshError="1"/>
      <sheetData sheetId="19117" refreshError="1"/>
      <sheetData sheetId="19118" refreshError="1"/>
      <sheetData sheetId="19119" refreshError="1"/>
      <sheetData sheetId="19120" refreshError="1"/>
      <sheetData sheetId="19121" refreshError="1"/>
      <sheetData sheetId="19122" refreshError="1"/>
      <sheetData sheetId="19123" refreshError="1"/>
      <sheetData sheetId="19124" refreshError="1"/>
      <sheetData sheetId="19125" refreshError="1"/>
      <sheetData sheetId="19126" refreshError="1"/>
      <sheetData sheetId="19127" refreshError="1"/>
      <sheetData sheetId="19128" refreshError="1"/>
      <sheetData sheetId="19129" refreshError="1"/>
      <sheetData sheetId="19130" refreshError="1"/>
      <sheetData sheetId="19131" refreshError="1"/>
      <sheetData sheetId="19132" refreshError="1"/>
      <sheetData sheetId="19133" refreshError="1"/>
      <sheetData sheetId="19134" refreshError="1"/>
      <sheetData sheetId="19135" refreshError="1"/>
      <sheetData sheetId="19136" refreshError="1"/>
      <sheetData sheetId="19137" refreshError="1"/>
      <sheetData sheetId="19138" refreshError="1"/>
      <sheetData sheetId="19139" refreshError="1"/>
      <sheetData sheetId="19140" refreshError="1"/>
      <sheetData sheetId="19141" refreshError="1"/>
      <sheetData sheetId="19142" refreshError="1"/>
      <sheetData sheetId="19143" refreshError="1"/>
      <sheetData sheetId="19144" refreshError="1"/>
      <sheetData sheetId="19145" refreshError="1"/>
      <sheetData sheetId="19146" refreshError="1"/>
      <sheetData sheetId="19147" refreshError="1"/>
      <sheetData sheetId="19148" refreshError="1"/>
      <sheetData sheetId="19149" refreshError="1"/>
      <sheetData sheetId="19150" refreshError="1"/>
      <sheetData sheetId="19151" refreshError="1"/>
      <sheetData sheetId="19152" refreshError="1"/>
      <sheetData sheetId="19153" refreshError="1"/>
      <sheetData sheetId="19154" refreshError="1"/>
      <sheetData sheetId="19155" refreshError="1"/>
      <sheetData sheetId="19156" refreshError="1"/>
      <sheetData sheetId="19157" refreshError="1"/>
      <sheetData sheetId="19158" refreshError="1"/>
      <sheetData sheetId="19159" refreshError="1"/>
      <sheetData sheetId="19160" refreshError="1"/>
      <sheetData sheetId="19161" refreshError="1"/>
      <sheetData sheetId="19162" refreshError="1"/>
      <sheetData sheetId="19163" refreshError="1"/>
      <sheetData sheetId="19164" refreshError="1"/>
      <sheetData sheetId="19165" refreshError="1"/>
      <sheetData sheetId="19166" refreshError="1"/>
      <sheetData sheetId="19167" refreshError="1"/>
      <sheetData sheetId="19168" refreshError="1"/>
      <sheetData sheetId="19169" refreshError="1"/>
      <sheetData sheetId="19170" refreshError="1"/>
      <sheetData sheetId="19171" refreshError="1"/>
      <sheetData sheetId="19172" refreshError="1"/>
      <sheetData sheetId="19173" refreshError="1"/>
      <sheetData sheetId="19174" refreshError="1"/>
      <sheetData sheetId="19175" refreshError="1"/>
      <sheetData sheetId="19176" refreshError="1"/>
      <sheetData sheetId="19177" refreshError="1"/>
      <sheetData sheetId="19178" refreshError="1"/>
      <sheetData sheetId="19179" refreshError="1"/>
      <sheetData sheetId="19180" refreshError="1"/>
      <sheetData sheetId="19181" refreshError="1"/>
      <sheetData sheetId="19182" refreshError="1"/>
      <sheetData sheetId="19183" refreshError="1"/>
      <sheetData sheetId="19184" refreshError="1"/>
      <sheetData sheetId="19185" refreshError="1"/>
      <sheetData sheetId="19186" refreshError="1"/>
      <sheetData sheetId="19187" refreshError="1"/>
      <sheetData sheetId="19188" refreshError="1"/>
      <sheetData sheetId="19189" refreshError="1"/>
      <sheetData sheetId="19190" refreshError="1"/>
      <sheetData sheetId="19191" refreshError="1"/>
      <sheetData sheetId="19192" refreshError="1"/>
      <sheetData sheetId="19193" refreshError="1"/>
      <sheetData sheetId="19194" refreshError="1"/>
      <sheetData sheetId="19195" refreshError="1"/>
      <sheetData sheetId="19196" refreshError="1"/>
      <sheetData sheetId="19197" refreshError="1"/>
      <sheetData sheetId="19198" refreshError="1"/>
      <sheetData sheetId="19199" refreshError="1"/>
      <sheetData sheetId="19200" refreshError="1"/>
      <sheetData sheetId="19201" refreshError="1"/>
      <sheetData sheetId="19202" refreshError="1"/>
      <sheetData sheetId="19203" refreshError="1"/>
      <sheetData sheetId="19204" refreshError="1"/>
      <sheetData sheetId="19205" refreshError="1"/>
      <sheetData sheetId="19206" refreshError="1"/>
      <sheetData sheetId="19207" refreshError="1"/>
      <sheetData sheetId="19208" refreshError="1"/>
      <sheetData sheetId="19209" refreshError="1"/>
      <sheetData sheetId="19210" refreshError="1"/>
      <sheetData sheetId="19211" refreshError="1"/>
      <sheetData sheetId="19212" refreshError="1"/>
      <sheetData sheetId="19213" refreshError="1"/>
      <sheetData sheetId="19214" refreshError="1"/>
      <sheetData sheetId="19215" refreshError="1"/>
      <sheetData sheetId="19216" refreshError="1"/>
      <sheetData sheetId="19217" refreshError="1"/>
      <sheetData sheetId="19218" refreshError="1"/>
      <sheetData sheetId="19219" refreshError="1"/>
      <sheetData sheetId="19220" refreshError="1"/>
      <sheetData sheetId="19221" refreshError="1"/>
      <sheetData sheetId="19222" refreshError="1"/>
      <sheetData sheetId="19223" refreshError="1"/>
      <sheetData sheetId="19224" refreshError="1"/>
      <sheetData sheetId="19225" refreshError="1"/>
      <sheetData sheetId="19226" refreshError="1"/>
      <sheetData sheetId="19227" refreshError="1"/>
      <sheetData sheetId="19228" refreshError="1"/>
      <sheetData sheetId="19229" refreshError="1"/>
      <sheetData sheetId="19230" refreshError="1"/>
      <sheetData sheetId="19231" refreshError="1"/>
      <sheetData sheetId="19232" refreshError="1"/>
      <sheetData sheetId="19233" refreshError="1"/>
      <sheetData sheetId="19234" refreshError="1"/>
      <sheetData sheetId="19235" refreshError="1"/>
      <sheetData sheetId="19236" refreshError="1"/>
      <sheetData sheetId="19237" refreshError="1"/>
      <sheetData sheetId="19238" refreshError="1"/>
      <sheetData sheetId="19239" refreshError="1"/>
      <sheetData sheetId="19240" refreshError="1"/>
      <sheetData sheetId="19241" refreshError="1"/>
      <sheetData sheetId="19242" refreshError="1"/>
      <sheetData sheetId="19243" refreshError="1"/>
      <sheetData sheetId="19244" refreshError="1"/>
      <sheetData sheetId="19245" refreshError="1"/>
      <sheetData sheetId="19246" refreshError="1"/>
      <sheetData sheetId="19247" refreshError="1"/>
      <sheetData sheetId="19248" refreshError="1"/>
      <sheetData sheetId="19249" refreshError="1"/>
      <sheetData sheetId="19250" refreshError="1"/>
      <sheetData sheetId="19251" refreshError="1"/>
      <sheetData sheetId="19252" refreshError="1"/>
      <sheetData sheetId="19253" refreshError="1"/>
      <sheetData sheetId="19254" refreshError="1"/>
      <sheetData sheetId="19255" refreshError="1"/>
      <sheetData sheetId="19256" refreshError="1"/>
      <sheetData sheetId="19257" refreshError="1"/>
      <sheetData sheetId="19258" refreshError="1"/>
      <sheetData sheetId="19259" refreshError="1"/>
      <sheetData sheetId="19260" refreshError="1"/>
      <sheetData sheetId="19261" refreshError="1"/>
      <sheetData sheetId="19262" refreshError="1"/>
      <sheetData sheetId="19263" refreshError="1"/>
      <sheetData sheetId="19264" refreshError="1"/>
      <sheetData sheetId="19265" refreshError="1"/>
      <sheetData sheetId="19266" refreshError="1"/>
      <sheetData sheetId="19267" refreshError="1"/>
      <sheetData sheetId="19268" refreshError="1"/>
      <sheetData sheetId="19269" refreshError="1"/>
      <sheetData sheetId="19270" refreshError="1"/>
      <sheetData sheetId="19271" refreshError="1"/>
      <sheetData sheetId="19272" refreshError="1"/>
      <sheetData sheetId="19273" refreshError="1"/>
      <sheetData sheetId="19274" refreshError="1"/>
      <sheetData sheetId="19275" refreshError="1"/>
      <sheetData sheetId="19276" refreshError="1"/>
      <sheetData sheetId="19277" refreshError="1"/>
      <sheetData sheetId="19278" refreshError="1"/>
      <sheetData sheetId="19279" refreshError="1"/>
      <sheetData sheetId="19280" refreshError="1"/>
      <sheetData sheetId="19281" refreshError="1"/>
      <sheetData sheetId="19282" refreshError="1"/>
      <sheetData sheetId="19283" refreshError="1"/>
      <sheetData sheetId="19284" refreshError="1"/>
      <sheetData sheetId="19285" refreshError="1"/>
      <sheetData sheetId="19286" refreshError="1"/>
      <sheetData sheetId="19287" refreshError="1"/>
      <sheetData sheetId="19288" refreshError="1"/>
      <sheetData sheetId="19289" refreshError="1"/>
      <sheetData sheetId="19290" refreshError="1"/>
      <sheetData sheetId="19291" refreshError="1"/>
      <sheetData sheetId="19292" refreshError="1"/>
      <sheetData sheetId="19293" refreshError="1"/>
      <sheetData sheetId="19294" refreshError="1"/>
      <sheetData sheetId="19295" refreshError="1"/>
      <sheetData sheetId="19296" refreshError="1"/>
      <sheetData sheetId="19297" refreshError="1"/>
      <sheetData sheetId="19298" refreshError="1"/>
      <sheetData sheetId="19299" refreshError="1"/>
      <sheetData sheetId="19300" refreshError="1"/>
      <sheetData sheetId="19301" refreshError="1"/>
      <sheetData sheetId="19302" refreshError="1"/>
      <sheetData sheetId="19303" refreshError="1"/>
      <sheetData sheetId="19304" refreshError="1"/>
      <sheetData sheetId="19305" refreshError="1"/>
      <sheetData sheetId="19306" refreshError="1"/>
      <sheetData sheetId="19307" refreshError="1"/>
      <sheetData sheetId="19308" refreshError="1"/>
      <sheetData sheetId="19309" refreshError="1"/>
      <sheetData sheetId="19310" refreshError="1"/>
      <sheetData sheetId="19311" refreshError="1"/>
      <sheetData sheetId="19312" refreshError="1"/>
      <sheetData sheetId="19313" refreshError="1"/>
      <sheetData sheetId="19314" refreshError="1"/>
      <sheetData sheetId="19315" refreshError="1"/>
      <sheetData sheetId="19316" refreshError="1"/>
      <sheetData sheetId="19317" refreshError="1"/>
      <sheetData sheetId="19318" refreshError="1"/>
      <sheetData sheetId="19319" refreshError="1"/>
      <sheetData sheetId="19320" refreshError="1"/>
      <sheetData sheetId="19321" refreshError="1"/>
      <sheetData sheetId="19322" refreshError="1"/>
      <sheetData sheetId="19323" refreshError="1"/>
      <sheetData sheetId="19324" refreshError="1"/>
      <sheetData sheetId="19325" refreshError="1"/>
      <sheetData sheetId="19326" refreshError="1"/>
      <sheetData sheetId="19327" refreshError="1"/>
      <sheetData sheetId="19328" refreshError="1"/>
      <sheetData sheetId="19329" refreshError="1"/>
      <sheetData sheetId="19330" refreshError="1"/>
      <sheetData sheetId="19331" refreshError="1"/>
      <sheetData sheetId="19332" refreshError="1"/>
      <sheetData sheetId="19333" refreshError="1"/>
      <sheetData sheetId="19334" refreshError="1"/>
      <sheetData sheetId="19335" refreshError="1"/>
      <sheetData sheetId="19336" refreshError="1"/>
      <sheetData sheetId="19337" refreshError="1"/>
      <sheetData sheetId="19338" refreshError="1"/>
      <sheetData sheetId="19339" refreshError="1"/>
      <sheetData sheetId="19340" refreshError="1"/>
      <sheetData sheetId="19341" refreshError="1"/>
      <sheetData sheetId="19342" refreshError="1"/>
      <sheetData sheetId="19343" refreshError="1"/>
      <sheetData sheetId="19344" refreshError="1"/>
      <sheetData sheetId="19345" refreshError="1"/>
      <sheetData sheetId="19346" refreshError="1"/>
      <sheetData sheetId="19347" refreshError="1"/>
      <sheetData sheetId="19348" refreshError="1"/>
      <sheetData sheetId="19349" refreshError="1"/>
      <sheetData sheetId="19350" refreshError="1"/>
      <sheetData sheetId="19351" refreshError="1"/>
      <sheetData sheetId="19352" refreshError="1"/>
      <sheetData sheetId="19353" refreshError="1"/>
      <sheetData sheetId="19354" refreshError="1"/>
      <sheetData sheetId="19355" refreshError="1"/>
      <sheetData sheetId="19356" refreshError="1"/>
      <sheetData sheetId="19357" refreshError="1"/>
      <sheetData sheetId="19358" refreshError="1"/>
      <sheetData sheetId="19359" refreshError="1"/>
      <sheetData sheetId="19360" refreshError="1"/>
      <sheetData sheetId="19361" refreshError="1"/>
      <sheetData sheetId="19362" refreshError="1"/>
      <sheetData sheetId="19363" refreshError="1"/>
      <sheetData sheetId="19364" refreshError="1"/>
      <sheetData sheetId="19365" refreshError="1"/>
      <sheetData sheetId="19366" refreshError="1"/>
      <sheetData sheetId="19367" refreshError="1"/>
      <sheetData sheetId="19368" refreshError="1"/>
      <sheetData sheetId="19369" refreshError="1"/>
      <sheetData sheetId="19370" refreshError="1"/>
      <sheetData sheetId="19371" refreshError="1"/>
      <sheetData sheetId="19372" refreshError="1"/>
      <sheetData sheetId="19373" refreshError="1"/>
      <sheetData sheetId="19374" refreshError="1"/>
      <sheetData sheetId="19375" refreshError="1"/>
      <sheetData sheetId="19376" refreshError="1"/>
      <sheetData sheetId="19377" refreshError="1"/>
      <sheetData sheetId="19378" refreshError="1"/>
      <sheetData sheetId="19379" refreshError="1"/>
      <sheetData sheetId="19380" refreshError="1"/>
      <sheetData sheetId="19381" refreshError="1"/>
      <sheetData sheetId="19382" refreshError="1"/>
      <sheetData sheetId="19383" refreshError="1"/>
      <sheetData sheetId="19384" refreshError="1"/>
      <sheetData sheetId="19385" refreshError="1"/>
      <sheetData sheetId="19386" refreshError="1"/>
      <sheetData sheetId="19387" refreshError="1"/>
      <sheetData sheetId="19388" refreshError="1"/>
      <sheetData sheetId="19389" refreshError="1"/>
      <sheetData sheetId="19390" refreshError="1"/>
      <sheetData sheetId="19391" refreshError="1"/>
      <sheetData sheetId="19392" refreshError="1"/>
      <sheetData sheetId="19393" refreshError="1"/>
      <sheetData sheetId="19394" refreshError="1"/>
      <sheetData sheetId="19395" refreshError="1"/>
      <sheetData sheetId="19396" refreshError="1"/>
      <sheetData sheetId="19397" refreshError="1"/>
      <sheetData sheetId="19398" refreshError="1"/>
      <sheetData sheetId="19399" refreshError="1"/>
      <sheetData sheetId="19400" refreshError="1"/>
      <sheetData sheetId="19401" refreshError="1"/>
      <sheetData sheetId="19402" refreshError="1"/>
      <sheetData sheetId="19403" refreshError="1"/>
      <sheetData sheetId="19404" refreshError="1"/>
      <sheetData sheetId="19405" refreshError="1"/>
      <sheetData sheetId="19406" refreshError="1"/>
      <sheetData sheetId="19407" refreshError="1"/>
      <sheetData sheetId="19408" refreshError="1"/>
      <sheetData sheetId="19409" refreshError="1"/>
      <sheetData sheetId="19410" refreshError="1"/>
      <sheetData sheetId="19411" refreshError="1"/>
      <sheetData sheetId="19412" refreshError="1"/>
      <sheetData sheetId="19413" refreshError="1"/>
      <sheetData sheetId="19414" refreshError="1"/>
      <sheetData sheetId="19415" refreshError="1"/>
      <sheetData sheetId="19416" refreshError="1"/>
      <sheetData sheetId="19417" refreshError="1"/>
      <sheetData sheetId="19418" refreshError="1"/>
      <sheetData sheetId="19419" refreshError="1"/>
      <sheetData sheetId="19420" refreshError="1"/>
      <sheetData sheetId="19421" refreshError="1"/>
      <sheetData sheetId="19422" refreshError="1"/>
      <sheetData sheetId="19423" refreshError="1"/>
      <sheetData sheetId="19424" refreshError="1"/>
      <sheetData sheetId="19425" refreshError="1"/>
      <sheetData sheetId="19426" refreshError="1"/>
      <sheetData sheetId="19427" refreshError="1"/>
      <sheetData sheetId="19428" refreshError="1"/>
      <sheetData sheetId="19429" refreshError="1"/>
      <sheetData sheetId="19430" refreshError="1"/>
      <sheetData sheetId="19431" refreshError="1"/>
      <sheetData sheetId="19432" refreshError="1"/>
      <sheetData sheetId="19433" refreshError="1"/>
      <sheetData sheetId="19434" refreshError="1"/>
      <sheetData sheetId="19435" refreshError="1"/>
      <sheetData sheetId="19436" refreshError="1"/>
      <sheetData sheetId="19437" refreshError="1"/>
      <sheetData sheetId="19438" refreshError="1"/>
      <sheetData sheetId="19439" refreshError="1"/>
      <sheetData sheetId="19440" refreshError="1"/>
      <sheetData sheetId="19441" refreshError="1"/>
      <sheetData sheetId="19442" refreshError="1"/>
      <sheetData sheetId="19443" refreshError="1"/>
      <sheetData sheetId="19444" refreshError="1"/>
      <sheetData sheetId="19445" refreshError="1"/>
      <sheetData sheetId="19446" refreshError="1"/>
      <sheetData sheetId="19447" refreshError="1"/>
      <sheetData sheetId="19448" refreshError="1"/>
      <sheetData sheetId="19449" refreshError="1"/>
      <sheetData sheetId="19450" refreshError="1"/>
      <sheetData sheetId="19451" refreshError="1"/>
      <sheetData sheetId="19452" refreshError="1"/>
      <sheetData sheetId="19453" refreshError="1"/>
      <sheetData sheetId="19454" refreshError="1"/>
      <sheetData sheetId="19455" refreshError="1"/>
      <sheetData sheetId="19456" refreshError="1"/>
      <sheetData sheetId="19457" refreshError="1"/>
      <sheetData sheetId="19458" refreshError="1"/>
      <sheetData sheetId="19459" refreshError="1"/>
      <sheetData sheetId="19460" refreshError="1"/>
      <sheetData sheetId="19461" refreshError="1"/>
      <sheetData sheetId="19462" refreshError="1"/>
      <sheetData sheetId="19463" refreshError="1"/>
      <sheetData sheetId="19464" refreshError="1"/>
      <sheetData sheetId="19465" refreshError="1"/>
      <sheetData sheetId="19466" refreshError="1"/>
      <sheetData sheetId="19467" refreshError="1"/>
      <sheetData sheetId="19468" refreshError="1"/>
      <sheetData sheetId="19469" refreshError="1"/>
      <sheetData sheetId="19470" refreshError="1"/>
      <sheetData sheetId="19471" refreshError="1"/>
      <sheetData sheetId="19472" refreshError="1"/>
      <sheetData sheetId="19473" refreshError="1"/>
      <sheetData sheetId="19474" refreshError="1"/>
      <sheetData sheetId="19475" refreshError="1"/>
      <sheetData sheetId="19476" refreshError="1"/>
      <sheetData sheetId="19477" refreshError="1"/>
      <sheetData sheetId="19478" refreshError="1"/>
      <sheetData sheetId="19479" refreshError="1"/>
      <sheetData sheetId="19480" refreshError="1"/>
      <sheetData sheetId="19481" refreshError="1"/>
      <sheetData sheetId="19482" refreshError="1"/>
      <sheetData sheetId="19483" refreshError="1"/>
      <sheetData sheetId="19484" refreshError="1"/>
      <sheetData sheetId="19485" refreshError="1"/>
      <sheetData sheetId="19486" refreshError="1"/>
      <sheetData sheetId="19487" refreshError="1"/>
      <sheetData sheetId="19488" refreshError="1"/>
      <sheetData sheetId="19489" refreshError="1"/>
      <sheetData sheetId="19490" refreshError="1"/>
      <sheetData sheetId="19491" refreshError="1"/>
      <sheetData sheetId="19492" refreshError="1"/>
      <sheetData sheetId="19493" refreshError="1"/>
      <sheetData sheetId="19494" refreshError="1"/>
      <sheetData sheetId="19495" refreshError="1"/>
      <sheetData sheetId="19496" refreshError="1"/>
      <sheetData sheetId="19497" refreshError="1"/>
      <sheetData sheetId="19498" refreshError="1"/>
      <sheetData sheetId="19499" refreshError="1"/>
      <sheetData sheetId="19500" refreshError="1"/>
      <sheetData sheetId="19501" refreshError="1"/>
      <sheetData sheetId="19502" refreshError="1"/>
      <sheetData sheetId="19503" refreshError="1"/>
      <sheetData sheetId="19504" refreshError="1"/>
      <sheetData sheetId="19505" refreshError="1"/>
      <sheetData sheetId="19506" refreshError="1"/>
      <sheetData sheetId="19507" refreshError="1"/>
      <sheetData sheetId="19508" refreshError="1"/>
      <sheetData sheetId="19509" refreshError="1"/>
      <sheetData sheetId="19510" refreshError="1"/>
      <sheetData sheetId="19511" refreshError="1"/>
      <sheetData sheetId="19512" refreshError="1"/>
      <sheetData sheetId="19513" refreshError="1"/>
      <sheetData sheetId="19514" refreshError="1"/>
      <sheetData sheetId="19515" refreshError="1"/>
      <sheetData sheetId="19516" refreshError="1"/>
      <sheetData sheetId="19517" refreshError="1"/>
      <sheetData sheetId="19518" refreshError="1"/>
      <sheetData sheetId="19519" refreshError="1"/>
      <sheetData sheetId="19520" refreshError="1"/>
      <sheetData sheetId="19521" refreshError="1"/>
      <sheetData sheetId="19522" refreshError="1"/>
      <sheetData sheetId="19523" refreshError="1"/>
      <sheetData sheetId="19524" refreshError="1"/>
      <sheetData sheetId="19525" refreshError="1"/>
      <sheetData sheetId="19526" refreshError="1"/>
      <sheetData sheetId="19527" refreshError="1"/>
      <sheetData sheetId="19528" refreshError="1"/>
      <sheetData sheetId="19529" refreshError="1"/>
      <sheetData sheetId="19530" refreshError="1"/>
      <sheetData sheetId="19531" refreshError="1"/>
      <sheetData sheetId="19532" refreshError="1"/>
      <sheetData sheetId="19533" refreshError="1"/>
      <sheetData sheetId="19534" refreshError="1"/>
      <sheetData sheetId="19535" refreshError="1"/>
      <sheetData sheetId="19536" refreshError="1"/>
      <sheetData sheetId="19537" refreshError="1"/>
      <sheetData sheetId="19538" refreshError="1"/>
      <sheetData sheetId="19539" refreshError="1"/>
      <sheetData sheetId="19540" refreshError="1"/>
      <sheetData sheetId="19541" refreshError="1"/>
      <sheetData sheetId="19542" refreshError="1"/>
      <sheetData sheetId="19543" refreshError="1"/>
      <sheetData sheetId="19544" refreshError="1"/>
      <sheetData sheetId="19545" refreshError="1"/>
      <sheetData sheetId="19546" refreshError="1"/>
      <sheetData sheetId="19547" refreshError="1"/>
      <sheetData sheetId="19548" refreshError="1"/>
      <sheetData sheetId="19549" refreshError="1"/>
      <sheetData sheetId="19550" refreshError="1"/>
      <sheetData sheetId="19551" refreshError="1"/>
      <sheetData sheetId="19552" refreshError="1"/>
      <sheetData sheetId="19553" refreshError="1"/>
      <sheetData sheetId="19554" refreshError="1"/>
      <sheetData sheetId="19555" refreshError="1"/>
      <sheetData sheetId="19556" refreshError="1"/>
      <sheetData sheetId="19557" refreshError="1"/>
      <sheetData sheetId="19558" refreshError="1"/>
      <sheetData sheetId="19559" refreshError="1"/>
      <sheetData sheetId="19560" refreshError="1"/>
      <sheetData sheetId="19561" refreshError="1"/>
      <sheetData sheetId="19562" refreshError="1"/>
      <sheetData sheetId="19563" refreshError="1"/>
      <sheetData sheetId="19564" refreshError="1"/>
      <sheetData sheetId="19565" refreshError="1"/>
      <sheetData sheetId="19566" refreshError="1"/>
      <sheetData sheetId="19567" refreshError="1"/>
      <sheetData sheetId="19568" refreshError="1"/>
      <sheetData sheetId="19569" refreshError="1"/>
      <sheetData sheetId="19570" refreshError="1"/>
      <sheetData sheetId="19571" refreshError="1"/>
      <sheetData sheetId="19572" refreshError="1"/>
      <sheetData sheetId="19573" refreshError="1"/>
      <sheetData sheetId="19574" refreshError="1"/>
      <sheetData sheetId="19575" refreshError="1"/>
      <sheetData sheetId="19576" refreshError="1"/>
      <sheetData sheetId="19577" refreshError="1"/>
      <sheetData sheetId="19578" refreshError="1"/>
      <sheetData sheetId="19579" refreshError="1"/>
      <sheetData sheetId="19580" refreshError="1"/>
      <sheetData sheetId="19581" refreshError="1"/>
      <sheetData sheetId="19582" refreshError="1"/>
      <sheetData sheetId="19583" refreshError="1"/>
      <sheetData sheetId="19584" refreshError="1"/>
      <sheetData sheetId="19585" refreshError="1"/>
      <sheetData sheetId="19586" refreshError="1"/>
      <sheetData sheetId="19587" refreshError="1"/>
      <sheetData sheetId="19588" refreshError="1"/>
      <sheetData sheetId="19589" refreshError="1"/>
      <sheetData sheetId="19590" refreshError="1"/>
      <sheetData sheetId="19591" refreshError="1"/>
      <sheetData sheetId="19592" refreshError="1"/>
      <sheetData sheetId="19593" refreshError="1"/>
      <sheetData sheetId="19594" refreshError="1"/>
      <sheetData sheetId="19595" refreshError="1"/>
      <sheetData sheetId="19596" refreshError="1"/>
      <sheetData sheetId="19597" refreshError="1"/>
      <sheetData sheetId="19598" refreshError="1"/>
      <sheetData sheetId="19599" refreshError="1"/>
      <sheetData sheetId="19600" refreshError="1"/>
      <sheetData sheetId="19601" refreshError="1"/>
      <sheetData sheetId="19602" refreshError="1"/>
      <sheetData sheetId="19603" refreshError="1"/>
      <sheetData sheetId="19604" refreshError="1"/>
      <sheetData sheetId="19605" refreshError="1"/>
      <sheetData sheetId="19606" refreshError="1"/>
      <sheetData sheetId="19607" refreshError="1"/>
      <sheetData sheetId="19608" refreshError="1"/>
      <sheetData sheetId="19609" refreshError="1"/>
      <sheetData sheetId="19610" refreshError="1"/>
      <sheetData sheetId="19611" refreshError="1"/>
      <sheetData sheetId="19612" refreshError="1"/>
      <sheetData sheetId="19613" refreshError="1"/>
      <sheetData sheetId="19614" refreshError="1"/>
      <sheetData sheetId="19615" refreshError="1"/>
      <sheetData sheetId="19616" refreshError="1"/>
      <sheetData sheetId="19617" refreshError="1"/>
      <sheetData sheetId="19618" refreshError="1"/>
      <sheetData sheetId="19619" refreshError="1"/>
      <sheetData sheetId="19620" refreshError="1"/>
      <sheetData sheetId="19621" refreshError="1"/>
      <sheetData sheetId="19622" refreshError="1"/>
      <sheetData sheetId="19623" refreshError="1"/>
      <sheetData sheetId="19624" refreshError="1"/>
      <sheetData sheetId="19625" refreshError="1"/>
      <sheetData sheetId="19626" refreshError="1"/>
      <sheetData sheetId="19627" refreshError="1"/>
      <sheetData sheetId="19628" refreshError="1"/>
      <sheetData sheetId="19629" refreshError="1"/>
      <sheetData sheetId="19630" refreshError="1"/>
      <sheetData sheetId="19631" refreshError="1"/>
      <sheetData sheetId="19632" refreshError="1"/>
      <sheetData sheetId="19633" refreshError="1"/>
      <sheetData sheetId="19634" refreshError="1"/>
      <sheetData sheetId="19635" refreshError="1"/>
      <sheetData sheetId="19636" refreshError="1"/>
      <sheetData sheetId="19637" refreshError="1"/>
      <sheetData sheetId="19638" refreshError="1"/>
      <sheetData sheetId="19639" refreshError="1"/>
      <sheetData sheetId="19640" refreshError="1"/>
      <sheetData sheetId="19641" refreshError="1"/>
      <sheetData sheetId="19642" refreshError="1"/>
      <sheetData sheetId="19643" refreshError="1"/>
      <sheetData sheetId="19644" refreshError="1"/>
      <sheetData sheetId="19645" refreshError="1"/>
      <sheetData sheetId="19646" refreshError="1"/>
      <sheetData sheetId="19647" refreshError="1"/>
      <sheetData sheetId="19648" refreshError="1"/>
      <sheetData sheetId="19649" refreshError="1"/>
      <sheetData sheetId="19650" refreshError="1"/>
      <sheetData sheetId="19651" refreshError="1"/>
      <sheetData sheetId="19652" refreshError="1"/>
      <sheetData sheetId="19653" refreshError="1"/>
      <sheetData sheetId="19654" refreshError="1"/>
      <sheetData sheetId="19655" refreshError="1"/>
      <sheetData sheetId="19656" refreshError="1"/>
      <sheetData sheetId="19657" refreshError="1"/>
      <sheetData sheetId="19658" refreshError="1"/>
      <sheetData sheetId="19659" refreshError="1"/>
      <sheetData sheetId="19660" refreshError="1"/>
      <sheetData sheetId="19661" refreshError="1"/>
      <sheetData sheetId="19662" refreshError="1"/>
      <sheetData sheetId="19663" refreshError="1"/>
      <sheetData sheetId="19664" refreshError="1"/>
      <sheetData sheetId="19665" refreshError="1"/>
      <sheetData sheetId="19666" refreshError="1"/>
      <sheetData sheetId="19667" refreshError="1"/>
      <sheetData sheetId="19668" refreshError="1"/>
      <sheetData sheetId="19669" refreshError="1"/>
      <sheetData sheetId="19670" refreshError="1"/>
      <sheetData sheetId="19671" refreshError="1"/>
      <sheetData sheetId="19672" refreshError="1"/>
      <sheetData sheetId="19673" refreshError="1"/>
      <sheetData sheetId="19674" refreshError="1"/>
      <sheetData sheetId="19675" refreshError="1"/>
      <sheetData sheetId="19676" refreshError="1"/>
      <sheetData sheetId="19677" refreshError="1"/>
      <sheetData sheetId="19678" refreshError="1"/>
      <sheetData sheetId="19679" refreshError="1"/>
      <sheetData sheetId="19680" refreshError="1"/>
      <sheetData sheetId="19681" refreshError="1"/>
      <sheetData sheetId="19682" refreshError="1"/>
      <sheetData sheetId="19683" refreshError="1"/>
      <sheetData sheetId="19684" refreshError="1"/>
      <sheetData sheetId="19685" refreshError="1"/>
      <sheetData sheetId="19686" refreshError="1"/>
      <sheetData sheetId="19687" refreshError="1"/>
      <sheetData sheetId="19688" refreshError="1"/>
      <sheetData sheetId="19689" refreshError="1"/>
      <sheetData sheetId="19690" refreshError="1"/>
      <sheetData sheetId="19691" refreshError="1"/>
      <sheetData sheetId="19692" refreshError="1"/>
      <sheetData sheetId="19693" refreshError="1"/>
      <sheetData sheetId="19694" refreshError="1"/>
      <sheetData sheetId="19695" refreshError="1"/>
      <sheetData sheetId="19696" refreshError="1"/>
      <sheetData sheetId="19697" refreshError="1"/>
      <sheetData sheetId="19698" refreshError="1"/>
      <sheetData sheetId="19699" refreshError="1"/>
      <sheetData sheetId="19700" refreshError="1"/>
      <sheetData sheetId="19701" refreshError="1"/>
      <sheetData sheetId="19702" refreshError="1"/>
      <sheetData sheetId="19703" refreshError="1"/>
      <sheetData sheetId="19704" refreshError="1"/>
      <sheetData sheetId="19705" refreshError="1"/>
      <sheetData sheetId="19706" refreshError="1"/>
      <sheetData sheetId="19707" refreshError="1"/>
      <sheetData sheetId="19708" refreshError="1"/>
      <sheetData sheetId="19709" refreshError="1"/>
      <sheetData sheetId="19710" refreshError="1"/>
      <sheetData sheetId="19711" refreshError="1"/>
      <sheetData sheetId="19712" refreshError="1"/>
      <sheetData sheetId="19713" refreshError="1"/>
      <sheetData sheetId="19714" refreshError="1"/>
      <sheetData sheetId="19715" refreshError="1"/>
      <sheetData sheetId="19716" refreshError="1"/>
      <sheetData sheetId="19717" refreshError="1"/>
      <sheetData sheetId="19718" refreshError="1"/>
      <sheetData sheetId="19719" refreshError="1"/>
      <sheetData sheetId="19720" refreshError="1"/>
      <sheetData sheetId="19721" refreshError="1"/>
      <sheetData sheetId="19722" refreshError="1"/>
      <sheetData sheetId="19723" refreshError="1"/>
      <sheetData sheetId="19724" refreshError="1"/>
      <sheetData sheetId="19725" refreshError="1"/>
      <sheetData sheetId="19726" refreshError="1"/>
      <sheetData sheetId="19727" refreshError="1"/>
      <sheetData sheetId="19728" refreshError="1"/>
      <sheetData sheetId="19729" refreshError="1"/>
      <sheetData sheetId="19730" refreshError="1"/>
      <sheetData sheetId="19731" refreshError="1"/>
      <sheetData sheetId="19732" refreshError="1"/>
      <sheetData sheetId="19733" refreshError="1"/>
      <sheetData sheetId="19734" refreshError="1"/>
      <sheetData sheetId="19735" refreshError="1"/>
      <sheetData sheetId="19736" refreshError="1"/>
      <sheetData sheetId="19737" refreshError="1"/>
      <sheetData sheetId="19738" refreshError="1"/>
      <sheetData sheetId="19739" refreshError="1"/>
      <sheetData sheetId="19740" refreshError="1"/>
      <sheetData sheetId="19741" refreshError="1"/>
      <sheetData sheetId="19742" refreshError="1"/>
      <sheetData sheetId="19743" refreshError="1"/>
      <sheetData sheetId="19744" refreshError="1"/>
      <sheetData sheetId="19745" refreshError="1"/>
      <sheetData sheetId="19746" refreshError="1"/>
      <sheetData sheetId="19747" refreshError="1"/>
      <sheetData sheetId="19748" refreshError="1"/>
      <sheetData sheetId="19749" refreshError="1"/>
      <sheetData sheetId="19750" refreshError="1"/>
      <sheetData sheetId="19751" refreshError="1"/>
      <sheetData sheetId="19752" refreshError="1"/>
      <sheetData sheetId="19753" refreshError="1"/>
      <sheetData sheetId="19754" refreshError="1"/>
      <sheetData sheetId="19755" refreshError="1"/>
      <sheetData sheetId="19756" refreshError="1"/>
      <sheetData sheetId="19757" refreshError="1"/>
      <sheetData sheetId="19758" refreshError="1"/>
      <sheetData sheetId="19759" refreshError="1"/>
      <sheetData sheetId="19760" refreshError="1"/>
      <sheetData sheetId="19761" refreshError="1"/>
      <sheetData sheetId="19762" refreshError="1"/>
      <sheetData sheetId="19763" refreshError="1"/>
      <sheetData sheetId="19764" refreshError="1"/>
      <sheetData sheetId="19765" refreshError="1"/>
      <sheetData sheetId="19766" refreshError="1"/>
      <sheetData sheetId="19767" refreshError="1"/>
      <sheetData sheetId="19768" refreshError="1"/>
      <sheetData sheetId="19769" refreshError="1"/>
      <sheetData sheetId="19770" refreshError="1"/>
      <sheetData sheetId="19771" refreshError="1"/>
      <sheetData sheetId="19772" refreshError="1"/>
      <sheetData sheetId="19773" refreshError="1"/>
      <sheetData sheetId="19774" refreshError="1"/>
      <sheetData sheetId="19775" refreshError="1"/>
      <sheetData sheetId="19776" refreshError="1"/>
      <sheetData sheetId="19777" refreshError="1"/>
      <sheetData sheetId="19778" refreshError="1"/>
      <sheetData sheetId="19779" refreshError="1"/>
      <sheetData sheetId="19780" refreshError="1"/>
      <sheetData sheetId="19781" refreshError="1"/>
      <sheetData sheetId="19782" refreshError="1"/>
      <sheetData sheetId="19783" refreshError="1"/>
      <sheetData sheetId="19784" refreshError="1"/>
      <sheetData sheetId="19785" refreshError="1"/>
      <sheetData sheetId="19786" refreshError="1"/>
      <sheetData sheetId="19787" refreshError="1"/>
      <sheetData sheetId="19788" refreshError="1"/>
      <sheetData sheetId="19789" refreshError="1"/>
      <sheetData sheetId="19790" refreshError="1"/>
      <sheetData sheetId="19791" refreshError="1"/>
      <sheetData sheetId="19792" refreshError="1"/>
      <sheetData sheetId="19793" refreshError="1"/>
      <sheetData sheetId="19794" refreshError="1"/>
      <sheetData sheetId="19795" refreshError="1"/>
      <sheetData sheetId="19796" refreshError="1"/>
      <sheetData sheetId="19797" refreshError="1"/>
      <sheetData sheetId="19798" refreshError="1"/>
      <sheetData sheetId="19799" refreshError="1"/>
      <sheetData sheetId="19800" refreshError="1"/>
      <sheetData sheetId="19801" refreshError="1"/>
      <sheetData sheetId="19802" refreshError="1"/>
      <sheetData sheetId="19803" refreshError="1"/>
      <sheetData sheetId="19804" refreshError="1"/>
      <sheetData sheetId="19805" refreshError="1"/>
      <sheetData sheetId="19806" refreshError="1"/>
      <sheetData sheetId="19807" refreshError="1"/>
      <sheetData sheetId="19808" refreshError="1"/>
      <sheetData sheetId="19809" refreshError="1"/>
      <sheetData sheetId="19810" refreshError="1"/>
      <sheetData sheetId="19811" refreshError="1"/>
      <sheetData sheetId="19812" refreshError="1"/>
      <sheetData sheetId="19813" refreshError="1"/>
      <sheetData sheetId="19814" refreshError="1"/>
      <sheetData sheetId="19815" refreshError="1"/>
      <sheetData sheetId="19816" refreshError="1"/>
      <sheetData sheetId="19817" refreshError="1"/>
      <sheetData sheetId="19818" refreshError="1"/>
      <sheetData sheetId="19819" refreshError="1"/>
      <sheetData sheetId="19820" refreshError="1"/>
      <sheetData sheetId="19821" refreshError="1"/>
      <sheetData sheetId="19822" refreshError="1"/>
      <sheetData sheetId="19823" refreshError="1"/>
      <sheetData sheetId="19824" refreshError="1"/>
      <sheetData sheetId="19825" refreshError="1"/>
      <sheetData sheetId="19826" refreshError="1"/>
      <sheetData sheetId="19827" refreshError="1"/>
      <sheetData sheetId="19828" refreshError="1"/>
      <sheetData sheetId="19829" refreshError="1"/>
      <sheetData sheetId="19830" refreshError="1"/>
      <sheetData sheetId="19831" refreshError="1"/>
      <sheetData sheetId="19832" refreshError="1"/>
      <sheetData sheetId="19833" refreshError="1"/>
      <sheetData sheetId="19834" refreshError="1"/>
      <sheetData sheetId="19835" refreshError="1"/>
      <sheetData sheetId="19836" refreshError="1"/>
      <sheetData sheetId="19837" refreshError="1"/>
      <sheetData sheetId="19838" refreshError="1"/>
      <sheetData sheetId="19839" refreshError="1"/>
      <sheetData sheetId="19840" refreshError="1"/>
      <sheetData sheetId="19841" refreshError="1"/>
      <sheetData sheetId="19842" refreshError="1"/>
      <sheetData sheetId="19843" refreshError="1"/>
      <sheetData sheetId="19844" refreshError="1"/>
      <sheetData sheetId="19845" refreshError="1"/>
      <sheetData sheetId="19846" refreshError="1"/>
      <sheetData sheetId="19847" refreshError="1"/>
      <sheetData sheetId="19848" refreshError="1"/>
      <sheetData sheetId="19849" refreshError="1"/>
      <sheetData sheetId="19850" refreshError="1"/>
      <sheetData sheetId="19851" refreshError="1"/>
      <sheetData sheetId="19852" refreshError="1"/>
      <sheetData sheetId="19853" refreshError="1"/>
      <sheetData sheetId="19854" refreshError="1"/>
      <sheetData sheetId="19855" refreshError="1"/>
      <sheetData sheetId="19856" refreshError="1"/>
      <sheetData sheetId="19857" refreshError="1"/>
      <sheetData sheetId="19858" refreshError="1"/>
      <sheetData sheetId="19859" refreshError="1"/>
      <sheetData sheetId="19860" refreshError="1"/>
      <sheetData sheetId="19861" refreshError="1"/>
      <sheetData sheetId="19862" refreshError="1"/>
      <sheetData sheetId="19863" refreshError="1"/>
      <sheetData sheetId="19864" refreshError="1"/>
      <sheetData sheetId="19865" refreshError="1"/>
      <sheetData sheetId="19866" refreshError="1"/>
      <sheetData sheetId="19867" refreshError="1"/>
      <sheetData sheetId="19868" refreshError="1"/>
      <sheetData sheetId="19869" refreshError="1"/>
      <sheetData sheetId="19870" refreshError="1"/>
      <sheetData sheetId="19871" refreshError="1"/>
      <sheetData sheetId="19872" refreshError="1"/>
      <sheetData sheetId="19873" refreshError="1"/>
      <sheetData sheetId="19874" refreshError="1"/>
      <sheetData sheetId="19875" refreshError="1"/>
      <sheetData sheetId="19876" refreshError="1"/>
      <sheetData sheetId="19877" refreshError="1"/>
      <sheetData sheetId="19878" refreshError="1"/>
      <sheetData sheetId="19879" refreshError="1"/>
      <sheetData sheetId="19880" refreshError="1"/>
      <sheetData sheetId="19881" refreshError="1"/>
      <sheetData sheetId="19882" refreshError="1"/>
      <sheetData sheetId="19883" refreshError="1"/>
      <sheetData sheetId="19884" refreshError="1"/>
      <sheetData sheetId="19885" refreshError="1"/>
      <sheetData sheetId="19886" refreshError="1"/>
      <sheetData sheetId="19887" refreshError="1"/>
      <sheetData sheetId="19888" refreshError="1"/>
      <sheetData sheetId="19889" refreshError="1"/>
      <sheetData sheetId="19890" refreshError="1"/>
      <sheetData sheetId="19891" refreshError="1"/>
      <sheetData sheetId="19892" refreshError="1"/>
      <sheetData sheetId="19893" refreshError="1"/>
      <sheetData sheetId="19894" refreshError="1"/>
      <sheetData sheetId="19895" refreshError="1"/>
      <sheetData sheetId="19896" refreshError="1"/>
      <sheetData sheetId="19897" refreshError="1"/>
      <sheetData sheetId="19898" refreshError="1"/>
      <sheetData sheetId="19899" refreshError="1"/>
      <sheetData sheetId="19900" refreshError="1"/>
      <sheetData sheetId="19901" refreshError="1"/>
      <sheetData sheetId="19902" refreshError="1"/>
      <sheetData sheetId="19903" refreshError="1"/>
      <sheetData sheetId="19904" refreshError="1"/>
      <sheetData sheetId="19905" refreshError="1"/>
      <sheetData sheetId="19906" refreshError="1"/>
      <sheetData sheetId="19907" refreshError="1"/>
      <sheetData sheetId="19908" refreshError="1"/>
      <sheetData sheetId="19909" refreshError="1"/>
      <sheetData sheetId="19910" refreshError="1"/>
      <sheetData sheetId="19911" refreshError="1"/>
      <sheetData sheetId="19912" refreshError="1"/>
      <sheetData sheetId="19913" refreshError="1"/>
      <sheetData sheetId="19914" refreshError="1"/>
      <sheetData sheetId="19915" refreshError="1"/>
      <sheetData sheetId="19916" refreshError="1"/>
      <sheetData sheetId="19917" refreshError="1"/>
      <sheetData sheetId="19918" refreshError="1"/>
      <sheetData sheetId="19919" refreshError="1"/>
      <sheetData sheetId="19920" refreshError="1"/>
      <sheetData sheetId="19921" refreshError="1"/>
      <sheetData sheetId="19922" refreshError="1"/>
      <sheetData sheetId="19923" refreshError="1"/>
      <sheetData sheetId="19924" refreshError="1"/>
      <sheetData sheetId="19925" refreshError="1"/>
      <sheetData sheetId="19926" refreshError="1"/>
      <sheetData sheetId="19927" refreshError="1"/>
      <sheetData sheetId="19928" refreshError="1"/>
      <sheetData sheetId="19929" refreshError="1"/>
      <sheetData sheetId="19930" refreshError="1"/>
      <sheetData sheetId="19931" refreshError="1"/>
      <sheetData sheetId="19932" refreshError="1"/>
      <sheetData sheetId="19933" refreshError="1"/>
      <sheetData sheetId="19934" refreshError="1"/>
      <sheetData sheetId="19935" refreshError="1"/>
      <sheetData sheetId="19936" refreshError="1"/>
      <sheetData sheetId="19937" refreshError="1"/>
      <sheetData sheetId="19938" refreshError="1"/>
      <sheetData sheetId="19939" refreshError="1"/>
      <sheetData sheetId="19940" refreshError="1"/>
      <sheetData sheetId="19941" refreshError="1"/>
      <sheetData sheetId="19942" refreshError="1"/>
      <sheetData sheetId="19943" refreshError="1"/>
      <sheetData sheetId="19944" refreshError="1"/>
      <sheetData sheetId="19945" refreshError="1"/>
      <sheetData sheetId="19946" refreshError="1"/>
      <sheetData sheetId="19947" refreshError="1"/>
      <sheetData sheetId="19948" refreshError="1"/>
      <sheetData sheetId="19949" refreshError="1"/>
      <sheetData sheetId="19950" refreshError="1"/>
      <sheetData sheetId="19951" refreshError="1"/>
      <sheetData sheetId="19952" refreshError="1"/>
      <sheetData sheetId="19953" refreshError="1"/>
      <sheetData sheetId="19954" refreshError="1"/>
      <sheetData sheetId="19955" refreshError="1"/>
      <sheetData sheetId="19956" refreshError="1"/>
      <sheetData sheetId="19957" refreshError="1"/>
      <sheetData sheetId="19958" refreshError="1"/>
      <sheetData sheetId="19959" refreshError="1"/>
      <sheetData sheetId="19960" refreshError="1"/>
      <sheetData sheetId="19961" refreshError="1"/>
      <sheetData sheetId="19962" refreshError="1"/>
      <sheetData sheetId="19963" refreshError="1"/>
      <sheetData sheetId="19964" refreshError="1"/>
      <sheetData sheetId="19965" refreshError="1"/>
      <sheetData sheetId="19966" refreshError="1"/>
      <sheetData sheetId="19967" refreshError="1"/>
      <sheetData sheetId="19968" refreshError="1"/>
      <sheetData sheetId="19969" refreshError="1"/>
      <sheetData sheetId="19970" refreshError="1"/>
      <sheetData sheetId="19971" refreshError="1"/>
      <sheetData sheetId="19972" refreshError="1"/>
      <sheetData sheetId="19973" refreshError="1"/>
      <sheetData sheetId="19974" refreshError="1"/>
      <sheetData sheetId="19975" refreshError="1"/>
      <sheetData sheetId="19976" refreshError="1"/>
      <sheetData sheetId="19977" refreshError="1"/>
      <sheetData sheetId="19978" refreshError="1"/>
      <sheetData sheetId="19979" refreshError="1"/>
      <sheetData sheetId="19980" refreshError="1"/>
      <sheetData sheetId="19981" refreshError="1"/>
      <sheetData sheetId="19982" refreshError="1"/>
      <sheetData sheetId="19983" refreshError="1"/>
      <sheetData sheetId="19984" refreshError="1"/>
      <sheetData sheetId="19985" refreshError="1"/>
      <sheetData sheetId="19986" refreshError="1"/>
      <sheetData sheetId="19987" refreshError="1"/>
      <sheetData sheetId="19988" refreshError="1"/>
      <sheetData sheetId="19989" refreshError="1"/>
      <sheetData sheetId="19990" refreshError="1"/>
      <sheetData sheetId="19991" refreshError="1"/>
      <sheetData sheetId="19992" refreshError="1"/>
      <sheetData sheetId="19993" refreshError="1"/>
      <sheetData sheetId="19994" refreshError="1"/>
      <sheetData sheetId="19995" refreshError="1"/>
      <sheetData sheetId="19996" refreshError="1"/>
      <sheetData sheetId="19997" refreshError="1"/>
      <sheetData sheetId="19998" refreshError="1"/>
      <sheetData sheetId="19999" refreshError="1"/>
      <sheetData sheetId="20000" refreshError="1"/>
      <sheetData sheetId="20001" refreshError="1"/>
      <sheetData sheetId="20002" refreshError="1"/>
      <sheetData sheetId="20003" refreshError="1"/>
      <sheetData sheetId="20004" refreshError="1"/>
      <sheetData sheetId="20005" refreshError="1"/>
      <sheetData sheetId="20006" refreshError="1"/>
      <sheetData sheetId="20007" refreshError="1"/>
      <sheetData sheetId="20008" refreshError="1"/>
      <sheetData sheetId="20009" refreshError="1"/>
      <sheetData sheetId="20010" refreshError="1"/>
      <sheetData sheetId="20011" refreshError="1"/>
      <sheetData sheetId="20012" refreshError="1"/>
      <sheetData sheetId="20013" refreshError="1"/>
      <sheetData sheetId="20014" refreshError="1"/>
      <sheetData sheetId="20015" refreshError="1"/>
      <sheetData sheetId="20016" refreshError="1"/>
      <sheetData sheetId="20017" refreshError="1"/>
      <sheetData sheetId="20018" refreshError="1"/>
      <sheetData sheetId="20019" refreshError="1"/>
      <sheetData sheetId="20020" refreshError="1"/>
      <sheetData sheetId="20021" refreshError="1"/>
      <sheetData sheetId="20022" refreshError="1"/>
      <sheetData sheetId="20023" refreshError="1"/>
      <sheetData sheetId="20024" refreshError="1"/>
      <sheetData sheetId="20025" refreshError="1"/>
      <sheetData sheetId="20026" refreshError="1"/>
      <sheetData sheetId="20027" refreshError="1"/>
      <sheetData sheetId="20028">
        <row r="9">
          <cell r="A9" t="str">
            <v>A</v>
          </cell>
        </row>
      </sheetData>
      <sheetData sheetId="20029">
        <row r="9">
          <cell r="A9" t="str">
            <v>A</v>
          </cell>
        </row>
      </sheetData>
      <sheetData sheetId="20030">
        <row r="9">
          <cell r="A9" t="str">
            <v>A</v>
          </cell>
        </row>
      </sheetData>
      <sheetData sheetId="20031">
        <row r="9">
          <cell r="A9" t="str">
            <v>A</v>
          </cell>
        </row>
      </sheetData>
      <sheetData sheetId="20032">
        <row r="9">
          <cell r="A9" t="str">
            <v>A</v>
          </cell>
        </row>
      </sheetData>
      <sheetData sheetId="20033">
        <row r="9">
          <cell r="A9" t="str">
            <v>A</v>
          </cell>
        </row>
      </sheetData>
      <sheetData sheetId="20034">
        <row r="9">
          <cell r="A9" t="str">
            <v>A</v>
          </cell>
        </row>
      </sheetData>
      <sheetData sheetId="20035">
        <row r="9">
          <cell r="A9" t="str">
            <v>A</v>
          </cell>
        </row>
      </sheetData>
      <sheetData sheetId="20036">
        <row r="9">
          <cell r="A9" t="str">
            <v>A</v>
          </cell>
        </row>
      </sheetData>
      <sheetData sheetId="20037">
        <row r="9">
          <cell r="A9" t="str">
            <v>A</v>
          </cell>
        </row>
      </sheetData>
      <sheetData sheetId="20038">
        <row r="9">
          <cell r="A9" t="str">
            <v>A</v>
          </cell>
        </row>
      </sheetData>
      <sheetData sheetId="20039">
        <row r="9">
          <cell r="A9" t="str">
            <v>A</v>
          </cell>
        </row>
      </sheetData>
      <sheetData sheetId="20040">
        <row r="9">
          <cell r="A9" t="str">
            <v>A</v>
          </cell>
        </row>
      </sheetData>
      <sheetData sheetId="20041">
        <row r="9">
          <cell r="A9" t="str">
            <v>A</v>
          </cell>
        </row>
      </sheetData>
      <sheetData sheetId="20042" refreshError="1"/>
      <sheetData sheetId="20043" refreshError="1"/>
      <sheetData sheetId="20044" refreshError="1"/>
      <sheetData sheetId="20045" refreshError="1"/>
      <sheetData sheetId="20046" refreshError="1"/>
      <sheetData sheetId="20047" refreshError="1"/>
      <sheetData sheetId="20048" refreshError="1"/>
      <sheetData sheetId="20049" refreshError="1"/>
      <sheetData sheetId="20050" refreshError="1"/>
      <sheetData sheetId="20051" refreshError="1"/>
      <sheetData sheetId="20052" refreshError="1"/>
      <sheetData sheetId="20053" refreshError="1"/>
      <sheetData sheetId="20054" refreshError="1"/>
      <sheetData sheetId="20055" refreshError="1"/>
      <sheetData sheetId="20056" refreshError="1"/>
      <sheetData sheetId="20057" refreshError="1"/>
      <sheetData sheetId="20058" refreshError="1"/>
      <sheetData sheetId="20059" refreshError="1"/>
      <sheetData sheetId="20060" refreshError="1"/>
      <sheetData sheetId="20061" refreshError="1"/>
      <sheetData sheetId="20062" refreshError="1"/>
      <sheetData sheetId="20063" refreshError="1"/>
      <sheetData sheetId="20064" refreshError="1"/>
      <sheetData sheetId="20065" refreshError="1"/>
      <sheetData sheetId="20066" refreshError="1"/>
      <sheetData sheetId="20067" refreshError="1"/>
      <sheetData sheetId="20068" refreshError="1"/>
      <sheetData sheetId="20069" refreshError="1"/>
      <sheetData sheetId="20070" refreshError="1"/>
      <sheetData sheetId="20071" refreshError="1"/>
      <sheetData sheetId="20072" refreshError="1"/>
      <sheetData sheetId="20073" refreshError="1"/>
      <sheetData sheetId="20074" refreshError="1"/>
      <sheetData sheetId="20075" refreshError="1"/>
      <sheetData sheetId="20076" refreshError="1"/>
      <sheetData sheetId="20077" refreshError="1"/>
      <sheetData sheetId="20078" refreshError="1"/>
      <sheetData sheetId="20079" refreshError="1"/>
      <sheetData sheetId="20080" refreshError="1"/>
      <sheetData sheetId="20081" refreshError="1"/>
      <sheetData sheetId="20082" refreshError="1"/>
      <sheetData sheetId="20083" refreshError="1"/>
      <sheetData sheetId="20084" refreshError="1"/>
      <sheetData sheetId="20085" refreshError="1"/>
      <sheetData sheetId="20086" refreshError="1"/>
      <sheetData sheetId="20087" refreshError="1"/>
      <sheetData sheetId="20088" refreshError="1"/>
      <sheetData sheetId="20089" refreshError="1"/>
      <sheetData sheetId="20090" refreshError="1"/>
      <sheetData sheetId="20091" refreshError="1"/>
      <sheetData sheetId="20092" refreshError="1"/>
      <sheetData sheetId="20093" refreshError="1"/>
      <sheetData sheetId="20094" refreshError="1"/>
      <sheetData sheetId="20095" refreshError="1"/>
      <sheetData sheetId="20096" refreshError="1"/>
      <sheetData sheetId="20097" refreshError="1"/>
      <sheetData sheetId="20098" refreshError="1"/>
      <sheetData sheetId="20099" refreshError="1"/>
      <sheetData sheetId="20100" refreshError="1"/>
      <sheetData sheetId="20101" refreshError="1"/>
      <sheetData sheetId="20102" refreshError="1"/>
      <sheetData sheetId="20103" refreshError="1"/>
      <sheetData sheetId="20104" refreshError="1"/>
      <sheetData sheetId="20105" refreshError="1"/>
      <sheetData sheetId="20106" refreshError="1"/>
      <sheetData sheetId="20107" refreshError="1"/>
      <sheetData sheetId="20108" refreshError="1"/>
      <sheetData sheetId="20109" refreshError="1"/>
      <sheetData sheetId="20110" refreshError="1"/>
      <sheetData sheetId="20111" refreshError="1"/>
      <sheetData sheetId="20112" refreshError="1"/>
      <sheetData sheetId="20113" refreshError="1"/>
      <sheetData sheetId="20114" refreshError="1"/>
      <sheetData sheetId="20115" refreshError="1"/>
      <sheetData sheetId="20116" refreshError="1"/>
      <sheetData sheetId="20117" refreshError="1"/>
      <sheetData sheetId="20118" refreshError="1"/>
      <sheetData sheetId="20119" refreshError="1"/>
      <sheetData sheetId="20120" refreshError="1"/>
      <sheetData sheetId="20121" refreshError="1"/>
      <sheetData sheetId="20122" refreshError="1"/>
      <sheetData sheetId="20123" refreshError="1"/>
      <sheetData sheetId="20124" refreshError="1"/>
      <sheetData sheetId="20125" refreshError="1"/>
      <sheetData sheetId="20126" refreshError="1"/>
      <sheetData sheetId="20127" refreshError="1"/>
      <sheetData sheetId="20128" refreshError="1"/>
      <sheetData sheetId="20129" refreshError="1"/>
      <sheetData sheetId="20130" refreshError="1"/>
      <sheetData sheetId="20131" refreshError="1"/>
      <sheetData sheetId="20132" refreshError="1"/>
      <sheetData sheetId="20133" refreshError="1"/>
      <sheetData sheetId="20134" refreshError="1"/>
      <sheetData sheetId="20135" refreshError="1"/>
      <sheetData sheetId="20136" refreshError="1"/>
      <sheetData sheetId="20137" refreshError="1"/>
      <sheetData sheetId="20138" refreshError="1"/>
      <sheetData sheetId="20139" refreshError="1"/>
      <sheetData sheetId="20140" refreshError="1"/>
      <sheetData sheetId="20141" refreshError="1"/>
      <sheetData sheetId="20142" refreshError="1"/>
      <sheetData sheetId="20143" refreshError="1"/>
      <sheetData sheetId="20144" refreshError="1"/>
      <sheetData sheetId="20145" refreshError="1"/>
      <sheetData sheetId="20146" refreshError="1"/>
      <sheetData sheetId="20147" refreshError="1"/>
      <sheetData sheetId="20148" refreshError="1"/>
      <sheetData sheetId="20149" refreshError="1"/>
      <sheetData sheetId="20150" refreshError="1"/>
      <sheetData sheetId="20151" refreshError="1"/>
      <sheetData sheetId="20152" refreshError="1"/>
      <sheetData sheetId="20153" refreshError="1"/>
      <sheetData sheetId="20154" refreshError="1"/>
      <sheetData sheetId="20155" refreshError="1"/>
      <sheetData sheetId="20156" refreshError="1"/>
      <sheetData sheetId="20157" refreshError="1"/>
      <sheetData sheetId="20158" refreshError="1"/>
      <sheetData sheetId="20159" refreshError="1"/>
      <sheetData sheetId="20160" refreshError="1"/>
      <sheetData sheetId="20161" refreshError="1"/>
      <sheetData sheetId="20162" refreshError="1"/>
      <sheetData sheetId="20163" refreshError="1"/>
      <sheetData sheetId="20164" refreshError="1"/>
      <sheetData sheetId="20165" refreshError="1"/>
      <sheetData sheetId="20166" refreshError="1"/>
      <sheetData sheetId="20167" refreshError="1"/>
      <sheetData sheetId="20168" refreshError="1"/>
      <sheetData sheetId="20169" refreshError="1"/>
      <sheetData sheetId="20170" refreshError="1"/>
      <sheetData sheetId="20171" refreshError="1"/>
      <sheetData sheetId="20172" refreshError="1"/>
      <sheetData sheetId="20173" refreshError="1"/>
      <sheetData sheetId="20174" refreshError="1"/>
      <sheetData sheetId="20175" refreshError="1"/>
      <sheetData sheetId="20176" refreshError="1"/>
      <sheetData sheetId="20177" refreshError="1"/>
      <sheetData sheetId="20178" refreshError="1"/>
      <sheetData sheetId="20179" refreshError="1"/>
      <sheetData sheetId="20180" refreshError="1"/>
      <sheetData sheetId="20181" refreshError="1"/>
      <sheetData sheetId="20182" refreshError="1"/>
      <sheetData sheetId="20183" refreshError="1"/>
      <sheetData sheetId="20184" refreshError="1"/>
      <sheetData sheetId="20185" refreshError="1"/>
      <sheetData sheetId="20186" refreshError="1"/>
      <sheetData sheetId="20187" refreshError="1"/>
      <sheetData sheetId="20188" refreshError="1"/>
      <sheetData sheetId="20189" refreshError="1"/>
      <sheetData sheetId="20190" refreshError="1"/>
      <sheetData sheetId="20191" refreshError="1"/>
      <sheetData sheetId="20192" refreshError="1"/>
      <sheetData sheetId="20193" refreshError="1"/>
      <sheetData sheetId="20194" refreshError="1"/>
      <sheetData sheetId="20195" refreshError="1"/>
      <sheetData sheetId="20196" refreshError="1"/>
      <sheetData sheetId="20197" refreshError="1"/>
      <sheetData sheetId="20198" refreshError="1"/>
      <sheetData sheetId="20199" refreshError="1"/>
      <sheetData sheetId="20200" refreshError="1"/>
      <sheetData sheetId="20201" refreshError="1"/>
      <sheetData sheetId="20202" refreshError="1"/>
      <sheetData sheetId="20203" refreshError="1"/>
      <sheetData sheetId="20204" refreshError="1"/>
      <sheetData sheetId="20205" refreshError="1"/>
      <sheetData sheetId="20206" refreshError="1"/>
      <sheetData sheetId="20207" refreshError="1"/>
      <sheetData sheetId="20208" refreshError="1"/>
      <sheetData sheetId="20209" refreshError="1"/>
      <sheetData sheetId="20210" refreshError="1"/>
      <sheetData sheetId="20211" refreshError="1"/>
      <sheetData sheetId="20212" refreshError="1"/>
      <sheetData sheetId="20213" refreshError="1"/>
      <sheetData sheetId="20214" refreshError="1"/>
      <sheetData sheetId="20215" refreshError="1"/>
      <sheetData sheetId="20216" refreshError="1"/>
      <sheetData sheetId="20217" refreshError="1"/>
      <sheetData sheetId="20218" refreshError="1"/>
      <sheetData sheetId="20219" refreshError="1"/>
      <sheetData sheetId="20220" refreshError="1"/>
      <sheetData sheetId="20221" refreshError="1"/>
      <sheetData sheetId="20222" refreshError="1"/>
      <sheetData sheetId="20223" refreshError="1"/>
      <sheetData sheetId="20224" refreshError="1"/>
      <sheetData sheetId="20225" refreshError="1"/>
      <sheetData sheetId="20226" refreshError="1"/>
      <sheetData sheetId="20227" refreshError="1"/>
      <sheetData sheetId="20228" refreshError="1"/>
      <sheetData sheetId="20229" refreshError="1"/>
      <sheetData sheetId="20230" refreshError="1"/>
      <sheetData sheetId="20231" refreshError="1"/>
      <sheetData sheetId="20232" refreshError="1"/>
      <sheetData sheetId="20233" refreshError="1"/>
      <sheetData sheetId="20234" refreshError="1"/>
      <sheetData sheetId="20235" refreshError="1"/>
      <sheetData sheetId="20236" refreshError="1"/>
      <sheetData sheetId="20237" refreshError="1"/>
      <sheetData sheetId="20238" refreshError="1"/>
      <sheetData sheetId="20239" refreshError="1"/>
      <sheetData sheetId="20240" refreshError="1"/>
      <sheetData sheetId="20241" refreshError="1"/>
      <sheetData sheetId="20242" refreshError="1"/>
      <sheetData sheetId="20243" refreshError="1"/>
      <sheetData sheetId="20244" refreshError="1"/>
      <sheetData sheetId="20245" refreshError="1"/>
      <sheetData sheetId="20246" refreshError="1"/>
      <sheetData sheetId="20247" refreshError="1"/>
      <sheetData sheetId="20248" refreshError="1"/>
      <sheetData sheetId="20249" refreshError="1"/>
      <sheetData sheetId="20250" refreshError="1"/>
      <sheetData sheetId="20251" refreshError="1"/>
      <sheetData sheetId="20252" refreshError="1"/>
      <sheetData sheetId="20253" refreshError="1"/>
      <sheetData sheetId="20254" refreshError="1"/>
      <sheetData sheetId="20255" refreshError="1"/>
      <sheetData sheetId="20256" refreshError="1"/>
      <sheetData sheetId="20257" refreshError="1"/>
      <sheetData sheetId="20258" refreshError="1"/>
      <sheetData sheetId="20259" refreshError="1"/>
      <sheetData sheetId="20260" refreshError="1"/>
      <sheetData sheetId="20261" refreshError="1"/>
      <sheetData sheetId="20262" refreshError="1"/>
      <sheetData sheetId="20263" refreshError="1"/>
      <sheetData sheetId="20264" refreshError="1"/>
      <sheetData sheetId="20265" refreshError="1"/>
      <sheetData sheetId="20266" refreshError="1"/>
      <sheetData sheetId="20267" refreshError="1"/>
      <sheetData sheetId="20268" refreshError="1"/>
      <sheetData sheetId="20269" refreshError="1"/>
      <sheetData sheetId="20270" refreshError="1"/>
      <sheetData sheetId="20271" refreshError="1"/>
      <sheetData sheetId="20272" refreshError="1"/>
      <sheetData sheetId="20273" refreshError="1"/>
      <sheetData sheetId="20274" refreshError="1"/>
      <sheetData sheetId="20275" refreshError="1"/>
      <sheetData sheetId="20276" refreshError="1"/>
      <sheetData sheetId="20277" refreshError="1"/>
      <sheetData sheetId="20278" refreshError="1"/>
      <sheetData sheetId="20279" refreshError="1"/>
      <sheetData sheetId="20280" refreshError="1"/>
      <sheetData sheetId="20281" refreshError="1"/>
      <sheetData sheetId="20282" refreshError="1"/>
      <sheetData sheetId="20283" refreshError="1"/>
      <sheetData sheetId="20284" refreshError="1"/>
      <sheetData sheetId="20285" refreshError="1"/>
      <sheetData sheetId="20286" refreshError="1"/>
      <sheetData sheetId="20287" refreshError="1"/>
      <sheetData sheetId="20288" refreshError="1"/>
      <sheetData sheetId="20289" refreshError="1"/>
      <sheetData sheetId="20290" refreshError="1"/>
      <sheetData sheetId="20291" refreshError="1"/>
      <sheetData sheetId="20292" refreshError="1"/>
      <sheetData sheetId="20293" refreshError="1"/>
      <sheetData sheetId="20294" refreshError="1"/>
      <sheetData sheetId="20295" refreshError="1"/>
      <sheetData sheetId="20296" refreshError="1"/>
      <sheetData sheetId="20297" refreshError="1"/>
      <sheetData sheetId="20298" refreshError="1"/>
      <sheetData sheetId="20299" refreshError="1"/>
      <sheetData sheetId="20300" refreshError="1"/>
      <sheetData sheetId="20301" refreshError="1"/>
      <sheetData sheetId="20302" refreshError="1"/>
      <sheetData sheetId="20303" refreshError="1"/>
      <sheetData sheetId="20304" refreshError="1"/>
      <sheetData sheetId="20305" refreshError="1"/>
      <sheetData sheetId="20306" refreshError="1"/>
      <sheetData sheetId="20307" refreshError="1"/>
      <sheetData sheetId="20308" refreshError="1"/>
      <sheetData sheetId="20309" refreshError="1"/>
      <sheetData sheetId="20310" refreshError="1"/>
      <sheetData sheetId="20311" refreshError="1"/>
      <sheetData sheetId="20312" refreshError="1"/>
      <sheetData sheetId="20313" refreshError="1"/>
      <sheetData sheetId="20314" refreshError="1"/>
      <sheetData sheetId="20315" refreshError="1"/>
      <sheetData sheetId="20316" refreshError="1"/>
      <sheetData sheetId="20317" refreshError="1"/>
      <sheetData sheetId="20318" refreshError="1"/>
      <sheetData sheetId="20319" refreshError="1"/>
      <sheetData sheetId="20320" refreshError="1"/>
      <sheetData sheetId="20321" refreshError="1"/>
      <sheetData sheetId="20322" refreshError="1"/>
      <sheetData sheetId="20323" refreshError="1"/>
      <sheetData sheetId="20324" refreshError="1"/>
      <sheetData sheetId="20325" refreshError="1"/>
      <sheetData sheetId="20326" refreshError="1"/>
      <sheetData sheetId="20327" refreshError="1"/>
      <sheetData sheetId="20328" refreshError="1"/>
      <sheetData sheetId="20329" refreshError="1"/>
      <sheetData sheetId="20330" refreshError="1"/>
      <sheetData sheetId="20331" refreshError="1"/>
      <sheetData sheetId="20332" refreshError="1"/>
      <sheetData sheetId="20333" refreshError="1"/>
      <sheetData sheetId="20334" refreshError="1"/>
      <sheetData sheetId="20335" refreshError="1"/>
      <sheetData sheetId="20336" refreshError="1"/>
      <sheetData sheetId="20337" refreshError="1"/>
      <sheetData sheetId="20338" refreshError="1"/>
      <sheetData sheetId="20339" refreshError="1"/>
      <sheetData sheetId="20340" refreshError="1"/>
      <sheetData sheetId="20341" refreshError="1"/>
      <sheetData sheetId="20342" refreshError="1"/>
      <sheetData sheetId="20343" refreshError="1"/>
      <sheetData sheetId="20344" refreshError="1"/>
      <sheetData sheetId="20345" refreshError="1"/>
      <sheetData sheetId="20346" refreshError="1"/>
      <sheetData sheetId="20347" refreshError="1"/>
      <sheetData sheetId="20348" refreshError="1"/>
      <sheetData sheetId="20349" refreshError="1"/>
      <sheetData sheetId="20350" refreshError="1"/>
      <sheetData sheetId="20351" refreshError="1"/>
      <sheetData sheetId="20352" refreshError="1"/>
      <sheetData sheetId="20353" refreshError="1"/>
      <sheetData sheetId="20354" refreshError="1"/>
      <sheetData sheetId="20355" refreshError="1"/>
      <sheetData sheetId="20356" refreshError="1"/>
      <sheetData sheetId="20357" refreshError="1"/>
      <sheetData sheetId="20358" refreshError="1"/>
      <sheetData sheetId="20359" refreshError="1"/>
      <sheetData sheetId="20360" refreshError="1"/>
      <sheetData sheetId="20361" refreshError="1"/>
      <sheetData sheetId="20362" refreshError="1"/>
      <sheetData sheetId="20363" refreshError="1"/>
      <sheetData sheetId="20364" refreshError="1"/>
      <sheetData sheetId="20365" refreshError="1"/>
      <sheetData sheetId="20366" refreshError="1"/>
      <sheetData sheetId="20367" refreshError="1"/>
      <sheetData sheetId="20368" refreshError="1"/>
      <sheetData sheetId="20369" refreshError="1"/>
      <sheetData sheetId="20370" refreshError="1"/>
      <sheetData sheetId="20371" refreshError="1"/>
      <sheetData sheetId="20372" refreshError="1"/>
      <sheetData sheetId="20373" refreshError="1"/>
      <sheetData sheetId="20374" refreshError="1"/>
      <sheetData sheetId="20375" refreshError="1"/>
      <sheetData sheetId="20376" refreshError="1"/>
      <sheetData sheetId="20377" refreshError="1"/>
      <sheetData sheetId="20378" refreshError="1"/>
      <sheetData sheetId="20379" refreshError="1"/>
      <sheetData sheetId="20380" refreshError="1"/>
      <sheetData sheetId="20381" refreshError="1"/>
      <sheetData sheetId="20382" refreshError="1"/>
      <sheetData sheetId="20383" refreshError="1"/>
      <sheetData sheetId="20384" refreshError="1"/>
      <sheetData sheetId="20385" refreshError="1"/>
      <sheetData sheetId="20386" refreshError="1"/>
      <sheetData sheetId="20387" refreshError="1"/>
      <sheetData sheetId="20388">
        <row r="9">
          <cell r="A9" t="str">
            <v>A</v>
          </cell>
        </row>
      </sheetData>
      <sheetData sheetId="20389">
        <row r="9">
          <cell r="A9" t="str">
            <v>A</v>
          </cell>
        </row>
      </sheetData>
      <sheetData sheetId="20390">
        <row r="9">
          <cell r="A9" t="str">
            <v>A</v>
          </cell>
        </row>
      </sheetData>
      <sheetData sheetId="20391">
        <row r="9">
          <cell r="A9" t="str">
            <v>A</v>
          </cell>
        </row>
      </sheetData>
      <sheetData sheetId="20392">
        <row r="9">
          <cell r="A9" t="str">
            <v>A</v>
          </cell>
        </row>
      </sheetData>
      <sheetData sheetId="20393">
        <row r="9">
          <cell r="A9" t="str">
            <v>A</v>
          </cell>
        </row>
      </sheetData>
      <sheetData sheetId="20394">
        <row r="9">
          <cell r="A9" t="str">
            <v>A</v>
          </cell>
        </row>
      </sheetData>
      <sheetData sheetId="20395">
        <row r="9">
          <cell r="A9" t="str">
            <v>A</v>
          </cell>
        </row>
      </sheetData>
      <sheetData sheetId="20396">
        <row r="9">
          <cell r="A9" t="str">
            <v>A</v>
          </cell>
        </row>
      </sheetData>
      <sheetData sheetId="20397">
        <row r="9">
          <cell r="A9" t="str">
            <v>A</v>
          </cell>
        </row>
      </sheetData>
      <sheetData sheetId="20398">
        <row r="9">
          <cell r="A9" t="str">
            <v>A</v>
          </cell>
        </row>
      </sheetData>
      <sheetData sheetId="20399">
        <row r="9">
          <cell r="A9" t="str">
            <v>A</v>
          </cell>
        </row>
      </sheetData>
      <sheetData sheetId="20400" refreshError="1"/>
      <sheetData sheetId="20401" refreshError="1"/>
      <sheetData sheetId="20402" refreshError="1"/>
      <sheetData sheetId="20403" refreshError="1"/>
      <sheetData sheetId="20404" refreshError="1"/>
      <sheetData sheetId="20405" refreshError="1"/>
      <sheetData sheetId="20406" refreshError="1"/>
      <sheetData sheetId="20407" refreshError="1"/>
      <sheetData sheetId="20408" refreshError="1"/>
      <sheetData sheetId="20409" refreshError="1"/>
      <sheetData sheetId="20410" refreshError="1"/>
      <sheetData sheetId="20411" refreshError="1"/>
      <sheetData sheetId="20412" refreshError="1"/>
      <sheetData sheetId="20413" refreshError="1"/>
      <sheetData sheetId="20414" refreshError="1"/>
      <sheetData sheetId="20415" refreshError="1"/>
      <sheetData sheetId="20416" refreshError="1"/>
      <sheetData sheetId="20417" refreshError="1"/>
      <sheetData sheetId="20418" refreshError="1"/>
      <sheetData sheetId="20419" refreshError="1"/>
      <sheetData sheetId="20420" refreshError="1"/>
      <sheetData sheetId="20421" refreshError="1"/>
      <sheetData sheetId="20422" refreshError="1"/>
      <sheetData sheetId="20423" refreshError="1"/>
      <sheetData sheetId="20424" refreshError="1"/>
      <sheetData sheetId="20425" refreshError="1"/>
      <sheetData sheetId="20426" refreshError="1"/>
      <sheetData sheetId="20427" refreshError="1"/>
      <sheetData sheetId="20428" refreshError="1"/>
      <sheetData sheetId="20429" refreshError="1"/>
      <sheetData sheetId="20430" refreshError="1"/>
      <sheetData sheetId="20431" refreshError="1"/>
      <sheetData sheetId="20432" refreshError="1"/>
      <sheetData sheetId="20433" refreshError="1"/>
      <sheetData sheetId="20434" refreshError="1"/>
      <sheetData sheetId="20435" refreshError="1"/>
      <sheetData sheetId="20436" refreshError="1"/>
      <sheetData sheetId="20437" refreshError="1"/>
      <sheetData sheetId="20438" refreshError="1"/>
      <sheetData sheetId="20439" refreshError="1"/>
      <sheetData sheetId="20440" refreshError="1"/>
      <sheetData sheetId="20441" refreshError="1"/>
      <sheetData sheetId="20442" refreshError="1"/>
      <sheetData sheetId="20443" refreshError="1"/>
      <sheetData sheetId="20444" refreshError="1"/>
      <sheetData sheetId="20445" refreshError="1"/>
      <sheetData sheetId="20446" refreshError="1"/>
      <sheetData sheetId="20447" refreshError="1"/>
      <sheetData sheetId="20448" refreshError="1"/>
      <sheetData sheetId="20449" refreshError="1"/>
      <sheetData sheetId="20450" refreshError="1"/>
      <sheetData sheetId="20451" refreshError="1"/>
      <sheetData sheetId="20452" refreshError="1"/>
      <sheetData sheetId="20453" refreshError="1"/>
      <sheetData sheetId="20454" refreshError="1"/>
      <sheetData sheetId="20455" refreshError="1"/>
      <sheetData sheetId="20456" refreshError="1"/>
      <sheetData sheetId="20457" refreshError="1"/>
      <sheetData sheetId="20458" refreshError="1"/>
      <sheetData sheetId="20459" refreshError="1"/>
      <sheetData sheetId="20460" refreshError="1"/>
      <sheetData sheetId="20461" refreshError="1"/>
      <sheetData sheetId="20462" refreshError="1"/>
      <sheetData sheetId="20463" refreshError="1"/>
      <sheetData sheetId="20464" refreshError="1"/>
      <sheetData sheetId="20465" refreshError="1"/>
      <sheetData sheetId="20466" refreshError="1"/>
      <sheetData sheetId="20467" refreshError="1"/>
      <sheetData sheetId="20468" refreshError="1"/>
      <sheetData sheetId="20469" refreshError="1"/>
      <sheetData sheetId="20470" refreshError="1"/>
      <sheetData sheetId="20471" refreshError="1"/>
      <sheetData sheetId="20472" refreshError="1"/>
      <sheetData sheetId="20473" refreshError="1"/>
      <sheetData sheetId="20474" refreshError="1"/>
      <sheetData sheetId="20475" refreshError="1"/>
      <sheetData sheetId="20476" refreshError="1"/>
      <sheetData sheetId="20477" refreshError="1"/>
      <sheetData sheetId="20478" refreshError="1"/>
      <sheetData sheetId="20479" refreshError="1"/>
      <sheetData sheetId="20480" refreshError="1"/>
      <sheetData sheetId="20481" refreshError="1"/>
      <sheetData sheetId="20482" refreshError="1"/>
      <sheetData sheetId="20483" refreshError="1"/>
      <sheetData sheetId="20484" refreshError="1"/>
      <sheetData sheetId="20485" refreshError="1"/>
      <sheetData sheetId="20486" refreshError="1"/>
      <sheetData sheetId="20487" refreshError="1"/>
      <sheetData sheetId="20488" refreshError="1"/>
      <sheetData sheetId="20489" refreshError="1"/>
      <sheetData sheetId="20490" refreshError="1"/>
      <sheetData sheetId="20491" refreshError="1"/>
      <sheetData sheetId="20492" refreshError="1"/>
      <sheetData sheetId="20493" refreshError="1"/>
      <sheetData sheetId="20494" refreshError="1"/>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refreshError="1"/>
      <sheetData sheetId="20532" refreshError="1"/>
      <sheetData sheetId="20533" refreshError="1"/>
      <sheetData sheetId="20534" refreshError="1"/>
      <sheetData sheetId="20535" refreshError="1"/>
      <sheetData sheetId="20536" refreshError="1"/>
      <sheetData sheetId="20537" refreshError="1"/>
      <sheetData sheetId="20538">
        <row r="9">
          <cell r="A9" t="str">
            <v>A</v>
          </cell>
        </row>
      </sheetData>
      <sheetData sheetId="20539">
        <row r="9">
          <cell r="A9" t="str">
            <v>A</v>
          </cell>
        </row>
      </sheetData>
      <sheetData sheetId="20540">
        <row r="9">
          <cell r="A9" t="str">
            <v>A</v>
          </cell>
        </row>
      </sheetData>
      <sheetData sheetId="20541">
        <row r="9">
          <cell r="A9" t="str">
            <v>A</v>
          </cell>
        </row>
      </sheetData>
      <sheetData sheetId="20542">
        <row r="9">
          <cell r="A9" t="str">
            <v>A</v>
          </cell>
        </row>
      </sheetData>
      <sheetData sheetId="20543">
        <row r="9">
          <cell r="A9" t="str">
            <v>A</v>
          </cell>
        </row>
      </sheetData>
      <sheetData sheetId="20544">
        <row r="9">
          <cell r="A9" t="str">
            <v>A</v>
          </cell>
        </row>
      </sheetData>
      <sheetData sheetId="20545">
        <row r="9">
          <cell r="A9" t="str">
            <v>A</v>
          </cell>
        </row>
      </sheetData>
      <sheetData sheetId="20546">
        <row r="9">
          <cell r="A9" t="str">
            <v>A</v>
          </cell>
        </row>
      </sheetData>
      <sheetData sheetId="20547">
        <row r="9">
          <cell r="A9" t="str">
            <v>A</v>
          </cell>
        </row>
      </sheetData>
      <sheetData sheetId="20548">
        <row r="9">
          <cell r="A9" t="str">
            <v>A</v>
          </cell>
        </row>
      </sheetData>
      <sheetData sheetId="20549">
        <row r="9">
          <cell r="A9" t="str">
            <v>A</v>
          </cell>
        </row>
      </sheetData>
      <sheetData sheetId="20550">
        <row r="9">
          <cell r="A9" t="str">
            <v>A</v>
          </cell>
        </row>
      </sheetData>
      <sheetData sheetId="20551">
        <row r="9">
          <cell r="A9" t="str">
            <v>A</v>
          </cell>
        </row>
      </sheetData>
      <sheetData sheetId="20552">
        <row r="9">
          <cell r="A9" t="str">
            <v>A</v>
          </cell>
        </row>
      </sheetData>
      <sheetData sheetId="20553">
        <row r="9">
          <cell r="A9" t="str">
            <v>A</v>
          </cell>
        </row>
      </sheetData>
      <sheetData sheetId="20554">
        <row r="9">
          <cell r="A9" t="str">
            <v>A</v>
          </cell>
        </row>
      </sheetData>
      <sheetData sheetId="20555">
        <row r="9">
          <cell r="A9" t="str">
            <v>A</v>
          </cell>
        </row>
      </sheetData>
      <sheetData sheetId="20556">
        <row r="9">
          <cell r="A9" t="str">
            <v>A</v>
          </cell>
        </row>
      </sheetData>
      <sheetData sheetId="20557">
        <row r="9">
          <cell r="A9" t="str">
            <v>A</v>
          </cell>
        </row>
      </sheetData>
      <sheetData sheetId="20558">
        <row r="9">
          <cell r="A9" t="str">
            <v>A</v>
          </cell>
        </row>
      </sheetData>
      <sheetData sheetId="20559">
        <row r="9">
          <cell r="A9" t="str">
            <v>A</v>
          </cell>
        </row>
      </sheetData>
      <sheetData sheetId="20560">
        <row r="9">
          <cell r="A9" t="str">
            <v>A</v>
          </cell>
        </row>
      </sheetData>
      <sheetData sheetId="20561">
        <row r="9">
          <cell r="A9" t="str">
            <v>A</v>
          </cell>
        </row>
      </sheetData>
      <sheetData sheetId="20562">
        <row r="9">
          <cell r="A9" t="str">
            <v>A</v>
          </cell>
        </row>
      </sheetData>
      <sheetData sheetId="20563">
        <row r="9">
          <cell r="A9" t="str">
            <v>A</v>
          </cell>
        </row>
      </sheetData>
      <sheetData sheetId="20564">
        <row r="9">
          <cell r="A9" t="str">
            <v>A</v>
          </cell>
        </row>
      </sheetData>
      <sheetData sheetId="20565">
        <row r="9">
          <cell r="A9" t="str">
            <v>A</v>
          </cell>
        </row>
      </sheetData>
      <sheetData sheetId="20566">
        <row r="9">
          <cell r="A9" t="str">
            <v>A</v>
          </cell>
        </row>
      </sheetData>
      <sheetData sheetId="20567">
        <row r="9">
          <cell r="A9" t="str">
            <v>A</v>
          </cell>
        </row>
      </sheetData>
      <sheetData sheetId="20568">
        <row r="9">
          <cell r="A9" t="str">
            <v>A</v>
          </cell>
        </row>
      </sheetData>
      <sheetData sheetId="20569">
        <row r="9">
          <cell r="A9" t="str">
            <v>A</v>
          </cell>
        </row>
      </sheetData>
      <sheetData sheetId="20570">
        <row r="9">
          <cell r="A9" t="str">
            <v>A</v>
          </cell>
        </row>
      </sheetData>
      <sheetData sheetId="20571">
        <row r="9">
          <cell r="A9" t="str">
            <v>A</v>
          </cell>
        </row>
      </sheetData>
      <sheetData sheetId="20572">
        <row r="9">
          <cell r="A9" t="str">
            <v>A</v>
          </cell>
        </row>
      </sheetData>
      <sheetData sheetId="20573">
        <row r="9">
          <cell r="A9" t="str">
            <v>A</v>
          </cell>
        </row>
      </sheetData>
      <sheetData sheetId="20574">
        <row r="9">
          <cell r="A9" t="str">
            <v>A</v>
          </cell>
        </row>
      </sheetData>
      <sheetData sheetId="20575">
        <row r="9">
          <cell r="A9" t="str">
            <v>A</v>
          </cell>
        </row>
      </sheetData>
      <sheetData sheetId="20576">
        <row r="9">
          <cell r="A9" t="str">
            <v>A</v>
          </cell>
        </row>
      </sheetData>
      <sheetData sheetId="20577">
        <row r="9">
          <cell r="A9" t="str">
            <v>A</v>
          </cell>
        </row>
      </sheetData>
      <sheetData sheetId="20578">
        <row r="9">
          <cell r="A9" t="str">
            <v>A</v>
          </cell>
        </row>
      </sheetData>
      <sheetData sheetId="20579">
        <row r="9">
          <cell r="A9" t="str">
            <v>A</v>
          </cell>
        </row>
      </sheetData>
      <sheetData sheetId="20580">
        <row r="9">
          <cell r="A9" t="str">
            <v>A</v>
          </cell>
        </row>
      </sheetData>
      <sheetData sheetId="20581">
        <row r="9">
          <cell r="A9" t="str">
            <v>A</v>
          </cell>
        </row>
      </sheetData>
      <sheetData sheetId="20582">
        <row r="9">
          <cell r="A9" t="str">
            <v>A</v>
          </cell>
        </row>
      </sheetData>
      <sheetData sheetId="20583">
        <row r="9">
          <cell r="A9" t="str">
            <v>A</v>
          </cell>
        </row>
      </sheetData>
      <sheetData sheetId="20584">
        <row r="9">
          <cell r="A9" t="str">
            <v>A</v>
          </cell>
        </row>
      </sheetData>
      <sheetData sheetId="20585">
        <row r="9">
          <cell r="A9" t="str">
            <v>A</v>
          </cell>
        </row>
      </sheetData>
      <sheetData sheetId="20586">
        <row r="9">
          <cell r="A9" t="str">
            <v>A</v>
          </cell>
        </row>
      </sheetData>
      <sheetData sheetId="20587">
        <row r="9">
          <cell r="A9" t="str">
            <v>A</v>
          </cell>
        </row>
      </sheetData>
      <sheetData sheetId="20588">
        <row r="9">
          <cell r="A9" t="str">
            <v>A</v>
          </cell>
        </row>
      </sheetData>
      <sheetData sheetId="20589">
        <row r="9">
          <cell r="A9" t="str">
            <v>A</v>
          </cell>
        </row>
      </sheetData>
      <sheetData sheetId="20590">
        <row r="9">
          <cell r="A9" t="str">
            <v>A</v>
          </cell>
        </row>
      </sheetData>
      <sheetData sheetId="20591">
        <row r="9">
          <cell r="A9" t="str">
            <v>A</v>
          </cell>
        </row>
      </sheetData>
      <sheetData sheetId="20592">
        <row r="9">
          <cell r="A9" t="str">
            <v>A</v>
          </cell>
        </row>
      </sheetData>
      <sheetData sheetId="20593">
        <row r="9">
          <cell r="A9" t="str">
            <v>A</v>
          </cell>
        </row>
      </sheetData>
      <sheetData sheetId="20594">
        <row r="9">
          <cell r="A9" t="str">
            <v>A</v>
          </cell>
        </row>
      </sheetData>
      <sheetData sheetId="20595">
        <row r="9">
          <cell r="A9" t="str">
            <v>A</v>
          </cell>
        </row>
      </sheetData>
      <sheetData sheetId="20596">
        <row r="9">
          <cell r="A9" t="str">
            <v>A</v>
          </cell>
        </row>
      </sheetData>
      <sheetData sheetId="20597">
        <row r="9">
          <cell r="A9" t="str">
            <v>A</v>
          </cell>
        </row>
      </sheetData>
      <sheetData sheetId="20598">
        <row r="9">
          <cell r="A9" t="str">
            <v>A</v>
          </cell>
        </row>
      </sheetData>
      <sheetData sheetId="20599">
        <row r="9">
          <cell r="A9" t="str">
            <v>A</v>
          </cell>
        </row>
      </sheetData>
      <sheetData sheetId="20600">
        <row r="9">
          <cell r="A9" t="str">
            <v>A</v>
          </cell>
        </row>
      </sheetData>
      <sheetData sheetId="20601">
        <row r="9">
          <cell r="A9" t="str">
            <v>A</v>
          </cell>
        </row>
      </sheetData>
      <sheetData sheetId="20602">
        <row r="9">
          <cell r="A9" t="str">
            <v>A</v>
          </cell>
        </row>
      </sheetData>
      <sheetData sheetId="20603">
        <row r="9">
          <cell r="A9" t="str">
            <v>A</v>
          </cell>
        </row>
      </sheetData>
      <sheetData sheetId="20604">
        <row r="9">
          <cell r="A9" t="str">
            <v>A</v>
          </cell>
        </row>
      </sheetData>
      <sheetData sheetId="20605">
        <row r="9">
          <cell r="A9" t="str">
            <v>A</v>
          </cell>
        </row>
      </sheetData>
      <sheetData sheetId="20606">
        <row r="9">
          <cell r="A9" t="str">
            <v>A</v>
          </cell>
        </row>
      </sheetData>
      <sheetData sheetId="20607">
        <row r="9">
          <cell r="A9" t="str">
            <v>A</v>
          </cell>
        </row>
      </sheetData>
      <sheetData sheetId="20608">
        <row r="9">
          <cell r="A9" t="str">
            <v>A</v>
          </cell>
        </row>
      </sheetData>
      <sheetData sheetId="20609">
        <row r="9">
          <cell r="A9" t="str">
            <v>A</v>
          </cell>
        </row>
      </sheetData>
      <sheetData sheetId="20610">
        <row r="9">
          <cell r="A9" t="str">
            <v>A</v>
          </cell>
        </row>
      </sheetData>
      <sheetData sheetId="20611">
        <row r="9">
          <cell r="A9" t="str">
            <v>A</v>
          </cell>
        </row>
      </sheetData>
      <sheetData sheetId="20612">
        <row r="9">
          <cell r="A9" t="str">
            <v>A</v>
          </cell>
        </row>
      </sheetData>
      <sheetData sheetId="20613">
        <row r="9">
          <cell r="A9" t="str">
            <v>A</v>
          </cell>
        </row>
      </sheetData>
      <sheetData sheetId="20614">
        <row r="9">
          <cell r="A9" t="str">
            <v>A</v>
          </cell>
        </row>
      </sheetData>
      <sheetData sheetId="20615">
        <row r="9">
          <cell r="A9" t="str">
            <v>A</v>
          </cell>
        </row>
      </sheetData>
      <sheetData sheetId="20616">
        <row r="9">
          <cell r="A9" t="str">
            <v>A</v>
          </cell>
        </row>
      </sheetData>
      <sheetData sheetId="20617" refreshError="1"/>
      <sheetData sheetId="20618" refreshError="1"/>
      <sheetData sheetId="20619" refreshError="1"/>
      <sheetData sheetId="20620">
        <row r="9">
          <cell r="A9" t="str">
            <v>A</v>
          </cell>
        </row>
      </sheetData>
      <sheetData sheetId="20621" refreshError="1"/>
      <sheetData sheetId="20622" refreshError="1"/>
      <sheetData sheetId="20623" refreshError="1"/>
      <sheetData sheetId="20624" refreshError="1"/>
      <sheetData sheetId="20625" refreshError="1"/>
      <sheetData sheetId="20626" refreshError="1"/>
      <sheetData sheetId="20627" refreshError="1"/>
      <sheetData sheetId="20628" refreshError="1"/>
      <sheetData sheetId="20629" refreshError="1"/>
      <sheetData sheetId="20630" refreshError="1"/>
      <sheetData sheetId="20631" refreshError="1"/>
      <sheetData sheetId="20632" refreshError="1"/>
      <sheetData sheetId="20633" refreshError="1"/>
      <sheetData sheetId="20634" refreshError="1"/>
      <sheetData sheetId="20635" refreshError="1"/>
      <sheetData sheetId="20636" refreshError="1"/>
      <sheetData sheetId="20637" refreshError="1"/>
      <sheetData sheetId="20638" refreshError="1"/>
      <sheetData sheetId="20639" refreshError="1"/>
      <sheetData sheetId="20640" refreshError="1"/>
      <sheetData sheetId="20641">
        <row r="9">
          <cell r="A9" t="str">
            <v>A</v>
          </cell>
        </row>
      </sheetData>
      <sheetData sheetId="20642">
        <row r="9">
          <cell r="A9" t="str">
            <v>A</v>
          </cell>
        </row>
      </sheetData>
      <sheetData sheetId="20643">
        <row r="9">
          <cell r="A9" t="str">
            <v>A</v>
          </cell>
        </row>
      </sheetData>
      <sheetData sheetId="20644">
        <row r="9">
          <cell r="A9" t="str">
            <v>A</v>
          </cell>
        </row>
      </sheetData>
      <sheetData sheetId="20645">
        <row r="9">
          <cell r="A9" t="str">
            <v>A</v>
          </cell>
        </row>
      </sheetData>
      <sheetData sheetId="20646">
        <row r="9">
          <cell r="A9" t="str">
            <v>A</v>
          </cell>
        </row>
      </sheetData>
      <sheetData sheetId="20647">
        <row r="9">
          <cell r="A9" t="str">
            <v>A</v>
          </cell>
        </row>
      </sheetData>
      <sheetData sheetId="20648">
        <row r="9">
          <cell r="A9" t="str">
            <v>A</v>
          </cell>
        </row>
      </sheetData>
      <sheetData sheetId="20649">
        <row r="9">
          <cell r="A9" t="str">
            <v>A</v>
          </cell>
        </row>
      </sheetData>
      <sheetData sheetId="20650" refreshError="1"/>
      <sheetData sheetId="20651" refreshError="1"/>
      <sheetData sheetId="20652" refreshError="1"/>
      <sheetData sheetId="20653" refreshError="1"/>
      <sheetData sheetId="20654" refreshError="1"/>
      <sheetData sheetId="20655">
        <row r="9">
          <cell r="A9" t="str">
            <v>A</v>
          </cell>
        </row>
      </sheetData>
      <sheetData sheetId="20656">
        <row r="9">
          <cell r="A9" t="str">
            <v>A</v>
          </cell>
        </row>
      </sheetData>
      <sheetData sheetId="20657">
        <row r="9">
          <cell r="A9" t="str">
            <v>A</v>
          </cell>
        </row>
      </sheetData>
      <sheetData sheetId="20658">
        <row r="9">
          <cell r="A9" t="str">
            <v>A</v>
          </cell>
        </row>
      </sheetData>
      <sheetData sheetId="20659">
        <row r="9">
          <cell r="A9" t="str">
            <v>A</v>
          </cell>
        </row>
      </sheetData>
      <sheetData sheetId="20660">
        <row r="9">
          <cell r="A9" t="str">
            <v>A</v>
          </cell>
        </row>
      </sheetData>
      <sheetData sheetId="20661">
        <row r="9">
          <cell r="A9" t="str">
            <v>A</v>
          </cell>
        </row>
      </sheetData>
      <sheetData sheetId="20662">
        <row r="9">
          <cell r="A9" t="str">
            <v>A</v>
          </cell>
        </row>
      </sheetData>
      <sheetData sheetId="20663">
        <row r="9">
          <cell r="A9" t="str">
            <v>A</v>
          </cell>
        </row>
      </sheetData>
      <sheetData sheetId="20664">
        <row r="9">
          <cell r="A9" t="str">
            <v>A</v>
          </cell>
        </row>
      </sheetData>
      <sheetData sheetId="20665">
        <row r="9">
          <cell r="A9" t="str">
            <v>A</v>
          </cell>
        </row>
      </sheetData>
      <sheetData sheetId="20666">
        <row r="9">
          <cell r="A9" t="str">
            <v>A</v>
          </cell>
        </row>
      </sheetData>
      <sheetData sheetId="20667">
        <row r="9">
          <cell r="A9" t="str">
            <v>A</v>
          </cell>
        </row>
      </sheetData>
      <sheetData sheetId="20668">
        <row r="9">
          <cell r="A9" t="str">
            <v>A</v>
          </cell>
        </row>
      </sheetData>
      <sheetData sheetId="20669">
        <row r="9">
          <cell r="A9" t="str">
            <v>A</v>
          </cell>
        </row>
      </sheetData>
      <sheetData sheetId="20670">
        <row r="9">
          <cell r="A9" t="str">
            <v>A</v>
          </cell>
        </row>
      </sheetData>
      <sheetData sheetId="20671">
        <row r="9">
          <cell r="A9" t="str">
            <v>A</v>
          </cell>
        </row>
      </sheetData>
      <sheetData sheetId="20672" refreshError="1"/>
      <sheetData sheetId="20673" refreshError="1"/>
      <sheetData sheetId="20674" refreshError="1"/>
      <sheetData sheetId="20675" refreshError="1"/>
      <sheetData sheetId="20676" refreshError="1"/>
      <sheetData sheetId="20677" refreshError="1"/>
      <sheetData sheetId="20678" refreshError="1"/>
      <sheetData sheetId="20679" refreshError="1"/>
      <sheetData sheetId="20680" refreshError="1"/>
      <sheetData sheetId="20681" refreshError="1"/>
      <sheetData sheetId="20682" refreshError="1"/>
      <sheetData sheetId="20683" refreshError="1"/>
      <sheetData sheetId="20684" refreshError="1"/>
      <sheetData sheetId="20685" refreshError="1"/>
      <sheetData sheetId="20686" refreshError="1"/>
      <sheetData sheetId="20687" refreshError="1"/>
      <sheetData sheetId="20688" refreshError="1"/>
      <sheetData sheetId="20689" refreshError="1"/>
      <sheetData sheetId="20690" refreshError="1"/>
      <sheetData sheetId="20691" refreshError="1"/>
      <sheetData sheetId="20692" refreshError="1"/>
      <sheetData sheetId="20693" refreshError="1"/>
      <sheetData sheetId="20694" refreshError="1"/>
      <sheetData sheetId="20695" refreshError="1"/>
      <sheetData sheetId="20696" refreshError="1"/>
      <sheetData sheetId="20697" refreshError="1"/>
      <sheetData sheetId="20698" refreshError="1"/>
      <sheetData sheetId="20699">
        <row r="9">
          <cell r="A9" t="str">
            <v>A</v>
          </cell>
        </row>
      </sheetData>
      <sheetData sheetId="20700">
        <row r="9">
          <cell r="A9" t="str">
            <v>A</v>
          </cell>
        </row>
      </sheetData>
      <sheetData sheetId="20701">
        <row r="9">
          <cell r="A9" t="str">
            <v>A</v>
          </cell>
        </row>
      </sheetData>
      <sheetData sheetId="20702">
        <row r="9">
          <cell r="A9" t="str">
            <v>A</v>
          </cell>
        </row>
      </sheetData>
      <sheetData sheetId="20703">
        <row r="9">
          <cell r="A9" t="str">
            <v>A</v>
          </cell>
        </row>
      </sheetData>
      <sheetData sheetId="20704">
        <row r="9">
          <cell r="A9" t="str">
            <v>A</v>
          </cell>
        </row>
      </sheetData>
      <sheetData sheetId="20705">
        <row r="9">
          <cell r="A9" t="str">
            <v>A</v>
          </cell>
        </row>
      </sheetData>
      <sheetData sheetId="20706">
        <row r="9">
          <cell r="A9" t="str">
            <v>A</v>
          </cell>
        </row>
      </sheetData>
      <sheetData sheetId="20707">
        <row r="9">
          <cell r="A9" t="str">
            <v>A</v>
          </cell>
        </row>
      </sheetData>
      <sheetData sheetId="20708">
        <row r="9">
          <cell r="A9" t="str">
            <v>A</v>
          </cell>
        </row>
      </sheetData>
      <sheetData sheetId="20709">
        <row r="9">
          <cell r="A9" t="str">
            <v>A</v>
          </cell>
        </row>
      </sheetData>
      <sheetData sheetId="20710">
        <row r="9">
          <cell r="A9" t="str">
            <v>A</v>
          </cell>
        </row>
      </sheetData>
      <sheetData sheetId="20711">
        <row r="9">
          <cell r="A9" t="str">
            <v>A</v>
          </cell>
        </row>
      </sheetData>
      <sheetData sheetId="20712">
        <row r="9">
          <cell r="A9" t="str">
            <v>A</v>
          </cell>
        </row>
      </sheetData>
      <sheetData sheetId="20713">
        <row r="9">
          <cell r="A9" t="str">
            <v>A</v>
          </cell>
        </row>
      </sheetData>
      <sheetData sheetId="20714">
        <row r="9">
          <cell r="A9" t="str">
            <v>A</v>
          </cell>
        </row>
      </sheetData>
      <sheetData sheetId="20715">
        <row r="9">
          <cell r="A9" t="str">
            <v>A</v>
          </cell>
        </row>
      </sheetData>
      <sheetData sheetId="20716">
        <row r="9">
          <cell r="A9" t="str">
            <v>A</v>
          </cell>
        </row>
      </sheetData>
      <sheetData sheetId="20717">
        <row r="9">
          <cell r="A9" t="str">
            <v>A</v>
          </cell>
        </row>
      </sheetData>
      <sheetData sheetId="20718">
        <row r="9">
          <cell r="A9" t="str">
            <v>A</v>
          </cell>
        </row>
      </sheetData>
      <sheetData sheetId="20719">
        <row r="9">
          <cell r="A9" t="str">
            <v>A</v>
          </cell>
        </row>
      </sheetData>
      <sheetData sheetId="20720">
        <row r="9">
          <cell r="A9" t="str">
            <v>A</v>
          </cell>
        </row>
      </sheetData>
      <sheetData sheetId="20721">
        <row r="9">
          <cell r="A9" t="str">
            <v>A</v>
          </cell>
        </row>
      </sheetData>
      <sheetData sheetId="20722">
        <row r="9">
          <cell r="A9" t="str">
            <v>A</v>
          </cell>
        </row>
      </sheetData>
      <sheetData sheetId="20723">
        <row r="9">
          <cell r="A9" t="str">
            <v>A</v>
          </cell>
        </row>
      </sheetData>
      <sheetData sheetId="20724">
        <row r="9">
          <cell r="A9" t="str">
            <v>A</v>
          </cell>
        </row>
      </sheetData>
      <sheetData sheetId="20725">
        <row r="9">
          <cell r="A9" t="str">
            <v>A</v>
          </cell>
        </row>
      </sheetData>
      <sheetData sheetId="20726">
        <row r="9">
          <cell r="A9" t="str">
            <v>A</v>
          </cell>
        </row>
      </sheetData>
      <sheetData sheetId="20727">
        <row r="9">
          <cell r="A9" t="str">
            <v>A</v>
          </cell>
        </row>
      </sheetData>
      <sheetData sheetId="20728">
        <row r="9">
          <cell r="A9" t="str">
            <v>A</v>
          </cell>
        </row>
      </sheetData>
      <sheetData sheetId="20729">
        <row r="9">
          <cell r="A9" t="str">
            <v>A</v>
          </cell>
        </row>
      </sheetData>
      <sheetData sheetId="20730">
        <row r="9">
          <cell r="A9" t="str">
            <v>A</v>
          </cell>
        </row>
      </sheetData>
      <sheetData sheetId="20731">
        <row r="9">
          <cell r="A9" t="str">
            <v>A</v>
          </cell>
        </row>
      </sheetData>
      <sheetData sheetId="20732">
        <row r="9">
          <cell r="A9" t="str">
            <v>A</v>
          </cell>
        </row>
      </sheetData>
      <sheetData sheetId="20733">
        <row r="9">
          <cell r="A9" t="str">
            <v>A</v>
          </cell>
        </row>
      </sheetData>
      <sheetData sheetId="20734">
        <row r="9">
          <cell r="A9" t="str">
            <v>A</v>
          </cell>
        </row>
      </sheetData>
      <sheetData sheetId="20735">
        <row r="9">
          <cell r="A9" t="str">
            <v>A</v>
          </cell>
        </row>
      </sheetData>
      <sheetData sheetId="20736">
        <row r="9">
          <cell r="A9" t="str">
            <v>A</v>
          </cell>
        </row>
      </sheetData>
      <sheetData sheetId="20737">
        <row r="9">
          <cell r="A9" t="str">
            <v>A</v>
          </cell>
        </row>
      </sheetData>
      <sheetData sheetId="20738">
        <row r="9">
          <cell r="A9" t="str">
            <v>A</v>
          </cell>
        </row>
      </sheetData>
      <sheetData sheetId="20739">
        <row r="9">
          <cell r="A9" t="str">
            <v>A</v>
          </cell>
        </row>
      </sheetData>
      <sheetData sheetId="20740">
        <row r="9">
          <cell r="A9" t="str">
            <v>A</v>
          </cell>
        </row>
      </sheetData>
      <sheetData sheetId="20741">
        <row r="9">
          <cell r="A9" t="str">
            <v>A</v>
          </cell>
        </row>
      </sheetData>
      <sheetData sheetId="20742">
        <row r="9">
          <cell r="A9" t="str">
            <v>A</v>
          </cell>
        </row>
      </sheetData>
      <sheetData sheetId="20743">
        <row r="9">
          <cell r="A9" t="str">
            <v>A</v>
          </cell>
        </row>
      </sheetData>
      <sheetData sheetId="20744">
        <row r="9">
          <cell r="A9" t="str">
            <v>A</v>
          </cell>
        </row>
      </sheetData>
      <sheetData sheetId="20745">
        <row r="9">
          <cell r="A9" t="str">
            <v>A</v>
          </cell>
        </row>
      </sheetData>
      <sheetData sheetId="20746">
        <row r="9">
          <cell r="A9" t="str">
            <v>A</v>
          </cell>
        </row>
      </sheetData>
      <sheetData sheetId="20747">
        <row r="9">
          <cell r="A9" t="str">
            <v>A</v>
          </cell>
        </row>
      </sheetData>
      <sheetData sheetId="20748">
        <row r="9">
          <cell r="A9" t="str">
            <v>A</v>
          </cell>
        </row>
      </sheetData>
      <sheetData sheetId="20749">
        <row r="9">
          <cell r="A9" t="str">
            <v>A</v>
          </cell>
        </row>
      </sheetData>
      <sheetData sheetId="20750">
        <row r="9">
          <cell r="A9" t="str">
            <v>A</v>
          </cell>
        </row>
      </sheetData>
      <sheetData sheetId="20751">
        <row r="9">
          <cell r="A9" t="str">
            <v>A</v>
          </cell>
        </row>
      </sheetData>
      <sheetData sheetId="20752">
        <row r="9">
          <cell r="A9" t="str">
            <v>A</v>
          </cell>
        </row>
      </sheetData>
      <sheetData sheetId="20753">
        <row r="9">
          <cell r="A9" t="str">
            <v>A</v>
          </cell>
        </row>
      </sheetData>
      <sheetData sheetId="20754">
        <row r="9">
          <cell r="A9" t="str">
            <v>A</v>
          </cell>
        </row>
      </sheetData>
      <sheetData sheetId="20755">
        <row r="9">
          <cell r="A9" t="str">
            <v>A</v>
          </cell>
        </row>
      </sheetData>
      <sheetData sheetId="20756">
        <row r="9">
          <cell r="A9" t="str">
            <v>A</v>
          </cell>
        </row>
      </sheetData>
      <sheetData sheetId="20757">
        <row r="9">
          <cell r="A9" t="str">
            <v>A</v>
          </cell>
        </row>
      </sheetData>
      <sheetData sheetId="20758">
        <row r="9">
          <cell r="A9" t="str">
            <v>A</v>
          </cell>
        </row>
      </sheetData>
      <sheetData sheetId="20759" refreshError="1"/>
      <sheetData sheetId="20760" refreshError="1"/>
      <sheetData sheetId="20761" refreshError="1"/>
      <sheetData sheetId="20762" refreshError="1"/>
      <sheetData sheetId="20763" refreshError="1"/>
      <sheetData sheetId="20764" refreshError="1"/>
      <sheetData sheetId="20765" refreshError="1"/>
      <sheetData sheetId="20766" refreshError="1"/>
      <sheetData sheetId="20767" refreshError="1"/>
      <sheetData sheetId="20768">
        <row r="9">
          <cell r="A9" t="str">
            <v>A</v>
          </cell>
        </row>
      </sheetData>
      <sheetData sheetId="20769">
        <row r="9">
          <cell r="A9" t="str">
            <v>A</v>
          </cell>
        </row>
      </sheetData>
      <sheetData sheetId="20770">
        <row r="9">
          <cell r="A9" t="str">
            <v>A</v>
          </cell>
        </row>
      </sheetData>
      <sheetData sheetId="20771">
        <row r="9">
          <cell r="A9" t="str">
            <v>A</v>
          </cell>
        </row>
      </sheetData>
      <sheetData sheetId="20772">
        <row r="9">
          <cell r="A9" t="str">
            <v>A</v>
          </cell>
        </row>
      </sheetData>
      <sheetData sheetId="20773">
        <row r="9">
          <cell r="A9" t="str">
            <v>A</v>
          </cell>
        </row>
      </sheetData>
      <sheetData sheetId="20774">
        <row r="9">
          <cell r="A9" t="str">
            <v>A</v>
          </cell>
        </row>
      </sheetData>
      <sheetData sheetId="20775">
        <row r="9">
          <cell r="A9" t="str">
            <v>A</v>
          </cell>
        </row>
      </sheetData>
      <sheetData sheetId="20776">
        <row r="9">
          <cell r="A9" t="str">
            <v>A</v>
          </cell>
        </row>
      </sheetData>
      <sheetData sheetId="20777">
        <row r="9">
          <cell r="A9" t="str">
            <v>A</v>
          </cell>
        </row>
      </sheetData>
      <sheetData sheetId="20778" refreshError="1"/>
      <sheetData sheetId="20779">
        <row r="9">
          <cell r="A9" t="str">
            <v>A</v>
          </cell>
        </row>
      </sheetData>
      <sheetData sheetId="20780" refreshError="1"/>
      <sheetData sheetId="20781" refreshError="1"/>
      <sheetData sheetId="20782" refreshError="1"/>
      <sheetData sheetId="20783" refreshError="1"/>
      <sheetData sheetId="20784" refreshError="1"/>
      <sheetData sheetId="20785" refreshError="1"/>
      <sheetData sheetId="20786" refreshError="1"/>
      <sheetData sheetId="20787">
        <row r="9">
          <cell r="A9" t="str">
            <v>A</v>
          </cell>
        </row>
      </sheetData>
      <sheetData sheetId="20788">
        <row r="9">
          <cell r="A9" t="str">
            <v>A</v>
          </cell>
        </row>
      </sheetData>
      <sheetData sheetId="20789">
        <row r="9">
          <cell r="A9" t="str">
            <v>A</v>
          </cell>
        </row>
      </sheetData>
      <sheetData sheetId="20790">
        <row r="9">
          <cell r="A9" t="str">
            <v>A</v>
          </cell>
        </row>
      </sheetData>
      <sheetData sheetId="20791">
        <row r="9">
          <cell r="A9" t="str">
            <v>A</v>
          </cell>
        </row>
      </sheetData>
      <sheetData sheetId="20792" refreshError="1"/>
      <sheetData sheetId="20793">
        <row r="9">
          <cell r="A9" t="str">
            <v>A</v>
          </cell>
        </row>
      </sheetData>
      <sheetData sheetId="20794">
        <row r="9">
          <cell r="A9" t="str">
            <v>A</v>
          </cell>
        </row>
      </sheetData>
      <sheetData sheetId="20795">
        <row r="9">
          <cell r="A9" t="str">
            <v>A</v>
          </cell>
        </row>
      </sheetData>
      <sheetData sheetId="20796">
        <row r="9">
          <cell r="A9" t="str">
            <v>A</v>
          </cell>
        </row>
      </sheetData>
      <sheetData sheetId="20797">
        <row r="9">
          <cell r="A9" t="str">
            <v>A</v>
          </cell>
        </row>
      </sheetData>
      <sheetData sheetId="20798">
        <row r="9">
          <cell r="A9" t="str">
            <v>A</v>
          </cell>
        </row>
      </sheetData>
      <sheetData sheetId="20799">
        <row r="9">
          <cell r="A9" t="str">
            <v>A</v>
          </cell>
        </row>
      </sheetData>
      <sheetData sheetId="20800">
        <row r="9">
          <cell r="A9" t="str">
            <v>A</v>
          </cell>
        </row>
      </sheetData>
      <sheetData sheetId="20801">
        <row r="9">
          <cell r="A9" t="str">
            <v>A</v>
          </cell>
        </row>
      </sheetData>
      <sheetData sheetId="20802">
        <row r="9">
          <cell r="A9" t="str">
            <v>A</v>
          </cell>
        </row>
      </sheetData>
      <sheetData sheetId="20803">
        <row r="9">
          <cell r="A9" t="str">
            <v>A</v>
          </cell>
        </row>
      </sheetData>
      <sheetData sheetId="20804">
        <row r="9">
          <cell r="A9" t="str">
            <v>A</v>
          </cell>
        </row>
      </sheetData>
      <sheetData sheetId="20805">
        <row r="9">
          <cell r="A9" t="str">
            <v>A</v>
          </cell>
        </row>
      </sheetData>
      <sheetData sheetId="20806">
        <row r="9">
          <cell r="A9" t="str">
            <v>A</v>
          </cell>
        </row>
      </sheetData>
      <sheetData sheetId="20807">
        <row r="9">
          <cell r="A9" t="str">
            <v>A</v>
          </cell>
        </row>
      </sheetData>
      <sheetData sheetId="20808">
        <row r="9">
          <cell r="A9" t="str">
            <v>A</v>
          </cell>
        </row>
      </sheetData>
      <sheetData sheetId="20809">
        <row r="9">
          <cell r="A9" t="str">
            <v>A</v>
          </cell>
        </row>
      </sheetData>
      <sheetData sheetId="20810">
        <row r="9">
          <cell r="A9" t="str">
            <v>A</v>
          </cell>
        </row>
      </sheetData>
      <sheetData sheetId="20811">
        <row r="9">
          <cell r="A9" t="str">
            <v>A</v>
          </cell>
        </row>
      </sheetData>
      <sheetData sheetId="20812">
        <row r="9">
          <cell r="A9" t="str">
            <v>A</v>
          </cell>
        </row>
      </sheetData>
      <sheetData sheetId="20813">
        <row r="9">
          <cell r="A9" t="str">
            <v>A</v>
          </cell>
        </row>
      </sheetData>
      <sheetData sheetId="20814">
        <row r="9">
          <cell r="A9" t="str">
            <v>A</v>
          </cell>
        </row>
      </sheetData>
      <sheetData sheetId="20815">
        <row r="9">
          <cell r="A9" t="str">
            <v>A</v>
          </cell>
        </row>
      </sheetData>
      <sheetData sheetId="20816">
        <row r="9">
          <cell r="A9" t="str">
            <v>A</v>
          </cell>
        </row>
      </sheetData>
      <sheetData sheetId="20817">
        <row r="9">
          <cell r="A9" t="str">
            <v>A</v>
          </cell>
        </row>
      </sheetData>
      <sheetData sheetId="20818">
        <row r="9">
          <cell r="A9" t="str">
            <v>A</v>
          </cell>
        </row>
      </sheetData>
      <sheetData sheetId="20819">
        <row r="9">
          <cell r="A9" t="str">
            <v>A</v>
          </cell>
        </row>
      </sheetData>
      <sheetData sheetId="20820">
        <row r="9">
          <cell r="A9" t="str">
            <v>A</v>
          </cell>
        </row>
      </sheetData>
      <sheetData sheetId="20821">
        <row r="9">
          <cell r="A9" t="str">
            <v>A</v>
          </cell>
        </row>
      </sheetData>
      <sheetData sheetId="20822">
        <row r="9">
          <cell r="A9" t="str">
            <v>A</v>
          </cell>
        </row>
      </sheetData>
      <sheetData sheetId="20823">
        <row r="9">
          <cell r="A9" t="str">
            <v>A</v>
          </cell>
        </row>
      </sheetData>
      <sheetData sheetId="20824">
        <row r="9">
          <cell r="A9" t="str">
            <v>A</v>
          </cell>
        </row>
      </sheetData>
      <sheetData sheetId="20825">
        <row r="9">
          <cell r="A9" t="str">
            <v>A</v>
          </cell>
        </row>
      </sheetData>
      <sheetData sheetId="20826">
        <row r="9">
          <cell r="A9" t="str">
            <v>A</v>
          </cell>
        </row>
      </sheetData>
      <sheetData sheetId="20827">
        <row r="9">
          <cell r="A9" t="str">
            <v>A</v>
          </cell>
        </row>
      </sheetData>
      <sheetData sheetId="20828">
        <row r="9">
          <cell r="A9" t="str">
            <v>A</v>
          </cell>
        </row>
      </sheetData>
      <sheetData sheetId="20829">
        <row r="9">
          <cell r="A9" t="str">
            <v>A</v>
          </cell>
        </row>
      </sheetData>
      <sheetData sheetId="20830">
        <row r="9">
          <cell r="A9" t="str">
            <v>A</v>
          </cell>
        </row>
      </sheetData>
      <sheetData sheetId="20831">
        <row r="9">
          <cell r="A9" t="str">
            <v>A</v>
          </cell>
        </row>
      </sheetData>
      <sheetData sheetId="20832">
        <row r="9">
          <cell r="A9" t="str">
            <v>A</v>
          </cell>
        </row>
      </sheetData>
      <sheetData sheetId="20833">
        <row r="9">
          <cell r="A9" t="str">
            <v>A</v>
          </cell>
        </row>
      </sheetData>
      <sheetData sheetId="20834">
        <row r="9">
          <cell r="A9" t="str">
            <v>A</v>
          </cell>
        </row>
      </sheetData>
      <sheetData sheetId="20835">
        <row r="9">
          <cell r="A9" t="str">
            <v>A</v>
          </cell>
        </row>
      </sheetData>
      <sheetData sheetId="20836">
        <row r="9">
          <cell r="A9" t="str">
            <v>A</v>
          </cell>
        </row>
      </sheetData>
      <sheetData sheetId="20837">
        <row r="9">
          <cell r="A9" t="str">
            <v>A</v>
          </cell>
        </row>
      </sheetData>
      <sheetData sheetId="20838">
        <row r="9">
          <cell r="A9" t="str">
            <v>A</v>
          </cell>
        </row>
      </sheetData>
      <sheetData sheetId="20839">
        <row r="9">
          <cell r="A9" t="str">
            <v>A</v>
          </cell>
        </row>
      </sheetData>
      <sheetData sheetId="20840">
        <row r="9">
          <cell r="A9" t="str">
            <v>A</v>
          </cell>
        </row>
      </sheetData>
      <sheetData sheetId="20841">
        <row r="9">
          <cell r="A9" t="str">
            <v>A</v>
          </cell>
        </row>
      </sheetData>
      <sheetData sheetId="20842">
        <row r="9">
          <cell r="A9" t="str">
            <v>A</v>
          </cell>
        </row>
      </sheetData>
      <sheetData sheetId="20843">
        <row r="9">
          <cell r="A9" t="str">
            <v>A</v>
          </cell>
        </row>
      </sheetData>
      <sheetData sheetId="20844">
        <row r="9">
          <cell r="A9" t="str">
            <v>A</v>
          </cell>
        </row>
      </sheetData>
      <sheetData sheetId="20845">
        <row r="9">
          <cell r="A9" t="str">
            <v>A</v>
          </cell>
        </row>
      </sheetData>
      <sheetData sheetId="20846">
        <row r="9">
          <cell r="A9" t="str">
            <v>A</v>
          </cell>
        </row>
      </sheetData>
      <sheetData sheetId="20847">
        <row r="9">
          <cell r="A9" t="str">
            <v>A</v>
          </cell>
        </row>
      </sheetData>
      <sheetData sheetId="20848">
        <row r="9">
          <cell r="A9" t="str">
            <v>A</v>
          </cell>
        </row>
      </sheetData>
      <sheetData sheetId="20849">
        <row r="9">
          <cell r="A9" t="str">
            <v>A</v>
          </cell>
        </row>
      </sheetData>
      <sheetData sheetId="20850">
        <row r="9">
          <cell r="A9" t="str">
            <v>A</v>
          </cell>
        </row>
      </sheetData>
      <sheetData sheetId="20851">
        <row r="9">
          <cell r="A9" t="str">
            <v>A</v>
          </cell>
        </row>
      </sheetData>
      <sheetData sheetId="20852">
        <row r="9">
          <cell r="A9" t="str">
            <v>A</v>
          </cell>
        </row>
      </sheetData>
      <sheetData sheetId="20853">
        <row r="9">
          <cell r="A9" t="str">
            <v>A</v>
          </cell>
        </row>
      </sheetData>
      <sheetData sheetId="20854">
        <row r="9">
          <cell r="A9" t="str">
            <v>A</v>
          </cell>
        </row>
      </sheetData>
      <sheetData sheetId="20855">
        <row r="9">
          <cell r="A9" t="str">
            <v>A</v>
          </cell>
        </row>
      </sheetData>
      <sheetData sheetId="20856">
        <row r="9">
          <cell r="A9" t="str">
            <v>A</v>
          </cell>
        </row>
      </sheetData>
      <sheetData sheetId="20857">
        <row r="9">
          <cell r="A9" t="str">
            <v>A</v>
          </cell>
        </row>
      </sheetData>
      <sheetData sheetId="20858">
        <row r="9">
          <cell r="A9" t="str">
            <v>A</v>
          </cell>
        </row>
      </sheetData>
      <sheetData sheetId="20859">
        <row r="9">
          <cell r="A9" t="str">
            <v>A</v>
          </cell>
        </row>
      </sheetData>
      <sheetData sheetId="20860">
        <row r="9">
          <cell r="A9" t="str">
            <v>A</v>
          </cell>
        </row>
      </sheetData>
      <sheetData sheetId="20861">
        <row r="9">
          <cell r="A9" t="str">
            <v>A</v>
          </cell>
        </row>
      </sheetData>
      <sheetData sheetId="20862">
        <row r="9">
          <cell r="A9" t="str">
            <v>A</v>
          </cell>
        </row>
      </sheetData>
      <sheetData sheetId="20863">
        <row r="9">
          <cell r="A9" t="str">
            <v>A</v>
          </cell>
        </row>
      </sheetData>
      <sheetData sheetId="20864">
        <row r="9">
          <cell r="A9" t="str">
            <v>A</v>
          </cell>
        </row>
      </sheetData>
      <sheetData sheetId="20865">
        <row r="9">
          <cell r="A9" t="str">
            <v>A</v>
          </cell>
        </row>
      </sheetData>
      <sheetData sheetId="20866">
        <row r="9">
          <cell r="A9" t="str">
            <v>A</v>
          </cell>
        </row>
      </sheetData>
      <sheetData sheetId="20867">
        <row r="9">
          <cell r="A9" t="str">
            <v>A</v>
          </cell>
        </row>
      </sheetData>
      <sheetData sheetId="20868">
        <row r="9">
          <cell r="A9" t="str">
            <v>A</v>
          </cell>
        </row>
      </sheetData>
      <sheetData sheetId="20869">
        <row r="9">
          <cell r="A9" t="str">
            <v>A</v>
          </cell>
        </row>
      </sheetData>
      <sheetData sheetId="20870">
        <row r="9">
          <cell r="A9" t="str">
            <v>A</v>
          </cell>
        </row>
      </sheetData>
      <sheetData sheetId="20871">
        <row r="9">
          <cell r="A9" t="str">
            <v>A</v>
          </cell>
        </row>
      </sheetData>
      <sheetData sheetId="20872">
        <row r="9">
          <cell r="A9" t="str">
            <v>A</v>
          </cell>
        </row>
      </sheetData>
      <sheetData sheetId="20873">
        <row r="9">
          <cell r="A9" t="str">
            <v>A</v>
          </cell>
        </row>
      </sheetData>
      <sheetData sheetId="20874">
        <row r="9">
          <cell r="A9" t="str">
            <v>A</v>
          </cell>
        </row>
      </sheetData>
      <sheetData sheetId="20875">
        <row r="9">
          <cell r="A9" t="str">
            <v>A</v>
          </cell>
        </row>
      </sheetData>
      <sheetData sheetId="20876">
        <row r="9">
          <cell r="A9" t="str">
            <v>A</v>
          </cell>
        </row>
      </sheetData>
      <sheetData sheetId="20877">
        <row r="9">
          <cell r="A9" t="str">
            <v>A</v>
          </cell>
        </row>
      </sheetData>
      <sheetData sheetId="20878">
        <row r="9">
          <cell r="A9" t="str">
            <v>A</v>
          </cell>
        </row>
      </sheetData>
      <sheetData sheetId="20879">
        <row r="9">
          <cell r="A9" t="str">
            <v>A</v>
          </cell>
        </row>
      </sheetData>
      <sheetData sheetId="20880">
        <row r="9">
          <cell r="A9" t="str">
            <v>A</v>
          </cell>
        </row>
      </sheetData>
      <sheetData sheetId="20881">
        <row r="9">
          <cell r="A9" t="str">
            <v>A</v>
          </cell>
        </row>
      </sheetData>
      <sheetData sheetId="20882">
        <row r="9">
          <cell r="A9" t="str">
            <v>A</v>
          </cell>
        </row>
      </sheetData>
      <sheetData sheetId="20883">
        <row r="9">
          <cell r="A9" t="str">
            <v>A</v>
          </cell>
        </row>
      </sheetData>
      <sheetData sheetId="20884">
        <row r="9">
          <cell r="A9" t="str">
            <v>A</v>
          </cell>
        </row>
      </sheetData>
      <sheetData sheetId="20885">
        <row r="9">
          <cell r="A9" t="str">
            <v>A</v>
          </cell>
        </row>
      </sheetData>
      <sheetData sheetId="20886">
        <row r="9">
          <cell r="A9" t="str">
            <v>A</v>
          </cell>
        </row>
      </sheetData>
      <sheetData sheetId="20887">
        <row r="9">
          <cell r="A9" t="str">
            <v>A</v>
          </cell>
        </row>
      </sheetData>
      <sheetData sheetId="20888">
        <row r="9">
          <cell r="A9" t="str">
            <v>A</v>
          </cell>
        </row>
      </sheetData>
      <sheetData sheetId="20889">
        <row r="9">
          <cell r="A9" t="str">
            <v>A</v>
          </cell>
        </row>
      </sheetData>
      <sheetData sheetId="20890">
        <row r="9">
          <cell r="A9" t="str">
            <v>A</v>
          </cell>
        </row>
      </sheetData>
      <sheetData sheetId="20891">
        <row r="9">
          <cell r="A9" t="str">
            <v>A</v>
          </cell>
        </row>
      </sheetData>
      <sheetData sheetId="20892">
        <row r="9">
          <cell r="A9" t="str">
            <v>A</v>
          </cell>
        </row>
      </sheetData>
      <sheetData sheetId="20893">
        <row r="9">
          <cell r="A9" t="str">
            <v>A</v>
          </cell>
        </row>
      </sheetData>
      <sheetData sheetId="20894">
        <row r="9">
          <cell r="A9" t="str">
            <v>A</v>
          </cell>
        </row>
      </sheetData>
      <sheetData sheetId="20895">
        <row r="9">
          <cell r="A9" t="str">
            <v>A</v>
          </cell>
        </row>
      </sheetData>
      <sheetData sheetId="20896">
        <row r="9">
          <cell r="A9" t="str">
            <v>A</v>
          </cell>
        </row>
      </sheetData>
      <sheetData sheetId="20897">
        <row r="9">
          <cell r="A9" t="str">
            <v>A</v>
          </cell>
        </row>
      </sheetData>
      <sheetData sheetId="20898">
        <row r="9">
          <cell r="A9" t="str">
            <v>A</v>
          </cell>
        </row>
      </sheetData>
      <sheetData sheetId="20899">
        <row r="9">
          <cell r="A9" t="str">
            <v>A</v>
          </cell>
        </row>
      </sheetData>
      <sheetData sheetId="20900">
        <row r="9">
          <cell r="A9" t="str">
            <v>A</v>
          </cell>
        </row>
      </sheetData>
      <sheetData sheetId="20901">
        <row r="9">
          <cell r="A9" t="str">
            <v>A</v>
          </cell>
        </row>
      </sheetData>
      <sheetData sheetId="20902">
        <row r="9">
          <cell r="A9" t="str">
            <v>A</v>
          </cell>
        </row>
      </sheetData>
      <sheetData sheetId="20903">
        <row r="9">
          <cell r="A9" t="str">
            <v>A</v>
          </cell>
        </row>
      </sheetData>
      <sheetData sheetId="20904">
        <row r="9">
          <cell r="A9" t="str">
            <v>A</v>
          </cell>
        </row>
      </sheetData>
      <sheetData sheetId="20905">
        <row r="9">
          <cell r="A9" t="str">
            <v>A</v>
          </cell>
        </row>
      </sheetData>
      <sheetData sheetId="20906">
        <row r="9">
          <cell r="A9" t="str">
            <v>A</v>
          </cell>
        </row>
      </sheetData>
      <sheetData sheetId="20907">
        <row r="9">
          <cell r="A9" t="str">
            <v>A</v>
          </cell>
        </row>
      </sheetData>
      <sheetData sheetId="20908">
        <row r="9">
          <cell r="A9" t="str">
            <v>A</v>
          </cell>
        </row>
      </sheetData>
      <sheetData sheetId="20909">
        <row r="9">
          <cell r="A9" t="str">
            <v>A</v>
          </cell>
        </row>
      </sheetData>
      <sheetData sheetId="20910">
        <row r="9">
          <cell r="A9" t="str">
            <v>A</v>
          </cell>
        </row>
      </sheetData>
      <sheetData sheetId="20911">
        <row r="9">
          <cell r="A9" t="str">
            <v>A</v>
          </cell>
        </row>
      </sheetData>
      <sheetData sheetId="20912">
        <row r="9">
          <cell r="A9" t="str">
            <v>A</v>
          </cell>
        </row>
      </sheetData>
      <sheetData sheetId="20913">
        <row r="9">
          <cell r="A9" t="str">
            <v>A</v>
          </cell>
        </row>
      </sheetData>
      <sheetData sheetId="20914">
        <row r="9">
          <cell r="A9" t="str">
            <v>A</v>
          </cell>
        </row>
      </sheetData>
      <sheetData sheetId="20915">
        <row r="9">
          <cell r="A9" t="str">
            <v>A</v>
          </cell>
        </row>
      </sheetData>
      <sheetData sheetId="20916">
        <row r="9">
          <cell r="A9" t="str">
            <v>A</v>
          </cell>
        </row>
      </sheetData>
      <sheetData sheetId="20917">
        <row r="9">
          <cell r="A9" t="str">
            <v>A</v>
          </cell>
        </row>
      </sheetData>
      <sheetData sheetId="20918">
        <row r="9">
          <cell r="A9" t="str">
            <v>A</v>
          </cell>
        </row>
      </sheetData>
      <sheetData sheetId="20919">
        <row r="9">
          <cell r="A9" t="str">
            <v>A</v>
          </cell>
        </row>
      </sheetData>
      <sheetData sheetId="20920">
        <row r="9">
          <cell r="A9" t="str">
            <v>A</v>
          </cell>
        </row>
      </sheetData>
      <sheetData sheetId="20921">
        <row r="9">
          <cell r="A9" t="str">
            <v>A</v>
          </cell>
        </row>
      </sheetData>
      <sheetData sheetId="20922">
        <row r="9">
          <cell r="A9" t="str">
            <v>A</v>
          </cell>
        </row>
      </sheetData>
      <sheetData sheetId="20923">
        <row r="9">
          <cell r="A9" t="str">
            <v>A</v>
          </cell>
        </row>
      </sheetData>
      <sheetData sheetId="20924">
        <row r="9">
          <cell r="A9" t="str">
            <v>A</v>
          </cell>
        </row>
      </sheetData>
      <sheetData sheetId="20925">
        <row r="9">
          <cell r="A9" t="str">
            <v>A</v>
          </cell>
        </row>
      </sheetData>
      <sheetData sheetId="20926">
        <row r="9">
          <cell r="A9" t="str">
            <v>A</v>
          </cell>
        </row>
      </sheetData>
      <sheetData sheetId="20927">
        <row r="9">
          <cell r="A9" t="str">
            <v>A</v>
          </cell>
        </row>
      </sheetData>
      <sheetData sheetId="20928">
        <row r="9">
          <cell r="A9" t="str">
            <v>A</v>
          </cell>
        </row>
      </sheetData>
      <sheetData sheetId="20929">
        <row r="9">
          <cell r="A9" t="str">
            <v>A</v>
          </cell>
        </row>
      </sheetData>
      <sheetData sheetId="20930">
        <row r="9">
          <cell r="A9" t="str">
            <v>A</v>
          </cell>
        </row>
      </sheetData>
      <sheetData sheetId="20931">
        <row r="9">
          <cell r="A9" t="str">
            <v>A</v>
          </cell>
        </row>
      </sheetData>
      <sheetData sheetId="20932">
        <row r="9">
          <cell r="A9" t="str">
            <v>A</v>
          </cell>
        </row>
      </sheetData>
      <sheetData sheetId="20933">
        <row r="9">
          <cell r="A9" t="str">
            <v>A</v>
          </cell>
        </row>
      </sheetData>
      <sheetData sheetId="20934">
        <row r="9">
          <cell r="A9" t="str">
            <v>A</v>
          </cell>
        </row>
      </sheetData>
      <sheetData sheetId="20935">
        <row r="9">
          <cell r="A9" t="str">
            <v>A</v>
          </cell>
        </row>
      </sheetData>
      <sheetData sheetId="20936">
        <row r="9">
          <cell r="A9" t="str">
            <v>A</v>
          </cell>
        </row>
      </sheetData>
      <sheetData sheetId="20937">
        <row r="9">
          <cell r="A9" t="str">
            <v>A</v>
          </cell>
        </row>
      </sheetData>
      <sheetData sheetId="20938">
        <row r="9">
          <cell r="A9" t="str">
            <v>A</v>
          </cell>
        </row>
      </sheetData>
      <sheetData sheetId="20939">
        <row r="9">
          <cell r="A9" t="str">
            <v>A</v>
          </cell>
        </row>
      </sheetData>
      <sheetData sheetId="20940">
        <row r="9">
          <cell r="A9" t="str">
            <v>A</v>
          </cell>
        </row>
      </sheetData>
      <sheetData sheetId="20941">
        <row r="9">
          <cell r="A9" t="str">
            <v>A</v>
          </cell>
        </row>
      </sheetData>
      <sheetData sheetId="20942">
        <row r="9">
          <cell r="A9" t="str">
            <v>A</v>
          </cell>
        </row>
      </sheetData>
      <sheetData sheetId="20943">
        <row r="9">
          <cell r="A9" t="str">
            <v>A</v>
          </cell>
        </row>
      </sheetData>
      <sheetData sheetId="20944">
        <row r="9">
          <cell r="A9" t="str">
            <v>A</v>
          </cell>
        </row>
      </sheetData>
      <sheetData sheetId="20945">
        <row r="9">
          <cell r="A9" t="str">
            <v>A</v>
          </cell>
        </row>
      </sheetData>
      <sheetData sheetId="20946">
        <row r="9">
          <cell r="A9" t="str">
            <v>A</v>
          </cell>
        </row>
      </sheetData>
      <sheetData sheetId="20947">
        <row r="9">
          <cell r="A9" t="str">
            <v>A</v>
          </cell>
        </row>
      </sheetData>
      <sheetData sheetId="20948">
        <row r="9">
          <cell r="A9" t="str">
            <v>A</v>
          </cell>
        </row>
      </sheetData>
      <sheetData sheetId="20949">
        <row r="9">
          <cell r="A9" t="str">
            <v>A</v>
          </cell>
        </row>
      </sheetData>
      <sheetData sheetId="20950">
        <row r="9">
          <cell r="A9" t="str">
            <v>A</v>
          </cell>
        </row>
      </sheetData>
      <sheetData sheetId="20951">
        <row r="9">
          <cell r="A9" t="str">
            <v>A</v>
          </cell>
        </row>
      </sheetData>
      <sheetData sheetId="20952">
        <row r="9">
          <cell r="A9" t="str">
            <v>A</v>
          </cell>
        </row>
      </sheetData>
      <sheetData sheetId="20953">
        <row r="9">
          <cell r="A9" t="str">
            <v>A</v>
          </cell>
        </row>
      </sheetData>
      <sheetData sheetId="20954">
        <row r="9">
          <cell r="A9" t="str">
            <v>A</v>
          </cell>
        </row>
      </sheetData>
      <sheetData sheetId="20955">
        <row r="9">
          <cell r="A9" t="str">
            <v>A</v>
          </cell>
        </row>
      </sheetData>
      <sheetData sheetId="20956">
        <row r="9">
          <cell r="A9" t="str">
            <v>A</v>
          </cell>
        </row>
      </sheetData>
      <sheetData sheetId="20957">
        <row r="9">
          <cell r="A9" t="str">
            <v>A</v>
          </cell>
        </row>
      </sheetData>
      <sheetData sheetId="20958">
        <row r="9">
          <cell r="A9" t="str">
            <v>A</v>
          </cell>
        </row>
      </sheetData>
      <sheetData sheetId="20959">
        <row r="9">
          <cell r="A9" t="str">
            <v>A</v>
          </cell>
        </row>
      </sheetData>
      <sheetData sheetId="20960">
        <row r="9">
          <cell r="A9" t="str">
            <v>A</v>
          </cell>
        </row>
      </sheetData>
      <sheetData sheetId="20961">
        <row r="9">
          <cell r="A9" t="str">
            <v>A</v>
          </cell>
        </row>
      </sheetData>
      <sheetData sheetId="20962">
        <row r="9">
          <cell r="A9" t="str">
            <v>A</v>
          </cell>
        </row>
      </sheetData>
      <sheetData sheetId="20963">
        <row r="9">
          <cell r="A9" t="str">
            <v>A</v>
          </cell>
        </row>
      </sheetData>
      <sheetData sheetId="20964">
        <row r="9">
          <cell r="A9" t="str">
            <v>A</v>
          </cell>
        </row>
      </sheetData>
      <sheetData sheetId="20965">
        <row r="9">
          <cell r="A9" t="str">
            <v>A</v>
          </cell>
        </row>
      </sheetData>
      <sheetData sheetId="20966">
        <row r="9">
          <cell r="A9" t="str">
            <v>A</v>
          </cell>
        </row>
      </sheetData>
      <sheetData sheetId="20967">
        <row r="9">
          <cell r="A9" t="str">
            <v>A</v>
          </cell>
        </row>
      </sheetData>
      <sheetData sheetId="20968">
        <row r="9">
          <cell r="A9" t="str">
            <v>A</v>
          </cell>
        </row>
      </sheetData>
      <sheetData sheetId="20969">
        <row r="9">
          <cell r="A9" t="str">
            <v>A</v>
          </cell>
        </row>
      </sheetData>
      <sheetData sheetId="20970">
        <row r="9">
          <cell r="A9" t="str">
            <v>A</v>
          </cell>
        </row>
      </sheetData>
      <sheetData sheetId="20971">
        <row r="9">
          <cell r="A9" t="str">
            <v>A</v>
          </cell>
        </row>
      </sheetData>
      <sheetData sheetId="20972">
        <row r="9">
          <cell r="A9" t="str">
            <v>A</v>
          </cell>
        </row>
      </sheetData>
      <sheetData sheetId="20973">
        <row r="9">
          <cell r="A9" t="str">
            <v>A</v>
          </cell>
        </row>
      </sheetData>
      <sheetData sheetId="20974">
        <row r="9">
          <cell r="A9" t="str">
            <v>A</v>
          </cell>
        </row>
      </sheetData>
      <sheetData sheetId="20975">
        <row r="9">
          <cell r="A9" t="str">
            <v>A</v>
          </cell>
        </row>
      </sheetData>
      <sheetData sheetId="20976">
        <row r="9">
          <cell r="A9" t="str">
            <v>A</v>
          </cell>
        </row>
      </sheetData>
      <sheetData sheetId="20977">
        <row r="9">
          <cell r="A9" t="str">
            <v>A</v>
          </cell>
        </row>
      </sheetData>
      <sheetData sheetId="20978">
        <row r="9">
          <cell r="A9" t="str">
            <v>A</v>
          </cell>
        </row>
      </sheetData>
      <sheetData sheetId="20979">
        <row r="9">
          <cell r="A9" t="str">
            <v>A</v>
          </cell>
        </row>
      </sheetData>
      <sheetData sheetId="20980">
        <row r="9">
          <cell r="A9" t="str">
            <v>A</v>
          </cell>
        </row>
      </sheetData>
      <sheetData sheetId="20981">
        <row r="9">
          <cell r="A9" t="str">
            <v>A</v>
          </cell>
        </row>
      </sheetData>
      <sheetData sheetId="20982">
        <row r="9">
          <cell r="A9" t="str">
            <v>A</v>
          </cell>
        </row>
      </sheetData>
      <sheetData sheetId="20983">
        <row r="9">
          <cell r="A9" t="str">
            <v>A</v>
          </cell>
        </row>
      </sheetData>
      <sheetData sheetId="20984">
        <row r="9">
          <cell r="A9" t="str">
            <v>A</v>
          </cell>
        </row>
      </sheetData>
      <sheetData sheetId="20985">
        <row r="9">
          <cell r="A9" t="str">
            <v>A</v>
          </cell>
        </row>
      </sheetData>
      <sheetData sheetId="20986">
        <row r="9">
          <cell r="A9" t="str">
            <v>A</v>
          </cell>
        </row>
      </sheetData>
      <sheetData sheetId="20987">
        <row r="9">
          <cell r="A9" t="str">
            <v>A</v>
          </cell>
        </row>
      </sheetData>
      <sheetData sheetId="20988">
        <row r="9">
          <cell r="A9" t="str">
            <v>A</v>
          </cell>
        </row>
      </sheetData>
      <sheetData sheetId="20989">
        <row r="9">
          <cell r="A9" t="str">
            <v>A</v>
          </cell>
        </row>
      </sheetData>
      <sheetData sheetId="20990">
        <row r="9">
          <cell r="A9" t="str">
            <v>A</v>
          </cell>
        </row>
      </sheetData>
      <sheetData sheetId="20991">
        <row r="9">
          <cell r="A9" t="str">
            <v>A</v>
          </cell>
        </row>
      </sheetData>
      <sheetData sheetId="20992">
        <row r="9">
          <cell r="A9" t="str">
            <v>A</v>
          </cell>
        </row>
      </sheetData>
      <sheetData sheetId="20993">
        <row r="9">
          <cell r="A9" t="str">
            <v>A</v>
          </cell>
        </row>
      </sheetData>
      <sheetData sheetId="20994">
        <row r="9">
          <cell r="A9" t="str">
            <v>A</v>
          </cell>
        </row>
      </sheetData>
      <sheetData sheetId="20995">
        <row r="9">
          <cell r="A9" t="str">
            <v>A</v>
          </cell>
        </row>
      </sheetData>
      <sheetData sheetId="20996">
        <row r="9">
          <cell r="A9" t="str">
            <v>A</v>
          </cell>
        </row>
      </sheetData>
      <sheetData sheetId="20997">
        <row r="9">
          <cell r="A9" t="str">
            <v>A</v>
          </cell>
        </row>
      </sheetData>
      <sheetData sheetId="20998">
        <row r="9">
          <cell r="A9" t="str">
            <v>A</v>
          </cell>
        </row>
      </sheetData>
      <sheetData sheetId="20999">
        <row r="9">
          <cell r="A9" t="str">
            <v>A</v>
          </cell>
        </row>
      </sheetData>
      <sheetData sheetId="21000">
        <row r="9">
          <cell r="A9" t="str">
            <v>A</v>
          </cell>
        </row>
      </sheetData>
      <sheetData sheetId="21001">
        <row r="9">
          <cell r="A9" t="str">
            <v>A</v>
          </cell>
        </row>
      </sheetData>
      <sheetData sheetId="21002">
        <row r="9">
          <cell r="A9" t="str">
            <v>A</v>
          </cell>
        </row>
      </sheetData>
      <sheetData sheetId="21003">
        <row r="9">
          <cell r="A9" t="str">
            <v>A</v>
          </cell>
        </row>
      </sheetData>
      <sheetData sheetId="21004">
        <row r="9">
          <cell r="A9" t="str">
            <v>A</v>
          </cell>
        </row>
      </sheetData>
      <sheetData sheetId="21005">
        <row r="9">
          <cell r="A9" t="str">
            <v>A</v>
          </cell>
        </row>
      </sheetData>
      <sheetData sheetId="21006">
        <row r="9">
          <cell r="A9" t="str">
            <v>A</v>
          </cell>
        </row>
      </sheetData>
      <sheetData sheetId="21007">
        <row r="9">
          <cell r="A9" t="str">
            <v>A</v>
          </cell>
        </row>
      </sheetData>
      <sheetData sheetId="21008">
        <row r="9">
          <cell r="A9" t="str">
            <v>A</v>
          </cell>
        </row>
      </sheetData>
      <sheetData sheetId="21009">
        <row r="9">
          <cell r="A9" t="str">
            <v>A</v>
          </cell>
        </row>
      </sheetData>
      <sheetData sheetId="21010">
        <row r="9">
          <cell r="A9" t="str">
            <v>A</v>
          </cell>
        </row>
      </sheetData>
      <sheetData sheetId="21011">
        <row r="9">
          <cell r="A9" t="str">
            <v>A</v>
          </cell>
        </row>
      </sheetData>
      <sheetData sheetId="21012">
        <row r="9">
          <cell r="A9" t="str">
            <v>A</v>
          </cell>
        </row>
      </sheetData>
      <sheetData sheetId="21013">
        <row r="9">
          <cell r="A9" t="str">
            <v>A</v>
          </cell>
        </row>
      </sheetData>
      <sheetData sheetId="21014">
        <row r="9">
          <cell r="A9" t="str">
            <v>A</v>
          </cell>
        </row>
      </sheetData>
      <sheetData sheetId="21015">
        <row r="9">
          <cell r="A9" t="str">
            <v>A</v>
          </cell>
        </row>
      </sheetData>
      <sheetData sheetId="21016">
        <row r="9">
          <cell r="A9" t="str">
            <v>A</v>
          </cell>
        </row>
      </sheetData>
      <sheetData sheetId="21017">
        <row r="9">
          <cell r="A9" t="str">
            <v>A</v>
          </cell>
        </row>
      </sheetData>
      <sheetData sheetId="21018">
        <row r="9">
          <cell r="A9" t="str">
            <v>A</v>
          </cell>
        </row>
      </sheetData>
      <sheetData sheetId="21019">
        <row r="9">
          <cell r="A9" t="str">
            <v>A</v>
          </cell>
        </row>
      </sheetData>
      <sheetData sheetId="21020">
        <row r="9">
          <cell r="A9" t="str">
            <v>A</v>
          </cell>
        </row>
      </sheetData>
      <sheetData sheetId="21021">
        <row r="9">
          <cell r="A9" t="str">
            <v>A</v>
          </cell>
        </row>
      </sheetData>
      <sheetData sheetId="21022">
        <row r="9">
          <cell r="A9" t="str">
            <v>A</v>
          </cell>
        </row>
      </sheetData>
      <sheetData sheetId="21023">
        <row r="9">
          <cell r="A9" t="str">
            <v>A</v>
          </cell>
        </row>
      </sheetData>
      <sheetData sheetId="21024">
        <row r="9">
          <cell r="A9" t="str">
            <v>A</v>
          </cell>
        </row>
      </sheetData>
      <sheetData sheetId="21025">
        <row r="9">
          <cell r="A9" t="str">
            <v>A</v>
          </cell>
        </row>
      </sheetData>
      <sheetData sheetId="21026">
        <row r="9">
          <cell r="A9" t="str">
            <v>A</v>
          </cell>
        </row>
      </sheetData>
      <sheetData sheetId="21027">
        <row r="9">
          <cell r="A9" t="str">
            <v>A</v>
          </cell>
        </row>
      </sheetData>
      <sheetData sheetId="21028">
        <row r="9">
          <cell r="A9" t="str">
            <v>A</v>
          </cell>
        </row>
      </sheetData>
      <sheetData sheetId="21029">
        <row r="9">
          <cell r="A9" t="str">
            <v>A</v>
          </cell>
        </row>
      </sheetData>
      <sheetData sheetId="21030">
        <row r="9">
          <cell r="A9" t="str">
            <v>A</v>
          </cell>
        </row>
      </sheetData>
      <sheetData sheetId="21031">
        <row r="9">
          <cell r="A9" t="str">
            <v>A</v>
          </cell>
        </row>
      </sheetData>
      <sheetData sheetId="21032">
        <row r="9">
          <cell r="A9" t="str">
            <v>A</v>
          </cell>
        </row>
      </sheetData>
      <sheetData sheetId="21033">
        <row r="9">
          <cell r="A9" t="str">
            <v>A</v>
          </cell>
        </row>
      </sheetData>
      <sheetData sheetId="21034">
        <row r="9">
          <cell r="A9" t="str">
            <v>A</v>
          </cell>
        </row>
      </sheetData>
      <sheetData sheetId="21035">
        <row r="9">
          <cell r="A9" t="str">
            <v>A</v>
          </cell>
        </row>
      </sheetData>
      <sheetData sheetId="21036">
        <row r="9">
          <cell r="A9" t="str">
            <v>A</v>
          </cell>
        </row>
      </sheetData>
      <sheetData sheetId="21037">
        <row r="9">
          <cell r="A9" t="str">
            <v>A</v>
          </cell>
        </row>
      </sheetData>
      <sheetData sheetId="21038">
        <row r="9">
          <cell r="A9" t="str">
            <v>A</v>
          </cell>
        </row>
      </sheetData>
      <sheetData sheetId="21039">
        <row r="9">
          <cell r="A9" t="str">
            <v>A</v>
          </cell>
        </row>
      </sheetData>
      <sheetData sheetId="21040">
        <row r="9">
          <cell r="A9" t="str">
            <v>A</v>
          </cell>
        </row>
      </sheetData>
      <sheetData sheetId="21041">
        <row r="9">
          <cell r="A9" t="str">
            <v>A</v>
          </cell>
        </row>
      </sheetData>
      <sheetData sheetId="21042">
        <row r="9">
          <cell r="A9" t="str">
            <v>A</v>
          </cell>
        </row>
      </sheetData>
      <sheetData sheetId="21043">
        <row r="9">
          <cell r="A9" t="str">
            <v>A</v>
          </cell>
        </row>
      </sheetData>
      <sheetData sheetId="21044">
        <row r="9">
          <cell r="A9" t="str">
            <v>A</v>
          </cell>
        </row>
      </sheetData>
      <sheetData sheetId="21045">
        <row r="9">
          <cell r="A9" t="str">
            <v>A</v>
          </cell>
        </row>
      </sheetData>
      <sheetData sheetId="21046">
        <row r="9">
          <cell r="A9" t="str">
            <v>A</v>
          </cell>
        </row>
      </sheetData>
      <sheetData sheetId="21047">
        <row r="9">
          <cell r="A9" t="str">
            <v>A</v>
          </cell>
        </row>
      </sheetData>
      <sheetData sheetId="21048">
        <row r="9">
          <cell r="A9" t="str">
            <v>A</v>
          </cell>
        </row>
      </sheetData>
      <sheetData sheetId="21049">
        <row r="9">
          <cell r="A9" t="str">
            <v>A</v>
          </cell>
        </row>
      </sheetData>
      <sheetData sheetId="21050">
        <row r="9">
          <cell r="A9" t="str">
            <v>A</v>
          </cell>
        </row>
      </sheetData>
      <sheetData sheetId="21051">
        <row r="9">
          <cell r="A9" t="str">
            <v>A</v>
          </cell>
        </row>
      </sheetData>
      <sheetData sheetId="21052">
        <row r="9">
          <cell r="A9" t="str">
            <v>A</v>
          </cell>
        </row>
      </sheetData>
      <sheetData sheetId="21053">
        <row r="9">
          <cell r="A9" t="str">
            <v>A</v>
          </cell>
        </row>
      </sheetData>
      <sheetData sheetId="21054">
        <row r="9">
          <cell r="A9" t="str">
            <v>A</v>
          </cell>
        </row>
      </sheetData>
      <sheetData sheetId="21055">
        <row r="9">
          <cell r="A9" t="str">
            <v>A</v>
          </cell>
        </row>
      </sheetData>
      <sheetData sheetId="21056">
        <row r="9">
          <cell r="A9" t="str">
            <v>A</v>
          </cell>
        </row>
      </sheetData>
      <sheetData sheetId="21057">
        <row r="9">
          <cell r="A9" t="str">
            <v>A</v>
          </cell>
        </row>
      </sheetData>
      <sheetData sheetId="21058">
        <row r="9">
          <cell r="A9" t="str">
            <v>A</v>
          </cell>
        </row>
      </sheetData>
      <sheetData sheetId="21059">
        <row r="9">
          <cell r="A9" t="str">
            <v>A</v>
          </cell>
        </row>
      </sheetData>
      <sheetData sheetId="21060">
        <row r="9">
          <cell r="A9" t="str">
            <v>A</v>
          </cell>
        </row>
      </sheetData>
      <sheetData sheetId="21061">
        <row r="9">
          <cell r="A9" t="str">
            <v>A</v>
          </cell>
        </row>
      </sheetData>
      <sheetData sheetId="21062">
        <row r="9">
          <cell r="A9" t="str">
            <v>A</v>
          </cell>
        </row>
      </sheetData>
      <sheetData sheetId="21063">
        <row r="9">
          <cell r="A9" t="str">
            <v>A</v>
          </cell>
        </row>
      </sheetData>
      <sheetData sheetId="21064">
        <row r="9">
          <cell r="A9" t="str">
            <v>A</v>
          </cell>
        </row>
      </sheetData>
      <sheetData sheetId="21065">
        <row r="9">
          <cell r="A9" t="str">
            <v>A</v>
          </cell>
        </row>
      </sheetData>
      <sheetData sheetId="21066">
        <row r="9">
          <cell r="A9" t="str">
            <v>A</v>
          </cell>
        </row>
      </sheetData>
      <sheetData sheetId="21067">
        <row r="9">
          <cell r="A9" t="str">
            <v>A</v>
          </cell>
        </row>
      </sheetData>
      <sheetData sheetId="21068">
        <row r="9">
          <cell r="A9" t="str">
            <v>A</v>
          </cell>
        </row>
      </sheetData>
      <sheetData sheetId="21069" refreshError="1"/>
      <sheetData sheetId="21070" refreshError="1"/>
      <sheetData sheetId="21071" refreshError="1"/>
      <sheetData sheetId="21072" refreshError="1"/>
      <sheetData sheetId="21073" refreshError="1"/>
      <sheetData sheetId="21074">
        <row r="9">
          <cell r="A9" t="str">
            <v>A</v>
          </cell>
        </row>
      </sheetData>
      <sheetData sheetId="21075">
        <row r="9">
          <cell r="A9" t="str">
            <v>A</v>
          </cell>
        </row>
      </sheetData>
      <sheetData sheetId="21076">
        <row r="9">
          <cell r="A9" t="str">
            <v>A</v>
          </cell>
        </row>
      </sheetData>
      <sheetData sheetId="21077">
        <row r="9">
          <cell r="A9" t="str">
            <v>A</v>
          </cell>
        </row>
      </sheetData>
      <sheetData sheetId="21078">
        <row r="9">
          <cell r="A9" t="str">
            <v>A</v>
          </cell>
        </row>
      </sheetData>
      <sheetData sheetId="21079">
        <row r="9">
          <cell r="A9" t="str">
            <v>A</v>
          </cell>
        </row>
      </sheetData>
      <sheetData sheetId="21080">
        <row r="9">
          <cell r="A9" t="str">
            <v>A</v>
          </cell>
        </row>
      </sheetData>
      <sheetData sheetId="21081">
        <row r="9">
          <cell r="A9" t="str">
            <v>A</v>
          </cell>
        </row>
      </sheetData>
      <sheetData sheetId="21082">
        <row r="9">
          <cell r="A9" t="str">
            <v>A</v>
          </cell>
        </row>
      </sheetData>
      <sheetData sheetId="21083">
        <row r="9">
          <cell r="A9" t="str">
            <v>A</v>
          </cell>
        </row>
      </sheetData>
      <sheetData sheetId="21084">
        <row r="9">
          <cell r="A9" t="str">
            <v>A</v>
          </cell>
        </row>
      </sheetData>
      <sheetData sheetId="21085">
        <row r="9">
          <cell r="A9" t="str">
            <v>A</v>
          </cell>
        </row>
      </sheetData>
      <sheetData sheetId="21086">
        <row r="9">
          <cell r="A9" t="str">
            <v>A</v>
          </cell>
        </row>
      </sheetData>
      <sheetData sheetId="21087">
        <row r="9">
          <cell r="A9" t="str">
            <v>A</v>
          </cell>
        </row>
      </sheetData>
      <sheetData sheetId="21088">
        <row r="9">
          <cell r="A9" t="str">
            <v>A</v>
          </cell>
        </row>
      </sheetData>
      <sheetData sheetId="21089">
        <row r="9">
          <cell r="A9" t="str">
            <v>A</v>
          </cell>
        </row>
      </sheetData>
      <sheetData sheetId="21090">
        <row r="9">
          <cell r="A9" t="str">
            <v>A</v>
          </cell>
        </row>
      </sheetData>
      <sheetData sheetId="21091">
        <row r="9">
          <cell r="A9" t="str">
            <v>A</v>
          </cell>
        </row>
      </sheetData>
      <sheetData sheetId="21092">
        <row r="9">
          <cell r="A9" t="str">
            <v>A</v>
          </cell>
        </row>
      </sheetData>
      <sheetData sheetId="21093">
        <row r="9">
          <cell r="A9" t="str">
            <v>A</v>
          </cell>
        </row>
      </sheetData>
      <sheetData sheetId="21094">
        <row r="9">
          <cell r="A9" t="str">
            <v>A</v>
          </cell>
        </row>
      </sheetData>
      <sheetData sheetId="21095">
        <row r="9">
          <cell r="A9" t="str">
            <v>A</v>
          </cell>
        </row>
      </sheetData>
      <sheetData sheetId="21096">
        <row r="9">
          <cell r="A9" t="str">
            <v>A</v>
          </cell>
        </row>
      </sheetData>
      <sheetData sheetId="21097">
        <row r="9">
          <cell r="A9" t="str">
            <v>A</v>
          </cell>
        </row>
      </sheetData>
      <sheetData sheetId="21098">
        <row r="9">
          <cell r="A9" t="str">
            <v>A</v>
          </cell>
        </row>
      </sheetData>
      <sheetData sheetId="21099">
        <row r="9">
          <cell r="A9" t="str">
            <v>A</v>
          </cell>
        </row>
      </sheetData>
      <sheetData sheetId="21100">
        <row r="9">
          <cell r="A9" t="str">
            <v>A</v>
          </cell>
        </row>
      </sheetData>
      <sheetData sheetId="21101">
        <row r="9">
          <cell r="A9" t="str">
            <v>A</v>
          </cell>
        </row>
      </sheetData>
      <sheetData sheetId="21102">
        <row r="9">
          <cell r="A9" t="str">
            <v>A</v>
          </cell>
        </row>
      </sheetData>
      <sheetData sheetId="21103">
        <row r="9">
          <cell r="A9" t="str">
            <v>A</v>
          </cell>
        </row>
      </sheetData>
      <sheetData sheetId="21104">
        <row r="9">
          <cell r="A9" t="str">
            <v>A</v>
          </cell>
        </row>
      </sheetData>
      <sheetData sheetId="21105">
        <row r="9">
          <cell r="A9" t="str">
            <v>A</v>
          </cell>
        </row>
      </sheetData>
      <sheetData sheetId="21106">
        <row r="9">
          <cell r="A9" t="str">
            <v>A</v>
          </cell>
        </row>
      </sheetData>
      <sheetData sheetId="21107">
        <row r="9">
          <cell r="A9" t="str">
            <v>A</v>
          </cell>
        </row>
      </sheetData>
      <sheetData sheetId="21108">
        <row r="9">
          <cell r="A9" t="str">
            <v>A</v>
          </cell>
        </row>
      </sheetData>
      <sheetData sheetId="21109">
        <row r="9">
          <cell r="A9" t="str">
            <v>A</v>
          </cell>
        </row>
      </sheetData>
      <sheetData sheetId="21110">
        <row r="9">
          <cell r="A9" t="str">
            <v>A</v>
          </cell>
        </row>
      </sheetData>
      <sheetData sheetId="21111">
        <row r="9">
          <cell r="A9" t="str">
            <v>A</v>
          </cell>
        </row>
      </sheetData>
      <sheetData sheetId="21112">
        <row r="9">
          <cell r="A9" t="str">
            <v>A</v>
          </cell>
        </row>
      </sheetData>
      <sheetData sheetId="21113">
        <row r="9">
          <cell r="A9" t="str">
            <v>A</v>
          </cell>
        </row>
      </sheetData>
      <sheetData sheetId="21114">
        <row r="9">
          <cell r="A9" t="str">
            <v>A</v>
          </cell>
        </row>
      </sheetData>
      <sheetData sheetId="21115">
        <row r="9">
          <cell r="A9" t="str">
            <v>A</v>
          </cell>
        </row>
      </sheetData>
      <sheetData sheetId="21116">
        <row r="9">
          <cell r="A9" t="str">
            <v>A</v>
          </cell>
        </row>
      </sheetData>
      <sheetData sheetId="21117">
        <row r="9">
          <cell r="A9" t="str">
            <v>A</v>
          </cell>
        </row>
      </sheetData>
      <sheetData sheetId="21118">
        <row r="9">
          <cell r="A9" t="str">
            <v>A</v>
          </cell>
        </row>
      </sheetData>
      <sheetData sheetId="21119">
        <row r="9">
          <cell r="A9" t="str">
            <v>A</v>
          </cell>
        </row>
      </sheetData>
      <sheetData sheetId="21120">
        <row r="9">
          <cell r="A9" t="str">
            <v>A</v>
          </cell>
        </row>
      </sheetData>
      <sheetData sheetId="21121">
        <row r="9">
          <cell r="A9" t="str">
            <v>A</v>
          </cell>
        </row>
      </sheetData>
      <sheetData sheetId="21122">
        <row r="9">
          <cell r="A9" t="str">
            <v>A</v>
          </cell>
        </row>
      </sheetData>
      <sheetData sheetId="21123">
        <row r="9">
          <cell r="A9" t="str">
            <v>A</v>
          </cell>
        </row>
      </sheetData>
      <sheetData sheetId="21124">
        <row r="9">
          <cell r="A9" t="str">
            <v>A</v>
          </cell>
        </row>
      </sheetData>
      <sheetData sheetId="21125">
        <row r="9">
          <cell r="A9" t="str">
            <v>A</v>
          </cell>
        </row>
      </sheetData>
      <sheetData sheetId="21126">
        <row r="9">
          <cell r="A9" t="str">
            <v>A</v>
          </cell>
        </row>
      </sheetData>
      <sheetData sheetId="21127">
        <row r="9">
          <cell r="A9" t="str">
            <v>A</v>
          </cell>
        </row>
      </sheetData>
      <sheetData sheetId="21128">
        <row r="9">
          <cell r="A9" t="str">
            <v>A</v>
          </cell>
        </row>
      </sheetData>
      <sheetData sheetId="21129">
        <row r="9">
          <cell r="A9" t="str">
            <v>A</v>
          </cell>
        </row>
      </sheetData>
      <sheetData sheetId="21130">
        <row r="9">
          <cell r="A9" t="str">
            <v>A</v>
          </cell>
        </row>
      </sheetData>
      <sheetData sheetId="21131">
        <row r="9">
          <cell r="A9" t="str">
            <v>A</v>
          </cell>
        </row>
      </sheetData>
      <sheetData sheetId="21132">
        <row r="9">
          <cell r="A9" t="str">
            <v>A</v>
          </cell>
        </row>
      </sheetData>
      <sheetData sheetId="21133">
        <row r="9">
          <cell r="A9" t="str">
            <v>A</v>
          </cell>
        </row>
      </sheetData>
      <sheetData sheetId="21134">
        <row r="9">
          <cell r="A9" t="str">
            <v>A</v>
          </cell>
        </row>
      </sheetData>
      <sheetData sheetId="21135">
        <row r="9">
          <cell r="A9" t="str">
            <v>A</v>
          </cell>
        </row>
      </sheetData>
      <sheetData sheetId="21136">
        <row r="9">
          <cell r="A9" t="str">
            <v>A</v>
          </cell>
        </row>
      </sheetData>
      <sheetData sheetId="21137">
        <row r="9">
          <cell r="A9" t="str">
            <v>A</v>
          </cell>
        </row>
      </sheetData>
      <sheetData sheetId="21138">
        <row r="9">
          <cell r="A9" t="str">
            <v>A</v>
          </cell>
        </row>
      </sheetData>
      <sheetData sheetId="21139">
        <row r="9">
          <cell r="A9" t="str">
            <v>A</v>
          </cell>
        </row>
      </sheetData>
      <sheetData sheetId="21140">
        <row r="9">
          <cell r="A9" t="str">
            <v>A</v>
          </cell>
        </row>
      </sheetData>
      <sheetData sheetId="21141">
        <row r="9">
          <cell r="A9" t="str">
            <v>A</v>
          </cell>
        </row>
      </sheetData>
      <sheetData sheetId="21142">
        <row r="9">
          <cell r="A9" t="str">
            <v>A</v>
          </cell>
        </row>
      </sheetData>
      <sheetData sheetId="21143">
        <row r="9">
          <cell r="A9" t="str">
            <v>A</v>
          </cell>
        </row>
      </sheetData>
      <sheetData sheetId="21144">
        <row r="9">
          <cell r="A9" t="str">
            <v>A</v>
          </cell>
        </row>
      </sheetData>
      <sheetData sheetId="21145">
        <row r="9">
          <cell r="A9" t="str">
            <v>A</v>
          </cell>
        </row>
      </sheetData>
      <sheetData sheetId="21146">
        <row r="9">
          <cell r="A9" t="str">
            <v>A</v>
          </cell>
        </row>
      </sheetData>
      <sheetData sheetId="21147">
        <row r="9">
          <cell r="A9" t="str">
            <v>A</v>
          </cell>
        </row>
      </sheetData>
      <sheetData sheetId="21148">
        <row r="9">
          <cell r="A9" t="str">
            <v>A</v>
          </cell>
        </row>
      </sheetData>
      <sheetData sheetId="21149">
        <row r="9">
          <cell r="A9" t="str">
            <v>A</v>
          </cell>
        </row>
      </sheetData>
      <sheetData sheetId="21150">
        <row r="9">
          <cell r="A9" t="str">
            <v>A</v>
          </cell>
        </row>
      </sheetData>
      <sheetData sheetId="21151">
        <row r="9">
          <cell r="A9" t="str">
            <v>A</v>
          </cell>
        </row>
      </sheetData>
      <sheetData sheetId="21152">
        <row r="9">
          <cell r="A9" t="str">
            <v>A</v>
          </cell>
        </row>
      </sheetData>
      <sheetData sheetId="21153">
        <row r="9">
          <cell r="A9" t="str">
            <v>A</v>
          </cell>
        </row>
      </sheetData>
      <sheetData sheetId="21154">
        <row r="9">
          <cell r="A9" t="str">
            <v>A</v>
          </cell>
        </row>
      </sheetData>
      <sheetData sheetId="21155">
        <row r="9">
          <cell r="A9" t="str">
            <v>A</v>
          </cell>
        </row>
      </sheetData>
      <sheetData sheetId="21156">
        <row r="9">
          <cell r="A9" t="str">
            <v>A</v>
          </cell>
        </row>
      </sheetData>
      <sheetData sheetId="21157">
        <row r="9">
          <cell r="A9" t="str">
            <v>A</v>
          </cell>
        </row>
      </sheetData>
      <sheetData sheetId="21158">
        <row r="9">
          <cell r="A9" t="str">
            <v>A</v>
          </cell>
        </row>
      </sheetData>
      <sheetData sheetId="21159">
        <row r="9">
          <cell r="A9" t="str">
            <v>A</v>
          </cell>
        </row>
      </sheetData>
      <sheetData sheetId="21160">
        <row r="9">
          <cell r="A9" t="str">
            <v>A</v>
          </cell>
        </row>
      </sheetData>
      <sheetData sheetId="21161">
        <row r="9">
          <cell r="A9" t="str">
            <v>A</v>
          </cell>
        </row>
      </sheetData>
      <sheetData sheetId="21162">
        <row r="9">
          <cell r="A9" t="str">
            <v>A</v>
          </cell>
        </row>
      </sheetData>
      <sheetData sheetId="21163">
        <row r="9">
          <cell r="A9" t="str">
            <v>A</v>
          </cell>
        </row>
      </sheetData>
      <sheetData sheetId="21164">
        <row r="9">
          <cell r="A9" t="str">
            <v>A</v>
          </cell>
        </row>
      </sheetData>
      <sheetData sheetId="21165">
        <row r="9">
          <cell r="A9" t="str">
            <v>A</v>
          </cell>
        </row>
      </sheetData>
      <sheetData sheetId="21166">
        <row r="9">
          <cell r="A9" t="str">
            <v>A</v>
          </cell>
        </row>
      </sheetData>
      <sheetData sheetId="21167">
        <row r="9">
          <cell r="A9" t="str">
            <v>A</v>
          </cell>
        </row>
      </sheetData>
      <sheetData sheetId="21168">
        <row r="9">
          <cell r="A9" t="str">
            <v>A</v>
          </cell>
        </row>
      </sheetData>
      <sheetData sheetId="21169">
        <row r="9">
          <cell r="A9" t="str">
            <v>A</v>
          </cell>
        </row>
      </sheetData>
      <sheetData sheetId="21170">
        <row r="9">
          <cell r="A9" t="str">
            <v>A</v>
          </cell>
        </row>
      </sheetData>
      <sheetData sheetId="21171">
        <row r="9">
          <cell r="A9" t="str">
            <v>A</v>
          </cell>
        </row>
      </sheetData>
      <sheetData sheetId="21172">
        <row r="9">
          <cell r="A9" t="str">
            <v>A</v>
          </cell>
        </row>
      </sheetData>
      <sheetData sheetId="21173">
        <row r="9">
          <cell r="A9" t="str">
            <v>A</v>
          </cell>
        </row>
      </sheetData>
      <sheetData sheetId="21174">
        <row r="9">
          <cell r="A9" t="str">
            <v>A</v>
          </cell>
        </row>
      </sheetData>
      <sheetData sheetId="21175">
        <row r="9">
          <cell r="A9" t="str">
            <v>A</v>
          </cell>
        </row>
      </sheetData>
      <sheetData sheetId="21176">
        <row r="9">
          <cell r="A9" t="str">
            <v>A</v>
          </cell>
        </row>
      </sheetData>
      <sheetData sheetId="21177">
        <row r="9">
          <cell r="A9" t="str">
            <v>A</v>
          </cell>
        </row>
      </sheetData>
      <sheetData sheetId="21178">
        <row r="9">
          <cell r="A9" t="str">
            <v>A</v>
          </cell>
        </row>
      </sheetData>
      <sheetData sheetId="21179">
        <row r="9">
          <cell r="A9" t="str">
            <v>A</v>
          </cell>
        </row>
      </sheetData>
      <sheetData sheetId="21180">
        <row r="9">
          <cell r="A9" t="str">
            <v>A</v>
          </cell>
        </row>
      </sheetData>
      <sheetData sheetId="21181">
        <row r="9">
          <cell r="A9" t="str">
            <v>A</v>
          </cell>
        </row>
      </sheetData>
      <sheetData sheetId="21182">
        <row r="9">
          <cell r="A9" t="str">
            <v>A</v>
          </cell>
        </row>
      </sheetData>
      <sheetData sheetId="21183">
        <row r="9">
          <cell r="A9" t="str">
            <v>A</v>
          </cell>
        </row>
      </sheetData>
      <sheetData sheetId="21184">
        <row r="9">
          <cell r="A9" t="str">
            <v>A</v>
          </cell>
        </row>
      </sheetData>
      <sheetData sheetId="21185">
        <row r="9">
          <cell r="A9" t="str">
            <v>A</v>
          </cell>
        </row>
      </sheetData>
      <sheetData sheetId="21186">
        <row r="9">
          <cell r="A9" t="str">
            <v>A</v>
          </cell>
        </row>
      </sheetData>
      <sheetData sheetId="21187">
        <row r="9">
          <cell r="A9" t="str">
            <v>A</v>
          </cell>
        </row>
      </sheetData>
      <sheetData sheetId="21188">
        <row r="9">
          <cell r="A9" t="str">
            <v>A</v>
          </cell>
        </row>
      </sheetData>
      <sheetData sheetId="21189">
        <row r="9">
          <cell r="A9" t="str">
            <v>A</v>
          </cell>
        </row>
      </sheetData>
      <sheetData sheetId="21190">
        <row r="9">
          <cell r="A9" t="str">
            <v>A</v>
          </cell>
        </row>
      </sheetData>
      <sheetData sheetId="21191">
        <row r="9">
          <cell r="A9" t="str">
            <v>A</v>
          </cell>
        </row>
      </sheetData>
      <sheetData sheetId="21192">
        <row r="9">
          <cell r="A9" t="str">
            <v>A</v>
          </cell>
        </row>
      </sheetData>
      <sheetData sheetId="21193">
        <row r="9">
          <cell r="A9" t="str">
            <v>A</v>
          </cell>
        </row>
      </sheetData>
      <sheetData sheetId="21194">
        <row r="9">
          <cell r="A9" t="str">
            <v>A</v>
          </cell>
        </row>
      </sheetData>
      <sheetData sheetId="21195">
        <row r="9">
          <cell r="A9" t="str">
            <v>A</v>
          </cell>
        </row>
      </sheetData>
      <sheetData sheetId="21196">
        <row r="9">
          <cell r="A9" t="str">
            <v>A</v>
          </cell>
        </row>
      </sheetData>
      <sheetData sheetId="21197">
        <row r="9">
          <cell r="A9" t="str">
            <v>A</v>
          </cell>
        </row>
      </sheetData>
      <sheetData sheetId="21198">
        <row r="9">
          <cell r="A9" t="str">
            <v>A</v>
          </cell>
        </row>
      </sheetData>
      <sheetData sheetId="21199">
        <row r="9">
          <cell r="A9" t="str">
            <v>A</v>
          </cell>
        </row>
      </sheetData>
      <sheetData sheetId="21200">
        <row r="9">
          <cell r="A9" t="str">
            <v>A</v>
          </cell>
        </row>
      </sheetData>
      <sheetData sheetId="21201">
        <row r="9">
          <cell r="A9" t="str">
            <v>A</v>
          </cell>
        </row>
      </sheetData>
      <sheetData sheetId="21202">
        <row r="9">
          <cell r="A9" t="str">
            <v>A</v>
          </cell>
        </row>
      </sheetData>
      <sheetData sheetId="21203">
        <row r="9">
          <cell r="A9" t="str">
            <v>A</v>
          </cell>
        </row>
      </sheetData>
      <sheetData sheetId="21204">
        <row r="9">
          <cell r="A9" t="str">
            <v>A</v>
          </cell>
        </row>
      </sheetData>
      <sheetData sheetId="21205">
        <row r="9">
          <cell r="A9" t="str">
            <v>A</v>
          </cell>
        </row>
      </sheetData>
      <sheetData sheetId="21206">
        <row r="9">
          <cell r="A9" t="str">
            <v>A</v>
          </cell>
        </row>
      </sheetData>
      <sheetData sheetId="21207">
        <row r="9">
          <cell r="A9" t="str">
            <v>A</v>
          </cell>
        </row>
      </sheetData>
      <sheetData sheetId="21208">
        <row r="9">
          <cell r="A9" t="str">
            <v>A</v>
          </cell>
        </row>
      </sheetData>
      <sheetData sheetId="21209">
        <row r="9">
          <cell r="A9" t="str">
            <v>A</v>
          </cell>
        </row>
      </sheetData>
      <sheetData sheetId="21210">
        <row r="9">
          <cell r="A9" t="str">
            <v>A</v>
          </cell>
        </row>
      </sheetData>
      <sheetData sheetId="21211">
        <row r="9">
          <cell r="A9" t="str">
            <v>A</v>
          </cell>
        </row>
      </sheetData>
      <sheetData sheetId="21212">
        <row r="9">
          <cell r="A9" t="str">
            <v>A</v>
          </cell>
        </row>
      </sheetData>
      <sheetData sheetId="21213">
        <row r="9">
          <cell r="A9" t="str">
            <v>A</v>
          </cell>
        </row>
      </sheetData>
      <sheetData sheetId="21214">
        <row r="9">
          <cell r="A9" t="str">
            <v>A</v>
          </cell>
        </row>
      </sheetData>
      <sheetData sheetId="21215">
        <row r="9">
          <cell r="A9" t="str">
            <v>A</v>
          </cell>
        </row>
      </sheetData>
      <sheetData sheetId="21216">
        <row r="9">
          <cell r="A9" t="str">
            <v>A</v>
          </cell>
        </row>
      </sheetData>
      <sheetData sheetId="21217">
        <row r="9">
          <cell r="A9" t="str">
            <v>A</v>
          </cell>
        </row>
      </sheetData>
      <sheetData sheetId="21218">
        <row r="9">
          <cell r="A9" t="str">
            <v>A</v>
          </cell>
        </row>
      </sheetData>
      <sheetData sheetId="21219">
        <row r="9">
          <cell r="A9" t="str">
            <v>A</v>
          </cell>
        </row>
      </sheetData>
      <sheetData sheetId="21220">
        <row r="9">
          <cell r="A9" t="str">
            <v>A</v>
          </cell>
        </row>
      </sheetData>
      <sheetData sheetId="21221">
        <row r="9">
          <cell r="A9" t="str">
            <v>A</v>
          </cell>
        </row>
      </sheetData>
      <sheetData sheetId="21222">
        <row r="9">
          <cell r="A9" t="str">
            <v>A</v>
          </cell>
        </row>
      </sheetData>
      <sheetData sheetId="21223">
        <row r="9">
          <cell r="A9" t="str">
            <v>A</v>
          </cell>
        </row>
      </sheetData>
      <sheetData sheetId="21224">
        <row r="9">
          <cell r="A9" t="str">
            <v>A</v>
          </cell>
        </row>
      </sheetData>
      <sheetData sheetId="21225">
        <row r="9">
          <cell r="A9" t="str">
            <v>A</v>
          </cell>
        </row>
      </sheetData>
      <sheetData sheetId="21226">
        <row r="9">
          <cell r="A9" t="str">
            <v>A</v>
          </cell>
        </row>
      </sheetData>
      <sheetData sheetId="21227">
        <row r="9">
          <cell r="A9" t="str">
            <v>A</v>
          </cell>
        </row>
      </sheetData>
      <sheetData sheetId="21228">
        <row r="9">
          <cell r="A9" t="str">
            <v>A</v>
          </cell>
        </row>
      </sheetData>
      <sheetData sheetId="21229">
        <row r="9">
          <cell r="A9" t="str">
            <v>A</v>
          </cell>
        </row>
      </sheetData>
      <sheetData sheetId="21230">
        <row r="9">
          <cell r="A9" t="str">
            <v>A</v>
          </cell>
        </row>
      </sheetData>
      <sheetData sheetId="21231">
        <row r="9">
          <cell r="A9" t="str">
            <v>A</v>
          </cell>
        </row>
      </sheetData>
      <sheetData sheetId="21232">
        <row r="9">
          <cell r="A9" t="str">
            <v>A</v>
          </cell>
        </row>
      </sheetData>
      <sheetData sheetId="21233">
        <row r="9">
          <cell r="A9" t="str">
            <v>A</v>
          </cell>
        </row>
      </sheetData>
      <sheetData sheetId="21234">
        <row r="9">
          <cell r="A9" t="str">
            <v>A</v>
          </cell>
        </row>
      </sheetData>
      <sheetData sheetId="21235">
        <row r="9">
          <cell r="A9" t="str">
            <v>A</v>
          </cell>
        </row>
      </sheetData>
      <sheetData sheetId="21236">
        <row r="9">
          <cell r="A9" t="str">
            <v>A</v>
          </cell>
        </row>
      </sheetData>
      <sheetData sheetId="21237">
        <row r="9">
          <cell r="A9" t="str">
            <v>A</v>
          </cell>
        </row>
      </sheetData>
      <sheetData sheetId="21238">
        <row r="9">
          <cell r="A9" t="str">
            <v>A</v>
          </cell>
        </row>
      </sheetData>
      <sheetData sheetId="21239">
        <row r="9">
          <cell r="A9" t="str">
            <v>A</v>
          </cell>
        </row>
      </sheetData>
      <sheetData sheetId="21240">
        <row r="9">
          <cell r="A9" t="str">
            <v>A</v>
          </cell>
        </row>
      </sheetData>
      <sheetData sheetId="21241">
        <row r="9">
          <cell r="A9" t="str">
            <v>A</v>
          </cell>
        </row>
      </sheetData>
      <sheetData sheetId="21242">
        <row r="9">
          <cell r="A9" t="str">
            <v>A</v>
          </cell>
        </row>
      </sheetData>
      <sheetData sheetId="21243">
        <row r="9">
          <cell r="A9" t="str">
            <v>A</v>
          </cell>
        </row>
      </sheetData>
      <sheetData sheetId="21244">
        <row r="9">
          <cell r="A9" t="str">
            <v>A</v>
          </cell>
        </row>
      </sheetData>
      <sheetData sheetId="21245">
        <row r="9">
          <cell r="A9" t="str">
            <v>A</v>
          </cell>
        </row>
      </sheetData>
      <sheetData sheetId="21246">
        <row r="9">
          <cell r="A9" t="str">
            <v>A</v>
          </cell>
        </row>
      </sheetData>
      <sheetData sheetId="21247">
        <row r="9">
          <cell r="A9" t="str">
            <v>A</v>
          </cell>
        </row>
      </sheetData>
      <sheetData sheetId="21248">
        <row r="9">
          <cell r="A9" t="str">
            <v>A</v>
          </cell>
        </row>
      </sheetData>
      <sheetData sheetId="21249">
        <row r="9">
          <cell r="A9" t="str">
            <v>A</v>
          </cell>
        </row>
      </sheetData>
      <sheetData sheetId="21250">
        <row r="9">
          <cell r="A9" t="str">
            <v>A</v>
          </cell>
        </row>
      </sheetData>
      <sheetData sheetId="21251">
        <row r="9">
          <cell r="A9" t="str">
            <v>A</v>
          </cell>
        </row>
      </sheetData>
      <sheetData sheetId="21252">
        <row r="9">
          <cell r="A9" t="str">
            <v>A</v>
          </cell>
        </row>
      </sheetData>
      <sheetData sheetId="21253">
        <row r="9">
          <cell r="A9" t="str">
            <v>A</v>
          </cell>
        </row>
      </sheetData>
      <sheetData sheetId="21254">
        <row r="9">
          <cell r="A9" t="str">
            <v>A</v>
          </cell>
        </row>
      </sheetData>
      <sheetData sheetId="21255">
        <row r="9">
          <cell r="A9" t="str">
            <v>A</v>
          </cell>
        </row>
      </sheetData>
      <sheetData sheetId="21256">
        <row r="9">
          <cell r="A9" t="str">
            <v>A</v>
          </cell>
        </row>
      </sheetData>
      <sheetData sheetId="21257">
        <row r="9">
          <cell r="A9" t="str">
            <v>A</v>
          </cell>
        </row>
      </sheetData>
      <sheetData sheetId="21258">
        <row r="9">
          <cell r="A9" t="str">
            <v>A</v>
          </cell>
        </row>
      </sheetData>
      <sheetData sheetId="21259">
        <row r="9">
          <cell r="A9" t="str">
            <v>A</v>
          </cell>
        </row>
      </sheetData>
      <sheetData sheetId="21260">
        <row r="9">
          <cell r="A9" t="str">
            <v>A</v>
          </cell>
        </row>
      </sheetData>
      <sheetData sheetId="21261">
        <row r="9">
          <cell r="A9" t="str">
            <v>A</v>
          </cell>
        </row>
      </sheetData>
      <sheetData sheetId="21262">
        <row r="9">
          <cell r="A9" t="str">
            <v>A</v>
          </cell>
        </row>
      </sheetData>
      <sheetData sheetId="21263">
        <row r="9">
          <cell r="A9" t="str">
            <v>A</v>
          </cell>
        </row>
      </sheetData>
      <sheetData sheetId="21264">
        <row r="9">
          <cell r="A9" t="str">
            <v>A</v>
          </cell>
        </row>
      </sheetData>
      <sheetData sheetId="21265">
        <row r="9">
          <cell r="A9" t="str">
            <v>A</v>
          </cell>
        </row>
      </sheetData>
      <sheetData sheetId="21266">
        <row r="9">
          <cell r="A9" t="str">
            <v>A</v>
          </cell>
        </row>
      </sheetData>
      <sheetData sheetId="21267">
        <row r="9">
          <cell r="A9" t="str">
            <v>A</v>
          </cell>
        </row>
      </sheetData>
      <sheetData sheetId="21268">
        <row r="9">
          <cell r="A9" t="str">
            <v>A</v>
          </cell>
        </row>
      </sheetData>
      <sheetData sheetId="21269">
        <row r="9">
          <cell r="A9" t="str">
            <v>A</v>
          </cell>
        </row>
      </sheetData>
      <sheetData sheetId="21270">
        <row r="9">
          <cell r="A9" t="str">
            <v>A</v>
          </cell>
        </row>
      </sheetData>
      <sheetData sheetId="21271">
        <row r="9">
          <cell r="A9" t="str">
            <v>A</v>
          </cell>
        </row>
      </sheetData>
      <sheetData sheetId="21272">
        <row r="9">
          <cell r="A9" t="str">
            <v>A</v>
          </cell>
        </row>
      </sheetData>
      <sheetData sheetId="21273">
        <row r="9">
          <cell r="A9" t="str">
            <v>A</v>
          </cell>
        </row>
      </sheetData>
      <sheetData sheetId="21274">
        <row r="9">
          <cell r="A9" t="str">
            <v>A</v>
          </cell>
        </row>
      </sheetData>
      <sheetData sheetId="21275">
        <row r="9">
          <cell r="A9" t="str">
            <v>A</v>
          </cell>
        </row>
      </sheetData>
      <sheetData sheetId="21276">
        <row r="9">
          <cell r="A9" t="str">
            <v>A</v>
          </cell>
        </row>
      </sheetData>
      <sheetData sheetId="21277">
        <row r="9">
          <cell r="A9" t="str">
            <v>A</v>
          </cell>
        </row>
      </sheetData>
      <sheetData sheetId="21278">
        <row r="9">
          <cell r="A9" t="str">
            <v>A</v>
          </cell>
        </row>
      </sheetData>
      <sheetData sheetId="21279">
        <row r="9">
          <cell r="A9" t="str">
            <v>A</v>
          </cell>
        </row>
      </sheetData>
      <sheetData sheetId="21280">
        <row r="9">
          <cell r="A9" t="str">
            <v>A</v>
          </cell>
        </row>
      </sheetData>
      <sheetData sheetId="21281">
        <row r="9">
          <cell r="A9" t="str">
            <v>A</v>
          </cell>
        </row>
      </sheetData>
      <sheetData sheetId="21282">
        <row r="9">
          <cell r="A9" t="str">
            <v>A</v>
          </cell>
        </row>
      </sheetData>
      <sheetData sheetId="21283">
        <row r="9">
          <cell r="A9" t="str">
            <v>A</v>
          </cell>
        </row>
      </sheetData>
      <sheetData sheetId="21284">
        <row r="9">
          <cell r="A9" t="str">
            <v>A</v>
          </cell>
        </row>
      </sheetData>
      <sheetData sheetId="21285">
        <row r="9">
          <cell r="A9" t="str">
            <v>A</v>
          </cell>
        </row>
      </sheetData>
      <sheetData sheetId="21286">
        <row r="9">
          <cell r="A9" t="str">
            <v>A</v>
          </cell>
        </row>
      </sheetData>
      <sheetData sheetId="21287">
        <row r="9">
          <cell r="A9" t="str">
            <v>A</v>
          </cell>
        </row>
      </sheetData>
      <sheetData sheetId="21288">
        <row r="9">
          <cell r="A9" t="str">
            <v>A</v>
          </cell>
        </row>
      </sheetData>
      <sheetData sheetId="21289">
        <row r="9">
          <cell r="A9" t="str">
            <v>A</v>
          </cell>
        </row>
      </sheetData>
      <sheetData sheetId="21290">
        <row r="9">
          <cell r="A9" t="str">
            <v>A</v>
          </cell>
        </row>
      </sheetData>
      <sheetData sheetId="21291">
        <row r="9">
          <cell r="A9" t="str">
            <v>A</v>
          </cell>
        </row>
      </sheetData>
      <sheetData sheetId="21292">
        <row r="9">
          <cell r="A9" t="str">
            <v>A</v>
          </cell>
        </row>
      </sheetData>
      <sheetData sheetId="21293">
        <row r="9">
          <cell r="A9" t="str">
            <v>A</v>
          </cell>
        </row>
      </sheetData>
      <sheetData sheetId="21294">
        <row r="9">
          <cell r="A9" t="str">
            <v>A</v>
          </cell>
        </row>
      </sheetData>
      <sheetData sheetId="21295">
        <row r="9">
          <cell r="A9" t="str">
            <v>A</v>
          </cell>
        </row>
      </sheetData>
      <sheetData sheetId="21296">
        <row r="9">
          <cell r="A9" t="str">
            <v>A</v>
          </cell>
        </row>
      </sheetData>
      <sheetData sheetId="21297">
        <row r="9">
          <cell r="A9" t="str">
            <v>A</v>
          </cell>
        </row>
      </sheetData>
      <sheetData sheetId="21298">
        <row r="9">
          <cell r="A9" t="str">
            <v>A</v>
          </cell>
        </row>
      </sheetData>
      <sheetData sheetId="21299">
        <row r="9">
          <cell r="A9" t="str">
            <v>A</v>
          </cell>
        </row>
      </sheetData>
      <sheetData sheetId="21300">
        <row r="9">
          <cell r="A9" t="str">
            <v>A</v>
          </cell>
        </row>
      </sheetData>
      <sheetData sheetId="21301">
        <row r="9">
          <cell r="A9" t="str">
            <v>A</v>
          </cell>
        </row>
      </sheetData>
      <sheetData sheetId="21302">
        <row r="9">
          <cell r="A9" t="str">
            <v>A</v>
          </cell>
        </row>
      </sheetData>
      <sheetData sheetId="21303">
        <row r="9">
          <cell r="A9" t="str">
            <v>A</v>
          </cell>
        </row>
      </sheetData>
      <sheetData sheetId="21304">
        <row r="9">
          <cell r="A9" t="str">
            <v>A</v>
          </cell>
        </row>
      </sheetData>
      <sheetData sheetId="21305">
        <row r="9">
          <cell r="A9" t="str">
            <v>A</v>
          </cell>
        </row>
      </sheetData>
      <sheetData sheetId="21306">
        <row r="9">
          <cell r="A9" t="str">
            <v>A</v>
          </cell>
        </row>
      </sheetData>
      <sheetData sheetId="21307">
        <row r="9">
          <cell r="A9" t="str">
            <v>A</v>
          </cell>
        </row>
      </sheetData>
      <sheetData sheetId="21308">
        <row r="9">
          <cell r="A9" t="str">
            <v>A</v>
          </cell>
        </row>
      </sheetData>
      <sheetData sheetId="21309">
        <row r="9">
          <cell r="A9" t="str">
            <v>A</v>
          </cell>
        </row>
      </sheetData>
      <sheetData sheetId="21310">
        <row r="9">
          <cell r="A9" t="str">
            <v>A</v>
          </cell>
        </row>
      </sheetData>
      <sheetData sheetId="21311">
        <row r="9">
          <cell r="A9" t="str">
            <v>A</v>
          </cell>
        </row>
      </sheetData>
      <sheetData sheetId="21312">
        <row r="9">
          <cell r="A9" t="str">
            <v>A</v>
          </cell>
        </row>
      </sheetData>
      <sheetData sheetId="21313">
        <row r="9">
          <cell r="A9" t="str">
            <v>A</v>
          </cell>
        </row>
      </sheetData>
      <sheetData sheetId="21314">
        <row r="9">
          <cell r="A9" t="str">
            <v>A</v>
          </cell>
        </row>
      </sheetData>
      <sheetData sheetId="21315">
        <row r="9">
          <cell r="A9" t="str">
            <v>A</v>
          </cell>
        </row>
      </sheetData>
      <sheetData sheetId="21316">
        <row r="9">
          <cell r="A9" t="str">
            <v>A</v>
          </cell>
        </row>
      </sheetData>
      <sheetData sheetId="21317">
        <row r="9">
          <cell r="A9" t="str">
            <v>A</v>
          </cell>
        </row>
      </sheetData>
      <sheetData sheetId="21318">
        <row r="9">
          <cell r="A9" t="str">
            <v>A</v>
          </cell>
        </row>
      </sheetData>
      <sheetData sheetId="21319">
        <row r="9">
          <cell r="A9" t="str">
            <v>A</v>
          </cell>
        </row>
      </sheetData>
      <sheetData sheetId="21320">
        <row r="9">
          <cell r="A9" t="str">
            <v>A</v>
          </cell>
        </row>
      </sheetData>
      <sheetData sheetId="21321">
        <row r="9">
          <cell r="A9" t="str">
            <v>A</v>
          </cell>
        </row>
      </sheetData>
      <sheetData sheetId="21322">
        <row r="9">
          <cell r="A9" t="str">
            <v>A</v>
          </cell>
        </row>
      </sheetData>
      <sheetData sheetId="21323">
        <row r="9">
          <cell r="A9" t="str">
            <v>A</v>
          </cell>
        </row>
      </sheetData>
      <sheetData sheetId="21324">
        <row r="9">
          <cell r="A9" t="str">
            <v>A</v>
          </cell>
        </row>
      </sheetData>
      <sheetData sheetId="21325">
        <row r="9">
          <cell r="A9" t="str">
            <v>A</v>
          </cell>
        </row>
      </sheetData>
      <sheetData sheetId="21326">
        <row r="9">
          <cell r="A9" t="str">
            <v>A</v>
          </cell>
        </row>
      </sheetData>
      <sheetData sheetId="21327">
        <row r="9">
          <cell r="A9" t="str">
            <v>A</v>
          </cell>
        </row>
      </sheetData>
      <sheetData sheetId="21328">
        <row r="9">
          <cell r="A9" t="str">
            <v>A</v>
          </cell>
        </row>
      </sheetData>
      <sheetData sheetId="21329">
        <row r="9">
          <cell r="A9" t="str">
            <v>A</v>
          </cell>
        </row>
      </sheetData>
      <sheetData sheetId="21330">
        <row r="9">
          <cell r="A9" t="str">
            <v>A</v>
          </cell>
        </row>
      </sheetData>
      <sheetData sheetId="21331">
        <row r="9">
          <cell r="A9" t="str">
            <v>A</v>
          </cell>
        </row>
      </sheetData>
      <sheetData sheetId="21332">
        <row r="9">
          <cell r="A9" t="str">
            <v>A</v>
          </cell>
        </row>
      </sheetData>
      <sheetData sheetId="21333">
        <row r="9">
          <cell r="A9" t="str">
            <v>A</v>
          </cell>
        </row>
      </sheetData>
      <sheetData sheetId="21334">
        <row r="9">
          <cell r="A9" t="str">
            <v>A</v>
          </cell>
        </row>
      </sheetData>
      <sheetData sheetId="21335">
        <row r="9">
          <cell r="A9" t="str">
            <v>A</v>
          </cell>
        </row>
      </sheetData>
      <sheetData sheetId="21336">
        <row r="9">
          <cell r="A9" t="str">
            <v>A</v>
          </cell>
        </row>
      </sheetData>
      <sheetData sheetId="21337">
        <row r="9">
          <cell r="A9" t="str">
            <v>A</v>
          </cell>
        </row>
      </sheetData>
      <sheetData sheetId="21338">
        <row r="9">
          <cell r="A9" t="str">
            <v>A</v>
          </cell>
        </row>
      </sheetData>
      <sheetData sheetId="21339">
        <row r="9">
          <cell r="A9" t="str">
            <v>A</v>
          </cell>
        </row>
      </sheetData>
      <sheetData sheetId="21340">
        <row r="9">
          <cell r="A9" t="str">
            <v>A</v>
          </cell>
        </row>
      </sheetData>
      <sheetData sheetId="21341">
        <row r="9">
          <cell r="A9" t="str">
            <v>A</v>
          </cell>
        </row>
      </sheetData>
      <sheetData sheetId="21342">
        <row r="9">
          <cell r="A9" t="str">
            <v>A</v>
          </cell>
        </row>
      </sheetData>
      <sheetData sheetId="21343">
        <row r="9">
          <cell r="A9" t="str">
            <v>A</v>
          </cell>
        </row>
      </sheetData>
      <sheetData sheetId="21344">
        <row r="9">
          <cell r="A9" t="str">
            <v>A</v>
          </cell>
        </row>
      </sheetData>
      <sheetData sheetId="21345">
        <row r="9">
          <cell r="A9" t="str">
            <v>A</v>
          </cell>
        </row>
      </sheetData>
      <sheetData sheetId="21346">
        <row r="9">
          <cell r="A9" t="str">
            <v>A</v>
          </cell>
        </row>
      </sheetData>
      <sheetData sheetId="21347">
        <row r="9">
          <cell r="A9" t="str">
            <v>A</v>
          </cell>
        </row>
      </sheetData>
      <sheetData sheetId="21348">
        <row r="9">
          <cell r="A9" t="str">
            <v>A</v>
          </cell>
        </row>
      </sheetData>
      <sheetData sheetId="21349">
        <row r="9">
          <cell r="A9" t="str">
            <v>A</v>
          </cell>
        </row>
      </sheetData>
      <sheetData sheetId="21350">
        <row r="9">
          <cell r="A9" t="str">
            <v>A</v>
          </cell>
        </row>
      </sheetData>
      <sheetData sheetId="21351">
        <row r="9">
          <cell r="A9" t="str">
            <v>A</v>
          </cell>
        </row>
      </sheetData>
      <sheetData sheetId="21352">
        <row r="9">
          <cell r="A9" t="str">
            <v>A</v>
          </cell>
        </row>
      </sheetData>
      <sheetData sheetId="21353">
        <row r="9">
          <cell r="A9" t="str">
            <v>A</v>
          </cell>
        </row>
      </sheetData>
      <sheetData sheetId="21354">
        <row r="9">
          <cell r="A9" t="str">
            <v>A</v>
          </cell>
        </row>
      </sheetData>
      <sheetData sheetId="21355">
        <row r="9">
          <cell r="A9" t="str">
            <v>A</v>
          </cell>
        </row>
      </sheetData>
      <sheetData sheetId="21356">
        <row r="9">
          <cell r="A9" t="str">
            <v>A</v>
          </cell>
        </row>
      </sheetData>
      <sheetData sheetId="21357">
        <row r="9">
          <cell r="A9" t="str">
            <v>A</v>
          </cell>
        </row>
      </sheetData>
      <sheetData sheetId="21358">
        <row r="9">
          <cell r="A9" t="str">
            <v>A</v>
          </cell>
        </row>
      </sheetData>
      <sheetData sheetId="21359">
        <row r="9">
          <cell r="A9" t="str">
            <v>A</v>
          </cell>
        </row>
      </sheetData>
      <sheetData sheetId="21360">
        <row r="9">
          <cell r="A9" t="str">
            <v>A</v>
          </cell>
        </row>
      </sheetData>
      <sheetData sheetId="21361">
        <row r="9">
          <cell r="A9" t="str">
            <v>A</v>
          </cell>
        </row>
      </sheetData>
      <sheetData sheetId="21362">
        <row r="9">
          <cell r="A9" t="str">
            <v>A</v>
          </cell>
        </row>
      </sheetData>
      <sheetData sheetId="21363">
        <row r="9">
          <cell r="A9" t="str">
            <v>A</v>
          </cell>
        </row>
      </sheetData>
      <sheetData sheetId="21364">
        <row r="9">
          <cell r="A9" t="str">
            <v>A</v>
          </cell>
        </row>
      </sheetData>
      <sheetData sheetId="21365">
        <row r="9">
          <cell r="A9" t="str">
            <v>A</v>
          </cell>
        </row>
      </sheetData>
      <sheetData sheetId="21366">
        <row r="9">
          <cell r="A9" t="str">
            <v>A</v>
          </cell>
        </row>
      </sheetData>
      <sheetData sheetId="21367">
        <row r="9">
          <cell r="A9" t="str">
            <v>A</v>
          </cell>
        </row>
      </sheetData>
      <sheetData sheetId="21368">
        <row r="9">
          <cell r="A9" t="str">
            <v>A</v>
          </cell>
        </row>
      </sheetData>
      <sheetData sheetId="21369">
        <row r="9">
          <cell r="A9" t="str">
            <v>A</v>
          </cell>
        </row>
      </sheetData>
      <sheetData sheetId="21370">
        <row r="9">
          <cell r="A9" t="str">
            <v>A</v>
          </cell>
        </row>
      </sheetData>
      <sheetData sheetId="21371">
        <row r="9">
          <cell r="A9" t="str">
            <v>A</v>
          </cell>
        </row>
      </sheetData>
      <sheetData sheetId="21372">
        <row r="9">
          <cell r="A9" t="str">
            <v>A</v>
          </cell>
        </row>
      </sheetData>
      <sheetData sheetId="21373">
        <row r="9">
          <cell r="A9" t="str">
            <v>A</v>
          </cell>
        </row>
      </sheetData>
      <sheetData sheetId="21374">
        <row r="9">
          <cell r="A9" t="str">
            <v>A</v>
          </cell>
        </row>
      </sheetData>
      <sheetData sheetId="21375">
        <row r="9">
          <cell r="A9" t="str">
            <v>A</v>
          </cell>
        </row>
      </sheetData>
      <sheetData sheetId="21376">
        <row r="9">
          <cell r="A9" t="str">
            <v>A</v>
          </cell>
        </row>
      </sheetData>
      <sheetData sheetId="21377">
        <row r="9">
          <cell r="A9" t="str">
            <v>A</v>
          </cell>
        </row>
      </sheetData>
      <sheetData sheetId="21378">
        <row r="9">
          <cell r="A9" t="str">
            <v>A</v>
          </cell>
        </row>
      </sheetData>
      <sheetData sheetId="21379">
        <row r="9">
          <cell r="A9" t="str">
            <v>A</v>
          </cell>
        </row>
      </sheetData>
      <sheetData sheetId="21380">
        <row r="9">
          <cell r="A9" t="str">
            <v>A</v>
          </cell>
        </row>
      </sheetData>
      <sheetData sheetId="21381">
        <row r="9">
          <cell r="A9" t="str">
            <v>A</v>
          </cell>
        </row>
      </sheetData>
      <sheetData sheetId="21382">
        <row r="9">
          <cell r="A9" t="str">
            <v>A</v>
          </cell>
        </row>
      </sheetData>
      <sheetData sheetId="21383">
        <row r="9">
          <cell r="A9" t="str">
            <v>A</v>
          </cell>
        </row>
      </sheetData>
      <sheetData sheetId="21384">
        <row r="9">
          <cell r="A9" t="str">
            <v>A</v>
          </cell>
        </row>
      </sheetData>
      <sheetData sheetId="21385">
        <row r="9">
          <cell r="A9" t="str">
            <v>A</v>
          </cell>
        </row>
      </sheetData>
      <sheetData sheetId="21386">
        <row r="9">
          <cell r="A9" t="str">
            <v>A</v>
          </cell>
        </row>
      </sheetData>
      <sheetData sheetId="21387">
        <row r="9">
          <cell r="A9" t="str">
            <v>A</v>
          </cell>
        </row>
      </sheetData>
      <sheetData sheetId="21388">
        <row r="9">
          <cell r="A9" t="str">
            <v>A</v>
          </cell>
        </row>
      </sheetData>
      <sheetData sheetId="21389">
        <row r="9">
          <cell r="A9" t="str">
            <v>A</v>
          </cell>
        </row>
      </sheetData>
      <sheetData sheetId="21390">
        <row r="9">
          <cell r="A9" t="str">
            <v>A</v>
          </cell>
        </row>
      </sheetData>
      <sheetData sheetId="21391">
        <row r="9">
          <cell r="A9" t="str">
            <v>A</v>
          </cell>
        </row>
      </sheetData>
      <sheetData sheetId="21392">
        <row r="9">
          <cell r="A9" t="str">
            <v>A</v>
          </cell>
        </row>
      </sheetData>
      <sheetData sheetId="21393">
        <row r="9">
          <cell r="A9" t="str">
            <v>A</v>
          </cell>
        </row>
      </sheetData>
      <sheetData sheetId="21394">
        <row r="9">
          <cell r="A9" t="str">
            <v>A</v>
          </cell>
        </row>
      </sheetData>
      <sheetData sheetId="21395">
        <row r="9">
          <cell r="A9" t="str">
            <v>A</v>
          </cell>
        </row>
      </sheetData>
      <sheetData sheetId="21396">
        <row r="9">
          <cell r="A9" t="str">
            <v>A</v>
          </cell>
        </row>
      </sheetData>
      <sheetData sheetId="21397">
        <row r="9">
          <cell r="A9" t="str">
            <v>A</v>
          </cell>
        </row>
      </sheetData>
      <sheetData sheetId="21398">
        <row r="9">
          <cell r="A9" t="str">
            <v>A</v>
          </cell>
        </row>
      </sheetData>
      <sheetData sheetId="21399">
        <row r="9">
          <cell r="A9" t="str">
            <v>A</v>
          </cell>
        </row>
      </sheetData>
      <sheetData sheetId="21400">
        <row r="9">
          <cell r="A9" t="str">
            <v>A</v>
          </cell>
        </row>
      </sheetData>
      <sheetData sheetId="21401">
        <row r="9">
          <cell r="A9" t="str">
            <v>A</v>
          </cell>
        </row>
      </sheetData>
      <sheetData sheetId="21402">
        <row r="9">
          <cell r="A9" t="str">
            <v>A</v>
          </cell>
        </row>
      </sheetData>
      <sheetData sheetId="21403">
        <row r="9">
          <cell r="A9" t="str">
            <v>A</v>
          </cell>
        </row>
      </sheetData>
      <sheetData sheetId="21404">
        <row r="9">
          <cell r="A9" t="str">
            <v>A</v>
          </cell>
        </row>
      </sheetData>
      <sheetData sheetId="21405">
        <row r="9">
          <cell r="A9" t="str">
            <v>A</v>
          </cell>
        </row>
      </sheetData>
      <sheetData sheetId="21406">
        <row r="9">
          <cell r="A9" t="str">
            <v>A</v>
          </cell>
        </row>
      </sheetData>
      <sheetData sheetId="21407">
        <row r="9">
          <cell r="A9" t="str">
            <v>A</v>
          </cell>
        </row>
      </sheetData>
      <sheetData sheetId="21408">
        <row r="9">
          <cell r="A9" t="str">
            <v>A</v>
          </cell>
        </row>
      </sheetData>
      <sheetData sheetId="21409">
        <row r="9">
          <cell r="A9" t="str">
            <v>A</v>
          </cell>
        </row>
      </sheetData>
      <sheetData sheetId="21410">
        <row r="9">
          <cell r="A9" t="str">
            <v>A</v>
          </cell>
        </row>
      </sheetData>
      <sheetData sheetId="21411">
        <row r="9">
          <cell r="A9" t="str">
            <v>A</v>
          </cell>
        </row>
      </sheetData>
      <sheetData sheetId="21412">
        <row r="9">
          <cell r="A9" t="str">
            <v>A</v>
          </cell>
        </row>
      </sheetData>
      <sheetData sheetId="21413">
        <row r="9">
          <cell r="A9" t="str">
            <v>A</v>
          </cell>
        </row>
      </sheetData>
      <sheetData sheetId="21414">
        <row r="9">
          <cell r="A9" t="str">
            <v>A</v>
          </cell>
        </row>
      </sheetData>
      <sheetData sheetId="21415">
        <row r="9">
          <cell r="A9" t="str">
            <v>A</v>
          </cell>
        </row>
      </sheetData>
      <sheetData sheetId="21416">
        <row r="9">
          <cell r="A9" t="str">
            <v>A</v>
          </cell>
        </row>
      </sheetData>
      <sheetData sheetId="21417">
        <row r="9">
          <cell r="A9" t="str">
            <v>A</v>
          </cell>
        </row>
      </sheetData>
      <sheetData sheetId="21418">
        <row r="9">
          <cell r="A9" t="str">
            <v>A</v>
          </cell>
        </row>
      </sheetData>
      <sheetData sheetId="21419">
        <row r="9">
          <cell r="A9" t="str">
            <v>A</v>
          </cell>
        </row>
      </sheetData>
      <sheetData sheetId="21420">
        <row r="9">
          <cell r="A9" t="str">
            <v>A</v>
          </cell>
        </row>
      </sheetData>
      <sheetData sheetId="21421">
        <row r="9">
          <cell r="A9" t="str">
            <v>A</v>
          </cell>
        </row>
      </sheetData>
      <sheetData sheetId="21422">
        <row r="9">
          <cell r="A9" t="str">
            <v>A</v>
          </cell>
        </row>
      </sheetData>
      <sheetData sheetId="21423">
        <row r="9">
          <cell r="A9" t="str">
            <v>A</v>
          </cell>
        </row>
      </sheetData>
      <sheetData sheetId="21424">
        <row r="9">
          <cell r="A9" t="str">
            <v>A</v>
          </cell>
        </row>
      </sheetData>
      <sheetData sheetId="21425">
        <row r="9">
          <cell r="A9" t="str">
            <v>A</v>
          </cell>
        </row>
      </sheetData>
      <sheetData sheetId="21426">
        <row r="9">
          <cell r="A9" t="str">
            <v>A</v>
          </cell>
        </row>
      </sheetData>
      <sheetData sheetId="21427">
        <row r="9">
          <cell r="A9" t="str">
            <v>A</v>
          </cell>
        </row>
      </sheetData>
      <sheetData sheetId="21428">
        <row r="9">
          <cell r="A9" t="str">
            <v>A</v>
          </cell>
        </row>
      </sheetData>
      <sheetData sheetId="21429">
        <row r="9">
          <cell r="A9" t="str">
            <v>A</v>
          </cell>
        </row>
      </sheetData>
      <sheetData sheetId="21430">
        <row r="9">
          <cell r="A9" t="str">
            <v>A</v>
          </cell>
        </row>
      </sheetData>
      <sheetData sheetId="21431">
        <row r="9">
          <cell r="A9" t="str">
            <v>A</v>
          </cell>
        </row>
      </sheetData>
      <sheetData sheetId="21432">
        <row r="9">
          <cell r="A9" t="str">
            <v>A</v>
          </cell>
        </row>
      </sheetData>
      <sheetData sheetId="21433">
        <row r="9">
          <cell r="A9" t="str">
            <v>A</v>
          </cell>
        </row>
      </sheetData>
      <sheetData sheetId="21434">
        <row r="9">
          <cell r="A9" t="str">
            <v>A</v>
          </cell>
        </row>
      </sheetData>
      <sheetData sheetId="21435">
        <row r="9">
          <cell r="A9" t="str">
            <v>A</v>
          </cell>
        </row>
      </sheetData>
      <sheetData sheetId="21436">
        <row r="9">
          <cell r="A9" t="str">
            <v>A</v>
          </cell>
        </row>
      </sheetData>
      <sheetData sheetId="21437">
        <row r="9">
          <cell r="A9" t="str">
            <v>A</v>
          </cell>
        </row>
      </sheetData>
      <sheetData sheetId="21438">
        <row r="9">
          <cell r="A9" t="str">
            <v>A</v>
          </cell>
        </row>
      </sheetData>
      <sheetData sheetId="21439">
        <row r="9">
          <cell r="A9" t="str">
            <v>A</v>
          </cell>
        </row>
      </sheetData>
      <sheetData sheetId="21440">
        <row r="9">
          <cell r="A9" t="str">
            <v>A</v>
          </cell>
        </row>
      </sheetData>
      <sheetData sheetId="21441">
        <row r="9">
          <cell r="A9" t="str">
            <v>A</v>
          </cell>
        </row>
      </sheetData>
      <sheetData sheetId="21442">
        <row r="9">
          <cell r="A9" t="str">
            <v>A</v>
          </cell>
        </row>
      </sheetData>
      <sheetData sheetId="21443">
        <row r="9">
          <cell r="A9" t="str">
            <v>A</v>
          </cell>
        </row>
      </sheetData>
      <sheetData sheetId="21444">
        <row r="9">
          <cell r="A9" t="str">
            <v>A</v>
          </cell>
        </row>
      </sheetData>
      <sheetData sheetId="21445">
        <row r="9">
          <cell r="A9" t="str">
            <v>A</v>
          </cell>
        </row>
      </sheetData>
      <sheetData sheetId="21446">
        <row r="9">
          <cell r="A9" t="str">
            <v>A</v>
          </cell>
        </row>
      </sheetData>
      <sheetData sheetId="21447">
        <row r="9">
          <cell r="A9" t="str">
            <v>A</v>
          </cell>
        </row>
      </sheetData>
      <sheetData sheetId="21448">
        <row r="9">
          <cell r="A9" t="str">
            <v>A</v>
          </cell>
        </row>
      </sheetData>
      <sheetData sheetId="21449">
        <row r="9">
          <cell r="A9" t="str">
            <v>A</v>
          </cell>
        </row>
      </sheetData>
      <sheetData sheetId="21450">
        <row r="9">
          <cell r="A9" t="str">
            <v>A</v>
          </cell>
        </row>
      </sheetData>
      <sheetData sheetId="21451">
        <row r="9">
          <cell r="A9" t="str">
            <v>A</v>
          </cell>
        </row>
      </sheetData>
      <sheetData sheetId="21452">
        <row r="9">
          <cell r="A9" t="str">
            <v>A</v>
          </cell>
        </row>
      </sheetData>
      <sheetData sheetId="21453">
        <row r="9">
          <cell r="A9" t="str">
            <v>A</v>
          </cell>
        </row>
      </sheetData>
      <sheetData sheetId="21454">
        <row r="9">
          <cell r="A9" t="str">
            <v>A</v>
          </cell>
        </row>
      </sheetData>
      <sheetData sheetId="21455">
        <row r="9">
          <cell r="A9" t="str">
            <v>A</v>
          </cell>
        </row>
      </sheetData>
      <sheetData sheetId="21456">
        <row r="9">
          <cell r="A9" t="str">
            <v>A</v>
          </cell>
        </row>
      </sheetData>
      <sheetData sheetId="21457">
        <row r="9">
          <cell r="A9" t="str">
            <v>A</v>
          </cell>
        </row>
      </sheetData>
      <sheetData sheetId="21458">
        <row r="9">
          <cell r="A9" t="str">
            <v>A</v>
          </cell>
        </row>
      </sheetData>
      <sheetData sheetId="21459">
        <row r="9">
          <cell r="A9" t="str">
            <v>A</v>
          </cell>
        </row>
      </sheetData>
      <sheetData sheetId="21460">
        <row r="9">
          <cell r="A9" t="str">
            <v>A</v>
          </cell>
        </row>
      </sheetData>
      <sheetData sheetId="21461">
        <row r="9">
          <cell r="A9" t="str">
            <v>A</v>
          </cell>
        </row>
      </sheetData>
      <sheetData sheetId="21462">
        <row r="9">
          <cell r="A9" t="str">
            <v>A</v>
          </cell>
        </row>
      </sheetData>
      <sheetData sheetId="21463">
        <row r="9">
          <cell r="A9" t="str">
            <v>A</v>
          </cell>
        </row>
      </sheetData>
      <sheetData sheetId="21464">
        <row r="9">
          <cell r="A9" t="str">
            <v>A</v>
          </cell>
        </row>
      </sheetData>
      <sheetData sheetId="21465">
        <row r="9">
          <cell r="A9" t="str">
            <v>A</v>
          </cell>
        </row>
      </sheetData>
      <sheetData sheetId="21466">
        <row r="9">
          <cell r="A9" t="str">
            <v>A</v>
          </cell>
        </row>
      </sheetData>
      <sheetData sheetId="21467">
        <row r="9">
          <cell r="A9" t="str">
            <v>A</v>
          </cell>
        </row>
      </sheetData>
      <sheetData sheetId="21468">
        <row r="9">
          <cell r="A9" t="str">
            <v>A</v>
          </cell>
        </row>
      </sheetData>
      <sheetData sheetId="21469">
        <row r="9">
          <cell r="A9" t="str">
            <v>A</v>
          </cell>
        </row>
      </sheetData>
      <sheetData sheetId="21470">
        <row r="9">
          <cell r="A9" t="str">
            <v>A</v>
          </cell>
        </row>
      </sheetData>
      <sheetData sheetId="21471">
        <row r="9">
          <cell r="A9" t="str">
            <v>A</v>
          </cell>
        </row>
      </sheetData>
      <sheetData sheetId="21472">
        <row r="9">
          <cell r="A9" t="str">
            <v>A</v>
          </cell>
        </row>
      </sheetData>
      <sheetData sheetId="21473">
        <row r="9">
          <cell r="A9" t="str">
            <v>A</v>
          </cell>
        </row>
      </sheetData>
      <sheetData sheetId="21474">
        <row r="9">
          <cell r="A9" t="str">
            <v>A</v>
          </cell>
        </row>
      </sheetData>
      <sheetData sheetId="21475">
        <row r="9">
          <cell r="A9" t="str">
            <v>A</v>
          </cell>
        </row>
      </sheetData>
      <sheetData sheetId="21476">
        <row r="9">
          <cell r="A9" t="str">
            <v>A</v>
          </cell>
        </row>
      </sheetData>
      <sheetData sheetId="21477">
        <row r="9">
          <cell r="A9" t="str">
            <v>A</v>
          </cell>
        </row>
      </sheetData>
      <sheetData sheetId="21478">
        <row r="9">
          <cell r="A9" t="str">
            <v>A</v>
          </cell>
        </row>
      </sheetData>
      <sheetData sheetId="21479">
        <row r="9">
          <cell r="A9" t="str">
            <v>A</v>
          </cell>
        </row>
      </sheetData>
      <sheetData sheetId="21480">
        <row r="9">
          <cell r="A9" t="str">
            <v>A</v>
          </cell>
        </row>
      </sheetData>
      <sheetData sheetId="21481">
        <row r="9">
          <cell r="A9" t="str">
            <v>A</v>
          </cell>
        </row>
      </sheetData>
      <sheetData sheetId="21482">
        <row r="9">
          <cell r="A9" t="str">
            <v>A</v>
          </cell>
        </row>
      </sheetData>
      <sheetData sheetId="21483">
        <row r="9">
          <cell r="A9" t="str">
            <v>A</v>
          </cell>
        </row>
      </sheetData>
      <sheetData sheetId="21484">
        <row r="9">
          <cell r="A9" t="str">
            <v>A</v>
          </cell>
        </row>
      </sheetData>
      <sheetData sheetId="21485">
        <row r="9">
          <cell r="A9" t="str">
            <v>A</v>
          </cell>
        </row>
      </sheetData>
      <sheetData sheetId="21486">
        <row r="9">
          <cell r="A9" t="str">
            <v>A</v>
          </cell>
        </row>
      </sheetData>
      <sheetData sheetId="21487">
        <row r="9">
          <cell r="A9" t="str">
            <v>A</v>
          </cell>
        </row>
      </sheetData>
      <sheetData sheetId="21488">
        <row r="9">
          <cell r="A9" t="str">
            <v>A</v>
          </cell>
        </row>
      </sheetData>
      <sheetData sheetId="21489">
        <row r="9">
          <cell r="A9" t="str">
            <v>A</v>
          </cell>
        </row>
      </sheetData>
      <sheetData sheetId="21490">
        <row r="9">
          <cell r="A9" t="str">
            <v>A</v>
          </cell>
        </row>
      </sheetData>
      <sheetData sheetId="21491">
        <row r="9">
          <cell r="A9" t="str">
            <v>A</v>
          </cell>
        </row>
      </sheetData>
      <sheetData sheetId="21492">
        <row r="9">
          <cell r="A9" t="str">
            <v>A</v>
          </cell>
        </row>
      </sheetData>
      <sheetData sheetId="21493">
        <row r="9">
          <cell r="A9" t="str">
            <v>A</v>
          </cell>
        </row>
      </sheetData>
      <sheetData sheetId="21494">
        <row r="9">
          <cell r="A9" t="str">
            <v>A</v>
          </cell>
        </row>
      </sheetData>
      <sheetData sheetId="21495">
        <row r="9">
          <cell r="A9" t="str">
            <v>A</v>
          </cell>
        </row>
      </sheetData>
      <sheetData sheetId="21496">
        <row r="9">
          <cell r="A9" t="str">
            <v>A</v>
          </cell>
        </row>
      </sheetData>
      <sheetData sheetId="21497">
        <row r="9">
          <cell r="A9" t="str">
            <v>A</v>
          </cell>
        </row>
      </sheetData>
      <sheetData sheetId="21498">
        <row r="9">
          <cell r="A9" t="str">
            <v>A</v>
          </cell>
        </row>
      </sheetData>
      <sheetData sheetId="21499">
        <row r="9">
          <cell r="A9" t="str">
            <v>A</v>
          </cell>
        </row>
      </sheetData>
      <sheetData sheetId="21500">
        <row r="9">
          <cell r="A9" t="str">
            <v>A</v>
          </cell>
        </row>
      </sheetData>
      <sheetData sheetId="21501">
        <row r="9">
          <cell r="A9" t="str">
            <v>A</v>
          </cell>
        </row>
      </sheetData>
      <sheetData sheetId="21502">
        <row r="9">
          <cell r="A9" t="str">
            <v>A</v>
          </cell>
        </row>
      </sheetData>
      <sheetData sheetId="21503">
        <row r="9">
          <cell r="A9" t="str">
            <v>A</v>
          </cell>
        </row>
      </sheetData>
      <sheetData sheetId="21504">
        <row r="9">
          <cell r="A9" t="str">
            <v>A</v>
          </cell>
        </row>
      </sheetData>
      <sheetData sheetId="21505">
        <row r="9">
          <cell r="A9" t="str">
            <v>A</v>
          </cell>
        </row>
      </sheetData>
      <sheetData sheetId="21506">
        <row r="9">
          <cell r="A9" t="str">
            <v>A</v>
          </cell>
        </row>
      </sheetData>
      <sheetData sheetId="21507">
        <row r="9">
          <cell r="A9" t="str">
            <v>A</v>
          </cell>
        </row>
      </sheetData>
      <sheetData sheetId="21508">
        <row r="9">
          <cell r="A9" t="str">
            <v>A</v>
          </cell>
        </row>
      </sheetData>
      <sheetData sheetId="21509">
        <row r="9">
          <cell r="A9" t="str">
            <v>A</v>
          </cell>
        </row>
      </sheetData>
      <sheetData sheetId="21510">
        <row r="9">
          <cell r="A9" t="str">
            <v>A</v>
          </cell>
        </row>
      </sheetData>
      <sheetData sheetId="21511">
        <row r="9">
          <cell r="A9" t="str">
            <v>A</v>
          </cell>
        </row>
      </sheetData>
      <sheetData sheetId="21512">
        <row r="9">
          <cell r="A9" t="str">
            <v>A</v>
          </cell>
        </row>
      </sheetData>
      <sheetData sheetId="21513">
        <row r="9">
          <cell r="A9" t="str">
            <v>A</v>
          </cell>
        </row>
      </sheetData>
      <sheetData sheetId="21514">
        <row r="9">
          <cell r="A9" t="str">
            <v>A</v>
          </cell>
        </row>
      </sheetData>
      <sheetData sheetId="21515">
        <row r="9">
          <cell r="A9" t="str">
            <v>A</v>
          </cell>
        </row>
      </sheetData>
      <sheetData sheetId="21516">
        <row r="9">
          <cell r="A9" t="str">
            <v>A</v>
          </cell>
        </row>
      </sheetData>
      <sheetData sheetId="21517">
        <row r="9">
          <cell r="A9" t="str">
            <v>A</v>
          </cell>
        </row>
      </sheetData>
      <sheetData sheetId="21518">
        <row r="9">
          <cell r="A9" t="str">
            <v>A</v>
          </cell>
        </row>
      </sheetData>
      <sheetData sheetId="21519">
        <row r="9">
          <cell r="A9" t="str">
            <v>A</v>
          </cell>
        </row>
      </sheetData>
      <sheetData sheetId="21520">
        <row r="9">
          <cell r="A9" t="str">
            <v>A</v>
          </cell>
        </row>
      </sheetData>
      <sheetData sheetId="21521">
        <row r="9">
          <cell r="A9" t="str">
            <v>A</v>
          </cell>
        </row>
      </sheetData>
      <sheetData sheetId="21522">
        <row r="9">
          <cell r="A9" t="str">
            <v>A</v>
          </cell>
        </row>
      </sheetData>
      <sheetData sheetId="21523">
        <row r="9">
          <cell r="A9" t="str">
            <v>A</v>
          </cell>
        </row>
      </sheetData>
      <sheetData sheetId="21524">
        <row r="9">
          <cell r="A9" t="str">
            <v>A</v>
          </cell>
        </row>
      </sheetData>
      <sheetData sheetId="21525">
        <row r="9">
          <cell r="A9" t="str">
            <v>A</v>
          </cell>
        </row>
      </sheetData>
      <sheetData sheetId="21526">
        <row r="9">
          <cell r="A9" t="str">
            <v>A</v>
          </cell>
        </row>
      </sheetData>
      <sheetData sheetId="21527">
        <row r="9">
          <cell r="A9" t="str">
            <v>A</v>
          </cell>
        </row>
      </sheetData>
      <sheetData sheetId="21528">
        <row r="9">
          <cell r="A9" t="str">
            <v>A</v>
          </cell>
        </row>
      </sheetData>
      <sheetData sheetId="21529">
        <row r="9">
          <cell r="A9" t="str">
            <v>A</v>
          </cell>
        </row>
      </sheetData>
      <sheetData sheetId="21530">
        <row r="9">
          <cell r="A9" t="str">
            <v>A</v>
          </cell>
        </row>
      </sheetData>
      <sheetData sheetId="21531">
        <row r="9">
          <cell r="A9" t="str">
            <v>A</v>
          </cell>
        </row>
      </sheetData>
      <sheetData sheetId="21532">
        <row r="9">
          <cell r="A9" t="str">
            <v>A</v>
          </cell>
        </row>
      </sheetData>
      <sheetData sheetId="21533">
        <row r="9">
          <cell r="A9" t="str">
            <v>A</v>
          </cell>
        </row>
      </sheetData>
      <sheetData sheetId="21534">
        <row r="9">
          <cell r="A9" t="str">
            <v>A</v>
          </cell>
        </row>
      </sheetData>
      <sheetData sheetId="21535">
        <row r="9">
          <cell r="A9" t="str">
            <v>A</v>
          </cell>
        </row>
      </sheetData>
      <sheetData sheetId="21536">
        <row r="9">
          <cell r="A9" t="str">
            <v>A</v>
          </cell>
        </row>
      </sheetData>
      <sheetData sheetId="21537">
        <row r="9">
          <cell r="A9" t="str">
            <v>A</v>
          </cell>
        </row>
      </sheetData>
      <sheetData sheetId="21538">
        <row r="9">
          <cell r="A9" t="str">
            <v>A</v>
          </cell>
        </row>
      </sheetData>
      <sheetData sheetId="21539">
        <row r="9">
          <cell r="A9" t="str">
            <v>A</v>
          </cell>
        </row>
      </sheetData>
      <sheetData sheetId="21540">
        <row r="9">
          <cell r="A9" t="str">
            <v>A</v>
          </cell>
        </row>
      </sheetData>
      <sheetData sheetId="21541">
        <row r="9">
          <cell r="A9" t="str">
            <v>A</v>
          </cell>
        </row>
      </sheetData>
      <sheetData sheetId="21542">
        <row r="9">
          <cell r="A9" t="str">
            <v>A</v>
          </cell>
        </row>
      </sheetData>
      <sheetData sheetId="21543">
        <row r="9">
          <cell r="A9" t="str">
            <v>A</v>
          </cell>
        </row>
      </sheetData>
      <sheetData sheetId="21544">
        <row r="9">
          <cell r="A9" t="str">
            <v>A</v>
          </cell>
        </row>
      </sheetData>
      <sheetData sheetId="21545">
        <row r="9">
          <cell r="A9" t="str">
            <v>A</v>
          </cell>
        </row>
      </sheetData>
      <sheetData sheetId="21546">
        <row r="9">
          <cell r="A9" t="str">
            <v>A</v>
          </cell>
        </row>
      </sheetData>
      <sheetData sheetId="21547">
        <row r="9">
          <cell r="A9" t="str">
            <v>A</v>
          </cell>
        </row>
      </sheetData>
      <sheetData sheetId="21548">
        <row r="9">
          <cell r="A9" t="str">
            <v>A</v>
          </cell>
        </row>
      </sheetData>
      <sheetData sheetId="21549">
        <row r="9">
          <cell r="A9" t="str">
            <v>A</v>
          </cell>
        </row>
      </sheetData>
      <sheetData sheetId="21550">
        <row r="9">
          <cell r="A9" t="str">
            <v>A</v>
          </cell>
        </row>
      </sheetData>
      <sheetData sheetId="21551">
        <row r="9">
          <cell r="A9" t="str">
            <v>A</v>
          </cell>
        </row>
      </sheetData>
      <sheetData sheetId="21552">
        <row r="9">
          <cell r="A9" t="str">
            <v>A</v>
          </cell>
        </row>
      </sheetData>
      <sheetData sheetId="21553">
        <row r="9">
          <cell r="A9" t="str">
            <v>A</v>
          </cell>
        </row>
      </sheetData>
      <sheetData sheetId="21554">
        <row r="9">
          <cell r="A9" t="str">
            <v>A</v>
          </cell>
        </row>
      </sheetData>
      <sheetData sheetId="21555">
        <row r="9">
          <cell r="A9" t="str">
            <v>A</v>
          </cell>
        </row>
      </sheetData>
      <sheetData sheetId="21556">
        <row r="9">
          <cell r="A9" t="str">
            <v>A</v>
          </cell>
        </row>
      </sheetData>
      <sheetData sheetId="21557">
        <row r="9">
          <cell r="A9" t="str">
            <v>A</v>
          </cell>
        </row>
      </sheetData>
      <sheetData sheetId="21558">
        <row r="9">
          <cell r="A9" t="str">
            <v>A</v>
          </cell>
        </row>
      </sheetData>
      <sheetData sheetId="21559">
        <row r="9">
          <cell r="A9" t="str">
            <v>A</v>
          </cell>
        </row>
      </sheetData>
      <sheetData sheetId="21560">
        <row r="9">
          <cell r="A9" t="str">
            <v>A</v>
          </cell>
        </row>
      </sheetData>
      <sheetData sheetId="21561">
        <row r="9">
          <cell r="A9" t="str">
            <v>A</v>
          </cell>
        </row>
      </sheetData>
      <sheetData sheetId="21562">
        <row r="9">
          <cell r="A9" t="str">
            <v>A</v>
          </cell>
        </row>
      </sheetData>
      <sheetData sheetId="21563">
        <row r="9">
          <cell r="A9" t="str">
            <v>A</v>
          </cell>
        </row>
      </sheetData>
      <sheetData sheetId="21564">
        <row r="9">
          <cell r="A9" t="str">
            <v>A</v>
          </cell>
        </row>
      </sheetData>
      <sheetData sheetId="21565">
        <row r="9">
          <cell r="A9" t="str">
            <v>A</v>
          </cell>
        </row>
      </sheetData>
      <sheetData sheetId="21566">
        <row r="9">
          <cell r="A9" t="str">
            <v>A</v>
          </cell>
        </row>
      </sheetData>
      <sheetData sheetId="21567">
        <row r="9">
          <cell r="A9" t="str">
            <v>A</v>
          </cell>
        </row>
      </sheetData>
      <sheetData sheetId="21568">
        <row r="9">
          <cell r="A9" t="str">
            <v>A</v>
          </cell>
        </row>
      </sheetData>
      <sheetData sheetId="21569">
        <row r="9">
          <cell r="A9" t="str">
            <v>A</v>
          </cell>
        </row>
      </sheetData>
      <sheetData sheetId="21570">
        <row r="9">
          <cell r="A9" t="str">
            <v>A</v>
          </cell>
        </row>
      </sheetData>
      <sheetData sheetId="21571">
        <row r="9">
          <cell r="A9" t="str">
            <v>A</v>
          </cell>
        </row>
      </sheetData>
      <sheetData sheetId="21572">
        <row r="9">
          <cell r="A9" t="str">
            <v>A</v>
          </cell>
        </row>
      </sheetData>
      <sheetData sheetId="21573">
        <row r="9">
          <cell r="A9" t="str">
            <v>A</v>
          </cell>
        </row>
      </sheetData>
      <sheetData sheetId="21574">
        <row r="9">
          <cell r="A9" t="str">
            <v>A</v>
          </cell>
        </row>
      </sheetData>
      <sheetData sheetId="21575">
        <row r="9">
          <cell r="A9" t="str">
            <v>A</v>
          </cell>
        </row>
      </sheetData>
      <sheetData sheetId="21576">
        <row r="9">
          <cell r="A9" t="str">
            <v>A</v>
          </cell>
        </row>
      </sheetData>
      <sheetData sheetId="21577">
        <row r="9">
          <cell r="A9" t="str">
            <v>A</v>
          </cell>
        </row>
      </sheetData>
      <sheetData sheetId="21578">
        <row r="9">
          <cell r="A9" t="str">
            <v>A</v>
          </cell>
        </row>
      </sheetData>
      <sheetData sheetId="21579">
        <row r="9">
          <cell r="A9" t="str">
            <v>A</v>
          </cell>
        </row>
      </sheetData>
      <sheetData sheetId="21580">
        <row r="9">
          <cell r="A9" t="str">
            <v>A</v>
          </cell>
        </row>
      </sheetData>
      <sheetData sheetId="21581">
        <row r="9">
          <cell r="A9" t="str">
            <v>A</v>
          </cell>
        </row>
      </sheetData>
      <sheetData sheetId="21582">
        <row r="9">
          <cell r="A9" t="str">
            <v>A</v>
          </cell>
        </row>
      </sheetData>
      <sheetData sheetId="21583">
        <row r="9">
          <cell r="A9" t="str">
            <v>A</v>
          </cell>
        </row>
      </sheetData>
      <sheetData sheetId="21584">
        <row r="9">
          <cell r="A9" t="str">
            <v>A</v>
          </cell>
        </row>
      </sheetData>
      <sheetData sheetId="21585">
        <row r="9">
          <cell r="A9" t="str">
            <v>A</v>
          </cell>
        </row>
      </sheetData>
      <sheetData sheetId="21586">
        <row r="9">
          <cell r="A9" t="str">
            <v>A</v>
          </cell>
        </row>
      </sheetData>
      <sheetData sheetId="21587">
        <row r="9">
          <cell r="A9" t="str">
            <v>A</v>
          </cell>
        </row>
      </sheetData>
      <sheetData sheetId="21588">
        <row r="9">
          <cell r="A9" t="str">
            <v>A</v>
          </cell>
        </row>
      </sheetData>
      <sheetData sheetId="21589">
        <row r="9">
          <cell r="A9" t="str">
            <v>A</v>
          </cell>
        </row>
      </sheetData>
      <sheetData sheetId="21590">
        <row r="9">
          <cell r="A9" t="str">
            <v>A</v>
          </cell>
        </row>
      </sheetData>
      <sheetData sheetId="21591">
        <row r="9">
          <cell r="A9" t="str">
            <v>A</v>
          </cell>
        </row>
      </sheetData>
      <sheetData sheetId="21592">
        <row r="9">
          <cell r="A9" t="str">
            <v>A</v>
          </cell>
        </row>
      </sheetData>
      <sheetData sheetId="21593">
        <row r="9">
          <cell r="A9" t="str">
            <v>A</v>
          </cell>
        </row>
      </sheetData>
      <sheetData sheetId="21594">
        <row r="9">
          <cell r="A9" t="str">
            <v>A</v>
          </cell>
        </row>
      </sheetData>
      <sheetData sheetId="21595">
        <row r="9">
          <cell r="A9" t="str">
            <v>A</v>
          </cell>
        </row>
      </sheetData>
      <sheetData sheetId="21596">
        <row r="9">
          <cell r="A9" t="str">
            <v>A</v>
          </cell>
        </row>
      </sheetData>
      <sheetData sheetId="21597">
        <row r="9">
          <cell r="A9" t="str">
            <v>A</v>
          </cell>
        </row>
      </sheetData>
      <sheetData sheetId="21598">
        <row r="9">
          <cell r="A9" t="str">
            <v>A</v>
          </cell>
        </row>
      </sheetData>
      <sheetData sheetId="21599">
        <row r="9">
          <cell r="A9" t="str">
            <v>A</v>
          </cell>
        </row>
      </sheetData>
      <sheetData sheetId="21600">
        <row r="9">
          <cell r="A9" t="str">
            <v>A</v>
          </cell>
        </row>
      </sheetData>
      <sheetData sheetId="21601">
        <row r="9">
          <cell r="A9" t="str">
            <v>A</v>
          </cell>
        </row>
      </sheetData>
      <sheetData sheetId="21602">
        <row r="9">
          <cell r="A9" t="str">
            <v>A</v>
          </cell>
        </row>
      </sheetData>
      <sheetData sheetId="21603">
        <row r="9">
          <cell r="A9" t="str">
            <v>A</v>
          </cell>
        </row>
      </sheetData>
      <sheetData sheetId="21604">
        <row r="9">
          <cell r="A9" t="str">
            <v>A</v>
          </cell>
        </row>
      </sheetData>
      <sheetData sheetId="21605">
        <row r="9">
          <cell r="A9" t="str">
            <v>A</v>
          </cell>
        </row>
      </sheetData>
      <sheetData sheetId="21606">
        <row r="9">
          <cell r="A9" t="str">
            <v>A</v>
          </cell>
        </row>
      </sheetData>
      <sheetData sheetId="21607">
        <row r="9">
          <cell r="A9" t="str">
            <v>A</v>
          </cell>
        </row>
      </sheetData>
      <sheetData sheetId="21608">
        <row r="9">
          <cell r="A9" t="str">
            <v>A</v>
          </cell>
        </row>
      </sheetData>
      <sheetData sheetId="21609">
        <row r="9">
          <cell r="A9" t="str">
            <v>A</v>
          </cell>
        </row>
      </sheetData>
      <sheetData sheetId="21610">
        <row r="9">
          <cell r="A9" t="str">
            <v>A</v>
          </cell>
        </row>
      </sheetData>
      <sheetData sheetId="21611">
        <row r="9">
          <cell r="A9" t="str">
            <v>A</v>
          </cell>
        </row>
      </sheetData>
      <sheetData sheetId="21612">
        <row r="9">
          <cell r="A9" t="str">
            <v>A</v>
          </cell>
        </row>
      </sheetData>
      <sheetData sheetId="21613">
        <row r="9">
          <cell r="A9" t="str">
            <v>A</v>
          </cell>
        </row>
      </sheetData>
      <sheetData sheetId="21614">
        <row r="9">
          <cell r="A9" t="str">
            <v>A</v>
          </cell>
        </row>
      </sheetData>
      <sheetData sheetId="21615">
        <row r="9">
          <cell r="A9" t="str">
            <v>A</v>
          </cell>
        </row>
      </sheetData>
      <sheetData sheetId="21616">
        <row r="9">
          <cell r="A9" t="str">
            <v>A</v>
          </cell>
        </row>
      </sheetData>
      <sheetData sheetId="21617">
        <row r="9">
          <cell r="A9" t="str">
            <v>A</v>
          </cell>
        </row>
      </sheetData>
      <sheetData sheetId="21618">
        <row r="9">
          <cell r="A9" t="str">
            <v>A</v>
          </cell>
        </row>
      </sheetData>
      <sheetData sheetId="21619">
        <row r="9">
          <cell r="A9" t="str">
            <v>A</v>
          </cell>
        </row>
      </sheetData>
      <sheetData sheetId="21620">
        <row r="9">
          <cell r="A9" t="str">
            <v>A</v>
          </cell>
        </row>
      </sheetData>
      <sheetData sheetId="21621">
        <row r="9">
          <cell r="A9" t="str">
            <v>A</v>
          </cell>
        </row>
      </sheetData>
      <sheetData sheetId="21622">
        <row r="9">
          <cell r="A9" t="str">
            <v>A</v>
          </cell>
        </row>
      </sheetData>
      <sheetData sheetId="21623">
        <row r="9">
          <cell r="A9" t="str">
            <v>A</v>
          </cell>
        </row>
      </sheetData>
      <sheetData sheetId="21624">
        <row r="9">
          <cell r="A9" t="str">
            <v>A</v>
          </cell>
        </row>
      </sheetData>
      <sheetData sheetId="21625">
        <row r="9">
          <cell r="A9" t="str">
            <v>A</v>
          </cell>
        </row>
      </sheetData>
      <sheetData sheetId="21626">
        <row r="9">
          <cell r="A9" t="str">
            <v>A</v>
          </cell>
        </row>
      </sheetData>
      <sheetData sheetId="21627">
        <row r="9">
          <cell r="A9" t="str">
            <v>A</v>
          </cell>
        </row>
      </sheetData>
      <sheetData sheetId="21628">
        <row r="9">
          <cell r="A9" t="str">
            <v>A</v>
          </cell>
        </row>
      </sheetData>
      <sheetData sheetId="21629">
        <row r="9">
          <cell r="A9" t="str">
            <v>A</v>
          </cell>
        </row>
      </sheetData>
      <sheetData sheetId="21630">
        <row r="9">
          <cell r="A9" t="str">
            <v>A</v>
          </cell>
        </row>
      </sheetData>
      <sheetData sheetId="21631">
        <row r="9">
          <cell r="A9" t="str">
            <v>A</v>
          </cell>
        </row>
      </sheetData>
      <sheetData sheetId="21632">
        <row r="9">
          <cell r="A9" t="str">
            <v>A</v>
          </cell>
        </row>
      </sheetData>
      <sheetData sheetId="21633">
        <row r="9">
          <cell r="A9" t="str">
            <v>A</v>
          </cell>
        </row>
      </sheetData>
      <sheetData sheetId="21634">
        <row r="9">
          <cell r="A9" t="str">
            <v>A</v>
          </cell>
        </row>
      </sheetData>
      <sheetData sheetId="21635">
        <row r="9">
          <cell r="A9" t="str">
            <v>A</v>
          </cell>
        </row>
      </sheetData>
      <sheetData sheetId="21636">
        <row r="9">
          <cell r="A9" t="str">
            <v>A</v>
          </cell>
        </row>
      </sheetData>
      <sheetData sheetId="21637">
        <row r="9">
          <cell r="A9" t="str">
            <v>A</v>
          </cell>
        </row>
      </sheetData>
      <sheetData sheetId="21638">
        <row r="9">
          <cell r="A9" t="str">
            <v>A</v>
          </cell>
        </row>
      </sheetData>
      <sheetData sheetId="21639">
        <row r="9">
          <cell r="A9" t="str">
            <v>A</v>
          </cell>
        </row>
      </sheetData>
      <sheetData sheetId="21640">
        <row r="9">
          <cell r="A9" t="str">
            <v>A</v>
          </cell>
        </row>
      </sheetData>
      <sheetData sheetId="21641">
        <row r="9">
          <cell r="A9" t="str">
            <v>A</v>
          </cell>
        </row>
      </sheetData>
      <sheetData sheetId="21642">
        <row r="9">
          <cell r="A9" t="str">
            <v>A</v>
          </cell>
        </row>
      </sheetData>
      <sheetData sheetId="21643">
        <row r="9">
          <cell r="A9" t="str">
            <v>A</v>
          </cell>
        </row>
      </sheetData>
      <sheetData sheetId="21644">
        <row r="9">
          <cell r="A9" t="str">
            <v>A</v>
          </cell>
        </row>
      </sheetData>
      <sheetData sheetId="21645">
        <row r="9">
          <cell r="A9" t="str">
            <v>A</v>
          </cell>
        </row>
      </sheetData>
      <sheetData sheetId="21646">
        <row r="9">
          <cell r="A9" t="str">
            <v>A</v>
          </cell>
        </row>
      </sheetData>
      <sheetData sheetId="21647">
        <row r="9">
          <cell r="A9" t="str">
            <v>A</v>
          </cell>
        </row>
      </sheetData>
      <sheetData sheetId="21648">
        <row r="9">
          <cell r="A9" t="str">
            <v>A</v>
          </cell>
        </row>
      </sheetData>
      <sheetData sheetId="21649">
        <row r="9">
          <cell r="A9" t="str">
            <v>A</v>
          </cell>
        </row>
      </sheetData>
      <sheetData sheetId="21650">
        <row r="9">
          <cell r="A9" t="str">
            <v>A</v>
          </cell>
        </row>
      </sheetData>
      <sheetData sheetId="21651">
        <row r="9">
          <cell r="A9" t="str">
            <v>A</v>
          </cell>
        </row>
      </sheetData>
      <sheetData sheetId="21652">
        <row r="9">
          <cell r="A9" t="str">
            <v>A</v>
          </cell>
        </row>
      </sheetData>
      <sheetData sheetId="21653">
        <row r="9">
          <cell r="A9" t="str">
            <v>A</v>
          </cell>
        </row>
      </sheetData>
      <sheetData sheetId="21654">
        <row r="9">
          <cell r="A9" t="str">
            <v>A</v>
          </cell>
        </row>
      </sheetData>
      <sheetData sheetId="21655">
        <row r="9">
          <cell r="A9" t="str">
            <v>A</v>
          </cell>
        </row>
      </sheetData>
      <sheetData sheetId="21656">
        <row r="9">
          <cell r="A9" t="str">
            <v>A</v>
          </cell>
        </row>
      </sheetData>
      <sheetData sheetId="21657">
        <row r="9">
          <cell r="A9" t="str">
            <v>A</v>
          </cell>
        </row>
      </sheetData>
      <sheetData sheetId="21658">
        <row r="9">
          <cell r="A9" t="str">
            <v>A</v>
          </cell>
        </row>
      </sheetData>
      <sheetData sheetId="21659">
        <row r="9">
          <cell r="A9" t="str">
            <v>A</v>
          </cell>
        </row>
      </sheetData>
      <sheetData sheetId="21660">
        <row r="9">
          <cell r="A9" t="str">
            <v>A</v>
          </cell>
        </row>
      </sheetData>
      <sheetData sheetId="21661">
        <row r="9">
          <cell r="A9" t="str">
            <v>A</v>
          </cell>
        </row>
      </sheetData>
      <sheetData sheetId="21662">
        <row r="9">
          <cell r="A9" t="str">
            <v>A</v>
          </cell>
        </row>
      </sheetData>
      <sheetData sheetId="21663">
        <row r="9">
          <cell r="A9" t="str">
            <v>A</v>
          </cell>
        </row>
      </sheetData>
      <sheetData sheetId="21664">
        <row r="9">
          <cell r="A9" t="str">
            <v>A</v>
          </cell>
        </row>
      </sheetData>
      <sheetData sheetId="21665">
        <row r="9">
          <cell r="A9" t="str">
            <v>A</v>
          </cell>
        </row>
      </sheetData>
      <sheetData sheetId="21666">
        <row r="9">
          <cell r="A9" t="str">
            <v>A</v>
          </cell>
        </row>
      </sheetData>
      <sheetData sheetId="21667">
        <row r="9">
          <cell r="A9" t="str">
            <v>A</v>
          </cell>
        </row>
      </sheetData>
      <sheetData sheetId="21668">
        <row r="9">
          <cell r="A9" t="str">
            <v>A</v>
          </cell>
        </row>
      </sheetData>
      <sheetData sheetId="21669">
        <row r="9">
          <cell r="A9" t="str">
            <v>A</v>
          </cell>
        </row>
      </sheetData>
      <sheetData sheetId="21670">
        <row r="9">
          <cell r="A9" t="str">
            <v>A</v>
          </cell>
        </row>
      </sheetData>
      <sheetData sheetId="21671">
        <row r="9">
          <cell r="A9" t="str">
            <v>A</v>
          </cell>
        </row>
      </sheetData>
      <sheetData sheetId="21672">
        <row r="9">
          <cell r="A9" t="str">
            <v>A</v>
          </cell>
        </row>
      </sheetData>
      <sheetData sheetId="21673">
        <row r="9">
          <cell r="A9" t="str">
            <v>A</v>
          </cell>
        </row>
      </sheetData>
      <sheetData sheetId="21674">
        <row r="9">
          <cell r="A9" t="str">
            <v>A</v>
          </cell>
        </row>
      </sheetData>
      <sheetData sheetId="21675">
        <row r="9">
          <cell r="A9" t="str">
            <v>A</v>
          </cell>
        </row>
      </sheetData>
      <sheetData sheetId="21676">
        <row r="9">
          <cell r="A9" t="str">
            <v>A</v>
          </cell>
        </row>
      </sheetData>
      <sheetData sheetId="21677">
        <row r="9">
          <cell r="A9" t="str">
            <v>A</v>
          </cell>
        </row>
      </sheetData>
      <sheetData sheetId="21678">
        <row r="9">
          <cell r="A9" t="str">
            <v>A</v>
          </cell>
        </row>
      </sheetData>
      <sheetData sheetId="21679">
        <row r="9">
          <cell r="A9" t="str">
            <v>A</v>
          </cell>
        </row>
      </sheetData>
      <sheetData sheetId="21680">
        <row r="9">
          <cell r="A9" t="str">
            <v>A</v>
          </cell>
        </row>
      </sheetData>
      <sheetData sheetId="21681">
        <row r="9">
          <cell r="A9" t="str">
            <v>A</v>
          </cell>
        </row>
      </sheetData>
      <sheetData sheetId="21682">
        <row r="9">
          <cell r="A9" t="str">
            <v>A</v>
          </cell>
        </row>
      </sheetData>
      <sheetData sheetId="21683">
        <row r="9">
          <cell r="A9" t="str">
            <v>A</v>
          </cell>
        </row>
      </sheetData>
      <sheetData sheetId="21684">
        <row r="9">
          <cell r="A9" t="str">
            <v>A</v>
          </cell>
        </row>
      </sheetData>
      <sheetData sheetId="21685">
        <row r="9">
          <cell r="A9" t="str">
            <v>A</v>
          </cell>
        </row>
      </sheetData>
      <sheetData sheetId="21686">
        <row r="9">
          <cell r="A9" t="str">
            <v>A</v>
          </cell>
        </row>
      </sheetData>
      <sheetData sheetId="21687">
        <row r="9">
          <cell r="A9" t="str">
            <v>A</v>
          </cell>
        </row>
      </sheetData>
      <sheetData sheetId="21688">
        <row r="9">
          <cell r="A9" t="str">
            <v>A</v>
          </cell>
        </row>
      </sheetData>
      <sheetData sheetId="21689">
        <row r="9">
          <cell r="A9" t="str">
            <v>A</v>
          </cell>
        </row>
      </sheetData>
      <sheetData sheetId="21690">
        <row r="9">
          <cell r="A9" t="str">
            <v>A</v>
          </cell>
        </row>
      </sheetData>
      <sheetData sheetId="21691">
        <row r="9">
          <cell r="A9" t="str">
            <v>A</v>
          </cell>
        </row>
      </sheetData>
      <sheetData sheetId="21692">
        <row r="9">
          <cell r="A9" t="str">
            <v>A</v>
          </cell>
        </row>
      </sheetData>
      <sheetData sheetId="21693">
        <row r="9">
          <cell r="A9" t="str">
            <v>A</v>
          </cell>
        </row>
      </sheetData>
      <sheetData sheetId="21694">
        <row r="9">
          <cell r="A9" t="str">
            <v>A</v>
          </cell>
        </row>
      </sheetData>
      <sheetData sheetId="21695">
        <row r="9">
          <cell r="A9" t="str">
            <v>A</v>
          </cell>
        </row>
      </sheetData>
      <sheetData sheetId="21696">
        <row r="9">
          <cell r="A9" t="str">
            <v>A</v>
          </cell>
        </row>
      </sheetData>
      <sheetData sheetId="21697">
        <row r="9">
          <cell r="A9" t="str">
            <v>A</v>
          </cell>
        </row>
      </sheetData>
      <sheetData sheetId="21698">
        <row r="9">
          <cell r="A9" t="str">
            <v>A</v>
          </cell>
        </row>
      </sheetData>
      <sheetData sheetId="21699">
        <row r="9">
          <cell r="A9" t="str">
            <v>A</v>
          </cell>
        </row>
      </sheetData>
      <sheetData sheetId="21700">
        <row r="9">
          <cell r="A9" t="str">
            <v>A</v>
          </cell>
        </row>
      </sheetData>
      <sheetData sheetId="21701">
        <row r="9">
          <cell r="A9" t="str">
            <v>A</v>
          </cell>
        </row>
      </sheetData>
      <sheetData sheetId="21702">
        <row r="9">
          <cell r="A9" t="str">
            <v>A</v>
          </cell>
        </row>
      </sheetData>
      <sheetData sheetId="21703">
        <row r="9">
          <cell r="A9" t="str">
            <v>A</v>
          </cell>
        </row>
      </sheetData>
      <sheetData sheetId="21704">
        <row r="9">
          <cell r="A9" t="str">
            <v>A</v>
          </cell>
        </row>
      </sheetData>
      <sheetData sheetId="21705">
        <row r="9">
          <cell r="A9" t="str">
            <v>A</v>
          </cell>
        </row>
      </sheetData>
      <sheetData sheetId="21706">
        <row r="9">
          <cell r="A9" t="str">
            <v>A</v>
          </cell>
        </row>
      </sheetData>
      <sheetData sheetId="21707">
        <row r="9">
          <cell r="A9" t="str">
            <v>A</v>
          </cell>
        </row>
      </sheetData>
      <sheetData sheetId="21708">
        <row r="9">
          <cell r="A9" t="str">
            <v>A</v>
          </cell>
        </row>
      </sheetData>
      <sheetData sheetId="21709">
        <row r="9">
          <cell r="A9" t="str">
            <v>A</v>
          </cell>
        </row>
      </sheetData>
      <sheetData sheetId="21710">
        <row r="9">
          <cell r="A9" t="str">
            <v>A</v>
          </cell>
        </row>
      </sheetData>
      <sheetData sheetId="21711">
        <row r="9">
          <cell r="A9" t="str">
            <v>A</v>
          </cell>
        </row>
      </sheetData>
      <sheetData sheetId="21712">
        <row r="9">
          <cell r="A9" t="str">
            <v>A</v>
          </cell>
        </row>
      </sheetData>
      <sheetData sheetId="21713">
        <row r="9">
          <cell r="A9" t="str">
            <v>A</v>
          </cell>
        </row>
      </sheetData>
      <sheetData sheetId="21714">
        <row r="9">
          <cell r="A9" t="str">
            <v>A</v>
          </cell>
        </row>
      </sheetData>
      <sheetData sheetId="21715">
        <row r="9">
          <cell r="A9" t="str">
            <v>A</v>
          </cell>
        </row>
      </sheetData>
      <sheetData sheetId="21716">
        <row r="9">
          <cell r="A9" t="str">
            <v>A</v>
          </cell>
        </row>
      </sheetData>
      <sheetData sheetId="21717">
        <row r="9">
          <cell r="A9" t="str">
            <v>A</v>
          </cell>
        </row>
      </sheetData>
      <sheetData sheetId="21718">
        <row r="9">
          <cell r="A9" t="str">
            <v>A</v>
          </cell>
        </row>
      </sheetData>
      <sheetData sheetId="21719">
        <row r="9">
          <cell r="A9" t="str">
            <v>A</v>
          </cell>
        </row>
      </sheetData>
      <sheetData sheetId="21720">
        <row r="9">
          <cell r="A9" t="str">
            <v>A</v>
          </cell>
        </row>
      </sheetData>
      <sheetData sheetId="21721">
        <row r="9">
          <cell r="A9" t="str">
            <v>A</v>
          </cell>
        </row>
      </sheetData>
      <sheetData sheetId="21722">
        <row r="9">
          <cell r="A9" t="str">
            <v>A</v>
          </cell>
        </row>
      </sheetData>
      <sheetData sheetId="21723">
        <row r="9">
          <cell r="A9" t="str">
            <v>A</v>
          </cell>
        </row>
      </sheetData>
      <sheetData sheetId="21724">
        <row r="9">
          <cell r="A9" t="str">
            <v>A</v>
          </cell>
        </row>
      </sheetData>
      <sheetData sheetId="21725">
        <row r="9">
          <cell r="A9" t="str">
            <v>A</v>
          </cell>
        </row>
      </sheetData>
      <sheetData sheetId="21726">
        <row r="9">
          <cell r="A9" t="str">
            <v>A</v>
          </cell>
        </row>
      </sheetData>
      <sheetData sheetId="21727">
        <row r="9">
          <cell r="A9" t="str">
            <v>A</v>
          </cell>
        </row>
      </sheetData>
      <sheetData sheetId="21728">
        <row r="9">
          <cell r="A9" t="str">
            <v>A</v>
          </cell>
        </row>
      </sheetData>
      <sheetData sheetId="21729">
        <row r="9">
          <cell r="A9" t="str">
            <v>A</v>
          </cell>
        </row>
      </sheetData>
      <sheetData sheetId="21730">
        <row r="9">
          <cell r="A9" t="str">
            <v>A</v>
          </cell>
        </row>
      </sheetData>
      <sheetData sheetId="21731">
        <row r="9">
          <cell r="A9" t="str">
            <v>A</v>
          </cell>
        </row>
      </sheetData>
      <sheetData sheetId="21732">
        <row r="9">
          <cell r="A9" t="str">
            <v>A</v>
          </cell>
        </row>
      </sheetData>
      <sheetData sheetId="21733">
        <row r="9">
          <cell r="A9" t="str">
            <v>A</v>
          </cell>
        </row>
      </sheetData>
      <sheetData sheetId="21734">
        <row r="9">
          <cell r="A9" t="str">
            <v>A</v>
          </cell>
        </row>
      </sheetData>
      <sheetData sheetId="21735">
        <row r="9">
          <cell r="A9" t="str">
            <v>A</v>
          </cell>
        </row>
      </sheetData>
      <sheetData sheetId="21736">
        <row r="9">
          <cell r="A9" t="str">
            <v>A</v>
          </cell>
        </row>
      </sheetData>
      <sheetData sheetId="21737">
        <row r="9">
          <cell r="A9" t="str">
            <v>A</v>
          </cell>
        </row>
      </sheetData>
      <sheetData sheetId="21738">
        <row r="9">
          <cell r="A9" t="str">
            <v>A</v>
          </cell>
        </row>
      </sheetData>
      <sheetData sheetId="21739">
        <row r="9">
          <cell r="A9" t="str">
            <v>A</v>
          </cell>
        </row>
      </sheetData>
      <sheetData sheetId="21740">
        <row r="9">
          <cell r="A9" t="str">
            <v>A</v>
          </cell>
        </row>
      </sheetData>
      <sheetData sheetId="21741">
        <row r="9">
          <cell r="A9" t="str">
            <v>A</v>
          </cell>
        </row>
      </sheetData>
      <sheetData sheetId="21742">
        <row r="9">
          <cell r="A9" t="str">
            <v>A</v>
          </cell>
        </row>
      </sheetData>
      <sheetData sheetId="21743">
        <row r="9">
          <cell r="A9" t="str">
            <v>A</v>
          </cell>
        </row>
      </sheetData>
      <sheetData sheetId="21744">
        <row r="9">
          <cell r="A9" t="str">
            <v>A</v>
          </cell>
        </row>
      </sheetData>
      <sheetData sheetId="21745">
        <row r="9">
          <cell r="A9" t="str">
            <v>A</v>
          </cell>
        </row>
      </sheetData>
      <sheetData sheetId="21746">
        <row r="9">
          <cell r="A9" t="str">
            <v>A</v>
          </cell>
        </row>
      </sheetData>
      <sheetData sheetId="21747">
        <row r="9">
          <cell r="A9" t="str">
            <v>A</v>
          </cell>
        </row>
      </sheetData>
      <sheetData sheetId="21748">
        <row r="9">
          <cell r="A9" t="str">
            <v>A</v>
          </cell>
        </row>
      </sheetData>
      <sheetData sheetId="21749">
        <row r="9">
          <cell r="A9" t="str">
            <v>A</v>
          </cell>
        </row>
      </sheetData>
      <sheetData sheetId="21750">
        <row r="9">
          <cell r="A9" t="str">
            <v>A</v>
          </cell>
        </row>
      </sheetData>
      <sheetData sheetId="21751">
        <row r="9">
          <cell r="A9" t="str">
            <v>A</v>
          </cell>
        </row>
      </sheetData>
      <sheetData sheetId="21752">
        <row r="9">
          <cell r="A9" t="str">
            <v>A</v>
          </cell>
        </row>
      </sheetData>
      <sheetData sheetId="21753">
        <row r="9">
          <cell r="A9" t="str">
            <v>A</v>
          </cell>
        </row>
      </sheetData>
      <sheetData sheetId="21754">
        <row r="9">
          <cell r="A9" t="str">
            <v>A</v>
          </cell>
        </row>
      </sheetData>
      <sheetData sheetId="21755">
        <row r="9">
          <cell r="A9" t="str">
            <v>A</v>
          </cell>
        </row>
      </sheetData>
      <sheetData sheetId="21756">
        <row r="9">
          <cell r="A9" t="str">
            <v>A</v>
          </cell>
        </row>
      </sheetData>
      <sheetData sheetId="21757">
        <row r="9">
          <cell r="A9" t="str">
            <v>A</v>
          </cell>
        </row>
      </sheetData>
      <sheetData sheetId="21758">
        <row r="9">
          <cell r="A9" t="str">
            <v>A</v>
          </cell>
        </row>
      </sheetData>
      <sheetData sheetId="21759">
        <row r="9">
          <cell r="A9" t="str">
            <v>A</v>
          </cell>
        </row>
      </sheetData>
      <sheetData sheetId="21760">
        <row r="9">
          <cell r="A9" t="str">
            <v>A</v>
          </cell>
        </row>
      </sheetData>
      <sheetData sheetId="21761">
        <row r="9">
          <cell r="A9" t="str">
            <v>A</v>
          </cell>
        </row>
      </sheetData>
      <sheetData sheetId="21762">
        <row r="9">
          <cell r="A9" t="str">
            <v>A</v>
          </cell>
        </row>
      </sheetData>
      <sheetData sheetId="21763">
        <row r="9">
          <cell r="A9" t="str">
            <v>A</v>
          </cell>
        </row>
      </sheetData>
      <sheetData sheetId="21764">
        <row r="9">
          <cell r="A9" t="str">
            <v>A</v>
          </cell>
        </row>
      </sheetData>
      <sheetData sheetId="21765">
        <row r="9">
          <cell r="A9" t="str">
            <v>A</v>
          </cell>
        </row>
      </sheetData>
      <sheetData sheetId="21766">
        <row r="9">
          <cell r="A9" t="str">
            <v>A</v>
          </cell>
        </row>
      </sheetData>
      <sheetData sheetId="21767">
        <row r="9">
          <cell r="A9" t="str">
            <v>A</v>
          </cell>
        </row>
      </sheetData>
      <sheetData sheetId="21768">
        <row r="9">
          <cell r="A9" t="str">
            <v>A</v>
          </cell>
        </row>
      </sheetData>
      <sheetData sheetId="21769">
        <row r="9">
          <cell r="A9" t="str">
            <v>A</v>
          </cell>
        </row>
      </sheetData>
      <sheetData sheetId="21770">
        <row r="9">
          <cell r="A9" t="str">
            <v>A</v>
          </cell>
        </row>
      </sheetData>
      <sheetData sheetId="21771">
        <row r="9">
          <cell r="A9" t="str">
            <v>A</v>
          </cell>
        </row>
      </sheetData>
      <sheetData sheetId="21772">
        <row r="9">
          <cell r="A9" t="str">
            <v>A</v>
          </cell>
        </row>
      </sheetData>
      <sheetData sheetId="21773">
        <row r="9">
          <cell r="A9" t="str">
            <v>A</v>
          </cell>
        </row>
      </sheetData>
      <sheetData sheetId="21774">
        <row r="9">
          <cell r="A9" t="str">
            <v>A</v>
          </cell>
        </row>
      </sheetData>
      <sheetData sheetId="21775">
        <row r="9">
          <cell r="A9" t="str">
            <v>A</v>
          </cell>
        </row>
      </sheetData>
      <sheetData sheetId="21776">
        <row r="9">
          <cell r="A9" t="str">
            <v>A</v>
          </cell>
        </row>
      </sheetData>
      <sheetData sheetId="21777">
        <row r="9">
          <cell r="A9" t="str">
            <v>A</v>
          </cell>
        </row>
      </sheetData>
      <sheetData sheetId="21778">
        <row r="9">
          <cell r="A9" t="str">
            <v>A</v>
          </cell>
        </row>
      </sheetData>
      <sheetData sheetId="21779">
        <row r="9">
          <cell r="A9" t="str">
            <v>A</v>
          </cell>
        </row>
      </sheetData>
      <sheetData sheetId="21780">
        <row r="9">
          <cell r="A9" t="str">
            <v>A</v>
          </cell>
        </row>
      </sheetData>
      <sheetData sheetId="21781">
        <row r="9">
          <cell r="A9" t="str">
            <v>A</v>
          </cell>
        </row>
      </sheetData>
      <sheetData sheetId="21782">
        <row r="9">
          <cell r="A9" t="str">
            <v>A</v>
          </cell>
        </row>
      </sheetData>
      <sheetData sheetId="21783">
        <row r="9">
          <cell r="A9" t="str">
            <v>A</v>
          </cell>
        </row>
      </sheetData>
      <sheetData sheetId="21784">
        <row r="9">
          <cell r="A9" t="str">
            <v>A</v>
          </cell>
        </row>
      </sheetData>
      <sheetData sheetId="21785">
        <row r="9">
          <cell r="A9" t="str">
            <v>A</v>
          </cell>
        </row>
      </sheetData>
      <sheetData sheetId="21786">
        <row r="9">
          <cell r="A9" t="str">
            <v>A</v>
          </cell>
        </row>
      </sheetData>
      <sheetData sheetId="21787">
        <row r="9">
          <cell r="A9" t="str">
            <v>A</v>
          </cell>
        </row>
      </sheetData>
      <sheetData sheetId="21788">
        <row r="9">
          <cell r="A9" t="str">
            <v>A</v>
          </cell>
        </row>
      </sheetData>
      <sheetData sheetId="21789">
        <row r="9">
          <cell r="A9" t="str">
            <v>A</v>
          </cell>
        </row>
      </sheetData>
      <sheetData sheetId="21790">
        <row r="9">
          <cell r="A9" t="str">
            <v>A</v>
          </cell>
        </row>
      </sheetData>
      <sheetData sheetId="21791">
        <row r="9">
          <cell r="A9" t="str">
            <v>A</v>
          </cell>
        </row>
      </sheetData>
      <sheetData sheetId="21792">
        <row r="9">
          <cell r="A9" t="str">
            <v>A</v>
          </cell>
        </row>
      </sheetData>
      <sheetData sheetId="21793">
        <row r="9">
          <cell r="A9" t="str">
            <v>A</v>
          </cell>
        </row>
      </sheetData>
      <sheetData sheetId="21794">
        <row r="9">
          <cell r="A9" t="str">
            <v>A</v>
          </cell>
        </row>
      </sheetData>
      <sheetData sheetId="21795">
        <row r="9">
          <cell r="A9" t="str">
            <v>A</v>
          </cell>
        </row>
      </sheetData>
      <sheetData sheetId="21796">
        <row r="9">
          <cell r="A9" t="str">
            <v>A</v>
          </cell>
        </row>
      </sheetData>
      <sheetData sheetId="21797">
        <row r="9">
          <cell r="A9" t="str">
            <v>A</v>
          </cell>
        </row>
      </sheetData>
      <sheetData sheetId="21798">
        <row r="9">
          <cell r="A9" t="str">
            <v>A</v>
          </cell>
        </row>
      </sheetData>
      <sheetData sheetId="21799">
        <row r="9">
          <cell r="A9" t="str">
            <v>A</v>
          </cell>
        </row>
      </sheetData>
      <sheetData sheetId="21800">
        <row r="9">
          <cell r="A9" t="str">
            <v>A</v>
          </cell>
        </row>
      </sheetData>
      <sheetData sheetId="21801">
        <row r="9">
          <cell r="A9" t="str">
            <v>A</v>
          </cell>
        </row>
      </sheetData>
      <sheetData sheetId="21802">
        <row r="9">
          <cell r="A9" t="str">
            <v>A</v>
          </cell>
        </row>
      </sheetData>
      <sheetData sheetId="21803">
        <row r="9">
          <cell r="A9" t="str">
            <v>A</v>
          </cell>
        </row>
      </sheetData>
      <sheetData sheetId="21804">
        <row r="9">
          <cell r="A9" t="str">
            <v>A</v>
          </cell>
        </row>
      </sheetData>
      <sheetData sheetId="21805">
        <row r="9">
          <cell r="A9" t="str">
            <v>A</v>
          </cell>
        </row>
      </sheetData>
      <sheetData sheetId="21806">
        <row r="9">
          <cell r="A9" t="str">
            <v>A</v>
          </cell>
        </row>
      </sheetData>
      <sheetData sheetId="21807">
        <row r="9">
          <cell r="A9" t="str">
            <v>A</v>
          </cell>
        </row>
      </sheetData>
      <sheetData sheetId="21808">
        <row r="9">
          <cell r="A9" t="str">
            <v>A</v>
          </cell>
        </row>
      </sheetData>
      <sheetData sheetId="21809">
        <row r="9">
          <cell r="A9" t="str">
            <v>A</v>
          </cell>
        </row>
      </sheetData>
      <sheetData sheetId="21810">
        <row r="9">
          <cell r="A9" t="str">
            <v>A</v>
          </cell>
        </row>
      </sheetData>
      <sheetData sheetId="21811">
        <row r="9">
          <cell r="A9" t="str">
            <v>A</v>
          </cell>
        </row>
      </sheetData>
      <sheetData sheetId="21812">
        <row r="9">
          <cell r="A9" t="str">
            <v>A</v>
          </cell>
        </row>
      </sheetData>
      <sheetData sheetId="21813">
        <row r="9">
          <cell r="A9" t="str">
            <v>A</v>
          </cell>
        </row>
      </sheetData>
      <sheetData sheetId="21814">
        <row r="9">
          <cell r="A9" t="str">
            <v>A</v>
          </cell>
        </row>
      </sheetData>
      <sheetData sheetId="21815">
        <row r="9">
          <cell r="A9" t="str">
            <v>A</v>
          </cell>
        </row>
      </sheetData>
      <sheetData sheetId="21816">
        <row r="9">
          <cell r="A9" t="str">
            <v>A</v>
          </cell>
        </row>
      </sheetData>
      <sheetData sheetId="21817">
        <row r="9">
          <cell r="A9" t="str">
            <v>A</v>
          </cell>
        </row>
      </sheetData>
      <sheetData sheetId="21818">
        <row r="9">
          <cell r="A9" t="str">
            <v>A</v>
          </cell>
        </row>
      </sheetData>
      <sheetData sheetId="21819">
        <row r="9">
          <cell r="A9" t="str">
            <v>A</v>
          </cell>
        </row>
      </sheetData>
      <sheetData sheetId="21820">
        <row r="9">
          <cell r="A9" t="str">
            <v>A</v>
          </cell>
        </row>
      </sheetData>
      <sheetData sheetId="21821">
        <row r="9">
          <cell r="A9" t="str">
            <v>A</v>
          </cell>
        </row>
      </sheetData>
      <sheetData sheetId="21822">
        <row r="9">
          <cell r="A9" t="str">
            <v>A</v>
          </cell>
        </row>
      </sheetData>
      <sheetData sheetId="21823">
        <row r="9">
          <cell r="A9" t="str">
            <v>A</v>
          </cell>
        </row>
      </sheetData>
      <sheetData sheetId="21824">
        <row r="9">
          <cell r="A9" t="str">
            <v>A</v>
          </cell>
        </row>
      </sheetData>
      <sheetData sheetId="21825">
        <row r="9">
          <cell r="A9" t="str">
            <v>A</v>
          </cell>
        </row>
      </sheetData>
      <sheetData sheetId="21826">
        <row r="9">
          <cell r="A9" t="str">
            <v>A</v>
          </cell>
        </row>
      </sheetData>
      <sheetData sheetId="21827">
        <row r="9">
          <cell r="A9" t="str">
            <v>A</v>
          </cell>
        </row>
      </sheetData>
      <sheetData sheetId="21828">
        <row r="9">
          <cell r="A9" t="str">
            <v>A</v>
          </cell>
        </row>
      </sheetData>
      <sheetData sheetId="21829">
        <row r="9">
          <cell r="A9" t="str">
            <v>A</v>
          </cell>
        </row>
      </sheetData>
      <sheetData sheetId="21830">
        <row r="9">
          <cell r="A9" t="str">
            <v>A</v>
          </cell>
        </row>
      </sheetData>
      <sheetData sheetId="21831">
        <row r="9">
          <cell r="A9" t="str">
            <v>A</v>
          </cell>
        </row>
      </sheetData>
      <sheetData sheetId="21832">
        <row r="9">
          <cell r="A9" t="str">
            <v>A</v>
          </cell>
        </row>
      </sheetData>
      <sheetData sheetId="21833">
        <row r="9">
          <cell r="A9" t="str">
            <v>A</v>
          </cell>
        </row>
      </sheetData>
      <sheetData sheetId="21834">
        <row r="9">
          <cell r="A9" t="str">
            <v>A</v>
          </cell>
        </row>
      </sheetData>
      <sheetData sheetId="21835">
        <row r="9">
          <cell r="A9" t="str">
            <v>A</v>
          </cell>
        </row>
      </sheetData>
      <sheetData sheetId="21836">
        <row r="9">
          <cell r="A9" t="str">
            <v>A</v>
          </cell>
        </row>
      </sheetData>
      <sheetData sheetId="21837">
        <row r="9">
          <cell r="A9" t="str">
            <v>A</v>
          </cell>
        </row>
      </sheetData>
      <sheetData sheetId="21838">
        <row r="9">
          <cell r="A9" t="str">
            <v>A</v>
          </cell>
        </row>
      </sheetData>
      <sheetData sheetId="21839">
        <row r="9">
          <cell r="A9" t="str">
            <v>A</v>
          </cell>
        </row>
      </sheetData>
      <sheetData sheetId="21840">
        <row r="9">
          <cell r="A9" t="str">
            <v>A</v>
          </cell>
        </row>
      </sheetData>
      <sheetData sheetId="21841">
        <row r="9">
          <cell r="A9" t="str">
            <v>A</v>
          </cell>
        </row>
      </sheetData>
      <sheetData sheetId="21842">
        <row r="9">
          <cell r="A9" t="str">
            <v>A</v>
          </cell>
        </row>
      </sheetData>
      <sheetData sheetId="21843">
        <row r="9">
          <cell r="A9" t="str">
            <v>A</v>
          </cell>
        </row>
      </sheetData>
      <sheetData sheetId="21844">
        <row r="9">
          <cell r="A9" t="str">
            <v>A</v>
          </cell>
        </row>
      </sheetData>
      <sheetData sheetId="21845">
        <row r="9">
          <cell r="A9" t="str">
            <v>A</v>
          </cell>
        </row>
      </sheetData>
      <sheetData sheetId="21846">
        <row r="9">
          <cell r="A9" t="str">
            <v>A</v>
          </cell>
        </row>
      </sheetData>
      <sheetData sheetId="21847">
        <row r="9">
          <cell r="A9" t="str">
            <v>A</v>
          </cell>
        </row>
      </sheetData>
      <sheetData sheetId="21848">
        <row r="9">
          <cell r="A9" t="str">
            <v>A</v>
          </cell>
        </row>
      </sheetData>
      <sheetData sheetId="21849">
        <row r="9">
          <cell r="A9" t="str">
            <v>A</v>
          </cell>
        </row>
      </sheetData>
      <sheetData sheetId="21850">
        <row r="9">
          <cell r="A9" t="str">
            <v>A</v>
          </cell>
        </row>
      </sheetData>
      <sheetData sheetId="21851">
        <row r="9">
          <cell r="A9" t="str">
            <v>A</v>
          </cell>
        </row>
      </sheetData>
      <sheetData sheetId="21852">
        <row r="9">
          <cell r="A9" t="str">
            <v>A</v>
          </cell>
        </row>
      </sheetData>
      <sheetData sheetId="21853">
        <row r="9">
          <cell r="A9" t="str">
            <v>A</v>
          </cell>
        </row>
      </sheetData>
      <sheetData sheetId="21854">
        <row r="9">
          <cell r="A9" t="str">
            <v>A</v>
          </cell>
        </row>
      </sheetData>
      <sheetData sheetId="21855">
        <row r="9">
          <cell r="A9" t="str">
            <v>A</v>
          </cell>
        </row>
      </sheetData>
      <sheetData sheetId="21856">
        <row r="9">
          <cell r="A9" t="str">
            <v>A</v>
          </cell>
        </row>
      </sheetData>
      <sheetData sheetId="21857">
        <row r="9">
          <cell r="A9" t="str">
            <v>A</v>
          </cell>
        </row>
      </sheetData>
      <sheetData sheetId="21858">
        <row r="9">
          <cell r="A9" t="str">
            <v>A</v>
          </cell>
        </row>
      </sheetData>
      <sheetData sheetId="21859">
        <row r="9">
          <cell r="A9" t="str">
            <v>A</v>
          </cell>
        </row>
      </sheetData>
      <sheetData sheetId="21860">
        <row r="9">
          <cell r="A9" t="str">
            <v>A</v>
          </cell>
        </row>
      </sheetData>
      <sheetData sheetId="21861">
        <row r="9">
          <cell r="A9" t="str">
            <v>A</v>
          </cell>
        </row>
      </sheetData>
      <sheetData sheetId="21862">
        <row r="9">
          <cell r="A9" t="str">
            <v>A</v>
          </cell>
        </row>
      </sheetData>
      <sheetData sheetId="21863">
        <row r="9">
          <cell r="A9" t="str">
            <v>A</v>
          </cell>
        </row>
      </sheetData>
      <sheetData sheetId="21864">
        <row r="9">
          <cell r="A9" t="str">
            <v>A</v>
          </cell>
        </row>
      </sheetData>
      <sheetData sheetId="21865">
        <row r="9">
          <cell r="A9" t="str">
            <v>A</v>
          </cell>
        </row>
      </sheetData>
      <sheetData sheetId="21866">
        <row r="9">
          <cell r="A9" t="str">
            <v>A</v>
          </cell>
        </row>
      </sheetData>
      <sheetData sheetId="21867">
        <row r="9">
          <cell r="A9" t="str">
            <v>A</v>
          </cell>
        </row>
      </sheetData>
      <sheetData sheetId="21868">
        <row r="9">
          <cell r="A9" t="str">
            <v>A</v>
          </cell>
        </row>
      </sheetData>
      <sheetData sheetId="21869">
        <row r="9">
          <cell r="A9" t="str">
            <v>A</v>
          </cell>
        </row>
      </sheetData>
      <sheetData sheetId="21870">
        <row r="9">
          <cell r="A9" t="str">
            <v>A</v>
          </cell>
        </row>
      </sheetData>
      <sheetData sheetId="21871">
        <row r="9">
          <cell r="A9" t="str">
            <v>A</v>
          </cell>
        </row>
      </sheetData>
      <sheetData sheetId="21872">
        <row r="9">
          <cell r="A9" t="str">
            <v>A</v>
          </cell>
        </row>
      </sheetData>
      <sheetData sheetId="21873">
        <row r="9">
          <cell r="A9" t="str">
            <v>A</v>
          </cell>
        </row>
      </sheetData>
      <sheetData sheetId="21874">
        <row r="9">
          <cell r="A9" t="str">
            <v>A</v>
          </cell>
        </row>
      </sheetData>
      <sheetData sheetId="21875">
        <row r="9">
          <cell r="A9" t="str">
            <v>A</v>
          </cell>
        </row>
      </sheetData>
      <sheetData sheetId="21876">
        <row r="9">
          <cell r="A9" t="str">
            <v>A</v>
          </cell>
        </row>
      </sheetData>
      <sheetData sheetId="21877">
        <row r="9">
          <cell r="A9" t="str">
            <v>A</v>
          </cell>
        </row>
      </sheetData>
      <sheetData sheetId="21878">
        <row r="9">
          <cell r="A9" t="str">
            <v>A</v>
          </cell>
        </row>
      </sheetData>
      <sheetData sheetId="21879">
        <row r="9">
          <cell r="A9" t="str">
            <v>A</v>
          </cell>
        </row>
      </sheetData>
      <sheetData sheetId="21880">
        <row r="9">
          <cell r="A9" t="str">
            <v>A</v>
          </cell>
        </row>
      </sheetData>
      <sheetData sheetId="21881">
        <row r="9">
          <cell r="A9" t="str">
            <v>A</v>
          </cell>
        </row>
      </sheetData>
      <sheetData sheetId="21882">
        <row r="9">
          <cell r="A9" t="str">
            <v>A</v>
          </cell>
        </row>
      </sheetData>
      <sheetData sheetId="21883">
        <row r="9">
          <cell r="A9" t="str">
            <v>A</v>
          </cell>
        </row>
      </sheetData>
      <sheetData sheetId="21884">
        <row r="9">
          <cell r="A9" t="str">
            <v>A</v>
          </cell>
        </row>
      </sheetData>
      <sheetData sheetId="21885">
        <row r="9">
          <cell r="A9" t="str">
            <v>A</v>
          </cell>
        </row>
      </sheetData>
      <sheetData sheetId="21886">
        <row r="9">
          <cell r="A9" t="str">
            <v>A</v>
          </cell>
        </row>
      </sheetData>
      <sheetData sheetId="21887">
        <row r="9">
          <cell r="A9" t="str">
            <v>A</v>
          </cell>
        </row>
      </sheetData>
      <sheetData sheetId="21888">
        <row r="9">
          <cell r="A9" t="str">
            <v>A</v>
          </cell>
        </row>
      </sheetData>
      <sheetData sheetId="21889">
        <row r="9">
          <cell r="A9" t="str">
            <v>A</v>
          </cell>
        </row>
      </sheetData>
      <sheetData sheetId="21890">
        <row r="9">
          <cell r="A9" t="str">
            <v>A</v>
          </cell>
        </row>
      </sheetData>
      <sheetData sheetId="21891">
        <row r="9">
          <cell r="A9" t="str">
            <v>A</v>
          </cell>
        </row>
      </sheetData>
      <sheetData sheetId="21892">
        <row r="9">
          <cell r="A9" t="str">
            <v>A</v>
          </cell>
        </row>
      </sheetData>
      <sheetData sheetId="21893">
        <row r="9">
          <cell r="A9" t="str">
            <v>A</v>
          </cell>
        </row>
      </sheetData>
      <sheetData sheetId="21894">
        <row r="9">
          <cell r="A9" t="str">
            <v>A</v>
          </cell>
        </row>
      </sheetData>
      <sheetData sheetId="21895">
        <row r="9">
          <cell r="A9" t="str">
            <v>A</v>
          </cell>
        </row>
      </sheetData>
      <sheetData sheetId="21896">
        <row r="9">
          <cell r="A9" t="str">
            <v>A</v>
          </cell>
        </row>
      </sheetData>
      <sheetData sheetId="21897">
        <row r="9">
          <cell r="A9" t="str">
            <v>A</v>
          </cell>
        </row>
      </sheetData>
      <sheetData sheetId="21898">
        <row r="9">
          <cell r="A9" t="str">
            <v>A</v>
          </cell>
        </row>
      </sheetData>
      <sheetData sheetId="21899">
        <row r="9">
          <cell r="A9" t="str">
            <v>A</v>
          </cell>
        </row>
      </sheetData>
      <sheetData sheetId="21900">
        <row r="9">
          <cell r="A9" t="str">
            <v>A</v>
          </cell>
        </row>
      </sheetData>
      <sheetData sheetId="21901">
        <row r="9">
          <cell r="A9" t="str">
            <v>A</v>
          </cell>
        </row>
      </sheetData>
      <sheetData sheetId="21902">
        <row r="9">
          <cell r="A9" t="str">
            <v>A</v>
          </cell>
        </row>
      </sheetData>
      <sheetData sheetId="21903">
        <row r="9">
          <cell r="A9" t="str">
            <v>A</v>
          </cell>
        </row>
      </sheetData>
      <sheetData sheetId="21904">
        <row r="9">
          <cell r="A9" t="str">
            <v>A</v>
          </cell>
        </row>
      </sheetData>
      <sheetData sheetId="21905">
        <row r="9">
          <cell r="A9" t="str">
            <v>A</v>
          </cell>
        </row>
      </sheetData>
      <sheetData sheetId="21906">
        <row r="9">
          <cell r="A9" t="str">
            <v>A</v>
          </cell>
        </row>
      </sheetData>
      <sheetData sheetId="21907">
        <row r="9">
          <cell r="A9" t="str">
            <v>A</v>
          </cell>
        </row>
      </sheetData>
      <sheetData sheetId="21908">
        <row r="9">
          <cell r="A9" t="str">
            <v>A</v>
          </cell>
        </row>
      </sheetData>
      <sheetData sheetId="21909">
        <row r="9">
          <cell r="A9" t="str">
            <v>A</v>
          </cell>
        </row>
      </sheetData>
      <sheetData sheetId="21910">
        <row r="9">
          <cell r="A9" t="str">
            <v>A</v>
          </cell>
        </row>
      </sheetData>
      <sheetData sheetId="21911">
        <row r="9">
          <cell r="A9" t="str">
            <v>A</v>
          </cell>
        </row>
      </sheetData>
      <sheetData sheetId="21912">
        <row r="9">
          <cell r="A9" t="str">
            <v>A</v>
          </cell>
        </row>
      </sheetData>
      <sheetData sheetId="21913">
        <row r="9">
          <cell r="A9" t="str">
            <v>A</v>
          </cell>
        </row>
      </sheetData>
      <sheetData sheetId="21914">
        <row r="9">
          <cell r="A9" t="str">
            <v>A</v>
          </cell>
        </row>
      </sheetData>
      <sheetData sheetId="21915">
        <row r="9">
          <cell r="A9" t="str">
            <v>A</v>
          </cell>
        </row>
      </sheetData>
      <sheetData sheetId="21916">
        <row r="9">
          <cell r="A9" t="str">
            <v>A</v>
          </cell>
        </row>
      </sheetData>
      <sheetData sheetId="21917">
        <row r="9">
          <cell r="A9" t="str">
            <v>A</v>
          </cell>
        </row>
      </sheetData>
      <sheetData sheetId="21918">
        <row r="9">
          <cell r="A9" t="str">
            <v>A</v>
          </cell>
        </row>
      </sheetData>
      <sheetData sheetId="21919">
        <row r="9">
          <cell r="A9" t="str">
            <v>A</v>
          </cell>
        </row>
      </sheetData>
      <sheetData sheetId="21920">
        <row r="9">
          <cell r="A9" t="str">
            <v>A</v>
          </cell>
        </row>
      </sheetData>
      <sheetData sheetId="21921">
        <row r="9">
          <cell r="A9" t="str">
            <v>A</v>
          </cell>
        </row>
      </sheetData>
      <sheetData sheetId="21922">
        <row r="9">
          <cell r="A9" t="str">
            <v>A</v>
          </cell>
        </row>
      </sheetData>
      <sheetData sheetId="21923">
        <row r="9">
          <cell r="A9" t="str">
            <v>A</v>
          </cell>
        </row>
      </sheetData>
      <sheetData sheetId="21924">
        <row r="9">
          <cell r="A9" t="str">
            <v>A</v>
          </cell>
        </row>
      </sheetData>
      <sheetData sheetId="21925">
        <row r="9">
          <cell r="A9" t="str">
            <v>A</v>
          </cell>
        </row>
      </sheetData>
      <sheetData sheetId="21926">
        <row r="9">
          <cell r="A9" t="str">
            <v>A</v>
          </cell>
        </row>
      </sheetData>
      <sheetData sheetId="21927">
        <row r="9">
          <cell r="A9" t="str">
            <v>A</v>
          </cell>
        </row>
      </sheetData>
      <sheetData sheetId="21928">
        <row r="9">
          <cell r="A9" t="str">
            <v>A</v>
          </cell>
        </row>
      </sheetData>
      <sheetData sheetId="21929">
        <row r="9">
          <cell r="A9" t="str">
            <v>A</v>
          </cell>
        </row>
      </sheetData>
      <sheetData sheetId="21930">
        <row r="9">
          <cell r="A9" t="str">
            <v>A</v>
          </cell>
        </row>
      </sheetData>
      <sheetData sheetId="21931">
        <row r="9">
          <cell r="A9" t="str">
            <v>A</v>
          </cell>
        </row>
      </sheetData>
      <sheetData sheetId="21932">
        <row r="9">
          <cell r="A9" t="str">
            <v>A</v>
          </cell>
        </row>
      </sheetData>
      <sheetData sheetId="21933">
        <row r="9">
          <cell r="A9" t="str">
            <v>A</v>
          </cell>
        </row>
      </sheetData>
      <sheetData sheetId="21934">
        <row r="9">
          <cell r="A9" t="str">
            <v>A</v>
          </cell>
        </row>
      </sheetData>
      <sheetData sheetId="21935">
        <row r="9">
          <cell r="A9" t="str">
            <v>A</v>
          </cell>
        </row>
      </sheetData>
      <sheetData sheetId="21936">
        <row r="9">
          <cell r="A9" t="str">
            <v>A</v>
          </cell>
        </row>
      </sheetData>
      <sheetData sheetId="21937">
        <row r="9">
          <cell r="A9" t="str">
            <v>A</v>
          </cell>
        </row>
      </sheetData>
      <sheetData sheetId="21938">
        <row r="9">
          <cell r="A9" t="str">
            <v>A</v>
          </cell>
        </row>
      </sheetData>
      <sheetData sheetId="21939">
        <row r="9">
          <cell r="A9" t="str">
            <v>A</v>
          </cell>
        </row>
      </sheetData>
      <sheetData sheetId="21940">
        <row r="9">
          <cell r="A9" t="str">
            <v>A</v>
          </cell>
        </row>
      </sheetData>
      <sheetData sheetId="21941">
        <row r="9">
          <cell r="A9" t="str">
            <v>A</v>
          </cell>
        </row>
      </sheetData>
      <sheetData sheetId="21942">
        <row r="9">
          <cell r="A9" t="str">
            <v>A</v>
          </cell>
        </row>
      </sheetData>
      <sheetData sheetId="21943">
        <row r="9">
          <cell r="A9" t="str">
            <v>A</v>
          </cell>
        </row>
      </sheetData>
      <sheetData sheetId="21944">
        <row r="9">
          <cell r="A9" t="str">
            <v>A</v>
          </cell>
        </row>
      </sheetData>
      <sheetData sheetId="21945">
        <row r="9">
          <cell r="A9" t="str">
            <v>A</v>
          </cell>
        </row>
      </sheetData>
      <sheetData sheetId="21946">
        <row r="9">
          <cell r="A9" t="str">
            <v>A</v>
          </cell>
        </row>
      </sheetData>
      <sheetData sheetId="21947">
        <row r="9">
          <cell r="A9" t="str">
            <v>A</v>
          </cell>
        </row>
      </sheetData>
      <sheetData sheetId="21948">
        <row r="9">
          <cell r="A9" t="str">
            <v>A</v>
          </cell>
        </row>
      </sheetData>
      <sheetData sheetId="21949">
        <row r="9">
          <cell r="A9" t="str">
            <v>A</v>
          </cell>
        </row>
      </sheetData>
      <sheetData sheetId="21950">
        <row r="9">
          <cell r="A9" t="str">
            <v>A</v>
          </cell>
        </row>
      </sheetData>
      <sheetData sheetId="21951">
        <row r="9">
          <cell r="A9" t="str">
            <v>A</v>
          </cell>
        </row>
      </sheetData>
      <sheetData sheetId="21952">
        <row r="9">
          <cell r="A9" t="str">
            <v>A</v>
          </cell>
        </row>
      </sheetData>
      <sheetData sheetId="21953">
        <row r="9">
          <cell r="A9" t="str">
            <v>A</v>
          </cell>
        </row>
      </sheetData>
      <sheetData sheetId="21954">
        <row r="9">
          <cell r="A9" t="str">
            <v>A</v>
          </cell>
        </row>
      </sheetData>
      <sheetData sheetId="21955">
        <row r="9">
          <cell r="A9" t="str">
            <v>A</v>
          </cell>
        </row>
      </sheetData>
      <sheetData sheetId="21956">
        <row r="9">
          <cell r="A9" t="str">
            <v>A</v>
          </cell>
        </row>
      </sheetData>
      <sheetData sheetId="21957">
        <row r="9">
          <cell r="A9" t="str">
            <v>A</v>
          </cell>
        </row>
      </sheetData>
      <sheetData sheetId="21958">
        <row r="9">
          <cell r="A9" t="str">
            <v>A</v>
          </cell>
        </row>
      </sheetData>
      <sheetData sheetId="21959">
        <row r="9">
          <cell r="A9" t="str">
            <v>A</v>
          </cell>
        </row>
      </sheetData>
      <sheetData sheetId="21960">
        <row r="9">
          <cell r="A9" t="str">
            <v>A</v>
          </cell>
        </row>
      </sheetData>
      <sheetData sheetId="21961">
        <row r="9">
          <cell r="A9" t="str">
            <v>A</v>
          </cell>
        </row>
      </sheetData>
      <sheetData sheetId="21962">
        <row r="9">
          <cell r="A9" t="str">
            <v>A</v>
          </cell>
        </row>
      </sheetData>
      <sheetData sheetId="21963">
        <row r="9">
          <cell r="A9" t="str">
            <v>A</v>
          </cell>
        </row>
      </sheetData>
      <sheetData sheetId="21964">
        <row r="9">
          <cell r="A9" t="str">
            <v>A</v>
          </cell>
        </row>
      </sheetData>
      <sheetData sheetId="21965">
        <row r="9">
          <cell r="A9" t="str">
            <v>A</v>
          </cell>
        </row>
      </sheetData>
      <sheetData sheetId="21966">
        <row r="9">
          <cell r="A9" t="str">
            <v>A</v>
          </cell>
        </row>
      </sheetData>
      <sheetData sheetId="21967">
        <row r="9">
          <cell r="A9" t="str">
            <v>A</v>
          </cell>
        </row>
      </sheetData>
      <sheetData sheetId="21968">
        <row r="9">
          <cell r="A9" t="str">
            <v>A</v>
          </cell>
        </row>
      </sheetData>
      <sheetData sheetId="21969">
        <row r="9">
          <cell r="A9" t="str">
            <v>A</v>
          </cell>
        </row>
      </sheetData>
      <sheetData sheetId="21970">
        <row r="9">
          <cell r="A9" t="str">
            <v>A</v>
          </cell>
        </row>
      </sheetData>
      <sheetData sheetId="21971">
        <row r="9">
          <cell r="A9" t="str">
            <v>A</v>
          </cell>
        </row>
      </sheetData>
      <sheetData sheetId="21972">
        <row r="9">
          <cell r="A9" t="str">
            <v>A</v>
          </cell>
        </row>
      </sheetData>
      <sheetData sheetId="21973">
        <row r="9">
          <cell r="A9" t="str">
            <v>A</v>
          </cell>
        </row>
      </sheetData>
      <sheetData sheetId="21974">
        <row r="9">
          <cell r="A9" t="str">
            <v>A</v>
          </cell>
        </row>
      </sheetData>
      <sheetData sheetId="21975">
        <row r="9">
          <cell r="A9" t="str">
            <v>A</v>
          </cell>
        </row>
      </sheetData>
      <sheetData sheetId="21976">
        <row r="9">
          <cell r="A9" t="str">
            <v>A</v>
          </cell>
        </row>
      </sheetData>
      <sheetData sheetId="21977">
        <row r="9">
          <cell r="A9" t="str">
            <v>A</v>
          </cell>
        </row>
      </sheetData>
      <sheetData sheetId="21978">
        <row r="9">
          <cell r="A9" t="str">
            <v>A</v>
          </cell>
        </row>
      </sheetData>
      <sheetData sheetId="21979">
        <row r="9">
          <cell r="A9" t="str">
            <v>A</v>
          </cell>
        </row>
      </sheetData>
      <sheetData sheetId="21980">
        <row r="9">
          <cell r="A9" t="str">
            <v>A</v>
          </cell>
        </row>
      </sheetData>
      <sheetData sheetId="21981">
        <row r="9">
          <cell r="A9" t="str">
            <v>A</v>
          </cell>
        </row>
      </sheetData>
      <sheetData sheetId="21982">
        <row r="9">
          <cell r="A9" t="str">
            <v>A</v>
          </cell>
        </row>
      </sheetData>
      <sheetData sheetId="21983">
        <row r="9">
          <cell r="A9" t="str">
            <v>A</v>
          </cell>
        </row>
      </sheetData>
      <sheetData sheetId="21984">
        <row r="9">
          <cell r="A9" t="str">
            <v>A</v>
          </cell>
        </row>
      </sheetData>
      <sheetData sheetId="21985">
        <row r="9">
          <cell r="A9" t="str">
            <v>A</v>
          </cell>
        </row>
      </sheetData>
      <sheetData sheetId="21986">
        <row r="9">
          <cell r="A9" t="str">
            <v>A</v>
          </cell>
        </row>
      </sheetData>
      <sheetData sheetId="21987">
        <row r="9">
          <cell r="A9" t="str">
            <v>A</v>
          </cell>
        </row>
      </sheetData>
      <sheetData sheetId="21988">
        <row r="9">
          <cell r="A9" t="str">
            <v>A</v>
          </cell>
        </row>
      </sheetData>
      <sheetData sheetId="21989">
        <row r="9">
          <cell r="A9" t="str">
            <v>A</v>
          </cell>
        </row>
      </sheetData>
      <sheetData sheetId="21990">
        <row r="9">
          <cell r="A9" t="str">
            <v>A</v>
          </cell>
        </row>
      </sheetData>
      <sheetData sheetId="21991">
        <row r="9">
          <cell r="A9" t="str">
            <v>A</v>
          </cell>
        </row>
      </sheetData>
      <sheetData sheetId="21992">
        <row r="9">
          <cell r="A9" t="str">
            <v>A</v>
          </cell>
        </row>
      </sheetData>
      <sheetData sheetId="21993">
        <row r="9">
          <cell r="A9" t="str">
            <v>A</v>
          </cell>
        </row>
      </sheetData>
      <sheetData sheetId="21994">
        <row r="9">
          <cell r="A9" t="str">
            <v>A</v>
          </cell>
        </row>
      </sheetData>
      <sheetData sheetId="21995">
        <row r="9">
          <cell r="A9" t="str">
            <v>A</v>
          </cell>
        </row>
      </sheetData>
      <sheetData sheetId="21996">
        <row r="9">
          <cell r="A9" t="str">
            <v>A</v>
          </cell>
        </row>
      </sheetData>
      <sheetData sheetId="21997">
        <row r="9">
          <cell r="A9" t="str">
            <v>A</v>
          </cell>
        </row>
      </sheetData>
      <sheetData sheetId="21998">
        <row r="9">
          <cell r="A9" t="str">
            <v>A</v>
          </cell>
        </row>
      </sheetData>
      <sheetData sheetId="21999">
        <row r="9">
          <cell r="A9" t="str">
            <v>A</v>
          </cell>
        </row>
      </sheetData>
      <sheetData sheetId="22000">
        <row r="9">
          <cell r="A9" t="str">
            <v>A</v>
          </cell>
        </row>
      </sheetData>
      <sheetData sheetId="22001">
        <row r="9">
          <cell r="A9" t="str">
            <v>A</v>
          </cell>
        </row>
      </sheetData>
      <sheetData sheetId="22002">
        <row r="9">
          <cell r="A9" t="str">
            <v>A</v>
          </cell>
        </row>
      </sheetData>
      <sheetData sheetId="22003">
        <row r="9">
          <cell r="A9" t="str">
            <v>A</v>
          </cell>
        </row>
      </sheetData>
      <sheetData sheetId="22004">
        <row r="9">
          <cell r="A9" t="str">
            <v>A</v>
          </cell>
        </row>
      </sheetData>
      <sheetData sheetId="22005">
        <row r="9">
          <cell r="A9" t="str">
            <v>A</v>
          </cell>
        </row>
      </sheetData>
      <sheetData sheetId="22006">
        <row r="9">
          <cell r="A9" t="str">
            <v>A</v>
          </cell>
        </row>
      </sheetData>
      <sheetData sheetId="22007">
        <row r="9">
          <cell r="A9" t="str">
            <v>A</v>
          </cell>
        </row>
      </sheetData>
      <sheetData sheetId="22008">
        <row r="9">
          <cell r="A9" t="str">
            <v>A</v>
          </cell>
        </row>
      </sheetData>
      <sheetData sheetId="22009">
        <row r="9">
          <cell r="A9" t="str">
            <v>A</v>
          </cell>
        </row>
      </sheetData>
      <sheetData sheetId="22010">
        <row r="9">
          <cell r="A9" t="str">
            <v>A</v>
          </cell>
        </row>
      </sheetData>
      <sheetData sheetId="22011">
        <row r="9">
          <cell r="A9" t="str">
            <v>A</v>
          </cell>
        </row>
      </sheetData>
      <sheetData sheetId="22012">
        <row r="9">
          <cell r="A9" t="str">
            <v>A</v>
          </cell>
        </row>
      </sheetData>
      <sheetData sheetId="22013">
        <row r="9">
          <cell r="A9" t="str">
            <v>A</v>
          </cell>
        </row>
      </sheetData>
      <sheetData sheetId="22014">
        <row r="9">
          <cell r="A9" t="str">
            <v>A</v>
          </cell>
        </row>
      </sheetData>
      <sheetData sheetId="22015">
        <row r="9">
          <cell r="A9" t="str">
            <v>A</v>
          </cell>
        </row>
      </sheetData>
      <sheetData sheetId="22016">
        <row r="9">
          <cell r="A9" t="str">
            <v>A</v>
          </cell>
        </row>
      </sheetData>
      <sheetData sheetId="22017">
        <row r="9">
          <cell r="A9" t="str">
            <v>A</v>
          </cell>
        </row>
      </sheetData>
      <sheetData sheetId="22018">
        <row r="9">
          <cell r="A9" t="str">
            <v>A</v>
          </cell>
        </row>
      </sheetData>
      <sheetData sheetId="22019">
        <row r="9">
          <cell r="A9" t="str">
            <v>A</v>
          </cell>
        </row>
      </sheetData>
      <sheetData sheetId="22020">
        <row r="9">
          <cell r="A9" t="str">
            <v>A</v>
          </cell>
        </row>
      </sheetData>
      <sheetData sheetId="22021">
        <row r="9">
          <cell r="A9" t="str">
            <v>A</v>
          </cell>
        </row>
      </sheetData>
      <sheetData sheetId="22022">
        <row r="9">
          <cell r="A9" t="str">
            <v>A</v>
          </cell>
        </row>
      </sheetData>
      <sheetData sheetId="22023">
        <row r="9">
          <cell r="A9" t="str">
            <v>A</v>
          </cell>
        </row>
      </sheetData>
      <sheetData sheetId="22024">
        <row r="9">
          <cell r="A9" t="str">
            <v>A</v>
          </cell>
        </row>
      </sheetData>
      <sheetData sheetId="22025">
        <row r="9">
          <cell r="A9" t="str">
            <v>A</v>
          </cell>
        </row>
      </sheetData>
      <sheetData sheetId="22026">
        <row r="9">
          <cell r="A9" t="str">
            <v>A</v>
          </cell>
        </row>
      </sheetData>
      <sheetData sheetId="22027">
        <row r="9">
          <cell r="A9" t="str">
            <v>A</v>
          </cell>
        </row>
      </sheetData>
      <sheetData sheetId="22028">
        <row r="9">
          <cell r="A9" t="str">
            <v>A</v>
          </cell>
        </row>
      </sheetData>
      <sheetData sheetId="22029">
        <row r="9">
          <cell r="A9" t="str">
            <v>A</v>
          </cell>
        </row>
      </sheetData>
      <sheetData sheetId="22030">
        <row r="9">
          <cell r="A9" t="str">
            <v>A</v>
          </cell>
        </row>
      </sheetData>
      <sheetData sheetId="22031">
        <row r="9">
          <cell r="A9" t="str">
            <v>A</v>
          </cell>
        </row>
      </sheetData>
      <sheetData sheetId="22032">
        <row r="9">
          <cell r="A9" t="str">
            <v>A</v>
          </cell>
        </row>
      </sheetData>
      <sheetData sheetId="22033">
        <row r="9">
          <cell r="A9" t="str">
            <v>A</v>
          </cell>
        </row>
      </sheetData>
      <sheetData sheetId="22034">
        <row r="9">
          <cell r="A9" t="str">
            <v>A</v>
          </cell>
        </row>
      </sheetData>
      <sheetData sheetId="22035">
        <row r="9">
          <cell r="A9" t="str">
            <v>A</v>
          </cell>
        </row>
      </sheetData>
      <sheetData sheetId="22036">
        <row r="9">
          <cell r="A9" t="str">
            <v>A</v>
          </cell>
        </row>
      </sheetData>
      <sheetData sheetId="22037">
        <row r="9">
          <cell r="A9" t="str">
            <v>A</v>
          </cell>
        </row>
      </sheetData>
      <sheetData sheetId="22038">
        <row r="9">
          <cell r="A9" t="str">
            <v>A</v>
          </cell>
        </row>
      </sheetData>
      <sheetData sheetId="22039">
        <row r="9">
          <cell r="A9" t="str">
            <v>A</v>
          </cell>
        </row>
      </sheetData>
      <sheetData sheetId="22040">
        <row r="9">
          <cell r="A9" t="str">
            <v>A</v>
          </cell>
        </row>
      </sheetData>
      <sheetData sheetId="22041">
        <row r="9">
          <cell r="A9" t="str">
            <v>A</v>
          </cell>
        </row>
      </sheetData>
      <sheetData sheetId="22042">
        <row r="9">
          <cell r="A9" t="str">
            <v>A</v>
          </cell>
        </row>
      </sheetData>
      <sheetData sheetId="22043">
        <row r="9">
          <cell r="A9" t="str">
            <v>A</v>
          </cell>
        </row>
      </sheetData>
      <sheetData sheetId="22044">
        <row r="9">
          <cell r="A9" t="str">
            <v>A</v>
          </cell>
        </row>
      </sheetData>
      <sheetData sheetId="22045">
        <row r="9">
          <cell r="A9" t="str">
            <v>A</v>
          </cell>
        </row>
      </sheetData>
      <sheetData sheetId="22046">
        <row r="9">
          <cell r="A9" t="str">
            <v>A</v>
          </cell>
        </row>
      </sheetData>
      <sheetData sheetId="22047">
        <row r="9">
          <cell r="A9" t="str">
            <v>A</v>
          </cell>
        </row>
      </sheetData>
      <sheetData sheetId="22048">
        <row r="9">
          <cell r="A9" t="str">
            <v>A</v>
          </cell>
        </row>
      </sheetData>
      <sheetData sheetId="22049">
        <row r="9">
          <cell r="A9" t="str">
            <v>A</v>
          </cell>
        </row>
      </sheetData>
      <sheetData sheetId="22050">
        <row r="9">
          <cell r="A9" t="str">
            <v>A</v>
          </cell>
        </row>
      </sheetData>
      <sheetData sheetId="22051">
        <row r="9">
          <cell r="A9" t="str">
            <v>A</v>
          </cell>
        </row>
      </sheetData>
      <sheetData sheetId="22052">
        <row r="9">
          <cell r="A9" t="str">
            <v>A</v>
          </cell>
        </row>
      </sheetData>
      <sheetData sheetId="22053">
        <row r="9">
          <cell r="A9" t="str">
            <v>A</v>
          </cell>
        </row>
      </sheetData>
      <sheetData sheetId="22054">
        <row r="9">
          <cell r="A9" t="str">
            <v>A</v>
          </cell>
        </row>
      </sheetData>
      <sheetData sheetId="22055">
        <row r="9">
          <cell r="A9" t="str">
            <v>A</v>
          </cell>
        </row>
      </sheetData>
      <sheetData sheetId="22056">
        <row r="9">
          <cell r="A9" t="str">
            <v>A</v>
          </cell>
        </row>
      </sheetData>
      <sheetData sheetId="22057">
        <row r="9">
          <cell r="A9" t="str">
            <v>A</v>
          </cell>
        </row>
      </sheetData>
      <sheetData sheetId="22058">
        <row r="9">
          <cell r="A9" t="str">
            <v>A</v>
          </cell>
        </row>
      </sheetData>
      <sheetData sheetId="22059">
        <row r="9">
          <cell r="A9" t="str">
            <v>A</v>
          </cell>
        </row>
      </sheetData>
      <sheetData sheetId="22060">
        <row r="9">
          <cell r="A9" t="str">
            <v>A</v>
          </cell>
        </row>
      </sheetData>
      <sheetData sheetId="22061">
        <row r="9">
          <cell r="A9" t="str">
            <v>A</v>
          </cell>
        </row>
      </sheetData>
      <sheetData sheetId="22062">
        <row r="9">
          <cell r="A9" t="str">
            <v>A</v>
          </cell>
        </row>
      </sheetData>
      <sheetData sheetId="22063">
        <row r="9">
          <cell r="A9" t="str">
            <v>A</v>
          </cell>
        </row>
      </sheetData>
      <sheetData sheetId="22064">
        <row r="9">
          <cell r="A9" t="str">
            <v>A</v>
          </cell>
        </row>
      </sheetData>
      <sheetData sheetId="22065">
        <row r="9">
          <cell r="A9" t="str">
            <v>A</v>
          </cell>
        </row>
      </sheetData>
      <sheetData sheetId="22066">
        <row r="9">
          <cell r="A9" t="str">
            <v>A</v>
          </cell>
        </row>
      </sheetData>
      <sheetData sheetId="22067">
        <row r="9">
          <cell r="A9" t="str">
            <v>A</v>
          </cell>
        </row>
      </sheetData>
      <sheetData sheetId="22068">
        <row r="9">
          <cell r="A9" t="str">
            <v>A</v>
          </cell>
        </row>
      </sheetData>
      <sheetData sheetId="22069">
        <row r="9">
          <cell r="A9" t="str">
            <v>A</v>
          </cell>
        </row>
      </sheetData>
      <sheetData sheetId="22070">
        <row r="9">
          <cell r="A9" t="str">
            <v>A</v>
          </cell>
        </row>
      </sheetData>
      <sheetData sheetId="22071">
        <row r="9">
          <cell r="A9" t="str">
            <v>A</v>
          </cell>
        </row>
      </sheetData>
      <sheetData sheetId="22072">
        <row r="9">
          <cell r="A9" t="str">
            <v>A</v>
          </cell>
        </row>
      </sheetData>
      <sheetData sheetId="22073">
        <row r="9">
          <cell r="A9" t="str">
            <v>A</v>
          </cell>
        </row>
      </sheetData>
      <sheetData sheetId="22074">
        <row r="9">
          <cell r="A9" t="str">
            <v>A</v>
          </cell>
        </row>
      </sheetData>
      <sheetData sheetId="22075">
        <row r="9">
          <cell r="A9" t="str">
            <v>A</v>
          </cell>
        </row>
      </sheetData>
      <sheetData sheetId="22076">
        <row r="9">
          <cell r="A9" t="str">
            <v>A</v>
          </cell>
        </row>
      </sheetData>
      <sheetData sheetId="22077">
        <row r="9">
          <cell r="A9" t="str">
            <v>A</v>
          </cell>
        </row>
      </sheetData>
      <sheetData sheetId="22078">
        <row r="9">
          <cell r="A9" t="str">
            <v>A</v>
          </cell>
        </row>
      </sheetData>
      <sheetData sheetId="22079">
        <row r="9">
          <cell r="A9" t="str">
            <v>A</v>
          </cell>
        </row>
      </sheetData>
      <sheetData sheetId="22080">
        <row r="9">
          <cell r="A9" t="str">
            <v>A</v>
          </cell>
        </row>
      </sheetData>
      <sheetData sheetId="22081">
        <row r="9">
          <cell r="A9" t="str">
            <v>A</v>
          </cell>
        </row>
      </sheetData>
      <sheetData sheetId="22082">
        <row r="9">
          <cell r="A9" t="str">
            <v>A</v>
          </cell>
        </row>
      </sheetData>
      <sheetData sheetId="22083">
        <row r="9">
          <cell r="A9" t="str">
            <v>A</v>
          </cell>
        </row>
      </sheetData>
      <sheetData sheetId="22084">
        <row r="9">
          <cell r="A9" t="str">
            <v>A</v>
          </cell>
        </row>
      </sheetData>
      <sheetData sheetId="22085">
        <row r="9">
          <cell r="A9" t="str">
            <v>A</v>
          </cell>
        </row>
      </sheetData>
      <sheetData sheetId="22086">
        <row r="9">
          <cell r="A9" t="str">
            <v>A</v>
          </cell>
        </row>
      </sheetData>
      <sheetData sheetId="22087">
        <row r="9">
          <cell r="A9" t="str">
            <v>A</v>
          </cell>
        </row>
      </sheetData>
      <sheetData sheetId="22088">
        <row r="9">
          <cell r="A9" t="str">
            <v>A</v>
          </cell>
        </row>
      </sheetData>
      <sheetData sheetId="22089">
        <row r="9">
          <cell r="A9" t="str">
            <v>A</v>
          </cell>
        </row>
      </sheetData>
      <sheetData sheetId="22090">
        <row r="9">
          <cell r="A9" t="str">
            <v>A</v>
          </cell>
        </row>
      </sheetData>
      <sheetData sheetId="22091">
        <row r="9">
          <cell r="A9" t="str">
            <v>A</v>
          </cell>
        </row>
      </sheetData>
      <sheetData sheetId="22092">
        <row r="9">
          <cell r="A9" t="str">
            <v>A</v>
          </cell>
        </row>
      </sheetData>
      <sheetData sheetId="22093">
        <row r="9">
          <cell r="A9" t="str">
            <v>A</v>
          </cell>
        </row>
      </sheetData>
      <sheetData sheetId="22094">
        <row r="9">
          <cell r="A9" t="str">
            <v>A</v>
          </cell>
        </row>
      </sheetData>
      <sheetData sheetId="22095">
        <row r="9">
          <cell r="A9" t="str">
            <v>A</v>
          </cell>
        </row>
      </sheetData>
      <sheetData sheetId="22096">
        <row r="9">
          <cell r="A9" t="str">
            <v>A</v>
          </cell>
        </row>
      </sheetData>
      <sheetData sheetId="22097">
        <row r="9">
          <cell r="A9" t="str">
            <v>A</v>
          </cell>
        </row>
      </sheetData>
      <sheetData sheetId="22098">
        <row r="9">
          <cell r="A9" t="str">
            <v>A</v>
          </cell>
        </row>
      </sheetData>
      <sheetData sheetId="22099">
        <row r="9">
          <cell r="A9" t="str">
            <v>A</v>
          </cell>
        </row>
      </sheetData>
      <sheetData sheetId="22100">
        <row r="9">
          <cell r="A9" t="str">
            <v>A</v>
          </cell>
        </row>
      </sheetData>
      <sheetData sheetId="22101">
        <row r="9">
          <cell r="A9" t="str">
            <v>A</v>
          </cell>
        </row>
      </sheetData>
      <sheetData sheetId="22102">
        <row r="9">
          <cell r="A9" t="str">
            <v>A</v>
          </cell>
        </row>
      </sheetData>
      <sheetData sheetId="22103">
        <row r="9">
          <cell r="A9" t="str">
            <v>A</v>
          </cell>
        </row>
      </sheetData>
      <sheetData sheetId="22104">
        <row r="9">
          <cell r="A9" t="str">
            <v>A</v>
          </cell>
        </row>
      </sheetData>
      <sheetData sheetId="22105">
        <row r="9">
          <cell r="A9" t="str">
            <v>A</v>
          </cell>
        </row>
      </sheetData>
      <sheetData sheetId="22106">
        <row r="9">
          <cell r="A9" t="str">
            <v>A</v>
          </cell>
        </row>
      </sheetData>
      <sheetData sheetId="22107">
        <row r="9">
          <cell r="A9" t="str">
            <v>A</v>
          </cell>
        </row>
      </sheetData>
      <sheetData sheetId="22108">
        <row r="9">
          <cell r="A9" t="str">
            <v>A</v>
          </cell>
        </row>
      </sheetData>
      <sheetData sheetId="22109">
        <row r="9">
          <cell r="A9" t="str">
            <v>A</v>
          </cell>
        </row>
      </sheetData>
      <sheetData sheetId="22110">
        <row r="9">
          <cell r="A9" t="str">
            <v>A</v>
          </cell>
        </row>
      </sheetData>
      <sheetData sheetId="22111">
        <row r="9">
          <cell r="A9" t="str">
            <v>A</v>
          </cell>
        </row>
      </sheetData>
      <sheetData sheetId="22112">
        <row r="9">
          <cell r="A9" t="str">
            <v>A</v>
          </cell>
        </row>
      </sheetData>
      <sheetData sheetId="22113">
        <row r="9">
          <cell r="A9" t="str">
            <v>A</v>
          </cell>
        </row>
      </sheetData>
      <sheetData sheetId="22114">
        <row r="9">
          <cell r="A9" t="str">
            <v>A</v>
          </cell>
        </row>
      </sheetData>
      <sheetData sheetId="22115">
        <row r="9">
          <cell r="A9" t="str">
            <v>A</v>
          </cell>
        </row>
      </sheetData>
      <sheetData sheetId="22116">
        <row r="9">
          <cell r="A9" t="str">
            <v>A</v>
          </cell>
        </row>
      </sheetData>
      <sheetData sheetId="22117">
        <row r="9">
          <cell r="A9" t="str">
            <v>A</v>
          </cell>
        </row>
      </sheetData>
      <sheetData sheetId="22118">
        <row r="9">
          <cell r="A9" t="str">
            <v>A</v>
          </cell>
        </row>
      </sheetData>
      <sheetData sheetId="22119">
        <row r="9">
          <cell r="A9" t="str">
            <v>A</v>
          </cell>
        </row>
      </sheetData>
      <sheetData sheetId="22120">
        <row r="9">
          <cell r="A9" t="str">
            <v>A</v>
          </cell>
        </row>
      </sheetData>
      <sheetData sheetId="22121">
        <row r="9">
          <cell r="A9" t="str">
            <v>A</v>
          </cell>
        </row>
      </sheetData>
      <sheetData sheetId="22122">
        <row r="9">
          <cell r="A9" t="str">
            <v>A</v>
          </cell>
        </row>
      </sheetData>
      <sheetData sheetId="22123">
        <row r="9">
          <cell r="A9" t="str">
            <v>A</v>
          </cell>
        </row>
      </sheetData>
      <sheetData sheetId="22124">
        <row r="9">
          <cell r="A9" t="str">
            <v>A</v>
          </cell>
        </row>
      </sheetData>
      <sheetData sheetId="22125">
        <row r="9">
          <cell r="A9" t="str">
            <v>A</v>
          </cell>
        </row>
      </sheetData>
      <sheetData sheetId="22126">
        <row r="9">
          <cell r="A9" t="str">
            <v>A</v>
          </cell>
        </row>
      </sheetData>
      <sheetData sheetId="22127">
        <row r="9">
          <cell r="A9" t="str">
            <v>A</v>
          </cell>
        </row>
      </sheetData>
      <sheetData sheetId="22128" refreshError="1"/>
      <sheetData sheetId="22129" refreshError="1"/>
      <sheetData sheetId="22130">
        <row r="9">
          <cell r="A9" t="str">
            <v>A</v>
          </cell>
        </row>
      </sheetData>
      <sheetData sheetId="22131">
        <row r="9">
          <cell r="A9" t="str">
            <v>A</v>
          </cell>
        </row>
      </sheetData>
      <sheetData sheetId="22132" refreshError="1"/>
      <sheetData sheetId="22133" refreshError="1"/>
      <sheetData sheetId="22134">
        <row r="9">
          <cell r="A9" t="str">
            <v>A</v>
          </cell>
        </row>
      </sheetData>
      <sheetData sheetId="22135">
        <row r="9">
          <cell r="A9" t="str">
            <v>A</v>
          </cell>
        </row>
      </sheetData>
      <sheetData sheetId="22136">
        <row r="9">
          <cell r="A9" t="str">
            <v>A</v>
          </cell>
        </row>
      </sheetData>
      <sheetData sheetId="22137">
        <row r="9">
          <cell r="A9" t="str">
            <v>A</v>
          </cell>
        </row>
      </sheetData>
      <sheetData sheetId="22138">
        <row r="9">
          <cell r="A9" t="str">
            <v>A</v>
          </cell>
        </row>
      </sheetData>
      <sheetData sheetId="22139">
        <row r="9">
          <cell r="A9" t="str">
            <v>A</v>
          </cell>
        </row>
      </sheetData>
      <sheetData sheetId="22140">
        <row r="9">
          <cell r="A9" t="str">
            <v>A</v>
          </cell>
        </row>
      </sheetData>
      <sheetData sheetId="22141">
        <row r="9">
          <cell r="A9" t="str">
            <v>A</v>
          </cell>
        </row>
      </sheetData>
      <sheetData sheetId="22142">
        <row r="9">
          <cell r="A9" t="str">
            <v>A</v>
          </cell>
        </row>
      </sheetData>
      <sheetData sheetId="22143">
        <row r="9">
          <cell r="A9" t="str">
            <v>A</v>
          </cell>
        </row>
      </sheetData>
      <sheetData sheetId="22144">
        <row r="9">
          <cell r="A9" t="str">
            <v>A</v>
          </cell>
        </row>
      </sheetData>
      <sheetData sheetId="22145">
        <row r="9">
          <cell r="A9" t="str">
            <v>A</v>
          </cell>
        </row>
      </sheetData>
      <sheetData sheetId="22146">
        <row r="9">
          <cell r="A9" t="str">
            <v>A</v>
          </cell>
        </row>
      </sheetData>
      <sheetData sheetId="22147">
        <row r="9">
          <cell r="A9" t="str">
            <v>A</v>
          </cell>
        </row>
      </sheetData>
      <sheetData sheetId="22148">
        <row r="9">
          <cell r="A9" t="str">
            <v>A</v>
          </cell>
        </row>
      </sheetData>
      <sheetData sheetId="22149">
        <row r="9">
          <cell r="A9" t="str">
            <v>A</v>
          </cell>
        </row>
      </sheetData>
      <sheetData sheetId="22150">
        <row r="9">
          <cell r="A9" t="str">
            <v>A</v>
          </cell>
        </row>
      </sheetData>
      <sheetData sheetId="22151">
        <row r="9">
          <cell r="A9" t="str">
            <v>A</v>
          </cell>
        </row>
      </sheetData>
      <sheetData sheetId="22152">
        <row r="9">
          <cell r="A9" t="str">
            <v>A</v>
          </cell>
        </row>
      </sheetData>
      <sheetData sheetId="22153">
        <row r="9">
          <cell r="A9" t="str">
            <v>A</v>
          </cell>
        </row>
      </sheetData>
      <sheetData sheetId="22154">
        <row r="9">
          <cell r="A9" t="str">
            <v>A</v>
          </cell>
        </row>
      </sheetData>
      <sheetData sheetId="22155">
        <row r="9">
          <cell r="A9" t="str">
            <v>A</v>
          </cell>
        </row>
      </sheetData>
      <sheetData sheetId="22156">
        <row r="9">
          <cell r="A9" t="str">
            <v>A</v>
          </cell>
        </row>
      </sheetData>
      <sheetData sheetId="22157">
        <row r="9">
          <cell r="A9" t="str">
            <v>A</v>
          </cell>
        </row>
      </sheetData>
      <sheetData sheetId="22158">
        <row r="9">
          <cell r="A9" t="str">
            <v>A</v>
          </cell>
        </row>
      </sheetData>
      <sheetData sheetId="22159">
        <row r="9">
          <cell r="A9" t="str">
            <v>A</v>
          </cell>
        </row>
      </sheetData>
      <sheetData sheetId="22160">
        <row r="9">
          <cell r="A9" t="str">
            <v>A</v>
          </cell>
        </row>
      </sheetData>
      <sheetData sheetId="22161">
        <row r="9">
          <cell r="A9" t="str">
            <v>A</v>
          </cell>
        </row>
      </sheetData>
      <sheetData sheetId="22162">
        <row r="9">
          <cell r="A9" t="str">
            <v>A</v>
          </cell>
        </row>
      </sheetData>
      <sheetData sheetId="22163">
        <row r="9">
          <cell r="A9" t="str">
            <v>A</v>
          </cell>
        </row>
      </sheetData>
      <sheetData sheetId="22164">
        <row r="9">
          <cell r="A9" t="str">
            <v>A</v>
          </cell>
        </row>
      </sheetData>
      <sheetData sheetId="22165">
        <row r="9">
          <cell r="A9" t="str">
            <v>A</v>
          </cell>
        </row>
      </sheetData>
      <sheetData sheetId="22166">
        <row r="9">
          <cell r="A9" t="str">
            <v>A</v>
          </cell>
        </row>
      </sheetData>
      <sheetData sheetId="22167">
        <row r="9">
          <cell r="A9" t="str">
            <v>A</v>
          </cell>
        </row>
      </sheetData>
      <sheetData sheetId="22168">
        <row r="9">
          <cell r="A9" t="str">
            <v>A</v>
          </cell>
        </row>
      </sheetData>
      <sheetData sheetId="22169">
        <row r="9">
          <cell r="A9" t="str">
            <v>A</v>
          </cell>
        </row>
      </sheetData>
      <sheetData sheetId="22170">
        <row r="9">
          <cell r="A9" t="str">
            <v>A</v>
          </cell>
        </row>
      </sheetData>
      <sheetData sheetId="22171">
        <row r="9">
          <cell r="A9" t="str">
            <v>A</v>
          </cell>
        </row>
      </sheetData>
      <sheetData sheetId="22172">
        <row r="9">
          <cell r="A9" t="str">
            <v>A</v>
          </cell>
        </row>
      </sheetData>
      <sheetData sheetId="22173">
        <row r="9">
          <cell r="A9" t="str">
            <v>A</v>
          </cell>
        </row>
      </sheetData>
      <sheetData sheetId="22174">
        <row r="9">
          <cell r="A9" t="str">
            <v>A</v>
          </cell>
        </row>
      </sheetData>
      <sheetData sheetId="22175">
        <row r="9">
          <cell r="A9" t="str">
            <v>A</v>
          </cell>
        </row>
      </sheetData>
      <sheetData sheetId="22176">
        <row r="9">
          <cell r="A9" t="str">
            <v>A</v>
          </cell>
        </row>
      </sheetData>
      <sheetData sheetId="22177">
        <row r="9">
          <cell r="A9" t="str">
            <v>A</v>
          </cell>
        </row>
      </sheetData>
      <sheetData sheetId="22178">
        <row r="9">
          <cell r="A9" t="str">
            <v>A</v>
          </cell>
        </row>
      </sheetData>
      <sheetData sheetId="22179">
        <row r="9">
          <cell r="A9" t="str">
            <v>A</v>
          </cell>
        </row>
      </sheetData>
      <sheetData sheetId="22180">
        <row r="9">
          <cell r="A9" t="str">
            <v>A</v>
          </cell>
        </row>
      </sheetData>
      <sheetData sheetId="22181">
        <row r="9">
          <cell r="A9" t="str">
            <v>A</v>
          </cell>
        </row>
      </sheetData>
      <sheetData sheetId="22182">
        <row r="9">
          <cell r="A9" t="str">
            <v>A</v>
          </cell>
        </row>
      </sheetData>
      <sheetData sheetId="22183">
        <row r="9">
          <cell r="A9" t="str">
            <v>A</v>
          </cell>
        </row>
      </sheetData>
      <sheetData sheetId="22184">
        <row r="9">
          <cell r="A9" t="str">
            <v>A</v>
          </cell>
        </row>
      </sheetData>
      <sheetData sheetId="22185">
        <row r="9">
          <cell r="A9" t="str">
            <v>A</v>
          </cell>
        </row>
      </sheetData>
      <sheetData sheetId="22186">
        <row r="9">
          <cell r="A9" t="str">
            <v>A</v>
          </cell>
        </row>
      </sheetData>
      <sheetData sheetId="22187">
        <row r="9">
          <cell r="A9" t="str">
            <v>A</v>
          </cell>
        </row>
      </sheetData>
      <sheetData sheetId="22188">
        <row r="9">
          <cell r="A9" t="str">
            <v>A</v>
          </cell>
        </row>
      </sheetData>
      <sheetData sheetId="22189">
        <row r="9">
          <cell r="A9" t="str">
            <v>A</v>
          </cell>
        </row>
      </sheetData>
      <sheetData sheetId="22190">
        <row r="9">
          <cell r="A9" t="str">
            <v>A</v>
          </cell>
        </row>
      </sheetData>
      <sheetData sheetId="22191">
        <row r="9">
          <cell r="A9" t="str">
            <v>A</v>
          </cell>
        </row>
      </sheetData>
      <sheetData sheetId="22192">
        <row r="9">
          <cell r="A9" t="str">
            <v>A</v>
          </cell>
        </row>
      </sheetData>
      <sheetData sheetId="22193">
        <row r="9">
          <cell r="A9" t="str">
            <v>A</v>
          </cell>
        </row>
      </sheetData>
      <sheetData sheetId="22194">
        <row r="9">
          <cell r="A9" t="str">
            <v>A</v>
          </cell>
        </row>
      </sheetData>
      <sheetData sheetId="22195">
        <row r="9">
          <cell r="A9" t="str">
            <v>A</v>
          </cell>
        </row>
      </sheetData>
      <sheetData sheetId="22196">
        <row r="9">
          <cell r="A9" t="str">
            <v>A</v>
          </cell>
        </row>
      </sheetData>
      <sheetData sheetId="22197">
        <row r="9">
          <cell r="A9" t="str">
            <v>A</v>
          </cell>
        </row>
      </sheetData>
      <sheetData sheetId="22198">
        <row r="9">
          <cell r="A9" t="str">
            <v>A</v>
          </cell>
        </row>
      </sheetData>
      <sheetData sheetId="22199">
        <row r="9">
          <cell r="A9" t="str">
            <v>A</v>
          </cell>
        </row>
      </sheetData>
      <sheetData sheetId="22200">
        <row r="9">
          <cell r="A9" t="str">
            <v>A</v>
          </cell>
        </row>
      </sheetData>
      <sheetData sheetId="22201" refreshError="1"/>
      <sheetData sheetId="22202" refreshError="1"/>
      <sheetData sheetId="22203" refreshError="1"/>
      <sheetData sheetId="22204" refreshError="1"/>
      <sheetData sheetId="22205" refreshError="1"/>
      <sheetData sheetId="22206" refreshError="1"/>
      <sheetData sheetId="22207" refreshError="1"/>
      <sheetData sheetId="22208" refreshError="1"/>
      <sheetData sheetId="22209" refreshError="1"/>
      <sheetData sheetId="22210" refreshError="1"/>
      <sheetData sheetId="22211" refreshError="1"/>
      <sheetData sheetId="22212" refreshError="1"/>
      <sheetData sheetId="22213" refreshError="1"/>
      <sheetData sheetId="22214">
        <row r="9">
          <cell r="A9" t="str">
            <v>A</v>
          </cell>
        </row>
      </sheetData>
      <sheetData sheetId="22215">
        <row r="9">
          <cell r="A9" t="str">
            <v>A</v>
          </cell>
        </row>
      </sheetData>
      <sheetData sheetId="22216">
        <row r="9">
          <cell r="A9" t="str">
            <v>A</v>
          </cell>
        </row>
      </sheetData>
      <sheetData sheetId="22217">
        <row r="9">
          <cell r="A9" t="str">
            <v>A</v>
          </cell>
        </row>
      </sheetData>
      <sheetData sheetId="22218">
        <row r="9">
          <cell r="A9" t="str">
            <v>A</v>
          </cell>
        </row>
      </sheetData>
      <sheetData sheetId="22219">
        <row r="9">
          <cell r="A9" t="str">
            <v>A</v>
          </cell>
        </row>
      </sheetData>
      <sheetData sheetId="22220">
        <row r="9">
          <cell r="A9" t="str">
            <v>A</v>
          </cell>
        </row>
      </sheetData>
      <sheetData sheetId="22221">
        <row r="9">
          <cell r="A9" t="str">
            <v>A</v>
          </cell>
        </row>
      </sheetData>
      <sheetData sheetId="22222">
        <row r="9">
          <cell r="A9" t="str">
            <v>A</v>
          </cell>
        </row>
      </sheetData>
      <sheetData sheetId="22223">
        <row r="9">
          <cell r="A9" t="str">
            <v>A</v>
          </cell>
        </row>
      </sheetData>
      <sheetData sheetId="22224">
        <row r="9">
          <cell r="A9" t="str">
            <v>A</v>
          </cell>
        </row>
      </sheetData>
      <sheetData sheetId="22225">
        <row r="9">
          <cell r="A9" t="str">
            <v>A</v>
          </cell>
        </row>
      </sheetData>
      <sheetData sheetId="22226">
        <row r="9">
          <cell r="A9" t="str">
            <v>A</v>
          </cell>
        </row>
      </sheetData>
      <sheetData sheetId="22227">
        <row r="9">
          <cell r="A9" t="str">
            <v>A</v>
          </cell>
        </row>
      </sheetData>
      <sheetData sheetId="22228">
        <row r="9">
          <cell r="A9" t="str">
            <v>A</v>
          </cell>
        </row>
      </sheetData>
      <sheetData sheetId="22229">
        <row r="9">
          <cell r="A9" t="str">
            <v>A</v>
          </cell>
        </row>
      </sheetData>
      <sheetData sheetId="22230">
        <row r="9">
          <cell r="A9" t="str">
            <v>A</v>
          </cell>
        </row>
      </sheetData>
      <sheetData sheetId="22231">
        <row r="9">
          <cell r="A9" t="str">
            <v>A</v>
          </cell>
        </row>
      </sheetData>
      <sheetData sheetId="22232">
        <row r="9">
          <cell r="A9" t="str">
            <v>A</v>
          </cell>
        </row>
      </sheetData>
      <sheetData sheetId="22233">
        <row r="9">
          <cell r="A9" t="str">
            <v>A</v>
          </cell>
        </row>
      </sheetData>
      <sheetData sheetId="22234">
        <row r="9">
          <cell r="A9" t="str">
            <v>A</v>
          </cell>
        </row>
      </sheetData>
      <sheetData sheetId="22235">
        <row r="9">
          <cell r="A9" t="str">
            <v>A</v>
          </cell>
        </row>
      </sheetData>
      <sheetData sheetId="22236">
        <row r="9">
          <cell r="A9" t="str">
            <v>A</v>
          </cell>
        </row>
      </sheetData>
      <sheetData sheetId="22237">
        <row r="9">
          <cell r="A9" t="str">
            <v>A</v>
          </cell>
        </row>
      </sheetData>
      <sheetData sheetId="22238">
        <row r="9">
          <cell r="A9" t="str">
            <v>A</v>
          </cell>
        </row>
      </sheetData>
      <sheetData sheetId="22239">
        <row r="9">
          <cell r="A9" t="str">
            <v>A</v>
          </cell>
        </row>
      </sheetData>
      <sheetData sheetId="22240">
        <row r="9">
          <cell r="A9" t="str">
            <v>A</v>
          </cell>
        </row>
      </sheetData>
      <sheetData sheetId="22241">
        <row r="9">
          <cell r="A9" t="str">
            <v>A</v>
          </cell>
        </row>
      </sheetData>
      <sheetData sheetId="22242">
        <row r="9">
          <cell r="A9" t="str">
            <v>A</v>
          </cell>
        </row>
      </sheetData>
      <sheetData sheetId="22243">
        <row r="9">
          <cell r="A9" t="str">
            <v>A</v>
          </cell>
        </row>
      </sheetData>
      <sheetData sheetId="22244">
        <row r="9">
          <cell r="A9" t="str">
            <v>A</v>
          </cell>
        </row>
      </sheetData>
      <sheetData sheetId="22245">
        <row r="9">
          <cell r="A9" t="str">
            <v>A</v>
          </cell>
        </row>
      </sheetData>
      <sheetData sheetId="22246">
        <row r="9">
          <cell r="A9" t="str">
            <v>A</v>
          </cell>
        </row>
      </sheetData>
      <sheetData sheetId="22247">
        <row r="9">
          <cell r="A9" t="str">
            <v>A</v>
          </cell>
        </row>
      </sheetData>
      <sheetData sheetId="22248">
        <row r="9">
          <cell r="A9" t="str">
            <v>A</v>
          </cell>
        </row>
      </sheetData>
      <sheetData sheetId="22249">
        <row r="9">
          <cell r="A9" t="str">
            <v>A</v>
          </cell>
        </row>
      </sheetData>
      <sheetData sheetId="22250">
        <row r="9">
          <cell r="A9" t="str">
            <v>A</v>
          </cell>
        </row>
      </sheetData>
      <sheetData sheetId="22251">
        <row r="9">
          <cell r="A9" t="str">
            <v>A</v>
          </cell>
        </row>
      </sheetData>
      <sheetData sheetId="22252">
        <row r="9">
          <cell r="A9" t="str">
            <v>A</v>
          </cell>
        </row>
      </sheetData>
      <sheetData sheetId="22253">
        <row r="9">
          <cell r="A9" t="str">
            <v>A</v>
          </cell>
        </row>
      </sheetData>
      <sheetData sheetId="22254">
        <row r="9">
          <cell r="A9" t="str">
            <v>A</v>
          </cell>
        </row>
      </sheetData>
      <sheetData sheetId="22255">
        <row r="9">
          <cell r="A9" t="str">
            <v>A</v>
          </cell>
        </row>
      </sheetData>
      <sheetData sheetId="22256">
        <row r="9">
          <cell r="A9" t="str">
            <v>A</v>
          </cell>
        </row>
      </sheetData>
      <sheetData sheetId="22257">
        <row r="9">
          <cell r="A9" t="str">
            <v>A</v>
          </cell>
        </row>
      </sheetData>
      <sheetData sheetId="22258">
        <row r="9">
          <cell r="A9" t="str">
            <v>A</v>
          </cell>
        </row>
      </sheetData>
      <sheetData sheetId="22259">
        <row r="9">
          <cell r="A9" t="str">
            <v>A</v>
          </cell>
        </row>
      </sheetData>
      <sheetData sheetId="22260">
        <row r="9">
          <cell r="A9" t="str">
            <v>A</v>
          </cell>
        </row>
      </sheetData>
      <sheetData sheetId="22261">
        <row r="9">
          <cell r="A9" t="str">
            <v>A</v>
          </cell>
        </row>
      </sheetData>
      <sheetData sheetId="22262">
        <row r="9">
          <cell r="A9" t="str">
            <v>A</v>
          </cell>
        </row>
      </sheetData>
      <sheetData sheetId="22263">
        <row r="9">
          <cell r="A9" t="str">
            <v>A</v>
          </cell>
        </row>
      </sheetData>
      <sheetData sheetId="22264">
        <row r="9">
          <cell r="A9" t="str">
            <v>A</v>
          </cell>
        </row>
      </sheetData>
      <sheetData sheetId="22265">
        <row r="9">
          <cell r="A9" t="str">
            <v>A</v>
          </cell>
        </row>
      </sheetData>
      <sheetData sheetId="22266">
        <row r="9">
          <cell r="A9" t="str">
            <v>A</v>
          </cell>
        </row>
      </sheetData>
      <sheetData sheetId="22267">
        <row r="9">
          <cell r="A9" t="str">
            <v>A</v>
          </cell>
        </row>
      </sheetData>
      <sheetData sheetId="22268">
        <row r="9">
          <cell r="A9" t="str">
            <v>A</v>
          </cell>
        </row>
      </sheetData>
      <sheetData sheetId="22269">
        <row r="9">
          <cell r="A9" t="str">
            <v>A</v>
          </cell>
        </row>
      </sheetData>
      <sheetData sheetId="22270">
        <row r="9">
          <cell r="A9" t="str">
            <v>A</v>
          </cell>
        </row>
      </sheetData>
      <sheetData sheetId="22271">
        <row r="9">
          <cell r="A9" t="str">
            <v>A</v>
          </cell>
        </row>
      </sheetData>
      <sheetData sheetId="22272">
        <row r="9">
          <cell r="A9" t="str">
            <v>A</v>
          </cell>
        </row>
      </sheetData>
      <sheetData sheetId="22273">
        <row r="9">
          <cell r="A9" t="str">
            <v>A</v>
          </cell>
        </row>
      </sheetData>
      <sheetData sheetId="22274">
        <row r="9">
          <cell r="A9" t="str">
            <v>A</v>
          </cell>
        </row>
      </sheetData>
      <sheetData sheetId="22275">
        <row r="9">
          <cell r="A9" t="str">
            <v>A</v>
          </cell>
        </row>
      </sheetData>
      <sheetData sheetId="22276">
        <row r="9">
          <cell r="A9" t="str">
            <v>A</v>
          </cell>
        </row>
      </sheetData>
      <sheetData sheetId="22277">
        <row r="9">
          <cell r="A9" t="str">
            <v>A</v>
          </cell>
        </row>
      </sheetData>
      <sheetData sheetId="22278">
        <row r="9">
          <cell r="A9" t="str">
            <v>A</v>
          </cell>
        </row>
      </sheetData>
      <sheetData sheetId="22279">
        <row r="9">
          <cell r="A9" t="str">
            <v>A</v>
          </cell>
        </row>
      </sheetData>
      <sheetData sheetId="22280">
        <row r="9">
          <cell r="A9" t="str">
            <v>A</v>
          </cell>
        </row>
      </sheetData>
      <sheetData sheetId="22281">
        <row r="9">
          <cell r="A9" t="str">
            <v>A</v>
          </cell>
        </row>
      </sheetData>
      <sheetData sheetId="22282">
        <row r="9">
          <cell r="A9" t="str">
            <v>A</v>
          </cell>
        </row>
      </sheetData>
      <sheetData sheetId="22283">
        <row r="9">
          <cell r="A9" t="str">
            <v>A</v>
          </cell>
        </row>
      </sheetData>
      <sheetData sheetId="22284">
        <row r="9">
          <cell r="A9" t="str">
            <v>A</v>
          </cell>
        </row>
      </sheetData>
      <sheetData sheetId="22285">
        <row r="9">
          <cell r="A9" t="str">
            <v>A</v>
          </cell>
        </row>
      </sheetData>
      <sheetData sheetId="22286">
        <row r="9">
          <cell r="A9" t="str">
            <v>A</v>
          </cell>
        </row>
      </sheetData>
      <sheetData sheetId="22287">
        <row r="9">
          <cell r="A9" t="str">
            <v>A</v>
          </cell>
        </row>
      </sheetData>
      <sheetData sheetId="22288">
        <row r="9">
          <cell r="A9" t="str">
            <v>A</v>
          </cell>
        </row>
      </sheetData>
      <sheetData sheetId="22289">
        <row r="9">
          <cell r="A9" t="str">
            <v>A</v>
          </cell>
        </row>
      </sheetData>
      <sheetData sheetId="22290">
        <row r="9">
          <cell r="A9" t="str">
            <v>A</v>
          </cell>
        </row>
      </sheetData>
      <sheetData sheetId="22291">
        <row r="9">
          <cell r="A9" t="str">
            <v>A</v>
          </cell>
        </row>
      </sheetData>
      <sheetData sheetId="22292">
        <row r="9">
          <cell r="A9" t="str">
            <v>A</v>
          </cell>
        </row>
      </sheetData>
      <sheetData sheetId="22293">
        <row r="9">
          <cell r="A9" t="str">
            <v>A</v>
          </cell>
        </row>
      </sheetData>
      <sheetData sheetId="22294">
        <row r="9">
          <cell r="A9" t="str">
            <v>A</v>
          </cell>
        </row>
      </sheetData>
      <sheetData sheetId="22295">
        <row r="9">
          <cell r="A9" t="str">
            <v>A</v>
          </cell>
        </row>
      </sheetData>
      <sheetData sheetId="22296">
        <row r="9">
          <cell r="A9" t="str">
            <v>A</v>
          </cell>
        </row>
      </sheetData>
      <sheetData sheetId="22297">
        <row r="9">
          <cell r="A9" t="str">
            <v>A</v>
          </cell>
        </row>
      </sheetData>
      <sheetData sheetId="22298">
        <row r="9">
          <cell r="A9" t="str">
            <v>A</v>
          </cell>
        </row>
      </sheetData>
      <sheetData sheetId="22299">
        <row r="9">
          <cell r="A9" t="str">
            <v>A</v>
          </cell>
        </row>
      </sheetData>
      <sheetData sheetId="22300">
        <row r="9">
          <cell r="A9" t="str">
            <v>A</v>
          </cell>
        </row>
      </sheetData>
      <sheetData sheetId="22301">
        <row r="9">
          <cell r="A9" t="str">
            <v>A</v>
          </cell>
        </row>
      </sheetData>
      <sheetData sheetId="22302">
        <row r="9">
          <cell r="A9" t="str">
            <v>A</v>
          </cell>
        </row>
      </sheetData>
      <sheetData sheetId="22303">
        <row r="9">
          <cell r="A9" t="str">
            <v>A</v>
          </cell>
        </row>
      </sheetData>
      <sheetData sheetId="22304">
        <row r="9">
          <cell r="A9" t="str">
            <v>A</v>
          </cell>
        </row>
      </sheetData>
      <sheetData sheetId="22305">
        <row r="9">
          <cell r="A9" t="str">
            <v>A</v>
          </cell>
        </row>
      </sheetData>
      <sheetData sheetId="22306">
        <row r="9">
          <cell r="A9" t="str">
            <v>A</v>
          </cell>
        </row>
      </sheetData>
      <sheetData sheetId="22307">
        <row r="9">
          <cell r="A9" t="str">
            <v>A</v>
          </cell>
        </row>
      </sheetData>
      <sheetData sheetId="22308">
        <row r="9">
          <cell r="A9" t="str">
            <v>A</v>
          </cell>
        </row>
      </sheetData>
      <sheetData sheetId="22309">
        <row r="9">
          <cell r="A9" t="str">
            <v>A</v>
          </cell>
        </row>
      </sheetData>
      <sheetData sheetId="22310">
        <row r="9">
          <cell r="A9" t="str">
            <v>A</v>
          </cell>
        </row>
      </sheetData>
      <sheetData sheetId="22311">
        <row r="9">
          <cell r="A9" t="str">
            <v>A</v>
          </cell>
        </row>
      </sheetData>
      <sheetData sheetId="22312">
        <row r="9">
          <cell r="A9" t="str">
            <v>A</v>
          </cell>
        </row>
      </sheetData>
      <sheetData sheetId="22313">
        <row r="9">
          <cell r="A9" t="str">
            <v>A</v>
          </cell>
        </row>
      </sheetData>
      <sheetData sheetId="22314">
        <row r="9">
          <cell r="A9" t="str">
            <v>A</v>
          </cell>
        </row>
      </sheetData>
      <sheetData sheetId="22315">
        <row r="9">
          <cell r="A9" t="str">
            <v>A</v>
          </cell>
        </row>
      </sheetData>
      <sheetData sheetId="22316">
        <row r="9">
          <cell r="A9" t="str">
            <v>A</v>
          </cell>
        </row>
      </sheetData>
      <sheetData sheetId="22317">
        <row r="9">
          <cell r="A9" t="str">
            <v>A</v>
          </cell>
        </row>
      </sheetData>
      <sheetData sheetId="22318">
        <row r="9">
          <cell r="A9" t="str">
            <v>A</v>
          </cell>
        </row>
      </sheetData>
      <sheetData sheetId="22319">
        <row r="9">
          <cell r="A9" t="str">
            <v>A</v>
          </cell>
        </row>
      </sheetData>
      <sheetData sheetId="22320">
        <row r="9">
          <cell r="A9" t="str">
            <v>A</v>
          </cell>
        </row>
      </sheetData>
      <sheetData sheetId="22321">
        <row r="9">
          <cell r="A9" t="str">
            <v>A</v>
          </cell>
        </row>
      </sheetData>
      <sheetData sheetId="22322">
        <row r="9">
          <cell r="A9" t="str">
            <v>A</v>
          </cell>
        </row>
      </sheetData>
      <sheetData sheetId="22323">
        <row r="9">
          <cell r="A9" t="str">
            <v>A</v>
          </cell>
        </row>
      </sheetData>
      <sheetData sheetId="22324">
        <row r="9">
          <cell r="A9" t="str">
            <v>A</v>
          </cell>
        </row>
      </sheetData>
      <sheetData sheetId="22325">
        <row r="9">
          <cell r="A9" t="str">
            <v>A</v>
          </cell>
        </row>
      </sheetData>
      <sheetData sheetId="22326">
        <row r="9">
          <cell r="A9" t="str">
            <v>A</v>
          </cell>
        </row>
      </sheetData>
      <sheetData sheetId="22327">
        <row r="9">
          <cell r="A9" t="str">
            <v>A</v>
          </cell>
        </row>
      </sheetData>
      <sheetData sheetId="22328">
        <row r="9">
          <cell r="A9" t="str">
            <v>A</v>
          </cell>
        </row>
      </sheetData>
      <sheetData sheetId="22329">
        <row r="9">
          <cell r="A9" t="str">
            <v>A</v>
          </cell>
        </row>
      </sheetData>
      <sheetData sheetId="22330">
        <row r="9">
          <cell r="A9" t="str">
            <v>A</v>
          </cell>
        </row>
      </sheetData>
      <sheetData sheetId="22331">
        <row r="9">
          <cell r="A9" t="str">
            <v>A</v>
          </cell>
        </row>
      </sheetData>
      <sheetData sheetId="22332">
        <row r="9">
          <cell r="A9" t="str">
            <v>A</v>
          </cell>
        </row>
      </sheetData>
      <sheetData sheetId="22333">
        <row r="9">
          <cell r="A9" t="str">
            <v>A</v>
          </cell>
        </row>
      </sheetData>
      <sheetData sheetId="22334">
        <row r="9">
          <cell r="A9" t="str">
            <v>A</v>
          </cell>
        </row>
      </sheetData>
      <sheetData sheetId="22335">
        <row r="9">
          <cell r="A9" t="str">
            <v>A</v>
          </cell>
        </row>
      </sheetData>
      <sheetData sheetId="22336">
        <row r="9">
          <cell r="A9" t="str">
            <v>A</v>
          </cell>
        </row>
      </sheetData>
      <sheetData sheetId="22337">
        <row r="9">
          <cell r="A9" t="str">
            <v>A</v>
          </cell>
        </row>
      </sheetData>
      <sheetData sheetId="22338">
        <row r="9">
          <cell r="A9" t="str">
            <v>A</v>
          </cell>
        </row>
      </sheetData>
      <sheetData sheetId="22339">
        <row r="9">
          <cell r="A9" t="str">
            <v>A</v>
          </cell>
        </row>
      </sheetData>
      <sheetData sheetId="22340">
        <row r="9">
          <cell r="A9" t="str">
            <v>A</v>
          </cell>
        </row>
      </sheetData>
      <sheetData sheetId="22341">
        <row r="9">
          <cell r="A9" t="str">
            <v>A</v>
          </cell>
        </row>
      </sheetData>
      <sheetData sheetId="22342">
        <row r="9">
          <cell r="A9" t="str">
            <v>A</v>
          </cell>
        </row>
      </sheetData>
      <sheetData sheetId="22343">
        <row r="9">
          <cell r="A9" t="str">
            <v>A</v>
          </cell>
        </row>
      </sheetData>
      <sheetData sheetId="22344">
        <row r="9">
          <cell r="A9" t="str">
            <v>A</v>
          </cell>
        </row>
      </sheetData>
      <sheetData sheetId="22345">
        <row r="9">
          <cell r="A9" t="str">
            <v>A</v>
          </cell>
        </row>
      </sheetData>
      <sheetData sheetId="22346">
        <row r="9">
          <cell r="A9" t="str">
            <v>A</v>
          </cell>
        </row>
      </sheetData>
      <sheetData sheetId="22347">
        <row r="9">
          <cell r="A9" t="str">
            <v>A</v>
          </cell>
        </row>
      </sheetData>
      <sheetData sheetId="22348">
        <row r="9">
          <cell r="A9" t="str">
            <v>A</v>
          </cell>
        </row>
      </sheetData>
      <sheetData sheetId="22349">
        <row r="9">
          <cell r="A9" t="str">
            <v>A</v>
          </cell>
        </row>
      </sheetData>
      <sheetData sheetId="22350">
        <row r="9">
          <cell r="A9" t="str">
            <v>A</v>
          </cell>
        </row>
      </sheetData>
      <sheetData sheetId="22351">
        <row r="9">
          <cell r="A9" t="str">
            <v>A</v>
          </cell>
        </row>
      </sheetData>
      <sheetData sheetId="22352">
        <row r="9">
          <cell r="A9" t="str">
            <v>A</v>
          </cell>
        </row>
      </sheetData>
      <sheetData sheetId="22353">
        <row r="9">
          <cell r="A9" t="str">
            <v>A</v>
          </cell>
        </row>
      </sheetData>
      <sheetData sheetId="22354">
        <row r="9">
          <cell r="A9" t="str">
            <v>A</v>
          </cell>
        </row>
      </sheetData>
      <sheetData sheetId="22355">
        <row r="9">
          <cell r="A9" t="str">
            <v>A</v>
          </cell>
        </row>
      </sheetData>
      <sheetData sheetId="22356">
        <row r="9">
          <cell r="A9" t="str">
            <v>A</v>
          </cell>
        </row>
      </sheetData>
      <sheetData sheetId="22357">
        <row r="9">
          <cell r="A9" t="str">
            <v>A</v>
          </cell>
        </row>
      </sheetData>
      <sheetData sheetId="22358">
        <row r="9">
          <cell r="A9" t="str">
            <v>A</v>
          </cell>
        </row>
      </sheetData>
      <sheetData sheetId="22359">
        <row r="9">
          <cell r="A9" t="str">
            <v>A</v>
          </cell>
        </row>
      </sheetData>
      <sheetData sheetId="22360">
        <row r="9">
          <cell r="A9" t="str">
            <v>A</v>
          </cell>
        </row>
      </sheetData>
      <sheetData sheetId="22361">
        <row r="9">
          <cell r="A9" t="str">
            <v>A</v>
          </cell>
        </row>
      </sheetData>
      <sheetData sheetId="22362">
        <row r="9">
          <cell r="A9" t="str">
            <v>A</v>
          </cell>
        </row>
      </sheetData>
      <sheetData sheetId="22363">
        <row r="9">
          <cell r="A9" t="str">
            <v>A</v>
          </cell>
        </row>
      </sheetData>
      <sheetData sheetId="22364">
        <row r="9">
          <cell r="A9" t="str">
            <v>A</v>
          </cell>
        </row>
      </sheetData>
      <sheetData sheetId="22365">
        <row r="9">
          <cell r="A9" t="str">
            <v>A</v>
          </cell>
        </row>
      </sheetData>
      <sheetData sheetId="22366">
        <row r="9">
          <cell r="A9" t="str">
            <v>A</v>
          </cell>
        </row>
      </sheetData>
      <sheetData sheetId="22367">
        <row r="9">
          <cell r="A9" t="str">
            <v>A</v>
          </cell>
        </row>
      </sheetData>
      <sheetData sheetId="22368">
        <row r="9">
          <cell r="A9" t="str">
            <v>A</v>
          </cell>
        </row>
      </sheetData>
      <sheetData sheetId="22369">
        <row r="9">
          <cell r="A9" t="str">
            <v>A</v>
          </cell>
        </row>
      </sheetData>
      <sheetData sheetId="22370">
        <row r="9">
          <cell r="A9" t="str">
            <v>A</v>
          </cell>
        </row>
      </sheetData>
      <sheetData sheetId="22371">
        <row r="9">
          <cell r="A9" t="str">
            <v>A</v>
          </cell>
        </row>
      </sheetData>
      <sheetData sheetId="22372">
        <row r="9">
          <cell r="A9" t="str">
            <v>A</v>
          </cell>
        </row>
      </sheetData>
      <sheetData sheetId="22373">
        <row r="9">
          <cell r="A9" t="str">
            <v>A</v>
          </cell>
        </row>
      </sheetData>
      <sheetData sheetId="22374">
        <row r="9">
          <cell r="A9" t="str">
            <v>A</v>
          </cell>
        </row>
      </sheetData>
      <sheetData sheetId="22375">
        <row r="9">
          <cell r="A9" t="str">
            <v>A</v>
          </cell>
        </row>
      </sheetData>
      <sheetData sheetId="22376">
        <row r="9">
          <cell r="A9" t="str">
            <v>A</v>
          </cell>
        </row>
      </sheetData>
      <sheetData sheetId="22377">
        <row r="9">
          <cell r="A9" t="str">
            <v>A</v>
          </cell>
        </row>
      </sheetData>
      <sheetData sheetId="22378">
        <row r="9">
          <cell r="A9" t="str">
            <v>A</v>
          </cell>
        </row>
      </sheetData>
      <sheetData sheetId="22379">
        <row r="9">
          <cell r="A9" t="str">
            <v>A</v>
          </cell>
        </row>
      </sheetData>
      <sheetData sheetId="22380">
        <row r="9">
          <cell r="A9" t="str">
            <v>A</v>
          </cell>
        </row>
      </sheetData>
      <sheetData sheetId="22381">
        <row r="9">
          <cell r="A9" t="str">
            <v>A</v>
          </cell>
        </row>
      </sheetData>
      <sheetData sheetId="22382">
        <row r="9">
          <cell r="A9" t="str">
            <v>A</v>
          </cell>
        </row>
      </sheetData>
      <sheetData sheetId="22383">
        <row r="9">
          <cell r="A9" t="str">
            <v>A</v>
          </cell>
        </row>
      </sheetData>
      <sheetData sheetId="22384">
        <row r="9">
          <cell r="A9" t="str">
            <v>A</v>
          </cell>
        </row>
      </sheetData>
      <sheetData sheetId="22385">
        <row r="9">
          <cell r="A9" t="str">
            <v>A</v>
          </cell>
        </row>
      </sheetData>
      <sheetData sheetId="22386">
        <row r="9">
          <cell r="A9" t="str">
            <v>A</v>
          </cell>
        </row>
      </sheetData>
      <sheetData sheetId="22387">
        <row r="9">
          <cell r="A9" t="str">
            <v>A</v>
          </cell>
        </row>
      </sheetData>
      <sheetData sheetId="22388">
        <row r="9">
          <cell r="A9" t="str">
            <v>A</v>
          </cell>
        </row>
      </sheetData>
      <sheetData sheetId="22389">
        <row r="9">
          <cell r="A9" t="str">
            <v>A</v>
          </cell>
        </row>
      </sheetData>
      <sheetData sheetId="22390">
        <row r="9">
          <cell r="A9" t="str">
            <v>A</v>
          </cell>
        </row>
      </sheetData>
      <sheetData sheetId="22391">
        <row r="9">
          <cell r="A9" t="str">
            <v>A</v>
          </cell>
        </row>
      </sheetData>
      <sheetData sheetId="22392">
        <row r="9">
          <cell r="A9" t="str">
            <v>A</v>
          </cell>
        </row>
      </sheetData>
      <sheetData sheetId="22393">
        <row r="9">
          <cell r="A9" t="str">
            <v>A</v>
          </cell>
        </row>
      </sheetData>
      <sheetData sheetId="22394">
        <row r="9">
          <cell r="A9" t="str">
            <v>A</v>
          </cell>
        </row>
      </sheetData>
      <sheetData sheetId="22395">
        <row r="9">
          <cell r="A9" t="str">
            <v>A</v>
          </cell>
        </row>
      </sheetData>
      <sheetData sheetId="22396">
        <row r="9">
          <cell r="A9" t="str">
            <v>A</v>
          </cell>
        </row>
      </sheetData>
      <sheetData sheetId="22397">
        <row r="9">
          <cell r="A9" t="str">
            <v>A</v>
          </cell>
        </row>
      </sheetData>
      <sheetData sheetId="22398">
        <row r="9">
          <cell r="A9" t="str">
            <v>A</v>
          </cell>
        </row>
      </sheetData>
      <sheetData sheetId="22399">
        <row r="9">
          <cell r="A9" t="str">
            <v>A</v>
          </cell>
        </row>
      </sheetData>
      <sheetData sheetId="22400">
        <row r="9">
          <cell r="A9" t="str">
            <v>A</v>
          </cell>
        </row>
      </sheetData>
      <sheetData sheetId="22401">
        <row r="9">
          <cell r="A9" t="str">
            <v>A</v>
          </cell>
        </row>
      </sheetData>
      <sheetData sheetId="22402">
        <row r="9">
          <cell r="A9" t="str">
            <v>A</v>
          </cell>
        </row>
      </sheetData>
      <sheetData sheetId="22403">
        <row r="9">
          <cell r="A9" t="str">
            <v>A</v>
          </cell>
        </row>
      </sheetData>
      <sheetData sheetId="22404">
        <row r="9">
          <cell r="A9" t="str">
            <v>A</v>
          </cell>
        </row>
      </sheetData>
      <sheetData sheetId="22405">
        <row r="9">
          <cell r="A9" t="str">
            <v>A</v>
          </cell>
        </row>
      </sheetData>
      <sheetData sheetId="22406">
        <row r="9">
          <cell r="A9" t="str">
            <v>A</v>
          </cell>
        </row>
      </sheetData>
      <sheetData sheetId="22407">
        <row r="9">
          <cell r="A9" t="str">
            <v>A</v>
          </cell>
        </row>
      </sheetData>
      <sheetData sheetId="22408">
        <row r="9">
          <cell r="A9" t="str">
            <v>A</v>
          </cell>
        </row>
      </sheetData>
      <sheetData sheetId="22409">
        <row r="9">
          <cell r="A9" t="str">
            <v>A</v>
          </cell>
        </row>
      </sheetData>
      <sheetData sheetId="22410">
        <row r="9">
          <cell r="A9" t="str">
            <v>A</v>
          </cell>
        </row>
      </sheetData>
      <sheetData sheetId="22411">
        <row r="9">
          <cell r="A9" t="str">
            <v>A</v>
          </cell>
        </row>
      </sheetData>
      <sheetData sheetId="22412">
        <row r="9">
          <cell r="A9" t="str">
            <v>A</v>
          </cell>
        </row>
      </sheetData>
      <sheetData sheetId="22413">
        <row r="9">
          <cell r="A9" t="str">
            <v>A</v>
          </cell>
        </row>
      </sheetData>
      <sheetData sheetId="22414">
        <row r="9">
          <cell r="A9" t="str">
            <v>A</v>
          </cell>
        </row>
      </sheetData>
      <sheetData sheetId="22415">
        <row r="9">
          <cell r="A9" t="str">
            <v>A</v>
          </cell>
        </row>
      </sheetData>
      <sheetData sheetId="22416">
        <row r="9">
          <cell r="A9" t="str">
            <v>A</v>
          </cell>
        </row>
      </sheetData>
      <sheetData sheetId="22417">
        <row r="9">
          <cell r="A9" t="str">
            <v>A</v>
          </cell>
        </row>
      </sheetData>
      <sheetData sheetId="22418">
        <row r="9">
          <cell r="A9" t="str">
            <v>A</v>
          </cell>
        </row>
      </sheetData>
      <sheetData sheetId="22419">
        <row r="9">
          <cell r="A9" t="str">
            <v>A</v>
          </cell>
        </row>
      </sheetData>
      <sheetData sheetId="22420">
        <row r="9">
          <cell r="A9" t="str">
            <v>A</v>
          </cell>
        </row>
      </sheetData>
      <sheetData sheetId="22421">
        <row r="9">
          <cell r="A9" t="str">
            <v>A</v>
          </cell>
        </row>
      </sheetData>
      <sheetData sheetId="22422">
        <row r="9">
          <cell r="A9" t="str">
            <v>A</v>
          </cell>
        </row>
      </sheetData>
      <sheetData sheetId="22423">
        <row r="9">
          <cell r="A9" t="str">
            <v>A</v>
          </cell>
        </row>
      </sheetData>
      <sheetData sheetId="22424">
        <row r="9">
          <cell r="A9" t="str">
            <v>A</v>
          </cell>
        </row>
      </sheetData>
      <sheetData sheetId="22425">
        <row r="9">
          <cell r="A9" t="str">
            <v>A</v>
          </cell>
        </row>
      </sheetData>
      <sheetData sheetId="22426">
        <row r="9">
          <cell r="A9" t="str">
            <v>A</v>
          </cell>
        </row>
      </sheetData>
      <sheetData sheetId="22427">
        <row r="9">
          <cell r="A9" t="str">
            <v>A</v>
          </cell>
        </row>
      </sheetData>
      <sheetData sheetId="22428">
        <row r="9">
          <cell r="A9" t="str">
            <v>A</v>
          </cell>
        </row>
      </sheetData>
      <sheetData sheetId="22429">
        <row r="9">
          <cell r="A9" t="str">
            <v>A</v>
          </cell>
        </row>
      </sheetData>
      <sheetData sheetId="22430">
        <row r="9">
          <cell r="A9" t="str">
            <v>A</v>
          </cell>
        </row>
      </sheetData>
      <sheetData sheetId="22431">
        <row r="9">
          <cell r="A9" t="str">
            <v>A</v>
          </cell>
        </row>
      </sheetData>
      <sheetData sheetId="22432">
        <row r="9">
          <cell r="A9" t="str">
            <v>A</v>
          </cell>
        </row>
      </sheetData>
      <sheetData sheetId="22433">
        <row r="9">
          <cell r="A9" t="str">
            <v>A</v>
          </cell>
        </row>
      </sheetData>
      <sheetData sheetId="22434">
        <row r="9">
          <cell r="A9" t="str">
            <v>A</v>
          </cell>
        </row>
      </sheetData>
      <sheetData sheetId="22435">
        <row r="9">
          <cell r="A9" t="str">
            <v>A</v>
          </cell>
        </row>
      </sheetData>
      <sheetData sheetId="22436">
        <row r="9">
          <cell r="A9" t="str">
            <v>A</v>
          </cell>
        </row>
      </sheetData>
      <sheetData sheetId="22437">
        <row r="9">
          <cell r="A9" t="str">
            <v>A</v>
          </cell>
        </row>
      </sheetData>
      <sheetData sheetId="22438">
        <row r="9">
          <cell r="A9" t="str">
            <v>A</v>
          </cell>
        </row>
      </sheetData>
      <sheetData sheetId="22439">
        <row r="9">
          <cell r="A9" t="str">
            <v>A</v>
          </cell>
        </row>
      </sheetData>
      <sheetData sheetId="22440">
        <row r="9">
          <cell r="A9" t="str">
            <v>A</v>
          </cell>
        </row>
      </sheetData>
      <sheetData sheetId="22441">
        <row r="9">
          <cell r="A9" t="str">
            <v>A</v>
          </cell>
        </row>
      </sheetData>
      <sheetData sheetId="22442">
        <row r="9">
          <cell r="A9" t="str">
            <v>A</v>
          </cell>
        </row>
      </sheetData>
      <sheetData sheetId="22443">
        <row r="9">
          <cell r="A9" t="str">
            <v>A</v>
          </cell>
        </row>
      </sheetData>
      <sheetData sheetId="22444">
        <row r="9">
          <cell r="A9" t="str">
            <v>A</v>
          </cell>
        </row>
      </sheetData>
      <sheetData sheetId="22445">
        <row r="9">
          <cell r="A9" t="str">
            <v>A</v>
          </cell>
        </row>
      </sheetData>
      <sheetData sheetId="22446">
        <row r="9">
          <cell r="A9" t="str">
            <v>A</v>
          </cell>
        </row>
      </sheetData>
      <sheetData sheetId="22447">
        <row r="9">
          <cell r="A9" t="str">
            <v>A</v>
          </cell>
        </row>
      </sheetData>
      <sheetData sheetId="22448">
        <row r="9">
          <cell r="A9" t="str">
            <v>A</v>
          </cell>
        </row>
      </sheetData>
      <sheetData sheetId="22449">
        <row r="9">
          <cell r="A9" t="str">
            <v>A</v>
          </cell>
        </row>
      </sheetData>
      <sheetData sheetId="22450">
        <row r="9">
          <cell r="A9" t="str">
            <v>A</v>
          </cell>
        </row>
      </sheetData>
      <sheetData sheetId="22451">
        <row r="9">
          <cell r="A9" t="str">
            <v>A</v>
          </cell>
        </row>
      </sheetData>
      <sheetData sheetId="22452">
        <row r="9">
          <cell r="A9" t="str">
            <v>A</v>
          </cell>
        </row>
      </sheetData>
      <sheetData sheetId="22453">
        <row r="9">
          <cell r="A9" t="str">
            <v>A</v>
          </cell>
        </row>
      </sheetData>
      <sheetData sheetId="22454">
        <row r="9">
          <cell r="A9" t="str">
            <v>A</v>
          </cell>
        </row>
      </sheetData>
      <sheetData sheetId="22455">
        <row r="9">
          <cell r="A9" t="str">
            <v>A</v>
          </cell>
        </row>
      </sheetData>
      <sheetData sheetId="22456">
        <row r="9">
          <cell r="A9" t="str">
            <v>A</v>
          </cell>
        </row>
      </sheetData>
      <sheetData sheetId="22457">
        <row r="9">
          <cell r="A9" t="str">
            <v>A</v>
          </cell>
        </row>
      </sheetData>
      <sheetData sheetId="22458">
        <row r="9">
          <cell r="A9" t="str">
            <v>A</v>
          </cell>
        </row>
      </sheetData>
      <sheetData sheetId="22459">
        <row r="9">
          <cell r="A9" t="str">
            <v>A</v>
          </cell>
        </row>
      </sheetData>
      <sheetData sheetId="22460">
        <row r="9">
          <cell r="A9" t="str">
            <v>A</v>
          </cell>
        </row>
      </sheetData>
      <sheetData sheetId="22461">
        <row r="9">
          <cell r="A9" t="str">
            <v>A</v>
          </cell>
        </row>
      </sheetData>
      <sheetData sheetId="22462">
        <row r="9">
          <cell r="A9" t="str">
            <v>A</v>
          </cell>
        </row>
      </sheetData>
      <sheetData sheetId="22463">
        <row r="9">
          <cell r="A9" t="str">
            <v>A</v>
          </cell>
        </row>
      </sheetData>
      <sheetData sheetId="22464">
        <row r="9">
          <cell r="A9" t="str">
            <v>A</v>
          </cell>
        </row>
      </sheetData>
      <sheetData sheetId="22465">
        <row r="9">
          <cell r="A9" t="str">
            <v>A</v>
          </cell>
        </row>
      </sheetData>
      <sheetData sheetId="22466">
        <row r="9">
          <cell r="A9" t="str">
            <v>A</v>
          </cell>
        </row>
      </sheetData>
      <sheetData sheetId="22467">
        <row r="9">
          <cell r="A9" t="str">
            <v>A</v>
          </cell>
        </row>
      </sheetData>
      <sheetData sheetId="22468">
        <row r="9">
          <cell r="A9" t="str">
            <v>A</v>
          </cell>
        </row>
      </sheetData>
      <sheetData sheetId="22469">
        <row r="9">
          <cell r="A9" t="str">
            <v>A</v>
          </cell>
        </row>
      </sheetData>
      <sheetData sheetId="22470">
        <row r="9">
          <cell r="A9" t="str">
            <v>A</v>
          </cell>
        </row>
      </sheetData>
      <sheetData sheetId="22471">
        <row r="9">
          <cell r="A9" t="str">
            <v>A</v>
          </cell>
        </row>
      </sheetData>
      <sheetData sheetId="22472">
        <row r="9">
          <cell r="A9" t="str">
            <v>A</v>
          </cell>
        </row>
      </sheetData>
      <sheetData sheetId="22473">
        <row r="9">
          <cell r="A9" t="str">
            <v>A</v>
          </cell>
        </row>
      </sheetData>
      <sheetData sheetId="22474">
        <row r="9">
          <cell r="A9" t="str">
            <v>A</v>
          </cell>
        </row>
      </sheetData>
      <sheetData sheetId="22475">
        <row r="9">
          <cell r="A9" t="str">
            <v>A</v>
          </cell>
        </row>
      </sheetData>
      <sheetData sheetId="22476">
        <row r="9">
          <cell r="A9" t="str">
            <v>A</v>
          </cell>
        </row>
      </sheetData>
      <sheetData sheetId="22477">
        <row r="9">
          <cell r="A9" t="str">
            <v>A</v>
          </cell>
        </row>
      </sheetData>
      <sheetData sheetId="22478">
        <row r="9">
          <cell r="A9" t="str">
            <v>A</v>
          </cell>
        </row>
      </sheetData>
      <sheetData sheetId="22479">
        <row r="9">
          <cell r="A9" t="str">
            <v>A</v>
          </cell>
        </row>
      </sheetData>
      <sheetData sheetId="22480">
        <row r="9">
          <cell r="A9" t="str">
            <v>A</v>
          </cell>
        </row>
      </sheetData>
      <sheetData sheetId="22481">
        <row r="9">
          <cell r="A9" t="str">
            <v>A</v>
          </cell>
        </row>
      </sheetData>
      <sheetData sheetId="22482">
        <row r="9">
          <cell r="A9" t="str">
            <v>A</v>
          </cell>
        </row>
      </sheetData>
      <sheetData sheetId="22483">
        <row r="9">
          <cell r="A9" t="str">
            <v>A</v>
          </cell>
        </row>
      </sheetData>
      <sheetData sheetId="22484">
        <row r="9">
          <cell r="A9" t="str">
            <v>A</v>
          </cell>
        </row>
      </sheetData>
      <sheetData sheetId="22485">
        <row r="9">
          <cell r="A9" t="str">
            <v>A</v>
          </cell>
        </row>
      </sheetData>
      <sheetData sheetId="22486">
        <row r="9">
          <cell r="A9" t="str">
            <v>A</v>
          </cell>
        </row>
      </sheetData>
      <sheetData sheetId="22487">
        <row r="9">
          <cell r="A9" t="str">
            <v>A</v>
          </cell>
        </row>
      </sheetData>
      <sheetData sheetId="22488">
        <row r="9">
          <cell r="A9" t="str">
            <v>A</v>
          </cell>
        </row>
      </sheetData>
      <sheetData sheetId="22489">
        <row r="9">
          <cell r="A9" t="str">
            <v>A</v>
          </cell>
        </row>
      </sheetData>
      <sheetData sheetId="22490">
        <row r="9">
          <cell r="A9" t="str">
            <v>A</v>
          </cell>
        </row>
      </sheetData>
      <sheetData sheetId="22491">
        <row r="9">
          <cell r="A9" t="str">
            <v>A</v>
          </cell>
        </row>
      </sheetData>
      <sheetData sheetId="22492">
        <row r="9">
          <cell r="A9" t="str">
            <v>A</v>
          </cell>
        </row>
      </sheetData>
      <sheetData sheetId="22493">
        <row r="9">
          <cell r="A9" t="str">
            <v>A</v>
          </cell>
        </row>
      </sheetData>
      <sheetData sheetId="22494">
        <row r="9">
          <cell r="A9" t="str">
            <v>A</v>
          </cell>
        </row>
      </sheetData>
      <sheetData sheetId="22495">
        <row r="9">
          <cell r="A9" t="str">
            <v>A</v>
          </cell>
        </row>
      </sheetData>
      <sheetData sheetId="22496">
        <row r="9">
          <cell r="A9" t="str">
            <v>A</v>
          </cell>
        </row>
      </sheetData>
      <sheetData sheetId="22497">
        <row r="9">
          <cell r="A9" t="str">
            <v>A</v>
          </cell>
        </row>
      </sheetData>
      <sheetData sheetId="22498">
        <row r="9">
          <cell r="A9" t="str">
            <v>A</v>
          </cell>
        </row>
      </sheetData>
      <sheetData sheetId="22499">
        <row r="9">
          <cell r="A9" t="str">
            <v>A</v>
          </cell>
        </row>
      </sheetData>
      <sheetData sheetId="22500">
        <row r="9">
          <cell r="A9" t="str">
            <v>A</v>
          </cell>
        </row>
      </sheetData>
      <sheetData sheetId="22501">
        <row r="9">
          <cell r="A9" t="str">
            <v>A</v>
          </cell>
        </row>
      </sheetData>
      <sheetData sheetId="22502">
        <row r="9">
          <cell r="A9" t="str">
            <v>A</v>
          </cell>
        </row>
      </sheetData>
      <sheetData sheetId="22503">
        <row r="9">
          <cell r="A9" t="str">
            <v>A</v>
          </cell>
        </row>
      </sheetData>
      <sheetData sheetId="22504">
        <row r="9">
          <cell r="A9" t="str">
            <v>A</v>
          </cell>
        </row>
      </sheetData>
      <sheetData sheetId="22505">
        <row r="9">
          <cell r="A9" t="str">
            <v>A</v>
          </cell>
        </row>
      </sheetData>
      <sheetData sheetId="22506">
        <row r="9">
          <cell r="A9" t="str">
            <v>A</v>
          </cell>
        </row>
      </sheetData>
      <sheetData sheetId="22507">
        <row r="9">
          <cell r="A9" t="str">
            <v>A</v>
          </cell>
        </row>
      </sheetData>
      <sheetData sheetId="22508">
        <row r="9">
          <cell r="A9" t="str">
            <v>A</v>
          </cell>
        </row>
      </sheetData>
      <sheetData sheetId="22509">
        <row r="9">
          <cell r="A9" t="str">
            <v>A</v>
          </cell>
        </row>
      </sheetData>
      <sheetData sheetId="22510">
        <row r="9">
          <cell r="A9" t="str">
            <v>A</v>
          </cell>
        </row>
      </sheetData>
      <sheetData sheetId="22511">
        <row r="9">
          <cell r="A9" t="str">
            <v>A</v>
          </cell>
        </row>
      </sheetData>
      <sheetData sheetId="22512">
        <row r="9">
          <cell r="A9" t="str">
            <v>A</v>
          </cell>
        </row>
      </sheetData>
      <sheetData sheetId="22513">
        <row r="9">
          <cell r="A9" t="str">
            <v>A</v>
          </cell>
        </row>
      </sheetData>
      <sheetData sheetId="22514">
        <row r="9">
          <cell r="A9" t="str">
            <v>A</v>
          </cell>
        </row>
      </sheetData>
      <sheetData sheetId="22515">
        <row r="9">
          <cell r="A9" t="str">
            <v>A</v>
          </cell>
        </row>
      </sheetData>
      <sheetData sheetId="22516">
        <row r="9">
          <cell r="A9" t="str">
            <v>A</v>
          </cell>
        </row>
      </sheetData>
      <sheetData sheetId="22517">
        <row r="9">
          <cell r="A9" t="str">
            <v>A</v>
          </cell>
        </row>
      </sheetData>
      <sheetData sheetId="22518">
        <row r="9">
          <cell r="A9" t="str">
            <v>A</v>
          </cell>
        </row>
      </sheetData>
      <sheetData sheetId="22519">
        <row r="9">
          <cell r="A9" t="str">
            <v>A</v>
          </cell>
        </row>
      </sheetData>
      <sheetData sheetId="22520">
        <row r="9">
          <cell r="A9" t="str">
            <v>A</v>
          </cell>
        </row>
      </sheetData>
      <sheetData sheetId="22521">
        <row r="9">
          <cell r="A9" t="str">
            <v>A</v>
          </cell>
        </row>
      </sheetData>
      <sheetData sheetId="22522">
        <row r="9">
          <cell r="A9" t="str">
            <v>A</v>
          </cell>
        </row>
      </sheetData>
      <sheetData sheetId="22523">
        <row r="9">
          <cell r="A9" t="str">
            <v>A</v>
          </cell>
        </row>
      </sheetData>
      <sheetData sheetId="22524">
        <row r="9">
          <cell r="A9" t="str">
            <v>A</v>
          </cell>
        </row>
      </sheetData>
      <sheetData sheetId="22525">
        <row r="9">
          <cell r="A9" t="str">
            <v>A</v>
          </cell>
        </row>
      </sheetData>
      <sheetData sheetId="22526">
        <row r="9">
          <cell r="A9" t="str">
            <v>A</v>
          </cell>
        </row>
      </sheetData>
      <sheetData sheetId="22527">
        <row r="9">
          <cell r="A9" t="str">
            <v>A</v>
          </cell>
        </row>
      </sheetData>
      <sheetData sheetId="22528">
        <row r="9">
          <cell r="A9" t="str">
            <v>A</v>
          </cell>
        </row>
      </sheetData>
      <sheetData sheetId="22529">
        <row r="9">
          <cell r="A9" t="str">
            <v>A</v>
          </cell>
        </row>
      </sheetData>
      <sheetData sheetId="22530">
        <row r="9">
          <cell r="A9" t="str">
            <v>A</v>
          </cell>
        </row>
      </sheetData>
      <sheetData sheetId="22531">
        <row r="9">
          <cell r="A9" t="str">
            <v>A</v>
          </cell>
        </row>
      </sheetData>
      <sheetData sheetId="22532">
        <row r="9">
          <cell r="A9" t="str">
            <v>A</v>
          </cell>
        </row>
      </sheetData>
      <sheetData sheetId="22533">
        <row r="9">
          <cell r="A9" t="str">
            <v>A</v>
          </cell>
        </row>
      </sheetData>
      <sheetData sheetId="22534">
        <row r="9">
          <cell r="A9" t="str">
            <v>A</v>
          </cell>
        </row>
      </sheetData>
      <sheetData sheetId="22535">
        <row r="9">
          <cell r="A9" t="str">
            <v>A</v>
          </cell>
        </row>
      </sheetData>
      <sheetData sheetId="22536">
        <row r="9">
          <cell r="A9" t="str">
            <v>A</v>
          </cell>
        </row>
      </sheetData>
      <sheetData sheetId="22537">
        <row r="9">
          <cell r="A9" t="str">
            <v>A</v>
          </cell>
        </row>
      </sheetData>
      <sheetData sheetId="22538">
        <row r="9">
          <cell r="A9" t="str">
            <v>A</v>
          </cell>
        </row>
      </sheetData>
      <sheetData sheetId="22539">
        <row r="9">
          <cell r="A9" t="str">
            <v>A</v>
          </cell>
        </row>
      </sheetData>
      <sheetData sheetId="22540">
        <row r="9">
          <cell r="A9" t="str">
            <v>A</v>
          </cell>
        </row>
      </sheetData>
      <sheetData sheetId="22541">
        <row r="9">
          <cell r="A9" t="str">
            <v>A</v>
          </cell>
        </row>
      </sheetData>
      <sheetData sheetId="22542">
        <row r="9">
          <cell r="A9" t="str">
            <v>A</v>
          </cell>
        </row>
      </sheetData>
      <sheetData sheetId="22543">
        <row r="9">
          <cell r="A9" t="str">
            <v>A</v>
          </cell>
        </row>
      </sheetData>
      <sheetData sheetId="22544">
        <row r="9">
          <cell r="A9" t="str">
            <v>A</v>
          </cell>
        </row>
      </sheetData>
      <sheetData sheetId="22545">
        <row r="9">
          <cell r="A9" t="str">
            <v>A</v>
          </cell>
        </row>
      </sheetData>
      <sheetData sheetId="22546">
        <row r="9">
          <cell r="A9" t="str">
            <v>A</v>
          </cell>
        </row>
      </sheetData>
      <sheetData sheetId="22547">
        <row r="9">
          <cell r="A9" t="str">
            <v>A</v>
          </cell>
        </row>
      </sheetData>
      <sheetData sheetId="22548">
        <row r="9">
          <cell r="A9" t="str">
            <v>A</v>
          </cell>
        </row>
      </sheetData>
      <sheetData sheetId="22549">
        <row r="9">
          <cell r="A9" t="str">
            <v>A</v>
          </cell>
        </row>
      </sheetData>
      <sheetData sheetId="22550">
        <row r="9">
          <cell r="A9" t="str">
            <v>A</v>
          </cell>
        </row>
      </sheetData>
      <sheetData sheetId="22551">
        <row r="9">
          <cell r="A9" t="str">
            <v>A</v>
          </cell>
        </row>
      </sheetData>
      <sheetData sheetId="22552">
        <row r="9">
          <cell r="A9" t="str">
            <v>A</v>
          </cell>
        </row>
      </sheetData>
      <sheetData sheetId="22553">
        <row r="9">
          <cell r="A9" t="str">
            <v>A</v>
          </cell>
        </row>
      </sheetData>
      <sheetData sheetId="22554">
        <row r="9">
          <cell r="A9" t="str">
            <v>A</v>
          </cell>
        </row>
      </sheetData>
      <sheetData sheetId="22555">
        <row r="9">
          <cell r="A9" t="str">
            <v>A</v>
          </cell>
        </row>
      </sheetData>
      <sheetData sheetId="22556">
        <row r="9">
          <cell r="A9" t="str">
            <v>A</v>
          </cell>
        </row>
      </sheetData>
      <sheetData sheetId="22557">
        <row r="9">
          <cell r="A9" t="str">
            <v>A</v>
          </cell>
        </row>
      </sheetData>
      <sheetData sheetId="22558">
        <row r="9">
          <cell r="A9" t="str">
            <v>A</v>
          </cell>
        </row>
      </sheetData>
      <sheetData sheetId="22559">
        <row r="9">
          <cell r="A9" t="str">
            <v>A</v>
          </cell>
        </row>
      </sheetData>
      <sheetData sheetId="22560">
        <row r="9">
          <cell r="A9" t="str">
            <v>A</v>
          </cell>
        </row>
      </sheetData>
      <sheetData sheetId="22561">
        <row r="9">
          <cell r="A9" t="str">
            <v>A</v>
          </cell>
        </row>
      </sheetData>
      <sheetData sheetId="22562">
        <row r="9">
          <cell r="A9" t="str">
            <v>A</v>
          </cell>
        </row>
      </sheetData>
      <sheetData sheetId="22563">
        <row r="9">
          <cell r="A9" t="str">
            <v>A</v>
          </cell>
        </row>
      </sheetData>
      <sheetData sheetId="22564">
        <row r="9">
          <cell r="A9" t="str">
            <v>A</v>
          </cell>
        </row>
      </sheetData>
      <sheetData sheetId="22565">
        <row r="9">
          <cell r="A9" t="str">
            <v>A</v>
          </cell>
        </row>
      </sheetData>
      <sheetData sheetId="22566">
        <row r="9">
          <cell r="A9" t="str">
            <v>A</v>
          </cell>
        </row>
      </sheetData>
      <sheetData sheetId="22567">
        <row r="9">
          <cell r="A9" t="str">
            <v>A</v>
          </cell>
        </row>
      </sheetData>
      <sheetData sheetId="22568">
        <row r="9">
          <cell r="A9" t="str">
            <v>A</v>
          </cell>
        </row>
      </sheetData>
      <sheetData sheetId="22569">
        <row r="9">
          <cell r="A9" t="str">
            <v>A</v>
          </cell>
        </row>
      </sheetData>
      <sheetData sheetId="22570">
        <row r="9">
          <cell r="A9" t="str">
            <v>A</v>
          </cell>
        </row>
      </sheetData>
      <sheetData sheetId="22571">
        <row r="9">
          <cell r="A9" t="str">
            <v>A</v>
          </cell>
        </row>
      </sheetData>
      <sheetData sheetId="22572">
        <row r="9">
          <cell r="A9" t="str">
            <v>A</v>
          </cell>
        </row>
      </sheetData>
      <sheetData sheetId="22573">
        <row r="9">
          <cell r="A9" t="str">
            <v>A</v>
          </cell>
        </row>
      </sheetData>
      <sheetData sheetId="22574">
        <row r="9">
          <cell r="A9" t="str">
            <v>A</v>
          </cell>
        </row>
      </sheetData>
      <sheetData sheetId="22575">
        <row r="9">
          <cell r="A9" t="str">
            <v>A</v>
          </cell>
        </row>
      </sheetData>
      <sheetData sheetId="22576">
        <row r="9">
          <cell r="A9" t="str">
            <v>A</v>
          </cell>
        </row>
      </sheetData>
      <sheetData sheetId="22577">
        <row r="9">
          <cell r="A9" t="str">
            <v>A</v>
          </cell>
        </row>
      </sheetData>
      <sheetData sheetId="22578">
        <row r="9">
          <cell r="A9" t="str">
            <v>A</v>
          </cell>
        </row>
      </sheetData>
      <sheetData sheetId="22579">
        <row r="9">
          <cell r="A9" t="str">
            <v>A</v>
          </cell>
        </row>
      </sheetData>
      <sheetData sheetId="22580">
        <row r="9">
          <cell r="A9" t="str">
            <v>A</v>
          </cell>
        </row>
      </sheetData>
      <sheetData sheetId="22581">
        <row r="9">
          <cell r="A9" t="str">
            <v>A</v>
          </cell>
        </row>
      </sheetData>
      <sheetData sheetId="22582">
        <row r="9">
          <cell r="A9" t="str">
            <v>A</v>
          </cell>
        </row>
      </sheetData>
      <sheetData sheetId="22583">
        <row r="9">
          <cell r="A9" t="str">
            <v>A</v>
          </cell>
        </row>
      </sheetData>
      <sheetData sheetId="22584">
        <row r="9">
          <cell r="A9" t="str">
            <v>A</v>
          </cell>
        </row>
      </sheetData>
      <sheetData sheetId="22585">
        <row r="9">
          <cell r="A9" t="str">
            <v>A</v>
          </cell>
        </row>
      </sheetData>
      <sheetData sheetId="22586">
        <row r="9">
          <cell r="A9" t="str">
            <v>A</v>
          </cell>
        </row>
      </sheetData>
      <sheetData sheetId="22587">
        <row r="9">
          <cell r="A9" t="str">
            <v>A</v>
          </cell>
        </row>
      </sheetData>
      <sheetData sheetId="22588">
        <row r="9">
          <cell r="A9" t="str">
            <v>A</v>
          </cell>
        </row>
      </sheetData>
      <sheetData sheetId="22589">
        <row r="9">
          <cell r="A9" t="str">
            <v>A</v>
          </cell>
        </row>
      </sheetData>
      <sheetData sheetId="22590">
        <row r="9">
          <cell r="A9" t="str">
            <v>A</v>
          </cell>
        </row>
      </sheetData>
      <sheetData sheetId="22591">
        <row r="9">
          <cell r="A9" t="str">
            <v>A</v>
          </cell>
        </row>
      </sheetData>
      <sheetData sheetId="22592">
        <row r="9">
          <cell r="A9" t="str">
            <v>A</v>
          </cell>
        </row>
      </sheetData>
      <sheetData sheetId="22593">
        <row r="9">
          <cell r="A9" t="str">
            <v>A</v>
          </cell>
        </row>
      </sheetData>
      <sheetData sheetId="22594">
        <row r="9">
          <cell r="A9" t="str">
            <v>A</v>
          </cell>
        </row>
      </sheetData>
      <sheetData sheetId="22595">
        <row r="9">
          <cell r="A9" t="str">
            <v>A</v>
          </cell>
        </row>
      </sheetData>
      <sheetData sheetId="22596">
        <row r="9">
          <cell r="A9" t="str">
            <v>A</v>
          </cell>
        </row>
      </sheetData>
      <sheetData sheetId="22597">
        <row r="9">
          <cell r="A9" t="str">
            <v>A</v>
          </cell>
        </row>
      </sheetData>
      <sheetData sheetId="22598">
        <row r="9">
          <cell r="A9" t="str">
            <v>A</v>
          </cell>
        </row>
      </sheetData>
      <sheetData sheetId="22599">
        <row r="9">
          <cell r="A9" t="str">
            <v>A</v>
          </cell>
        </row>
      </sheetData>
      <sheetData sheetId="22600">
        <row r="9">
          <cell r="A9" t="str">
            <v>A</v>
          </cell>
        </row>
      </sheetData>
      <sheetData sheetId="22601">
        <row r="9">
          <cell r="A9" t="str">
            <v>A</v>
          </cell>
        </row>
      </sheetData>
      <sheetData sheetId="22602">
        <row r="9">
          <cell r="A9" t="str">
            <v>A</v>
          </cell>
        </row>
      </sheetData>
      <sheetData sheetId="22603">
        <row r="9">
          <cell r="A9" t="str">
            <v>A</v>
          </cell>
        </row>
      </sheetData>
      <sheetData sheetId="22604">
        <row r="9">
          <cell r="A9" t="str">
            <v>A</v>
          </cell>
        </row>
      </sheetData>
      <sheetData sheetId="22605">
        <row r="9">
          <cell r="A9" t="str">
            <v>A</v>
          </cell>
        </row>
      </sheetData>
      <sheetData sheetId="22606">
        <row r="9">
          <cell r="A9" t="str">
            <v>A</v>
          </cell>
        </row>
      </sheetData>
      <sheetData sheetId="22607">
        <row r="9">
          <cell r="A9" t="str">
            <v>A</v>
          </cell>
        </row>
      </sheetData>
      <sheetData sheetId="22608">
        <row r="9">
          <cell r="A9" t="str">
            <v>A</v>
          </cell>
        </row>
      </sheetData>
      <sheetData sheetId="22609">
        <row r="9">
          <cell r="A9" t="str">
            <v>A</v>
          </cell>
        </row>
      </sheetData>
      <sheetData sheetId="22610">
        <row r="9">
          <cell r="A9" t="str">
            <v>A</v>
          </cell>
        </row>
      </sheetData>
      <sheetData sheetId="22611">
        <row r="9">
          <cell r="A9" t="str">
            <v>A</v>
          </cell>
        </row>
      </sheetData>
      <sheetData sheetId="22612">
        <row r="9">
          <cell r="A9" t="str">
            <v>A</v>
          </cell>
        </row>
      </sheetData>
      <sheetData sheetId="22613">
        <row r="9">
          <cell r="A9" t="str">
            <v>A</v>
          </cell>
        </row>
      </sheetData>
      <sheetData sheetId="22614">
        <row r="9">
          <cell r="A9" t="str">
            <v>A</v>
          </cell>
        </row>
      </sheetData>
      <sheetData sheetId="22615">
        <row r="9">
          <cell r="A9" t="str">
            <v>A</v>
          </cell>
        </row>
      </sheetData>
      <sheetData sheetId="22616">
        <row r="9">
          <cell r="A9" t="str">
            <v>A</v>
          </cell>
        </row>
      </sheetData>
      <sheetData sheetId="22617">
        <row r="9">
          <cell r="A9" t="str">
            <v>A</v>
          </cell>
        </row>
      </sheetData>
      <sheetData sheetId="22618">
        <row r="9">
          <cell r="A9" t="str">
            <v>A</v>
          </cell>
        </row>
      </sheetData>
      <sheetData sheetId="22619">
        <row r="9">
          <cell r="A9" t="str">
            <v>A</v>
          </cell>
        </row>
      </sheetData>
      <sheetData sheetId="22620">
        <row r="9">
          <cell r="A9" t="str">
            <v>A</v>
          </cell>
        </row>
      </sheetData>
      <sheetData sheetId="22621">
        <row r="9">
          <cell r="A9" t="str">
            <v>A</v>
          </cell>
        </row>
      </sheetData>
      <sheetData sheetId="22622">
        <row r="9">
          <cell r="A9" t="str">
            <v>A</v>
          </cell>
        </row>
      </sheetData>
      <sheetData sheetId="22623">
        <row r="9">
          <cell r="A9" t="str">
            <v>A</v>
          </cell>
        </row>
      </sheetData>
      <sheetData sheetId="22624">
        <row r="9">
          <cell r="A9" t="str">
            <v>A</v>
          </cell>
        </row>
      </sheetData>
      <sheetData sheetId="22625">
        <row r="9">
          <cell r="A9" t="str">
            <v>A</v>
          </cell>
        </row>
      </sheetData>
      <sheetData sheetId="22626">
        <row r="9">
          <cell r="A9" t="str">
            <v>A</v>
          </cell>
        </row>
      </sheetData>
      <sheetData sheetId="22627">
        <row r="9">
          <cell r="A9" t="str">
            <v>A</v>
          </cell>
        </row>
      </sheetData>
      <sheetData sheetId="22628">
        <row r="9">
          <cell r="A9" t="str">
            <v>A</v>
          </cell>
        </row>
      </sheetData>
      <sheetData sheetId="22629">
        <row r="9">
          <cell r="A9" t="str">
            <v>A</v>
          </cell>
        </row>
      </sheetData>
      <sheetData sheetId="22630">
        <row r="9">
          <cell r="A9" t="str">
            <v>A</v>
          </cell>
        </row>
      </sheetData>
      <sheetData sheetId="22631">
        <row r="9">
          <cell r="A9" t="str">
            <v>A</v>
          </cell>
        </row>
      </sheetData>
      <sheetData sheetId="22632">
        <row r="9">
          <cell r="A9" t="str">
            <v>A</v>
          </cell>
        </row>
      </sheetData>
      <sheetData sheetId="22633">
        <row r="9">
          <cell r="A9" t="str">
            <v>A</v>
          </cell>
        </row>
      </sheetData>
      <sheetData sheetId="22634">
        <row r="9">
          <cell r="A9" t="str">
            <v>A</v>
          </cell>
        </row>
      </sheetData>
      <sheetData sheetId="22635">
        <row r="9">
          <cell r="A9" t="str">
            <v>A</v>
          </cell>
        </row>
      </sheetData>
      <sheetData sheetId="22636">
        <row r="9">
          <cell r="A9" t="str">
            <v>A</v>
          </cell>
        </row>
      </sheetData>
      <sheetData sheetId="22637">
        <row r="9">
          <cell r="A9" t="str">
            <v>A</v>
          </cell>
        </row>
      </sheetData>
      <sheetData sheetId="22638">
        <row r="9">
          <cell r="A9" t="str">
            <v>A</v>
          </cell>
        </row>
      </sheetData>
      <sheetData sheetId="22639">
        <row r="9">
          <cell r="A9" t="str">
            <v>A</v>
          </cell>
        </row>
      </sheetData>
      <sheetData sheetId="22640">
        <row r="9">
          <cell r="A9" t="str">
            <v>A</v>
          </cell>
        </row>
      </sheetData>
      <sheetData sheetId="22641">
        <row r="9">
          <cell r="A9" t="str">
            <v>A</v>
          </cell>
        </row>
      </sheetData>
      <sheetData sheetId="22642">
        <row r="9">
          <cell r="A9" t="str">
            <v>A</v>
          </cell>
        </row>
      </sheetData>
      <sheetData sheetId="22643">
        <row r="9">
          <cell r="A9" t="str">
            <v>A</v>
          </cell>
        </row>
      </sheetData>
      <sheetData sheetId="22644">
        <row r="9">
          <cell r="A9" t="str">
            <v>A</v>
          </cell>
        </row>
      </sheetData>
      <sheetData sheetId="22645">
        <row r="9">
          <cell r="A9" t="str">
            <v>A</v>
          </cell>
        </row>
      </sheetData>
      <sheetData sheetId="22646">
        <row r="9">
          <cell r="A9" t="str">
            <v>A</v>
          </cell>
        </row>
      </sheetData>
      <sheetData sheetId="22647">
        <row r="9">
          <cell r="A9" t="str">
            <v>A</v>
          </cell>
        </row>
      </sheetData>
      <sheetData sheetId="22648">
        <row r="9">
          <cell r="A9" t="str">
            <v>A</v>
          </cell>
        </row>
      </sheetData>
      <sheetData sheetId="22649">
        <row r="9">
          <cell r="A9" t="str">
            <v>A</v>
          </cell>
        </row>
      </sheetData>
      <sheetData sheetId="22650">
        <row r="9">
          <cell r="A9" t="str">
            <v>A</v>
          </cell>
        </row>
      </sheetData>
      <sheetData sheetId="22651">
        <row r="9">
          <cell r="A9" t="str">
            <v>A</v>
          </cell>
        </row>
      </sheetData>
      <sheetData sheetId="22652">
        <row r="9">
          <cell r="A9" t="str">
            <v>A</v>
          </cell>
        </row>
      </sheetData>
      <sheetData sheetId="22653">
        <row r="9">
          <cell r="A9" t="str">
            <v>A</v>
          </cell>
        </row>
      </sheetData>
      <sheetData sheetId="22654">
        <row r="9">
          <cell r="A9" t="str">
            <v>A</v>
          </cell>
        </row>
      </sheetData>
      <sheetData sheetId="22655">
        <row r="9">
          <cell r="A9" t="str">
            <v>A</v>
          </cell>
        </row>
      </sheetData>
      <sheetData sheetId="22656">
        <row r="9">
          <cell r="A9" t="str">
            <v>A</v>
          </cell>
        </row>
      </sheetData>
      <sheetData sheetId="22657">
        <row r="9">
          <cell r="A9" t="str">
            <v>A</v>
          </cell>
        </row>
      </sheetData>
      <sheetData sheetId="22658">
        <row r="9">
          <cell r="A9" t="str">
            <v>A</v>
          </cell>
        </row>
      </sheetData>
      <sheetData sheetId="22659">
        <row r="9">
          <cell r="A9" t="str">
            <v>A</v>
          </cell>
        </row>
      </sheetData>
      <sheetData sheetId="22660">
        <row r="9">
          <cell r="A9" t="str">
            <v>A</v>
          </cell>
        </row>
      </sheetData>
      <sheetData sheetId="22661">
        <row r="9">
          <cell r="A9" t="str">
            <v>A</v>
          </cell>
        </row>
      </sheetData>
      <sheetData sheetId="22662">
        <row r="9">
          <cell r="A9" t="str">
            <v>A</v>
          </cell>
        </row>
      </sheetData>
      <sheetData sheetId="22663">
        <row r="9">
          <cell r="A9" t="str">
            <v>A</v>
          </cell>
        </row>
      </sheetData>
      <sheetData sheetId="22664">
        <row r="9">
          <cell r="A9" t="str">
            <v>A</v>
          </cell>
        </row>
      </sheetData>
      <sheetData sheetId="22665">
        <row r="9">
          <cell r="A9" t="str">
            <v>A</v>
          </cell>
        </row>
      </sheetData>
      <sheetData sheetId="22666">
        <row r="9">
          <cell r="A9" t="str">
            <v>A</v>
          </cell>
        </row>
      </sheetData>
      <sheetData sheetId="22667">
        <row r="9">
          <cell r="A9" t="str">
            <v>A</v>
          </cell>
        </row>
      </sheetData>
      <sheetData sheetId="22668">
        <row r="9">
          <cell r="A9" t="str">
            <v>A</v>
          </cell>
        </row>
      </sheetData>
      <sheetData sheetId="22669">
        <row r="9">
          <cell r="A9" t="str">
            <v>A</v>
          </cell>
        </row>
      </sheetData>
      <sheetData sheetId="22670">
        <row r="9">
          <cell r="A9" t="str">
            <v>A</v>
          </cell>
        </row>
      </sheetData>
      <sheetData sheetId="22671">
        <row r="9">
          <cell r="A9" t="str">
            <v>A</v>
          </cell>
        </row>
      </sheetData>
      <sheetData sheetId="22672">
        <row r="9">
          <cell r="A9" t="str">
            <v>A</v>
          </cell>
        </row>
      </sheetData>
      <sheetData sheetId="22673">
        <row r="9">
          <cell r="A9" t="str">
            <v>A</v>
          </cell>
        </row>
      </sheetData>
      <sheetData sheetId="22674">
        <row r="9">
          <cell r="A9" t="str">
            <v>A</v>
          </cell>
        </row>
      </sheetData>
      <sheetData sheetId="22675">
        <row r="9">
          <cell r="A9" t="str">
            <v>A</v>
          </cell>
        </row>
      </sheetData>
      <sheetData sheetId="22676">
        <row r="9">
          <cell r="A9" t="str">
            <v>A</v>
          </cell>
        </row>
      </sheetData>
      <sheetData sheetId="22677">
        <row r="9">
          <cell r="A9" t="str">
            <v>A</v>
          </cell>
        </row>
      </sheetData>
      <sheetData sheetId="22678">
        <row r="9">
          <cell r="A9" t="str">
            <v>A</v>
          </cell>
        </row>
      </sheetData>
      <sheetData sheetId="22679">
        <row r="9">
          <cell r="A9" t="str">
            <v>A</v>
          </cell>
        </row>
      </sheetData>
      <sheetData sheetId="22680">
        <row r="9">
          <cell r="A9" t="str">
            <v>A</v>
          </cell>
        </row>
      </sheetData>
      <sheetData sheetId="22681">
        <row r="9">
          <cell r="A9" t="str">
            <v>A</v>
          </cell>
        </row>
      </sheetData>
      <sheetData sheetId="22682">
        <row r="9">
          <cell r="A9" t="str">
            <v>A</v>
          </cell>
        </row>
      </sheetData>
      <sheetData sheetId="22683">
        <row r="9">
          <cell r="A9" t="str">
            <v>A</v>
          </cell>
        </row>
      </sheetData>
      <sheetData sheetId="22684">
        <row r="9">
          <cell r="A9" t="str">
            <v>A</v>
          </cell>
        </row>
      </sheetData>
      <sheetData sheetId="22685">
        <row r="9">
          <cell r="A9" t="str">
            <v>A</v>
          </cell>
        </row>
      </sheetData>
      <sheetData sheetId="22686">
        <row r="9">
          <cell r="A9" t="str">
            <v>A</v>
          </cell>
        </row>
      </sheetData>
      <sheetData sheetId="22687">
        <row r="9">
          <cell r="A9" t="str">
            <v>A</v>
          </cell>
        </row>
      </sheetData>
      <sheetData sheetId="22688">
        <row r="9">
          <cell r="A9" t="str">
            <v>A</v>
          </cell>
        </row>
      </sheetData>
      <sheetData sheetId="22689">
        <row r="9">
          <cell r="A9" t="str">
            <v>A</v>
          </cell>
        </row>
      </sheetData>
      <sheetData sheetId="22690">
        <row r="9">
          <cell r="A9" t="str">
            <v>A</v>
          </cell>
        </row>
      </sheetData>
      <sheetData sheetId="22691">
        <row r="9">
          <cell r="A9" t="str">
            <v>A</v>
          </cell>
        </row>
      </sheetData>
      <sheetData sheetId="22692">
        <row r="9">
          <cell r="A9" t="str">
            <v>A</v>
          </cell>
        </row>
      </sheetData>
      <sheetData sheetId="22693">
        <row r="9">
          <cell r="A9" t="str">
            <v>A</v>
          </cell>
        </row>
      </sheetData>
      <sheetData sheetId="22694">
        <row r="9">
          <cell r="A9" t="str">
            <v>A</v>
          </cell>
        </row>
      </sheetData>
      <sheetData sheetId="22695">
        <row r="9">
          <cell r="A9" t="str">
            <v>A</v>
          </cell>
        </row>
      </sheetData>
      <sheetData sheetId="22696">
        <row r="9">
          <cell r="A9" t="str">
            <v>A</v>
          </cell>
        </row>
      </sheetData>
      <sheetData sheetId="22697">
        <row r="9">
          <cell r="A9" t="str">
            <v>A</v>
          </cell>
        </row>
      </sheetData>
      <sheetData sheetId="22698">
        <row r="9">
          <cell r="A9" t="str">
            <v>A</v>
          </cell>
        </row>
      </sheetData>
      <sheetData sheetId="22699">
        <row r="9">
          <cell r="A9" t="str">
            <v>A</v>
          </cell>
        </row>
      </sheetData>
      <sheetData sheetId="22700">
        <row r="9">
          <cell r="A9" t="str">
            <v>A</v>
          </cell>
        </row>
      </sheetData>
      <sheetData sheetId="22701">
        <row r="9">
          <cell r="A9" t="str">
            <v>A</v>
          </cell>
        </row>
      </sheetData>
      <sheetData sheetId="22702">
        <row r="9">
          <cell r="A9" t="str">
            <v>A</v>
          </cell>
        </row>
      </sheetData>
      <sheetData sheetId="22703">
        <row r="9">
          <cell r="A9" t="str">
            <v>A</v>
          </cell>
        </row>
      </sheetData>
      <sheetData sheetId="22704">
        <row r="9">
          <cell r="A9" t="str">
            <v>A</v>
          </cell>
        </row>
      </sheetData>
      <sheetData sheetId="22705">
        <row r="9">
          <cell r="A9" t="str">
            <v>A</v>
          </cell>
        </row>
      </sheetData>
      <sheetData sheetId="22706">
        <row r="9">
          <cell r="A9" t="str">
            <v>A</v>
          </cell>
        </row>
      </sheetData>
      <sheetData sheetId="22707">
        <row r="9">
          <cell r="A9" t="str">
            <v>A</v>
          </cell>
        </row>
      </sheetData>
      <sheetData sheetId="22708">
        <row r="9">
          <cell r="A9" t="str">
            <v>A</v>
          </cell>
        </row>
      </sheetData>
      <sheetData sheetId="22709">
        <row r="9">
          <cell r="A9" t="str">
            <v>A</v>
          </cell>
        </row>
      </sheetData>
      <sheetData sheetId="22710">
        <row r="9">
          <cell r="A9" t="str">
            <v>A</v>
          </cell>
        </row>
      </sheetData>
      <sheetData sheetId="22711">
        <row r="9">
          <cell r="A9" t="str">
            <v>A</v>
          </cell>
        </row>
      </sheetData>
      <sheetData sheetId="22712">
        <row r="9">
          <cell r="A9" t="str">
            <v>A</v>
          </cell>
        </row>
      </sheetData>
      <sheetData sheetId="22713">
        <row r="9">
          <cell r="A9" t="str">
            <v>A</v>
          </cell>
        </row>
      </sheetData>
      <sheetData sheetId="22714">
        <row r="9">
          <cell r="A9" t="str">
            <v>A</v>
          </cell>
        </row>
      </sheetData>
      <sheetData sheetId="22715">
        <row r="9">
          <cell r="A9" t="str">
            <v>A</v>
          </cell>
        </row>
      </sheetData>
      <sheetData sheetId="22716">
        <row r="9">
          <cell r="A9" t="str">
            <v>A</v>
          </cell>
        </row>
      </sheetData>
      <sheetData sheetId="22717">
        <row r="9">
          <cell r="A9" t="str">
            <v>A</v>
          </cell>
        </row>
      </sheetData>
      <sheetData sheetId="22718">
        <row r="9">
          <cell r="A9" t="str">
            <v>A</v>
          </cell>
        </row>
      </sheetData>
      <sheetData sheetId="22719">
        <row r="9">
          <cell r="A9" t="str">
            <v>A</v>
          </cell>
        </row>
      </sheetData>
      <sheetData sheetId="22720">
        <row r="9">
          <cell r="A9" t="str">
            <v>A</v>
          </cell>
        </row>
      </sheetData>
      <sheetData sheetId="22721">
        <row r="9">
          <cell r="A9" t="str">
            <v>A</v>
          </cell>
        </row>
      </sheetData>
      <sheetData sheetId="22722">
        <row r="9">
          <cell r="A9" t="str">
            <v>A</v>
          </cell>
        </row>
      </sheetData>
      <sheetData sheetId="22723">
        <row r="9">
          <cell r="A9" t="str">
            <v>A</v>
          </cell>
        </row>
      </sheetData>
      <sheetData sheetId="22724">
        <row r="9">
          <cell r="A9" t="str">
            <v>A</v>
          </cell>
        </row>
      </sheetData>
      <sheetData sheetId="22725">
        <row r="9">
          <cell r="A9" t="str">
            <v>A</v>
          </cell>
        </row>
      </sheetData>
      <sheetData sheetId="22726">
        <row r="9">
          <cell r="A9" t="str">
            <v>A</v>
          </cell>
        </row>
      </sheetData>
      <sheetData sheetId="22727">
        <row r="9">
          <cell r="A9" t="str">
            <v>A</v>
          </cell>
        </row>
      </sheetData>
      <sheetData sheetId="22728">
        <row r="9">
          <cell r="A9" t="str">
            <v>A</v>
          </cell>
        </row>
      </sheetData>
      <sheetData sheetId="22729">
        <row r="9">
          <cell r="A9" t="str">
            <v>A</v>
          </cell>
        </row>
      </sheetData>
      <sheetData sheetId="22730">
        <row r="9">
          <cell r="A9" t="str">
            <v>A</v>
          </cell>
        </row>
      </sheetData>
      <sheetData sheetId="22731">
        <row r="9">
          <cell r="A9" t="str">
            <v>A</v>
          </cell>
        </row>
      </sheetData>
      <sheetData sheetId="22732">
        <row r="9">
          <cell r="A9" t="str">
            <v>A</v>
          </cell>
        </row>
      </sheetData>
      <sheetData sheetId="22733">
        <row r="9">
          <cell r="A9" t="str">
            <v>A</v>
          </cell>
        </row>
      </sheetData>
      <sheetData sheetId="22734">
        <row r="9">
          <cell r="A9" t="str">
            <v>A</v>
          </cell>
        </row>
      </sheetData>
      <sheetData sheetId="22735">
        <row r="9">
          <cell r="A9" t="str">
            <v>A</v>
          </cell>
        </row>
      </sheetData>
      <sheetData sheetId="22736">
        <row r="9">
          <cell r="A9" t="str">
            <v>A</v>
          </cell>
        </row>
      </sheetData>
      <sheetData sheetId="22737">
        <row r="9">
          <cell r="A9" t="str">
            <v>A</v>
          </cell>
        </row>
      </sheetData>
      <sheetData sheetId="22738">
        <row r="9">
          <cell r="A9" t="str">
            <v>A</v>
          </cell>
        </row>
      </sheetData>
      <sheetData sheetId="22739">
        <row r="9">
          <cell r="A9" t="str">
            <v>A</v>
          </cell>
        </row>
      </sheetData>
      <sheetData sheetId="22740">
        <row r="9">
          <cell r="A9" t="str">
            <v>A</v>
          </cell>
        </row>
      </sheetData>
      <sheetData sheetId="22741">
        <row r="9">
          <cell r="A9" t="str">
            <v>A</v>
          </cell>
        </row>
      </sheetData>
      <sheetData sheetId="22742">
        <row r="9">
          <cell r="A9" t="str">
            <v>A</v>
          </cell>
        </row>
      </sheetData>
      <sheetData sheetId="22743">
        <row r="9">
          <cell r="A9" t="str">
            <v>A</v>
          </cell>
        </row>
      </sheetData>
      <sheetData sheetId="22744">
        <row r="9">
          <cell r="A9" t="str">
            <v>A</v>
          </cell>
        </row>
      </sheetData>
      <sheetData sheetId="22745">
        <row r="9">
          <cell r="A9" t="str">
            <v>A</v>
          </cell>
        </row>
      </sheetData>
      <sheetData sheetId="22746">
        <row r="9">
          <cell r="A9" t="str">
            <v>A</v>
          </cell>
        </row>
      </sheetData>
      <sheetData sheetId="22747">
        <row r="9">
          <cell r="A9" t="str">
            <v>A</v>
          </cell>
        </row>
      </sheetData>
      <sheetData sheetId="22748">
        <row r="9">
          <cell r="A9" t="str">
            <v>A</v>
          </cell>
        </row>
      </sheetData>
      <sheetData sheetId="22749">
        <row r="9">
          <cell r="A9" t="str">
            <v>A</v>
          </cell>
        </row>
      </sheetData>
      <sheetData sheetId="22750">
        <row r="9">
          <cell r="A9" t="str">
            <v>A</v>
          </cell>
        </row>
      </sheetData>
      <sheetData sheetId="22751">
        <row r="9">
          <cell r="A9" t="str">
            <v>A</v>
          </cell>
        </row>
      </sheetData>
      <sheetData sheetId="22752">
        <row r="9">
          <cell r="A9" t="str">
            <v>A</v>
          </cell>
        </row>
      </sheetData>
      <sheetData sheetId="22753">
        <row r="9">
          <cell r="A9" t="str">
            <v>A</v>
          </cell>
        </row>
      </sheetData>
      <sheetData sheetId="22754">
        <row r="9">
          <cell r="A9" t="str">
            <v>A</v>
          </cell>
        </row>
      </sheetData>
      <sheetData sheetId="22755">
        <row r="9">
          <cell r="A9" t="str">
            <v>A</v>
          </cell>
        </row>
      </sheetData>
      <sheetData sheetId="22756">
        <row r="9">
          <cell r="A9" t="str">
            <v>A</v>
          </cell>
        </row>
      </sheetData>
      <sheetData sheetId="22757">
        <row r="9">
          <cell r="A9" t="str">
            <v>A</v>
          </cell>
        </row>
      </sheetData>
      <sheetData sheetId="22758">
        <row r="9">
          <cell r="A9" t="str">
            <v>A</v>
          </cell>
        </row>
      </sheetData>
      <sheetData sheetId="22759">
        <row r="9">
          <cell r="A9" t="str">
            <v>A</v>
          </cell>
        </row>
      </sheetData>
      <sheetData sheetId="22760">
        <row r="9">
          <cell r="A9" t="str">
            <v>A</v>
          </cell>
        </row>
      </sheetData>
      <sheetData sheetId="22761">
        <row r="9">
          <cell r="A9" t="str">
            <v>A</v>
          </cell>
        </row>
      </sheetData>
      <sheetData sheetId="22762">
        <row r="9">
          <cell r="A9" t="str">
            <v>A</v>
          </cell>
        </row>
      </sheetData>
      <sheetData sheetId="22763">
        <row r="9">
          <cell r="A9" t="str">
            <v>A</v>
          </cell>
        </row>
      </sheetData>
      <sheetData sheetId="22764">
        <row r="9">
          <cell r="A9" t="str">
            <v>A</v>
          </cell>
        </row>
      </sheetData>
      <sheetData sheetId="22765">
        <row r="9">
          <cell r="A9" t="str">
            <v>A</v>
          </cell>
        </row>
      </sheetData>
      <sheetData sheetId="22766">
        <row r="9">
          <cell r="A9" t="str">
            <v>A</v>
          </cell>
        </row>
      </sheetData>
      <sheetData sheetId="22767">
        <row r="9">
          <cell r="A9" t="str">
            <v>A</v>
          </cell>
        </row>
      </sheetData>
      <sheetData sheetId="22768">
        <row r="9">
          <cell r="A9" t="str">
            <v>A</v>
          </cell>
        </row>
      </sheetData>
      <sheetData sheetId="22769">
        <row r="9">
          <cell r="A9" t="str">
            <v>A</v>
          </cell>
        </row>
      </sheetData>
      <sheetData sheetId="22770">
        <row r="9">
          <cell r="A9" t="str">
            <v>A</v>
          </cell>
        </row>
      </sheetData>
      <sheetData sheetId="22771">
        <row r="9">
          <cell r="A9" t="str">
            <v>A</v>
          </cell>
        </row>
      </sheetData>
      <sheetData sheetId="22772">
        <row r="9">
          <cell r="A9" t="str">
            <v>A</v>
          </cell>
        </row>
      </sheetData>
      <sheetData sheetId="22773">
        <row r="9">
          <cell r="A9" t="str">
            <v>A</v>
          </cell>
        </row>
      </sheetData>
      <sheetData sheetId="22774">
        <row r="9">
          <cell r="A9" t="str">
            <v>A</v>
          </cell>
        </row>
      </sheetData>
      <sheetData sheetId="22775">
        <row r="9">
          <cell r="A9" t="str">
            <v>A</v>
          </cell>
        </row>
      </sheetData>
      <sheetData sheetId="22776">
        <row r="9">
          <cell r="A9" t="str">
            <v>A</v>
          </cell>
        </row>
      </sheetData>
      <sheetData sheetId="22777">
        <row r="9">
          <cell r="A9" t="str">
            <v>A</v>
          </cell>
        </row>
      </sheetData>
      <sheetData sheetId="22778">
        <row r="9">
          <cell r="A9" t="str">
            <v>A</v>
          </cell>
        </row>
      </sheetData>
      <sheetData sheetId="22779">
        <row r="9">
          <cell r="A9" t="str">
            <v>A</v>
          </cell>
        </row>
      </sheetData>
      <sheetData sheetId="22780">
        <row r="9">
          <cell r="A9" t="str">
            <v>A</v>
          </cell>
        </row>
      </sheetData>
      <sheetData sheetId="22781">
        <row r="9">
          <cell r="A9" t="str">
            <v>A</v>
          </cell>
        </row>
      </sheetData>
      <sheetData sheetId="22782">
        <row r="9">
          <cell r="A9" t="str">
            <v>A</v>
          </cell>
        </row>
      </sheetData>
      <sheetData sheetId="22783">
        <row r="9">
          <cell r="A9" t="str">
            <v>A</v>
          </cell>
        </row>
      </sheetData>
      <sheetData sheetId="22784">
        <row r="9">
          <cell r="A9" t="str">
            <v>A</v>
          </cell>
        </row>
      </sheetData>
      <sheetData sheetId="22785">
        <row r="9">
          <cell r="A9" t="str">
            <v>A</v>
          </cell>
        </row>
      </sheetData>
      <sheetData sheetId="22786">
        <row r="9">
          <cell r="A9" t="str">
            <v>A</v>
          </cell>
        </row>
      </sheetData>
      <sheetData sheetId="22787">
        <row r="9">
          <cell r="A9" t="str">
            <v>A</v>
          </cell>
        </row>
      </sheetData>
      <sheetData sheetId="22788">
        <row r="9">
          <cell r="A9" t="str">
            <v>A</v>
          </cell>
        </row>
      </sheetData>
      <sheetData sheetId="22789">
        <row r="9">
          <cell r="A9" t="str">
            <v>A</v>
          </cell>
        </row>
      </sheetData>
      <sheetData sheetId="22790">
        <row r="9">
          <cell r="A9" t="str">
            <v>A</v>
          </cell>
        </row>
      </sheetData>
      <sheetData sheetId="22791">
        <row r="9">
          <cell r="A9" t="str">
            <v>A</v>
          </cell>
        </row>
      </sheetData>
      <sheetData sheetId="22792">
        <row r="9">
          <cell r="A9" t="str">
            <v>A</v>
          </cell>
        </row>
      </sheetData>
      <sheetData sheetId="22793">
        <row r="9">
          <cell r="A9" t="str">
            <v>A</v>
          </cell>
        </row>
      </sheetData>
      <sheetData sheetId="22794">
        <row r="9">
          <cell r="A9" t="str">
            <v>A</v>
          </cell>
        </row>
      </sheetData>
      <sheetData sheetId="22795">
        <row r="9">
          <cell r="A9" t="str">
            <v>A</v>
          </cell>
        </row>
      </sheetData>
      <sheetData sheetId="22796">
        <row r="9">
          <cell r="A9" t="str">
            <v>A</v>
          </cell>
        </row>
      </sheetData>
      <sheetData sheetId="22797">
        <row r="9">
          <cell r="A9" t="str">
            <v>A</v>
          </cell>
        </row>
      </sheetData>
      <sheetData sheetId="22798">
        <row r="9">
          <cell r="A9" t="str">
            <v>A</v>
          </cell>
        </row>
      </sheetData>
      <sheetData sheetId="22799">
        <row r="9">
          <cell r="A9" t="str">
            <v>A</v>
          </cell>
        </row>
      </sheetData>
      <sheetData sheetId="22800">
        <row r="9">
          <cell r="A9" t="str">
            <v>A</v>
          </cell>
        </row>
      </sheetData>
      <sheetData sheetId="22801">
        <row r="9">
          <cell r="A9" t="str">
            <v>A</v>
          </cell>
        </row>
      </sheetData>
      <sheetData sheetId="22802">
        <row r="9">
          <cell r="A9" t="str">
            <v>A</v>
          </cell>
        </row>
      </sheetData>
      <sheetData sheetId="22803">
        <row r="9">
          <cell r="A9" t="str">
            <v>A</v>
          </cell>
        </row>
      </sheetData>
      <sheetData sheetId="22804">
        <row r="9">
          <cell r="A9" t="str">
            <v>A</v>
          </cell>
        </row>
      </sheetData>
      <sheetData sheetId="22805">
        <row r="9">
          <cell r="A9" t="str">
            <v>A</v>
          </cell>
        </row>
      </sheetData>
      <sheetData sheetId="22806">
        <row r="9">
          <cell r="A9" t="str">
            <v>A</v>
          </cell>
        </row>
      </sheetData>
      <sheetData sheetId="22807">
        <row r="9">
          <cell r="A9" t="str">
            <v>A</v>
          </cell>
        </row>
      </sheetData>
      <sheetData sheetId="22808">
        <row r="9">
          <cell r="A9" t="str">
            <v>A</v>
          </cell>
        </row>
      </sheetData>
      <sheetData sheetId="22809">
        <row r="9">
          <cell r="A9" t="str">
            <v>A</v>
          </cell>
        </row>
      </sheetData>
      <sheetData sheetId="22810">
        <row r="9">
          <cell r="A9" t="str">
            <v>A</v>
          </cell>
        </row>
      </sheetData>
      <sheetData sheetId="22811">
        <row r="9">
          <cell r="A9" t="str">
            <v>A</v>
          </cell>
        </row>
      </sheetData>
      <sheetData sheetId="22812">
        <row r="9">
          <cell r="A9" t="str">
            <v>A</v>
          </cell>
        </row>
      </sheetData>
      <sheetData sheetId="22813">
        <row r="9">
          <cell r="A9" t="str">
            <v>A</v>
          </cell>
        </row>
      </sheetData>
      <sheetData sheetId="22814">
        <row r="9">
          <cell r="A9" t="str">
            <v>A</v>
          </cell>
        </row>
      </sheetData>
      <sheetData sheetId="22815">
        <row r="9">
          <cell r="A9" t="str">
            <v>A</v>
          </cell>
        </row>
      </sheetData>
      <sheetData sheetId="22816">
        <row r="9">
          <cell r="A9" t="str">
            <v>A</v>
          </cell>
        </row>
      </sheetData>
      <sheetData sheetId="22817">
        <row r="9">
          <cell r="A9" t="str">
            <v>A</v>
          </cell>
        </row>
      </sheetData>
      <sheetData sheetId="22818">
        <row r="9">
          <cell r="A9" t="str">
            <v>A</v>
          </cell>
        </row>
      </sheetData>
      <sheetData sheetId="22819">
        <row r="9">
          <cell r="A9" t="str">
            <v>A</v>
          </cell>
        </row>
      </sheetData>
      <sheetData sheetId="22820">
        <row r="9">
          <cell r="A9" t="str">
            <v>A</v>
          </cell>
        </row>
      </sheetData>
      <sheetData sheetId="22821">
        <row r="9">
          <cell r="A9" t="str">
            <v>A</v>
          </cell>
        </row>
      </sheetData>
      <sheetData sheetId="22822">
        <row r="9">
          <cell r="A9" t="str">
            <v>A</v>
          </cell>
        </row>
      </sheetData>
      <sheetData sheetId="22823">
        <row r="9">
          <cell r="A9" t="str">
            <v>A</v>
          </cell>
        </row>
      </sheetData>
      <sheetData sheetId="22824">
        <row r="9">
          <cell r="A9" t="str">
            <v>A</v>
          </cell>
        </row>
      </sheetData>
      <sheetData sheetId="22825">
        <row r="9">
          <cell r="A9" t="str">
            <v>A</v>
          </cell>
        </row>
      </sheetData>
      <sheetData sheetId="22826">
        <row r="9">
          <cell r="A9" t="str">
            <v>A</v>
          </cell>
        </row>
      </sheetData>
      <sheetData sheetId="22827">
        <row r="9">
          <cell r="A9" t="str">
            <v>A</v>
          </cell>
        </row>
      </sheetData>
      <sheetData sheetId="22828">
        <row r="9">
          <cell r="A9" t="str">
            <v>A</v>
          </cell>
        </row>
      </sheetData>
      <sheetData sheetId="22829">
        <row r="9">
          <cell r="A9" t="str">
            <v>A</v>
          </cell>
        </row>
      </sheetData>
      <sheetData sheetId="22830">
        <row r="9">
          <cell r="A9" t="str">
            <v>A</v>
          </cell>
        </row>
      </sheetData>
      <sheetData sheetId="22831">
        <row r="9">
          <cell r="A9" t="str">
            <v>A</v>
          </cell>
        </row>
      </sheetData>
      <sheetData sheetId="22832">
        <row r="9">
          <cell r="A9" t="str">
            <v>A</v>
          </cell>
        </row>
      </sheetData>
      <sheetData sheetId="22833">
        <row r="9">
          <cell r="A9" t="str">
            <v>A</v>
          </cell>
        </row>
      </sheetData>
      <sheetData sheetId="22834">
        <row r="9">
          <cell r="A9" t="str">
            <v>A</v>
          </cell>
        </row>
      </sheetData>
      <sheetData sheetId="22835">
        <row r="9">
          <cell r="A9" t="str">
            <v>A</v>
          </cell>
        </row>
      </sheetData>
      <sheetData sheetId="22836">
        <row r="9">
          <cell r="A9" t="str">
            <v>A</v>
          </cell>
        </row>
      </sheetData>
      <sheetData sheetId="22837">
        <row r="9">
          <cell r="A9" t="str">
            <v>A</v>
          </cell>
        </row>
      </sheetData>
      <sheetData sheetId="22838">
        <row r="9">
          <cell r="A9" t="str">
            <v>A</v>
          </cell>
        </row>
      </sheetData>
      <sheetData sheetId="22839">
        <row r="9">
          <cell r="A9" t="str">
            <v>A</v>
          </cell>
        </row>
      </sheetData>
      <sheetData sheetId="22840">
        <row r="9">
          <cell r="A9" t="str">
            <v>A</v>
          </cell>
        </row>
      </sheetData>
      <sheetData sheetId="22841">
        <row r="9">
          <cell r="A9" t="str">
            <v>A</v>
          </cell>
        </row>
      </sheetData>
      <sheetData sheetId="22842">
        <row r="9">
          <cell r="A9" t="str">
            <v>A</v>
          </cell>
        </row>
      </sheetData>
      <sheetData sheetId="22843">
        <row r="9">
          <cell r="A9" t="str">
            <v>A</v>
          </cell>
        </row>
      </sheetData>
      <sheetData sheetId="22844">
        <row r="9">
          <cell r="A9" t="str">
            <v>A</v>
          </cell>
        </row>
      </sheetData>
      <sheetData sheetId="22845">
        <row r="9">
          <cell r="A9" t="str">
            <v>A</v>
          </cell>
        </row>
      </sheetData>
      <sheetData sheetId="22846">
        <row r="9">
          <cell r="A9" t="str">
            <v>A</v>
          </cell>
        </row>
      </sheetData>
      <sheetData sheetId="22847">
        <row r="9">
          <cell r="A9" t="str">
            <v>A</v>
          </cell>
        </row>
      </sheetData>
      <sheetData sheetId="22848">
        <row r="9">
          <cell r="A9" t="str">
            <v>A</v>
          </cell>
        </row>
      </sheetData>
      <sheetData sheetId="22849">
        <row r="9">
          <cell r="A9" t="str">
            <v>A</v>
          </cell>
        </row>
      </sheetData>
      <sheetData sheetId="22850">
        <row r="9">
          <cell r="A9" t="str">
            <v>A</v>
          </cell>
        </row>
      </sheetData>
      <sheetData sheetId="22851">
        <row r="9">
          <cell r="A9" t="str">
            <v>A</v>
          </cell>
        </row>
      </sheetData>
      <sheetData sheetId="22852">
        <row r="9">
          <cell r="A9" t="str">
            <v>A</v>
          </cell>
        </row>
      </sheetData>
      <sheetData sheetId="22853">
        <row r="9">
          <cell r="A9" t="str">
            <v>A</v>
          </cell>
        </row>
      </sheetData>
      <sheetData sheetId="22854">
        <row r="9">
          <cell r="A9" t="str">
            <v>A</v>
          </cell>
        </row>
      </sheetData>
      <sheetData sheetId="22855">
        <row r="9">
          <cell r="A9" t="str">
            <v>A</v>
          </cell>
        </row>
      </sheetData>
      <sheetData sheetId="22856">
        <row r="9">
          <cell r="A9" t="str">
            <v>A</v>
          </cell>
        </row>
      </sheetData>
      <sheetData sheetId="22857">
        <row r="9">
          <cell r="A9" t="str">
            <v>A</v>
          </cell>
        </row>
      </sheetData>
      <sheetData sheetId="22858">
        <row r="9">
          <cell r="A9" t="str">
            <v>A</v>
          </cell>
        </row>
      </sheetData>
      <sheetData sheetId="22859">
        <row r="9">
          <cell r="A9" t="str">
            <v>A</v>
          </cell>
        </row>
      </sheetData>
      <sheetData sheetId="22860">
        <row r="9">
          <cell r="A9" t="str">
            <v>A</v>
          </cell>
        </row>
      </sheetData>
      <sheetData sheetId="22861">
        <row r="9">
          <cell r="A9" t="str">
            <v>A</v>
          </cell>
        </row>
      </sheetData>
      <sheetData sheetId="22862">
        <row r="9">
          <cell r="A9" t="str">
            <v>A</v>
          </cell>
        </row>
      </sheetData>
      <sheetData sheetId="22863">
        <row r="9">
          <cell r="A9" t="str">
            <v>A</v>
          </cell>
        </row>
      </sheetData>
      <sheetData sheetId="22864">
        <row r="9">
          <cell r="A9" t="str">
            <v>A</v>
          </cell>
        </row>
      </sheetData>
      <sheetData sheetId="22865">
        <row r="9">
          <cell r="A9" t="str">
            <v>A</v>
          </cell>
        </row>
      </sheetData>
      <sheetData sheetId="22866">
        <row r="9">
          <cell r="A9" t="str">
            <v>A</v>
          </cell>
        </row>
      </sheetData>
      <sheetData sheetId="22867">
        <row r="9">
          <cell r="A9" t="str">
            <v>A</v>
          </cell>
        </row>
      </sheetData>
      <sheetData sheetId="22868">
        <row r="9">
          <cell r="A9" t="str">
            <v>A</v>
          </cell>
        </row>
      </sheetData>
      <sheetData sheetId="22869">
        <row r="9">
          <cell r="A9" t="str">
            <v>A</v>
          </cell>
        </row>
      </sheetData>
      <sheetData sheetId="22870">
        <row r="9">
          <cell r="A9" t="str">
            <v>A</v>
          </cell>
        </row>
      </sheetData>
      <sheetData sheetId="22871">
        <row r="9">
          <cell r="A9" t="str">
            <v>A</v>
          </cell>
        </row>
      </sheetData>
      <sheetData sheetId="22872">
        <row r="9">
          <cell r="A9" t="str">
            <v>A</v>
          </cell>
        </row>
      </sheetData>
      <sheetData sheetId="22873">
        <row r="9">
          <cell r="A9" t="str">
            <v>A</v>
          </cell>
        </row>
      </sheetData>
      <sheetData sheetId="22874">
        <row r="9">
          <cell r="A9" t="str">
            <v>A</v>
          </cell>
        </row>
      </sheetData>
      <sheetData sheetId="22875">
        <row r="9">
          <cell r="A9" t="str">
            <v>A</v>
          </cell>
        </row>
      </sheetData>
      <sheetData sheetId="22876">
        <row r="9">
          <cell r="A9" t="str">
            <v>A</v>
          </cell>
        </row>
      </sheetData>
      <sheetData sheetId="22877">
        <row r="9">
          <cell r="A9" t="str">
            <v>A</v>
          </cell>
        </row>
      </sheetData>
      <sheetData sheetId="22878">
        <row r="9">
          <cell r="A9" t="str">
            <v>A</v>
          </cell>
        </row>
      </sheetData>
      <sheetData sheetId="22879">
        <row r="9">
          <cell r="A9" t="str">
            <v>A</v>
          </cell>
        </row>
      </sheetData>
      <sheetData sheetId="22880">
        <row r="9">
          <cell r="A9" t="str">
            <v>A</v>
          </cell>
        </row>
      </sheetData>
      <sheetData sheetId="22881">
        <row r="9">
          <cell r="A9" t="str">
            <v>A</v>
          </cell>
        </row>
      </sheetData>
      <sheetData sheetId="22882">
        <row r="9">
          <cell r="A9" t="str">
            <v>A</v>
          </cell>
        </row>
      </sheetData>
      <sheetData sheetId="22883">
        <row r="9">
          <cell r="A9" t="str">
            <v>A</v>
          </cell>
        </row>
      </sheetData>
      <sheetData sheetId="22884">
        <row r="9">
          <cell r="A9" t="str">
            <v>A</v>
          </cell>
        </row>
      </sheetData>
      <sheetData sheetId="22885">
        <row r="9">
          <cell r="A9" t="str">
            <v>A</v>
          </cell>
        </row>
      </sheetData>
      <sheetData sheetId="22886">
        <row r="9">
          <cell r="A9" t="str">
            <v>A</v>
          </cell>
        </row>
      </sheetData>
      <sheetData sheetId="22887">
        <row r="9">
          <cell r="A9" t="str">
            <v>A</v>
          </cell>
        </row>
      </sheetData>
      <sheetData sheetId="22888">
        <row r="9">
          <cell r="A9" t="str">
            <v>A</v>
          </cell>
        </row>
      </sheetData>
      <sheetData sheetId="22889">
        <row r="9">
          <cell r="A9" t="str">
            <v>A</v>
          </cell>
        </row>
      </sheetData>
      <sheetData sheetId="22890">
        <row r="9">
          <cell r="A9" t="str">
            <v>A</v>
          </cell>
        </row>
      </sheetData>
      <sheetData sheetId="22891">
        <row r="9">
          <cell r="A9" t="str">
            <v>A</v>
          </cell>
        </row>
      </sheetData>
      <sheetData sheetId="22892">
        <row r="9">
          <cell r="A9" t="str">
            <v>A</v>
          </cell>
        </row>
      </sheetData>
      <sheetData sheetId="22893">
        <row r="9">
          <cell r="A9" t="str">
            <v>A</v>
          </cell>
        </row>
      </sheetData>
      <sheetData sheetId="22894">
        <row r="9">
          <cell r="A9" t="str">
            <v>A</v>
          </cell>
        </row>
      </sheetData>
      <sheetData sheetId="22895">
        <row r="9">
          <cell r="A9" t="str">
            <v>A</v>
          </cell>
        </row>
      </sheetData>
      <sheetData sheetId="22896">
        <row r="9">
          <cell r="A9" t="str">
            <v>A</v>
          </cell>
        </row>
      </sheetData>
      <sheetData sheetId="22897">
        <row r="9">
          <cell r="A9" t="str">
            <v>A</v>
          </cell>
        </row>
      </sheetData>
      <sheetData sheetId="22898">
        <row r="9">
          <cell r="A9" t="str">
            <v>A</v>
          </cell>
        </row>
      </sheetData>
      <sheetData sheetId="22899">
        <row r="9">
          <cell r="A9" t="str">
            <v>A</v>
          </cell>
        </row>
      </sheetData>
      <sheetData sheetId="22900">
        <row r="9">
          <cell r="A9" t="str">
            <v>A</v>
          </cell>
        </row>
      </sheetData>
      <sheetData sheetId="22901">
        <row r="9">
          <cell r="A9" t="str">
            <v>A</v>
          </cell>
        </row>
      </sheetData>
      <sheetData sheetId="22902">
        <row r="9">
          <cell r="A9" t="str">
            <v>A</v>
          </cell>
        </row>
      </sheetData>
      <sheetData sheetId="22903">
        <row r="9">
          <cell r="A9" t="str">
            <v>A</v>
          </cell>
        </row>
      </sheetData>
      <sheetData sheetId="22904">
        <row r="9">
          <cell r="A9" t="str">
            <v>A</v>
          </cell>
        </row>
      </sheetData>
      <sheetData sheetId="22905">
        <row r="9">
          <cell r="A9" t="str">
            <v>A</v>
          </cell>
        </row>
      </sheetData>
      <sheetData sheetId="22906">
        <row r="9">
          <cell r="A9" t="str">
            <v>A</v>
          </cell>
        </row>
      </sheetData>
      <sheetData sheetId="22907">
        <row r="9">
          <cell r="A9" t="str">
            <v>A</v>
          </cell>
        </row>
      </sheetData>
      <sheetData sheetId="22908">
        <row r="9">
          <cell r="A9" t="str">
            <v>A</v>
          </cell>
        </row>
      </sheetData>
      <sheetData sheetId="22909">
        <row r="9">
          <cell r="A9" t="str">
            <v>A</v>
          </cell>
        </row>
      </sheetData>
      <sheetData sheetId="22910">
        <row r="9">
          <cell r="A9" t="str">
            <v>A</v>
          </cell>
        </row>
      </sheetData>
      <sheetData sheetId="22911">
        <row r="9">
          <cell r="A9" t="str">
            <v>A</v>
          </cell>
        </row>
      </sheetData>
      <sheetData sheetId="22912">
        <row r="9">
          <cell r="A9" t="str">
            <v>A</v>
          </cell>
        </row>
      </sheetData>
      <sheetData sheetId="22913">
        <row r="9">
          <cell r="A9" t="str">
            <v>A</v>
          </cell>
        </row>
      </sheetData>
      <sheetData sheetId="22914">
        <row r="9">
          <cell r="A9" t="str">
            <v>A</v>
          </cell>
        </row>
      </sheetData>
      <sheetData sheetId="22915">
        <row r="9">
          <cell r="A9" t="str">
            <v>A</v>
          </cell>
        </row>
      </sheetData>
      <sheetData sheetId="22916">
        <row r="9">
          <cell r="A9" t="str">
            <v>A</v>
          </cell>
        </row>
      </sheetData>
      <sheetData sheetId="22917">
        <row r="9">
          <cell r="A9" t="str">
            <v>A</v>
          </cell>
        </row>
      </sheetData>
      <sheetData sheetId="22918">
        <row r="9">
          <cell r="A9" t="str">
            <v>A</v>
          </cell>
        </row>
      </sheetData>
      <sheetData sheetId="22919">
        <row r="9">
          <cell r="A9" t="str">
            <v>A</v>
          </cell>
        </row>
      </sheetData>
      <sheetData sheetId="22920">
        <row r="9">
          <cell r="A9" t="str">
            <v>A</v>
          </cell>
        </row>
      </sheetData>
      <sheetData sheetId="22921">
        <row r="9">
          <cell r="A9" t="str">
            <v>A</v>
          </cell>
        </row>
      </sheetData>
      <sheetData sheetId="22922">
        <row r="9">
          <cell r="A9" t="str">
            <v>A</v>
          </cell>
        </row>
      </sheetData>
      <sheetData sheetId="22923">
        <row r="9">
          <cell r="A9" t="str">
            <v>A</v>
          </cell>
        </row>
      </sheetData>
      <sheetData sheetId="22924">
        <row r="9">
          <cell r="A9" t="str">
            <v>A</v>
          </cell>
        </row>
      </sheetData>
      <sheetData sheetId="22925">
        <row r="9">
          <cell r="A9" t="str">
            <v>A</v>
          </cell>
        </row>
      </sheetData>
      <sheetData sheetId="22926">
        <row r="9">
          <cell r="A9" t="str">
            <v>A</v>
          </cell>
        </row>
      </sheetData>
      <sheetData sheetId="22927">
        <row r="9">
          <cell r="A9" t="str">
            <v>A</v>
          </cell>
        </row>
      </sheetData>
      <sheetData sheetId="22928">
        <row r="9">
          <cell r="A9" t="str">
            <v>A</v>
          </cell>
        </row>
      </sheetData>
      <sheetData sheetId="22929">
        <row r="9">
          <cell r="A9" t="str">
            <v>A</v>
          </cell>
        </row>
      </sheetData>
      <sheetData sheetId="22930">
        <row r="9">
          <cell r="A9" t="str">
            <v>A</v>
          </cell>
        </row>
      </sheetData>
      <sheetData sheetId="22931">
        <row r="9">
          <cell r="A9" t="str">
            <v>A</v>
          </cell>
        </row>
      </sheetData>
      <sheetData sheetId="22932">
        <row r="9">
          <cell r="A9" t="str">
            <v>A</v>
          </cell>
        </row>
      </sheetData>
      <sheetData sheetId="22933">
        <row r="9">
          <cell r="A9" t="str">
            <v>A</v>
          </cell>
        </row>
      </sheetData>
      <sheetData sheetId="22934">
        <row r="9">
          <cell r="A9" t="str">
            <v>A</v>
          </cell>
        </row>
      </sheetData>
      <sheetData sheetId="22935">
        <row r="9">
          <cell r="A9" t="str">
            <v>A</v>
          </cell>
        </row>
      </sheetData>
      <sheetData sheetId="22936">
        <row r="9">
          <cell r="A9" t="str">
            <v>A</v>
          </cell>
        </row>
      </sheetData>
      <sheetData sheetId="22937">
        <row r="9">
          <cell r="A9" t="str">
            <v>A</v>
          </cell>
        </row>
      </sheetData>
      <sheetData sheetId="22938">
        <row r="9">
          <cell r="A9" t="str">
            <v>A</v>
          </cell>
        </row>
      </sheetData>
      <sheetData sheetId="22939">
        <row r="9">
          <cell r="A9" t="str">
            <v>A</v>
          </cell>
        </row>
      </sheetData>
      <sheetData sheetId="22940">
        <row r="9">
          <cell r="A9" t="str">
            <v>A</v>
          </cell>
        </row>
      </sheetData>
      <sheetData sheetId="22941">
        <row r="9">
          <cell r="A9" t="str">
            <v>A</v>
          </cell>
        </row>
      </sheetData>
      <sheetData sheetId="22942">
        <row r="9">
          <cell r="A9" t="str">
            <v>A</v>
          </cell>
        </row>
      </sheetData>
      <sheetData sheetId="22943">
        <row r="9">
          <cell r="A9" t="str">
            <v>A</v>
          </cell>
        </row>
      </sheetData>
      <sheetData sheetId="22944">
        <row r="9">
          <cell r="A9" t="str">
            <v>A</v>
          </cell>
        </row>
      </sheetData>
      <sheetData sheetId="22945">
        <row r="9">
          <cell r="A9" t="str">
            <v>A</v>
          </cell>
        </row>
      </sheetData>
      <sheetData sheetId="22946">
        <row r="9">
          <cell r="A9" t="str">
            <v>A</v>
          </cell>
        </row>
      </sheetData>
      <sheetData sheetId="22947">
        <row r="9">
          <cell r="A9" t="str">
            <v>A</v>
          </cell>
        </row>
      </sheetData>
      <sheetData sheetId="22948">
        <row r="9">
          <cell r="A9" t="str">
            <v>A</v>
          </cell>
        </row>
      </sheetData>
      <sheetData sheetId="22949">
        <row r="9">
          <cell r="A9" t="str">
            <v>A</v>
          </cell>
        </row>
      </sheetData>
      <sheetData sheetId="22950">
        <row r="9">
          <cell r="A9" t="str">
            <v>A</v>
          </cell>
        </row>
      </sheetData>
      <sheetData sheetId="22951">
        <row r="9">
          <cell r="A9" t="str">
            <v>A</v>
          </cell>
        </row>
      </sheetData>
      <sheetData sheetId="22952">
        <row r="9">
          <cell r="A9" t="str">
            <v>A</v>
          </cell>
        </row>
      </sheetData>
      <sheetData sheetId="22953">
        <row r="9">
          <cell r="A9" t="str">
            <v>A</v>
          </cell>
        </row>
      </sheetData>
      <sheetData sheetId="22954">
        <row r="9">
          <cell r="A9" t="str">
            <v>A</v>
          </cell>
        </row>
      </sheetData>
      <sheetData sheetId="22955">
        <row r="9">
          <cell r="A9" t="str">
            <v>A</v>
          </cell>
        </row>
      </sheetData>
      <sheetData sheetId="22956">
        <row r="9">
          <cell r="A9" t="str">
            <v>A</v>
          </cell>
        </row>
      </sheetData>
      <sheetData sheetId="22957">
        <row r="9">
          <cell r="A9" t="str">
            <v>A</v>
          </cell>
        </row>
      </sheetData>
      <sheetData sheetId="22958">
        <row r="9">
          <cell r="A9" t="str">
            <v>A</v>
          </cell>
        </row>
      </sheetData>
      <sheetData sheetId="22959">
        <row r="9">
          <cell r="A9" t="str">
            <v>A</v>
          </cell>
        </row>
      </sheetData>
      <sheetData sheetId="22960">
        <row r="9">
          <cell r="A9" t="str">
            <v>A</v>
          </cell>
        </row>
      </sheetData>
      <sheetData sheetId="22961">
        <row r="9">
          <cell r="A9" t="str">
            <v>A</v>
          </cell>
        </row>
      </sheetData>
      <sheetData sheetId="22962">
        <row r="9">
          <cell r="A9" t="str">
            <v>A</v>
          </cell>
        </row>
      </sheetData>
      <sheetData sheetId="22963">
        <row r="9">
          <cell r="A9" t="str">
            <v>A</v>
          </cell>
        </row>
      </sheetData>
      <sheetData sheetId="22964">
        <row r="9">
          <cell r="A9" t="str">
            <v>A</v>
          </cell>
        </row>
      </sheetData>
      <sheetData sheetId="22965">
        <row r="9">
          <cell r="A9" t="str">
            <v>A</v>
          </cell>
        </row>
      </sheetData>
      <sheetData sheetId="22966">
        <row r="9">
          <cell r="A9" t="str">
            <v>A</v>
          </cell>
        </row>
      </sheetData>
      <sheetData sheetId="22967">
        <row r="9">
          <cell r="A9" t="str">
            <v>A</v>
          </cell>
        </row>
      </sheetData>
      <sheetData sheetId="22968">
        <row r="9">
          <cell r="A9" t="str">
            <v>A</v>
          </cell>
        </row>
      </sheetData>
      <sheetData sheetId="22969">
        <row r="9">
          <cell r="A9" t="str">
            <v>A</v>
          </cell>
        </row>
      </sheetData>
      <sheetData sheetId="22970">
        <row r="9">
          <cell r="A9" t="str">
            <v>A</v>
          </cell>
        </row>
      </sheetData>
      <sheetData sheetId="22971">
        <row r="9">
          <cell r="A9" t="str">
            <v>A</v>
          </cell>
        </row>
      </sheetData>
      <sheetData sheetId="22972">
        <row r="9">
          <cell r="A9" t="str">
            <v>A</v>
          </cell>
        </row>
      </sheetData>
      <sheetData sheetId="22973">
        <row r="9">
          <cell r="A9" t="str">
            <v>A</v>
          </cell>
        </row>
      </sheetData>
      <sheetData sheetId="22974">
        <row r="9">
          <cell r="A9" t="str">
            <v>A</v>
          </cell>
        </row>
      </sheetData>
      <sheetData sheetId="22975">
        <row r="9">
          <cell r="A9" t="str">
            <v>A</v>
          </cell>
        </row>
      </sheetData>
      <sheetData sheetId="22976">
        <row r="9">
          <cell r="A9" t="str">
            <v>A</v>
          </cell>
        </row>
      </sheetData>
      <sheetData sheetId="22977">
        <row r="9">
          <cell r="A9" t="str">
            <v>A</v>
          </cell>
        </row>
      </sheetData>
      <sheetData sheetId="22978">
        <row r="9">
          <cell r="A9" t="str">
            <v>A</v>
          </cell>
        </row>
      </sheetData>
      <sheetData sheetId="22979">
        <row r="9">
          <cell r="A9" t="str">
            <v>A</v>
          </cell>
        </row>
      </sheetData>
      <sheetData sheetId="22980">
        <row r="9">
          <cell r="A9" t="str">
            <v>A</v>
          </cell>
        </row>
      </sheetData>
      <sheetData sheetId="22981">
        <row r="9">
          <cell r="A9" t="str">
            <v>A</v>
          </cell>
        </row>
      </sheetData>
      <sheetData sheetId="22982">
        <row r="9">
          <cell r="A9" t="str">
            <v>A</v>
          </cell>
        </row>
      </sheetData>
      <sheetData sheetId="22983">
        <row r="9">
          <cell r="A9" t="str">
            <v>A</v>
          </cell>
        </row>
      </sheetData>
      <sheetData sheetId="22984">
        <row r="9">
          <cell r="A9" t="str">
            <v>A</v>
          </cell>
        </row>
      </sheetData>
      <sheetData sheetId="22985">
        <row r="9">
          <cell r="A9" t="str">
            <v>A</v>
          </cell>
        </row>
      </sheetData>
      <sheetData sheetId="22986">
        <row r="9">
          <cell r="A9" t="str">
            <v>A</v>
          </cell>
        </row>
      </sheetData>
      <sheetData sheetId="22987">
        <row r="9">
          <cell r="A9" t="str">
            <v>A</v>
          </cell>
        </row>
      </sheetData>
      <sheetData sheetId="22988">
        <row r="9">
          <cell r="A9" t="str">
            <v>A</v>
          </cell>
        </row>
      </sheetData>
      <sheetData sheetId="22989">
        <row r="9">
          <cell r="A9" t="str">
            <v>A</v>
          </cell>
        </row>
      </sheetData>
      <sheetData sheetId="22990">
        <row r="9">
          <cell r="A9" t="str">
            <v>A</v>
          </cell>
        </row>
      </sheetData>
      <sheetData sheetId="22991">
        <row r="9">
          <cell r="A9" t="str">
            <v>A</v>
          </cell>
        </row>
      </sheetData>
      <sheetData sheetId="22992">
        <row r="9">
          <cell r="A9" t="str">
            <v>A</v>
          </cell>
        </row>
      </sheetData>
      <sheetData sheetId="22993">
        <row r="9">
          <cell r="A9" t="str">
            <v>A</v>
          </cell>
        </row>
      </sheetData>
      <sheetData sheetId="22994">
        <row r="9">
          <cell r="A9" t="str">
            <v>A</v>
          </cell>
        </row>
      </sheetData>
      <sheetData sheetId="22995">
        <row r="9">
          <cell r="A9" t="str">
            <v>A</v>
          </cell>
        </row>
      </sheetData>
      <sheetData sheetId="22996">
        <row r="9">
          <cell r="A9" t="str">
            <v>A</v>
          </cell>
        </row>
      </sheetData>
      <sheetData sheetId="22997">
        <row r="9">
          <cell r="A9" t="str">
            <v>A</v>
          </cell>
        </row>
      </sheetData>
      <sheetData sheetId="22998">
        <row r="9">
          <cell r="A9" t="str">
            <v>A</v>
          </cell>
        </row>
      </sheetData>
      <sheetData sheetId="22999">
        <row r="9">
          <cell r="A9" t="str">
            <v>A</v>
          </cell>
        </row>
      </sheetData>
      <sheetData sheetId="23000">
        <row r="9">
          <cell r="A9" t="str">
            <v>A</v>
          </cell>
        </row>
      </sheetData>
      <sheetData sheetId="23001">
        <row r="9">
          <cell r="A9" t="str">
            <v>A</v>
          </cell>
        </row>
      </sheetData>
      <sheetData sheetId="23002">
        <row r="9">
          <cell r="A9" t="str">
            <v>A</v>
          </cell>
        </row>
      </sheetData>
      <sheetData sheetId="23003">
        <row r="9">
          <cell r="A9" t="str">
            <v>A</v>
          </cell>
        </row>
      </sheetData>
      <sheetData sheetId="23004">
        <row r="9">
          <cell r="A9" t="str">
            <v>A</v>
          </cell>
        </row>
      </sheetData>
      <sheetData sheetId="23005">
        <row r="9">
          <cell r="A9" t="str">
            <v>A</v>
          </cell>
        </row>
      </sheetData>
      <sheetData sheetId="23006" refreshError="1"/>
      <sheetData sheetId="23007" refreshError="1"/>
      <sheetData sheetId="23008" refreshError="1"/>
      <sheetData sheetId="23009" refreshError="1"/>
      <sheetData sheetId="23010" refreshError="1"/>
      <sheetData sheetId="23011" refreshError="1"/>
      <sheetData sheetId="23012" refreshError="1"/>
      <sheetData sheetId="23013" refreshError="1"/>
      <sheetData sheetId="23014" refreshError="1"/>
      <sheetData sheetId="23015" refreshError="1"/>
      <sheetData sheetId="23016" refreshError="1"/>
      <sheetData sheetId="23017" refreshError="1"/>
      <sheetData sheetId="23018" refreshError="1"/>
      <sheetData sheetId="23019" refreshError="1"/>
      <sheetData sheetId="23020" refreshError="1"/>
      <sheetData sheetId="23021" refreshError="1"/>
      <sheetData sheetId="23022" refreshError="1"/>
      <sheetData sheetId="23023" refreshError="1"/>
      <sheetData sheetId="23024" refreshError="1"/>
      <sheetData sheetId="23025" refreshError="1"/>
      <sheetData sheetId="23026" refreshError="1"/>
      <sheetData sheetId="23027" refreshError="1"/>
      <sheetData sheetId="23028" refreshError="1"/>
      <sheetData sheetId="23029" refreshError="1"/>
      <sheetData sheetId="23030" refreshError="1"/>
      <sheetData sheetId="23031" refreshError="1"/>
      <sheetData sheetId="23032" refreshError="1"/>
      <sheetData sheetId="23033" refreshError="1"/>
      <sheetData sheetId="23034" refreshError="1"/>
      <sheetData sheetId="23035" refreshError="1"/>
      <sheetData sheetId="23036" refreshError="1"/>
      <sheetData sheetId="23037" refreshError="1"/>
      <sheetData sheetId="23038" refreshError="1"/>
      <sheetData sheetId="23039" refreshError="1"/>
      <sheetData sheetId="23040" refreshError="1"/>
      <sheetData sheetId="23041" refreshError="1"/>
      <sheetData sheetId="23042" refreshError="1"/>
      <sheetData sheetId="23043" refreshError="1"/>
      <sheetData sheetId="23044">
        <row r="9">
          <cell r="A9" t="str">
            <v>A</v>
          </cell>
        </row>
      </sheetData>
      <sheetData sheetId="23045">
        <row r="9">
          <cell r="A9" t="str">
            <v>A</v>
          </cell>
        </row>
      </sheetData>
      <sheetData sheetId="23046">
        <row r="9">
          <cell r="A9" t="str">
            <v>A</v>
          </cell>
        </row>
      </sheetData>
      <sheetData sheetId="23047">
        <row r="9">
          <cell r="A9" t="str">
            <v>A</v>
          </cell>
        </row>
      </sheetData>
      <sheetData sheetId="23048">
        <row r="9">
          <cell r="A9" t="str">
            <v>A</v>
          </cell>
        </row>
      </sheetData>
      <sheetData sheetId="23049">
        <row r="9">
          <cell r="A9" t="str">
            <v>A</v>
          </cell>
        </row>
      </sheetData>
      <sheetData sheetId="23050">
        <row r="9">
          <cell r="A9" t="str">
            <v>A</v>
          </cell>
        </row>
      </sheetData>
      <sheetData sheetId="23051">
        <row r="9">
          <cell r="A9" t="str">
            <v>A</v>
          </cell>
        </row>
      </sheetData>
      <sheetData sheetId="23052">
        <row r="9">
          <cell r="A9" t="str">
            <v>A</v>
          </cell>
        </row>
      </sheetData>
      <sheetData sheetId="23053">
        <row r="9">
          <cell r="A9" t="str">
            <v>A</v>
          </cell>
        </row>
      </sheetData>
      <sheetData sheetId="23054">
        <row r="9">
          <cell r="A9" t="str">
            <v>A</v>
          </cell>
        </row>
      </sheetData>
      <sheetData sheetId="23055" refreshError="1"/>
      <sheetData sheetId="23056" refreshError="1"/>
      <sheetData sheetId="23057" refreshError="1"/>
      <sheetData sheetId="23058" refreshError="1"/>
      <sheetData sheetId="23059">
        <row r="9">
          <cell r="A9" t="str">
            <v>A</v>
          </cell>
        </row>
      </sheetData>
      <sheetData sheetId="23060">
        <row r="9">
          <cell r="A9" t="str">
            <v>A</v>
          </cell>
        </row>
      </sheetData>
      <sheetData sheetId="23061">
        <row r="9">
          <cell r="A9" t="str">
            <v>A</v>
          </cell>
        </row>
      </sheetData>
      <sheetData sheetId="23062">
        <row r="9">
          <cell r="A9" t="str">
            <v>A</v>
          </cell>
        </row>
      </sheetData>
      <sheetData sheetId="23063">
        <row r="9">
          <cell r="A9" t="str">
            <v>A</v>
          </cell>
        </row>
      </sheetData>
      <sheetData sheetId="23064">
        <row r="9">
          <cell r="A9" t="str">
            <v>A</v>
          </cell>
        </row>
      </sheetData>
      <sheetData sheetId="23065">
        <row r="9">
          <cell r="A9" t="str">
            <v>A</v>
          </cell>
        </row>
      </sheetData>
      <sheetData sheetId="23066">
        <row r="9">
          <cell r="A9" t="str">
            <v>A</v>
          </cell>
        </row>
      </sheetData>
      <sheetData sheetId="23067">
        <row r="9">
          <cell r="A9" t="str">
            <v>A</v>
          </cell>
        </row>
      </sheetData>
      <sheetData sheetId="23068">
        <row r="9">
          <cell r="A9" t="str">
            <v>A</v>
          </cell>
        </row>
      </sheetData>
      <sheetData sheetId="23069">
        <row r="9">
          <cell r="A9" t="str">
            <v>A</v>
          </cell>
        </row>
      </sheetData>
      <sheetData sheetId="23070">
        <row r="9">
          <cell r="A9" t="str">
            <v>A</v>
          </cell>
        </row>
      </sheetData>
      <sheetData sheetId="23071">
        <row r="9">
          <cell r="A9" t="str">
            <v>A</v>
          </cell>
        </row>
      </sheetData>
      <sheetData sheetId="23072">
        <row r="9">
          <cell r="A9" t="str">
            <v>A</v>
          </cell>
        </row>
      </sheetData>
      <sheetData sheetId="23073">
        <row r="9">
          <cell r="A9" t="str">
            <v>A</v>
          </cell>
        </row>
      </sheetData>
      <sheetData sheetId="23074">
        <row r="9">
          <cell r="A9" t="str">
            <v>A</v>
          </cell>
        </row>
      </sheetData>
      <sheetData sheetId="23075">
        <row r="9">
          <cell r="A9" t="str">
            <v>A</v>
          </cell>
        </row>
      </sheetData>
      <sheetData sheetId="23076">
        <row r="9">
          <cell r="A9" t="str">
            <v>A</v>
          </cell>
        </row>
      </sheetData>
      <sheetData sheetId="23077">
        <row r="9">
          <cell r="A9" t="str">
            <v>A</v>
          </cell>
        </row>
      </sheetData>
      <sheetData sheetId="23078">
        <row r="9">
          <cell r="A9" t="str">
            <v>A</v>
          </cell>
        </row>
      </sheetData>
      <sheetData sheetId="23079">
        <row r="9">
          <cell r="A9" t="str">
            <v>A</v>
          </cell>
        </row>
      </sheetData>
      <sheetData sheetId="23080">
        <row r="9">
          <cell r="A9" t="str">
            <v>A</v>
          </cell>
        </row>
      </sheetData>
      <sheetData sheetId="23081">
        <row r="9">
          <cell r="A9" t="str">
            <v>A</v>
          </cell>
        </row>
      </sheetData>
      <sheetData sheetId="23082">
        <row r="9">
          <cell r="A9" t="str">
            <v>A</v>
          </cell>
        </row>
      </sheetData>
      <sheetData sheetId="23083">
        <row r="9">
          <cell r="A9" t="str">
            <v>A</v>
          </cell>
        </row>
      </sheetData>
      <sheetData sheetId="23084">
        <row r="9">
          <cell r="A9" t="str">
            <v>A</v>
          </cell>
        </row>
      </sheetData>
      <sheetData sheetId="23085">
        <row r="9">
          <cell r="A9" t="str">
            <v>A</v>
          </cell>
        </row>
      </sheetData>
      <sheetData sheetId="23086">
        <row r="9">
          <cell r="A9" t="str">
            <v>A</v>
          </cell>
        </row>
      </sheetData>
      <sheetData sheetId="23087">
        <row r="9">
          <cell r="A9" t="str">
            <v>A</v>
          </cell>
        </row>
      </sheetData>
      <sheetData sheetId="23088">
        <row r="9">
          <cell r="A9" t="str">
            <v>A</v>
          </cell>
        </row>
      </sheetData>
      <sheetData sheetId="23089">
        <row r="9">
          <cell r="A9" t="str">
            <v>A</v>
          </cell>
        </row>
      </sheetData>
      <sheetData sheetId="23090">
        <row r="9">
          <cell r="A9" t="str">
            <v>A</v>
          </cell>
        </row>
      </sheetData>
      <sheetData sheetId="23091">
        <row r="9">
          <cell r="A9" t="str">
            <v>A</v>
          </cell>
        </row>
      </sheetData>
      <sheetData sheetId="23092">
        <row r="9">
          <cell r="A9" t="str">
            <v>A</v>
          </cell>
        </row>
      </sheetData>
      <sheetData sheetId="23093">
        <row r="9">
          <cell r="A9" t="str">
            <v>A</v>
          </cell>
        </row>
      </sheetData>
      <sheetData sheetId="23094">
        <row r="9">
          <cell r="A9" t="str">
            <v>A</v>
          </cell>
        </row>
      </sheetData>
      <sheetData sheetId="23095">
        <row r="9">
          <cell r="A9" t="str">
            <v>A</v>
          </cell>
        </row>
      </sheetData>
      <sheetData sheetId="23096">
        <row r="9">
          <cell r="A9" t="str">
            <v>A</v>
          </cell>
        </row>
      </sheetData>
      <sheetData sheetId="23097">
        <row r="9">
          <cell r="A9" t="str">
            <v>A</v>
          </cell>
        </row>
      </sheetData>
      <sheetData sheetId="23098">
        <row r="9">
          <cell r="A9" t="str">
            <v>A</v>
          </cell>
        </row>
      </sheetData>
      <sheetData sheetId="23099">
        <row r="9">
          <cell r="A9" t="str">
            <v>A</v>
          </cell>
        </row>
      </sheetData>
      <sheetData sheetId="23100">
        <row r="9">
          <cell r="A9" t="str">
            <v>A</v>
          </cell>
        </row>
      </sheetData>
      <sheetData sheetId="23101">
        <row r="9">
          <cell r="A9" t="str">
            <v>A</v>
          </cell>
        </row>
      </sheetData>
      <sheetData sheetId="23102">
        <row r="9">
          <cell r="A9" t="str">
            <v>A</v>
          </cell>
        </row>
      </sheetData>
      <sheetData sheetId="23103">
        <row r="9">
          <cell r="A9" t="str">
            <v>A</v>
          </cell>
        </row>
      </sheetData>
      <sheetData sheetId="23104">
        <row r="9">
          <cell r="A9" t="str">
            <v>A</v>
          </cell>
        </row>
      </sheetData>
      <sheetData sheetId="23105">
        <row r="9">
          <cell r="A9" t="str">
            <v>A</v>
          </cell>
        </row>
      </sheetData>
      <sheetData sheetId="23106">
        <row r="9">
          <cell r="A9" t="str">
            <v>A</v>
          </cell>
        </row>
      </sheetData>
      <sheetData sheetId="23107" refreshError="1"/>
      <sheetData sheetId="23108">
        <row r="9">
          <cell r="A9" t="str">
            <v>A</v>
          </cell>
        </row>
      </sheetData>
      <sheetData sheetId="23109">
        <row r="9">
          <cell r="A9" t="str">
            <v>A</v>
          </cell>
        </row>
      </sheetData>
      <sheetData sheetId="23110" refreshError="1"/>
      <sheetData sheetId="23111" refreshError="1"/>
      <sheetData sheetId="23112" refreshError="1"/>
      <sheetData sheetId="23113" refreshError="1"/>
      <sheetData sheetId="23114" refreshError="1"/>
      <sheetData sheetId="23115" refreshError="1"/>
      <sheetData sheetId="23116" refreshError="1"/>
      <sheetData sheetId="23117" refreshError="1"/>
      <sheetData sheetId="23118" refreshError="1"/>
      <sheetData sheetId="23119" refreshError="1"/>
      <sheetData sheetId="23120" refreshError="1"/>
      <sheetData sheetId="23121" refreshError="1"/>
      <sheetData sheetId="23122" refreshError="1"/>
      <sheetData sheetId="23123"/>
      <sheetData sheetId="23124"/>
      <sheetData sheetId="23125" refreshError="1"/>
      <sheetData sheetId="23126" refreshError="1"/>
      <sheetData sheetId="23127" refreshError="1"/>
      <sheetData sheetId="23128" refreshError="1"/>
      <sheetData sheetId="23129"/>
      <sheetData sheetId="23130" refreshError="1"/>
      <sheetData sheetId="23131" refreshError="1"/>
      <sheetData sheetId="23132" refreshError="1"/>
      <sheetData sheetId="23133" refreshError="1"/>
      <sheetData sheetId="23134" refreshError="1"/>
      <sheetData sheetId="23135" refreshError="1"/>
      <sheetData sheetId="23136" refreshError="1"/>
      <sheetData sheetId="23137" refreshError="1"/>
      <sheetData sheetId="23138" refreshError="1"/>
      <sheetData sheetId="23139" refreshError="1"/>
      <sheetData sheetId="23140" refreshError="1"/>
      <sheetData sheetId="23141" refreshError="1"/>
      <sheetData sheetId="23142">
        <row r="9">
          <cell r="A9" t="str">
            <v>A</v>
          </cell>
        </row>
      </sheetData>
      <sheetData sheetId="23143">
        <row r="9">
          <cell r="A9" t="str">
            <v>A</v>
          </cell>
        </row>
      </sheetData>
      <sheetData sheetId="23144">
        <row r="9">
          <cell r="A9" t="str">
            <v>A</v>
          </cell>
        </row>
      </sheetData>
      <sheetData sheetId="23145">
        <row r="9">
          <cell r="A9" t="str">
            <v>A</v>
          </cell>
        </row>
      </sheetData>
      <sheetData sheetId="23146">
        <row r="9">
          <cell r="A9" t="str">
            <v>A</v>
          </cell>
        </row>
      </sheetData>
      <sheetData sheetId="23147">
        <row r="9">
          <cell r="A9" t="str">
            <v>A</v>
          </cell>
        </row>
      </sheetData>
      <sheetData sheetId="23148" refreshError="1"/>
      <sheetData sheetId="23149" refreshError="1"/>
      <sheetData sheetId="23150" refreshError="1"/>
      <sheetData sheetId="23151" refreshError="1"/>
      <sheetData sheetId="23152" refreshError="1"/>
      <sheetData sheetId="23153" refreshError="1"/>
      <sheetData sheetId="23154" refreshError="1"/>
      <sheetData sheetId="23155" refreshError="1"/>
      <sheetData sheetId="23156" refreshError="1"/>
      <sheetData sheetId="23157" refreshError="1"/>
      <sheetData sheetId="23158" refreshError="1"/>
      <sheetData sheetId="23159" refreshError="1"/>
      <sheetData sheetId="23160" refreshError="1"/>
      <sheetData sheetId="23161">
        <row r="9">
          <cell r="A9" t="str">
            <v>A</v>
          </cell>
        </row>
      </sheetData>
      <sheetData sheetId="23162">
        <row r="9">
          <cell r="A9" t="str">
            <v>A</v>
          </cell>
        </row>
      </sheetData>
      <sheetData sheetId="23163">
        <row r="9">
          <cell r="A9" t="str">
            <v>A</v>
          </cell>
        </row>
      </sheetData>
      <sheetData sheetId="23164">
        <row r="9">
          <cell r="A9" t="str">
            <v>A</v>
          </cell>
        </row>
      </sheetData>
      <sheetData sheetId="23165">
        <row r="9">
          <cell r="A9" t="str">
            <v>A</v>
          </cell>
        </row>
      </sheetData>
      <sheetData sheetId="23166">
        <row r="9">
          <cell r="A9" t="str">
            <v>A</v>
          </cell>
        </row>
      </sheetData>
      <sheetData sheetId="23167">
        <row r="9">
          <cell r="A9" t="str">
            <v>A</v>
          </cell>
        </row>
      </sheetData>
      <sheetData sheetId="23168">
        <row r="9">
          <cell r="A9" t="str">
            <v>A</v>
          </cell>
        </row>
      </sheetData>
      <sheetData sheetId="23169">
        <row r="9">
          <cell r="A9" t="str">
            <v>A</v>
          </cell>
        </row>
      </sheetData>
      <sheetData sheetId="23170">
        <row r="9">
          <cell r="A9" t="str">
            <v>A</v>
          </cell>
        </row>
      </sheetData>
      <sheetData sheetId="23171">
        <row r="9">
          <cell r="A9" t="str">
            <v>A</v>
          </cell>
        </row>
      </sheetData>
      <sheetData sheetId="23172">
        <row r="9">
          <cell r="A9" t="str">
            <v>A</v>
          </cell>
        </row>
      </sheetData>
      <sheetData sheetId="23173">
        <row r="9">
          <cell r="A9" t="str">
            <v>A</v>
          </cell>
        </row>
      </sheetData>
      <sheetData sheetId="23174">
        <row r="9">
          <cell r="A9" t="str">
            <v>A</v>
          </cell>
        </row>
      </sheetData>
      <sheetData sheetId="23175">
        <row r="9">
          <cell r="A9" t="str">
            <v>A</v>
          </cell>
        </row>
      </sheetData>
      <sheetData sheetId="23176">
        <row r="9">
          <cell r="A9" t="str">
            <v>A</v>
          </cell>
        </row>
      </sheetData>
      <sheetData sheetId="23177" refreshError="1"/>
      <sheetData sheetId="23178" refreshError="1"/>
      <sheetData sheetId="23179" refreshError="1"/>
      <sheetData sheetId="23180" refreshError="1"/>
      <sheetData sheetId="23181" refreshError="1"/>
      <sheetData sheetId="23182" refreshError="1"/>
      <sheetData sheetId="23183" refreshError="1"/>
      <sheetData sheetId="23184" refreshError="1"/>
      <sheetData sheetId="23185" refreshError="1"/>
      <sheetData sheetId="23186" refreshError="1"/>
      <sheetData sheetId="23187" refreshError="1"/>
      <sheetData sheetId="23188" refreshError="1"/>
      <sheetData sheetId="23189" refreshError="1"/>
      <sheetData sheetId="23190" refreshError="1"/>
      <sheetData sheetId="23191">
        <row r="9">
          <cell r="A9" t="str">
            <v>A</v>
          </cell>
        </row>
      </sheetData>
      <sheetData sheetId="23192" refreshError="1"/>
      <sheetData sheetId="23193" refreshError="1"/>
      <sheetData sheetId="23194" refreshError="1"/>
      <sheetData sheetId="23195" refreshError="1"/>
      <sheetData sheetId="23196" refreshError="1"/>
      <sheetData sheetId="23197" refreshError="1"/>
      <sheetData sheetId="23198" refreshError="1"/>
      <sheetData sheetId="23199" refreshError="1"/>
      <sheetData sheetId="23200" refreshError="1"/>
      <sheetData sheetId="23201">
        <row r="9">
          <cell r="A9" t="str">
            <v>A</v>
          </cell>
        </row>
      </sheetData>
      <sheetData sheetId="23202">
        <row r="9">
          <cell r="A9" t="str">
            <v>A</v>
          </cell>
        </row>
      </sheetData>
      <sheetData sheetId="23203">
        <row r="9">
          <cell r="A9" t="str">
            <v>A</v>
          </cell>
        </row>
      </sheetData>
      <sheetData sheetId="23204" refreshError="1"/>
      <sheetData sheetId="23205" refreshError="1"/>
      <sheetData sheetId="23206" refreshError="1"/>
      <sheetData sheetId="23207" refreshError="1"/>
      <sheetData sheetId="23208" refreshError="1"/>
      <sheetData sheetId="23209" refreshError="1"/>
      <sheetData sheetId="23210" refreshError="1"/>
      <sheetData sheetId="23211" refreshError="1"/>
      <sheetData sheetId="23212" refreshError="1"/>
      <sheetData sheetId="23213" refreshError="1"/>
      <sheetData sheetId="23214" refreshError="1"/>
      <sheetData sheetId="23215" refreshError="1"/>
      <sheetData sheetId="23216" refreshError="1"/>
      <sheetData sheetId="23217" refreshError="1"/>
      <sheetData sheetId="23218" refreshError="1"/>
      <sheetData sheetId="23219" refreshError="1"/>
      <sheetData sheetId="23220" refreshError="1"/>
      <sheetData sheetId="23221" refreshError="1"/>
      <sheetData sheetId="23222" refreshError="1"/>
      <sheetData sheetId="23223" refreshError="1"/>
      <sheetData sheetId="23224" refreshError="1"/>
      <sheetData sheetId="23225">
        <row r="9">
          <cell r="A9" t="str">
            <v>A</v>
          </cell>
        </row>
      </sheetData>
      <sheetData sheetId="23226" refreshError="1"/>
      <sheetData sheetId="23227" refreshError="1"/>
      <sheetData sheetId="23228" refreshError="1"/>
      <sheetData sheetId="23229" refreshError="1"/>
      <sheetData sheetId="23230" refreshError="1"/>
      <sheetData sheetId="23231" refreshError="1"/>
      <sheetData sheetId="23232" refreshError="1"/>
      <sheetData sheetId="23233">
        <row r="9">
          <cell r="A9" t="str">
            <v>A</v>
          </cell>
        </row>
      </sheetData>
      <sheetData sheetId="23234" refreshError="1"/>
      <sheetData sheetId="23235" refreshError="1"/>
      <sheetData sheetId="23236" refreshError="1"/>
      <sheetData sheetId="23237" refreshError="1"/>
      <sheetData sheetId="23238" refreshError="1"/>
      <sheetData sheetId="23239">
        <row r="9">
          <cell r="A9" t="str">
            <v>A</v>
          </cell>
        </row>
      </sheetData>
      <sheetData sheetId="23240" refreshError="1"/>
      <sheetData sheetId="23241" refreshError="1"/>
      <sheetData sheetId="23242" refreshError="1"/>
      <sheetData sheetId="23243" refreshError="1"/>
      <sheetData sheetId="23244" refreshError="1"/>
      <sheetData sheetId="23245" refreshError="1"/>
      <sheetData sheetId="23246" refreshError="1"/>
      <sheetData sheetId="23247">
        <row r="9">
          <cell r="A9" t="str">
            <v>A</v>
          </cell>
        </row>
      </sheetData>
      <sheetData sheetId="23248" refreshError="1"/>
      <sheetData sheetId="23249" refreshError="1"/>
      <sheetData sheetId="23250" refreshError="1"/>
      <sheetData sheetId="23251" refreshError="1"/>
      <sheetData sheetId="23252" refreshError="1"/>
      <sheetData sheetId="23253" refreshError="1"/>
      <sheetData sheetId="23254" refreshError="1"/>
      <sheetData sheetId="23255">
        <row r="9">
          <cell r="A9" t="str">
            <v>A</v>
          </cell>
        </row>
      </sheetData>
      <sheetData sheetId="23256" refreshError="1"/>
      <sheetData sheetId="23257" refreshError="1"/>
      <sheetData sheetId="23258" refreshError="1"/>
      <sheetData sheetId="23259" refreshError="1"/>
      <sheetData sheetId="23260" refreshError="1"/>
      <sheetData sheetId="23261" refreshError="1"/>
      <sheetData sheetId="23262" refreshError="1"/>
      <sheetData sheetId="23263">
        <row r="9">
          <cell r="A9" t="str">
            <v>A</v>
          </cell>
        </row>
      </sheetData>
      <sheetData sheetId="23264" refreshError="1"/>
      <sheetData sheetId="23265" refreshError="1"/>
      <sheetData sheetId="23266" refreshError="1"/>
      <sheetData sheetId="23267" refreshError="1"/>
      <sheetData sheetId="23268" refreshError="1"/>
      <sheetData sheetId="23269" refreshError="1"/>
      <sheetData sheetId="23270">
        <row r="9">
          <cell r="A9" t="str">
            <v>A</v>
          </cell>
        </row>
      </sheetData>
      <sheetData sheetId="23271">
        <row r="9">
          <cell r="A9" t="str">
            <v>A</v>
          </cell>
        </row>
      </sheetData>
      <sheetData sheetId="23272">
        <row r="9">
          <cell r="A9" t="str">
            <v>A</v>
          </cell>
        </row>
      </sheetData>
      <sheetData sheetId="23273">
        <row r="9">
          <cell r="A9" t="str">
            <v>A</v>
          </cell>
        </row>
      </sheetData>
      <sheetData sheetId="23274">
        <row r="9">
          <cell r="A9" t="str">
            <v>A</v>
          </cell>
        </row>
      </sheetData>
      <sheetData sheetId="23275">
        <row r="9">
          <cell r="A9" t="str">
            <v>A</v>
          </cell>
        </row>
      </sheetData>
      <sheetData sheetId="23276">
        <row r="9">
          <cell r="A9" t="str">
            <v>A</v>
          </cell>
        </row>
      </sheetData>
      <sheetData sheetId="23277">
        <row r="9">
          <cell r="A9" t="str">
            <v>A</v>
          </cell>
        </row>
      </sheetData>
      <sheetData sheetId="23278">
        <row r="9">
          <cell r="A9" t="str">
            <v>A</v>
          </cell>
        </row>
      </sheetData>
      <sheetData sheetId="23279">
        <row r="9">
          <cell r="A9" t="str">
            <v>A</v>
          </cell>
        </row>
      </sheetData>
      <sheetData sheetId="23280">
        <row r="9">
          <cell r="A9" t="str">
            <v>A</v>
          </cell>
        </row>
      </sheetData>
      <sheetData sheetId="23281">
        <row r="9">
          <cell r="A9" t="str">
            <v>A</v>
          </cell>
        </row>
      </sheetData>
      <sheetData sheetId="23282">
        <row r="9">
          <cell r="A9" t="str">
            <v>A</v>
          </cell>
        </row>
      </sheetData>
      <sheetData sheetId="23283">
        <row r="9">
          <cell r="A9" t="str">
            <v>A</v>
          </cell>
        </row>
      </sheetData>
      <sheetData sheetId="23284">
        <row r="9">
          <cell r="A9" t="str">
            <v>A</v>
          </cell>
        </row>
      </sheetData>
      <sheetData sheetId="23285">
        <row r="9">
          <cell r="A9" t="str">
            <v>A</v>
          </cell>
        </row>
      </sheetData>
      <sheetData sheetId="23286">
        <row r="9">
          <cell r="A9" t="str">
            <v>A</v>
          </cell>
        </row>
      </sheetData>
      <sheetData sheetId="23287">
        <row r="9">
          <cell r="A9" t="str">
            <v>A</v>
          </cell>
        </row>
      </sheetData>
      <sheetData sheetId="23288">
        <row r="9">
          <cell r="A9" t="str">
            <v>A</v>
          </cell>
        </row>
      </sheetData>
      <sheetData sheetId="23289">
        <row r="9">
          <cell r="A9" t="str">
            <v>A</v>
          </cell>
        </row>
      </sheetData>
      <sheetData sheetId="23290">
        <row r="9">
          <cell r="A9" t="str">
            <v>A</v>
          </cell>
        </row>
      </sheetData>
      <sheetData sheetId="23291">
        <row r="9">
          <cell r="A9" t="str">
            <v>A</v>
          </cell>
        </row>
      </sheetData>
      <sheetData sheetId="23292">
        <row r="9">
          <cell r="A9" t="str">
            <v>A</v>
          </cell>
        </row>
      </sheetData>
      <sheetData sheetId="23293">
        <row r="9">
          <cell r="A9" t="str">
            <v>A</v>
          </cell>
        </row>
      </sheetData>
      <sheetData sheetId="23294">
        <row r="9">
          <cell r="A9" t="str">
            <v>A</v>
          </cell>
        </row>
      </sheetData>
      <sheetData sheetId="23295">
        <row r="9">
          <cell r="A9" t="str">
            <v>A</v>
          </cell>
        </row>
      </sheetData>
      <sheetData sheetId="23296">
        <row r="9">
          <cell r="A9" t="str">
            <v>A</v>
          </cell>
        </row>
      </sheetData>
      <sheetData sheetId="23297">
        <row r="9">
          <cell r="A9" t="str">
            <v>A</v>
          </cell>
        </row>
      </sheetData>
      <sheetData sheetId="23298">
        <row r="9">
          <cell r="A9" t="str">
            <v>A</v>
          </cell>
        </row>
      </sheetData>
      <sheetData sheetId="23299">
        <row r="9">
          <cell r="A9" t="str">
            <v>A</v>
          </cell>
        </row>
      </sheetData>
      <sheetData sheetId="23300">
        <row r="9">
          <cell r="A9" t="str">
            <v>A</v>
          </cell>
        </row>
      </sheetData>
      <sheetData sheetId="23301">
        <row r="9">
          <cell r="A9" t="str">
            <v>A</v>
          </cell>
        </row>
      </sheetData>
      <sheetData sheetId="23302">
        <row r="9">
          <cell r="A9" t="str">
            <v>A</v>
          </cell>
        </row>
      </sheetData>
      <sheetData sheetId="23303">
        <row r="9">
          <cell r="A9" t="str">
            <v>A</v>
          </cell>
        </row>
      </sheetData>
      <sheetData sheetId="23304">
        <row r="9">
          <cell r="A9" t="str">
            <v>A</v>
          </cell>
        </row>
      </sheetData>
      <sheetData sheetId="23305">
        <row r="9">
          <cell r="A9" t="str">
            <v>A</v>
          </cell>
        </row>
      </sheetData>
      <sheetData sheetId="23306">
        <row r="9">
          <cell r="A9" t="str">
            <v>A</v>
          </cell>
        </row>
      </sheetData>
      <sheetData sheetId="23307">
        <row r="9">
          <cell r="A9" t="str">
            <v>A</v>
          </cell>
        </row>
      </sheetData>
      <sheetData sheetId="23308">
        <row r="9">
          <cell r="A9" t="str">
            <v>A</v>
          </cell>
        </row>
      </sheetData>
      <sheetData sheetId="23309">
        <row r="9">
          <cell r="A9" t="str">
            <v>A</v>
          </cell>
        </row>
      </sheetData>
      <sheetData sheetId="23310" refreshError="1"/>
      <sheetData sheetId="23311" refreshError="1"/>
      <sheetData sheetId="23312" refreshError="1"/>
      <sheetData sheetId="23313" refreshError="1"/>
      <sheetData sheetId="23314" refreshError="1"/>
      <sheetData sheetId="23315" refreshError="1"/>
      <sheetData sheetId="23316" refreshError="1"/>
      <sheetData sheetId="23317" refreshError="1"/>
      <sheetData sheetId="23318" refreshError="1"/>
      <sheetData sheetId="23319" refreshError="1"/>
      <sheetData sheetId="23320" refreshError="1"/>
      <sheetData sheetId="23321" refreshError="1"/>
      <sheetData sheetId="23322" refreshError="1"/>
      <sheetData sheetId="23323" refreshError="1"/>
      <sheetData sheetId="23324" refreshError="1"/>
      <sheetData sheetId="23325" refreshError="1"/>
      <sheetData sheetId="23326" refreshError="1"/>
      <sheetData sheetId="23327" refreshError="1"/>
      <sheetData sheetId="23328" refreshError="1"/>
      <sheetData sheetId="23329" refreshError="1"/>
      <sheetData sheetId="23330" refreshError="1"/>
      <sheetData sheetId="23331" refreshError="1"/>
      <sheetData sheetId="23332" refreshError="1"/>
      <sheetData sheetId="23333" refreshError="1"/>
      <sheetData sheetId="23334" refreshError="1"/>
      <sheetData sheetId="23335" refreshError="1"/>
      <sheetData sheetId="23336" refreshError="1"/>
      <sheetData sheetId="23337" refreshError="1"/>
      <sheetData sheetId="23338" refreshError="1"/>
      <sheetData sheetId="23339" refreshError="1"/>
      <sheetData sheetId="23340" refreshError="1"/>
      <sheetData sheetId="23341" refreshError="1"/>
      <sheetData sheetId="23342" refreshError="1"/>
      <sheetData sheetId="23343" refreshError="1"/>
      <sheetData sheetId="23344" refreshError="1"/>
      <sheetData sheetId="23345" refreshError="1"/>
      <sheetData sheetId="23346" refreshError="1"/>
      <sheetData sheetId="23347" refreshError="1"/>
      <sheetData sheetId="23348" refreshError="1"/>
      <sheetData sheetId="23349" refreshError="1"/>
      <sheetData sheetId="23350" refreshError="1"/>
      <sheetData sheetId="23351" refreshError="1"/>
      <sheetData sheetId="23352" refreshError="1"/>
      <sheetData sheetId="23353" refreshError="1"/>
      <sheetData sheetId="23354" refreshError="1"/>
      <sheetData sheetId="23355" refreshError="1"/>
      <sheetData sheetId="23356" refreshError="1"/>
      <sheetData sheetId="23357" refreshError="1"/>
      <sheetData sheetId="23358" refreshError="1"/>
      <sheetData sheetId="23359" refreshError="1"/>
      <sheetData sheetId="23360" refreshError="1"/>
      <sheetData sheetId="23361" refreshError="1"/>
      <sheetData sheetId="23362" refreshError="1"/>
      <sheetData sheetId="23363" refreshError="1"/>
      <sheetData sheetId="23364" refreshError="1"/>
      <sheetData sheetId="23365" refreshError="1"/>
      <sheetData sheetId="23366" refreshError="1"/>
      <sheetData sheetId="23367" refreshError="1"/>
      <sheetData sheetId="23368" refreshError="1"/>
      <sheetData sheetId="23369" refreshError="1"/>
      <sheetData sheetId="23370" refreshError="1"/>
      <sheetData sheetId="23371" refreshError="1"/>
      <sheetData sheetId="23372" refreshError="1"/>
      <sheetData sheetId="23373" refreshError="1"/>
      <sheetData sheetId="23374" refreshError="1"/>
      <sheetData sheetId="23375" refreshError="1"/>
      <sheetData sheetId="23376" refreshError="1"/>
      <sheetData sheetId="23377" refreshError="1"/>
      <sheetData sheetId="23378" refreshError="1"/>
      <sheetData sheetId="23379" refreshError="1"/>
      <sheetData sheetId="23380" refreshError="1"/>
      <sheetData sheetId="23381">
        <row r="9">
          <cell r="A9" t="str">
            <v>A</v>
          </cell>
        </row>
      </sheetData>
      <sheetData sheetId="23382">
        <row r="9">
          <cell r="A9" t="str">
            <v>A</v>
          </cell>
        </row>
      </sheetData>
      <sheetData sheetId="23383">
        <row r="9">
          <cell r="A9" t="str">
            <v>A</v>
          </cell>
        </row>
      </sheetData>
      <sheetData sheetId="23384">
        <row r="9">
          <cell r="A9" t="str">
            <v>A</v>
          </cell>
        </row>
      </sheetData>
      <sheetData sheetId="23385">
        <row r="9">
          <cell r="A9" t="str">
            <v>A</v>
          </cell>
        </row>
      </sheetData>
      <sheetData sheetId="23386">
        <row r="9">
          <cell r="A9" t="str">
            <v>A</v>
          </cell>
        </row>
      </sheetData>
      <sheetData sheetId="23387">
        <row r="9">
          <cell r="A9" t="str">
            <v>A</v>
          </cell>
        </row>
      </sheetData>
      <sheetData sheetId="23388">
        <row r="9">
          <cell r="A9" t="str">
            <v>A</v>
          </cell>
        </row>
      </sheetData>
      <sheetData sheetId="23389">
        <row r="9">
          <cell r="A9" t="str">
            <v>A</v>
          </cell>
        </row>
      </sheetData>
      <sheetData sheetId="23390" refreshError="1"/>
      <sheetData sheetId="23391" refreshError="1"/>
      <sheetData sheetId="23392">
        <row r="9">
          <cell r="A9" t="str">
            <v>A</v>
          </cell>
        </row>
      </sheetData>
      <sheetData sheetId="23393" refreshError="1"/>
      <sheetData sheetId="23394" refreshError="1"/>
      <sheetData sheetId="23395" refreshError="1"/>
      <sheetData sheetId="23396">
        <row r="9">
          <cell r="A9" t="str">
            <v>A</v>
          </cell>
        </row>
      </sheetData>
      <sheetData sheetId="23397">
        <row r="9">
          <cell r="A9" t="str">
            <v>A</v>
          </cell>
        </row>
      </sheetData>
      <sheetData sheetId="23398">
        <row r="9">
          <cell r="A9" t="str">
            <v>A</v>
          </cell>
        </row>
      </sheetData>
      <sheetData sheetId="23399">
        <row r="9">
          <cell r="A9" t="str">
            <v>A</v>
          </cell>
        </row>
      </sheetData>
      <sheetData sheetId="23400">
        <row r="9">
          <cell r="A9" t="str">
            <v>A</v>
          </cell>
        </row>
      </sheetData>
      <sheetData sheetId="23401">
        <row r="9">
          <cell r="A9" t="str">
            <v>A</v>
          </cell>
        </row>
      </sheetData>
      <sheetData sheetId="23402">
        <row r="9">
          <cell r="A9" t="str">
            <v>A</v>
          </cell>
        </row>
      </sheetData>
      <sheetData sheetId="23403">
        <row r="9">
          <cell r="A9" t="str">
            <v>A</v>
          </cell>
        </row>
      </sheetData>
      <sheetData sheetId="23404">
        <row r="9">
          <cell r="A9" t="str">
            <v>A</v>
          </cell>
        </row>
      </sheetData>
      <sheetData sheetId="23405">
        <row r="9">
          <cell r="A9" t="str">
            <v>A</v>
          </cell>
        </row>
      </sheetData>
      <sheetData sheetId="23406" refreshError="1"/>
      <sheetData sheetId="23407" refreshError="1"/>
      <sheetData sheetId="23408">
        <row r="9">
          <cell r="A9" t="str">
            <v>A</v>
          </cell>
        </row>
      </sheetData>
      <sheetData sheetId="23409" refreshError="1"/>
      <sheetData sheetId="23410">
        <row r="9">
          <cell r="A9" t="str">
            <v>A</v>
          </cell>
        </row>
      </sheetData>
      <sheetData sheetId="23411">
        <row r="9">
          <cell r="A9" t="str">
            <v>A</v>
          </cell>
        </row>
      </sheetData>
      <sheetData sheetId="23412">
        <row r="9">
          <cell r="A9" t="str">
            <v>A</v>
          </cell>
        </row>
      </sheetData>
      <sheetData sheetId="23413">
        <row r="9">
          <cell r="A9" t="str">
            <v>A</v>
          </cell>
        </row>
      </sheetData>
      <sheetData sheetId="23414">
        <row r="9">
          <cell r="A9" t="str">
            <v>A</v>
          </cell>
        </row>
      </sheetData>
      <sheetData sheetId="23415">
        <row r="9">
          <cell r="A9" t="str">
            <v>A</v>
          </cell>
        </row>
      </sheetData>
      <sheetData sheetId="23416">
        <row r="9">
          <cell r="A9" t="str">
            <v>A</v>
          </cell>
        </row>
      </sheetData>
      <sheetData sheetId="23417">
        <row r="9">
          <cell r="A9" t="str">
            <v>A</v>
          </cell>
        </row>
      </sheetData>
      <sheetData sheetId="23418">
        <row r="9">
          <cell r="A9" t="str">
            <v>A</v>
          </cell>
        </row>
      </sheetData>
      <sheetData sheetId="23419">
        <row r="9">
          <cell r="A9" t="str">
            <v>A</v>
          </cell>
        </row>
      </sheetData>
      <sheetData sheetId="23420">
        <row r="9">
          <cell r="A9" t="str">
            <v>A</v>
          </cell>
        </row>
      </sheetData>
      <sheetData sheetId="23421" refreshError="1"/>
      <sheetData sheetId="23422">
        <row r="9">
          <cell r="A9" t="str">
            <v>A</v>
          </cell>
        </row>
      </sheetData>
      <sheetData sheetId="23423">
        <row r="9">
          <cell r="A9" t="str">
            <v>A</v>
          </cell>
        </row>
      </sheetData>
      <sheetData sheetId="23424">
        <row r="9">
          <cell r="A9" t="str">
            <v>A</v>
          </cell>
        </row>
      </sheetData>
      <sheetData sheetId="23425">
        <row r="9">
          <cell r="A9" t="str">
            <v>A</v>
          </cell>
        </row>
      </sheetData>
      <sheetData sheetId="23426" refreshError="1"/>
      <sheetData sheetId="23427">
        <row r="9">
          <cell r="A9" t="str">
            <v>A</v>
          </cell>
        </row>
      </sheetData>
      <sheetData sheetId="23428">
        <row r="9">
          <cell r="A9" t="str">
            <v>A</v>
          </cell>
        </row>
      </sheetData>
      <sheetData sheetId="23429">
        <row r="9">
          <cell r="A9" t="str">
            <v>A</v>
          </cell>
        </row>
      </sheetData>
      <sheetData sheetId="23430">
        <row r="9">
          <cell r="A9" t="str">
            <v>A</v>
          </cell>
        </row>
      </sheetData>
      <sheetData sheetId="23431">
        <row r="9">
          <cell r="A9" t="str">
            <v>A</v>
          </cell>
        </row>
      </sheetData>
      <sheetData sheetId="23432">
        <row r="9">
          <cell r="A9" t="str">
            <v>A</v>
          </cell>
        </row>
      </sheetData>
      <sheetData sheetId="23433">
        <row r="9">
          <cell r="A9" t="str">
            <v>A</v>
          </cell>
        </row>
      </sheetData>
      <sheetData sheetId="23434">
        <row r="9">
          <cell r="A9" t="str">
            <v>A</v>
          </cell>
        </row>
      </sheetData>
      <sheetData sheetId="23435">
        <row r="9">
          <cell r="A9" t="str">
            <v>A</v>
          </cell>
        </row>
      </sheetData>
      <sheetData sheetId="23436" refreshError="1"/>
      <sheetData sheetId="23437" refreshError="1"/>
      <sheetData sheetId="23438" refreshError="1"/>
      <sheetData sheetId="23439" refreshError="1"/>
      <sheetData sheetId="23440" refreshError="1"/>
      <sheetData sheetId="23441" refreshError="1"/>
      <sheetData sheetId="23442" refreshError="1"/>
      <sheetData sheetId="23443">
        <row r="9">
          <cell r="A9" t="str">
            <v>A</v>
          </cell>
        </row>
      </sheetData>
      <sheetData sheetId="23444">
        <row r="9">
          <cell r="A9" t="str">
            <v>A</v>
          </cell>
        </row>
      </sheetData>
      <sheetData sheetId="23445">
        <row r="9">
          <cell r="A9" t="str">
            <v>A</v>
          </cell>
        </row>
      </sheetData>
      <sheetData sheetId="23446" refreshError="1"/>
      <sheetData sheetId="23447" refreshError="1"/>
      <sheetData sheetId="23448" refreshError="1"/>
      <sheetData sheetId="23449" refreshError="1"/>
      <sheetData sheetId="23450" refreshError="1"/>
      <sheetData sheetId="23451" refreshError="1"/>
      <sheetData sheetId="23452" refreshError="1"/>
      <sheetData sheetId="23453" refreshError="1"/>
      <sheetData sheetId="23454" refreshError="1"/>
      <sheetData sheetId="23455" refreshError="1"/>
      <sheetData sheetId="23456" refreshError="1"/>
      <sheetData sheetId="23457" refreshError="1"/>
      <sheetData sheetId="23458" refreshError="1"/>
      <sheetData sheetId="23459" refreshError="1"/>
      <sheetData sheetId="23460" refreshError="1"/>
      <sheetData sheetId="23461" refreshError="1"/>
      <sheetData sheetId="23462" refreshError="1"/>
      <sheetData sheetId="23463" refreshError="1"/>
      <sheetData sheetId="23464" refreshError="1"/>
      <sheetData sheetId="23465" refreshError="1"/>
      <sheetData sheetId="23466" refreshError="1"/>
      <sheetData sheetId="23467" refreshError="1"/>
      <sheetData sheetId="23468" refreshError="1"/>
      <sheetData sheetId="23469" refreshError="1"/>
      <sheetData sheetId="23470" refreshError="1"/>
      <sheetData sheetId="23471" refreshError="1"/>
      <sheetData sheetId="23472" refreshError="1"/>
      <sheetData sheetId="23473" refreshError="1"/>
      <sheetData sheetId="23474" refreshError="1"/>
      <sheetData sheetId="23475" refreshError="1"/>
      <sheetData sheetId="23476" refreshError="1"/>
      <sheetData sheetId="23477" refreshError="1"/>
      <sheetData sheetId="23478" refreshError="1"/>
      <sheetData sheetId="23479" refreshError="1"/>
      <sheetData sheetId="23480" refreshError="1"/>
      <sheetData sheetId="23481" refreshError="1"/>
      <sheetData sheetId="23482" refreshError="1"/>
      <sheetData sheetId="23483" refreshError="1"/>
      <sheetData sheetId="23484" refreshError="1"/>
      <sheetData sheetId="23485" refreshError="1"/>
      <sheetData sheetId="23486" refreshError="1"/>
      <sheetData sheetId="23487" refreshError="1"/>
      <sheetData sheetId="23488" refreshError="1"/>
      <sheetData sheetId="23489" refreshError="1"/>
      <sheetData sheetId="23490" refreshError="1"/>
      <sheetData sheetId="23491" refreshError="1"/>
      <sheetData sheetId="23492" refreshError="1"/>
      <sheetData sheetId="23493" refreshError="1"/>
      <sheetData sheetId="23494" refreshError="1"/>
      <sheetData sheetId="23495" refreshError="1"/>
      <sheetData sheetId="23496" refreshError="1"/>
      <sheetData sheetId="23497" refreshError="1"/>
      <sheetData sheetId="23498" refreshError="1"/>
      <sheetData sheetId="23499" refreshError="1"/>
      <sheetData sheetId="23500" refreshError="1"/>
      <sheetData sheetId="23501" refreshError="1"/>
      <sheetData sheetId="23502" refreshError="1"/>
      <sheetData sheetId="23503" refreshError="1"/>
      <sheetData sheetId="23504" refreshError="1"/>
      <sheetData sheetId="23505" refreshError="1"/>
      <sheetData sheetId="23506" refreshError="1"/>
      <sheetData sheetId="23507" refreshError="1"/>
      <sheetData sheetId="23508" refreshError="1"/>
      <sheetData sheetId="23509" refreshError="1"/>
      <sheetData sheetId="23510" refreshError="1"/>
      <sheetData sheetId="23511" refreshError="1"/>
      <sheetData sheetId="23512" refreshError="1"/>
      <sheetData sheetId="23513" refreshError="1"/>
      <sheetData sheetId="23514" refreshError="1"/>
      <sheetData sheetId="23515" refreshError="1"/>
      <sheetData sheetId="23516" refreshError="1"/>
      <sheetData sheetId="23517" refreshError="1"/>
      <sheetData sheetId="23518" refreshError="1"/>
      <sheetData sheetId="23519" refreshError="1"/>
      <sheetData sheetId="23520">
        <row r="9">
          <cell r="A9" t="str">
            <v>A</v>
          </cell>
        </row>
      </sheetData>
      <sheetData sheetId="23521" refreshError="1"/>
      <sheetData sheetId="23522" refreshError="1"/>
      <sheetData sheetId="23523" refreshError="1"/>
      <sheetData sheetId="23524">
        <row r="9">
          <cell r="A9" t="str">
            <v>A</v>
          </cell>
        </row>
      </sheetData>
      <sheetData sheetId="23525">
        <row r="9">
          <cell r="A9" t="str">
            <v>A</v>
          </cell>
        </row>
      </sheetData>
      <sheetData sheetId="23526" refreshError="1"/>
      <sheetData sheetId="23527">
        <row r="9">
          <cell r="A9" t="str">
            <v>A</v>
          </cell>
        </row>
      </sheetData>
      <sheetData sheetId="23528">
        <row r="9">
          <cell r="A9" t="str">
            <v>A</v>
          </cell>
        </row>
      </sheetData>
      <sheetData sheetId="23529">
        <row r="9">
          <cell r="A9" t="str">
            <v>A</v>
          </cell>
        </row>
      </sheetData>
      <sheetData sheetId="23530">
        <row r="9">
          <cell r="A9" t="str">
            <v>A</v>
          </cell>
        </row>
      </sheetData>
      <sheetData sheetId="23531">
        <row r="9">
          <cell r="A9" t="str">
            <v>A</v>
          </cell>
        </row>
      </sheetData>
      <sheetData sheetId="23532">
        <row r="9">
          <cell r="A9" t="str">
            <v>A</v>
          </cell>
        </row>
      </sheetData>
      <sheetData sheetId="23533">
        <row r="9">
          <cell r="A9" t="str">
            <v>A</v>
          </cell>
        </row>
      </sheetData>
      <sheetData sheetId="23534">
        <row r="9">
          <cell r="A9" t="str">
            <v>A</v>
          </cell>
        </row>
      </sheetData>
      <sheetData sheetId="23535">
        <row r="9">
          <cell r="A9" t="str">
            <v>A</v>
          </cell>
        </row>
      </sheetData>
      <sheetData sheetId="23536">
        <row r="9">
          <cell r="A9" t="str">
            <v>A</v>
          </cell>
        </row>
      </sheetData>
      <sheetData sheetId="23537">
        <row r="9">
          <cell r="A9" t="str">
            <v>A</v>
          </cell>
        </row>
      </sheetData>
      <sheetData sheetId="23538">
        <row r="9">
          <cell r="A9" t="str">
            <v>A</v>
          </cell>
        </row>
      </sheetData>
      <sheetData sheetId="23539">
        <row r="9">
          <cell r="A9" t="str">
            <v>A</v>
          </cell>
        </row>
      </sheetData>
      <sheetData sheetId="23540">
        <row r="9">
          <cell r="A9" t="str">
            <v>A</v>
          </cell>
        </row>
      </sheetData>
      <sheetData sheetId="23541">
        <row r="9">
          <cell r="A9" t="str">
            <v>A</v>
          </cell>
        </row>
      </sheetData>
      <sheetData sheetId="23542">
        <row r="9">
          <cell r="A9" t="str">
            <v>A</v>
          </cell>
        </row>
      </sheetData>
      <sheetData sheetId="23543">
        <row r="9">
          <cell r="A9" t="str">
            <v>A</v>
          </cell>
        </row>
      </sheetData>
      <sheetData sheetId="23544">
        <row r="9">
          <cell r="A9" t="str">
            <v>A</v>
          </cell>
        </row>
      </sheetData>
      <sheetData sheetId="23545">
        <row r="9">
          <cell r="A9" t="str">
            <v>A</v>
          </cell>
        </row>
      </sheetData>
      <sheetData sheetId="23546">
        <row r="9">
          <cell r="A9" t="str">
            <v>A</v>
          </cell>
        </row>
      </sheetData>
      <sheetData sheetId="23547" refreshError="1"/>
      <sheetData sheetId="23548">
        <row r="9">
          <cell r="A9" t="str">
            <v>A</v>
          </cell>
        </row>
      </sheetData>
      <sheetData sheetId="23549">
        <row r="9">
          <cell r="A9" t="str">
            <v>A</v>
          </cell>
        </row>
      </sheetData>
      <sheetData sheetId="23550">
        <row r="9">
          <cell r="A9" t="str">
            <v>A</v>
          </cell>
        </row>
      </sheetData>
      <sheetData sheetId="23551">
        <row r="9">
          <cell r="A9" t="str">
            <v>A</v>
          </cell>
        </row>
      </sheetData>
      <sheetData sheetId="23552">
        <row r="9">
          <cell r="A9" t="str">
            <v>A</v>
          </cell>
        </row>
      </sheetData>
      <sheetData sheetId="23553">
        <row r="9">
          <cell r="A9" t="str">
            <v>A</v>
          </cell>
        </row>
      </sheetData>
      <sheetData sheetId="23554">
        <row r="9">
          <cell r="A9" t="str">
            <v>A</v>
          </cell>
        </row>
      </sheetData>
      <sheetData sheetId="23555" refreshError="1"/>
      <sheetData sheetId="23556" refreshError="1"/>
      <sheetData sheetId="23557">
        <row r="9">
          <cell r="A9" t="str">
            <v>A</v>
          </cell>
        </row>
      </sheetData>
      <sheetData sheetId="23558">
        <row r="9">
          <cell r="A9" t="str">
            <v>A</v>
          </cell>
        </row>
      </sheetData>
      <sheetData sheetId="23559">
        <row r="9">
          <cell r="A9" t="str">
            <v>A</v>
          </cell>
        </row>
      </sheetData>
      <sheetData sheetId="23560">
        <row r="9">
          <cell r="A9" t="str">
            <v>A</v>
          </cell>
        </row>
      </sheetData>
      <sheetData sheetId="23561">
        <row r="9">
          <cell r="A9" t="str">
            <v>A</v>
          </cell>
        </row>
      </sheetData>
      <sheetData sheetId="23562">
        <row r="9">
          <cell r="A9" t="str">
            <v>A</v>
          </cell>
        </row>
      </sheetData>
      <sheetData sheetId="23563">
        <row r="9">
          <cell r="A9" t="str">
            <v>A</v>
          </cell>
        </row>
      </sheetData>
      <sheetData sheetId="23564">
        <row r="9">
          <cell r="A9" t="str">
            <v>A</v>
          </cell>
        </row>
      </sheetData>
      <sheetData sheetId="23565">
        <row r="9">
          <cell r="A9" t="str">
            <v>A</v>
          </cell>
        </row>
      </sheetData>
      <sheetData sheetId="23566">
        <row r="9">
          <cell r="A9" t="str">
            <v>A</v>
          </cell>
        </row>
      </sheetData>
      <sheetData sheetId="23567">
        <row r="9">
          <cell r="A9" t="str">
            <v>A</v>
          </cell>
        </row>
      </sheetData>
      <sheetData sheetId="23568">
        <row r="9">
          <cell r="A9" t="str">
            <v>A</v>
          </cell>
        </row>
      </sheetData>
      <sheetData sheetId="23569">
        <row r="9">
          <cell r="A9" t="str">
            <v>A</v>
          </cell>
        </row>
      </sheetData>
      <sheetData sheetId="23570">
        <row r="9">
          <cell r="A9" t="str">
            <v>A</v>
          </cell>
        </row>
      </sheetData>
      <sheetData sheetId="23571">
        <row r="9">
          <cell r="A9" t="str">
            <v>A</v>
          </cell>
        </row>
      </sheetData>
      <sheetData sheetId="23572">
        <row r="9">
          <cell r="A9" t="str">
            <v>A</v>
          </cell>
        </row>
      </sheetData>
      <sheetData sheetId="23573">
        <row r="9">
          <cell r="A9" t="str">
            <v>A</v>
          </cell>
        </row>
      </sheetData>
      <sheetData sheetId="23574">
        <row r="9">
          <cell r="A9" t="str">
            <v>A</v>
          </cell>
        </row>
      </sheetData>
      <sheetData sheetId="23575">
        <row r="9">
          <cell r="A9" t="str">
            <v>A</v>
          </cell>
        </row>
      </sheetData>
      <sheetData sheetId="23576">
        <row r="9">
          <cell r="A9" t="str">
            <v>A</v>
          </cell>
        </row>
      </sheetData>
      <sheetData sheetId="23577">
        <row r="9">
          <cell r="A9" t="str">
            <v>A</v>
          </cell>
        </row>
      </sheetData>
      <sheetData sheetId="23578">
        <row r="9">
          <cell r="A9" t="str">
            <v>A</v>
          </cell>
        </row>
      </sheetData>
      <sheetData sheetId="23579">
        <row r="9">
          <cell r="A9" t="str">
            <v>A</v>
          </cell>
        </row>
      </sheetData>
      <sheetData sheetId="23580">
        <row r="9">
          <cell r="A9" t="str">
            <v>A</v>
          </cell>
        </row>
      </sheetData>
      <sheetData sheetId="23581">
        <row r="9">
          <cell r="A9" t="str">
            <v>A</v>
          </cell>
        </row>
      </sheetData>
      <sheetData sheetId="23582">
        <row r="9">
          <cell r="A9" t="str">
            <v>A</v>
          </cell>
        </row>
      </sheetData>
      <sheetData sheetId="23583">
        <row r="9">
          <cell r="A9" t="str">
            <v>A</v>
          </cell>
        </row>
      </sheetData>
      <sheetData sheetId="23584">
        <row r="9">
          <cell r="A9" t="str">
            <v>A</v>
          </cell>
        </row>
      </sheetData>
      <sheetData sheetId="23585">
        <row r="9">
          <cell r="A9" t="str">
            <v>A</v>
          </cell>
        </row>
      </sheetData>
      <sheetData sheetId="23586">
        <row r="9">
          <cell r="A9" t="str">
            <v>A</v>
          </cell>
        </row>
      </sheetData>
      <sheetData sheetId="23587">
        <row r="9">
          <cell r="A9" t="str">
            <v>A</v>
          </cell>
        </row>
      </sheetData>
      <sheetData sheetId="23588">
        <row r="9">
          <cell r="A9" t="str">
            <v>A</v>
          </cell>
        </row>
      </sheetData>
      <sheetData sheetId="23589">
        <row r="9">
          <cell r="A9" t="str">
            <v>A</v>
          </cell>
        </row>
      </sheetData>
      <sheetData sheetId="23590">
        <row r="9">
          <cell r="A9" t="str">
            <v>A</v>
          </cell>
        </row>
      </sheetData>
      <sheetData sheetId="23591">
        <row r="9">
          <cell r="A9" t="str">
            <v>A</v>
          </cell>
        </row>
      </sheetData>
      <sheetData sheetId="23592">
        <row r="9">
          <cell r="A9" t="str">
            <v>A</v>
          </cell>
        </row>
      </sheetData>
      <sheetData sheetId="23593">
        <row r="9">
          <cell r="A9" t="str">
            <v>A</v>
          </cell>
        </row>
      </sheetData>
      <sheetData sheetId="23594">
        <row r="9">
          <cell r="A9" t="str">
            <v>A</v>
          </cell>
        </row>
      </sheetData>
      <sheetData sheetId="23595">
        <row r="9">
          <cell r="A9" t="str">
            <v>A</v>
          </cell>
        </row>
      </sheetData>
      <sheetData sheetId="23596">
        <row r="9">
          <cell r="A9" t="str">
            <v>A</v>
          </cell>
        </row>
      </sheetData>
      <sheetData sheetId="23597">
        <row r="9">
          <cell r="A9" t="str">
            <v>A</v>
          </cell>
        </row>
      </sheetData>
      <sheetData sheetId="23598">
        <row r="9">
          <cell r="A9" t="str">
            <v>A</v>
          </cell>
        </row>
      </sheetData>
      <sheetData sheetId="23599">
        <row r="9">
          <cell r="A9" t="str">
            <v>A</v>
          </cell>
        </row>
      </sheetData>
      <sheetData sheetId="23600">
        <row r="9">
          <cell r="A9" t="str">
            <v>A</v>
          </cell>
        </row>
      </sheetData>
      <sheetData sheetId="23601">
        <row r="9">
          <cell r="A9" t="str">
            <v>A</v>
          </cell>
        </row>
      </sheetData>
      <sheetData sheetId="23602">
        <row r="9">
          <cell r="A9" t="str">
            <v>A</v>
          </cell>
        </row>
      </sheetData>
      <sheetData sheetId="23603">
        <row r="9">
          <cell r="A9" t="str">
            <v>A</v>
          </cell>
        </row>
      </sheetData>
      <sheetData sheetId="23604">
        <row r="9">
          <cell r="A9" t="str">
            <v>A</v>
          </cell>
        </row>
      </sheetData>
      <sheetData sheetId="23605">
        <row r="9">
          <cell r="A9" t="str">
            <v>A</v>
          </cell>
        </row>
      </sheetData>
      <sheetData sheetId="23606">
        <row r="9">
          <cell r="A9" t="str">
            <v>A</v>
          </cell>
        </row>
      </sheetData>
      <sheetData sheetId="23607">
        <row r="9">
          <cell r="A9" t="str">
            <v>A</v>
          </cell>
        </row>
      </sheetData>
      <sheetData sheetId="23608">
        <row r="9">
          <cell r="A9" t="str">
            <v>A</v>
          </cell>
        </row>
      </sheetData>
      <sheetData sheetId="23609">
        <row r="9">
          <cell r="A9" t="str">
            <v>A</v>
          </cell>
        </row>
      </sheetData>
      <sheetData sheetId="23610">
        <row r="9">
          <cell r="A9" t="str">
            <v>A</v>
          </cell>
        </row>
      </sheetData>
      <sheetData sheetId="23611">
        <row r="9">
          <cell r="A9" t="str">
            <v>A</v>
          </cell>
        </row>
      </sheetData>
      <sheetData sheetId="23612">
        <row r="9">
          <cell r="A9" t="str">
            <v>A</v>
          </cell>
        </row>
      </sheetData>
      <sheetData sheetId="23613">
        <row r="9">
          <cell r="A9" t="str">
            <v>A</v>
          </cell>
        </row>
      </sheetData>
      <sheetData sheetId="23614">
        <row r="9">
          <cell r="A9" t="str">
            <v>A</v>
          </cell>
        </row>
      </sheetData>
      <sheetData sheetId="23615">
        <row r="9">
          <cell r="A9" t="str">
            <v>A</v>
          </cell>
        </row>
      </sheetData>
      <sheetData sheetId="23616">
        <row r="9">
          <cell r="A9" t="str">
            <v>A</v>
          </cell>
        </row>
      </sheetData>
      <sheetData sheetId="23617">
        <row r="9">
          <cell r="A9" t="str">
            <v>A</v>
          </cell>
        </row>
      </sheetData>
      <sheetData sheetId="23618">
        <row r="9">
          <cell r="A9" t="str">
            <v>A</v>
          </cell>
        </row>
      </sheetData>
      <sheetData sheetId="23619">
        <row r="9">
          <cell r="A9" t="str">
            <v>A</v>
          </cell>
        </row>
      </sheetData>
      <sheetData sheetId="23620">
        <row r="9">
          <cell r="A9" t="str">
            <v>A</v>
          </cell>
        </row>
      </sheetData>
      <sheetData sheetId="23621">
        <row r="9">
          <cell r="A9" t="str">
            <v>A</v>
          </cell>
        </row>
      </sheetData>
      <sheetData sheetId="23622">
        <row r="9">
          <cell r="A9" t="str">
            <v>A</v>
          </cell>
        </row>
      </sheetData>
      <sheetData sheetId="23623">
        <row r="9">
          <cell r="A9" t="str">
            <v>A</v>
          </cell>
        </row>
      </sheetData>
      <sheetData sheetId="23624">
        <row r="9">
          <cell r="A9" t="str">
            <v>A</v>
          </cell>
        </row>
      </sheetData>
      <sheetData sheetId="23625">
        <row r="9">
          <cell r="A9" t="str">
            <v>A</v>
          </cell>
        </row>
      </sheetData>
      <sheetData sheetId="23626">
        <row r="9">
          <cell r="A9" t="str">
            <v>A</v>
          </cell>
        </row>
      </sheetData>
      <sheetData sheetId="23627">
        <row r="9">
          <cell r="A9" t="str">
            <v>A</v>
          </cell>
        </row>
      </sheetData>
      <sheetData sheetId="23628">
        <row r="9">
          <cell r="A9" t="str">
            <v>A</v>
          </cell>
        </row>
      </sheetData>
      <sheetData sheetId="23629" refreshError="1"/>
      <sheetData sheetId="23630">
        <row r="9">
          <cell r="A9" t="str">
            <v>A</v>
          </cell>
        </row>
      </sheetData>
      <sheetData sheetId="23631">
        <row r="9">
          <cell r="A9" t="str">
            <v>A</v>
          </cell>
        </row>
      </sheetData>
      <sheetData sheetId="23632">
        <row r="9">
          <cell r="A9" t="str">
            <v>A</v>
          </cell>
        </row>
      </sheetData>
      <sheetData sheetId="23633">
        <row r="9">
          <cell r="A9" t="str">
            <v>A</v>
          </cell>
        </row>
      </sheetData>
      <sheetData sheetId="23634">
        <row r="9">
          <cell r="A9" t="str">
            <v>A</v>
          </cell>
        </row>
      </sheetData>
      <sheetData sheetId="23635">
        <row r="9">
          <cell r="A9" t="str">
            <v>A</v>
          </cell>
        </row>
      </sheetData>
      <sheetData sheetId="23636">
        <row r="9">
          <cell r="A9" t="str">
            <v>A</v>
          </cell>
        </row>
      </sheetData>
      <sheetData sheetId="23637">
        <row r="9">
          <cell r="A9" t="str">
            <v>A</v>
          </cell>
        </row>
      </sheetData>
      <sheetData sheetId="23638">
        <row r="9">
          <cell r="A9" t="str">
            <v>A</v>
          </cell>
        </row>
      </sheetData>
      <sheetData sheetId="23639">
        <row r="9">
          <cell r="A9" t="str">
            <v>A</v>
          </cell>
        </row>
      </sheetData>
      <sheetData sheetId="23640">
        <row r="9">
          <cell r="A9" t="str">
            <v>A</v>
          </cell>
        </row>
      </sheetData>
      <sheetData sheetId="23641">
        <row r="9">
          <cell r="A9" t="str">
            <v>A</v>
          </cell>
        </row>
      </sheetData>
      <sheetData sheetId="23642">
        <row r="9">
          <cell r="A9" t="str">
            <v>A</v>
          </cell>
        </row>
      </sheetData>
      <sheetData sheetId="23643">
        <row r="9">
          <cell r="A9" t="str">
            <v>A</v>
          </cell>
        </row>
      </sheetData>
      <sheetData sheetId="23644">
        <row r="9">
          <cell r="A9" t="str">
            <v>A</v>
          </cell>
        </row>
      </sheetData>
      <sheetData sheetId="23645">
        <row r="9">
          <cell r="A9" t="str">
            <v>A</v>
          </cell>
        </row>
      </sheetData>
      <sheetData sheetId="23646">
        <row r="9">
          <cell r="A9" t="str">
            <v>A</v>
          </cell>
        </row>
      </sheetData>
      <sheetData sheetId="23647">
        <row r="9">
          <cell r="A9" t="str">
            <v>A</v>
          </cell>
        </row>
      </sheetData>
      <sheetData sheetId="23648" refreshError="1"/>
      <sheetData sheetId="23649">
        <row r="9">
          <cell r="A9" t="str">
            <v>A</v>
          </cell>
        </row>
      </sheetData>
      <sheetData sheetId="23650">
        <row r="9">
          <cell r="A9" t="str">
            <v>A</v>
          </cell>
        </row>
      </sheetData>
      <sheetData sheetId="23651">
        <row r="9">
          <cell r="A9" t="str">
            <v>A</v>
          </cell>
        </row>
      </sheetData>
      <sheetData sheetId="23652">
        <row r="9">
          <cell r="A9" t="str">
            <v>A</v>
          </cell>
        </row>
      </sheetData>
      <sheetData sheetId="23653" refreshError="1"/>
      <sheetData sheetId="23654" refreshError="1"/>
      <sheetData sheetId="23655" refreshError="1"/>
      <sheetData sheetId="23656">
        <row r="9">
          <cell r="A9" t="str">
            <v>A</v>
          </cell>
        </row>
      </sheetData>
      <sheetData sheetId="23657">
        <row r="9">
          <cell r="A9" t="str">
            <v>A</v>
          </cell>
        </row>
      </sheetData>
      <sheetData sheetId="23658">
        <row r="9">
          <cell r="A9" t="str">
            <v>A</v>
          </cell>
        </row>
      </sheetData>
      <sheetData sheetId="23659">
        <row r="9">
          <cell r="A9" t="str">
            <v>A</v>
          </cell>
        </row>
      </sheetData>
      <sheetData sheetId="23660">
        <row r="9">
          <cell r="A9" t="str">
            <v>A</v>
          </cell>
        </row>
      </sheetData>
      <sheetData sheetId="23661">
        <row r="9">
          <cell r="A9" t="str">
            <v>A</v>
          </cell>
        </row>
      </sheetData>
      <sheetData sheetId="23662">
        <row r="9">
          <cell r="A9" t="str">
            <v>A</v>
          </cell>
        </row>
      </sheetData>
      <sheetData sheetId="23663">
        <row r="9">
          <cell r="A9" t="str">
            <v>A</v>
          </cell>
        </row>
      </sheetData>
      <sheetData sheetId="23664">
        <row r="9">
          <cell r="A9" t="str">
            <v>A</v>
          </cell>
        </row>
      </sheetData>
      <sheetData sheetId="23665" refreshError="1"/>
      <sheetData sheetId="23666" refreshError="1"/>
      <sheetData sheetId="23667" refreshError="1"/>
      <sheetData sheetId="23668" refreshError="1"/>
      <sheetData sheetId="23669">
        <row r="9">
          <cell r="A9" t="str">
            <v>A</v>
          </cell>
        </row>
      </sheetData>
      <sheetData sheetId="23670">
        <row r="9">
          <cell r="A9" t="str">
            <v>A</v>
          </cell>
        </row>
      </sheetData>
      <sheetData sheetId="23671">
        <row r="9">
          <cell r="A9" t="str">
            <v>A</v>
          </cell>
        </row>
      </sheetData>
      <sheetData sheetId="23672">
        <row r="9">
          <cell r="A9" t="str">
            <v>A</v>
          </cell>
        </row>
      </sheetData>
      <sheetData sheetId="23673">
        <row r="9">
          <cell r="A9" t="str">
            <v>A</v>
          </cell>
        </row>
      </sheetData>
      <sheetData sheetId="23674">
        <row r="9">
          <cell r="A9" t="str">
            <v>A</v>
          </cell>
        </row>
      </sheetData>
      <sheetData sheetId="23675">
        <row r="9">
          <cell r="A9" t="str">
            <v>A</v>
          </cell>
        </row>
      </sheetData>
      <sheetData sheetId="23676">
        <row r="9">
          <cell r="A9" t="str">
            <v>A</v>
          </cell>
        </row>
      </sheetData>
      <sheetData sheetId="23677">
        <row r="9">
          <cell r="A9" t="str">
            <v>A</v>
          </cell>
        </row>
      </sheetData>
      <sheetData sheetId="23678">
        <row r="9">
          <cell r="A9" t="str">
            <v>A</v>
          </cell>
        </row>
      </sheetData>
      <sheetData sheetId="23679">
        <row r="9">
          <cell r="A9" t="str">
            <v>A</v>
          </cell>
        </row>
      </sheetData>
      <sheetData sheetId="23680">
        <row r="9">
          <cell r="A9" t="str">
            <v>A</v>
          </cell>
        </row>
      </sheetData>
      <sheetData sheetId="23681">
        <row r="9">
          <cell r="A9" t="str">
            <v>A</v>
          </cell>
        </row>
      </sheetData>
      <sheetData sheetId="23682">
        <row r="9">
          <cell r="A9" t="str">
            <v>A</v>
          </cell>
        </row>
      </sheetData>
      <sheetData sheetId="23683">
        <row r="9">
          <cell r="A9" t="str">
            <v>A</v>
          </cell>
        </row>
      </sheetData>
      <sheetData sheetId="23684">
        <row r="9">
          <cell r="A9" t="str">
            <v>A</v>
          </cell>
        </row>
      </sheetData>
      <sheetData sheetId="23685" refreshError="1"/>
      <sheetData sheetId="23686">
        <row r="9">
          <cell r="A9" t="str">
            <v>A</v>
          </cell>
        </row>
      </sheetData>
      <sheetData sheetId="23687">
        <row r="9">
          <cell r="A9" t="str">
            <v>A</v>
          </cell>
        </row>
      </sheetData>
      <sheetData sheetId="23688">
        <row r="9">
          <cell r="A9" t="str">
            <v>A</v>
          </cell>
        </row>
      </sheetData>
      <sheetData sheetId="23689">
        <row r="9">
          <cell r="A9" t="str">
            <v>A</v>
          </cell>
        </row>
      </sheetData>
      <sheetData sheetId="23690">
        <row r="9">
          <cell r="A9" t="str">
            <v>A</v>
          </cell>
        </row>
      </sheetData>
      <sheetData sheetId="23691">
        <row r="9">
          <cell r="A9" t="str">
            <v>A</v>
          </cell>
        </row>
      </sheetData>
      <sheetData sheetId="23692">
        <row r="9">
          <cell r="A9" t="str">
            <v>A</v>
          </cell>
        </row>
      </sheetData>
      <sheetData sheetId="23693">
        <row r="9">
          <cell r="A9" t="str">
            <v>A</v>
          </cell>
        </row>
      </sheetData>
      <sheetData sheetId="23694">
        <row r="9">
          <cell r="A9" t="str">
            <v>A</v>
          </cell>
        </row>
      </sheetData>
      <sheetData sheetId="23695">
        <row r="9">
          <cell r="A9" t="str">
            <v>A</v>
          </cell>
        </row>
      </sheetData>
      <sheetData sheetId="23696">
        <row r="9">
          <cell r="A9" t="str">
            <v>A</v>
          </cell>
        </row>
      </sheetData>
      <sheetData sheetId="23697">
        <row r="9">
          <cell r="A9" t="str">
            <v>A</v>
          </cell>
        </row>
      </sheetData>
      <sheetData sheetId="23698">
        <row r="9">
          <cell r="A9" t="str">
            <v>A</v>
          </cell>
        </row>
      </sheetData>
      <sheetData sheetId="23699">
        <row r="9">
          <cell r="A9" t="str">
            <v>A</v>
          </cell>
        </row>
      </sheetData>
      <sheetData sheetId="23700">
        <row r="9">
          <cell r="A9" t="str">
            <v>A</v>
          </cell>
        </row>
      </sheetData>
      <sheetData sheetId="23701">
        <row r="9">
          <cell r="A9" t="str">
            <v>A</v>
          </cell>
        </row>
      </sheetData>
      <sheetData sheetId="23702">
        <row r="9">
          <cell r="A9" t="str">
            <v>A</v>
          </cell>
        </row>
      </sheetData>
      <sheetData sheetId="23703">
        <row r="9">
          <cell r="A9" t="str">
            <v>A</v>
          </cell>
        </row>
      </sheetData>
      <sheetData sheetId="23704">
        <row r="9">
          <cell r="A9" t="str">
            <v>A</v>
          </cell>
        </row>
      </sheetData>
      <sheetData sheetId="23705">
        <row r="9">
          <cell r="A9" t="str">
            <v>A</v>
          </cell>
        </row>
      </sheetData>
      <sheetData sheetId="23706">
        <row r="9">
          <cell r="A9" t="str">
            <v>A</v>
          </cell>
        </row>
      </sheetData>
      <sheetData sheetId="23707">
        <row r="9">
          <cell r="A9" t="str">
            <v>A</v>
          </cell>
        </row>
      </sheetData>
      <sheetData sheetId="23708">
        <row r="9">
          <cell r="A9" t="str">
            <v>A</v>
          </cell>
        </row>
      </sheetData>
      <sheetData sheetId="23709">
        <row r="9">
          <cell r="A9" t="str">
            <v>A</v>
          </cell>
        </row>
      </sheetData>
      <sheetData sheetId="23710">
        <row r="9">
          <cell r="A9" t="str">
            <v>A</v>
          </cell>
        </row>
      </sheetData>
      <sheetData sheetId="23711">
        <row r="9">
          <cell r="A9" t="str">
            <v>A</v>
          </cell>
        </row>
      </sheetData>
      <sheetData sheetId="23712">
        <row r="9">
          <cell r="A9" t="str">
            <v>A</v>
          </cell>
        </row>
      </sheetData>
      <sheetData sheetId="23713">
        <row r="9">
          <cell r="A9" t="str">
            <v>A</v>
          </cell>
        </row>
      </sheetData>
      <sheetData sheetId="23714">
        <row r="9">
          <cell r="A9" t="str">
            <v>A</v>
          </cell>
        </row>
      </sheetData>
      <sheetData sheetId="23715" refreshError="1"/>
      <sheetData sheetId="23716" refreshError="1"/>
      <sheetData sheetId="23717" refreshError="1"/>
      <sheetData sheetId="23718" refreshError="1"/>
      <sheetData sheetId="23719">
        <row r="9">
          <cell r="A9" t="str">
            <v>A</v>
          </cell>
        </row>
      </sheetData>
      <sheetData sheetId="23720">
        <row r="9">
          <cell r="A9" t="str">
            <v>A</v>
          </cell>
        </row>
      </sheetData>
      <sheetData sheetId="23721">
        <row r="9">
          <cell r="A9" t="str">
            <v>A</v>
          </cell>
        </row>
      </sheetData>
      <sheetData sheetId="23722">
        <row r="9">
          <cell r="A9" t="str">
            <v>A</v>
          </cell>
        </row>
      </sheetData>
      <sheetData sheetId="23723">
        <row r="9">
          <cell r="A9" t="str">
            <v>A</v>
          </cell>
        </row>
      </sheetData>
      <sheetData sheetId="23724">
        <row r="9">
          <cell r="A9" t="str">
            <v>A</v>
          </cell>
        </row>
      </sheetData>
      <sheetData sheetId="23725">
        <row r="9">
          <cell r="A9" t="str">
            <v>A</v>
          </cell>
        </row>
      </sheetData>
      <sheetData sheetId="23726">
        <row r="9">
          <cell r="A9" t="str">
            <v>A</v>
          </cell>
        </row>
      </sheetData>
      <sheetData sheetId="23727">
        <row r="9">
          <cell r="A9" t="str">
            <v>A</v>
          </cell>
        </row>
      </sheetData>
      <sheetData sheetId="23728">
        <row r="9">
          <cell r="A9" t="str">
            <v>A</v>
          </cell>
        </row>
      </sheetData>
      <sheetData sheetId="23729">
        <row r="9">
          <cell r="A9" t="str">
            <v>A</v>
          </cell>
        </row>
      </sheetData>
      <sheetData sheetId="23730">
        <row r="9">
          <cell r="A9" t="str">
            <v>A</v>
          </cell>
        </row>
      </sheetData>
      <sheetData sheetId="23731">
        <row r="9">
          <cell r="A9" t="str">
            <v>A</v>
          </cell>
        </row>
      </sheetData>
      <sheetData sheetId="23732">
        <row r="9">
          <cell r="A9" t="str">
            <v>A</v>
          </cell>
        </row>
      </sheetData>
      <sheetData sheetId="23733">
        <row r="9">
          <cell r="A9" t="str">
            <v>A</v>
          </cell>
        </row>
      </sheetData>
      <sheetData sheetId="23734">
        <row r="9">
          <cell r="A9" t="str">
            <v>A</v>
          </cell>
        </row>
      </sheetData>
      <sheetData sheetId="23735">
        <row r="9">
          <cell r="A9" t="str">
            <v>A</v>
          </cell>
        </row>
      </sheetData>
      <sheetData sheetId="23736">
        <row r="9">
          <cell r="A9" t="str">
            <v>A</v>
          </cell>
        </row>
      </sheetData>
      <sheetData sheetId="23737">
        <row r="9">
          <cell r="A9" t="str">
            <v>A</v>
          </cell>
        </row>
      </sheetData>
      <sheetData sheetId="23738">
        <row r="9">
          <cell r="A9" t="str">
            <v>A</v>
          </cell>
        </row>
      </sheetData>
      <sheetData sheetId="23739">
        <row r="9">
          <cell r="A9" t="str">
            <v>A</v>
          </cell>
        </row>
      </sheetData>
      <sheetData sheetId="23740">
        <row r="9">
          <cell r="A9" t="str">
            <v>A</v>
          </cell>
        </row>
      </sheetData>
      <sheetData sheetId="23741">
        <row r="9">
          <cell r="A9" t="str">
            <v>A</v>
          </cell>
        </row>
      </sheetData>
      <sheetData sheetId="23742">
        <row r="9">
          <cell r="A9" t="str">
            <v>A</v>
          </cell>
        </row>
      </sheetData>
      <sheetData sheetId="23743">
        <row r="9">
          <cell r="A9" t="str">
            <v>A</v>
          </cell>
        </row>
      </sheetData>
      <sheetData sheetId="23744">
        <row r="9">
          <cell r="A9" t="str">
            <v>A</v>
          </cell>
        </row>
      </sheetData>
      <sheetData sheetId="23745">
        <row r="9">
          <cell r="A9" t="str">
            <v>A</v>
          </cell>
        </row>
      </sheetData>
      <sheetData sheetId="23746">
        <row r="9">
          <cell r="A9" t="str">
            <v>A</v>
          </cell>
        </row>
      </sheetData>
      <sheetData sheetId="23747">
        <row r="9">
          <cell r="A9" t="str">
            <v>A</v>
          </cell>
        </row>
      </sheetData>
      <sheetData sheetId="23748">
        <row r="9">
          <cell r="A9" t="str">
            <v>A</v>
          </cell>
        </row>
      </sheetData>
      <sheetData sheetId="23749">
        <row r="9">
          <cell r="A9" t="str">
            <v>A</v>
          </cell>
        </row>
      </sheetData>
      <sheetData sheetId="23750">
        <row r="9">
          <cell r="A9" t="str">
            <v>A</v>
          </cell>
        </row>
      </sheetData>
      <sheetData sheetId="23751">
        <row r="9">
          <cell r="A9" t="str">
            <v>A</v>
          </cell>
        </row>
      </sheetData>
      <sheetData sheetId="23752">
        <row r="9">
          <cell r="A9" t="str">
            <v>A</v>
          </cell>
        </row>
      </sheetData>
      <sheetData sheetId="23753">
        <row r="9">
          <cell r="A9" t="str">
            <v>A</v>
          </cell>
        </row>
      </sheetData>
      <sheetData sheetId="23754">
        <row r="9">
          <cell r="A9" t="str">
            <v>A</v>
          </cell>
        </row>
      </sheetData>
      <sheetData sheetId="23755">
        <row r="9">
          <cell r="A9" t="str">
            <v>A</v>
          </cell>
        </row>
      </sheetData>
      <sheetData sheetId="23756">
        <row r="9">
          <cell r="A9" t="str">
            <v>A</v>
          </cell>
        </row>
      </sheetData>
      <sheetData sheetId="23757">
        <row r="9">
          <cell r="A9" t="str">
            <v>A</v>
          </cell>
        </row>
      </sheetData>
      <sheetData sheetId="23758">
        <row r="9">
          <cell r="A9" t="str">
            <v>A</v>
          </cell>
        </row>
      </sheetData>
      <sheetData sheetId="23759">
        <row r="9">
          <cell r="A9" t="str">
            <v>A</v>
          </cell>
        </row>
      </sheetData>
      <sheetData sheetId="23760">
        <row r="9">
          <cell r="A9" t="str">
            <v>A</v>
          </cell>
        </row>
      </sheetData>
      <sheetData sheetId="23761" refreshError="1"/>
      <sheetData sheetId="23762" refreshError="1"/>
      <sheetData sheetId="23763">
        <row r="9">
          <cell r="A9" t="str">
            <v>A</v>
          </cell>
        </row>
      </sheetData>
      <sheetData sheetId="23764" refreshError="1"/>
      <sheetData sheetId="23765" refreshError="1"/>
      <sheetData sheetId="23766" refreshError="1"/>
      <sheetData sheetId="23767">
        <row r="9">
          <cell r="A9" t="str">
            <v>A</v>
          </cell>
        </row>
      </sheetData>
      <sheetData sheetId="23768">
        <row r="9">
          <cell r="A9" t="str">
            <v>A</v>
          </cell>
        </row>
      </sheetData>
      <sheetData sheetId="23769">
        <row r="9">
          <cell r="A9" t="str">
            <v>A</v>
          </cell>
        </row>
      </sheetData>
      <sheetData sheetId="23770">
        <row r="9">
          <cell r="A9" t="str">
            <v>A</v>
          </cell>
        </row>
      </sheetData>
      <sheetData sheetId="23771">
        <row r="9">
          <cell r="A9" t="str">
            <v>A</v>
          </cell>
        </row>
      </sheetData>
      <sheetData sheetId="23772">
        <row r="9">
          <cell r="A9" t="str">
            <v>A</v>
          </cell>
        </row>
      </sheetData>
      <sheetData sheetId="23773">
        <row r="9">
          <cell r="A9" t="str">
            <v>A</v>
          </cell>
        </row>
      </sheetData>
      <sheetData sheetId="23774" refreshError="1"/>
      <sheetData sheetId="23775" refreshError="1"/>
      <sheetData sheetId="23776" refreshError="1"/>
      <sheetData sheetId="23777" refreshError="1"/>
      <sheetData sheetId="23778" refreshError="1"/>
      <sheetData sheetId="23779" refreshError="1"/>
      <sheetData sheetId="23780" refreshError="1"/>
      <sheetData sheetId="23781" refreshError="1"/>
      <sheetData sheetId="23782" refreshError="1"/>
      <sheetData sheetId="23783" refreshError="1"/>
      <sheetData sheetId="23784" refreshError="1"/>
      <sheetData sheetId="23785" refreshError="1"/>
      <sheetData sheetId="23786" refreshError="1"/>
      <sheetData sheetId="23787" refreshError="1"/>
      <sheetData sheetId="23788" refreshError="1"/>
      <sheetData sheetId="23789" refreshError="1"/>
      <sheetData sheetId="23790" refreshError="1"/>
      <sheetData sheetId="23791" refreshError="1"/>
      <sheetData sheetId="23792" refreshError="1"/>
      <sheetData sheetId="23793" refreshError="1"/>
      <sheetData sheetId="23794" refreshError="1"/>
      <sheetData sheetId="23795" refreshError="1"/>
      <sheetData sheetId="23796" refreshError="1"/>
      <sheetData sheetId="23797" refreshError="1"/>
      <sheetData sheetId="23798" refreshError="1"/>
      <sheetData sheetId="23799" refreshError="1"/>
      <sheetData sheetId="23800" refreshError="1"/>
      <sheetData sheetId="23801" refreshError="1"/>
      <sheetData sheetId="23802" refreshError="1"/>
      <sheetData sheetId="23803" refreshError="1"/>
      <sheetData sheetId="23804" refreshError="1"/>
      <sheetData sheetId="23805" refreshError="1"/>
      <sheetData sheetId="23806" refreshError="1"/>
      <sheetData sheetId="23807" refreshError="1"/>
      <sheetData sheetId="23808" refreshError="1"/>
      <sheetData sheetId="23809" refreshError="1"/>
      <sheetData sheetId="23810" refreshError="1"/>
      <sheetData sheetId="23811" refreshError="1"/>
      <sheetData sheetId="23812" refreshError="1"/>
      <sheetData sheetId="23813" refreshError="1"/>
      <sheetData sheetId="23814" refreshError="1"/>
      <sheetData sheetId="23815" refreshError="1"/>
      <sheetData sheetId="23816" refreshError="1"/>
      <sheetData sheetId="23817" refreshError="1"/>
      <sheetData sheetId="23818" refreshError="1"/>
      <sheetData sheetId="23819" refreshError="1"/>
      <sheetData sheetId="23820" refreshError="1"/>
      <sheetData sheetId="23821" refreshError="1"/>
      <sheetData sheetId="23822" refreshError="1"/>
      <sheetData sheetId="23823" refreshError="1"/>
      <sheetData sheetId="23824" refreshError="1"/>
      <sheetData sheetId="23825" refreshError="1"/>
      <sheetData sheetId="23826" refreshError="1"/>
      <sheetData sheetId="23827" refreshError="1"/>
      <sheetData sheetId="23828" refreshError="1"/>
      <sheetData sheetId="23829" refreshError="1"/>
      <sheetData sheetId="23830" refreshError="1"/>
      <sheetData sheetId="23831" refreshError="1"/>
      <sheetData sheetId="23832" refreshError="1"/>
      <sheetData sheetId="23833" refreshError="1"/>
      <sheetData sheetId="23834" refreshError="1"/>
      <sheetData sheetId="23835" refreshError="1"/>
      <sheetData sheetId="23836" refreshError="1"/>
      <sheetData sheetId="23837" refreshError="1"/>
      <sheetData sheetId="23838" refreshError="1"/>
      <sheetData sheetId="23839" refreshError="1"/>
      <sheetData sheetId="23840" refreshError="1"/>
      <sheetData sheetId="23841" refreshError="1"/>
      <sheetData sheetId="23842" refreshError="1"/>
      <sheetData sheetId="23843" refreshError="1"/>
      <sheetData sheetId="23844" refreshError="1"/>
      <sheetData sheetId="23845">
        <row r="9">
          <cell r="A9" t="str">
            <v>A</v>
          </cell>
        </row>
      </sheetData>
      <sheetData sheetId="23846" refreshError="1"/>
      <sheetData sheetId="23847">
        <row r="9">
          <cell r="A9" t="str">
            <v>A</v>
          </cell>
        </row>
      </sheetData>
      <sheetData sheetId="23848">
        <row r="9">
          <cell r="A9" t="str">
            <v>A</v>
          </cell>
        </row>
      </sheetData>
      <sheetData sheetId="23849">
        <row r="9">
          <cell r="A9" t="str">
            <v>A</v>
          </cell>
        </row>
      </sheetData>
      <sheetData sheetId="23850">
        <row r="9">
          <cell r="A9" t="str">
            <v>A</v>
          </cell>
        </row>
      </sheetData>
      <sheetData sheetId="23851">
        <row r="9">
          <cell r="A9" t="str">
            <v>A</v>
          </cell>
        </row>
      </sheetData>
      <sheetData sheetId="23852">
        <row r="9">
          <cell r="A9" t="str">
            <v>A</v>
          </cell>
        </row>
      </sheetData>
      <sheetData sheetId="23853">
        <row r="9">
          <cell r="A9" t="str">
            <v>A</v>
          </cell>
        </row>
      </sheetData>
      <sheetData sheetId="23854">
        <row r="9">
          <cell r="A9" t="str">
            <v>A</v>
          </cell>
        </row>
      </sheetData>
      <sheetData sheetId="23855">
        <row r="9">
          <cell r="A9" t="str">
            <v>A</v>
          </cell>
        </row>
      </sheetData>
      <sheetData sheetId="23856">
        <row r="9">
          <cell r="A9" t="str">
            <v>A</v>
          </cell>
        </row>
      </sheetData>
      <sheetData sheetId="23857">
        <row r="9">
          <cell r="A9" t="str">
            <v>A</v>
          </cell>
        </row>
      </sheetData>
      <sheetData sheetId="23858">
        <row r="9">
          <cell r="A9" t="str">
            <v>A</v>
          </cell>
        </row>
      </sheetData>
      <sheetData sheetId="23859">
        <row r="9">
          <cell r="A9" t="str">
            <v>A</v>
          </cell>
        </row>
      </sheetData>
      <sheetData sheetId="23860">
        <row r="9">
          <cell r="A9" t="str">
            <v>A</v>
          </cell>
        </row>
      </sheetData>
      <sheetData sheetId="23861">
        <row r="9">
          <cell r="A9" t="str">
            <v>A</v>
          </cell>
        </row>
      </sheetData>
      <sheetData sheetId="23862">
        <row r="9">
          <cell r="A9" t="str">
            <v>A</v>
          </cell>
        </row>
      </sheetData>
      <sheetData sheetId="23863" refreshError="1"/>
      <sheetData sheetId="23864" refreshError="1"/>
      <sheetData sheetId="23865" refreshError="1"/>
      <sheetData sheetId="23866" refreshError="1"/>
      <sheetData sheetId="23867" refreshError="1"/>
      <sheetData sheetId="23868" refreshError="1"/>
      <sheetData sheetId="23869" refreshError="1"/>
      <sheetData sheetId="23870" refreshError="1"/>
      <sheetData sheetId="23871" refreshError="1"/>
      <sheetData sheetId="23872" refreshError="1"/>
      <sheetData sheetId="23873" refreshError="1"/>
      <sheetData sheetId="23874" refreshError="1"/>
      <sheetData sheetId="23875" refreshError="1"/>
      <sheetData sheetId="23876" refreshError="1"/>
      <sheetData sheetId="23877" refreshError="1"/>
      <sheetData sheetId="23878" refreshError="1"/>
      <sheetData sheetId="23879" refreshError="1"/>
      <sheetData sheetId="23880" refreshError="1"/>
      <sheetData sheetId="23881" refreshError="1"/>
      <sheetData sheetId="23882" refreshError="1"/>
      <sheetData sheetId="23883" refreshError="1"/>
      <sheetData sheetId="23884" refreshError="1"/>
      <sheetData sheetId="23885" refreshError="1"/>
      <sheetData sheetId="23886" refreshError="1"/>
      <sheetData sheetId="23887" refreshError="1"/>
      <sheetData sheetId="23888" refreshError="1"/>
      <sheetData sheetId="23889" refreshError="1"/>
      <sheetData sheetId="23890" refreshError="1"/>
      <sheetData sheetId="23891">
        <row r="9">
          <cell r="A9" t="str">
            <v>A</v>
          </cell>
        </row>
      </sheetData>
      <sheetData sheetId="23892">
        <row r="9">
          <cell r="A9" t="str">
            <v>A</v>
          </cell>
        </row>
      </sheetData>
      <sheetData sheetId="23893">
        <row r="9">
          <cell r="A9" t="str">
            <v>A</v>
          </cell>
        </row>
      </sheetData>
      <sheetData sheetId="23894">
        <row r="9">
          <cell r="A9" t="str">
            <v>A</v>
          </cell>
        </row>
      </sheetData>
      <sheetData sheetId="23895">
        <row r="9">
          <cell r="A9" t="str">
            <v>A</v>
          </cell>
        </row>
      </sheetData>
      <sheetData sheetId="23896">
        <row r="9">
          <cell r="A9" t="str">
            <v>A</v>
          </cell>
        </row>
      </sheetData>
      <sheetData sheetId="23897">
        <row r="9">
          <cell r="A9" t="str">
            <v>A</v>
          </cell>
        </row>
      </sheetData>
      <sheetData sheetId="23898">
        <row r="9">
          <cell r="A9" t="str">
            <v>A</v>
          </cell>
        </row>
      </sheetData>
      <sheetData sheetId="23899">
        <row r="9">
          <cell r="A9" t="str">
            <v>A</v>
          </cell>
        </row>
      </sheetData>
      <sheetData sheetId="23900">
        <row r="9">
          <cell r="A9" t="str">
            <v>A</v>
          </cell>
        </row>
      </sheetData>
      <sheetData sheetId="23901">
        <row r="9">
          <cell r="A9" t="str">
            <v>A</v>
          </cell>
        </row>
      </sheetData>
      <sheetData sheetId="23902">
        <row r="9">
          <cell r="A9" t="str">
            <v>A</v>
          </cell>
        </row>
      </sheetData>
      <sheetData sheetId="23903">
        <row r="9">
          <cell r="A9" t="str">
            <v>A</v>
          </cell>
        </row>
      </sheetData>
      <sheetData sheetId="23904">
        <row r="9">
          <cell r="A9" t="str">
            <v>A</v>
          </cell>
        </row>
      </sheetData>
      <sheetData sheetId="23905">
        <row r="9">
          <cell r="A9" t="str">
            <v>A</v>
          </cell>
        </row>
      </sheetData>
      <sheetData sheetId="23906">
        <row r="9">
          <cell r="A9" t="str">
            <v>A</v>
          </cell>
        </row>
      </sheetData>
      <sheetData sheetId="23907">
        <row r="9">
          <cell r="A9" t="str">
            <v>A</v>
          </cell>
        </row>
      </sheetData>
      <sheetData sheetId="23908">
        <row r="9">
          <cell r="A9" t="str">
            <v>A</v>
          </cell>
        </row>
      </sheetData>
      <sheetData sheetId="23909">
        <row r="9">
          <cell r="A9" t="str">
            <v>A</v>
          </cell>
        </row>
      </sheetData>
      <sheetData sheetId="23910">
        <row r="9">
          <cell r="A9" t="str">
            <v>A</v>
          </cell>
        </row>
      </sheetData>
      <sheetData sheetId="23911">
        <row r="9">
          <cell r="A9" t="str">
            <v>A</v>
          </cell>
        </row>
      </sheetData>
      <sheetData sheetId="23912">
        <row r="9">
          <cell r="A9" t="str">
            <v>A</v>
          </cell>
        </row>
      </sheetData>
      <sheetData sheetId="23913">
        <row r="9">
          <cell r="A9" t="str">
            <v>A</v>
          </cell>
        </row>
      </sheetData>
      <sheetData sheetId="23914">
        <row r="9">
          <cell r="A9" t="str">
            <v>A</v>
          </cell>
        </row>
      </sheetData>
      <sheetData sheetId="23915">
        <row r="9">
          <cell r="A9" t="str">
            <v>A</v>
          </cell>
        </row>
      </sheetData>
      <sheetData sheetId="23916" refreshError="1"/>
      <sheetData sheetId="23917" refreshError="1"/>
      <sheetData sheetId="23918">
        <row r="9">
          <cell r="A9" t="str">
            <v>A</v>
          </cell>
        </row>
      </sheetData>
      <sheetData sheetId="23919">
        <row r="9">
          <cell r="A9" t="str">
            <v>A</v>
          </cell>
        </row>
      </sheetData>
      <sheetData sheetId="23920">
        <row r="9">
          <cell r="A9" t="str">
            <v>A</v>
          </cell>
        </row>
      </sheetData>
      <sheetData sheetId="23921">
        <row r="9">
          <cell r="A9" t="str">
            <v>A</v>
          </cell>
        </row>
      </sheetData>
      <sheetData sheetId="23922">
        <row r="9">
          <cell r="A9" t="str">
            <v>A</v>
          </cell>
        </row>
      </sheetData>
      <sheetData sheetId="23923">
        <row r="9">
          <cell r="A9" t="str">
            <v>A</v>
          </cell>
        </row>
      </sheetData>
      <sheetData sheetId="23924">
        <row r="9">
          <cell r="A9" t="str">
            <v>A</v>
          </cell>
        </row>
      </sheetData>
      <sheetData sheetId="23925">
        <row r="9">
          <cell r="A9" t="str">
            <v>A</v>
          </cell>
        </row>
      </sheetData>
      <sheetData sheetId="23926">
        <row r="9">
          <cell r="A9" t="str">
            <v>A</v>
          </cell>
        </row>
      </sheetData>
      <sheetData sheetId="23927">
        <row r="9">
          <cell r="A9" t="str">
            <v>A</v>
          </cell>
        </row>
      </sheetData>
      <sheetData sheetId="23928">
        <row r="9">
          <cell r="A9" t="str">
            <v>A</v>
          </cell>
        </row>
      </sheetData>
      <sheetData sheetId="23929">
        <row r="9">
          <cell r="A9" t="str">
            <v>A</v>
          </cell>
        </row>
      </sheetData>
      <sheetData sheetId="23930">
        <row r="9">
          <cell r="A9" t="str">
            <v>A</v>
          </cell>
        </row>
      </sheetData>
      <sheetData sheetId="23931">
        <row r="9">
          <cell r="A9" t="str">
            <v>A</v>
          </cell>
        </row>
      </sheetData>
      <sheetData sheetId="23932" refreshError="1"/>
      <sheetData sheetId="23933" refreshError="1"/>
      <sheetData sheetId="23934" refreshError="1"/>
      <sheetData sheetId="23935">
        <row r="9">
          <cell r="A9" t="str">
            <v>A</v>
          </cell>
        </row>
      </sheetData>
      <sheetData sheetId="23936">
        <row r="9">
          <cell r="A9" t="str">
            <v>A</v>
          </cell>
        </row>
      </sheetData>
      <sheetData sheetId="23937" refreshError="1"/>
      <sheetData sheetId="23938">
        <row r="9">
          <cell r="A9" t="str">
            <v>A</v>
          </cell>
        </row>
      </sheetData>
      <sheetData sheetId="23939">
        <row r="9">
          <cell r="A9" t="str">
            <v>A</v>
          </cell>
        </row>
      </sheetData>
      <sheetData sheetId="23940">
        <row r="9">
          <cell r="A9" t="str">
            <v>A</v>
          </cell>
        </row>
      </sheetData>
      <sheetData sheetId="23941">
        <row r="9">
          <cell r="A9" t="str">
            <v>A</v>
          </cell>
        </row>
      </sheetData>
      <sheetData sheetId="23942" refreshError="1"/>
      <sheetData sheetId="23943">
        <row r="9">
          <cell r="A9" t="str">
            <v>A</v>
          </cell>
        </row>
      </sheetData>
      <sheetData sheetId="23944">
        <row r="9">
          <cell r="A9" t="str">
            <v>A</v>
          </cell>
        </row>
      </sheetData>
      <sheetData sheetId="23945">
        <row r="9">
          <cell r="A9" t="str">
            <v>A</v>
          </cell>
        </row>
      </sheetData>
      <sheetData sheetId="23946">
        <row r="9">
          <cell r="A9" t="str">
            <v>A</v>
          </cell>
        </row>
      </sheetData>
      <sheetData sheetId="23947">
        <row r="9">
          <cell r="A9" t="str">
            <v>A</v>
          </cell>
        </row>
      </sheetData>
      <sheetData sheetId="23948">
        <row r="9">
          <cell r="A9" t="str">
            <v>A</v>
          </cell>
        </row>
      </sheetData>
      <sheetData sheetId="23949" refreshError="1"/>
      <sheetData sheetId="23950">
        <row r="9">
          <cell r="A9" t="str">
            <v>A</v>
          </cell>
        </row>
      </sheetData>
      <sheetData sheetId="23951">
        <row r="9">
          <cell r="A9" t="str">
            <v>A</v>
          </cell>
        </row>
      </sheetData>
      <sheetData sheetId="23952" refreshError="1"/>
      <sheetData sheetId="23953" refreshError="1"/>
      <sheetData sheetId="23954" refreshError="1"/>
      <sheetData sheetId="23955">
        <row r="9">
          <cell r="A9" t="str">
            <v>A</v>
          </cell>
        </row>
      </sheetData>
      <sheetData sheetId="23956">
        <row r="9">
          <cell r="A9" t="str">
            <v>A</v>
          </cell>
        </row>
      </sheetData>
      <sheetData sheetId="23957">
        <row r="9">
          <cell r="A9" t="str">
            <v>A</v>
          </cell>
        </row>
      </sheetData>
      <sheetData sheetId="23958">
        <row r="9">
          <cell r="A9" t="str">
            <v>A</v>
          </cell>
        </row>
      </sheetData>
      <sheetData sheetId="23959">
        <row r="9">
          <cell r="A9" t="str">
            <v>A</v>
          </cell>
        </row>
      </sheetData>
      <sheetData sheetId="23960">
        <row r="9">
          <cell r="A9" t="str">
            <v>A</v>
          </cell>
        </row>
      </sheetData>
      <sheetData sheetId="23961">
        <row r="9">
          <cell r="A9" t="str">
            <v>A</v>
          </cell>
        </row>
      </sheetData>
      <sheetData sheetId="23962">
        <row r="9">
          <cell r="A9" t="str">
            <v>A</v>
          </cell>
        </row>
      </sheetData>
      <sheetData sheetId="23963">
        <row r="9">
          <cell r="A9" t="str">
            <v>A</v>
          </cell>
        </row>
      </sheetData>
      <sheetData sheetId="23964">
        <row r="9">
          <cell r="A9" t="str">
            <v>A</v>
          </cell>
        </row>
      </sheetData>
      <sheetData sheetId="23965" refreshError="1"/>
      <sheetData sheetId="23966">
        <row r="9">
          <cell r="A9" t="str">
            <v>A</v>
          </cell>
        </row>
      </sheetData>
      <sheetData sheetId="23967">
        <row r="9">
          <cell r="A9" t="str">
            <v>A</v>
          </cell>
        </row>
      </sheetData>
      <sheetData sheetId="23968">
        <row r="9">
          <cell r="A9" t="str">
            <v>A</v>
          </cell>
        </row>
      </sheetData>
      <sheetData sheetId="23969">
        <row r="9">
          <cell r="A9" t="str">
            <v>A</v>
          </cell>
        </row>
      </sheetData>
      <sheetData sheetId="23970">
        <row r="9">
          <cell r="A9" t="str">
            <v>A</v>
          </cell>
        </row>
      </sheetData>
      <sheetData sheetId="23971">
        <row r="9">
          <cell r="A9" t="str">
            <v>A</v>
          </cell>
        </row>
      </sheetData>
      <sheetData sheetId="23972">
        <row r="9">
          <cell r="A9" t="str">
            <v>A</v>
          </cell>
        </row>
      </sheetData>
      <sheetData sheetId="23973">
        <row r="9">
          <cell r="A9" t="str">
            <v>A</v>
          </cell>
        </row>
      </sheetData>
      <sheetData sheetId="23974">
        <row r="9">
          <cell r="A9" t="str">
            <v>A</v>
          </cell>
        </row>
      </sheetData>
      <sheetData sheetId="23975">
        <row r="9">
          <cell r="A9" t="str">
            <v>A</v>
          </cell>
        </row>
      </sheetData>
      <sheetData sheetId="23976">
        <row r="9">
          <cell r="A9" t="str">
            <v>A</v>
          </cell>
        </row>
      </sheetData>
      <sheetData sheetId="23977">
        <row r="9">
          <cell r="A9" t="str">
            <v>A</v>
          </cell>
        </row>
      </sheetData>
      <sheetData sheetId="23978" refreshError="1"/>
      <sheetData sheetId="23979" refreshError="1"/>
      <sheetData sheetId="23980" refreshError="1"/>
      <sheetData sheetId="23981" refreshError="1"/>
      <sheetData sheetId="23982" refreshError="1"/>
      <sheetData sheetId="23983">
        <row r="9">
          <cell r="A9" t="str">
            <v>A</v>
          </cell>
        </row>
      </sheetData>
      <sheetData sheetId="23984">
        <row r="9">
          <cell r="A9" t="str">
            <v>A</v>
          </cell>
        </row>
      </sheetData>
      <sheetData sheetId="23985">
        <row r="9">
          <cell r="A9" t="str">
            <v>A</v>
          </cell>
        </row>
      </sheetData>
      <sheetData sheetId="23986">
        <row r="9">
          <cell r="A9" t="str">
            <v>A</v>
          </cell>
        </row>
      </sheetData>
      <sheetData sheetId="23987">
        <row r="9">
          <cell r="A9" t="str">
            <v>A</v>
          </cell>
        </row>
      </sheetData>
      <sheetData sheetId="23988">
        <row r="9">
          <cell r="A9" t="str">
            <v>A</v>
          </cell>
        </row>
      </sheetData>
      <sheetData sheetId="23989">
        <row r="9">
          <cell r="A9" t="str">
            <v>A</v>
          </cell>
        </row>
      </sheetData>
      <sheetData sheetId="23990">
        <row r="9">
          <cell r="A9" t="str">
            <v>A</v>
          </cell>
        </row>
      </sheetData>
      <sheetData sheetId="23991">
        <row r="9">
          <cell r="A9" t="str">
            <v>A</v>
          </cell>
        </row>
      </sheetData>
      <sheetData sheetId="23992">
        <row r="9">
          <cell r="A9" t="str">
            <v>A</v>
          </cell>
        </row>
      </sheetData>
      <sheetData sheetId="23993">
        <row r="9">
          <cell r="A9" t="str">
            <v>A</v>
          </cell>
        </row>
      </sheetData>
      <sheetData sheetId="23994">
        <row r="9">
          <cell r="A9" t="str">
            <v>A</v>
          </cell>
        </row>
      </sheetData>
      <sheetData sheetId="23995">
        <row r="9">
          <cell r="A9" t="str">
            <v>A</v>
          </cell>
        </row>
      </sheetData>
      <sheetData sheetId="23996">
        <row r="9">
          <cell r="A9" t="str">
            <v>A</v>
          </cell>
        </row>
      </sheetData>
      <sheetData sheetId="23997">
        <row r="9">
          <cell r="A9" t="str">
            <v>A</v>
          </cell>
        </row>
      </sheetData>
      <sheetData sheetId="23998">
        <row r="9">
          <cell r="A9" t="str">
            <v>A</v>
          </cell>
        </row>
      </sheetData>
      <sheetData sheetId="23999">
        <row r="9">
          <cell r="A9" t="str">
            <v>A</v>
          </cell>
        </row>
      </sheetData>
      <sheetData sheetId="24000">
        <row r="9">
          <cell r="A9" t="str">
            <v>A</v>
          </cell>
        </row>
      </sheetData>
      <sheetData sheetId="24001">
        <row r="9">
          <cell r="A9" t="str">
            <v>A</v>
          </cell>
        </row>
      </sheetData>
      <sheetData sheetId="24002">
        <row r="9">
          <cell r="A9" t="str">
            <v>A</v>
          </cell>
        </row>
      </sheetData>
      <sheetData sheetId="24003">
        <row r="9">
          <cell r="A9" t="str">
            <v>A</v>
          </cell>
        </row>
      </sheetData>
      <sheetData sheetId="24004">
        <row r="9">
          <cell r="A9" t="str">
            <v>A</v>
          </cell>
        </row>
      </sheetData>
      <sheetData sheetId="24005">
        <row r="9">
          <cell r="A9" t="str">
            <v>A</v>
          </cell>
        </row>
      </sheetData>
      <sheetData sheetId="24006">
        <row r="9">
          <cell r="A9" t="str">
            <v>A</v>
          </cell>
        </row>
      </sheetData>
      <sheetData sheetId="24007">
        <row r="9">
          <cell r="A9" t="str">
            <v>A</v>
          </cell>
        </row>
      </sheetData>
      <sheetData sheetId="24008">
        <row r="9">
          <cell r="A9" t="str">
            <v>A</v>
          </cell>
        </row>
      </sheetData>
      <sheetData sheetId="24009">
        <row r="9">
          <cell r="A9" t="str">
            <v>A</v>
          </cell>
        </row>
      </sheetData>
      <sheetData sheetId="24010">
        <row r="9">
          <cell r="A9" t="str">
            <v>A</v>
          </cell>
        </row>
      </sheetData>
      <sheetData sheetId="24011">
        <row r="9">
          <cell r="A9" t="str">
            <v>A</v>
          </cell>
        </row>
      </sheetData>
      <sheetData sheetId="24012">
        <row r="9">
          <cell r="A9" t="str">
            <v>A</v>
          </cell>
        </row>
      </sheetData>
      <sheetData sheetId="24013">
        <row r="9">
          <cell r="A9" t="str">
            <v>A</v>
          </cell>
        </row>
      </sheetData>
      <sheetData sheetId="24014">
        <row r="9">
          <cell r="A9" t="str">
            <v>A</v>
          </cell>
        </row>
      </sheetData>
      <sheetData sheetId="24015">
        <row r="9">
          <cell r="A9" t="str">
            <v>A</v>
          </cell>
        </row>
      </sheetData>
      <sheetData sheetId="24016">
        <row r="9">
          <cell r="A9" t="str">
            <v>A</v>
          </cell>
        </row>
      </sheetData>
      <sheetData sheetId="24017">
        <row r="9">
          <cell r="A9" t="str">
            <v>A</v>
          </cell>
        </row>
      </sheetData>
      <sheetData sheetId="24018">
        <row r="9">
          <cell r="A9" t="str">
            <v>A</v>
          </cell>
        </row>
      </sheetData>
      <sheetData sheetId="24019">
        <row r="9">
          <cell r="A9" t="str">
            <v>A</v>
          </cell>
        </row>
      </sheetData>
      <sheetData sheetId="24020">
        <row r="9">
          <cell r="A9" t="str">
            <v>A</v>
          </cell>
        </row>
      </sheetData>
      <sheetData sheetId="24021">
        <row r="9">
          <cell r="A9" t="str">
            <v>A</v>
          </cell>
        </row>
      </sheetData>
      <sheetData sheetId="24022">
        <row r="9">
          <cell r="A9" t="str">
            <v>A</v>
          </cell>
        </row>
      </sheetData>
      <sheetData sheetId="24023">
        <row r="9">
          <cell r="A9" t="str">
            <v>A</v>
          </cell>
        </row>
      </sheetData>
      <sheetData sheetId="24024">
        <row r="9">
          <cell r="A9" t="str">
            <v>A</v>
          </cell>
        </row>
      </sheetData>
      <sheetData sheetId="24025">
        <row r="9">
          <cell r="A9" t="str">
            <v>A</v>
          </cell>
        </row>
      </sheetData>
      <sheetData sheetId="24026">
        <row r="9">
          <cell r="A9" t="str">
            <v>A</v>
          </cell>
        </row>
      </sheetData>
      <sheetData sheetId="24027">
        <row r="9">
          <cell r="A9" t="str">
            <v>A</v>
          </cell>
        </row>
      </sheetData>
      <sheetData sheetId="24028">
        <row r="9">
          <cell r="A9" t="str">
            <v>A</v>
          </cell>
        </row>
      </sheetData>
      <sheetData sheetId="24029">
        <row r="9">
          <cell r="A9" t="str">
            <v>A</v>
          </cell>
        </row>
      </sheetData>
      <sheetData sheetId="24030">
        <row r="9">
          <cell r="A9" t="str">
            <v>A</v>
          </cell>
        </row>
      </sheetData>
      <sheetData sheetId="24031">
        <row r="9">
          <cell r="A9" t="str">
            <v>A</v>
          </cell>
        </row>
      </sheetData>
      <sheetData sheetId="24032">
        <row r="9">
          <cell r="A9" t="str">
            <v>A</v>
          </cell>
        </row>
      </sheetData>
      <sheetData sheetId="24033">
        <row r="9">
          <cell r="A9" t="str">
            <v>A</v>
          </cell>
        </row>
      </sheetData>
      <sheetData sheetId="24034">
        <row r="9">
          <cell r="A9" t="str">
            <v>A</v>
          </cell>
        </row>
      </sheetData>
      <sheetData sheetId="24035">
        <row r="9">
          <cell r="A9" t="str">
            <v>A</v>
          </cell>
        </row>
      </sheetData>
      <sheetData sheetId="24036" refreshError="1"/>
      <sheetData sheetId="24037" refreshError="1"/>
      <sheetData sheetId="24038" refreshError="1"/>
      <sheetData sheetId="24039" refreshError="1"/>
      <sheetData sheetId="24040">
        <row r="9">
          <cell r="A9" t="str">
            <v>A</v>
          </cell>
        </row>
      </sheetData>
      <sheetData sheetId="24041">
        <row r="9">
          <cell r="A9" t="str">
            <v>A</v>
          </cell>
        </row>
      </sheetData>
      <sheetData sheetId="24042">
        <row r="9">
          <cell r="A9" t="str">
            <v>A</v>
          </cell>
        </row>
      </sheetData>
      <sheetData sheetId="24043">
        <row r="9">
          <cell r="A9" t="str">
            <v>A</v>
          </cell>
        </row>
      </sheetData>
      <sheetData sheetId="24044">
        <row r="9">
          <cell r="A9" t="str">
            <v>A</v>
          </cell>
        </row>
      </sheetData>
      <sheetData sheetId="24045">
        <row r="9">
          <cell r="A9" t="str">
            <v>A</v>
          </cell>
        </row>
      </sheetData>
      <sheetData sheetId="24046">
        <row r="9">
          <cell r="A9" t="str">
            <v>A</v>
          </cell>
        </row>
      </sheetData>
      <sheetData sheetId="24047">
        <row r="9">
          <cell r="A9" t="str">
            <v>A</v>
          </cell>
        </row>
      </sheetData>
      <sheetData sheetId="24048">
        <row r="9">
          <cell r="A9" t="str">
            <v>A</v>
          </cell>
        </row>
      </sheetData>
      <sheetData sheetId="24049">
        <row r="9">
          <cell r="A9" t="str">
            <v>A</v>
          </cell>
        </row>
      </sheetData>
      <sheetData sheetId="24050">
        <row r="9">
          <cell r="A9" t="str">
            <v>A</v>
          </cell>
        </row>
      </sheetData>
      <sheetData sheetId="24051">
        <row r="9">
          <cell r="A9" t="str">
            <v>A</v>
          </cell>
        </row>
      </sheetData>
      <sheetData sheetId="24052">
        <row r="9">
          <cell r="A9" t="str">
            <v>A</v>
          </cell>
        </row>
      </sheetData>
      <sheetData sheetId="24053">
        <row r="9">
          <cell r="A9" t="str">
            <v>A</v>
          </cell>
        </row>
      </sheetData>
      <sheetData sheetId="24054">
        <row r="9">
          <cell r="A9" t="str">
            <v>A</v>
          </cell>
        </row>
      </sheetData>
      <sheetData sheetId="24055">
        <row r="9">
          <cell r="A9" t="str">
            <v>A</v>
          </cell>
        </row>
      </sheetData>
      <sheetData sheetId="24056">
        <row r="9">
          <cell r="A9" t="str">
            <v>A</v>
          </cell>
        </row>
      </sheetData>
      <sheetData sheetId="24057">
        <row r="9">
          <cell r="A9" t="str">
            <v>A</v>
          </cell>
        </row>
      </sheetData>
      <sheetData sheetId="24058">
        <row r="9">
          <cell r="A9" t="str">
            <v>A</v>
          </cell>
        </row>
      </sheetData>
      <sheetData sheetId="24059">
        <row r="9">
          <cell r="A9" t="str">
            <v>A</v>
          </cell>
        </row>
      </sheetData>
      <sheetData sheetId="24060" refreshError="1"/>
      <sheetData sheetId="24061">
        <row r="9">
          <cell r="A9" t="str">
            <v>A</v>
          </cell>
        </row>
      </sheetData>
      <sheetData sheetId="24062">
        <row r="9">
          <cell r="A9" t="str">
            <v>A</v>
          </cell>
        </row>
      </sheetData>
      <sheetData sheetId="24063" refreshError="1"/>
      <sheetData sheetId="24064">
        <row r="9">
          <cell r="A9" t="str">
            <v>A</v>
          </cell>
        </row>
      </sheetData>
      <sheetData sheetId="24065" refreshError="1"/>
      <sheetData sheetId="24066">
        <row r="9">
          <cell r="A9" t="str">
            <v>A</v>
          </cell>
        </row>
      </sheetData>
      <sheetData sheetId="24067">
        <row r="9">
          <cell r="A9" t="str">
            <v>A</v>
          </cell>
        </row>
      </sheetData>
      <sheetData sheetId="24068">
        <row r="9">
          <cell r="A9" t="str">
            <v>A</v>
          </cell>
        </row>
      </sheetData>
      <sheetData sheetId="24069">
        <row r="9">
          <cell r="A9" t="str">
            <v>A</v>
          </cell>
        </row>
      </sheetData>
      <sheetData sheetId="24070">
        <row r="9">
          <cell r="A9" t="str">
            <v>A</v>
          </cell>
        </row>
      </sheetData>
      <sheetData sheetId="24071">
        <row r="9">
          <cell r="A9" t="str">
            <v>A</v>
          </cell>
        </row>
      </sheetData>
      <sheetData sheetId="24072">
        <row r="9">
          <cell r="A9" t="str">
            <v>A</v>
          </cell>
        </row>
      </sheetData>
      <sheetData sheetId="24073">
        <row r="9">
          <cell r="A9" t="str">
            <v>A</v>
          </cell>
        </row>
      </sheetData>
      <sheetData sheetId="24074">
        <row r="9">
          <cell r="A9" t="str">
            <v>A</v>
          </cell>
        </row>
      </sheetData>
      <sheetData sheetId="24075">
        <row r="9">
          <cell r="A9" t="str">
            <v>A</v>
          </cell>
        </row>
      </sheetData>
      <sheetData sheetId="24076">
        <row r="9">
          <cell r="A9" t="str">
            <v>A</v>
          </cell>
        </row>
      </sheetData>
      <sheetData sheetId="24077">
        <row r="9">
          <cell r="A9" t="str">
            <v>A</v>
          </cell>
        </row>
      </sheetData>
      <sheetData sheetId="24078">
        <row r="9">
          <cell r="A9" t="str">
            <v>A</v>
          </cell>
        </row>
      </sheetData>
      <sheetData sheetId="24079">
        <row r="9">
          <cell r="A9" t="str">
            <v>A</v>
          </cell>
        </row>
      </sheetData>
      <sheetData sheetId="24080">
        <row r="9">
          <cell r="A9" t="str">
            <v>A</v>
          </cell>
        </row>
      </sheetData>
      <sheetData sheetId="24081">
        <row r="9">
          <cell r="A9" t="str">
            <v>A</v>
          </cell>
        </row>
      </sheetData>
      <sheetData sheetId="24082">
        <row r="9">
          <cell r="A9" t="str">
            <v>A</v>
          </cell>
        </row>
      </sheetData>
      <sheetData sheetId="24083">
        <row r="9">
          <cell r="A9" t="str">
            <v>A</v>
          </cell>
        </row>
      </sheetData>
      <sheetData sheetId="24084">
        <row r="9">
          <cell r="A9" t="str">
            <v>A</v>
          </cell>
        </row>
      </sheetData>
      <sheetData sheetId="24085">
        <row r="9">
          <cell r="A9" t="str">
            <v>A</v>
          </cell>
        </row>
      </sheetData>
      <sheetData sheetId="24086">
        <row r="9">
          <cell r="A9" t="str">
            <v>A</v>
          </cell>
        </row>
      </sheetData>
      <sheetData sheetId="24087">
        <row r="9">
          <cell r="A9" t="str">
            <v>A</v>
          </cell>
        </row>
      </sheetData>
      <sheetData sheetId="24088">
        <row r="9">
          <cell r="A9" t="str">
            <v>A</v>
          </cell>
        </row>
      </sheetData>
      <sheetData sheetId="24089">
        <row r="9">
          <cell r="A9" t="str">
            <v>A</v>
          </cell>
        </row>
      </sheetData>
      <sheetData sheetId="24090">
        <row r="9">
          <cell r="A9" t="str">
            <v>A</v>
          </cell>
        </row>
      </sheetData>
      <sheetData sheetId="24091">
        <row r="9">
          <cell r="A9" t="str">
            <v>A</v>
          </cell>
        </row>
      </sheetData>
      <sheetData sheetId="24092">
        <row r="9">
          <cell r="A9" t="str">
            <v>A</v>
          </cell>
        </row>
      </sheetData>
      <sheetData sheetId="24093">
        <row r="9">
          <cell r="A9" t="str">
            <v>A</v>
          </cell>
        </row>
      </sheetData>
      <sheetData sheetId="24094">
        <row r="9">
          <cell r="A9" t="str">
            <v>A</v>
          </cell>
        </row>
      </sheetData>
      <sheetData sheetId="24095" refreshError="1"/>
      <sheetData sheetId="24096">
        <row r="9">
          <cell r="A9" t="str">
            <v>A</v>
          </cell>
        </row>
      </sheetData>
      <sheetData sheetId="24097">
        <row r="9">
          <cell r="A9" t="str">
            <v>A</v>
          </cell>
        </row>
      </sheetData>
      <sheetData sheetId="24098">
        <row r="9">
          <cell r="A9" t="str">
            <v>A</v>
          </cell>
        </row>
      </sheetData>
      <sheetData sheetId="24099">
        <row r="9">
          <cell r="A9" t="str">
            <v>A</v>
          </cell>
        </row>
      </sheetData>
      <sheetData sheetId="24100">
        <row r="9">
          <cell r="A9" t="str">
            <v>A</v>
          </cell>
        </row>
      </sheetData>
      <sheetData sheetId="24101">
        <row r="9">
          <cell r="A9" t="str">
            <v>A</v>
          </cell>
        </row>
      </sheetData>
      <sheetData sheetId="24102">
        <row r="9">
          <cell r="A9" t="str">
            <v>A</v>
          </cell>
        </row>
      </sheetData>
      <sheetData sheetId="24103">
        <row r="9">
          <cell r="A9" t="str">
            <v>A</v>
          </cell>
        </row>
      </sheetData>
      <sheetData sheetId="24104">
        <row r="9">
          <cell r="A9" t="str">
            <v>A</v>
          </cell>
        </row>
      </sheetData>
      <sheetData sheetId="24105">
        <row r="9">
          <cell r="A9" t="str">
            <v>A</v>
          </cell>
        </row>
      </sheetData>
      <sheetData sheetId="24106">
        <row r="9">
          <cell r="A9" t="str">
            <v>A</v>
          </cell>
        </row>
      </sheetData>
      <sheetData sheetId="24107">
        <row r="9">
          <cell r="A9" t="str">
            <v>A</v>
          </cell>
        </row>
      </sheetData>
      <sheetData sheetId="24108">
        <row r="9">
          <cell r="A9" t="str">
            <v>A</v>
          </cell>
        </row>
      </sheetData>
      <sheetData sheetId="24109">
        <row r="9">
          <cell r="A9" t="str">
            <v>A</v>
          </cell>
        </row>
      </sheetData>
      <sheetData sheetId="24110">
        <row r="9">
          <cell r="A9" t="str">
            <v>A</v>
          </cell>
        </row>
      </sheetData>
      <sheetData sheetId="24111">
        <row r="9">
          <cell r="A9" t="str">
            <v>A</v>
          </cell>
        </row>
      </sheetData>
      <sheetData sheetId="24112">
        <row r="9">
          <cell r="A9" t="str">
            <v>A</v>
          </cell>
        </row>
      </sheetData>
      <sheetData sheetId="24113">
        <row r="9">
          <cell r="A9" t="str">
            <v>A</v>
          </cell>
        </row>
      </sheetData>
      <sheetData sheetId="24114">
        <row r="9">
          <cell r="A9" t="str">
            <v>A</v>
          </cell>
        </row>
      </sheetData>
      <sheetData sheetId="24115">
        <row r="9">
          <cell r="A9" t="str">
            <v>A</v>
          </cell>
        </row>
      </sheetData>
      <sheetData sheetId="24116">
        <row r="9">
          <cell r="A9" t="str">
            <v>A</v>
          </cell>
        </row>
      </sheetData>
      <sheetData sheetId="24117">
        <row r="9">
          <cell r="A9" t="str">
            <v>A</v>
          </cell>
        </row>
      </sheetData>
      <sheetData sheetId="24118">
        <row r="9">
          <cell r="A9" t="str">
            <v>A</v>
          </cell>
        </row>
      </sheetData>
      <sheetData sheetId="24119">
        <row r="9">
          <cell r="A9" t="str">
            <v>A</v>
          </cell>
        </row>
      </sheetData>
      <sheetData sheetId="24120">
        <row r="9">
          <cell r="A9" t="str">
            <v>A</v>
          </cell>
        </row>
      </sheetData>
      <sheetData sheetId="24121">
        <row r="9">
          <cell r="A9" t="str">
            <v>A</v>
          </cell>
        </row>
      </sheetData>
      <sheetData sheetId="24122">
        <row r="9">
          <cell r="A9" t="str">
            <v>A</v>
          </cell>
        </row>
      </sheetData>
      <sheetData sheetId="24123">
        <row r="9">
          <cell r="A9" t="str">
            <v>A</v>
          </cell>
        </row>
      </sheetData>
      <sheetData sheetId="24124">
        <row r="9">
          <cell r="A9" t="str">
            <v>A</v>
          </cell>
        </row>
      </sheetData>
      <sheetData sheetId="24125">
        <row r="9">
          <cell r="A9" t="str">
            <v>A</v>
          </cell>
        </row>
      </sheetData>
      <sheetData sheetId="24126">
        <row r="9">
          <cell r="A9" t="str">
            <v>A</v>
          </cell>
        </row>
      </sheetData>
      <sheetData sheetId="24127">
        <row r="9">
          <cell r="A9" t="str">
            <v>A</v>
          </cell>
        </row>
      </sheetData>
      <sheetData sheetId="24128">
        <row r="9">
          <cell r="A9" t="str">
            <v>A</v>
          </cell>
        </row>
      </sheetData>
      <sheetData sheetId="24129">
        <row r="9">
          <cell r="A9" t="str">
            <v>A</v>
          </cell>
        </row>
      </sheetData>
      <sheetData sheetId="24130">
        <row r="9">
          <cell r="A9" t="str">
            <v>A</v>
          </cell>
        </row>
      </sheetData>
      <sheetData sheetId="24131">
        <row r="9">
          <cell r="A9" t="str">
            <v>A</v>
          </cell>
        </row>
      </sheetData>
      <sheetData sheetId="24132">
        <row r="9">
          <cell r="A9" t="str">
            <v>A</v>
          </cell>
        </row>
      </sheetData>
      <sheetData sheetId="24133">
        <row r="9">
          <cell r="A9" t="str">
            <v>A</v>
          </cell>
        </row>
      </sheetData>
      <sheetData sheetId="24134">
        <row r="9">
          <cell r="A9" t="str">
            <v>A</v>
          </cell>
        </row>
      </sheetData>
      <sheetData sheetId="24135">
        <row r="9">
          <cell r="A9" t="str">
            <v>A</v>
          </cell>
        </row>
      </sheetData>
      <sheetData sheetId="24136">
        <row r="9">
          <cell r="A9" t="str">
            <v>A</v>
          </cell>
        </row>
      </sheetData>
      <sheetData sheetId="24137">
        <row r="9">
          <cell r="A9" t="str">
            <v>A</v>
          </cell>
        </row>
      </sheetData>
      <sheetData sheetId="24138">
        <row r="9">
          <cell r="A9" t="str">
            <v>A</v>
          </cell>
        </row>
      </sheetData>
      <sheetData sheetId="24139">
        <row r="9">
          <cell r="A9" t="str">
            <v>A</v>
          </cell>
        </row>
      </sheetData>
      <sheetData sheetId="24140">
        <row r="9">
          <cell r="A9" t="str">
            <v>A</v>
          </cell>
        </row>
      </sheetData>
      <sheetData sheetId="24141">
        <row r="9">
          <cell r="A9" t="str">
            <v>A</v>
          </cell>
        </row>
      </sheetData>
      <sheetData sheetId="24142">
        <row r="9">
          <cell r="A9" t="str">
            <v>A</v>
          </cell>
        </row>
      </sheetData>
      <sheetData sheetId="24143">
        <row r="9">
          <cell r="A9" t="str">
            <v>A</v>
          </cell>
        </row>
      </sheetData>
      <sheetData sheetId="24144">
        <row r="9">
          <cell r="A9" t="str">
            <v>A</v>
          </cell>
        </row>
      </sheetData>
      <sheetData sheetId="24145">
        <row r="9">
          <cell r="A9" t="str">
            <v>A</v>
          </cell>
        </row>
      </sheetData>
      <sheetData sheetId="24146">
        <row r="9">
          <cell r="A9" t="str">
            <v>A</v>
          </cell>
        </row>
      </sheetData>
      <sheetData sheetId="24147">
        <row r="9">
          <cell r="A9" t="str">
            <v>A</v>
          </cell>
        </row>
      </sheetData>
      <sheetData sheetId="24148">
        <row r="9">
          <cell r="A9" t="str">
            <v>A</v>
          </cell>
        </row>
      </sheetData>
      <sheetData sheetId="24149">
        <row r="9">
          <cell r="A9" t="str">
            <v>A</v>
          </cell>
        </row>
      </sheetData>
      <sheetData sheetId="24150">
        <row r="9">
          <cell r="A9" t="str">
            <v>A</v>
          </cell>
        </row>
      </sheetData>
      <sheetData sheetId="24151">
        <row r="9">
          <cell r="A9" t="str">
            <v>A</v>
          </cell>
        </row>
      </sheetData>
      <sheetData sheetId="24152">
        <row r="9">
          <cell r="A9" t="str">
            <v>A</v>
          </cell>
        </row>
      </sheetData>
      <sheetData sheetId="24153">
        <row r="9">
          <cell r="A9" t="str">
            <v>A</v>
          </cell>
        </row>
      </sheetData>
      <sheetData sheetId="24154">
        <row r="9">
          <cell r="A9" t="str">
            <v>A</v>
          </cell>
        </row>
      </sheetData>
      <sheetData sheetId="24155">
        <row r="9">
          <cell r="A9" t="str">
            <v>A</v>
          </cell>
        </row>
      </sheetData>
      <sheetData sheetId="24156">
        <row r="9">
          <cell r="A9" t="str">
            <v>A</v>
          </cell>
        </row>
      </sheetData>
      <sheetData sheetId="24157">
        <row r="9">
          <cell r="A9" t="str">
            <v>A</v>
          </cell>
        </row>
      </sheetData>
      <sheetData sheetId="24158">
        <row r="9">
          <cell r="A9" t="str">
            <v>A</v>
          </cell>
        </row>
      </sheetData>
      <sheetData sheetId="24159">
        <row r="9">
          <cell r="A9" t="str">
            <v>A</v>
          </cell>
        </row>
      </sheetData>
      <sheetData sheetId="24160">
        <row r="9">
          <cell r="A9" t="str">
            <v>A</v>
          </cell>
        </row>
      </sheetData>
      <sheetData sheetId="24161">
        <row r="9">
          <cell r="A9" t="str">
            <v>A</v>
          </cell>
        </row>
      </sheetData>
      <sheetData sheetId="24162">
        <row r="9">
          <cell r="A9" t="str">
            <v>A</v>
          </cell>
        </row>
      </sheetData>
      <sheetData sheetId="24163">
        <row r="9">
          <cell r="A9" t="str">
            <v>A</v>
          </cell>
        </row>
      </sheetData>
      <sheetData sheetId="24164">
        <row r="9">
          <cell r="A9" t="str">
            <v>A</v>
          </cell>
        </row>
      </sheetData>
      <sheetData sheetId="24165">
        <row r="9">
          <cell r="A9" t="str">
            <v>A</v>
          </cell>
        </row>
      </sheetData>
      <sheetData sheetId="24166">
        <row r="9">
          <cell r="A9" t="str">
            <v>A</v>
          </cell>
        </row>
      </sheetData>
      <sheetData sheetId="24167" refreshError="1"/>
      <sheetData sheetId="24168" refreshError="1"/>
      <sheetData sheetId="24169">
        <row r="9">
          <cell r="A9" t="str">
            <v>A</v>
          </cell>
        </row>
      </sheetData>
      <sheetData sheetId="24170">
        <row r="9">
          <cell r="A9" t="str">
            <v>A</v>
          </cell>
        </row>
      </sheetData>
      <sheetData sheetId="24171">
        <row r="9">
          <cell r="A9" t="str">
            <v>A</v>
          </cell>
        </row>
      </sheetData>
      <sheetData sheetId="24172" refreshError="1"/>
      <sheetData sheetId="24173">
        <row r="9">
          <cell r="A9" t="str">
            <v>A</v>
          </cell>
        </row>
      </sheetData>
      <sheetData sheetId="24174">
        <row r="9">
          <cell r="A9" t="str">
            <v>A</v>
          </cell>
        </row>
      </sheetData>
      <sheetData sheetId="24175">
        <row r="9">
          <cell r="A9" t="str">
            <v>A</v>
          </cell>
        </row>
      </sheetData>
      <sheetData sheetId="24176">
        <row r="9">
          <cell r="A9" t="str">
            <v>A</v>
          </cell>
        </row>
      </sheetData>
      <sheetData sheetId="24177">
        <row r="9">
          <cell r="A9" t="str">
            <v>A</v>
          </cell>
        </row>
      </sheetData>
      <sheetData sheetId="24178">
        <row r="9">
          <cell r="A9" t="str">
            <v>A</v>
          </cell>
        </row>
      </sheetData>
      <sheetData sheetId="24179">
        <row r="9">
          <cell r="A9" t="str">
            <v>A</v>
          </cell>
        </row>
      </sheetData>
      <sheetData sheetId="24180" refreshError="1"/>
      <sheetData sheetId="24181" refreshError="1"/>
      <sheetData sheetId="24182" refreshError="1"/>
      <sheetData sheetId="24183" refreshError="1"/>
      <sheetData sheetId="24184" refreshError="1"/>
      <sheetData sheetId="24185" refreshError="1"/>
      <sheetData sheetId="24186" refreshError="1"/>
      <sheetData sheetId="24187" refreshError="1"/>
      <sheetData sheetId="24188" refreshError="1"/>
      <sheetData sheetId="24189" refreshError="1"/>
      <sheetData sheetId="24190" refreshError="1"/>
      <sheetData sheetId="24191" refreshError="1"/>
      <sheetData sheetId="24192" refreshError="1"/>
      <sheetData sheetId="24193" refreshError="1"/>
      <sheetData sheetId="24194" refreshError="1"/>
      <sheetData sheetId="24195" refreshError="1"/>
      <sheetData sheetId="24196" refreshError="1"/>
      <sheetData sheetId="24197" refreshError="1"/>
      <sheetData sheetId="24198" refreshError="1"/>
      <sheetData sheetId="24199" refreshError="1"/>
      <sheetData sheetId="24200" refreshError="1"/>
      <sheetData sheetId="24201" refreshError="1"/>
      <sheetData sheetId="24202" refreshError="1"/>
      <sheetData sheetId="24203" refreshError="1"/>
      <sheetData sheetId="24204" refreshError="1"/>
      <sheetData sheetId="24205" refreshError="1"/>
      <sheetData sheetId="24206" refreshError="1"/>
      <sheetData sheetId="24207" refreshError="1"/>
      <sheetData sheetId="24208" refreshError="1"/>
      <sheetData sheetId="24209" refreshError="1"/>
      <sheetData sheetId="24210" refreshError="1"/>
      <sheetData sheetId="24211" refreshError="1"/>
      <sheetData sheetId="24212" refreshError="1"/>
      <sheetData sheetId="24213" refreshError="1"/>
      <sheetData sheetId="24214" refreshError="1"/>
      <sheetData sheetId="24215" refreshError="1"/>
      <sheetData sheetId="24216" refreshError="1"/>
      <sheetData sheetId="24217" refreshError="1"/>
      <sheetData sheetId="24218" refreshError="1"/>
      <sheetData sheetId="24219" refreshError="1"/>
      <sheetData sheetId="24220" refreshError="1"/>
      <sheetData sheetId="24221" refreshError="1"/>
      <sheetData sheetId="24222" refreshError="1"/>
      <sheetData sheetId="24223" refreshError="1"/>
      <sheetData sheetId="24224" refreshError="1"/>
      <sheetData sheetId="24225" refreshError="1"/>
      <sheetData sheetId="24226" refreshError="1"/>
      <sheetData sheetId="24227" refreshError="1"/>
      <sheetData sheetId="24228" refreshError="1"/>
      <sheetData sheetId="24229" refreshError="1"/>
      <sheetData sheetId="24230" refreshError="1"/>
      <sheetData sheetId="24231" refreshError="1"/>
      <sheetData sheetId="24232" refreshError="1"/>
      <sheetData sheetId="24233" refreshError="1"/>
      <sheetData sheetId="24234" refreshError="1"/>
      <sheetData sheetId="24235" refreshError="1"/>
      <sheetData sheetId="24236" refreshError="1"/>
      <sheetData sheetId="24237" refreshError="1"/>
      <sheetData sheetId="24238" refreshError="1"/>
      <sheetData sheetId="24239" refreshError="1"/>
      <sheetData sheetId="24240" refreshError="1"/>
      <sheetData sheetId="24241" refreshError="1"/>
      <sheetData sheetId="24242" refreshError="1"/>
      <sheetData sheetId="24243" refreshError="1"/>
      <sheetData sheetId="24244" refreshError="1"/>
      <sheetData sheetId="24245" refreshError="1"/>
      <sheetData sheetId="24246" refreshError="1"/>
      <sheetData sheetId="24247" refreshError="1"/>
      <sheetData sheetId="24248" refreshError="1"/>
      <sheetData sheetId="24249" refreshError="1"/>
      <sheetData sheetId="24250" refreshError="1"/>
      <sheetData sheetId="24251">
        <row r="9">
          <cell r="A9" t="str">
            <v>A</v>
          </cell>
        </row>
      </sheetData>
      <sheetData sheetId="24252">
        <row r="9">
          <cell r="A9" t="str">
            <v>A</v>
          </cell>
        </row>
      </sheetData>
      <sheetData sheetId="24253">
        <row r="9">
          <cell r="A9" t="str">
            <v>A</v>
          </cell>
        </row>
      </sheetData>
      <sheetData sheetId="24254">
        <row r="9">
          <cell r="A9" t="str">
            <v>A</v>
          </cell>
        </row>
      </sheetData>
      <sheetData sheetId="24255">
        <row r="9">
          <cell r="A9" t="str">
            <v>A</v>
          </cell>
        </row>
      </sheetData>
      <sheetData sheetId="24256">
        <row r="9">
          <cell r="A9" t="str">
            <v>A</v>
          </cell>
        </row>
      </sheetData>
      <sheetData sheetId="24257">
        <row r="9">
          <cell r="A9" t="str">
            <v>A</v>
          </cell>
        </row>
      </sheetData>
      <sheetData sheetId="24258">
        <row r="9">
          <cell r="A9" t="str">
            <v>A</v>
          </cell>
        </row>
      </sheetData>
      <sheetData sheetId="24259">
        <row r="9">
          <cell r="A9" t="str">
            <v>A</v>
          </cell>
        </row>
      </sheetData>
      <sheetData sheetId="24260">
        <row r="9">
          <cell r="A9" t="str">
            <v>A</v>
          </cell>
        </row>
      </sheetData>
      <sheetData sheetId="24261">
        <row r="9">
          <cell r="A9" t="str">
            <v>A</v>
          </cell>
        </row>
      </sheetData>
      <sheetData sheetId="24262">
        <row r="9">
          <cell r="A9" t="str">
            <v>A</v>
          </cell>
        </row>
      </sheetData>
      <sheetData sheetId="24263">
        <row r="9">
          <cell r="A9" t="str">
            <v>A</v>
          </cell>
        </row>
      </sheetData>
      <sheetData sheetId="24264">
        <row r="9">
          <cell r="A9" t="str">
            <v>A</v>
          </cell>
        </row>
      </sheetData>
      <sheetData sheetId="24265">
        <row r="9">
          <cell r="A9" t="str">
            <v>A</v>
          </cell>
        </row>
      </sheetData>
      <sheetData sheetId="24266">
        <row r="9">
          <cell r="A9" t="str">
            <v>A</v>
          </cell>
        </row>
      </sheetData>
      <sheetData sheetId="24267">
        <row r="9">
          <cell r="A9" t="str">
            <v>A</v>
          </cell>
        </row>
      </sheetData>
      <sheetData sheetId="24268">
        <row r="9">
          <cell r="A9" t="str">
            <v>A</v>
          </cell>
        </row>
      </sheetData>
      <sheetData sheetId="24269">
        <row r="9">
          <cell r="A9" t="str">
            <v>A</v>
          </cell>
        </row>
      </sheetData>
      <sheetData sheetId="24270">
        <row r="9">
          <cell r="A9" t="str">
            <v>A</v>
          </cell>
        </row>
      </sheetData>
      <sheetData sheetId="24271">
        <row r="9">
          <cell r="A9" t="str">
            <v>A</v>
          </cell>
        </row>
      </sheetData>
      <sheetData sheetId="24272">
        <row r="9">
          <cell r="A9" t="str">
            <v>A</v>
          </cell>
        </row>
      </sheetData>
      <sheetData sheetId="24273">
        <row r="9">
          <cell r="A9" t="str">
            <v>A</v>
          </cell>
        </row>
      </sheetData>
      <sheetData sheetId="24274">
        <row r="9">
          <cell r="A9" t="str">
            <v>A</v>
          </cell>
        </row>
      </sheetData>
      <sheetData sheetId="24275">
        <row r="9">
          <cell r="A9" t="str">
            <v>A</v>
          </cell>
        </row>
      </sheetData>
      <sheetData sheetId="24276">
        <row r="9">
          <cell r="A9" t="str">
            <v>A</v>
          </cell>
        </row>
      </sheetData>
      <sheetData sheetId="24277">
        <row r="9">
          <cell r="A9" t="str">
            <v>A</v>
          </cell>
        </row>
      </sheetData>
      <sheetData sheetId="24278">
        <row r="9">
          <cell r="A9" t="str">
            <v>A</v>
          </cell>
        </row>
      </sheetData>
      <sheetData sheetId="24279">
        <row r="9">
          <cell r="A9" t="str">
            <v>A</v>
          </cell>
        </row>
      </sheetData>
      <sheetData sheetId="24280" refreshError="1"/>
      <sheetData sheetId="24281" refreshError="1"/>
      <sheetData sheetId="24282">
        <row r="9">
          <cell r="A9" t="str">
            <v>A</v>
          </cell>
        </row>
      </sheetData>
      <sheetData sheetId="24283" refreshError="1"/>
      <sheetData sheetId="24284" refreshError="1"/>
      <sheetData sheetId="24285" refreshError="1"/>
      <sheetData sheetId="24286" refreshError="1"/>
      <sheetData sheetId="24287" refreshError="1"/>
      <sheetData sheetId="24288" refreshError="1"/>
      <sheetData sheetId="24289" refreshError="1"/>
      <sheetData sheetId="24290" refreshError="1"/>
      <sheetData sheetId="24291" refreshError="1"/>
      <sheetData sheetId="24292" refreshError="1"/>
      <sheetData sheetId="24293" refreshError="1"/>
      <sheetData sheetId="24294" refreshError="1"/>
      <sheetData sheetId="24295" refreshError="1"/>
      <sheetData sheetId="24296" refreshError="1"/>
      <sheetData sheetId="24297">
        <row r="9">
          <cell r="A9" t="str">
            <v>A</v>
          </cell>
        </row>
      </sheetData>
      <sheetData sheetId="24298">
        <row r="9">
          <cell r="A9" t="str">
            <v>A</v>
          </cell>
        </row>
      </sheetData>
      <sheetData sheetId="24299">
        <row r="9">
          <cell r="A9" t="str">
            <v>A</v>
          </cell>
        </row>
      </sheetData>
      <sheetData sheetId="24300">
        <row r="9">
          <cell r="A9" t="str">
            <v>A</v>
          </cell>
        </row>
      </sheetData>
      <sheetData sheetId="24301">
        <row r="9">
          <cell r="A9" t="str">
            <v>A</v>
          </cell>
        </row>
      </sheetData>
      <sheetData sheetId="24302">
        <row r="9">
          <cell r="A9" t="str">
            <v>A</v>
          </cell>
        </row>
      </sheetData>
      <sheetData sheetId="24303">
        <row r="9">
          <cell r="A9" t="str">
            <v>A</v>
          </cell>
        </row>
      </sheetData>
      <sheetData sheetId="24304">
        <row r="9">
          <cell r="A9" t="str">
            <v>A</v>
          </cell>
        </row>
      </sheetData>
      <sheetData sheetId="24305">
        <row r="9">
          <cell r="A9" t="str">
            <v>A</v>
          </cell>
        </row>
      </sheetData>
      <sheetData sheetId="24306">
        <row r="9">
          <cell r="A9" t="str">
            <v>A</v>
          </cell>
        </row>
      </sheetData>
      <sheetData sheetId="24307">
        <row r="9">
          <cell r="A9" t="str">
            <v>A</v>
          </cell>
        </row>
      </sheetData>
      <sheetData sheetId="24308">
        <row r="9">
          <cell r="A9" t="str">
            <v>A</v>
          </cell>
        </row>
      </sheetData>
      <sheetData sheetId="24309">
        <row r="9">
          <cell r="A9" t="str">
            <v>A</v>
          </cell>
        </row>
      </sheetData>
      <sheetData sheetId="24310">
        <row r="9">
          <cell r="A9" t="str">
            <v>A</v>
          </cell>
        </row>
      </sheetData>
      <sheetData sheetId="24311">
        <row r="9">
          <cell r="A9" t="str">
            <v>A</v>
          </cell>
        </row>
      </sheetData>
      <sheetData sheetId="24312">
        <row r="9">
          <cell r="A9" t="str">
            <v>A</v>
          </cell>
        </row>
      </sheetData>
      <sheetData sheetId="24313">
        <row r="9">
          <cell r="A9" t="str">
            <v>A</v>
          </cell>
        </row>
      </sheetData>
      <sheetData sheetId="24314">
        <row r="9">
          <cell r="A9" t="str">
            <v>A</v>
          </cell>
        </row>
      </sheetData>
      <sheetData sheetId="24315">
        <row r="9">
          <cell r="A9" t="str">
            <v>A</v>
          </cell>
        </row>
      </sheetData>
      <sheetData sheetId="24316">
        <row r="9">
          <cell r="A9" t="str">
            <v>A</v>
          </cell>
        </row>
      </sheetData>
      <sheetData sheetId="24317">
        <row r="9">
          <cell r="A9" t="str">
            <v>A</v>
          </cell>
        </row>
      </sheetData>
      <sheetData sheetId="24318">
        <row r="9">
          <cell r="A9" t="str">
            <v>A</v>
          </cell>
        </row>
      </sheetData>
      <sheetData sheetId="24319">
        <row r="9">
          <cell r="A9" t="str">
            <v>A</v>
          </cell>
        </row>
      </sheetData>
      <sheetData sheetId="24320">
        <row r="9">
          <cell r="A9" t="str">
            <v>A</v>
          </cell>
        </row>
      </sheetData>
      <sheetData sheetId="24321">
        <row r="9">
          <cell r="A9" t="str">
            <v>A</v>
          </cell>
        </row>
      </sheetData>
      <sheetData sheetId="24322" refreshError="1"/>
      <sheetData sheetId="24323" refreshError="1"/>
      <sheetData sheetId="24324">
        <row r="9">
          <cell r="A9" t="str">
            <v>A</v>
          </cell>
        </row>
      </sheetData>
      <sheetData sheetId="24325">
        <row r="9">
          <cell r="A9" t="str">
            <v>A</v>
          </cell>
        </row>
      </sheetData>
      <sheetData sheetId="24326">
        <row r="9">
          <cell r="A9" t="str">
            <v>A</v>
          </cell>
        </row>
      </sheetData>
      <sheetData sheetId="24327">
        <row r="9">
          <cell r="A9" t="str">
            <v>A</v>
          </cell>
        </row>
      </sheetData>
      <sheetData sheetId="24328">
        <row r="9">
          <cell r="A9" t="str">
            <v>A</v>
          </cell>
        </row>
      </sheetData>
      <sheetData sheetId="24329">
        <row r="9">
          <cell r="A9" t="str">
            <v>A</v>
          </cell>
        </row>
      </sheetData>
      <sheetData sheetId="24330">
        <row r="9">
          <cell r="A9" t="str">
            <v>A</v>
          </cell>
        </row>
      </sheetData>
      <sheetData sheetId="24331">
        <row r="9">
          <cell r="A9" t="str">
            <v>A</v>
          </cell>
        </row>
      </sheetData>
      <sheetData sheetId="24332">
        <row r="9">
          <cell r="A9" t="str">
            <v>A</v>
          </cell>
        </row>
      </sheetData>
      <sheetData sheetId="24333">
        <row r="9">
          <cell r="A9" t="str">
            <v>A</v>
          </cell>
        </row>
      </sheetData>
      <sheetData sheetId="24334">
        <row r="9">
          <cell r="A9" t="str">
            <v>A</v>
          </cell>
        </row>
      </sheetData>
      <sheetData sheetId="24335">
        <row r="9">
          <cell r="A9" t="str">
            <v>A</v>
          </cell>
        </row>
      </sheetData>
      <sheetData sheetId="24336">
        <row r="9">
          <cell r="A9" t="str">
            <v>A</v>
          </cell>
        </row>
      </sheetData>
      <sheetData sheetId="24337">
        <row r="9">
          <cell r="A9" t="str">
            <v>A</v>
          </cell>
        </row>
      </sheetData>
      <sheetData sheetId="24338" refreshError="1"/>
      <sheetData sheetId="24339" refreshError="1"/>
      <sheetData sheetId="24340" refreshError="1"/>
      <sheetData sheetId="24341" refreshError="1"/>
      <sheetData sheetId="24342" refreshError="1"/>
      <sheetData sheetId="24343" refreshError="1"/>
      <sheetData sheetId="24344" refreshError="1"/>
      <sheetData sheetId="24345" refreshError="1"/>
      <sheetData sheetId="24346" refreshError="1"/>
      <sheetData sheetId="24347" refreshError="1"/>
      <sheetData sheetId="24348" refreshError="1"/>
      <sheetData sheetId="24349" refreshError="1"/>
      <sheetData sheetId="24350" refreshError="1"/>
      <sheetData sheetId="24351" refreshError="1"/>
      <sheetData sheetId="24352" refreshError="1"/>
      <sheetData sheetId="24353" refreshError="1"/>
      <sheetData sheetId="24354" refreshError="1"/>
      <sheetData sheetId="24355" refreshError="1"/>
      <sheetData sheetId="24356" refreshError="1"/>
      <sheetData sheetId="24357" refreshError="1"/>
      <sheetData sheetId="24358" refreshError="1"/>
      <sheetData sheetId="24359" refreshError="1"/>
      <sheetData sheetId="24360" refreshError="1"/>
      <sheetData sheetId="24361" refreshError="1"/>
      <sheetData sheetId="24362" refreshError="1"/>
      <sheetData sheetId="24363" refreshError="1"/>
      <sheetData sheetId="24364">
        <row r="9">
          <cell r="A9" t="str">
            <v>A</v>
          </cell>
        </row>
      </sheetData>
      <sheetData sheetId="24365">
        <row r="9">
          <cell r="A9" t="str">
            <v>A</v>
          </cell>
        </row>
      </sheetData>
      <sheetData sheetId="24366">
        <row r="9">
          <cell r="A9" t="str">
            <v>A</v>
          </cell>
        </row>
      </sheetData>
      <sheetData sheetId="24367" refreshError="1"/>
      <sheetData sheetId="24368" refreshError="1"/>
      <sheetData sheetId="24369" refreshError="1"/>
      <sheetData sheetId="24370" refreshError="1"/>
      <sheetData sheetId="24371" refreshError="1"/>
      <sheetData sheetId="24372">
        <row r="9">
          <cell r="A9" t="str">
            <v>A</v>
          </cell>
        </row>
      </sheetData>
      <sheetData sheetId="24373">
        <row r="9">
          <cell r="A9" t="str">
            <v>A</v>
          </cell>
        </row>
      </sheetData>
      <sheetData sheetId="24374">
        <row r="9">
          <cell r="A9" t="str">
            <v>A</v>
          </cell>
        </row>
      </sheetData>
      <sheetData sheetId="24375" refreshError="1"/>
      <sheetData sheetId="24376">
        <row r="9">
          <cell r="A9" t="str">
            <v>A</v>
          </cell>
        </row>
      </sheetData>
      <sheetData sheetId="24377" refreshError="1"/>
      <sheetData sheetId="24378">
        <row r="9">
          <cell r="A9" t="str">
            <v>A</v>
          </cell>
        </row>
      </sheetData>
      <sheetData sheetId="24379">
        <row r="9">
          <cell r="A9" t="str">
            <v>A</v>
          </cell>
        </row>
      </sheetData>
      <sheetData sheetId="24380" refreshError="1"/>
      <sheetData sheetId="24381" refreshError="1"/>
      <sheetData sheetId="24382">
        <row r="9">
          <cell r="A9" t="str">
            <v>A</v>
          </cell>
        </row>
      </sheetData>
      <sheetData sheetId="24383">
        <row r="9">
          <cell r="A9" t="str">
            <v>A</v>
          </cell>
        </row>
      </sheetData>
      <sheetData sheetId="24384">
        <row r="9">
          <cell r="A9" t="str">
            <v>A</v>
          </cell>
        </row>
      </sheetData>
      <sheetData sheetId="24385">
        <row r="9">
          <cell r="A9" t="str">
            <v>A</v>
          </cell>
        </row>
      </sheetData>
      <sheetData sheetId="24386">
        <row r="9">
          <cell r="A9" t="str">
            <v>A</v>
          </cell>
        </row>
      </sheetData>
      <sheetData sheetId="24387">
        <row r="9">
          <cell r="A9" t="str">
            <v>A</v>
          </cell>
        </row>
      </sheetData>
      <sheetData sheetId="24388">
        <row r="9">
          <cell r="A9" t="str">
            <v>A</v>
          </cell>
        </row>
      </sheetData>
      <sheetData sheetId="24389">
        <row r="9">
          <cell r="A9" t="str">
            <v>A</v>
          </cell>
        </row>
      </sheetData>
      <sheetData sheetId="24390">
        <row r="9">
          <cell r="A9" t="str">
            <v>A</v>
          </cell>
        </row>
      </sheetData>
      <sheetData sheetId="24391">
        <row r="9">
          <cell r="A9" t="str">
            <v>A</v>
          </cell>
        </row>
      </sheetData>
      <sheetData sheetId="24392">
        <row r="9">
          <cell r="A9" t="str">
            <v>A</v>
          </cell>
        </row>
      </sheetData>
      <sheetData sheetId="24393">
        <row r="9">
          <cell r="A9" t="str">
            <v>A</v>
          </cell>
        </row>
      </sheetData>
      <sheetData sheetId="24394">
        <row r="9">
          <cell r="A9" t="str">
            <v>A</v>
          </cell>
        </row>
      </sheetData>
      <sheetData sheetId="24395">
        <row r="9">
          <cell r="A9" t="str">
            <v>A</v>
          </cell>
        </row>
      </sheetData>
      <sheetData sheetId="24396" refreshError="1"/>
      <sheetData sheetId="24397" refreshError="1"/>
      <sheetData sheetId="24398" refreshError="1"/>
      <sheetData sheetId="24399">
        <row r="9">
          <cell r="A9" t="str">
            <v>A</v>
          </cell>
        </row>
      </sheetData>
      <sheetData sheetId="24400">
        <row r="9">
          <cell r="A9" t="str">
            <v>A</v>
          </cell>
        </row>
      </sheetData>
      <sheetData sheetId="24401">
        <row r="9">
          <cell r="A9" t="str">
            <v>A</v>
          </cell>
        </row>
      </sheetData>
      <sheetData sheetId="24402">
        <row r="9">
          <cell r="A9" t="str">
            <v>A</v>
          </cell>
        </row>
      </sheetData>
      <sheetData sheetId="24403">
        <row r="9">
          <cell r="A9" t="str">
            <v>A</v>
          </cell>
        </row>
      </sheetData>
      <sheetData sheetId="24404" refreshError="1"/>
      <sheetData sheetId="24405" refreshError="1"/>
      <sheetData sheetId="24406">
        <row r="9">
          <cell r="A9" t="str">
            <v>A</v>
          </cell>
        </row>
      </sheetData>
      <sheetData sheetId="24407">
        <row r="9">
          <cell r="A9" t="str">
            <v>A</v>
          </cell>
        </row>
      </sheetData>
      <sheetData sheetId="24408">
        <row r="9">
          <cell r="A9" t="str">
            <v>A</v>
          </cell>
        </row>
      </sheetData>
      <sheetData sheetId="24409">
        <row r="9">
          <cell r="A9" t="str">
            <v>A</v>
          </cell>
        </row>
      </sheetData>
      <sheetData sheetId="24410">
        <row r="9">
          <cell r="A9" t="str">
            <v>A</v>
          </cell>
        </row>
      </sheetData>
      <sheetData sheetId="24411">
        <row r="9">
          <cell r="A9" t="str">
            <v>A</v>
          </cell>
        </row>
      </sheetData>
      <sheetData sheetId="24412">
        <row r="9">
          <cell r="A9" t="str">
            <v>A</v>
          </cell>
        </row>
      </sheetData>
      <sheetData sheetId="24413">
        <row r="9">
          <cell r="A9" t="str">
            <v>A</v>
          </cell>
        </row>
      </sheetData>
      <sheetData sheetId="24414">
        <row r="9">
          <cell r="A9" t="str">
            <v>A</v>
          </cell>
        </row>
      </sheetData>
      <sheetData sheetId="24415">
        <row r="9">
          <cell r="A9" t="str">
            <v>A</v>
          </cell>
        </row>
      </sheetData>
      <sheetData sheetId="24416">
        <row r="9">
          <cell r="A9" t="str">
            <v>A</v>
          </cell>
        </row>
      </sheetData>
      <sheetData sheetId="24417">
        <row r="9">
          <cell r="A9" t="str">
            <v>A</v>
          </cell>
        </row>
      </sheetData>
      <sheetData sheetId="24418">
        <row r="9">
          <cell r="A9" t="str">
            <v>A</v>
          </cell>
        </row>
      </sheetData>
      <sheetData sheetId="24419">
        <row r="9">
          <cell r="A9" t="str">
            <v>A</v>
          </cell>
        </row>
      </sheetData>
      <sheetData sheetId="24420">
        <row r="9">
          <cell r="A9" t="str">
            <v>A</v>
          </cell>
        </row>
      </sheetData>
      <sheetData sheetId="24421">
        <row r="9">
          <cell r="A9" t="str">
            <v>A</v>
          </cell>
        </row>
      </sheetData>
      <sheetData sheetId="24422">
        <row r="9">
          <cell r="A9" t="str">
            <v>A</v>
          </cell>
        </row>
      </sheetData>
      <sheetData sheetId="24423">
        <row r="9">
          <cell r="A9" t="str">
            <v>A</v>
          </cell>
        </row>
      </sheetData>
      <sheetData sheetId="24424">
        <row r="9">
          <cell r="A9" t="str">
            <v>A</v>
          </cell>
        </row>
      </sheetData>
      <sheetData sheetId="24425">
        <row r="9">
          <cell r="A9" t="str">
            <v>A</v>
          </cell>
        </row>
      </sheetData>
      <sheetData sheetId="24426">
        <row r="9">
          <cell r="A9" t="str">
            <v>A</v>
          </cell>
        </row>
      </sheetData>
      <sheetData sheetId="24427">
        <row r="9">
          <cell r="A9" t="str">
            <v>A</v>
          </cell>
        </row>
      </sheetData>
      <sheetData sheetId="24428">
        <row r="9">
          <cell r="A9" t="str">
            <v>A</v>
          </cell>
        </row>
      </sheetData>
      <sheetData sheetId="24429">
        <row r="9">
          <cell r="A9" t="str">
            <v>A</v>
          </cell>
        </row>
      </sheetData>
      <sheetData sheetId="24430">
        <row r="9">
          <cell r="A9" t="str">
            <v>A</v>
          </cell>
        </row>
      </sheetData>
      <sheetData sheetId="24431">
        <row r="9">
          <cell r="A9" t="str">
            <v>A</v>
          </cell>
        </row>
      </sheetData>
      <sheetData sheetId="24432">
        <row r="9">
          <cell r="A9" t="str">
            <v>A</v>
          </cell>
        </row>
      </sheetData>
      <sheetData sheetId="24433">
        <row r="9">
          <cell r="A9" t="str">
            <v>A</v>
          </cell>
        </row>
      </sheetData>
      <sheetData sheetId="24434">
        <row r="9">
          <cell r="A9" t="str">
            <v>A</v>
          </cell>
        </row>
      </sheetData>
      <sheetData sheetId="24435">
        <row r="9">
          <cell r="A9" t="str">
            <v>A</v>
          </cell>
        </row>
      </sheetData>
      <sheetData sheetId="24436">
        <row r="9">
          <cell r="A9" t="str">
            <v>A</v>
          </cell>
        </row>
      </sheetData>
      <sheetData sheetId="24437">
        <row r="9">
          <cell r="A9" t="str">
            <v>A</v>
          </cell>
        </row>
      </sheetData>
      <sheetData sheetId="24438">
        <row r="9">
          <cell r="A9" t="str">
            <v>A</v>
          </cell>
        </row>
      </sheetData>
      <sheetData sheetId="24439">
        <row r="9">
          <cell r="A9" t="str">
            <v>A</v>
          </cell>
        </row>
      </sheetData>
      <sheetData sheetId="24440">
        <row r="9">
          <cell r="A9" t="str">
            <v>A</v>
          </cell>
        </row>
      </sheetData>
      <sheetData sheetId="24441">
        <row r="9">
          <cell r="A9" t="str">
            <v>A</v>
          </cell>
        </row>
      </sheetData>
      <sheetData sheetId="24442">
        <row r="9">
          <cell r="A9" t="str">
            <v>A</v>
          </cell>
        </row>
      </sheetData>
      <sheetData sheetId="24443">
        <row r="9">
          <cell r="A9" t="str">
            <v>A</v>
          </cell>
        </row>
      </sheetData>
      <sheetData sheetId="24444">
        <row r="9">
          <cell r="A9" t="str">
            <v>A</v>
          </cell>
        </row>
      </sheetData>
      <sheetData sheetId="24445">
        <row r="9">
          <cell r="A9" t="str">
            <v>A</v>
          </cell>
        </row>
      </sheetData>
      <sheetData sheetId="24446">
        <row r="9">
          <cell r="A9" t="str">
            <v>A</v>
          </cell>
        </row>
      </sheetData>
      <sheetData sheetId="24447">
        <row r="9">
          <cell r="A9" t="str">
            <v>A</v>
          </cell>
        </row>
      </sheetData>
      <sheetData sheetId="24448">
        <row r="9">
          <cell r="A9" t="str">
            <v>A</v>
          </cell>
        </row>
      </sheetData>
      <sheetData sheetId="24449">
        <row r="9">
          <cell r="A9" t="str">
            <v>A</v>
          </cell>
        </row>
      </sheetData>
      <sheetData sheetId="24450">
        <row r="9">
          <cell r="A9" t="str">
            <v>A</v>
          </cell>
        </row>
      </sheetData>
      <sheetData sheetId="24451">
        <row r="9">
          <cell r="A9" t="str">
            <v>A</v>
          </cell>
        </row>
      </sheetData>
      <sheetData sheetId="24452">
        <row r="9">
          <cell r="A9" t="str">
            <v>A</v>
          </cell>
        </row>
      </sheetData>
      <sheetData sheetId="24453">
        <row r="9">
          <cell r="A9" t="str">
            <v>A</v>
          </cell>
        </row>
      </sheetData>
      <sheetData sheetId="24454">
        <row r="9">
          <cell r="A9" t="str">
            <v>A</v>
          </cell>
        </row>
      </sheetData>
      <sheetData sheetId="24455">
        <row r="9">
          <cell r="A9" t="str">
            <v>A</v>
          </cell>
        </row>
      </sheetData>
      <sheetData sheetId="24456">
        <row r="9">
          <cell r="A9" t="str">
            <v>A</v>
          </cell>
        </row>
      </sheetData>
      <sheetData sheetId="24457">
        <row r="9">
          <cell r="A9" t="str">
            <v>A</v>
          </cell>
        </row>
      </sheetData>
      <sheetData sheetId="24458">
        <row r="9">
          <cell r="A9" t="str">
            <v>A</v>
          </cell>
        </row>
      </sheetData>
      <sheetData sheetId="24459">
        <row r="9">
          <cell r="A9" t="str">
            <v>A</v>
          </cell>
        </row>
      </sheetData>
      <sheetData sheetId="24460">
        <row r="9">
          <cell r="A9" t="str">
            <v>A</v>
          </cell>
        </row>
      </sheetData>
      <sheetData sheetId="24461">
        <row r="9">
          <cell r="A9" t="str">
            <v>A</v>
          </cell>
        </row>
      </sheetData>
      <sheetData sheetId="24462">
        <row r="9">
          <cell r="A9" t="str">
            <v>A</v>
          </cell>
        </row>
      </sheetData>
      <sheetData sheetId="24463">
        <row r="9">
          <cell r="A9" t="str">
            <v>A</v>
          </cell>
        </row>
      </sheetData>
      <sheetData sheetId="24464">
        <row r="9">
          <cell r="A9" t="str">
            <v>A</v>
          </cell>
        </row>
      </sheetData>
      <sheetData sheetId="24465">
        <row r="9">
          <cell r="A9" t="str">
            <v>A</v>
          </cell>
        </row>
      </sheetData>
      <sheetData sheetId="24466">
        <row r="9">
          <cell r="A9" t="str">
            <v>A</v>
          </cell>
        </row>
      </sheetData>
      <sheetData sheetId="24467">
        <row r="9">
          <cell r="A9" t="str">
            <v>A</v>
          </cell>
        </row>
      </sheetData>
      <sheetData sheetId="24468">
        <row r="9">
          <cell r="A9" t="str">
            <v>A</v>
          </cell>
        </row>
      </sheetData>
      <sheetData sheetId="24469">
        <row r="9">
          <cell r="A9" t="str">
            <v>A</v>
          </cell>
        </row>
      </sheetData>
      <sheetData sheetId="24470">
        <row r="9">
          <cell r="A9" t="str">
            <v>A</v>
          </cell>
        </row>
      </sheetData>
      <sheetData sheetId="24471">
        <row r="9">
          <cell r="A9" t="str">
            <v>A</v>
          </cell>
        </row>
      </sheetData>
      <sheetData sheetId="24472">
        <row r="9">
          <cell r="A9" t="str">
            <v>A</v>
          </cell>
        </row>
      </sheetData>
      <sheetData sheetId="24473">
        <row r="9">
          <cell r="A9" t="str">
            <v>A</v>
          </cell>
        </row>
      </sheetData>
      <sheetData sheetId="24474">
        <row r="9">
          <cell r="A9" t="str">
            <v>A</v>
          </cell>
        </row>
      </sheetData>
      <sheetData sheetId="24475">
        <row r="9">
          <cell r="A9" t="str">
            <v>A</v>
          </cell>
        </row>
      </sheetData>
      <sheetData sheetId="24476">
        <row r="9">
          <cell r="A9" t="str">
            <v>A</v>
          </cell>
        </row>
      </sheetData>
      <sheetData sheetId="24477">
        <row r="9">
          <cell r="A9" t="str">
            <v>A</v>
          </cell>
        </row>
      </sheetData>
      <sheetData sheetId="24478">
        <row r="9">
          <cell r="A9" t="str">
            <v>A</v>
          </cell>
        </row>
      </sheetData>
      <sheetData sheetId="24479">
        <row r="9">
          <cell r="A9" t="str">
            <v>A</v>
          </cell>
        </row>
      </sheetData>
      <sheetData sheetId="24480">
        <row r="9">
          <cell r="A9" t="str">
            <v>A</v>
          </cell>
        </row>
      </sheetData>
      <sheetData sheetId="24481">
        <row r="9">
          <cell r="A9" t="str">
            <v>A</v>
          </cell>
        </row>
      </sheetData>
      <sheetData sheetId="24482">
        <row r="9">
          <cell r="A9" t="str">
            <v>A</v>
          </cell>
        </row>
      </sheetData>
      <sheetData sheetId="24483">
        <row r="9">
          <cell r="A9" t="str">
            <v>A</v>
          </cell>
        </row>
      </sheetData>
      <sheetData sheetId="24484">
        <row r="9">
          <cell r="A9" t="str">
            <v>A</v>
          </cell>
        </row>
      </sheetData>
      <sheetData sheetId="24485">
        <row r="9">
          <cell r="A9" t="str">
            <v>A</v>
          </cell>
        </row>
      </sheetData>
      <sheetData sheetId="24486">
        <row r="9">
          <cell r="A9" t="str">
            <v>A</v>
          </cell>
        </row>
      </sheetData>
      <sheetData sheetId="24487">
        <row r="9">
          <cell r="A9" t="str">
            <v>A</v>
          </cell>
        </row>
      </sheetData>
      <sheetData sheetId="24488">
        <row r="9">
          <cell r="A9" t="str">
            <v>A</v>
          </cell>
        </row>
      </sheetData>
      <sheetData sheetId="24489">
        <row r="9">
          <cell r="A9" t="str">
            <v>A</v>
          </cell>
        </row>
      </sheetData>
      <sheetData sheetId="24490">
        <row r="9">
          <cell r="A9" t="str">
            <v>A</v>
          </cell>
        </row>
      </sheetData>
      <sheetData sheetId="24491">
        <row r="9">
          <cell r="A9" t="str">
            <v>A</v>
          </cell>
        </row>
      </sheetData>
      <sheetData sheetId="24492">
        <row r="9">
          <cell r="A9" t="str">
            <v>A</v>
          </cell>
        </row>
      </sheetData>
      <sheetData sheetId="24493">
        <row r="9">
          <cell r="A9" t="str">
            <v>A</v>
          </cell>
        </row>
      </sheetData>
      <sheetData sheetId="24494">
        <row r="9">
          <cell r="A9" t="str">
            <v>A</v>
          </cell>
        </row>
      </sheetData>
      <sheetData sheetId="24495">
        <row r="9">
          <cell r="A9" t="str">
            <v>A</v>
          </cell>
        </row>
      </sheetData>
      <sheetData sheetId="24496">
        <row r="9">
          <cell r="A9" t="str">
            <v>A</v>
          </cell>
        </row>
      </sheetData>
      <sheetData sheetId="24497">
        <row r="9">
          <cell r="A9" t="str">
            <v>A</v>
          </cell>
        </row>
      </sheetData>
      <sheetData sheetId="24498" refreshError="1"/>
      <sheetData sheetId="24499" refreshError="1"/>
      <sheetData sheetId="24500">
        <row r="9">
          <cell r="A9" t="str">
            <v>A</v>
          </cell>
        </row>
      </sheetData>
      <sheetData sheetId="24501">
        <row r="9">
          <cell r="A9" t="str">
            <v>A</v>
          </cell>
        </row>
      </sheetData>
      <sheetData sheetId="24502">
        <row r="9">
          <cell r="A9" t="str">
            <v>A</v>
          </cell>
        </row>
      </sheetData>
      <sheetData sheetId="24503">
        <row r="9">
          <cell r="A9" t="str">
            <v>A</v>
          </cell>
        </row>
      </sheetData>
      <sheetData sheetId="24504">
        <row r="9">
          <cell r="A9" t="str">
            <v>A</v>
          </cell>
        </row>
      </sheetData>
      <sheetData sheetId="24505">
        <row r="9">
          <cell r="A9" t="str">
            <v>A</v>
          </cell>
        </row>
      </sheetData>
      <sheetData sheetId="24506">
        <row r="9">
          <cell r="A9" t="str">
            <v>A</v>
          </cell>
        </row>
      </sheetData>
      <sheetData sheetId="24507" refreshError="1"/>
      <sheetData sheetId="24508" refreshError="1"/>
      <sheetData sheetId="24509">
        <row r="9">
          <cell r="A9" t="str">
            <v>A</v>
          </cell>
        </row>
      </sheetData>
      <sheetData sheetId="24510">
        <row r="9">
          <cell r="A9" t="str">
            <v>A</v>
          </cell>
        </row>
      </sheetData>
      <sheetData sheetId="24511">
        <row r="9">
          <cell r="A9" t="str">
            <v>A</v>
          </cell>
        </row>
      </sheetData>
      <sheetData sheetId="24512">
        <row r="9">
          <cell r="A9" t="str">
            <v>A</v>
          </cell>
        </row>
      </sheetData>
      <sheetData sheetId="24513">
        <row r="9">
          <cell r="A9" t="str">
            <v>A</v>
          </cell>
        </row>
      </sheetData>
      <sheetData sheetId="24514">
        <row r="9">
          <cell r="A9" t="str">
            <v>A</v>
          </cell>
        </row>
      </sheetData>
      <sheetData sheetId="24515">
        <row r="9">
          <cell r="A9" t="str">
            <v>A</v>
          </cell>
        </row>
      </sheetData>
      <sheetData sheetId="24516">
        <row r="9">
          <cell r="A9" t="str">
            <v>A</v>
          </cell>
        </row>
      </sheetData>
      <sheetData sheetId="24517">
        <row r="9">
          <cell r="A9" t="str">
            <v>A</v>
          </cell>
        </row>
      </sheetData>
      <sheetData sheetId="24518" refreshError="1"/>
      <sheetData sheetId="24519" refreshError="1"/>
      <sheetData sheetId="24520" refreshError="1"/>
      <sheetData sheetId="24521" refreshError="1"/>
      <sheetData sheetId="24522">
        <row r="9">
          <cell r="A9" t="str">
            <v>A</v>
          </cell>
        </row>
      </sheetData>
      <sheetData sheetId="24523">
        <row r="9">
          <cell r="A9" t="str">
            <v>A</v>
          </cell>
        </row>
      </sheetData>
      <sheetData sheetId="24524">
        <row r="9">
          <cell r="A9" t="str">
            <v>A</v>
          </cell>
        </row>
      </sheetData>
      <sheetData sheetId="24525">
        <row r="9">
          <cell r="A9" t="str">
            <v>A</v>
          </cell>
        </row>
      </sheetData>
      <sheetData sheetId="24526">
        <row r="9">
          <cell r="A9" t="str">
            <v>A</v>
          </cell>
        </row>
      </sheetData>
      <sheetData sheetId="24527">
        <row r="9">
          <cell r="A9" t="str">
            <v>A</v>
          </cell>
        </row>
      </sheetData>
      <sheetData sheetId="24528">
        <row r="9">
          <cell r="A9" t="str">
            <v>A</v>
          </cell>
        </row>
      </sheetData>
      <sheetData sheetId="24529">
        <row r="9">
          <cell r="A9" t="str">
            <v>A</v>
          </cell>
        </row>
      </sheetData>
      <sheetData sheetId="24530">
        <row r="9">
          <cell r="A9" t="str">
            <v>A</v>
          </cell>
        </row>
      </sheetData>
      <sheetData sheetId="24531">
        <row r="9">
          <cell r="A9" t="str">
            <v>A</v>
          </cell>
        </row>
      </sheetData>
      <sheetData sheetId="24532">
        <row r="9">
          <cell r="A9" t="str">
            <v>A</v>
          </cell>
        </row>
      </sheetData>
      <sheetData sheetId="24533">
        <row r="9">
          <cell r="A9" t="str">
            <v>A</v>
          </cell>
        </row>
      </sheetData>
      <sheetData sheetId="24534">
        <row r="9">
          <cell r="A9" t="str">
            <v>A</v>
          </cell>
        </row>
      </sheetData>
      <sheetData sheetId="24535">
        <row r="9">
          <cell r="A9" t="str">
            <v>A</v>
          </cell>
        </row>
      </sheetData>
      <sheetData sheetId="24536">
        <row r="9">
          <cell r="A9" t="str">
            <v>A</v>
          </cell>
        </row>
      </sheetData>
      <sheetData sheetId="24537">
        <row r="9">
          <cell r="A9" t="str">
            <v>A</v>
          </cell>
        </row>
      </sheetData>
      <sheetData sheetId="24538" refreshError="1"/>
      <sheetData sheetId="24539">
        <row r="9">
          <cell r="A9" t="str">
            <v>A</v>
          </cell>
        </row>
      </sheetData>
      <sheetData sheetId="24540">
        <row r="9">
          <cell r="A9" t="str">
            <v>A</v>
          </cell>
        </row>
      </sheetData>
      <sheetData sheetId="24541">
        <row r="9">
          <cell r="A9" t="str">
            <v>A</v>
          </cell>
        </row>
      </sheetData>
      <sheetData sheetId="24542">
        <row r="9">
          <cell r="A9" t="str">
            <v>A</v>
          </cell>
        </row>
      </sheetData>
      <sheetData sheetId="24543">
        <row r="9">
          <cell r="A9" t="str">
            <v>A</v>
          </cell>
        </row>
      </sheetData>
      <sheetData sheetId="24544">
        <row r="9">
          <cell r="A9" t="str">
            <v>A</v>
          </cell>
        </row>
      </sheetData>
      <sheetData sheetId="24545">
        <row r="9">
          <cell r="A9" t="str">
            <v>A</v>
          </cell>
        </row>
      </sheetData>
      <sheetData sheetId="24546">
        <row r="9">
          <cell r="A9" t="str">
            <v>A</v>
          </cell>
        </row>
      </sheetData>
      <sheetData sheetId="24547">
        <row r="9">
          <cell r="A9" t="str">
            <v>A</v>
          </cell>
        </row>
      </sheetData>
      <sheetData sheetId="24548">
        <row r="9">
          <cell r="A9" t="str">
            <v>A</v>
          </cell>
        </row>
      </sheetData>
      <sheetData sheetId="24549">
        <row r="9">
          <cell r="A9" t="str">
            <v>A</v>
          </cell>
        </row>
      </sheetData>
      <sheetData sheetId="24550">
        <row r="9">
          <cell r="A9" t="str">
            <v>A</v>
          </cell>
        </row>
      </sheetData>
      <sheetData sheetId="24551">
        <row r="9">
          <cell r="A9" t="str">
            <v>A</v>
          </cell>
        </row>
      </sheetData>
      <sheetData sheetId="24552">
        <row r="9">
          <cell r="A9" t="str">
            <v>A</v>
          </cell>
        </row>
      </sheetData>
      <sheetData sheetId="24553">
        <row r="9">
          <cell r="A9" t="str">
            <v>A</v>
          </cell>
        </row>
      </sheetData>
      <sheetData sheetId="24554">
        <row r="9">
          <cell r="A9" t="str">
            <v>A</v>
          </cell>
        </row>
      </sheetData>
      <sheetData sheetId="24555">
        <row r="9">
          <cell r="A9" t="str">
            <v>A</v>
          </cell>
        </row>
      </sheetData>
      <sheetData sheetId="24556">
        <row r="9">
          <cell r="A9" t="str">
            <v>A</v>
          </cell>
        </row>
      </sheetData>
      <sheetData sheetId="24557">
        <row r="9">
          <cell r="A9" t="str">
            <v>A</v>
          </cell>
        </row>
      </sheetData>
      <sheetData sheetId="24558">
        <row r="9">
          <cell r="A9" t="str">
            <v>A</v>
          </cell>
        </row>
      </sheetData>
      <sheetData sheetId="24559">
        <row r="9">
          <cell r="A9" t="str">
            <v>A</v>
          </cell>
        </row>
      </sheetData>
      <sheetData sheetId="24560">
        <row r="9">
          <cell r="A9" t="str">
            <v>A</v>
          </cell>
        </row>
      </sheetData>
      <sheetData sheetId="24561">
        <row r="9">
          <cell r="A9" t="str">
            <v>A</v>
          </cell>
        </row>
      </sheetData>
      <sheetData sheetId="24562">
        <row r="9">
          <cell r="A9" t="str">
            <v>A</v>
          </cell>
        </row>
      </sheetData>
      <sheetData sheetId="24563">
        <row r="9">
          <cell r="A9" t="str">
            <v>A</v>
          </cell>
        </row>
      </sheetData>
      <sheetData sheetId="24564">
        <row r="9">
          <cell r="A9" t="str">
            <v>A</v>
          </cell>
        </row>
      </sheetData>
      <sheetData sheetId="24565">
        <row r="9">
          <cell r="A9" t="str">
            <v>A</v>
          </cell>
        </row>
      </sheetData>
      <sheetData sheetId="24566">
        <row r="9">
          <cell r="A9" t="str">
            <v>A</v>
          </cell>
        </row>
      </sheetData>
      <sheetData sheetId="24567">
        <row r="9">
          <cell r="A9" t="str">
            <v>A</v>
          </cell>
        </row>
      </sheetData>
      <sheetData sheetId="24568">
        <row r="9">
          <cell r="A9" t="str">
            <v>A</v>
          </cell>
        </row>
      </sheetData>
      <sheetData sheetId="24569">
        <row r="9">
          <cell r="A9" t="str">
            <v>A</v>
          </cell>
        </row>
      </sheetData>
      <sheetData sheetId="24570">
        <row r="9">
          <cell r="A9" t="str">
            <v>A</v>
          </cell>
        </row>
      </sheetData>
      <sheetData sheetId="24571">
        <row r="9">
          <cell r="A9" t="str">
            <v>A</v>
          </cell>
        </row>
      </sheetData>
      <sheetData sheetId="24572">
        <row r="9">
          <cell r="A9" t="str">
            <v>A</v>
          </cell>
        </row>
      </sheetData>
      <sheetData sheetId="24573">
        <row r="9">
          <cell r="A9" t="str">
            <v>A</v>
          </cell>
        </row>
      </sheetData>
      <sheetData sheetId="24574">
        <row r="9">
          <cell r="A9" t="str">
            <v>A</v>
          </cell>
        </row>
      </sheetData>
      <sheetData sheetId="24575">
        <row r="9">
          <cell r="A9" t="str">
            <v>A</v>
          </cell>
        </row>
      </sheetData>
      <sheetData sheetId="24576">
        <row r="9">
          <cell r="A9" t="str">
            <v>A</v>
          </cell>
        </row>
      </sheetData>
      <sheetData sheetId="24577">
        <row r="9">
          <cell r="A9" t="str">
            <v>A</v>
          </cell>
        </row>
      </sheetData>
      <sheetData sheetId="24578">
        <row r="9">
          <cell r="A9" t="str">
            <v>A</v>
          </cell>
        </row>
      </sheetData>
      <sheetData sheetId="24579">
        <row r="9">
          <cell r="A9" t="str">
            <v>A</v>
          </cell>
        </row>
      </sheetData>
      <sheetData sheetId="24580">
        <row r="9">
          <cell r="A9" t="str">
            <v>A</v>
          </cell>
        </row>
      </sheetData>
      <sheetData sheetId="24581">
        <row r="9">
          <cell r="A9" t="str">
            <v>A</v>
          </cell>
        </row>
      </sheetData>
      <sheetData sheetId="24582">
        <row r="9">
          <cell r="A9" t="str">
            <v>A</v>
          </cell>
        </row>
      </sheetData>
      <sheetData sheetId="24583">
        <row r="9">
          <cell r="A9" t="str">
            <v>A</v>
          </cell>
        </row>
      </sheetData>
      <sheetData sheetId="24584">
        <row r="9">
          <cell r="A9" t="str">
            <v>A</v>
          </cell>
        </row>
      </sheetData>
      <sheetData sheetId="24585">
        <row r="9">
          <cell r="A9" t="str">
            <v>A</v>
          </cell>
        </row>
      </sheetData>
      <sheetData sheetId="24586">
        <row r="9">
          <cell r="A9" t="str">
            <v>A</v>
          </cell>
        </row>
      </sheetData>
      <sheetData sheetId="24587">
        <row r="9">
          <cell r="A9" t="str">
            <v>A</v>
          </cell>
        </row>
      </sheetData>
      <sheetData sheetId="24588">
        <row r="9">
          <cell r="A9" t="str">
            <v>A</v>
          </cell>
        </row>
      </sheetData>
      <sheetData sheetId="24589">
        <row r="9">
          <cell r="A9" t="str">
            <v>A</v>
          </cell>
        </row>
      </sheetData>
      <sheetData sheetId="24590">
        <row r="9">
          <cell r="A9" t="str">
            <v>A</v>
          </cell>
        </row>
      </sheetData>
      <sheetData sheetId="24591">
        <row r="9">
          <cell r="A9" t="str">
            <v>A</v>
          </cell>
        </row>
      </sheetData>
      <sheetData sheetId="24592">
        <row r="9">
          <cell r="A9" t="str">
            <v>A</v>
          </cell>
        </row>
      </sheetData>
      <sheetData sheetId="24593">
        <row r="9">
          <cell r="A9" t="str">
            <v>A</v>
          </cell>
        </row>
      </sheetData>
      <sheetData sheetId="24594">
        <row r="9">
          <cell r="A9" t="str">
            <v>A</v>
          </cell>
        </row>
      </sheetData>
      <sheetData sheetId="24595">
        <row r="9">
          <cell r="A9" t="str">
            <v>A</v>
          </cell>
        </row>
      </sheetData>
      <sheetData sheetId="24596">
        <row r="9">
          <cell r="A9" t="str">
            <v>A</v>
          </cell>
        </row>
      </sheetData>
      <sheetData sheetId="24597">
        <row r="9">
          <cell r="A9" t="str">
            <v>A</v>
          </cell>
        </row>
      </sheetData>
      <sheetData sheetId="24598">
        <row r="9">
          <cell r="A9" t="str">
            <v>A</v>
          </cell>
        </row>
      </sheetData>
      <sheetData sheetId="24599">
        <row r="9">
          <cell r="A9" t="str">
            <v>A</v>
          </cell>
        </row>
      </sheetData>
      <sheetData sheetId="24600">
        <row r="9">
          <cell r="A9" t="str">
            <v>A</v>
          </cell>
        </row>
      </sheetData>
      <sheetData sheetId="24601">
        <row r="9">
          <cell r="A9" t="str">
            <v>A</v>
          </cell>
        </row>
      </sheetData>
      <sheetData sheetId="24602">
        <row r="9">
          <cell r="A9" t="str">
            <v>A</v>
          </cell>
        </row>
      </sheetData>
      <sheetData sheetId="24603">
        <row r="9">
          <cell r="A9" t="str">
            <v>A</v>
          </cell>
        </row>
      </sheetData>
      <sheetData sheetId="24604">
        <row r="9">
          <cell r="A9" t="str">
            <v>A</v>
          </cell>
        </row>
      </sheetData>
      <sheetData sheetId="24605">
        <row r="9">
          <cell r="A9" t="str">
            <v>A</v>
          </cell>
        </row>
      </sheetData>
      <sheetData sheetId="24606">
        <row r="9">
          <cell r="A9" t="str">
            <v>A</v>
          </cell>
        </row>
      </sheetData>
      <sheetData sheetId="24607">
        <row r="9">
          <cell r="A9" t="str">
            <v>A</v>
          </cell>
        </row>
      </sheetData>
      <sheetData sheetId="24608">
        <row r="9">
          <cell r="A9" t="str">
            <v>A</v>
          </cell>
        </row>
      </sheetData>
      <sheetData sheetId="24609">
        <row r="9">
          <cell r="A9" t="str">
            <v>A</v>
          </cell>
        </row>
      </sheetData>
      <sheetData sheetId="24610" refreshError="1"/>
      <sheetData sheetId="24611" refreshError="1"/>
      <sheetData sheetId="24612">
        <row r="9">
          <cell r="A9" t="str">
            <v>A</v>
          </cell>
        </row>
      </sheetData>
      <sheetData sheetId="24613">
        <row r="9">
          <cell r="A9" t="str">
            <v>A</v>
          </cell>
        </row>
      </sheetData>
      <sheetData sheetId="24614">
        <row r="9">
          <cell r="A9" t="str">
            <v>A</v>
          </cell>
        </row>
      </sheetData>
      <sheetData sheetId="24615">
        <row r="9">
          <cell r="A9" t="str">
            <v>A</v>
          </cell>
        </row>
      </sheetData>
      <sheetData sheetId="24616" refreshError="1"/>
      <sheetData sheetId="24617" refreshError="1"/>
      <sheetData sheetId="24618" refreshError="1"/>
      <sheetData sheetId="24619" refreshError="1"/>
      <sheetData sheetId="24620" refreshError="1"/>
      <sheetData sheetId="24621" refreshError="1"/>
      <sheetData sheetId="24622" refreshError="1"/>
      <sheetData sheetId="24623" refreshError="1"/>
      <sheetData sheetId="24624" refreshError="1"/>
      <sheetData sheetId="24625" refreshError="1"/>
      <sheetData sheetId="24626" refreshError="1"/>
      <sheetData sheetId="24627" refreshError="1"/>
      <sheetData sheetId="24628" refreshError="1"/>
      <sheetData sheetId="24629" refreshError="1"/>
      <sheetData sheetId="24630" refreshError="1"/>
      <sheetData sheetId="24631" refreshError="1"/>
      <sheetData sheetId="24632" refreshError="1"/>
      <sheetData sheetId="24633" refreshError="1"/>
      <sheetData sheetId="24634" refreshError="1"/>
      <sheetData sheetId="24635" refreshError="1"/>
      <sheetData sheetId="24636" refreshError="1"/>
      <sheetData sheetId="24637" refreshError="1"/>
      <sheetData sheetId="24638" refreshError="1"/>
      <sheetData sheetId="24639" refreshError="1"/>
      <sheetData sheetId="24640" refreshError="1"/>
      <sheetData sheetId="24641" refreshError="1"/>
      <sheetData sheetId="24642" refreshError="1"/>
      <sheetData sheetId="24643" refreshError="1"/>
      <sheetData sheetId="24644" refreshError="1"/>
      <sheetData sheetId="24645" refreshError="1"/>
      <sheetData sheetId="24646" refreshError="1"/>
      <sheetData sheetId="24647" refreshError="1"/>
      <sheetData sheetId="24648" refreshError="1"/>
      <sheetData sheetId="24649" refreshError="1"/>
      <sheetData sheetId="24650" refreshError="1"/>
      <sheetData sheetId="24651" refreshError="1"/>
      <sheetData sheetId="24652" refreshError="1"/>
      <sheetData sheetId="24653" refreshError="1"/>
      <sheetData sheetId="24654" refreshError="1"/>
      <sheetData sheetId="24655" refreshError="1"/>
      <sheetData sheetId="24656" refreshError="1"/>
      <sheetData sheetId="24657" refreshError="1"/>
      <sheetData sheetId="24658" refreshError="1"/>
      <sheetData sheetId="24659" refreshError="1"/>
      <sheetData sheetId="24660" refreshError="1"/>
      <sheetData sheetId="24661" refreshError="1"/>
      <sheetData sheetId="24662" refreshError="1"/>
      <sheetData sheetId="24663" refreshError="1"/>
      <sheetData sheetId="24664" refreshError="1"/>
      <sheetData sheetId="24665" refreshError="1"/>
      <sheetData sheetId="24666" refreshError="1"/>
      <sheetData sheetId="24667" refreshError="1"/>
      <sheetData sheetId="24668" refreshError="1"/>
      <sheetData sheetId="24669" refreshError="1"/>
      <sheetData sheetId="24670" refreshError="1"/>
      <sheetData sheetId="24671" refreshError="1"/>
      <sheetData sheetId="24672" refreshError="1"/>
      <sheetData sheetId="24673" refreshError="1"/>
      <sheetData sheetId="24674" refreshError="1"/>
      <sheetData sheetId="24675" refreshError="1"/>
      <sheetData sheetId="24676" refreshError="1"/>
      <sheetData sheetId="24677" refreshError="1"/>
      <sheetData sheetId="24678" refreshError="1"/>
      <sheetData sheetId="24679" refreshError="1"/>
      <sheetData sheetId="24680" refreshError="1"/>
      <sheetData sheetId="24681" refreshError="1"/>
      <sheetData sheetId="24682" refreshError="1"/>
      <sheetData sheetId="24683" refreshError="1"/>
      <sheetData sheetId="24684" refreshError="1"/>
      <sheetData sheetId="24685" refreshError="1"/>
      <sheetData sheetId="24686" refreshError="1"/>
      <sheetData sheetId="24687" refreshError="1"/>
      <sheetData sheetId="24688">
        <row r="9">
          <cell r="A9" t="str">
            <v>A</v>
          </cell>
        </row>
      </sheetData>
      <sheetData sheetId="24689">
        <row r="9">
          <cell r="A9" t="str">
            <v>A</v>
          </cell>
        </row>
      </sheetData>
      <sheetData sheetId="24690">
        <row r="9">
          <cell r="A9" t="str">
            <v>A</v>
          </cell>
        </row>
      </sheetData>
      <sheetData sheetId="24691">
        <row r="9">
          <cell r="A9" t="str">
            <v>A</v>
          </cell>
        </row>
      </sheetData>
      <sheetData sheetId="24692">
        <row r="9">
          <cell r="A9" t="str">
            <v>A</v>
          </cell>
        </row>
      </sheetData>
      <sheetData sheetId="24693">
        <row r="9">
          <cell r="A9" t="str">
            <v>A</v>
          </cell>
        </row>
      </sheetData>
      <sheetData sheetId="24694">
        <row r="9">
          <cell r="A9" t="str">
            <v>A</v>
          </cell>
        </row>
      </sheetData>
      <sheetData sheetId="24695">
        <row r="9">
          <cell r="A9" t="str">
            <v>A</v>
          </cell>
        </row>
      </sheetData>
      <sheetData sheetId="24696">
        <row r="9">
          <cell r="A9" t="str">
            <v>A</v>
          </cell>
        </row>
      </sheetData>
      <sheetData sheetId="24697">
        <row r="9">
          <cell r="A9" t="str">
            <v>A</v>
          </cell>
        </row>
      </sheetData>
      <sheetData sheetId="24698">
        <row r="9">
          <cell r="A9" t="str">
            <v>A</v>
          </cell>
        </row>
      </sheetData>
      <sheetData sheetId="24699" refreshError="1"/>
      <sheetData sheetId="24700" refreshError="1"/>
      <sheetData sheetId="24701" refreshError="1"/>
      <sheetData sheetId="24702" refreshError="1"/>
      <sheetData sheetId="24703">
        <row r="9">
          <cell r="A9" t="str">
            <v>A</v>
          </cell>
        </row>
      </sheetData>
      <sheetData sheetId="24704">
        <row r="9">
          <cell r="A9" t="str">
            <v>A</v>
          </cell>
        </row>
      </sheetData>
      <sheetData sheetId="24705" refreshError="1"/>
      <sheetData sheetId="24706" refreshError="1"/>
      <sheetData sheetId="24707" refreshError="1"/>
      <sheetData sheetId="24708" refreshError="1"/>
      <sheetData sheetId="24709" refreshError="1"/>
      <sheetData sheetId="24710" refreshError="1"/>
      <sheetData sheetId="24711" refreshError="1"/>
      <sheetData sheetId="24712" refreshError="1"/>
      <sheetData sheetId="24713">
        <row r="9">
          <cell r="A9" t="str">
            <v>A</v>
          </cell>
        </row>
      </sheetData>
      <sheetData sheetId="24714">
        <row r="9">
          <cell r="A9" t="str">
            <v>A</v>
          </cell>
        </row>
      </sheetData>
      <sheetData sheetId="24715">
        <row r="9">
          <cell r="A9" t="str">
            <v>A</v>
          </cell>
        </row>
      </sheetData>
      <sheetData sheetId="24716" refreshError="1"/>
      <sheetData sheetId="24717">
        <row r="9">
          <cell r="A9" t="str">
            <v>A</v>
          </cell>
        </row>
      </sheetData>
      <sheetData sheetId="24718">
        <row r="9">
          <cell r="A9" t="str">
            <v>A</v>
          </cell>
        </row>
      </sheetData>
      <sheetData sheetId="24719">
        <row r="9">
          <cell r="A9" t="str">
            <v>A</v>
          </cell>
        </row>
      </sheetData>
      <sheetData sheetId="24720">
        <row r="9">
          <cell r="A9" t="str">
            <v>A</v>
          </cell>
        </row>
      </sheetData>
      <sheetData sheetId="24721">
        <row r="9">
          <cell r="A9" t="str">
            <v>A</v>
          </cell>
        </row>
      </sheetData>
      <sheetData sheetId="24722">
        <row r="9">
          <cell r="A9" t="str">
            <v>A</v>
          </cell>
        </row>
      </sheetData>
      <sheetData sheetId="24723">
        <row r="9">
          <cell r="A9" t="str">
            <v>A</v>
          </cell>
        </row>
      </sheetData>
      <sheetData sheetId="24724" refreshError="1"/>
      <sheetData sheetId="24725" refreshError="1"/>
      <sheetData sheetId="24726">
        <row r="9">
          <cell r="A9" t="str">
            <v>A</v>
          </cell>
        </row>
      </sheetData>
      <sheetData sheetId="24727">
        <row r="9">
          <cell r="A9" t="str">
            <v>A</v>
          </cell>
        </row>
      </sheetData>
      <sheetData sheetId="24728">
        <row r="9">
          <cell r="A9" t="str">
            <v>A</v>
          </cell>
        </row>
      </sheetData>
      <sheetData sheetId="24729">
        <row r="9">
          <cell r="A9" t="str">
            <v>A</v>
          </cell>
        </row>
      </sheetData>
      <sheetData sheetId="24730">
        <row r="9">
          <cell r="A9" t="str">
            <v>A</v>
          </cell>
        </row>
      </sheetData>
      <sheetData sheetId="24731">
        <row r="9">
          <cell r="A9" t="str">
            <v>A</v>
          </cell>
        </row>
      </sheetData>
      <sheetData sheetId="24732">
        <row r="9">
          <cell r="A9" t="str">
            <v>A</v>
          </cell>
        </row>
      </sheetData>
      <sheetData sheetId="24733">
        <row r="9">
          <cell r="A9" t="str">
            <v>A</v>
          </cell>
        </row>
      </sheetData>
      <sheetData sheetId="24734">
        <row r="9">
          <cell r="A9" t="str">
            <v>A</v>
          </cell>
        </row>
      </sheetData>
      <sheetData sheetId="24735">
        <row r="9">
          <cell r="A9" t="str">
            <v>A</v>
          </cell>
        </row>
      </sheetData>
      <sheetData sheetId="24736">
        <row r="9">
          <cell r="A9" t="str">
            <v>A</v>
          </cell>
        </row>
      </sheetData>
      <sheetData sheetId="24737">
        <row r="9">
          <cell r="A9" t="str">
            <v>A</v>
          </cell>
        </row>
      </sheetData>
      <sheetData sheetId="24738">
        <row r="9">
          <cell r="A9" t="str">
            <v>A</v>
          </cell>
        </row>
      </sheetData>
      <sheetData sheetId="24739">
        <row r="9">
          <cell r="A9" t="str">
            <v>A</v>
          </cell>
        </row>
      </sheetData>
      <sheetData sheetId="24740" refreshError="1"/>
      <sheetData sheetId="24741" refreshError="1"/>
      <sheetData sheetId="24742" refreshError="1"/>
      <sheetData sheetId="24743" refreshError="1"/>
      <sheetData sheetId="24744" refreshError="1"/>
      <sheetData sheetId="24745" refreshError="1"/>
      <sheetData sheetId="24746" refreshError="1"/>
      <sheetData sheetId="24747" refreshError="1"/>
      <sheetData sheetId="24748" refreshError="1"/>
      <sheetData sheetId="24749" refreshError="1"/>
      <sheetData sheetId="24750" refreshError="1"/>
      <sheetData sheetId="24751" refreshError="1"/>
      <sheetData sheetId="24752" refreshError="1"/>
      <sheetData sheetId="24753" refreshError="1"/>
      <sheetData sheetId="24754" refreshError="1"/>
      <sheetData sheetId="24755" refreshError="1"/>
      <sheetData sheetId="24756">
        <row r="9">
          <cell r="A9" t="str">
            <v>A</v>
          </cell>
        </row>
      </sheetData>
      <sheetData sheetId="24757">
        <row r="9">
          <cell r="A9" t="str">
            <v>A</v>
          </cell>
        </row>
      </sheetData>
      <sheetData sheetId="24758">
        <row r="9">
          <cell r="A9" t="str">
            <v>A</v>
          </cell>
        </row>
      </sheetData>
      <sheetData sheetId="24759">
        <row r="9">
          <cell r="A9" t="str">
            <v>A</v>
          </cell>
        </row>
      </sheetData>
      <sheetData sheetId="24760">
        <row r="9">
          <cell r="A9" t="str">
            <v>A</v>
          </cell>
        </row>
      </sheetData>
      <sheetData sheetId="24761">
        <row r="9">
          <cell r="A9" t="str">
            <v>A</v>
          </cell>
        </row>
      </sheetData>
      <sheetData sheetId="24762">
        <row r="9">
          <cell r="A9" t="str">
            <v>A</v>
          </cell>
        </row>
      </sheetData>
      <sheetData sheetId="24763">
        <row r="9">
          <cell r="A9" t="str">
            <v>A</v>
          </cell>
        </row>
      </sheetData>
      <sheetData sheetId="24764">
        <row r="9">
          <cell r="A9" t="str">
            <v>A</v>
          </cell>
        </row>
      </sheetData>
      <sheetData sheetId="24765">
        <row r="9">
          <cell r="A9" t="str">
            <v>A</v>
          </cell>
        </row>
      </sheetData>
      <sheetData sheetId="24766">
        <row r="9">
          <cell r="A9" t="str">
            <v>A</v>
          </cell>
        </row>
      </sheetData>
      <sheetData sheetId="24767">
        <row r="9">
          <cell r="A9" t="str">
            <v>A</v>
          </cell>
        </row>
      </sheetData>
      <sheetData sheetId="24768">
        <row r="9">
          <cell r="A9" t="str">
            <v>A</v>
          </cell>
        </row>
      </sheetData>
      <sheetData sheetId="24769">
        <row r="9">
          <cell r="A9" t="str">
            <v>A</v>
          </cell>
        </row>
      </sheetData>
      <sheetData sheetId="24770">
        <row r="9">
          <cell r="A9" t="str">
            <v>A</v>
          </cell>
        </row>
      </sheetData>
      <sheetData sheetId="24771">
        <row r="9">
          <cell r="A9" t="str">
            <v>A</v>
          </cell>
        </row>
      </sheetData>
      <sheetData sheetId="24772">
        <row r="9">
          <cell r="A9" t="str">
            <v>A</v>
          </cell>
        </row>
      </sheetData>
      <sheetData sheetId="24773">
        <row r="9">
          <cell r="A9" t="str">
            <v>A</v>
          </cell>
        </row>
      </sheetData>
      <sheetData sheetId="24774">
        <row r="9">
          <cell r="A9" t="str">
            <v>A</v>
          </cell>
        </row>
      </sheetData>
      <sheetData sheetId="24775">
        <row r="9">
          <cell r="A9" t="str">
            <v>A</v>
          </cell>
        </row>
      </sheetData>
      <sheetData sheetId="24776">
        <row r="9">
          <cell r="A9" t="str">
            <v>A</v>
          </cell>
        </row>
      </sheetData>
      <sheetData sheetId="24777">
        <row r="9">
          <cell r="A9" t="str">
            <v>A</v>
          </cell>
        </row>
      </sheetData>
      <sheetData sheetId="24778">
        <row r="9">
          <cell r="A9" t="str">
            <v>A</v>
          </cell>
        </row>
      </sheetData>
      <sheetData sheetId="24779">
        <row r="9">
          <cell r="A9" t="str">
            <v>A</v>
          </cell>
        </row>
      </sheetData>
      <sheetData sheetId="24780">
        <row r="9">
          <cell r="A9" t="str">
            <v>A</v>
          </cell>
        </row>
      </sheetData>
      <sheetData sheetId="24781" refreshError="1"/>
      <sheetData sheetId="24782" refreshError="1"/>
      <sheetData sheetId="24783" refreshError="1"/>
      <sheetData sheetId="24784" refreshError="1"/>
      <sheetData sheetId="24785" refreshError="1"/>
      <sheetData sheetId="24786" refreshError="1"/>
      <sheetData sheetId="24787" refreshError="1"/>
      <sheetData sheetId="24788" refreshError="1"/>
      <sheetData sheetId="24789" refreshError="1"/>
      <sheetData sheetId="24790" refreshError="1"/>
      <sheetData sheetId="24791" refreshError="1"/>
      <sheetData sheetId="24792" refreshError="1"/>
      <sheetData sheetId="24793" refreshError="1"/>
      <sheetData sheetId="24794" refreshError="1"/>
      <sheetData sheetId="24795" refreshError="1"/>
      <sheetData sheetId="24796" refreshError="1"/>
      <sheetData sheetId="24797" refreshError="1"/>
      <sheetData sheetId="24798" refreshError="1"/>
      <sheetData sheetId="24799" refreshError="1"/>
      <sheetData sheetId="24800" refreshError="1"/>
      <sheetData sheetId="24801" refreshError="1"/>
      <sheetData sheetId="24802" refreshError="1"/>
      <sheetData sheetId="24803" refreshError="1"/>
      <sheetData sheetId="24804" refreshError="1"/>
      <sheetData sheetId="24805" refreshError="1"/>
      <sheetData sheetId="24806" refreshError="1"/>
      <sheetData sheetId="24807">
        <row r="9">
          <cell r="A9" t="str">
            <v>A</v>
          </cell>
        </row>
      </sheetData>
      <sheetData sheetId="24808">
        <row r="9">
          <cell r="A9" t="str">
            <v>A</v>
          </cell>
        </row>
      </sheetData>
      <sheetData sheetId="24809">
        <row r="9">
          <cell r="A9" t="str">
            <v>A</v>
          </cell>
        </row>
      </sheetData>
      <sheetData sheetId="24810" refreshError="1"/>
      <sheetData sheetId="24811" refreshError="1"/>
      <sheetData sheetId="24812" refreshError="1"/>
      <sheetData sheetId="24813" refreshError="1"/>
      <sheetData sheetId="24814" refreshError="1"/>
      <sheetData sheetId="24815" refreshError="1"/>
      <sheetData sheetId="24816">
        <row r="9">
          <cell r="A9" t="str">
            <v>A</v>
          </cell>
        </row>
      </sheetData>
      <sheetData sheetId="24817">
        <row r="9">
          <cell r="A9" t="str">
            <v>A</v>
          </cell>
        </row>
      </sheetData>
      <sheetData sheetId="24818">
        <row r="9">
          <cell r="A9" t="str">
            <v>A</v>
          </cell>
        </row>
      </sheetData>
      <sheetData sheetId="24819">
        <row r="9">
          <cell r="A9" t="str">
            <v>A</v>
          </cell>
        </row>
      </sheetData>
      <sheetData sheetId="24820">
        <row r="9">
          <cell r="A9" t="str">
            <v>A</v>
          </cell>
        </row>
      </sheetData>
      <sheetData sheetId="24821">
        <row r="9">
          <cell r="A9" t="str">
            <v>A</v>
          </cell>
        </row>
      </sheetData>
      <sheetData sheetId="24822">
        <row r="9">
          <cell r="A9" t="str">
            <v>A</v>
          </cell>
        </row>
      </sheetData>
      <sheetData sheetId="24823">
        <row r="9">
          <cell r="A9" t="str">
            <v>A</v>
          </cell>
        </row>
      </sheetData>
      <sheetData sheetId="24824">
        <row r="9">
          <cell r="A9" t="str">
            <v>A</v>
          </cell>
        </row>
      </sheetData>
      <sheetData sheetId="24825">
        <row r="9">
          <cell r="A9" t="str">
            <v>A</v>
          </cell>
        </row>
      </sheetData>
      <sheetData sheetId="24826">
        <row r="9">
          <cell r="A9" t="str">
            <v>A</v>
          </cell>
        </row>
      </sheetData>
      <sheetData sheetId="24827">
        <row r="9">
          <cell r="A9" t="str">
            <v>A</v>
          </cell>
        </row>
      </sheetData>
      <sheetData sheetId="24828">
        <row r="9">
          <cell r="A9" t="str">
            <v>A</v>
          </cell>
        </row>
      </sheetData>
      <sheetData sheetId="24829">
        <row r="9">
          <cell r="A9" t="str">
            <v>A</v>
          </cell>
        </row>
      </sheetData>
      <sheetData sheetId="24830">
        <row r="9">
          <cell r="A9" t="str">
            <v>A</v>
          </cell>
        </row>
      </sheetData>
      <sheetData sheetId="24831">
        <row r="9">
          <cell r="A9" t="str">
            <v>A</v>
          </cell>
        </row>
      </sheetData>
      <sheetData sheetId="24832">
        <row r="9">
          <cell r="A9" t="str">
            <v>A</v>
          </cell>
        </row>
      </sheetData>
      <sheetData sheetId="24833">
        <row r="9">
          <cell r="A9" t="str">
            <v>A</v>
          </cell>
        </row>
      </sheetData>
      <sheetData sheetId="24834">
        <row r="9">
          <cell r="A9" t="str">
            <v>A</v>
          </cell>
        </row>
      </sheetData>
      <sheetData sheetId="24835">
        <row r="9">
          <cell r="A9" t="str">
            <v>A</v>
          </cell>
        </row>
      </sheetData>
      <sheetData sheetId="24836">
        <row r="9">
          <cell r="A9" t="str">
            <v>A</v>
          </cell>
        </row>
      </sheetData>
      <sheetData sheetId="24837">
        <row r="9">
          <cell r="A9" t="str">
            <v>A</v>
          </cell>
        </row>
      </sheetData>
      <sheetData sheetId="24838">
        <row r="9">
          <cell r="A9" t="str">
            <v>A</v>
          </cell>
        </row>
      </sheetData>
      <sheetData sheetId="24839">
        <row r="9">
          <cell r="A9" t="str">
            <v>A</v>
          </cell>
        </row>
      </sheetData>
      <sheetData sheetId="24840">
        <row r="9">
          <cell r="A9" t="str">
            <v>A</v>
          </cell>
        </row>
      </sheetData>
      <sheetData sheetId="24841">
        <row r="9">
          <cell r="A9" t="str">
            <v>A</v>
          </cell>
        </row>
      </sheetData>
      <sheetData sheetId="24842">
        <row r="9">
          <cell r="A9" t="str">
            <v>A</v>
          </cell>
        </row>
      </sheetData>
      <sheetData sheetId="24843">
        <row r="9">
          <cell r="A9" t="str">
            <v>A</v>
          </cell>
        </row>
      </sheetData>
      <sheetData sheetId="24844">
        <row r="9">
          <cell r="A9" t="str">
            <v>A</v>
          </cell>
        </row>
      </sheetData>
      <sheetData sheetId="24845">
        <row r="9">
          <cell r="A9" t="str">
            <v>A</v>
          </cell>
        </row>
      </sheetData>
      <sheetData sheetId="24846">
        <row r="9">
          <cell r="A9" t="str">
            <v>A</v>
          </cell>
        </row>
      </sheetData>
      <sheetData sheetId="24847">
        <row r="9">
          <cell r="A9" t="str">
            <v>A</v>
          </cell>
        </row>
      </sheetData>
      <sheetData sheetId="24848">
        <row r="9">
          <cell r="A9" t="str">
            <v>A</v>
          </cell>
        </row>
      </sheetData>
      <sheetData sheetId="24849">
        <row r="9">
          <cell r="A9" t="str">
            <v>A</v>
          </cell>
        </row>
      </sheetData>
      <sheetData sheetId="24850">
        <row r="9">
          <cell r="A9" t="str">
            <v>A</v>
          </cell>
        </row>
      </sheetData>
      <sheetData sheetId="24851">
        <row r="9">
          <cell r="A9" t="str">
            <v>A</v>
          </cell>
        </row>
      </sheetData>
      <sheetData sheetId="24852">
        <row r="9">
          <cell r="A9" t="str">
            <v>A</v>
          </cell>
        </row>
      </sheetData>
      <sheetData sheetId="24853">
        <row r="9">
          <cell r="A9" t="str">
            <v>A</v>
          </cell>
        </row>
      </sheetData>
      <sheetData sheetId="24854">
        <row r="9">
          <cell r="A9" t="str">
            <v>A</v>
          </cell>
        </row>
      </sheetData>
      <sheetData sheetId="24855">
        <row r="9">
          <cell r="A9" t="str">
            <v>A</v>
          </cell>
        </row>
      </sheetData>
      <sheetData sheetId="24856">
        <row r="9">
          <cell r="A9" t="str">
            <v>A</v>
          </cell>
        </row>
      </sheetData>
      <sheetData sheetId="24857">
        <row r="9">
          <cell r="A9" t="str">
            <v>A</v>
          </cell>
        </row>
      </sheetData>
      <sheetData sheetId="24858">
        <row r="9">
          <cell r="A9" t="str">
            <v>A</v>
          </cell>
        </row>
      </sheetData>
      <sheetData sheetId="24859">
        <row r="9">
          <cell r="A9" t="str">
            <v>A</v>
          </cell>
        </row>
      </sheetData>
      <sheetData sheetId="24860">
        <row r="9">
          <cell r="A9" t="str">
            <v>A</v>
          </cell>
        </row>
      </sheetData>
      <sheetData sheetId="24861">
        <row r="9">
          <cell r="A9" t="str">
            <v>A</v>
          </cell>
        </row>
      </sheetData>
      <sheetData sheetId="24862">
        <row r="9">
          <cell r="A9" t="str">
            <v>A</v>
          </cell>
        </row>
      </sheetData>
      <sheetData sheetId="24863">
        <row r="9">
          <cell r="A9" t="str">
            <v>A</v>
          </cell>
        </row>
      </sheetData>
      <sheetData sheetId="24864">
        <row r="9">
          <cell r="A9" t="str">
            <v>A</v>
          </cell>
        </row>
      </sheetData>
      <sheetData sheetId="24865">
        <row r="9">
          <cell r="A9" t="str">
            <v>A</v>
          </cell>
        </row>
      </sheetData>
      <sheetData sheetId="24866">
        <row r="9">
          <cell r="A9" t="str">
            <v>A</v>
          </cell>
        </row>
      </sheetData>
      <sheetData sheetId="24867">
        <row r="9">
          <cell r="A9" t="str">
            <v>A</v>
          </cell>
        </row>
      </sheetData>
      <sheetData sheetId="24868">
        <row r="9">
          <cell r="A9" t="str">
            <v>A</v>
          </cell>
        </row>
      </sheetData>
      <sheetData sheetId="24869">
        <row r="9">
          <cell r="A9" t="str">
            <v>A</v>
          </cell>
        </row>
      </sheetData>
      <sheetData sheetId="24870">
        <row r="9">
          <cell r="A9" t="str">
            <v>A</v>
          </cell>
        </row>
      </sheetData>
      <sheetData sheetId="24871">
        <row r="9">
          <cell r="A9" t="str">
            <v>A</v>
          </cell>
        </row>
      </sheetData>
      <sheetData sheetId="24872">
        <row r="9">
          <cell r="A9" t="str">
            <v>A</v>
          </cell>
        </row>
      </sheetData>
      <sheetData sheetId="24873">
        <row r="9">
          <cell r="A9" t="str">
            <v>A</v>
          </cell>
        </row>
      </sheetData>
      <sheetData sheetId="24874">
        <row r="9">
          <cell r="A9" t="str">
            <v>A</v>
          </cell>
        </row>
      </sheetData>
      <sheetData sheetId="24875">
        <row r="9">
          <cell r="A9" t="str">
            <v>A</v>
          </cell>
        </row>
      </sheetData>
      <sheetData sheetId="24876">
        <row r="9">
          <cell r="A9" t="str">
            <v>A</v>
          </cell>
        </row>
      </sheetData>
      <sheetData sheetId="24877">
        <row r="9">
          <cell r="A9" t="str">
            <v>A</v>
          </cell>
        </row>
      </sheetData>
      <sheetData sheetId="24878">
        <row r="9">
          <cell r="A9" t="str">
            <v>A</v>
          </cell>
        </row>
      </sheetData>
      <sheetData sheetId="24879">
        <row r="9">
          <cell r="A9" t="str">
            <v>A</v>
          </cell>
        </row>
      </sheetData>
      <sheetData sheetId="24880" refreshError="1"/>
      <sheetData sheetId="24881" refreshError="1"/>
      <sheetData sheetId="24882">
        <row r="9">
          <cell r="A9" t="str">
            <v>A</v>
          </cell>
        </row>
      </sheetData>
      <sheetData sheetId="24883">
        <row r="9">
          <cell r="A9" t="str">
            <v>A</v>
          </cell>
        </row>
      </sheetData>
      <sheetData sheetId="24884">
        <row r="9">
          <cell r="A9" t="str">
            <v>A</v>
          </cell>
        </row>
      </sheetData>
      <sheetData sheetId="24885">
        <row r="9">
          <cell r="A9" t="str">
            <v>A</v>
          </cell>
        </row>
      </sheetData>
      <sheetData sheetId="24886">
        <row r="9">
          <cell r="A9" t="str">
            <v>A</v>
          </cell>
        </row>
      </sheetData>
      <sheetData sheetId="24887">
        <row r="9">
          <cell r="A9" t="str">
            <v>A</v>
          </cell>
        </row>
      </sheetData>
      <sheetData sheetId="24888">
        <row r="9">
          <cell r="A9" t="str">
            <v>A</v>
          </cell>
        </row>
      </sheetData>
      <sheetData sheetId="24889">
        <row r="9">
          <cell r="A9" t="str">
            <v>A</v>
          </cell>
        </row>
      </sheetData>
      <sheetData sheetId="24890">
        <row r="9">
          <cell r="A9" t="str">
            <v>A</v>
          </cell>
        </row>
      </sheetData>
      <sheetData sheetId="24891" refreshError="1"/>
      <sheetData sheetId="24892">
        <row r="9">
          <cell r="A9" t="str">
            <v>A</v>
          </cell>
        </row>
      </sheetData>
      <sheetData sheetId="24893" refreshError="1"/>
      <sheetData sheetId="24894" refreshError="1"/>
      <sheetData sheetId="24895" refreshError="1"/>
      <sheetData sheetId="24896">
        <row r="9">
          <cell r="A9" t="str">
            <v>A</v>
          </cell>
        </row>
      </sheetData>
      <sheetData sheetId="24897">
        <row r="9">
          <cell r="A9" t="str">
            <v>A</v>
          </cell>
        </row>
      </sheetData>
      <sheetData sheetId="24898" refreshError="1"/>
      <sheetData sheetId="24899" refreshError="1"/>
      <sheetData sheetId="24900" refreshError="1"/>
      <sheetData sheetId="24901" refreshError="1"/>
      <sheetData sheetId="24902">
        <row r="9">
          <cell r="A9" t="str">
            <v>A</v>
          </cell>
        </row>
      </sheetData>
      <sheetData sheetId="24903" refreshError="1"/>
      <sheetData sheetId="24904" refreshError="1"/>
      <sheetData sheetId="24905" refreshError="1"/>
      <sheetData sheetId="24906">
        <row r="9">
          <cell r="A9" t="str">
            <v>A</v>
          </cell>
        </row>
      </sheetData>
      <sheetData sheetId="24907" refreshError="1"/>
      <sheetData sheetId="24908">
        <row r="9">
          <cell r="A9" t="str">
            <v>A</v>
          </cell>
        </row>
      </sheetData>
      <sheetData sheetId="24909">
        <row r="9">
          <cell r="A9" t="str">
            <v>A</v>
          </cell>
        </row>
      </sheetData>
      <sheetData sheetId="24910" refreshError="1"/>
      <sheetData sheetId="24911" refreshError="1"/>
      <sheetData sheetId="24912" refreshError="1"/>
      <sheetData sheetId="24913" refreshError="1"/>
      <sheetData sheetId="24914" refreshError="1"/>
      <sheetData sheetId="24915" refreshError="1"/>
      <sheetData sheetId="24916" refreshError="1"/>
      <sheetData sheetId="24917" refreshError="1"/>
      <sheetData sheetId="24918" refreshError="1"/>
      <sheetData sheetId="24919" refreshError="1"/>
      <sheetData sheetId="24920" refreshError="1"/>
      <sheetData sheetId="24921" refreshError="1"/>
      <sheetData sheetId="24922" refreshError="1"/>
      <sheetData sheetId="24923" refreshError="1"/>
      <sheetData sheetId="24924" refreshError="1"/>
      <sheetData sheetId="24925" refreshError="1"/>
      <sheetData sheetId="24926" refreshError="1"/>
      <sheetData sheetId="24927" refreshError="1"/>
      <sheetData sheetId="24928" refreshError="1"/>
      <sheetData sheetId="24929" refreshError="1"/>
      <sheetData sheetId="24930" refreshError="1"/>
      <sheetData sheetId="24931" refreshError="1"/>
      <sheetData sheetId="24932" refreshError="1"/>
      <sheetData sheetId="24933" refreshError="1"/>
      <sheetData sheetId="24934" refreshError="1"/>
      <sheetData sheetId="24935" refreshError="1"/>
      <sheetData sheetId="24936" refreshError="1"/>
      <sheetData sheetId="24937" refreshError="1"/>
      <sheetData sheetId="24938" refreshError="1"/>
      <sheetData sheetId="24939" refreshError="1"/>
      <sheetData sheetId="24940" refreshError="1"/>
      <sheetData sheetId="24941" refreshError="1"/>
      <sheetData sheetId="24942" refreshError="1"/>
      <sheetData sheetId="24943" refreshError="1"/>
      <sheetData sheetId="24944" refreshError="1"/>
      <sheetData sheetId="24945" refreshError="1"/>
      <sheetData sheetId="24946" refreshError="1"/>
      <sheetData sheetId="24947" refreshError="1"/>
      <sheetData sheetId="24948" refreshError="1"/>
      <sheetData sheetId="24949" refreshError="1"/>
      <sheetData sheetId="24950" refreshError="1"/>
      <sheetData sheetId="24951" refreshError="1"/>
      <sheetData sheetId="24952" refreshError="1"/>
      <sheetData sheetId="24953" refreshError="1"/>
      <sheetData sheetId="24954" refreshError="1"/>
      <sheetData sheetId="24955" refreshError="1"/>
      <sheetData sheetId="24956" refreshError="1"/>
      <sheetData sheetId="24957" refreshError="1"/>
      <sheetData sheetId="24958" refreshError="1"/>
      <sheetData sheetId="24959" refreshError="1"/>
      <sheetData sheetId="24960" refreshError="1"/>
      <sheetData sheetId="24961" refreshError="1"/>
      <sheetData sheetId="24962" refreshError="1"/>
      <sheetData sheetId="24963" refreshError="1"/>
      <sheetData sheetId="24964" refreshError="1"/>
      <sheetData sheetId="24965" refreshError="1"/>
      <sheetData sheetId="24966" refreshError="1"/>
      <sheetData sheetId="24967" refreshError="1"/>
      <sheetData sheetId="24968" refreshError="1"/>
      <sheetData sheetId="24969" refreshError="1"/>
      <sheetData sheetId="24970" refreshError="1"/>
      <sheetData sheetId="24971" refreshError="1"/>
      <sheetData sheetId="24972" refreshError="1"/>
      <sheetData sheetId="24973" refreshError="1"/>
      <sheetData sheetId="24974" refreshError="1"/>
      <sheetData sheetId="24975" refreshError="1"/>
      <sheetData sheetId="24976" refreshError="1"/>
      <sheetData sheetId="24977" refreshError="1"/>
      <sheetData sheetId="24978" refreshError="1"/>
      <sheetData sheetId="24979" refreshError="1"/>
      <sheetData sheetId="24980" refreshError="1"/>
      <sheetData sheetId="24981" refreshError="1"/>
      <sheetData sheetId="24982" refreshError="1"/>
      <sheetData sheetId="24983" refreshError="1"/>
      <sheetData sheetId="24984">
        <row r="9">
          <cell r="A9" t="str">
            <v>A</v>
          </cell>
        </row>
      </sheetData>
      <sheetData sheetId="24985">
        <row r="9">
          <cell r="A9" t="str">
            <v>A</v>
          </cell>
        </row>
      </sheetData>
      <sheetData sheetId="24986">
        <row r="9">
          <cell r="A9" t="str">
            <v>A</v>
          </cell>
        </row>
      </sheetData>
      <sheetData sheetId="24987">
        <row r="9">
          <cell r="A9" t="str">
            <v>A</v>
          </cell>
        </row>
      </sheetData>
      <sheetData sheetId="24988" refreshError="1"/>
      <sheetData sheetId="24989" refreshError="1"/>
      <sheetData sheetId="24990" refreshError="1"/>
      <sheetData sheetId="24991" refreshError="1"/>
      <sheetData sheetId="24992" refreshError="1"/>
      <sheetData sheetId="24993" refreshError="1"/>
      <sheetData sheetId="24994" refreshError="1"/>
      <sheetData sheetId="24995" refreshError="1"/>
      <sheetData sheetId="24996" refreshError="1"/>
      <sheetData sheetId="24997" refreshError="1"/>
      <sheetData sheetId="24998" refreshError="1"/>
      <sheetData sheetId="24999" refreshError="1"/>
      <sheetData sheetId="25000" refreshError="1"/>
      <sheetData sheetId="25001" refreshError="1"/>
      <sheetData sheetId="25002" refreshError="1"/>
      <sheetData sheetId="25003" refreshError="1"/>
      <sheetData sheetId="25004" refreshError="1"/>
      <sheetData sheetId="25005" refreshError="1"/>
      <sheetData sheetId="25006" refreshError="1"/>
      <sheetData sheetId="25007" refreshError="1"/>
      <sheetData sheetId="25008" refreshError="1"/>
      <sheetData sheetId="25009" refreshError="1"/>
      <sheetData sheetId="25010" refreshError="1"/>
      <sheetData sheetId="25011" refreshError="1"/>
      <sheetData sheetId="25012" refreshError="1"/>
      <sheetData sheetId="25013" refreshError="1"/>
      <sheetData sheetId="25014" refreshError="1"/>
      <sheetData sheetId="25015" refreshError="1"/>
      <sheetData sheetId="25016" refreshError="1"/>
      <sheetData sheetId="25017" refreshError="1"/>
      <sheetData sheetId="25018" refreshError="1"/>
      <sheetData sheetId="25019" refreshError="1"/>
      <sheetData sheetId="25020" refreshError="1"/>
      <sheetData sheetId="25021" refreshError="1"/>
      <sheetData sheetId="25022" refreshError="1"/>
      <sheetData sheetId="25023" refreshError="1"/>
      <sheetData sheetId="25024" refreshError="1"/>
      <sheetData sheetId="25025" refreshError="1"/>
      <sheetData sheetId="25026" refreshError="1"/>
      <sheetData sheetId="25027" refreshError="1"/>
      <sheetData sheetId="25028" refreshError="1"/>
      <sheetData sheetId="25029" refreshError="1"/>
      <sheetData sheetId="25030" refreshError="1"/>
      <sheetData sheetId="25031" refreshError="1"/>
      <sheetData sheetId="25032" refreshError="1"/>
      <sheetData sheetId="25033" refreshError="1"/>
      <sheetData sheetId="25034" refreshError="1"/>
      <sheetData sheetId="25035" refreshError="1"/>
      <sheetData sheetId="25036" refreshError="1"/>
      <sheetData sheetId="25037" refreshError="1"/>
      <sheetData sheetId="25038" refreshError="1"/>
      <sheetData sheetId="25039" refreshError="1"/>
      <sheetData sheetId="25040" refreshError="1"/>
      <sheetData sheetId="25041" refreshError="1"/>
      <sheetData sheetId="25042" refreshError="1"/>
      <sheetData sheetId="25043" refreshError="1"/>
      <sheetData sheetId="25044" refreshError="1"/>
      <sheetData sheetId="25045" refreshError="1"/>
      <sheetData sheetId="25046" refreshError="1"/>
      <sheetData sheetId="25047" refreshError="1"/>
      <sheetData sheetId="25048" refreshError="1"/>
      <sheetData sheetId="25049" refreshError="1"/>
      <sheetData sheetId="25050" refreshError="1"/>
      <sheetData sheetId="25051" refreshError="1"/>
      <sheetData sheetId="25052" refreshError="1"/>
      <sheetData sheetId="25053" refreshError="1"/>
      <sheetData sheetId="25054" refreshError="1"/>
      <sheetData sheetId="25055" refreshError="1"/>
      <sheetData sheetId="25056" refreshError="1"/>
      <sheetData sheetId="25057" refreshError="1"/>
      <sheetData sheetId="25058" refreshError="1"/>
      <sheetData sheetId="25059" refreshError="1"/>
      <sheetData sheetId="25060" refreshError="1"/>
      <sheetData sheetId="25061" refreshError="1"/>
      <sheetData sheetId="25062" refreshError="1"/>
      <sheetData sheetId="25063" refreshError="1"/>
      <sheetData sheetId="25064" refreshError="1"/>
      <sheetData sheetId="25065" refreshError="1"/>
      <sheetData sheetId="25066" refreshError="1"/>
      <sheetData sheetId="25067" refreshError="1"/>
      <sheetData sheetId="25068" refreshError="1"/>
      <sheetData sheetId="25069" refreshError="1"/>
      <sheetData sheetId="25070" refreshError="1"/>
      <sheetData sheetId="25071" refreshError="1"/>
      <sheetData sheetId="25072" refreshError="1"/>
      <sheetData sheetId="25073" refreshError="1"/>
      <sheetData sheetId="25074" refreshError="1"/>
      <sheetData sheetId="25075" refreshError="1"/>
      <sheetData sheetId="25076" refreshError="1"/>
      <sheetData sheetId="25077" refreshError="1"/>
      <sheetData sheetId="25078" refreshError="1"/>
      <sheetData sheetId="25079" refreshError="1"/>
      <sheetData sheetId="25080" refreshError="1"/>
      <sheetData sheetId="25081" refreshError="1"/>
      <sheetData sheetId="25082" refreshError="1"/>
      <sheetData sheetId="25083" refreshError="1"/>
      <sheetData sheetId="25084" refreshError="1"/>
      <sheetData sheetId="25085" refreshError="1"/>
      <sheetData sheetId="25086" refreshError="1"/>
      <sheetData sheetId="25087" refreshError="1"/>
      <sheetData sheetId="25088" refreshError="1"/>
      <sheetData sheetId="25089" refreshError="1"/>
      <sheetData sheetId="25090" refreshError="1"/>
      <sheetData sheetId="25091" refreshError="1"/>
      <sheetData sheetId="25092" refreshError="1"/>
      <sheetData sheetId="25093" refreshError="1"/>
      <sheetData sheetId="25094" refreshError="1"/>
      <sheetData sheetId="25095" refreshError="1"/>
      <sheetData sheetId="25096" refreshError="1"/>
      <sheetData sheetId="25097" refreshError="1"/>
      <sheetData sheetId="25098" refreshError="1"/>
      <sheetData sheetId="25099" refreshError="1"/>
      <sheetData sheetId="25100" refreshError="1"/>
      <sheetData sheetId="25101" refreshError="1"/>
      <sheetData sheetId="25102" refreshError="1"/>
      <sheetData sheetId="25103" refreshError="1"/>
      <sheetData sheetId="25104" refreshError="1"/>
      <sheetData sheetId="25105" refreshError="1"/>
      <sheetData sheetId="25106" refreshError="1"/>
      <sheetData sheetId="25107" refreshError="1"/>
      <sheetData sheetId="25108" refreshError="1"/>
      <sheetData sheetId="25109" refreshError="1"/>
      <sheetData sheetId="25110" refreshError="1"/>
      <sheetData sheetId="25111" refreshError="1"/>
      <sheetData sheetId="25112" refreshError="1"/>
      <sheetData sheetId="25113" refreshError="1"/>
      <sheetData sheetId="25114" refreshError="1"/>
      <sheetData sheetId="25115" refreshError="1"/>
      <sheetData sheetId="25116" refreshError="1"/>
      <sheetData sheetId="25117" refreshError="1"/>
      <sheetData sheetId="25118" refreshError="1"/>
      <sheetData sheetId="25119" refreshError="1"/>
      <sheetData sheetId="25120" refreshError="1"/>
      <sheetData sheetId="25121" refreshError="1"/>
      <sheetData sheetId="25122" refreshError="1"/>
      <sheetData sheetId="25123" refreshError="1"/>
      <sheetData sheetId="25124" refreshError="1"/>
      <sheetData sheetId="25125" refreshError="1"/>
      <sheetData sheetId="25126" refreshError="1"/>
      <sheetData sheetId="25127" refreshError="1"/>
      <sheetData sheetId="25128" refreshError="1"/>
      <sheetData sheetId="25129" refreshError="1"/>
      <sheetData sheetId="25130" refreshError="1"/>
      <sheetData sheetId="25131" refreshError="1"/>
      <sheetData sheetId="25132" refreshError="1"/>
      <sheetData sheetId="25133" refreshError="1"/>
      <sheetData sheetId="25134" refreshError="1"/>
      <sheetData sheetId="25135" refreshError="1"/>
      <sheetData sheetId="25136" refreshError="1"/>
      <sheetData sheetId="25137" refreshError="1"/>
      <sheetData sheetId="25138" refreshError="1"/>
      <sheetData sheetId="25139" refreshError="1"/>
      <sheetData sheetId="25140" refreshError="1"/>
      <sheetData sheetId="25141" refreshError="1"/>
      <sheetData sheetId="25142" refreshError="1"/>
      <sheetData sheetId="25143" refreshError="1"/>
      <sheetData sheetId="25144" refreshError="1"/>
      <sheetData sheetId="25145" refreshError="1"/>
      <sheetData sheetId="25146" refreshError="1"/>
      <sheetData sheetId="25147" refreshError="1"/>
      <sheetData sheetId="25148" refreshError="1"/>
      <sheetData sheetId="25149" refreshError="1"/>
      <sheetData sheetId="25150" refreshError="1"/>
      <sheetData sheetId="25151" refreshError="1"/>
      <sheetData sheetId="25152" refreshError="1"/>
      <sheetData sheetId="25153" refreshError="1"/>
      <sheetData sheetId="25154" refreshError="1"/>
      <sheetData sheetId="25155" refreshError="1"/>
      <sheetData sheetId="25156" refreshError="1"/>
      <sheetData sheetId="25157" refreshError="1"/>
      <sheetData sheetId="25158" refreshError="1"/>
      <sheetData sheetId="25159" refreshError="1"/>
      <sheetData sheetId="25160" refreshError="1"/>
      <sheetData sheetId="25161" refreshError="1"/>
      <sheetData sheetId="25162" refreshError="1"/>
      <sheetData sheetId="25163" refreshError="1"/>
      <sheetData sheetId="25164" refreshError="1"/>
      <sheetData sheetId="25165" refreshError="1"/>
      <sheetData sheetId="25166" refreshError="1"/>
      <sheetData sheetId="25167" refreshError="1"/>
      <sheetData sheetId="25168" refreshError="1"/>
      <sheetData sheetId="25169" refreshError="1"/>
      <sheetData sheetId="25170" refreshError="1"/>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refreshError="1"/>
      <sheetData sheetId="25184" refreshError="1"/>
      <sheetData sheetId="25185" refreshError="1"/>
      <sheetData sheetId="25186" refreshError="1"/>
      <sheetData sheetId="25187" refreshError="1"/>
      <sheetData sheetId="25188" refreshError="1"/>
      <sheetData sheetId="25189" refreshError="1"/>
      <sheetData sheetId="25190" refreshError="1"/>
      <sheetData sheetId="25191" refreshError="1"/>
      <sheetData sheetId="25192" refreshError="1"/>
      <sheetData sheetId="25193" refreshError="1"/>
      <sheetData sheetId="25194" refreshError="1"/>
      <sheetData sheetId="25195" refreshError="1"/>
      <sheetData sheetId="25196" refreshError="1"/>
      <sheetData sheetId="25197" refreshError="1"/>
      <sheetData sheetId="25198" refreshError="1"/>
      <sheetData sheetId="25199" refreshError="1"/>
      <sheetData sheetId="25200" refreshError="1"/>
      <sheetData sheetId="25201" refreshError="1"/>
      <sheetData sheetId="25202" refreshError="1"/>
      <sheetData sheetId="25203" refreshError="1"/>
      <sheetData sheetId="25204" refreshError="1"/>
      <sheetData sheetId="25205" refreshError="1"/>
      <sheetData sheetId="25206" refreshError="1"/>
      <sheetData sheetId="25207" refreshError="1"/>
      <sheetData sheetId="25208" refreshError="1"/>
      <sheetData sheetId="25209" refreshError="1"/>
      <sheetData sheetId="25210" refreshError="1"/>
      <sheetData sheetId="25211" refreshError="1"/>
      <sheetData sheetId="25212" refreshError="1"/>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refreshError="1"/>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efreshError="1"/>
      <sheetData sheetId="25243" refreshError="1"/>
      <sheetData sheetId="25244" refreshError="1"/>
      <sheetData sheetId="25245" refreshError="1"/>
      <sheetData sheetId="25246" refreshError="1"/>
      <sheetData sheetId="25247" refreshError="1"/>
      <sheetData sheetId="25248" refreshError="1"/>
      <sheetData sheetId="25249" refreshError="1"/>
      <sheetData sheetId="25250" refreshError="1"/>
      <sheetData sheetId="25251" refreshError="1"/>
      <sheetData sheetId="25252" refreshError="1"/>
      <sheetData sheetId="25253" refreshError="1"/>
      <sheetData sheetId="25254" refreshError="1"/>
      <sheetData sheetId="25255" refreshError="1"/>
      <sheetData sheetId="25256" refreshError="1"/>
      <sheetData sheetId="25257" refreshError="1"/>
      <sheetData sheetId="25258" refreshError="1"/>
      <sheetData sheetId="25259" refreshError="1"/>
      <sheetData sheetId="25260" refreshError="1"/>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efreshError="1"/>
      <sheetData sheetId="25275" refreshError="1"/>
      <sheetData sheetId="25276" refreshError="1"/>
      <sheetData sheetId="25277" refreshError="1"/>
      <sheetData sheetId="25278" refreshError="1"/>
      <sheetData sheetId="25279" refreshError="1"/>
      <sheetData sheetId="25280" refreshError="1"/>
      <sheetData sheetId="25281" refreshError="1"/>
      <sheetData sheetId="25282" refreshError="1"/>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efreshError="1"/>
      <sheetData sheetId="25292" refreshError="1"/>
      <sheetData sheetId="25293" refreshError="1"/>
      <sheetData sheetId="25294" refreshError="1"/>
      <sheetData sheetId="25295" refreshError="1"/>
      <sheetData sheetId="25296" refreshError="1"/>
      <sheetData sheetId="25297" refreshError="1"/>
      <sheetData sheetId="25298" refreshError="1"/>
      <sheetData sheetId="25299" refreshError="1"/>
      <sheetData sheetId="25300" refreshError="1"/>
      <sheetData sheetId="25301" refreshError="1"/>
      <sheetData sheetId="25302" refreshError="1"/>
      <sheetData sheetId="25303" refreshError="1"/>
      <sheetData sheetId="25304" refreshError="1"/>
      <sheetData sheetId="25305" refreshError="1"/>
      <sheetData sheetId="25306" refreshError="1"/>
      <sheetData sheetId="25307" refreshError="1"/>
      <sheetData sheetId="25308" refreshError="1"/>
      <sheetData sheetId="25309" refreshError="1"/>
      <sheetData sheetId="25310" refreshError="1"/>
      <sheetData sheetId="25311" refreshError="1"/>
      <sheetData sheetId="25312" refreshError="1"/>
      <sheetData sheetId="25313" refreshError="1"/>
      <sheetData sheetId="25314" refreshError="1"/>
      <sheetData sheetId="25315" refreshError="1"/>
      <sheetData sheetId="25316" refreshError="1"/>
      <sheetData sheetId="25317" refreshError="1"/>
      <sheetData sheetId="25318" refreshError="1"/>
      <sheetData sheetId="25319" refreshError="1"/>
      <sheetData sheetId="25320" refreshError="1"/>
      <sheetData sheetId="25321" refreshError="1"/>
      <sheetData sheetId="25322" refreshError="1"/>
      <sheetData sheetId="25323" refreshError="1"/>
      <sheetData sheetId="25324" refreshError="1"/>
      <sheetData sheetId="25325" refreshError="1"/>
      <sheetData sheetId="25326" refreshError="1"/>
      <sheetData sheetId="25327" refreshError="1"/>
      <sheetData sheetId="25328" refreshError="1"/>
      <sheetData sheetId="25329" refreshError="1"/>
      <sheetData sheetId="25330" refreshError="1"/>
      <sheetData sheetId="25331" refreshError="1"/>
      <sheetData sheetId="25332" refreshError="1"/>
      <sheetData sheetId="25333" refreshError="1"/>
      <sheetData sheetId="25334" refreshError="1"/>
      <sheetData sheetId="25335" refreshError="1"/>
      <sheetData sheetId="25336" refreshError="1"/>
      <sheetData sheetId="25337" refreshError="1"/>
      <sheetData sheetId="25338" refreshError="1"/>
      <sheetData sheetId="25339" refreshError="1"/>
      <sheetData sheetId="25340" refreshError="1"/>
      <sheetData sheetId="25341" refreshError="1"/>
      <sheetData sheetId="25342" refreshError="1"/>
      <sheetData sheetId="25343" refreshError="1"/>
      <sheetData sheetId="25344" refreshError="1"/>
      <sheetData sheetId="25345" refreshError="1"/>
      <sheetData sheetId="25346" refreshError="1"/>
      <sheetData sheetId="25347" refreshError="1"/>
      <sheetData sheetId="25348" refreshError="1"/>
      <sheetData sheetId="25349" refreshError="1"/>
      <sheetData sheetId="25350" refreshError="1"/>
      <sheetData sheetId="25351" refreshError="1"/>
      <sheetData sheetId="25352" refreshError="1"/>
      <sheetData sheetId="25353" refreshError="1"/>
      <sheetData sheetId="25354" refreshError="1"/>
      <sheetData sheetId="25355" refreshError="1"/>
      <sheetData sheetId="25356" refreshError="1"/>
      <sheetData sheetId="25357" refreshError="1"/>
      <sheetData sheetId="25358" refreshError="1"/>
      <sheetData sheetId="25359" refreshError="1"/>
      <sheetData sheetId="25360" refreshError="1"/>
      <sheetData sheetId="25361" refreshError="1"/>
      <sheetData sheetId="25362" refreshError="1"/>
      <sheetData sheetId="25363" refreshError="1"/>
      <sheetData sheetId="25364" refreshError="1"/>
      <sheetData sheetId="25365" refreshError="1"/>
      <sheetData sheetId="25366" refreshError="1"/>
      <sheetData sheetId="25367" refreshError="1"/>
      <sheetData sheetId="25368" refreshError="1"/>
      <sheetData sheetId="25369" refreshError="1"/>
      <sheetData sheetId="25370" refreshError="1"/>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efreshError="1"/>
      <sheetData sheetId="25411" refreshError="1"/>
      <sheetData sheetId="25412" refreshError="1"/>
      <sheetData sheetId="25413" refreshError="1"/>
      <sheetData sheetId="25414" refreshError="1"/>
      <sheetData sheetId="25415" refreshError="1"/>
      <sheetData sheetId="25416" refreshError="1"/>
      <sheetData sheetId="25417" refreshError="1"/>
      <sheetData sheetId="25418" refreshError="1"/>
      <sheetData sheetId="25419" refreshError="1"/>
      <sheetData sheetId="25420" refreshError="1"/>
      <sheetData sheetId="25421" refreshError="1"/>
      <sheetData sheetId="25422" refreshError="1"/>
      <sheetData sheetId="25423" refreshError="1"/>
      <sheetData sheetId="25424" refreshError="1"/>
      <sheetData sheetId="25425" refreshError="1"/>
      <sheetData sheetId="25426" refreshError="1"/>
      <sheetData sheetId="25427" refreshError="1"/>
      <sheetData sheetId="25428" refreshError="1"/>
      <sheetData sheetId="25429" refreshError="1"/>
      <sheetData sheetId="25430" refreshError="1"/>
      <sheetData sheetId="25431" refreshError="1"/>
      <sheetData sheetId="25432" refreshError="1"/>
      <sheetData sheetId="25433" refreshError="1"/>
      <sheetData sheetId="25434" refreshError="1"/>
      <sheetData sheetId="25435" refreshError="1"/>
      <sheetData sheetId="25436" refreshError="1"/>
      <sheetData sheetId="25437" refreshError="1"/>
      <sheetData sheetId="25438" refreshError="1"/>
      <sheetData sheetId="25439" refreshError="1"/>
      <sheetData sheetId="25440" refreshError="1"/>
      <sheetData sheetId="25441" refreshError="1"/>
      <sheetData sheetId="25442" refreshError="1"/>
      <sheetData sheetId="25443" refreshError="1"/>
      <sheetData sheetId="25444" refreshError="1"/>
      <sheetData sheetId="25445" refreshError="1"/>
      <sheetData sheetId="25446" refreshError="1"/>
      <sheetData sheetId="25447" refreshError="1"/>
      <sheetData sheetId="25448" refreshError="1"/>
      <sheetData sheetId="25449" refreshError="1"/>
      <sheetData sheetId="25450" refreshError="1"/>
      <sheetData sheetId="25451" refreshError="1"/>
      <sheetData sheetId="25452" refreshError="1"/>
      <sheetData sheetId="25453" refreshError="1"/>
      <sheetData sheetId="25454" refreshError="1"/>
      <sheetData sheetId="25455" refreshError="1"/>
      <sheetData sheetId="25456" refreshError="1"/>
      <sheetData sheetId="25457" refreshError="1"/>
      <sheetData sheetId="25458" refreshError="1"/>
      <sheetData sheetId="25459" refreshError="1"/>
      <sheetData sheetId="25460" refreshError="1"/>
      <sheetData sheetId="25461" refreshError="1"/>
      <sheetData sheetId="25462" refreshError="1"/>
      <sheetData sheetId="25463" refreshError="1"/>
      <sheetData sheetId="25464" refreshError="1"/>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efreshError="1"/>
      <sheetData sheetId="25537" refreshError="1"/>
      <sheetData sheetId="25538" refreshError="1"/>
      <sheetData sheetId="25539" refreshError="1"/>
      <sheetData sheetId="25540" refreshError="1"/>
      <sheetData sheetId="25541" refreshError="1"/>
      <sheetData sheetId="25542" refreshError="1"/>
      <sheetData sheetId="25543" refreshError="1"/>
      <sheetData sheetId="25544" refreshError="1"/>
      <sheetData sheetId="25545" refreshError="1"/>
      <sheetData sheetId="25546" refreshError="1"/>
      <sheetData sheetId="25547" refreshError="1"/>
      <sheetData sheetId="25548" refreshError="1"/>
      <sheetData sheetId="25549" refreshError="1"/>
      <sheetData sheetId="25550" refreshError="1"/>
      <sheetData sheetId="25551" refreshError="1"/>
      <sheetData sheetId="25552" refreshError="1"/>
      <sheetData sheetId="25553" refreshError="1"/>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efreshError="1"/>
      <sheetData sheetId="25583" refreshError="1"/>
      <sheetData sheetId="25584" refreshError="1"/>
      <sheetData sheetId="25585" refreshError="1"/>
      <sheetData sheetId="25586" refreshError="1"/>
      <sheetData sheetId="25587" refreshError="1"/>
      <sheetData sheetId="25588" refreshError="1"/>
      <sheetData sheetId="25589" refreshError="1"/>
      <sheetData sheetId="25590" refreshError="1"/>
      <sheetData sheetId="25591" refreshError="1"/>
      <sheetData sheetId="25592" refreshError="1"/>
      <sheetData sheetId="25593" refreshError="1"/>
      <sheetData sheetId="25594" refreshError="1"/>
      <sheetData sheetId="25595" refreshError="1"/>
      <sheetData sheetId="25596" refreshError="1"/>
      <sheetData sheetId="25597" refreshError="1"/>
      <sheetData sheetId="25598" refreshError="1"/>
      <sheetData sheetId="25599" refreshError="1"/>
      <sheetData sheetId="25600" refreshError="1"/>
      <sheetData sheetId="25601" refreshError="1"/>
      <sheetData sheetId="25602" refreshError="1"/>
      <sheetData sheetId="25603" refreshError="1"/>
      <sheetData sheetId="25604" refreshError="1"/>
      <sheetData sheetId="25605" refreshError="1"/>
      <sheetData sheetId="25606" refreshError="1"/>
      <sheetData sheetId="25607" refreshError="1"/>
      <sheetData sheetId="25608" refreshError="1"/>
      <sheetData sheetId="25609" refreshError="1"/>
      <sheetData sheetId="25610" refreshError="1"/>
      <sheetData sheetId="25611" refreshError="1"/>
      <sheetData sheetId="25612" refreshError="1"/>
      <sheetData sheetId="25613" refreshError="1"/>
      <sheetData sheetId="25614" refreshError="1"/>
      <sheetData sheetId="25615" refreshError="1"/>
      <sheetData sheetId="25616" refreshError="1"/>
      <sheetData sheetId="25617" refreshError="1"/>
      <sheetData sheetId="25618" refreshError="1"/>
      <sheetData sheetId="25619" refreshError="1"/>
      <sheetData sheetId="25620" refreshError="1"/>
      <sheetData sheetId="25621" refreshError="1"/>
      <sheetData sheetId="25622" refreshError="1"/>
      <sheetData sheetId="25623" refreshError="1"/>
      <sheetData sheetId="25624" refreshError="1"/>
      <sheetData sheetId="25625" refreshError="1"/>
      <sheetData sheetId="25626" refreshError="1"/>
      <sheetData sheetId="25627" refreshError="1"/>
      <sheetData sheetId="25628" refreshError="1"/>
      <sheetData sheetId="25629" refreshError="1"/>
      <sheetData sheetId="25630" refreshError="1"/>
      <sheetData sheetId="25631" refreshError="1"/>
      <sheetData sheetId="25632" refreshError="1"/>
      <sheetData sheetId="25633" refreshError="1"/>
      <sheetData sheetId="25634" refreshError="1"/>
      <sheetData sheetId="25635" refreshError="1"/>
      <sheetData sheetId="25636" refreshError="1"/>
      <sheetData sheetId="25637" refreshError="1"/>
      <sheetData sheetId="25638" refreshError="1"/>
      <sheetData sheetId="25639" refreshError="1"/>
      <sheetData sheetId="25640" refreshError="1"/>
      <sheetData sheetId="25641" refreshError="1"/>
      <sheetData sheetId="25642" refreshError="1"/>
      <sheetData sheetId="25643" refreshError="1"/>
      <sheetData sheetId="25644" refreshError="1"/>
      <sheetData sheetId="25645" refreshError="1"/>
      <sheetData sheetId="25646" refreshError="1"/>
      <sheetData sheetId="25647" refreshError="1"/>
      <sheetData sheetId="25648" refreshError="1"/>
      <sheetData sheetId="25649" refreshError="1"/>
      <sheetData sheetId="25650" refreshError="1"/>
      <sheetData sheetId="25651" refreshError="1"/>
      <sheetData sheetId="25652" refreshError="1"/>
      <sheetData sheetId="25653" refreshError="1"/>
      <sheetData sheetId="25654" refreshError="1"/>
      <sheetData sheetId="25655" refreshError="1"/>
      <sheetData sheetId="25656" refreshError="1"/>
      <sheetData sheetId="25657" refreshError="1"/>
      <sheetData sheetId="25658" refreshError="1"/>
      <sheetData sheetId="25659" refreshError="1"/>
      <sheetData sheetId="25660" refreshError="1"/>
      <sheetData sheetId="25661" refreshError="1"/>
      <sheetData sheetId="25662" refreshError="1"/>
      <sheetData sheetId="25663" refreshError="1"/>
      <sheetData sheetId="25664" refreshError="1"/>
      <sheetData sheetId="25665" refreshError="1"/>
      <sheetData sheetId="25666" refreshError="1"/>
      <sheetData sheetId="25667" refreshError="1"/>
      <sheetData sheetId="25668" refreshError="1"/>
      <sheetData sheetId="25669" refreshError="1"/>
      <sheetData sheetId="25670" refreshError="1"/>
      <sheetData sheetId="25671" refreshError="1"/>
      <sheetData sheetId="25672" refreshError="1"/>
      <sheetData sheetId="25673" refreshError="1"/>
      <sheetData sheetId="25674" refreshError="1"/>
      <sheetData sheetId="25675" refreshError="1"/>
      <sheetData sheetId="25676" refreshError="1"/>
      <sheetData sheetId="25677" refreshError="1"/>
      <sheetData sheetId="25678" refreshError="1"/>
      <sheetData sheetId="25679" refreshError="1"/>
      <sheetData sheetId="25680" refreshError="1"/>
      <sheetData sheetId="25681" refreshError="1"/>
      <sheetData sheetId="25682" refreshError="1"/>
      <sheetData sheetId="25683" refreshError="1"/>
      <sheetData sheetId="25684" refreshError="1"/>
      <sheetData sheetId="25685" refreshError="1"/>
      <sheetData sheetId="25686" refreshError="1"/>
      <sheetData sheetId="25687" refreshError="1"/>
      <sheetData sheetId="25688" refreshError="1"/>
      <sheetData sheetId="25689" refreshError="1"/>
      <sheetData sheetId="25690" refreshError="1"/>
      <sheetData sheetId="25691" refreshError="1"/>
      <sheetData sheetId="25692" refreshError="1"/>
      <sheetData sheetId="25693" refreshError="1"/>
      <sheetData sheetId="25694" refreshError="1"/>
      <sheetData sheetId="25695" refreshError="1"/>
      <sheetData sheetId="25696" refreshError="1"/>
      <sheetData sheetId="25697" refreshError="1"/>
      <sheetData sheetId="25698" refreshError="1"/>
      <sheetData sheetId="25699" refreshError="1"/>
      <sheetData sheetId="25700" refreshError="1"/>
      <sheetData sheetId="25701" refreshError="1"/>
      <sheetData sheetId="25702" refreshError="1"/>
      <sheetData sheetId="25703" refreshError="1"/>
      <sheetData sheetId="25704" refreshError="1"/>
      <sheetData sheetId="25705" refreshError="1"/>
      <sheetData sheetId="25706" refreshError="1"/>
      <sheetData sheetId="25707" refreshError="1"/>
      <sheetData sheetId="25708" refreshError="1"/>
      <sheetData sheetId="25709" refreshError="1"/>
      <sheetData sheetId="25710" refreshError="1"/>
      <sheetData sheetId="25711" refreshError="1"/>
      <sheetData sheetId="25712" refreshError="1"/>
      <sheetData sheetId="25713" refreshError="1"/>
      <sheetData sheetId="25714" refreshError="1"/>
      <sheetData sheetId="25715" refreshError="1"/>
      <sheetData sheetId="25716" refreshError="1"/>
      <sheetData sheetId="25717" refreshError="1"/>
      <sheetData sheetId="25718" refreshError="1"/>
      <sheetData sheetId="25719" refreshError="1"/>
      <sheetData sheetId="25720" refreshError="1"/>
      <sheetData sheetId="25721" refreshError="1"/>
      <sheetData sheetId="25722" refreshError="1"/>
      <sheetData sheetId="25723" refreshError="1"/>
      <sheetData sheetId="25724" refreshError="1"/>
      <sheetData sheetId="25725" refreshError="1"/>
      <sheetData sheetId="25726" refreshError="1"/>
      <sheetData sheetId="25727" refreshError="1"/>
      <sheetData sheetId="25728" refreshError="1"/>
      <sheetData sheetId="25729" refreshError="1"/>
      <sheetData sheetId="25730" refreshError="1"/>
      <sheetData sheetId="25731" refreshError="1"/>
      <sheetData sheetId="25732" refreshError="1"/>
      <sheetData sheetId="25733" refreshError="1"/>
      <sheetData sheetId="25734" refreshError="1"/>
      <sheetData sheetId="25735" refreshError="1"/>
      <sheetData sheetId="25736" refreshError="1"/>
      <sheetData sheetId="25737" refreshError="1"/>
      <sheetData sheetId="25738" refreshError="1"/>
      <sheetData sheetId="25739" refreshError="1"/>
      <sheetData sheetId="25740" refreshError="1"/>
      <sheetData sheetId="25741" refreshError="1"/>
      <sheetData sheetId="25742" refreshError="1"/>
      <sheetData sheetId="25743" refreshError="1"/>
      <sheetData sheetId="25744" refreshError="1"/>
      <sheetData sheetId="25745" refreshError="1"/>
      <sheetData sheetId="25746" refreshError="1"/>
      <sheetData sheetId="25747" refreshError="1"/>
      <sheetData sheetId="25748" refreshError="1"/>
      <sheetData sheetId="25749" refreshError="1"/>
      <sheetData sheetId="25750" refreshError="1"/>
      <sheetData sheetId="25751" refreshError="1"/>
      <sheetData sheetId="25752" refreshError="1"/>
      <sheetData sheetId="25753" refreshError="1"/>
      <sheetData sheetId="25754" refreshError="1"/>
      <sheetData sheetId="25755" refreshError="1"/>
      <sheetData sheetId="25756" refreshError="1"/>
      <sheetData sheetId="25757" refreshError="1"/>
      <sheetData sheetId="25758" refreshError="1"/>
      <sheetData sheetId="25759" refreshError="1"/>
      <sheetData sheetId="25760" refreshError="1"/>
      <sheetData sheetId="25761" refreshError="1"/>
      <sheetData sheetId="25762" refreshError="1"/>
      <sheetData sheetId="25763" refreshError="1"/>
      <sheetData sheetId="25764" refreshError="1"/>
      <sheetData sheetId="25765" refreshError="1"/>
      <sheetData sheetId="25766" refreshError="1"/>
      <sheetData sheetId="25767" refreshError="1"/>
      <sheetData sheetId="25768" refreshError="1"/>
      <sheetData sheetId="25769" refreshError="1"/>
      <sheetData sheetId="25770" refreshError="1"/>
      <sheetData sheetId="25771" refreshError="1"/>
      <sheetData sheetId="25772" refreshError="1"/>
      <sheetData sheetId="25773" refreshError="1"/>
      <sheetData sheetId="25774" refreshError="1"/>
      <sheetData sheetId="25775" refreshError="1"/>
      <sheetData sheetId="25776" refreshError="1"/>
      <sheetData sheetId="25777" refreshError="1"/>
      <sheetData sheetId="25778" refreshError="1"/>
      <sheetData sheetId="25779" refreshError="1"/>
      <sheetData sheetId="25780" refreshError="1"/>
      <sheetData sheetId="25781" refreshError="1"/>
      <sheetData sheetId="25782" refreshError="1"/>
      <sheetData sheetId="25783" refreshError="1"/>
      <sheetData sheetId="25784" refreshError="1"/>
      <sheetData sheetId="25785" refreshError="1"/>
      <sheetData sheetId="25786" refreshError="1"/>
      <sheetData sheetId="25787" refreshError="1"/>
      <sheetData sheetId="25788" refreshError="1"/>
      <sheetData sheetId="25789" refreshError="1"/>
      <sheetData sheetId="25790" refreshError="1"/>
      <sheetData sheetId="25791" refreshError="1"/>
      <sheetData sheetId="25792" refreshError="1"/>
      <sheetData sheetId="25793" refreshError="1"/>
      <sheetData sheetId="25794" refreshError="1"/>
      <sheetData sheetId="25795" refreshError="1"/>
      <sheetData sheetId="25796" refreshError="1"/>
      <sheetData sheetId="25797" refreshError="1"/>
      <sheetData sheetId="25798" refreshError="1"/>
      <sheetData sheetId="25799" refreshError="1"/>
      <sheetData sheetId="25800" refreshError="1"/>
      <sheetData sheetId="25801" refreshError="1"/>
      <sheetData sheetId="25802" refreshError="1"/>
      <sheetData sheetId="25803" refreshError="1"/>
      <sheetData sheetId="25804" refreshError="1"/>
      <sheetData sheetId="25805" refreshError="1"/>
      <sheetData sheetId="25806" refreshError="1"/>
      <sheetData sheetId="25807" refreshError="1"/>
      <sheetData sheetId="25808" refreshError="1"/>
      <sheetData sheetId="25809" refreshError="1"/>
      <sheetData sheetId="25810" refreshError="1"/>
      <sheetData sheetId="25811" refreshError="1"/>
      <sheetData sheetId="25812" refreshError="1"/>
      <sheetData sheetId="25813" refreshError="1"/>
      <sheetData sheetId="25814" refreshError="1"/>
      <sheetData sheetId="25815" refreshError="1"/>
      <sheetData sheetId="25816" refreshError="1"/>
      <sheetData sheetId="25817" refreshError="1"/>
      <sheetData sheetId="25818" refreshError="1"/>
      <sheetData sheetId="25819" refreshError="1"/>
      <sheetData sheetId="25820" refreshError="1"/>
      <sheetData sheetId="25821" refreshError="1"/>
      <sheetData sheetId="25822" refreshError="1"/>
      <sheetData sheetId="25823" refreshError="1"/>
      <sheetData sheetId="25824" refreshError="1"/>
      <sheetData sheetId="25825" refreshError="1"/>
      <sheetData sheetId="25826" refreshError="1"/>
      <sheetData sheetId="25827" refreshError="1"/>
      <sheetData sheetId="25828" refreshError="1"/>
      <sheetData sheetId="25829" refreshError="1"/>
      <sheetData sheetId="25830" refreshError="1"/>
      <sheetData sheetId="25831" refreshError="1"/>
      <sheetData sheetId="25832" refreshError="1"/>
      <sheetData sheetId="25833" refreshError="1"/>
      <sheetData sheetId="25834" refreshError="1"/>
      <sheetData sheetId="25835" refreshError="1"/>
      <sheetData sheetId="25836" refreshError="1"/>
      <sheetData sheetId="25837" refreshError="1"/>
      <sheetData sheetId="25838" refreshError="1"/>
      <sheetData sheetId="25839" refreshError="1"/>
      <sheetData sheetId="25840" refreshError="1"/>
      <sheetData sheetId="25841" refreshError="1"/>
      <sheetData sheetId="25842" refreshError="1"/>
      <sheetData sheetId="25843" refreshError="1"/>
      <sheetData sheetId="25844" refreshError="1"/>
      <sheetData sheetId="25845" refreshError="1"/>
      <sheetData sheetId="25846" refreshError="1"/>
      <sheetData sheetId="25847" refreshError="1"/>
      <sheetData sheetId="25848" refreshError="1"/>
      <sheetData sheetId="25849" refreshError="1"/>
      <sheetData sheetId="25850" refreshError="1"/>
      <sheetData sheetId="25851" refreshError="1"/>
      <sheetData sheetId="25852" refreshError="1"/>
      <sheetData sheetId="25853" refreshError="1"/>
      <sheetData sheetId="25854" refreshError="1"/>
      <sheetData sheetId="25855" refreshError="1"/>
      <sheetData sheetId="25856" refreshError="1"/>
      <sheetData sheetId="25857" refreshError="1"/>
      <sheetData sheetId="25858" refreshError="1"/>
      <sheetData sheetId="25859" refreshError="1"/>
      <sheetData sheetId="25860" refreshError="1"/>
      <sheetData sheetId="25861" refreshError="1"/>
      <sheetData sheetId="25862" refreshError="1"/>
      <sheetData sheetId="25863" refreshError="1"/>
      <sheetData sheetId="25864" refreshError="1"/>
      <sheetData sheetId="25865" refreshError="1"/>
      <sheetData sheetId="25866" refreshError="1"/>
      <sheetData sheetId="25867" refreshError="1"/>
      <sheetData sheetId="25868" refreshError="1"/>
      <sheetData sheetId="25869" refreshError="1"/>
      <sheetData sheetId="25870" refreshError="1"/>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efreshError="1"/>
      <sheetData sheetId="25943" refreshError="1"/>
      <sheetData sheetId="25944" refreshError="1"/>
      <sheetData sheetId="25945" refreshError="1"/>
      <sheetData sheetId="25946" refreshError="1"/>
      <sheetData sheetId="25947" refreshError="1"/>
      <sheetData sheetId="25948" refreshError="1"/>
      <sheetData sheetId="25949" refreshError="1"/>
      <sheetData sheetId="25950" refreshError="1"/>
      <sheetData sheetId="25951" refreshError="1"/>
      <sheetData sheetId="25952" refreshError="1"/>
      <sheetData sheetId="25953" refreshError="1"/>
      <sheetData sheetId="25954" refreshError="1"/>
      <sheetData sheetId="25955" refreshError="1"/>
      <sheetData sheetId="25956" refreshError="1"/>
      <sheetData sheetId="25957" refreshError="1"/>
      <sheetData sheetId="25958" refreshError="1"/>
      <sheetData sheetId="25959" refreshError="1"/>
      <sheetData sheetId="25960" refreshError="1"/>
      <sheetData sheetId="25961" refreshError="1"/>
      <sheetData sheetId="25962" refreshError="1"/>
      <sheetData sheetId="25963" refreshError="1"/>
      <sheetData sheetId="25964" refreshError="1"/>
      <sheetData sheetId="25965" refreshError="1"/>
      <sheetData sheetId="25966" refreshError="1"/>
      <sheetData sheetId="25967" refreshError="1"/>
      <sheetData sheetId="25968" refreshError="1"/>
      <sheetData sheetId="25969" refreshError="1"/>
      <sheetData sheetId="25970" refreshError="1"/>
      <sheetData sheetId="25971" refreshError="1"/>
      <sheetData sheetId="25972" refreshError="1"/>
      <sheetData sheetId="25973" refreshError="1"/>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efreshError="1"/>
      <sheetData sheetId="25989" refreshError="1"/>
      <sheetData sheetId="25990" refreshError="1"/>
      <sheetData sheetId="25991" refreshError="1"/>
      <sheetData sheetId="25992" refreshError="1"/>
      <sheetData sheetId="25993" refreshError="1"/>
      <sheetData sheetId="25994" refreshError="1"/>
      <sheetData sheetId="25995" refreshError="1"/>
      <sheetData sheetId="25996" refreshError="1"/>
      <sheetData sheetId="25997" refreshError="1"/>
      <sheetData sheetId="25998" refreshError="1"/>
      <sheetData sheetId="25999" refreshError="1"/>
      <sheetData sheetId="26000" refreshError="1"/>
      <sheetData sheetId="26001" refreshError="1"/>
      <sheetData sheetId="26002" refreshError="1"/>
      <sheetData sheetId="26003" refreshError="1"/>
      <sheetData sheetId="26004" refreshError="1"/>
      <sheetData sheetId="26005" refreshError="1"/>
      <sheetData sheetId="26006" refreshError="1"/>
      <sheetData sheetId="26007" refreshError="1"/>
      <sheetData sheetId="26008" refreshError="1"/>
      <sheetData sheetId="26009" refreshError="1"/>
      <sheetData sheetId="26010" refreshError="1"/>
      <sheetData sheetId="26011" refreshError="1"/>
      <sheetData sheetId="26012" refreshError="1"/>
      <sheetData sheetId="26013" refreshError="1"/>
      <sheetData sheetId="26014" refreshError="1"/>
      <sheetData sheetId="26015" refreshError="1"/>
      <sheetData sheetId="26016" refreshError="1"/>
      <sheetData sheetId="26017" refreshError="1"/>
      <sheetData sheetId="26018" refreshError="1"/>
      <sheetData sheetId="26019" refreshError="1"/>
      <sheetData sheetId="26020" refreshError="1"/>
      <sheetData sheetId="26021" refreshError="1"/>
      <sheetData sheetId="26022" refreshError="1"/>
      <sheetData sheetId="26023" refreshError="1"/>
      <sheetData sheetId="26024" refreshError="1"/>
      <sheetData sheetId="26025" refreshError="1"/>
      <sheetData sheetId="26026" refreshError="1"/>
      <sheetData sheetId="26027" refreshError="1"/>
      <sheetData sheetId="26028" refreshError="1"/>
      <sheetData sheetId="26029" refreshError="1"/>
      <sheetData sheetId="26030" refreshError="1"/>
      <sheetData sheetId="26031" refreshError="1"/>
      <sheetData sheetId="26032" refreshError="1"/>
      <sheetData sheetId="26033" refreshError="1"/>
      <sheetData sheetId="26034" refreshError="1"/>
      <sheetData sheetId="26035" refreshError="1"/>
      <sheetData sheetId="26036" refreshError="1"/>
      <sheetData sheetId="26037" refreshError="1"/>
      <sheetData sheetId="26038" refreshError="1"/>
      <sheetData sheetId="26039" refreshError="1"/>
      <sheetData sheetId="26040" refreshError="1"/>
      <sheetData sheetId="26041" refreshError="1"/>
      <sheetData sheetId="26042" refreshError="1"/>
      <sheetData sheetId="26043" refreshError="1"/>
      <sheetData sheetId="26044" refreshError="1"/>
      <sheetData sheetId="26045" refreshError="1"/>
      <sheetData sheetId="26046" refreshError="1"/>
      <sheetData sheetId="26047" refreshError="1"/>
      <sheetData sheetId="26048" refreshError="1"/>
      <sheetData sheetId="26049" refreshError="1"/>
      <sheetData sheetId="26050" refreshError="1"/>
      <sheetData sheetId="26051" refreshError="1"/>
      <sheetData sheetId="26052" refreshError="1"/>
      <sheetData sheetId="26053" refreshError="1"/>
      <sheetData sheetId="26054" refreshError="1"/>
      <sheetData sheetId="26055" refreshError="1"/>
      <sheetData sheetId="26056" refreshError="1"/>
      <sheetData sheetId="26057" refreshError="1"/>
      <sheetData sheetId="26058" refreshError="1"/>
      <sheetData sheetId="26059" refreshError="1"/>
      <sheetData sheetId="26060" refreshError="1"/>
      <sheetData sheetId="26061" refreshError="1"/>
      <sheetData sheetId="26062" refreshError="1"/>
      <sheetData sheetId="26063" refreshError="1"/>
      <sheetData sheetId="26064" refreshError="1"/>
      <sheetData sheetId="26065" refreshError="1"/>
      <sheetData sheetId="26066" refreshError="1"/>
      <sheetData sheetId="26067" refreshError="1"/>
      <sheetData sheetId="26068" refreshError="1"/>
      <sheetData sheetId="26069" refreshError="1"/>
      <sheetData sheetId="26070" refreshError="1"/>
      <sheetData sheetId="26071" refreshError="1"/>
      <sheetData sheetId="26072" refreshError="1"/>
      <sheetData sheetId="26073" refreshError="1"/>
      <sheetData sheetId="26074" refreshError="1"/>
      <sheetData sheetId="26075" refreshError="1"/>
      <sheetData sheetId="26076" refreshError="1"/>
      <sheetData sheetId="26077" refreshError="1"/>
      <sheetData sheetId="26078" refreshError="1"/>
      <sheetData sheetId="26079" refreshError="1"/>
      <sheetData sheetId="26080" refreshError="1"/>
      <sheetData sheetId="26081" refreshError="1"/>
      <sheetData sheetId="26082" refreshError="1"/>
      <sheetData sheetId="26083" refreshError="1"/>
      <sheetData sheetId="26084" refreshError="1"/>
      <sheetData sheetId="26085" refreshError="1"/>
      <sheetData sheetId="26086" refreshError="1"/>
      <sheetData sheetId="26087" refreshError="1"/>
      <sheetData sheetId="26088" refreshError="1"/>
      <sheetData sheetId="26089" refreshError="1"/>
      <sheetData sheetId="26090" refreshError="1"/>
      <sheetData sheetId="26091" refreshError="1"/>
      <sheetData sheetId="26092" refreshError="1"/>
      <sheetData sheetId="26093" refreshError="1"/>
      <sheetData sheetId="26094" refreshError="1"/>
      <sheetData sheetId="26095" refreshError="1"/>
      <sheetData sheetId="26096" refreshError="1"/>
      <sheetData sheetId="26097" refreshError="1"/>
      <sheetData sheetId="26098" refreshError="1"/>
      <sheetData sheetId="26099" refreshError="1"/>
      <sheetData sheetId="26100" refreshError="1"/>
      <sheetData sheetId="26101" refreshError="1"/>
      <sheetData sheetId="26102" refreshError="1"/>
      <sheetData sheetId="26103" refreshError="1"/>
      <sheetData sheetId="26104" refreshError="1"/>
      <sheetData sheetId="26105" refreshError="1"/>
      <sheetData sheetId="26106" refreshError="1"/>
      <sheetData sheetId="26107" refreshError="1"/>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refreshError="1"/>
      <sheetData sheetId="26125" refreshError="1"/>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refreshError="1"/>
      <sheetData sheetId="26134" refreshError="1"/>
      <sheetData sheetId="26135" refreshError="1"/>
      <sheetData sheetId="26136" refreshError="1"/>
      <sheetData sheetId="26137" refreshError="1"/>
      <sheetData sheetId="26138" refreshError="1"/>
      <sheetData sheetId="26139" refreshError="1"/>
      <sheetData sheetId="26140" refreshError="1"/>
      <sheetData sheetId="26141" refreshError="1"/>
      <sheetData sheetId="26142" refreshError="1"/>
      <sheetData sheetId="26143" refreshError="1"/>
      <sheetData sheetId="26144" refreshError="1"/>
      <sheetData sheetId="26145" refreshError="1"/>
      <sheetData sheetId="26146" refreshError="1"/>
      <sheetData sheetId="26147" refreshError="1"/>
      <sheetData sheetId="26148" refreshError="1"/>
      <sheetData sheetId="26149" refreshError="1"/>
      <sheetData sheetId="26150" refreshError="1"/>
      <sheetData sheetId="26151" refreshError="1"/>
      <sheetData sheetId="26152" refreshError="1"/>
      <sheetData sheetId="26153" refreshError="1"/>
      <sheetData sheetId="26154" refreshError="1"/>
      <sheetData sheetId="26155" refreshError="1"/>
      <sheetData sheetId="26156" refreshError="1"/>
      <sheetData sheetId="26157" refreshError="1"/>
      <sheetData sheetId="26158" refreshError="1"/>
      <sheetData sheetId="26159" refreshError="1"/>
      <sheetData sheetId="26160" refreshError="1"/>
      <sheetData sheetId="26161" refreshError="1"/>
      <sheetData sheetId="26162" refreshError="1"/>
      <sheetData sheetId="26163" refreshError="1"/>
      <sheetData sheetId="26164" refreshError="1"/>
      <sheetData sheetId="26165" refreshError="1"/>
      <sheetData sheetId="26166" refreshError="1"/>
      <sheetData sheetId="26167" refreshError="1"/>
      <sheetData sheetId="26168" refreshError="1"/>
      <sheetData sheetId="26169" refreshError="1"/>
      <sheetData sheetId="26170" refreshError="1"/>
      <sheetData sheetId="26171" refreshError="1"/>
      <sheetData sheetId="26172" refreshError="1"/>
      <sheetData sheetId="26173" refreshError="1"/>
      <sheetData sheetId="26174" refreshError="1"/>
      <sheetData sheetId="26175" refreshError="1"/>
      <sheetData sheetId="26176" refreshError="1"/>
      <sheetData sheetId="26177" refreshError="1"/>
      <sheetData sheetId="26178" refreshError="1"/>
      <sheetData sheetId="26179" refreshError="1"/>
      <sheetData sheetId="26180" refreshError="1"/>
      <sheetData sheetId="26181" refreshError="1"/>
      <sheetData sheetId="26182" refreshError="1"/>
      <sheetData sheetId="26183" refreshError="1"/>
      <sheetData sheetId="26184" refreshError="1"/>
      <sheetData sheetId="26185" refreshError="1"/>
      <sheetData sheetId="26186" refreshError="1"/>
      <sheetData sheetId="26187" refreshError="1"/>
      <sheetData sheetId="26188" refreshError="1"/>
      <sheetData sheetId="26189" refreshError="1"/>
      <sheetData sheetId="26190" refreshError="1"/>
      <sheetData sheetId="26191" refreshError="1"/>
      <sheetData sheetId="26192" refreshError="1"/>
      <sheetData sheetId="26193" refreshError="1"/>
      <sheetData sheetId="26194" refreshError="1"/>
      <sheetData sheetId="26195" refreshError="1"/>
      <sheetData sheetId="26196" refreshError="1"/>
      <sheetData sheetId="26197" refreshError="1"/>
      <sheetData sheetId="26198" refreshError="1"/>
      <sheetData sheetId="26199" refreshError="1"/>
      <sheetData sheetId="26200" refreshError="1"/>
      <sheetData sheetId="26201" refreshError="1"/>
      <sheetData sheetId="26202" refreshError="1"/>
      <sheetData sheetId="26203" refreshError="1"/>
      <sheetData sheetId="26204" refreshError="1"/>
      <sheetData sheetId="26205" refreshError="1"/>
      <sheetData sheetId="26206" refreshError="1"/>
      <sheetData sheetId="26207" refreshError="1"/>
      <sheetData sheetId="26208" refreshError="1"/>
      <sheetData sheetId="26209" refreshError="1"/>
      <sheetData sheetId="26210" refreshError="1"/>
      <sheetData sheetId="26211" refreshError="1"/>
      <sheetData sheetId="26212" refreshError="1"/>
      <sheetData sheetId="26213" refreshError="1"/>
      <sheetData sheetId="26214" refreshError="1"/>
      <sheetData sheetId="26215" refreshError="1"/>
      <sheetData sheetId="26216" refreshError="1"/>
      <sheetData sheetId="26217" refreshError="1"/>
      <sheetData sheetId="26218" refreshError="1"/>
      <sheetData sheetId="26219" refreshError="1"/>
      <sheetData sheetId="26220" refreshError="1"/>
      <sheetData sheetId="26221" refreshError="1"/>
      <sheetData sheetId="26222" refreshError="1"/>
      <sheetData sheetId="26223" refreshError="1"/>
      <sheetData sheetId="26224" refreshError="1"/>
      <sheetData sheetId="26225" refreshError="1"/>
      <sheetData sheetId="26226" refreshError="1"/>
      <sheetData sheetId="26227" refreshError="1"/>
      <sheetData sheetId="26228" refreshError="1"/>
      <sheetData sheetId="26229" refreshError="1"/>
      <sheetData sheetId="26230" refreshError="1"/>
      <sheetData sheetId="26231" refreshError="1"/>
      <sheetData sheetId="26232" refreshError="1"/>
      <sheetData sheetId="26233" refreshError="1"/>
      <sheetData sheetId="26234" refreshError="1"/>
      <sheetData sheetId="26235" refreshError="1"/>
      <sheetData sheetId="26236" refreshError="1"/>
      <sheetData sheetId="26237" refreshError="1"/>
      <sheetData sheetId="26238" refreshError="1"/>
      <sheetData sheetId="26239" refreshError="1"/>
      <sheetData sheetId="26240" refreshError="1"/>
      <sheetData sheetId="26241" refreshError="1"/>
      <sheetData sheetId="26242" refreshError="1"/>
      <sheetData sheetId="26243" refreshError="1"/>
      <sheetData sheetId="26244" refreshError="1"/>
      <sheetData sheetId="26245" refreshError="1"/>
      <sheetData sheetId="26246" refreshError="1"/>
      <sheetData sheetId="26247" refreshError="1"/>
      <sheetData sheetId="26248" refreshError="1"/>
      <sheetData sheetId="26249" refreshError="1"/>
      <sheetData sheetId="26250" refreshError="1"/>
      <sheetData sheetId="26251" refreshError="1"/>
      <sheetData sheetId="26252" refreshError="1"/>
      <sheetData sheetId="26253" refreshError="1"/>
      <sheetData sheetId="26254" refreshError="1"/>
      <sheetData sheetId="26255" refreshError="1"/>
      <sheetData sheetId="26256" refreshError="1"/>
      <sheetData sheetId="26257" refreshError="1"/>
      <sheetData sheetId="26258" refreshError="1"/>
      <sheetData sheetId="26259" refreshError="1"/>
      <sheetData sheetId="26260" refreshError="1"/>
      <sheetData sheetId="26261" refreshError="1"/>
      <sheetData sheetId="26262" refreshError="1"/>
      <sheetData sheetId="26263" refreshError="1"/>
      <sheetData sheetId="26264" refreshError="1"/>
      <sheetData sheetId="26265" refreshError="1"/>
      <sheetData sheetId="26266" refreshError="1"/>
      <sheetData sheetId="26267" refreshError="1"/>
      <sheetData sheetId="26268" refreshError="1"/>
      <sheetData sheetId="26269" refreshError="1"/>
      <sheetData sheetId="26270" refreshError="1"/>
      <sheetData sheetId="26271" refreshError="1"/>
      <sheetData sheetId="26272" refreshError="1"/>
      <sheetData sheetId="26273" refreshError="1"/>
      <sheetData sheetId="26274" refreshError="1"/>
      <sheetData sheetId="26275" refreshError="1"/>
      <sheetData sheetId="26276" refreshError="1"/>
      <sheetData sheetId="26277" refreshError="1"/>
      <sheetData sheetId="26278" refreshError="1"/>
      <sheetData sheetId="26279" refreshError="1"/>
      <sheetData sheetId="26280" refreshError="1"/>
      <sheetData sheetId="26281" refreshError="1"/>
      <sheetData sheetId="26282" refreshError="1"/>
      <sheetData sheetId="26283" refreshError="1"/>
      <sheetData sheetId="26284" refreshError="1"/>
      <sheetData sheetId="26285" refreshError="1"/>
      <sheetData sheetId="26286" refreshError="1"/>
      <sheetData sheetId="26287" refreshError="1"/>
      <sheetData sheetId="26288" refreshError="1"/>
      <sheetData sheetId="26289" refreshError="1"/>
      <sheetData sheetId="26290" refreshError="1"/>
      <sheetData sheetId="26291" refreshError="1"/>
      <sheetData sheetId="26292" refreshError="1"/>
      <sheetData sheetId="26293" refreshError="1"/>
      <sheetData sheetId="26294" refreshError="1"/>
      <sheetData sheetId="26295" refreshError="1"/>
      <sheetData sheetId="26296" refreshError="1"/>
      <sheetData sheetId="26297" refreshError="1"/>
      <sheetData sheetId="26298" refreshError="1"/>
      <sheetData sheetId="26299" refreshError="1"/>
      <sheetData sheetId="26300" refreshError="1"/>
      <sheetData sheetId="26301" refreshError="1"/>
      <sheetData sheetId="26302" refreshError="1"/>
      <sheetData sheetId="26303" refreshError="1"/>
      <sheetData sheetId="26304" refreshError="1"/>
      <sheetData sheetId="26305" refreshError="1"/>
      <sheetData sheetId="26306" refreshError="1"/>
      <sheetData sheetId="26307" refreshError="1"/>
      <sheetData sheetId="26308" refreshError="1"/>
      <sheetData sheetId="26309" refreshError="1"/>
      <sheetData sheetId="26310" refreshError="1"/>
      <sheetData sheetId="26311" refreshError="1"/>
      <sheetData sheetId="26312" refreshError="1"/>
      <sheetData sheetId="26313" refreshError="1"/>
      <sheetData sheetId="26314" refreshError="1"/>
      <sheetData sheetId="26315" refreshError="1"/>
      <sheetData sheetId="26316" refreshError="1"/>
      <sheetData sheetId="26317" refreshError="1"/>
      <sheetData sheetId="26318" refreshError="1"/>
      <sheetData sheetId="26319" refreshError="1"/>
      <sheetData sheetId="26320" refreshError="1"/>
      <sheetData sheetId="26321" refreshError="1"/>
      <sheetData sheetId="26322" refreshError="1"/>
      <sheetData sheetId="26323" refreshError="1"/>
      <sheetData sheetId="26324" refreshError="1"/>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efreshError="1"/>
      <sheetData sheetId="26380" refreshError="1"/>
      <sheetData sheetId="26381" refreshError="1"/>
      <sheetData sheetId="26382" refreshError="1"/>
      <sheetData sheetId="26383" refreshError="1"/>
      <sheetData sheetId="26384" refreshError="1"/>
      <sheetData sheetId="26385" refreshError="1"/>
      <sheetData sheetId="26386" refreshError="1"/>
      <sheetData sheetId="26387" refreshError="1"/>
      <sheetData sheetId="26388" refreshError="1"/>
      <sheetData sheetId="26389" refreshError="1"/>
      <sheetData sheetId="26390" refreshError="1"/>
      <sheetData sheetId="26391" refreshError="1"/>
      <sheetData sheetId="26392" refreshError="1"/>
      <sheetData sheetId="26393" refreshError="1"/>
      <sheetData sheetId="26394" refreshError="1"/>
      <sheetData sheetId="26395" refreshError="1"/>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efreshError="1"/>
      <sheetData sheetId="26405" refreshError="1"/>
      <sheetData sheetId="26406" refreshError="1"/>
      <sheetData sheetId="26407" refreshError="1"/>
      <sheetData sheetId="26408" refreshError="1"/>
      <sheetData sheetId="26409" refreshError="1"/>
      <sheetData sheetId="26410" refreshError="1"/>
      <sheetData sheetId="26411" refreshError="1"/>
      <sheetData sheetId="26412" refreshError="1"/>
      <sheetData sheetId="26413" refreshError="1"/>
      <sheetData sheetId="26414" refreshError="1"/>
      <sheetData sheetId="26415" refreshError="1"/>
      <sheetData sheetId="26416" refreshError="1"/>
      <sheetData sheetId="26417" refreshError="1"/>
      <sheetData sheetId="26418" refreshError="1"/>
      <sheetData sheetId="26419" refreshError="1"/>
      <sheetData sheetId="26420" refreshError="1"/>
      <sheetData sheetId="26421" refreshError="1"/>
      <sheetData sheetId="26422" refreshError="1"/>
      <sheetData sheetId="26423" refreshError="1"/>
      <sheetData sheetId="26424" refreshError="1"/>
      <sheetData sheetId="26425" refreshError="1"/>
      <sheetData sheetId="26426" refreshError="1"/>
      <sheetData sheetId="26427" refreshError="1"/>
      <sheetData sheetId="26428" refreshError="1"/>
      <sheetData sheetId="26429" refreshError="1"/>
      <sheetData sheetId="26430" refreshError="1"/>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efreshError="1"/>
      <sheetData sheetId="26448" refreshError="1"/>
      <sheetData sheetId="26449" refreshError="1"/>
      <sheetData sheetId="26450" refreshError="1"/>
      <sheetData sheetId="26451" refreshError="1"/>
      <sheetData sheetId="26452" refreshError="1"/>
      <sheetData sheetId="26453" refreshError="1"/>
      <sheetData sheetId="26454" refreshError="1"/>
      <sheetData sheetId="26455" refreshError="1"/>
      <sheetData sheetId="26456" refreshError="1"/>
      <sheetData sheetId="26457" refreshError="1"/>
      <sheetData sheetId="26458" refreshError="1"/>
      <sheetData sheetId="26459" refreshError="1"/>
      <sheetData sheetId="26460" refreshError="1"/>
      <sheetData sheetId="26461" refreshError="1"/>
      <sheetData sheetId="26462" refreshError="1"/>
      <sheetData sheetId="26463" refreshError="1"/>
      <sheetData sheetId="26464" refreshError="1"/>
      <sheetData sheetId="26465" refreshError="1"/>
      <sheetData sheetId="26466" refreshError="1"/>
      <sheetData sheetId="26467" refreshError="1"/>
      <sheetData sheetId="26468" refreshError="1"/>
      <sheetData sheetId="26469" refreshError="1"/>
      <sheetData sheetId="26470" refreshError="1"/>
      <sheetData sheetId="26471" refreshError="1"/>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efreshError="1"/>
      <sheetData sheetId="26499" refreshError="1"/>
      <sheetData sheetId="26500" refreshError="1"/>
      <sheetData sheetId="26501" refreshError="1"/>
      <sheetData sheetId="26502" refreshError="1"/>
      <sheetData sheetId="26503" refreshError="1"/>
      <sheetData sheetId="26504" refreshError="1"/>
      <sheetData sheetId="26505" refreshError="1"/>
      <sheetData sheetId="26506" refreshError="1"/>
      <sheetData sheetId="26507" refreshError="1"/>
      <sheetData sheetId="26508" refreshError="1"/>
      <sheetData sheetId="26509" refreshError="1"/>
      <sheetData sheetId="26510" refreshError="1"/>
      <sheetData sheetId="26511" refreshError="1"/>
      <sheetData sheetId="26512" refreshError="1"/>
      <sheetData sheetId="26513" refreshError="1"/>
      <sheetData sheetId="26514" refreshError="1"/>
      <sheetData sheetId="26515" refreshError="1"/>
      <sheetData sheetId="26516" refreshError="1"/>
      <sheetData sheetId="26517" refreshError="1"/>
      <sheetData sheetId="26518" refreshError="1"/>
      <sheetData sheetId="26519" refreshError="1"/>
      <sheetData sheetId="26520" refreshError="1"/>
      <sheetData sheetId="26521" refreshError="1"/>
      <sheetData sheetId="26522" refreshError="1"/>
      <sheetData sheetId="26523" refreshError="1"/>
      <sheetData sheetId="26524" refreshError="1"/>
      <sheetData sheetId="26525" refreshError="1"/>
      <sheetData sheetId="26526" refreshError="1"/>
      <sheetData sheetId="26527" refreshError="1"/>
      <sheetData sheetId="26528" refreshError="1"/>
      <sheetData sheetId="26529" refreshError="1"/>
      <sheetData sheetId="26530" refreshError="1"/>
      <sheetData sheetId="26531" refreshError="1"/>
      <sheetData sheetId="26532" refreshError="1"/>
      <sheetData sheetId="26533" refreshError="1"/>
      <sheetData sheetId="26534" refreshError="1"/>
      <sheetData sheetId="26535" refreshError="1"/>
      <sheetData sheetId="26536" refreshError="1"/>
      <sheetData sheetId="26537" refreshError="1"/>
      <sheetData sheetId="26538" refreshError="1"/>
      <sheetData sheetId="26539" refreshError="1"/>
      <sheetData sheetId="26540" refreshError="1"/>
      <sheetData sheetId="26541" refreshError="1"/>
      <sheetData sheetId="26542" refreshError="1"/>
      <sheetData sheetId="26543" refreshError="1"/>
      <sheetData sheetId="26544" refreshError="1"/>
      <sheetData sheetId="26545" refreshError="1"/>
      <sheetData sheetId="26546" refreshError="1"/>
      <sheetData sheetId="26547" refreshError="1"/>
      <sheetData sheetId="26548" refreshError="1"/>
      <sheetData sheetId="26549" refreshError="1"/>
      <sheetData sheetId="26550" refreshError="1"/>
      <sheetData sheetId="26551" refreshError="1"/>
      <sheetData sheetId="26552" refreshError="1"/>
      <sheetData sheetId="26553" refreshError="1"/>
      <sheetData sheetId="26554" refreshError="1"/>
      <sheetData sheetId="26555" refreshError="1"/>
      <sheetData sheetId="26556" refreshError="1"/>
      <sheetData sheetId="26557" refreshError="1"/>
      <sheetData sheetId="26558" refreshError="1"/>
      <sheetData sheetId="26559" refreshError="1"/>
      <sheetData sheetId="26560" refreshError="1"/>
      <sheetData sheetId="26561" refreshError="1"/>
      <sheetData sheetId="26562" refreshError="1"/>
      <sheetData sheetId="26563" refreshError="1"/>
      <sheetData sheetId="26564" refreshError="1"/>
      <sheetData sheetId="26565" refreshError="1"/>
      <sheetData sheetId="26566" refreshError="1"/>
      <sheetData sheetId="26567" refreshError="1"/>
      <sheetData sheetId="26568" refreshError="1"/>
      <sheetData sheetId="26569" refreshError="1"/>
      <sheetData sheetId="26570" refreshError="1"/>
      <sheetData sheetId="26571" refreshError="1"/>
      <sheetData sheetId="26572" refreshError="1"/>
      <sheetData sheetId="26573" refreshError="1"/>
      <sheetData sheetId="26574" refreshError="1"/>
      <sheetData sheetId="26575" refreshError="1"/>
      <sheetData sheetId="26576" refreshError="1"/>
      <sheetData sheetId="26577" refreshError="1"/>
      <sheetData sheetId="26578" refreshError="1"/>
      <sheetData sheetId="26579" refreshError="1"/>
      <sheetData sheetId="26580" refreshError="1"/>
      <sheetData sheetId="26581" refreshError="1"/>
      <sheetData sheetId="26582" refreshError="1"/>
      <sheetData sheetId="26583" refreshError="1"/>
      <sheetData sheetId="26584" refreshError="1"/>
      <sheetData sheetId="26585" refreshError="1"/>
      <sheetData sheetId="26586" refreshError="1"/>
      <sheetData sheetId="26587" refreshError="1"/>
      <sheetData sheetId="26588" refreshError="1"/>
      <sheetData sheetId="26589" refreshError="1"/>
      <sheetData sheetId="26590" refreshError="1"/>
      <sheetData sheetId="26591" refreshError="1"/>
      <sheetData sheetId="26592" refreshError="1"/>
      <sheetData sheetId="26593" refreshError="1"/>
      <sheetData sheetId="26594" refreshError="1"/>
      <sheetData sheetId="26595" refreshError="1"/>
      <sheetData sheetId="26596" refreshError="1"/>
      <sheetData sheetId="26597" refreshError="1"/>
      <sheetData sheetId="26598" refreshError="1"/>
      <sheetData sheetId="26599" refreshError="1"/>
      <sheetData sheetId="26600" refreshError="1"/>
      <sheetData sheetId="26601" refreshError="1"/>
      <sheetData sheetId="26602" refreshError="1"/>
      <sheetData sheetId="26603" refreshError="1"/>
      <sheetData sheetId="26604" refreshError="1"/>
      <sheetData sheetId="26605" refreshError="1"/>
      <sheetData sheetId="26606" refreshError="1"/>
      <sheetData sheetId="26607" refreshError="1"/>
      <sheetData sheetId="26608" refreshError="1"/>
      <sheetData sheetId="26609" refreshError="1"/>
      <sheetData sheetId="26610" refreshError="1"/>
      <sheetData sheetId="26611" refreshError="1"/>
      <sheetData sheetId="26612" refreshError="1"/>
      <sheetData sheetId="26613" refreshError="1"/>
      <sheetData sheetId="26614" refreshError="1"/>
      <sheetData sheetId="26615" refreshError="1"/>
      <sheetData sheetId="26616" refreshError="1"/>
      <sheetData sheetId="26617" refreshError="1"/>
      <sheetData sheetId="26618" refreshError="1"/>
      <sheetData sheetId="26619" refreshError="1"/>
      <sheetData sheetId="26620" refreshError="1"/>
      <sheetData sheetId="26621" refreshError="1"/>
      <sheetData sheetId="26622" refreshError="1"/>
      <sheetData sheetId="26623"/>
      <sheetData sheetId="26624"/>
      <sheetData sheetId="26625"/>
      <sheetData sheetId="26626"/>
      <sheetData sheetId="26627">
        <row r="9">
          <cell r="A9" t="str">
            <v>A</v>
          </cell>
        </row>
      </sheetData>
      <sheetData sheetId="26628"/>
      <sheetData sheetId="26629"/>
      <sheetData sheetId="26630"/>
      <sheetData sheetId="26631"/>
      <sheetData sheetId="26632"/>
      <sheetData sheetId="26633"/>
      <sheetData sheetId="26634"/>
      <sheetData sheetId="26635"/>
      <sheetData sheetId="26636"/>
      <sheetData sheetId="26637"/>
      <sheetData sheetId="26638"/>
      <sheetData sheetId="26639">
        <row r="9">
          <cell r="A9" t="str">
            <v>A</v>
          </cell>
        </row>
      </sheetData>
      <sheetData sheetId="26640">
        <row r="9">
          <cell r="A9" t="str">
            <v>A</v>
          </cell>
        </row>
      </sheetData>
      <sheetData sheetId="26641">
        <row r="9">
          <cell r="A9" t="str">
            <v>A</v>
          </cell>
        </row>
      </sheetData>
      <sheetData sheetId="26642">
        <row r="9">
          <cell r="A9" t="str">
            <v>A</v>
          </cell>
        </row>
      </sheetData>
      <sheetData sheetId="26643">
        <row r="9">
          <cell r="A9" t="str">
            <v>A</v>
          </cell>
        </row>
      </sheetData>
      <sheetData sheetId="26644">
        <row r="9">
          <cell r="A9" t="str">
            <v>A</v>
          </cell>
        </row>
      </sheetData>
      <sheetData sheetId="26645">
        <row r="9">
          <cell r="A9" t="str">
            <v>A</v>
          </cell>
        </row>
      </sheetData>
      <sheetData sheetId="26646">
        <row r="9">
          <cell r="A9" t="str">
            <v>A</v>
          </cell>
        </row>
      </sheetData>
      <sheetData sheetId="26647">
        <row r="9">
          <cell r="A9" t="str">
            <v>A</v>
          </cell>
        </row>
      </sheetData>
      <sheetData sheetId="26648">
        <row r="9">
          <cell r="A9" t="str">
            <v>A</v>
          </cell>
        </row>
      </sheetData>
      <sheetData sheetId="26649">
        <row r="9">
          <cell r="A9" t="str">
            <v>A</v>
          </cell>
        </row>
      </sheetData>
      <sheetData sheetId="26650">
        <row r="9">
          <cell r="A9" t="str">
            <v>A</v>
          </cell>
        </row>
      </sheetData>
      <sheetData sheetId="26651">
        <row r="9">
          <cell r="A9" t="str">
            <v>A</v>
          </cell>
        </row>
      </sheetData>
      <sheetData sheetId="26652">
        <row r="9">
          <cell r="A9" t="str">
            <v>A</v>
          </cell>
        </row>
      </sheetData>
      <sheetData sheetId="26653">
        <row r="9">
          <cell r="A9" t="str">
            <v>A</v>
          </cell>
        </row>
      </sheetData>
      <sheetData sheetId="26654">
        <row r="9">
          <cell r="A9" t="str">
            <v>A</v>
          </cell>
        </row>
      </sheetData>
      <sheetData sheetId="26655" refreshError="1"/>
      <sheetData sheetId="26656" refreshError="1"/>
      <sheetData sheetId="26657" refreshError="1"/>
      <sheetData sheetId="26658">
        <row r="9">
          <cell r="A9" t="str">
            <v>A</v>
          </cell>
        </row>
      </sheetData>
      <sheetData sheetId="26659">
        <row r="9">
          <cell r="A9" t="str">
            <v>A</v>
          </cell>
        </row>
      </sheetData>
      <sheetData sheetId="26660">
        <row r="9">
          <cell r="A9" t="str">
            <v>A</v>
          </cell>
        </row>
      </sheetData>
      <sheetData sheetId="26661">
        <row r="9">
          <cell r="A9" t="str">
            <v>A</v>
          </cell>
        </row>
      </sheetData>
      <sheetData sheetId="26662">
        <row r="9">
          <cell r="A9" t="str">
            <v>A</v>
          </cell>
        </row>
      </sheetData>
      <sheetData sheetId="26663">
        <row r="9">
          <cell r="A9" t="str">
            <v>A</v>
          </cell>
        </row>
      </sheetData>
      <sheetData sheetId="26664">
        <row r="9">
          <cell r="A9" t="str">
            <v>A</v>
          </cell>
        </row>
      </sheetData>
      <sheetData sheetId="26665">
        <row r="9">
          <cell r="A9" t="str">
            <v>A</v>
          </cell>
        </row>
      </sheetData>
      <sheetData sheetId="26666">
        <row r="9">
          <cell r="A9" t="str">
            <v>A</v>
          </cell>
        </row>
      </sheetData>
      <sheetData sheetId="26667">
        <row r="9">
          <cell r="A9" t="str">
            <v>A</v>
          </cell>
        </row>
      </sheetData>
      <sheetData sheetId="26668">
        <row r="9">
          <cell r="A9" t="str">
            <v>A</v>
          </cell>
        </row>
      </sheetData>
      <sheetData sheetId="26669">
        <row r="9">
          <cell r="A9" t="str">
            <v>A</v>
          </cell>
        </row>
      </sheetData>
      <sheetData sheetId="26670">
        <row r="9">
          <cell r="A9" t="str">
            <v>A</v>
          </cell>
        </row>
      </sheetData>
      <sheetData sheetId="26671">
        <row r="9">
          <cell r="A9" t="str">
            <v>A</v>
          </cell>
        </row>
      </sheetData>
      <sheetData sheetId="26672">
        <row r="9">
          <cell r="A9" t="str">
            <v>A</v>
          </cell>
        </row>
      </sheetData>
      <sheetData sheetId="26673">
        <row r="9">
          <cell r="A9" t="str">
            <v>A</v>
          </cell>
        </row>
      </sheetData>
      <sheetData sheetId="26674">
        <row r="9">
          <cell r="A9" t="str">
            <v>A</v>
          </cell>
        </row>
      </sheetData>
      <sheetData sheetId="26675">
        <row r="9">
          <cell r="A9" t="str">
            <v>A</v>
          </cell>
        </row>
      </sheetData>
      <sheetData sheetId="26676">
        <row r="9">
          <cell r="A9" t="str">
            <v>A</v>
          </cell>
        </row>
      </sheetData>
      <sheetData sheetId="26677">
        <row r="9">
          <cell r="A9" t="str">
            <v>A</v>
          </cell>
        </row>
      </sheetData>
      <sheetData sheetId="26678">
        <row r="9">
          <cell r="A9" t="str">
            <v>A</v>
          </cell>
        </row>
      </sheetData>
      <sheetData sheetId="26679">
        <row r="9">
          <cell r="A9" t="str">
            <v>A</v>
          </cell>
        </row>
      </sheetData>
      <sheetData sheetId="26680">
        <row r="9">
          <cell r="A9" t="str">
            <v>A</v>
          </cell>
        </row>
      </sheetData>
      <sheetData sheetId="26681">
        <row r="9">
          <cell r="A9" t="str">
            <v>A</v>
          </cell>
        </row>
      </sheetData>
      <sheetData sheetId="26682">
        <row r="9">
          <cell r="A9" t="str">
            <v>A</v>
          </cell>
        </row>
      </sheetData>
      <sheetData sheetId="26683">
        <row r="9">
          <cell r="A9" t="str">
            <v>A</v>
          </cell>
        </row>
      </sheetData>
      <sheetData sheetId="26684">
        <row r="9">
          <cell r="A9" t="str">
            <v>A</v>
          </cell>
        </row>
      </sheetData>
      <sheetData sheetId="26685">
        <row r="9">
          <cell r="A9" t="str">
            <v>A</v>
          </cell>
        </row>
      </sheetData>
      <sheetData sheetId="26686">
        <row r="9">
          <cell r="A9" t="str">
            <v>A</v>
          </cell>
        </row>
      </sheetData>
      <sheetData sheetId="26687">
        <row r="9">
          <cell r="A9" t="str">
            <v>A</v>
          </cell>
        </row>
      </sheetData>
      <sheetData sheetId="26688">
        <row r="9">
          <cell r="A9" t="str">
            <v>A</v>
          </cell>
        </row>
      </sheetData>
      <sheetData sheetId="26689">
        <row r="9">
          <cell r="A9" t="str">
            <v>A</v>
          </cell>
        </row>
      </sheetData>
      <sheetData sheetId="26690">
        <row r="9">
          <cell r="A9" t="str">
            <v>A</v>
          </cell>
        </row>
      </sheetData>
      <sheetData sheetId="26691">
        <row r="9">
          <cell r="A9" t="str">
            <v>A</v>
          </cell>
        </row>
      </sheetData>
      <sheetData sheetId="26692">
        <row r="9">
          <cell r="A9" t="str">
            <v>A</v>
          </cell>
        </row>
      </sheetData>
      <sheetData sheetId="26693">
        <row r="9">
          <cell r="A9" t="str">
            <v>A</v>
          </cell>
        </row>
      </sheetData>
      <sheetData sheetId="26694">
        <row r="9">
          <cell r="A9" t="str">
            <v>A</v>
          </cell>
        </row>
      </sheetData>
      <sheetData sheetId="26695">
        <row r="9">
          <cell r="A9" t="str">
            <v>A</v>
          </cell>
        </row>
      </sheetData>
      <sheetData sheetId="26696">
        <row r="9">
          <cell r="A9" t="str">
            <v>A</v>
          </cell>
        </row>
      </sheetData>
      <sheetData sheetId="26697">
        <row r="9">
          <cell r="A9" t="str">
            <v>A</v>
          </cell>
        </row>
      </sheetData>
      <sheetData sheetId="26698">
        <row r="9">
          <cell r="A9" t="str">
            <v>A</v>
          </cell>
        </row>
      </sheetData>
      <sheetData sheetId="26699">
        <row r="9">
          <cell r="A9" t="str">
            <v>A</v>
          </cell>
        </row>
      </sheetData>
      <sheetData sheetId="26700">
        <row r="9">
          <cell r="A9" t="str">
            <v>A</v>
          </cell>
        </row>
      </sheetData>
      <sheetData sheetId="26701">
        <row r="9">
          <cell r="A9" t="str">
            <v>A</v>
          </cell>
        </row>
      </sheetData>
      <sheetData sheetId="26702">
        <row r="9">
          <cell r="A9" t="str">
            <v>A</v>
          </cell>
        </row>
      </sheetData>
      <sheetData sheetId="26703">
        <row r="9">
          <cell r="A9" t="str">
            <v>A</v>
          </cell>
        </row>
      </sheetData>
      <sheetData sheetId="26704">
        <row r="9">
          <cell r="A9" t="str">
            <v>A</v>
          </cell>
        </row>
      </sheetData>
      <sheetData sheetId="26705">
        <row r="9">
          <cell r="A9" t="str">
            <v>A</v>
          </cell>
        </row>
      </sheetData>
      <sheetData sheetId="26706">
        <row r="9">
          <cell r="A9" t="str">
            <v>A</v>
          </cell>
        </row>
      </sheetData>
      <sheetData sheetId="26707">
        <row r="9">
          <cell r="A9" t="str">
            <v>A</v>
          </cell>
        </row>
      </sheetData>
      <sheetData sheetId="26708">
        <row r="9">
          <cell r="A9" t="str">
            <v>A</v>
          </cell>
        </row>
      </sheetData>
      <sheetData sheetId="26709">
        <row r="9">
          <cell r="A9" t="str">
            <v>A</v>
          </cell>
        </row>
      </sheetData>
      <sheetData sheetId="26710">
        <row r="9">
          <cell r="A9" t="str">
            <v>A</v>
          </cell>
        </row>
      </sheetData>
      <sheetData sheetId="26711">
        <row r="9">
          <cell r="A9" t="str">
            <v>A</v>
          </cell>
        </row>
      </sheetData>
      <sheetData sheetId="26712">
        <row r="9">
          <cell r="A9" t="str">
            <v>A</v>
          </cell>
        </row>
      </sheetData>
      <sheetData sheetId="26713">
        <row r="9">
          <cell r="A9" t="str">
            <v>A</v>
          </cell>
        </row>
      </sheetData>
      <sheetData sheetId="26714">
        <row r="9">
          <cell r="A9" t="str">
            <v>A</v>
          </cell>
        </row>
      </sheetData>
      <sheetData sheetId="26715">
        <row r="9">
          <cell r="A9" t="str">
            <v>A</v>
          </cell>
        </row>
      </sheetData>
      <sheetData sheetId="26716">
        <row r="9">
          <cell r="A9" t="str">
            <v>A</v>
          </cell>
        </row>
      </sheetData>
      <sheetData sheetId="26717">
        <row r="9">
          <cell r="A9" t="str">
            <v>A</v>
          </cell>
        </row>
      </sheetData>
      <sheetData sheetId="26718">
        <row r="9">
          <cell r="A9" t="str">
            <v>A</v>
          </cell>
        </row>
      </sheetData>
      <sheetData sheetId="26719">
        <row r="9">
          <cell r="A9" t="str">
            <v>A</v>
          </cell>
        </row>
      </sheetData>
      <sheetData sheetId="26720">
        <row r="9">
          <cell r="A9" t="str">
            <v>A</v>
          </cell>
        </row>
      </sheetData>
      <sheetData sheetId="26721">
        <row r="9">
          <cell r="A9" t="str">
            <v>A</v>
          </cell>
        </row>
      </sheetData>
      <sheetData sheetId="26722">
        <row r="9">
          <cell r="A9" t="str">
            <v>A</v>
          </cell>
        </row>
      </sheetData>
      <sheetData sheetId="26723">
        <row r="9">
          <cell r="A9" t="str">
            <v>A</v>
          </cell>
        </row>
      </sheetData>
      <sheetData sheetId="26724">
        <row r="9">
          <cell r="A9" t="str">
            <v>A</v>
          </cell>
        </row>
      </sheetData>
      <sheetData sheetId="26725">
        <row r="9">
          <cell r="A9" t="str">
            <v>A</v>
          </cell>
        </row>
      </sheetData>
      <sheetData sheetId="26726">
        <row r="9">
          <cell r="A9" t="str">
            <v>A</v>
          </cell>
        </row>
      </sheetData>
      <sheetData sheetId="26727">
        <row r="9">
          <cell r="A9" t="str">
            <v>A</v>
          </cell>
        </row>
      </sheetData>
      <sheetData sheetId="26728">
        <row r="9">
          <cell r="A9" t="str">
            <v>A</v>
          </cell>
        </row>
      </sheetData>
      <sheetData sheetId="26729">
        <row r="9">
          <cell r="A9" t="str">
            <v>A</v>
          </cell>
        </row>
      </sheetData>
      <sheetData sheetId="26730">
        <row r="9">
          <cell r="A9" t="str">
            <v>A</v>
          </cell>
        </row>
      </sheetData>
      <sheetData sheetId="26731">
        <row r="9">
          <cell r="A9" t="str">
            <v>A</v>
          </cell>
        </row>
      </sheetData>
      <sheetData sheetId="26732">
        <row r="9">
          <cell r="A9" t="str">
            <v>A</v>
          </cell>
        </row>
      </sheetData>
      <sheetData sheetId="26733">
        <row r="9">
          <cell r="A9" t="str">
            <v>A</v>
          </cell>
        </row>
      </sheetData>
      <sheetData sheetId="26734">
        <row r="9">
          <cell r="A9" t="str">
            <v>A</v>
          </cell>
        </row>
      </sheetData>
      <sheetData sheetId="26735">
        <row r="9">
          <cell r="A9" t="str">
            <v>A</v>
          </cell>
        </row>
      </sheetData>
      <sheetData sheetId="26736">
        <row r="9">
          <cell r="A9" t="str">
            <v>A</v>
          </cell>
        </row>
      </sheetData>
      <sheetData sheetId="26737">
        <row r="9">
          <cell r="A9" t="str">
            <v>A</v>
          </cell>
        </row>
      </sheetData>
      <sheetData sheetId="26738">
        <row r="9">
          <cell r="A9" t="str">
            <v>A</v>
          </cell>
        </row>
      </sheetData>
      <sheetData sheetId="26739">
        <row r="9">
          <cell r="A9" t="str">
            <v>A</v>
          </cell>
        </row>
      </sheetData>
      <sheetData sheetId="26740">
        <row r="9">
          <cell r="A9" t="str">
            <v>A</v>
          </cell>
        </row>
      </sheetData>
      <sheetData sheetId="26741">
        <row r="9">
          <cell r="A9" t="str">
            <v>A</v>
          </cell>
        </row>
      </sheetData>
      <sheetData sheetId="26742">
        <row r="9">
          <cell r="A9" t="str">
            <v>A</v>
          </cell>
        </row>
      </sheetData>
      <sheetData sheetId="26743">
        <row r="9">
          <cell r="A9" t="str">
            <v>A</v>
          </cell>
        </row>
      </sheetData>
      <sheetData sheetId="26744">
        <row r="9">
          <cell r="A9" t="str">
            <v>A</v>
          </cell>
        </row>
      </sheetData>
      <sheetData sheetId="26745">
        <row r="9">
          <cell r="A9" t="str">
            <v>A</v>
          </cell>
        </row>
      </sheetData>
      <sheetData sheetId="26746">
        <row r="9">
          <cell r="A9" t="str">
            <v>A</v>
          </cell>
        </row>
      </sheetData>
      <sheetData sheetId="26747">
        <row r="9">
          <cell r="A9" t="str">
            <v>A</v>
          </cell>
        </row>
      </sheetData>
      <sheetData sheetId="26748">
        <row r="9">
          <cell r="A9" t="str">
            <v>A</v>
          </cell>
        </row>
      </sheetData>
      <sheetData sheetId="26749">
        <row r="9">
          <cell r="A9" t="str">
            <v>A</v>
          </cell>
        </row>
      </sheetData>
      <sheetData sheetId="26750">
        <row r="9">
          <cell r="A9" t="str">
            <v>A</v>
          </cell>
        </row>
      </sheetData>
      <sheetData sheetId="26751">
        <row r="9">
          <cell r="A9" t="str">
            <v>A</v>
          </cell>
        </row>
      </sheetData>
      <sheetData sheetId="26752">
        <row r="9">
          <cell r="A9" t="str">
            <v>A</v>
          </cell>
        </row>
      </sheetData>
      <sheetData sheetId="26753">
        <row r="9">
          <cell r="A9" t="str">
            <v>A</v>
          </cell>
        </row>
      </sheetData>
      <sheetData sheetId="26754">
        <row r="9">
          <cell r="A9" t="str">
            <v>A</v>
          </cell>
        </row>
      </sheetData>
      <sheetData sheetId="26755">
        <row r="9">
          <cell r="A9" t="str">
            <v>A</v>
          </cell>
        </row>
      </sheetData>
      <sheetData sheetId="26756">
        <row r="9">
          <cell r="A9" t="str">
            <v>A</v>
          </cell>
        </row>
      </sheetData>
      <sheetData sheetId="26757">
        <row r="9">
          <cell r="A9" t="str">
            <v>A</v>
          </cell>
        </row>
      </sheetData>
      <sheetData sheetId="26758">
        <row r="9">
          <cell r="A9" t="str">
            <v>A</v>
          </cell>
        </row>
      </sheetData>
      <sheetData sheetId="26759">
        <row r="9">
          <cell r="A9" t="str">
            <v>A</v>
          </cell>
        </row>
      </sheetData>
      <sheetData sheetId="26760">
        <row r="9">
          <cell r="A9" t="str">
            <v>A</v>
          </cell>
        </row>
      </sheetData>
      <sheetData sheetId="26761">
        <row r="9">
          <cell r="A9" t="str">
            <v>A</v>
          </cell>
        </row>
      </sheetData>
      <sheetData sheetId="26762">
        <row r="9">
          <cell r="A9" t="str">
            <v>A</v>
          </cell>
        </row>
      </sheetData>
      <sheetData sheetId="26763">
        <row r="9">
          <cell r="A9" t="str">
            <v>A</v>
          </cell>
        </row>
      </sheetData>
      <sheetData sheetId="26764">
        <row r="9">
          <cell r="A9" t="str">
            <v>A</v>
          </cell>
        </row>
      </sheetData>
      <sheetData sheetId="26765">
        <row r="9">
          <cell r="A9" t="str">
            <v>A</v>
          </cell>
        </row>
      </sheetData>
      <sheetData sheetId="26766">
        <row r="9">
          <cell r="A9" t="str">
            <v>A</v>
          </cell>
        </row>
      </sheetData>
      <sheetData sheetId="26767">
        <row r="9">
          <cell r="A9" t="str">
            <v>A</v>
          </cell>
        </row>
      </sheetData>
      <sheetData sheetId="26768">
        <row r="9">
          <cell r="A9" t="str">
            <v>A</v>
          </cell>
        </row>
      </sheetData>
      <sheetData sheetId="26769">
        <row r="9">
          <cell r="A9" t="str">
            <v>A</v>
          </cell>
        </row>
      </sheetData>
      <sheetData sheetId="26770">
        <row r="9">
          <cell r="A9" t="str">
            <v>A</v>
          </cell>
        </row>
      </sheetData>
      <sheetData sheetId="26771">
        <row r="9">
          <cell r="A9" t="str">
            <v>A</v>
          </cell>
        </row>
      </sheetData>
      <sheetData sheetId="26772">
        <row r="9">
          <cell r="A9" t="str">
            <v>A</v>
          </cell>
        </row>
      </sheetData>
      <sheetData sheetId="26773" refreshError="1"/>
      <sheetData sheetId="26774" refreshError="1"/>
      <sheetData sheetId="26775">
        <row r="9">
          <cell r="A9" t="str">
            <v>A</v>
          </cell>
        </row>
      </sheetData>
      <sheetData sheetId="26776">
        <row r="9">
          <cell r="A9" t="str">
            <v>A</v>
          </cell>
        </row>
      </sheetData>
      <sheetData sheetId="26777">
        <row r="9">
          <cell r="A9" t="str">
            <v>A</v>
          </cell>
        </row>
      </sheetData>
      <sheetData sheetId="26778">
        <row r="9">
          <cell r="A9" t="str">
            <v>A</v>
          </cell>
        </row>
      </sheetData>
      <sheetData sheetId="26779">
        <row r="9">
          <cell r="A9" t="str">
            <v>A</v>
          </cell>
        </row>
      </sheetData>
      <sheetData sheetId="26780">
        <row r="9">
          <cell r="A9" t="str">
            <v>A</v>
          </cell>
        </row>
      </sheetData>
      <sheetData sheetId="26781">
        <row r="9">
          <cell r="A9" t="str">
            <v>A</v>
          </cell>
        </row>
      </sheetData>
      <sheetData sheetId="26782">
        <row r="9">
          <cell r="A9" t="str">
            <v>A</v>
          </cell>
        </row>
      </sheetData>
      <sheetData sheetId="26783">
        <row r="9">
          <cell r="A9" t="str">
            <v>A</v>
          </cell>
        </row>
      </sheetData>
      <sheetData sheetId="26784">
        <row r="9">
          <cell r="A9" t="str">
            <v>A</v>
          </cell>
        </row>
      </sheetData>
      <sheetData sheetId="26785">
        <row r="9">
          <cell r="A9" t="str">
            <v>A</v>
          </cell>
        </row>
      </sheetData>
      <sheetData sheetId="26786">
        <row r="9">
          <cell r="A9" t="str">
            <v>A</v>
          </cell>
        </row>
      </sheetData>
      <sheetData sheetId="26787">
        <row r="9">
          <cell r="A9" t="str">
            <v>A</v>
          </cell>
        </row>
      </sheetData>
      <sheetData sheetId="26788">
        <row r="9">
          <cell r="A9" t="str">
            <v>A</v>
          </cell>
        </row>
      </sheetData>
      <sheetData sheetId="26789">
        <row r="9">
          <cell r="A9" t="str">
            <v>A</v>
          </cell>
        </row>
      </sheetData>
      <sheetData sheetId="26790" refreshError="1"/>
      <sheetData sheetId="26791" refreshError="1"/>
      <sheetData sheetId="26792">
        <row r="9">
          <cell r="A9" t="str">
            <v>A</v>
          </cell>
        </row>
      </sheetData>
      <sheetData sheetId="26793">
        <row r="9">
          <cell r="A9" t="str">
            <v>A</v>
          </cell>
        </row>
      </sheetData>
      <sheetData sheetId="26794">
        <row r="9">
          <cell r="A9" t="str">
            <v>A</v>
          </cell>
        </row>
      </sheetData>
      <sheetData sheetId="26795">
        <row r="9">
          <cell r="A9" t="str">
            <v>A</v>
          </cell>
        </row>
      </sheetData>
      <sheetData sheetId="26796">
        <row r="9">
          <cell r="A9" t="str">
            <v>A</v>
          </cell>
        </row>
      </sheetData>
      <sheetData sheetId="26797">
        <row r="9">
          <cell r="A9" t="str">
            <v>A</v>
          </cell>
        </row>
      </sheetData>
      <sheetData sheetId="26798">
        <row r="9">
          <cell r="A9" t="str">
            <v>A</v>
          </cell>
        </row>
      </sheetData>
      <sheetData sheetId="26799">
        <row r="9">
          <cell r="A9" t="str">
            <v>A</v>
          </cell>
        </row>
      </sheetData>
      <sheetData sheetId="26800">
        <row r="9">
          <cell r="A9" t="str">
            <v>A</v>
          </cell>
        </row>
      </sheetData>
      <sheetData sheetId="26801">
        <row r="9">
          <cell r="A9" t="str">
            <v>A</v>
          </cell>
        </row>
      </sheetData>
      <sheetData sheetId="26802">
        <row r="9">
          <cell r="A9" t="str">
            <v>A</v>
          </cell>
        </row>
      </sheetData>
      <sheetData sheetId="26803">
        <row r="9">
          <cell r="A9" t="str">
            <v>A</v>
          </cell>
        </row>
      </sheetData>
      <sheetData sheetId="26804">
        <row r="9">
          <cell r="A9" t="str">
            <v>A</v>
          </cell>
        </row>
      </sheetData>
      <sheetData sheetId="26805">
        <row r="9">
          <cell r="A9" t="str">
            <v>A</v>
          </cell>
        </row>
      </sheetData>
      <sheetData sheetId="26806">
        <row r="9">
          <cell r="A9" t="str">
            <v>A</v>
          </cell>
        </row>
      </sheetData>
      <sheetData sheetId="26807">
        <row r="9">
          <cell r="A9" t="str">
            <v>A</v>
          </cell>
        </row>
      </sheetData>
      <sheetData sheetId="26808">
        <row r="9">
          <cell r="A9" t="str">
            <v>A</v>
          </cell>
        </row>
      </sheetData>
      <sheetData sheetId="26809">
        <row r="9">
          <cell r="A9" t="str">
            <v>A</v>
          </cell>
        </row>
      </sheetData>
      <sheetData sheetId="26810">
        <row r="9">
          <cell r="A9" t="str">
            <v>A</v>
          </cell>
        </row>
      </sheetData>
      <sheetData sheetId="26811">
        <row r="9">
          <cell r="A9" t="str">
            <v>A</v>
          </cell>
        </row>
      </sheetData>
      <sheetData sheetId="26812">
        <row r="9">
          <cell r="A9" t="str">
            <v>A</v>
          </cell>
        </row>
      </sheetData>
      <sheetData sheetId="26813">
        <row r="9">
          <cell r="A9" t="str">
            <v>A</v>
          </cell>
        </row>
      </sheetData>
      <sheetData sheetId="26814">
        <row r="9">
          <cell r="A9" t="str">
            <v>A</v>
          </cell>
        </row>
      </sheetData>
      <sheetData sheetId="26815">
        <row r="9">
          <cell r="A9" t="str">
            <v>A</v>
          </cell>
        </row>
      </sheetData>
      <sheetData sheetId="26816">
        <row r="9">
          <cell r="A9" t="str">
            <v>A</v>
          </cell>
        </row>
      </sheetData>
      <sheetData sheetId="26817">
        <row r="9">
          <cell r="A9" t="str">
            <v>A</v>
          </cell>
        </row>
      </sheetData>
      <sheetData sheetId="26818">
        <row r="9">
          <cell r="A9" t="str">
            <v>A</v>
          </cell>
        </row>
      </sheetData>
      <sheetData sheetId="26819">
        <row r="9">
          <cell r="A9" t="str">
            <v>A</v>
          </cell>
        </row>
      </sheetData>
      <sheetData sheetId="26820">
        <row r="9">
          <cell r="A9" t="str">
            <v>A</v>
          </cell>
        </row>
      </sheetData>
      <sheetData sheetId="26821">
        <row r="9">
          <cell r="A9" t="str">
            <v>A</v>
          </cell>
        </row>
      </sheetData>
      <sheetData sheetId="26822">
        <row r="9">
          <cell r="A9" t="str">
            <v>A</v>
          </cell>
        </row>
      </sheetData>
      <sheetData sheetId="26823">
        <row r="9">
          <cell r="A9" t="str">
            <v>A</v>
          </cell>
        </row>
      </sheetData>
      <sheetData sheetId="26824">
        <row r="9">
          <cell r="A9" t="str">
            <v>A</v>
          </cell>
        </row>
      </sheetData>
      <sheetData sheetId="26825">
        <row r="9">
          <cell r="A9" t="str">
            <v>A</v>
          </cell>
        </row>
      </sheetData>
      <sheetData sheetId="26826">
        <row r="9">
          <cell r="A9" t="str">
            <v>A</v>
          </cell>
        </row>
      </sheetData>
      <sheetData sheetId="26827">
        <row r="9">
          <cell r="A9" t="str">
            <v>A</v>
          </cell>
        </row>
      </sheetData>
      <sheetData sheetId="26828">
        <row r="9">
          <cell r="A9" t="str">
            <v>A</v>
          </cell>
        </row>
      </sheetData>
      <sheetData sheetId="26829">
        <row r="9">
          <cell r="A9" t="str">
            <v>A</v>
          </cell>
        </row>
      </sheetData>
      <sheetData sheetId="26830">
        <row r="9">
          <cell r="A9" t="str">
            <v>A</v>
          </cell>
        </row>
      </sheetData>
      <sheetData sheetId="26831">
        <row r="9">
          <cell r="A9" t="str">
            <v>A</v>
          </cell>
        </row>
      </sheetData>
      <sheetData sheetId="26832">
        <row r="9">
          <cell r="A9" t="str">
            <v>A</v>
          </cell>
        </row>
      </sheetData>
      <sheetData sheetId="26833">
        <row r="9">
          <cell r="A9" t="str">
            <v>A</v>
          </cell>
        </row>
      </sheetData>
      <sheetData sheetId="26834">
        <row r="9">
          <cell r="A9" t="str">
            <v>A</v>
          </cell>
        </row>
      </sheetData>
      <sheetData sheetId="26835">
        <row r="9">
          <cell r="A9" t="str">
            <v>A</v>
          </cell>
        </row>
      </sheetData>
      <sheetData sheetId="26836">
        <row r="9">
          <cell r="A9" t="str">
            <v>A</v>
          </cell>
        </row>
      </sheetData>
      <sheetData sheetId="26837">
        <row r="9">
          <cell r="A9" t="str">
            <v>A</v>
          </cell>
        </row>
      </sheetData>
      <sheetData sheetId="26838">
        <row r="9">
          <cell r="A9" t="str">
            <v>A</v>
          </cell>
        </row>
      </sheetData>
      <sheetData sheetId="26839">
        <row r="9">
          <cell r="A9" t="str">
            <v>A</v>
          </cell>
        </row>
      </sheetData>
      <sheetData sheetId="26840">
        <row r="9">
          <cell r="A9" t="str">
            <v>A</v>
          </cell>
        </row>
      </sheetData>
      <sheetData sheetId="26841">
        <row r="9">
          <cell r="A9" t="str">
            <v>A</v>
          </cell>
        </row>
      </sheetData>
      <sheetData sheetId="26842">
        <row r="9">
          <cell r="A9" t="str">
            <v>A</v>
          </cell>
        </row>
      </sheetData>
      <sheetData sheetId="26843">
        <row r="9">
          <cell r="A9" t="str">
            <v>A</v>
          </cell>
        </row>
      </sheetData>
      <sheetData sheetId="26844">
        <row r="9">
          <cell r="A9" t="str">
            <v>A</v>
          </cell>
        </row>
      </sheetData>
      <sheetData sheetId="26845">
        <row r="9">
          <cell r="A9" t="str">
            <v>A</v>
          </cell>
        </row>
      </sheetData>
      <sheetData sheetId="26846">
        <row r="9">
          <cell r="A9" t="str">
            <v>A</v>
          </cell>
        </row>
      </sheetData>
      <sheetData sheetId="26847">
        <row r="9">
          <cell r="A9" t="str">
            <v>A</v>
          </cell>
        </row>
      </sheetData>
      <sheetData sheetId="26848">
        <row r="9">
          <cell r="A9" t="str">
            <v>A</v>
          </cell>
        </row>
      </sheetData>
      <sheetData sheetId="26849">
        <row r="9">
          <cell r="A9" t="str">
            <v>A</v>
          </cell>
        </row>
      </sheetData>
      <sheetData sheetId="26850">
        <row r="9">
          <cell r="A9" t="str">
            <v>A</v>
          </cell>
        </row>
      </sheetData>
      <sheetData sheetId="26851">
        <row r="9">
          <cell r="A9" t="str">
            <v>A</v>
          </cell>
        </row>
      </sheetData>
      <sheetData sheetId="26852">
        <row r="9">
          <cell r="A9" t="str">
            <v>A</v>
          </cell>
        </row>
      </sheetData>
      <sheetData sheetId="26853">
        <row r="9">
          <cell r="A9" t="str">
            <v>A</v>
          </cell>
        </row>
      </sheetData>
      <sheetData sheetId="26854">
        <row r="9">
          <cell r="A9" t="str">
            <v>A</v>
          </cell>
        </row>
      </sheetData>
      <sheetData sheetId="26855">
        <row r="9">
          <cell r="A9" t="str">
            <v>A</v>
          </cell>
        </row>
      </sheetData>
      <sheetData sheetId="26856">
        <row r="9">
          <cell r="A9" t="str">
            <v>A</v>
          </cell>
        </row>
      </sheetData>
      <sheetData sheetId="26857">
        <row r="9">
          <cell r="A9" t="str">
            <v>A</v>
          </cell>
        </row>
      </sheetData>
      <sheetData sheetId="26858">
        <row r="9">
          <cell r="A9" t="str">
            <v>A</v>
          </cell>
        </row>
      </sheetData>
      <sheetData sheetId="26859">
        <row r="9">
          <cell r="A9" t="str">
            <v>A</v>
          </cell>
        </row>
      </sheetData>
      <sheetData sheetId="26860">
        <row r="9">
          <cell r="A9" t="str">
            <v>A</v>
          </cell>
        </row>
      </sheetData>
      <sheetData sheetId="26861">
        <row r="9">
          <cell r="A9" t="str">
            <v>A</v>
          </cell>
        </row>
      </sheetData>
      <sheetData sheetId="26862">
        <row r="9">
          <cell r="A9" t="str">
            <v>A</v>
          </cell>
        </row>
      </sheetData>
      <sheetData sheetId="26863">
        <row r="9">
          <cell r="A9" t="str">
            <v>A</v>
          </cell>
        </row>
      </sheetData>
      <sheetData sheetId="26864">
        <row r="9">
          <cell r="A9" t="str">
            <v>A</v>
          </cell>
        </row>
      </sheetData>
      <sheetData sheetId="26865">
        <row r="9">
          <cell r="A9" t="str">
            <v>A</v>
          </cell>
        </row>
      </sheetData>
      <sheetData sheetId="26866">
        <row r="9">
          <cell r="A9" t="str">
            <v>A</v>
          </cell>
        </row>
      </sheetData>
      <sheetData sheetId="26867">
        <row r="9">
          <cell r="A9" t="str">
            <v>A</v>
          </cell>
        </row>
      </sheetData>
      <sheetData sheetId="26868">
        <row r="9">
          <cell r="A9" t="str">
            <v>A</v>
          </cell>
        </row>
      </sheetData>
      <sheetData sheetId="26869">
        <row r="9">
          <cell r="A9" t="str">
            <v>A</v>
          </cell>
        </row>
      </sheetData>
      <sheetData sheetId="26870">
        <row r="9">
          <cell r="A9" t="str">
            <v>A</v>
          </cell>
        </row>
      </sheetData>
      <sheetData sheetId="26871">
        <row r="9">
          <cell r="A9" t="str">
            <v>A</v>
          </cell>
        </row>
      </sheetData>
      <sheetData sheetId="26872">
        <row r="9">
          <cell r="A9" t="str">
            <v>A</v>
          </cell>
        </row>
      </sheetData>
      <sheetData sheetId="26873">
        <row r="9">
          <cell r="A9" t="str">
            <v>A</v>
          </cell>
        </row>
      </sheetData>
      <sheetData sheetId="26874">
        <row r="9">
          <cell r="A9" t="str">
            <v>A</v>
          </cell>
        </row>
      </sheetData>
      <sheetData sheetId="26875">
        <row r="9">
          <cell r="A9" t="str">
            <v>A</v>
          </cell>
        </row>
      </sheetData>
      <sheetData sheetId="26876">
        <row r="9">
          <cell r="A9" t="str">
            <v>A</v>
          </cell>
        </row>
      </sheetData>
      <sheetData sheetId="26877">
        <row r="9">
          <cell r="A9" t="str">
            <v>A</v>
          </cell>
        </row>
      </sheetData>
      <sheetData sheetId="26878">
        <row r="9">
          <cell r="A9" t="str">
            <v>A</v>
          </cell>
        </row>
      </sheetData>
      <sheetData sheetId="26879">
        <row r="9">
          <cell r="A9" t="str">
            <v>A</v>
          </cell>
        </row>
      </sheetData>
      <sheetData sheetId="26880">
        <row r="9">
          <cell r="A9" t="str">
            <v>A</v>
          </cell>
        </row>
      </sheetData>
      <sheetData sheetId="26881" refreshError="1"/>
      <sheetData sheetId="26882">
        <row r="9">
          <cell r="A9" t="str">
            <v>A</v>
          </cell>
        </row>
      </sheetData>
      <sheetData sheetId="26883">
        <row r="9">
          <cell r="A9" t="str">
            <v>A</v>
          </cell>
        </row>
      </sheetData>
      <sheetData sheetId="26884">
        <row r="9">
          <cell r="A9" t="str">
            <v>A</v>
          </cell>
        </row>
      </sheetData>
      <sheetData sheetId="26885">
        <row r="9">
          <cell r="A9" t="str">
            <v>A</v>
          </cell>
        </row>
      </sheetData>
      <sheetData sheetId="26886">
        <row r="9">
          <cell r="A9" t="str">
            <v>A</v>
          </cell>
        </row>
      </sheetData>
      <sheetData sheetId="26887">
        <row r="9">
          <cell r="A9" t="str">
            <v>A</v>
          </cell>
        </row>
      </sheetData>
      <sheetData sheetId="26888">
        <row r="9">
          <cell r="A9" t="str">
            <v>A</v>
          </cell>
        </row>
      </sheetData>
      <sheetData sheetId="26889">
        <row r="9">
          <cell r="A9" t="str">
            <v>A</v>
          </cell>
        </row>
      </sheetData>
      <sheetData sheetId="26890">
        <row r="9">
          <cell r="A9" t="str">
            <v>A</v>
          </cell>
        </row>
      </sheetData>
      <sheetData sheetId="26891">
        <row r="9">
          <cell r="A9" t="str">
            <v>A</v>
          </cell>
        </row>
      </sheetData>
      <sheetData sheetId="26892">
        <row r="9">
          <cell r="A9" t="str">
            <v>A</v>
          </cell>
        </row>
      </sheetData>
      <sheetData sheetId="26893">
        <row r="9">
          <cell r="A9" t="str">
            <v>A</v>
          </cell>
        </row>
      </sheetData>
      <sheetData sheetId="26894">
        <row r="9">
          <cell r="A9" t="str">
            <v>A</v>
          </cell>
        </row>
      </sheetData>
      <sheetData sheetId="26895">
        <row r="9">
          <cell r="A9" t="str">
            <v>A</v>
          </cell>
        </row>
      </sheetData>
      <sheetData sheetId="26896">
        <row r="9">
          <cell r="A9" t="str">
            <v>A</v>
          </cell>
        </row>
      </sheetData>
      <sheetData sheetId="26897">
        <row r="9">
          <cell r="A9" t="str">
            <v>A</v>
          </cell>
        </row>
      </sheetData>
      <sheetData sheetId="26898">
        <row r="9">
          <cell r="A9" t="str">
            <v>A</v>
          </cell>
        </row>
      </sheetData>
      <sheetData sheetId="26899">
        <row r="9">
          <cell r="A9" t="str">
            <v>A</v>
          </cell>
        </row>
      </sheetData>
      <sheetData sheetId="26900">
        <row r="9">
          <cell r="A9" t="str">
            <v>A</v>
          </cell>
        </row>
      </sheetData>
      <sheetData sheetId="26901">
        <row r="9">
          <cell r="A9" t="str">
            <v>A</v>
          </cell>
        </row>
      </sheetData>
      <sheetData sheetId="26902">
        <row r="9">
          <cell r="A9" t="str">
            <v>A</v>
          </cell>
        </row>
      </sheetData>
      <sheetData sheetId="26903">
        <row r="9">
          <cell r="A9" t="str">
            <v>A</v>
          </cell>
        </row>
      </sheetData>
      <sheetData sheetId="26904">
        <row r="9">
          <cell r="A9" t="str">
            <v>A</v>
          </cell>
        </row>
      </sheetData>
      <sheetData sheetId="26905">
        <row r="9">
          <cell r="A9" t="str">
            <v>A</v>
          </cell>
        </row>
      </sheetData>
      <sheetData sheetId="26906">
        <row r="9">
          <cell r="A9" t="str">
            <v>A</v>
          </cell>
        </row>
      </sheetData>
      <sheetData sheetId="26907">
        <row r="9">
          <cell r="A9" t="str">
            <v>A</v>
          </cell>
        </row>
      </sheetData>
      <sheetData sheetId="26908">
        <row r="9">
          <cell r="A9" t="str">
            <v>A</v>
          </cell>
        </row>
      </sheetData>
      <sheetData sheetId="26909">
        <row r="9">
          <cell r="A9" t="str">
            <v>A</v>
          </cell>
        </row>
      </sheetData>
      <sheetData sheetId="26910">
        <row r="9">
          <cell r="A9" t="str">
            <v>A</v>
          </cell>
        </row>
      </sheetData>
      <sheetData sheetId="26911">
        <row r="9">
          <cell r="A9" t="str">
            <v>A</v>
          </cell>
        </row>
      </sheetData>
      <sheetData sheetId="26912">
        <row r="9">
          <cell r="A9" t="str">
            <v>A</v>
          </cell>
        </row>
      </sheetData>
      <sheetData sheetId="26913">
        <row r="9">
          <cell r="A9" t="str">
            <v>A</v>
          </cell>
        </row>
      </sheetData>
      <sheetData sheetId="26914">
        <row r="9">
          <cell r="A9" t="str">
            <v>A</v>
          </cell>
        </row>
      </sheetData>
      <sheetData sheetId="26915">
        <row r="9">
          <cell r="A9" t="str">
            <v>A</v>
          </cell>
        </row>
      </sheetData>
      <sheetData sheetId="26916">
        <row r="9">
          <cell r="A9" t="str">
            <v>A</v>
          </cell>
        </row>
      </sheetData>
      <sheetData sheetId="26917">
        <row r="9">
          <cell r="A9" t="str">
            <v>A</v>
          </cell>
        </row>
      </sheetData>
      <sheetData sheetId="26918">
        <row r="9">
          <cell r="A9" t="str">
            <v>A</v>
          </cell>
        </row>
      </sheetData>
      <sheetData sheetId="26919">
        <row r="9">
          <cell r="A9" t="str">
            <v>A</v>
          </cell>
        </row>
      </sheetData>
      <sheetData sheetId="26920">
        <row r="9">
          <cell r="A9" t="str">
            <v>A</v>
          </cell>
        </row>
      </sheetData>
      <sheetData sheetId="26921">
        <row r="9">
          <cell r="A9" t="str">
            <v>A</v>
          </cell>
        </row>
      </sheetData>
      <sheetData sheetId="26922">
        <row r="9">
          <cell r="A9" t="str">
            <v>A</v>
          </cell>
        </row>
      </sheetData>
      <sheetData sheetId="26923">
        <row r="9">
          <cell r="A9" t="str">
            <v>A</v>
          </cell>
        </row>
      </sheetData>
      <sheetData sheetId="26924">
        <row r="9">
          <cell r="A9" t="str">
            <v>A</v>
          </cell>
        </row>
      </sheetData>
      <sheetData sheetId="26925">
        <row r="9">
          <cell r="A9" t="str">
            <v>A</v>
          </cell>
        </row>
      </sheetData>
      <sheetData sheetId="26926">
        <row r="9">
          <cell r="A9" t="str">
            <v>A</v>
          </cell>
        </row>
      </sheetData>
      <sheetData sheetId="26927">
        <row r="9">
          <cell r="A9" t="str">
            <v>A</v>
          </cell>
        </row>
      </sheetData>
      <sheetData sheetId="26928">
        <row r="9">
          <cell r="A9" t="str">
            <v>A</v>
          </cell>
        </row>
      </sheetData>
      <sheetData sheetId="26929">
        <row r="9">
          <cell r="A9" t="str">
            <v>A</v>
          </cell>
        </row>
      </sheetData>
      <sheetData sheetId="26930">
        <row r="9">
          <cell r="A9" t="str">
            <v>A</v>
          </cell>
        </row>
      </sheetData>
      <sheetData sheetId="26931">
        <row r="9">
          <cell r="A9" t="str">
            <v>A</v>
          </cell>
        </row>
      </sheetData>
      <sheetData sheetId="26932">
        <row r="9">
          <cell r="A9" t="str">
            <v>A</v>
          </cell>
        </row>
      </sheetData>
      <sheetData sheetId="26933">
        <row r="9">
          <cell r="A9" t="str">
            <v>A</v>
          </cell>
        </row>
      </sheetData>
      <sheetData sheetId="26934">
        <row r="9">
          <cell r="A9" t="str">
            <v>A</v>
          </cell>
        </row>
      </sheetData>
      <sheetData sheetId="26935">
        <row r="9">
          <cell r="A9" t="str">
            <v>A</v>
          </cell>
        </row>
      </sheetData>
      <sheetData sheetId="26936">
        <row r="9">
          <cell r="A9" t="str">
            <v>A</v>
          </cell>
        </row>
      </sheetData>
      <sheetData sheetId="26937">
        <row r="9">
          <cell r="A9" t="str">
            <v>A</v>
          </cell>
        </row>
      </sheetData>
      <sheetData sheetId="26938">
        <row r="9">
          <cell r="A9" t="str">
            <v>A</v>
          </cell>
        </row>
      </sheetData>
      <sheetData sheetId="26939">
        <row r="9">
          <cell r="A9" t="str">
            <v>A</v>
          </cell>
        </row>
      </sheetData>
      <sheetData sheetId="26940">
        <row r="9">
          <cell r="A9" t="str">
            <v>A</v>
          </cell>
        </row>
      </sheetData>
      <sheetData sheetId="26941">
        <row r="9">
          <cell r="A9" t="str">
            <v>A</v>
          </cell>
        </row>
      </sheetData>
      <sheetData sheetId="26942">
        <row r="9">
          <cell r="A9" t="str">
            <v>A</v>
          </cell>
        </row>
      </sheetData>
      <sheetData sheetId="26943">
        <row r="9">
          <cell r="A9" t="str">
            <v>A</v>
          </cell>
        </row>
      </sheetData>
      <sheetData sheetId="26944">
        <row r="9">
          <cell r="A9" t="str">
            <v>A</v>
          </cell>
        </row>
      </sheetData>
      <sheetData sheetId="26945">
        <row r="9">
          <cell r="A9" t="str">
            <v>A</v>
          </cell>
        </row>
      </sheetData>
      <sheetData sheetId="26946">
        <row r="9">
          <cell r="A9" t="str">
            <v>A</v>
          </cell>
        </row>
      </sheetData>
      <sheetData sheetId="26947">
        <row r="9">
          <cell r="A9" t="str">
            <v>A</v>
          </cell>
        </row>
      </sheetData>
      <sheetData sheetId="26948">
        <row r="9">
          <cell r="A9" t="str">
            <v>A</v>
          </cell>
        </row>
      </sheetData>
      <sheetData sheetId="26949">
        <row r="9">
          <cell r="A9" t="str">
            <v>A</v>
          </cell>
        </row>
      </sheetData>
      <sheetData sheetId="26950">
        <row r="9">
          <cell r="A9" t="str">
            <v>A</v>
          </cell>
        </row>
      </sheetData>
      <sheetData sheetId="26951">
        <row r="9">
          <cell r="A9" t="str">
            <v>A</v>
          </cell>
        </row>
      </sheetData>
      <sheetData sheetId="26952">
        <row r="9">
          <cell r="A9" t="str">
            <v>A</v>
          </cell>
        </row>
      </sheetData>
      <sheetData sheetId="26953">
        <row r="9">
          <cell r="A9" t="str">
            <v>A</v>
          </cell>
        </row>
      </sheetData>
      <sheetData sheetId="26954">
        <row r="9">
          <cell r="A9" t="str">
            <v>A</v>
          </cell>
        </row>
      </sheetData>
      <sheetData sheetId="26955">
        <row r="9">
          <cell r="A9" t="str">
            <v>A</v>
          </cell>
        </row>
      </sheetData>
      <sheetData sheetId="26956">
        <row r="9">
          <cell r="A9" t="str">
            <v>A</v>
          </cell>
        </row>
      </sheetData>
      <sheetData sheetId="26957">
        <row r="9">
          <cell r="A9" t="str">
            <v>A</v>
          </cell>
        </row>
      </sheetData>
      <sheetData sheetId="26958">
        <row r="9">
          <cell r="A9" t="str">
            <v>A</v>
          </cell>
        </row>
      </sheetData>
      <sheetData sheetId="26959" refreshError="1"/>
      <sheetData sheetId="26960">
        <row r="9">
          <cell r="A9" t="str">
            <v>A</v>
          </cell>
        </row>
      </sheetData>
      <sheetData sheetId="26961">
        <row r="9">
          <cell r="A9" t="str">
            <v>A</v>
          </cell>
        </row>
      </sheetData>
      <sheetData sheetId="26962">
        <row r="9">
          <cell r="A9" t="str">
            <v>A</v>
          </cell>
        </row>
      </sheetData>
      <sheetData sheetId="26963">
        <row r="9">
          <cell r="A9" t="str">
            <v>A</v>
          </cell>
        </row>
      </sheetData>
      <sheetData sheetId="26964">
        <row r="9">
          <cell r="A9" t="str">
            <v>A</v>
          </cell>
        </row>
      </sheetData>
      <sheetData sheetId="26965">
        <row r="9">
          <cell r="A9" t="str">
            <v>A</v>
          </cell>
        </row>
      </sheetData>
      <sheetData sheetId="26966">
        <row r="9">
          <cell r="A9" t="str">
            <v>A</v>
          </cell>
        </row>
      </sheetData>
      <sheetData sheetId="26967">
        <row r="9">
          <cell r="A9" t="str">
            <v>A</v>
          </cell>
        </row>
      </sheetData>
      <sheetData sheetId="26968">
        <row r="9">
          <cell r="A9" t="str">
            <v>A</v>
          </cell>
        </row>
      </sheetData>
      <sheetData sheetId="26969">
        <row r="9">
          <cell r="A9" t="str">
            <v>A</v>
          </cell>
        </row>
      </sheetData>
      <sheetData sheetId="26970">
        <row r="9">
          <cell r="A9" t="str">
            <v>A</v>
          </cell>
        </row>
      </sheetData>
      <sheetData sheetId="26971">
        <row r="9">
          <cell r="A9" t="str">
            <v>A</v>
          </cell>
        </row>
      </sheetData>
      <sheetData sheetId="26972">
        <row r="9">
          <cell r="A9" t="str">
            <v>A</v>
          </cell>
        </row>
      </sheetData>
      <sheetData sheetId="26973">
        <row r="9">
          <cell r="A9" t="str">
            <v>A</v>
          </cell>
        </row>
      </sheetData>
      <sheetData sheetId="26974">
        <row r="9">
          <cell r="A9" t="str">
            <v>A</v>
          </cell>
        </row>
      </sheetData>
      <sheetData sheetId="26975">
        <row r="9">
          <cell r="A9" t="str">
            <v>A</v>
          </cell>
        </row>
      </sheetData>
      <sheetData sheetId="26976">
        <row r="9">
          <cell r="A9" t="str">
            <v>A</v>
          </cell>
        </row>
      </sheetData>
      <sheetData sheetId="26977">
        <row r="9">
          <cell r="A9" t="str">
            <v>A</v>
          </cell>
        </row>
      </sheetData>
      <sheetData sheetId="26978">
        <row r="9">
          <cell r="A9" t="str">
            <v>A</v>
          </cell>
        </row>
      </sheetData>
      <sheetData sheetId="26979">
        <row r="9">
          <cell r="A9" t="str">
            <v>A</v>
          </cell>
        </row>
      </sheetData>
      <sheetData sheetId="26980">
        <row r="9">
          <cell r="A9" t="str">
            <v>A</v>
          </cell>
        </row>
      </sheetData>
      <sheetData sheetId="26981">
        <row r="9">
          <cell r="A9" t="str">
            <v>A</v>
          </cell>
        </row>
      </sheetData>
      <sheetData sheetId="26982">
        <row r="9">
          <cell r="A9" t="str">
            <v>A</v>
          </cell>
        </row>
      </sheetData>
      <sheetData sheetId="26983">
        <row r="9">
          <cell r="A9" t="str">
            <v>A</v>
          </cell>
        </row>
      </sheetData>
      <sheetData sheetId="26984">
        <row r="9">
          <cell r="A9" t="str">
            <v>A</v>
          </cell>
        </row>
      </sheetData>
      <sheetData sheetId="26985">
        <row r="9">
          <cell r="A9" t="str">
            <v>A</v>
          </cell>
        </row>
      </sheetData>
      <sheetData sheetId="26986">
        <row r="9">
          <cell r="A9" t="str">
            <v>A</v>
          </cell>
        </row>
      </sheetData>
      <sheetData sheetId="26987">
        <row r="9">
          <cell r="A9" t="str">
            <v>A</v>
          </cell>
        </row>
      </sheetData>
      <sheetData sheetId="26988">
        <row r="9">
          <cell r="A9" t="str">
            <v>A</v>
          </cell>
        </row>
      </sheetData>
      <sheetData sheetId="26989">
        <row r="9">
          <cell r="A9" t="str">
            <v>A</v>
          </cell>
        </row>
      </sheetData>
      <sheetData sheetId="26990">
        <row r="9">
          <cell r="A9" t="str">
            <v>A</v>
          </cell>
        </row>
      </sheetData>
      <sheetData sheetId="26991">
        <row r="9">
          <cell r="A9" t="str">
            <v>A</v>
          </cell>
        </row>
      </sheetData>
      <sheetData sheetId="26992">
        <row r="9">
          <cell r="A9" t="str">
            <v>A</v>
          </cell>
        </row>
      </sheetData>
      <sheetData sheetId="26993">
        <row r="9">
          <cell r="A9" t="str">
            <v>A</v>
          </cell>
        </row>
      </sheetData>
      <sheetData sheetId="26994">
        <row r="9">
          <cell r="A9" t="str">
            <v>A</v>
          </cell>
        </row>
      </sheetData>
      <sheetData sheetId="26995">
        <row r="9">
          <cell r="A9" t="str">
            <v>A</v>
          </cell>
        </row>
      </sheetData>
      <sheetData sheetId="26996">
        <row r="9">
          <cell r="A9" t="str">
            <v>A</v>
          </cell>
        </row>
      </sheetData>
      <sheetData sheetId="26997">
        <row r="9">
          <cell r="A9" t="str">
            <v>A</v>
          </cell>
        </row>
      </sheetData>
      <sheetData sheetId="26998">
        <row r="9">
          <cell r="A9" t="str">
            <v>A</v>
          </cell>
        </row>
      </sheetData>
      <sheetData sheetId="26999">
        <row r="9">
          <cell r="A9" t="str">
            <v>A</v>
          </cell>
        </row>
      </sheetData>
      <sheetData sheetId="27000">
        <row r="9">
          <cell r="A9" t="str">
            <v>A</v>
          </cell>
        </row>
      </sheetData>
      <sheetData sheetId="27001">
        <row r="9">
          <cell r="A9" t="str">
            <v>A</v>
          </cell>
        </row>
      </sheetData>
      <sheetData sheetId="27002">
        <row r="9">
          <cell r="A9" t="str">
            <v>A</v>
          </cell>
        </row>
      </sheetData>
      <sheetData sheetId="27003">
        <row r="9">
          <cell r="A9" t="str">
            <v>A</v>
          </cell>
        </row>
      </sheetData>
      <sheetData sheetId="27004">
        <row r="9">
          <cell r="A9" t="str">
            <v>A</v>
          </cell>
        </row>
      </sheetData>
      <sheetData sheetId="27005" refreshError="1"/>
      <sheetData sheetId="27006" refreshError="1"/>
      <sheetData sheetId="27007" refreshError="1"/>
      <sheetData sheetId="27008" refreshError="1"/>
      <sheetData sheetId="27009" refreshError="1"/>
      <sheetData sheetId="27010" refreshError="1"/>
      <sheetData sheetId="27011" refreshError="1"/>
      <sheetData sheetId="27012" refreshError="1"/>
      <sheetData sheetId="27013" refreshError="1"/>
      <sheetData sheetId="27014" refreshError="1"/>
      <sheetData sheetId="27015" refreshError="1"/>
      <sheetData sheetId="27016" refreshError="1"/>
      <sheetData sheetId="27017" refreshError="1"/>
      <sheetData sheetId="27018" refreshError="1"/>
      <sheetData sheetId="27019" refreshError="1"/>
      <sheetData sheetId="27020" refreshError="1"/>
      <sheetData sheetId="27021">
        <row r="9">
          <cell r="A9" t="str">
            <v>A</v>
          </cell>
        </row>
      </sheetData>
      <sheetData sheetId="27022">
        <row r="9">
          <cell r="A9" t="str">
            <v>A</v>
          </cell>
        </row>
      </sheetData>
      <sheetData sheetId="27023">
        <row r="9">
          <cell r="A9" t="str">
            <v>A</v>
          </cell>
        </row>
      </sheetData>
      <sheetData sheetId="27024">
        <row r="9">
          <cell r="A9" t="str">
            <v>A</v>
          </cell>
        </row>
      </sheetData>
      <sheetData sheetId="27025">
        <row r="9">
          <cell r="A9" t="str">
            <v>A</v>
          </cell>
        </row>
      </sheetData>
      <sheetData sheetId="27026">
        <row r="9">
          <cell r="A9" t="str">
            <v>A</v>
          </cell>
        </row>
      </sheetData>
      <sheetData sheetId="27027">
        <row r="9">
          <cell r="A9" t="str">
            <v>A</v>
          </cell>
        </row>
      </sheetData>
      <sheetData sheetId="27028">
        <row r="9">
          <cell r="A9" t="str">
            <v>A</v>
          </cell>
        </row>
      </sheetData>
      <sheetData sheetId="27029">
        <row r="9">
          <cell r="A9" t="str">
            <v>A</v>
          </cell>
        </row>
      </sheetData>
      <sheetData sheetId="27030">
        <row r="9">
          <cell r="A9" t="str">
            <v>A</v>
          </cell>
        </row>
      </sheetData>
      <sheetData sheetId="27031">
        <row r="9">
          <cell r="A9" t="str">
            <v>A</v>
          </cell>
        </row>
      </sheetData>
      <sheetData sheetId="27032">
        <row r="9">
          <cell r="A9" t="str">
            <v>A</v>
          </cell>
        </row>
      </sheetData>
      <sheetData sheetId="27033">
        <row r="9">
          <cell r="A9" t="str">
            <v>A</v>
          </cell>
        </row>
      </sheetData>
      <sheetData sheetId="27034">
        <row r="9">
          <cell r="A9" t="str">
            <v>A</v>
          </cell>
        </row>
      </sheetData>
      <sheetData sheetId="27035">
        <row r="9">
          <cell r="A9" t="str">
            <v>A</v>
          </cell>
        </row>
      </sheetData>
      <sheetData sheetId="27036">
        <row r="9">
          <cell r="A9" t="str">
            <v>A</v>
          </cell>
        </row>
      </sheetData>
      <sheetData sheetId="27037">
        <row r="9">
          <cell r="A9" t="str">
            <v>A</v>
          </cell>
        </row>
      </sheetData>
      <sheetData sheetId="27038">
        <row r="9">
          <cell r="A9" t="str">
            <v>A</v>
          </cell>
        </row>
      </sheetData>
      <sheetData sheetId="27039">
        <row r="9">
          <cell r="A9" t="str">
            <v>A</v>
          </cell>
        </row>
      </sheetData>
      <sheetData sheetId="27040">
        <row r="9">
          <cell r="A9" t="str">
            <v>A</v>
          </cell>
        </row>
      </sheetData>
      <sheetData sheetId="27041">
        <row r="9">
          <cell r="A9" t="str">
            <v>A</v>
          </cell>
        </row>
      </sheetData>
      <sheetData sheetId="27042">
        <row r="9">
          <cell r="A9" t="str">
            <v>A</v>
          </cell>
        </row>
      </sheetData>
      <sheetData sheetId="27043">
        <row r="9">
          <cell r="A9" t="str">
            <v>A</v>
          </cell>
        </row>
      </sheetData>
      <sheetData sheetId="27044">
        <row r="9">
          <cell r="A9" t="str">
            <v>A</v>
          </cell>
        </row>
      </sheetData>
      <sheetData sheetId="27045">
        <row r="9">
          <cell r="A9" t="str">
            <v>A</v>
          </cell>
        </row>
      </sheetData>
      <sheetData sheetId="27046">
        <row r="9">
          <cell r="A9" t="str">
            <v>A</v>
          </cell>
        </row>
      </sheetData>
      <sheetData sheetId="27047">
        <row r="9">
          <cell r="A9" t="str">
            <v>A</v>
          </cell>
        </row>
      </sheetData>
      <sheetData sheetId="27048">
        <row r="9">
          <cell r="A9" t="str">
            <v>A</v>
          </cell>
        </row>
      </sheetData>
      <sheetData sheetId="27049">
        <row r="9">
          <cell r="A9" t="str">
            <v>A</v>
          </cell>
        </row>
      </sheetData>
      <sheetData sheetId="27050">
        <row r="9">
          <cell r="A9" t="str">
            <v>A</v>
          </cell>
        </row>
      </sheetData>
      <sheetData sheetId="27051">
        <row r="9">
          <cell r="A9" t="str">
            <v>A</v>
          </cell>
        </row>
      </sheetData>
      <sheetData sheetId="27052">
        <row r="9">
          <cell r="A9" t="str">
            <v>A</v>
          </cell>
        </row>
      </sheetData>
      <sheetData sheetId="27053">
        <row r="9">
          <cell r="A9" t="str">
            <v>A</v>
          </cell>
        </row>
      </sheetData>
      <sheetData sheetId="27054">
        <row r="9">
          <cell r="A9" t="str">
            <v>A</v>
          </cell>
        </row>
      </sheetData>
      <sheetData sheetId="27055" refreshError="1"/>
      <sheetData sheetId="27056" refreshError="1"/>
      <sheetData sheetId="27057" refreshError="1"/>
      <sheetData sheetId="27058" refreshError="1"/>
      <sheetData sheetId="27059" refreshError="1"/>
      <sheetData sheetId="27060" refreshError="1"/>
      <sheetData sheetId="27061" refreshError="1"/>
      <sheetData sheetId="27062" refreshError="1"/>
      <sheetData sheetId="27063" refreshError="1"/>
      <sheetData sheetId="27064" refreshError="1"/>
      <sheetData sheetId="27065" refreshError="1"/>
      <sheetData sheetId="27066" refreshError="1"/>
      <sheetData sheetId="27067" refreshError="1"/>
      <sheetData sheetId="27068" refreshError="1"/>
      <sheetData sheetId="27069" refreshError="1"/>
      <sheetData sheetId="27070" refreshError="1"/>
      <sheetData sheetId="27071" refreshError="1"/>
      <sheetData sheetId="27072" refreshError="1"/>
      <sheetData sheetId="27073" refreshError="1"/>
      <sheetData sheetId="27074" refreshError="1"/>
      <sheetData sheetId="27075" refreshError="1"/>
      <sheetData sheetId="27076" refreshError="1"/>
      <sheetData sheetId="27077" refreshError="1"/>
      <sheetData sheetId="27078" refreshError="1"/>
      <sheetData sheetId="27079" refreshError="1"/>
      <sheetData sheetId="27080">
        <row r="9">
          <cell r="A9" t="str">
            <v>A</v>
          </cell>
        </row>
      </sheetData>
      <sheetData sheetId="27081">
        <row r="9">
          <cell r="A9" t="str">
            <v>A</v>
          </cell>
        </row>
      </sheetData>
      <sheetData sheetId="27082">
        <row r="9">
          <cell r="A9" t="str">
            <v>A</v>
          </cell>
        </row>
      </sheetData>
      <sheetData sheetId="27083">
        <row r="9">
          <cell r="A9" t="str">
            <v>A</v>
          </cell>
        </row>
      </sheetData>
      <sheetData sheetId="27084">
        <row r="9">
          <cell r="A9" t="str">
            <v>A</v>
          </cell>
        </row>
      </sheetData>
      <sheetData sheetId="27085">
        <row r="9">
          <cell r="A9" t="str">
            <v>A</v>
          </cell>
        </row>
      </sheetData>
      <sheetData sheetId="27086">
        <row r="9">
          <cell r="A9" t="str">
            <v>A</v>
          </cell>
        </row>
      </sheetData>
      <sheetData sheetId="27087">
        <row r="9">
          <cell r="A9" t="str">
            <v>A</v>
          </cell>
        </row>
      </sheetData>
      <sheetData sheetId="27088">
        <row r="9">
          <cell r="A9" t="str">
            <v>A</v>
          </cell>
        </row>
      </sheetData>
      <sheetData sheetId="27089">
        <row r="9">
          <cell r="A9" t="str">
            <v>A</v>
          </cell>
        </row>
      </sheetData>
      <sheetData sheetId="27090">
        <row r="9">
          <cell r="A9" t="str">
            <v>A</v>
          </cell>
        </row>
      </sheetData>
      <sheetData sheetId="27091">
        <row r="9">
          <cell r="A9" t="str">
            <v>A</v>
          </cell>
        </row>
      </sheetData>
      <sheetData sheetId="27092">
        <row r="9">
          <cell r="A9" t="str">
            <v>A</v>
          </cell>
        </row>
      </sheetData>
      <sheetData sheetId="27093">
        <row r="9">
          <cell r="A9" t="str">
            <v>A</v>
          </cell>
        </row>
      </sheetData>
      <sheetData sheetId="27094">
        <row r="9">
          <cell r="A9" t="str">
            <v>A</v>
          </cell>
        </row>
      </sheetData>
      <sheetData sheetId="27095">
        <row r="9">
          <cell r="A9" t="str">
            <v>A</v>
          </cell>
        </row>
      </sheetData>
      <sheetData sheetId="27096">
        <row r="9">
          <cell r="A9" t="str">
            <v>A</v>
          </cell>
        </row>
      </sheetData>
      <sheetData sheetId="27097">
        <row r="9">
          <cell r="A9" t="str">
            <v>A</v>
          </cell>
        </row>
      </sheetData>
      <sheetData sheetId="27098">
        <row r="9">
          <cell r="A9" t="str">
            <v>A</v>
          </cell>
        </row>
      </sheetData>
      <sheetData sheetId="27099">
        <row r="9">
          <cell r="A9" t="str">
            <v>A</v>
          </cell>
        </row>
      </sheetData>
      <sheetData sheetId="27100">
        <row r="9">
          <cell r="A9" t="str">
            <v>A</v>
          </cell>
        </row>
      </sheetData>
      <sheetData sheetId="27101">
        <row r="9">
          <cell r="A9" t="str">
            <v>A</v>
          </cell>
        </row>
      </sheetData>
      <sheetData sheetId="27102" refreshError="1"/>
      <sheetData sheetId="27103" refreshError="1"/>
      <sheetData sheetId="27104" refreshError="1"/>
      <sheetData sheetId="27105" refreshError="1"/>
      <sheetData sheetId="27106" refreshError="1"/>
      <sheetData sheetId="27107" refreshError="1"/>
      <sheetData sheetId="27108" refreshError="1"/>
      <sheetData sheetId="27109" refreshError="1"/>
      <sheetData sheetId="27110" refreshError="1"/>
      <sheetData sheetId="27111" refreshError="1"/>
      <sheetData sheetId="27112" refreshError="1"/>
      <sheetData sheetId="27113" refreshError="1"/>
      <sheetData sheetId="27114" refreshError="1"/>
      <sheetData sheetId="27115" refreshError="1"/>
      <sheetData sheetId="27116" refreshError="1"/>
      <sheetData sheetId="27117" refreshError="1"/>
      <sheetData sheetId="27118" refreshError="1"/>
      <sheetData sheetId="27119" refreshError="1"/>
      <sheetData sheetId="27120" refreshError="1"/>
      <sheetData sheetId="27121" refreshError="1"/>
      <sheetData sheetId="27122" refreshError="1"/>
      <sheetData sheetId="27123" refreshError="1"/>
      <sheetData sheetId="27124" refreshError="1"/>
      <sheetData sheetId="27125" refreshError="1"/>
      <sheetData sheetId="27126" refreshError="1"/>
      <sheetData sheetId="27127" refreshError="1"/>
      <sheetData sheetId="27128" refreshError="1"/>
      <sheetData sheetId="27129" refreshError="1"/>
      <sheetData sheetId="27130" refreshError="1"/>
      <sheetData sheetId="27131" refreshError="1"/>
      <sheetData sheetId="27132" refreshError="1"/>
      <sheetData sheetId="27133" refreshError="1"/>
      <sheetData sheetId="27134" refreshError="1"/>
      <sheetData sheetId="27135" refreshError="1"/>
      <sheetData sheetId="27136" refreshError="1"/>
      <sheetData sheetId="27137" refreshError="1"/>
      <sheetData sheetId="27138" refreshError="1"/>
      <sheetData sheetId="27139" refreshError="1"/>
      <sheetData sheetId="27140" refreshError="1"/>
      <sheetData sheetId="27141" refreshError="1"/>
      <sheetData sheetId="27142">
        <row r="9">
          <cell r="A9" t="str">
            <v>A</v>
          </cell>
        </row>
      </sheetData>
      <sheetData sheetId="27143">
        <row r="9">
          <cell r="A9" t="str">
            <v>A</v>
          </cell>
        </row>
      </sheetData>
      <sheetData sheetId="27144">
        <row r="9">
          <cell r="A9" t="str">
            <v>A</v>
          </cell>
        </row>
      </sheetData>
      <sheetData sheetId="27145">
        <row r="9">
          <cell r="A9" t="str">
            <v>A</v>
          </cell>
        </row>
      </sheetData>
      <sheetData sheetId="27146">
        <row r="9">
          <cell r="A9" t="str">
            <v>A</v>
          </cell>
        </row>
      </sheetData>
      <sheetData sheetId="27147">
        <row r="9">
          <cell r="A9" t="str">
            <v>A</v>
          </cell>
        </row>
      </sheetData>
      <sheetData sheetId="27148">
        <row r="9">
          <cell r="A9" t="str">
            <v>A</v>
          </cell>
        </row>
      </sheetData>
      <sheetData sheetId="27149">
        <row r="9">
          <cell r="A9" t="str">
            <v>A</v>
          </cell>
        </row>
      </sheetData>
      <sheetData sheetId="27150">
        <row r="9">
          <cell r="A9" t="str">
            <v>A</v>
          </cell>
        </row>
      </sheetData>
      <sheetData sheetId="27151">
        <row r="9">
          <cell r="A9" t="str">
            <v>A</v>
          </cell>
        </row>
      </sheetData>
      <sheetData sheetId="27152">
        <row r="9">
          <cell r="A9" t="str">
            <v>A</v>
          </cell>
        </row>
      </sheetData>
      <sheetData sheetId="27153">
        <row r="9">
          <cell r="A9" t="str">
            <v>A</v>
          </cell>
        </row>
      </sheetData>
      <sheetData sheetId="27154">
        <row r="9">
          <cell r="A9" t="str">
            <v>A</v>
          </cell>
        </row>
      </sheetData>
      <sheetData sheetId="27155">
        <row r="9">
          <cell r="A9" t="str">
            <v>A</v>
          </cell>
        </row>
      </sheetData>
      <sheetData sheetId="27156">
        <row r="9">
          <cell r="A9" t="str">
            <v>A</v>
          </cell>
        </row>
      </sheetData>
      <sheetData sheetId="27157">
        <row r="9">
          <cell r="A9" t="str">
            <v>A</v>
          </cell>
        </row>
      </sheetData>
      <sheetData sheetId="27158">
        <row r="9">
          <cell r="A9" t="str">
            <v>A</v>
          </cell>
        </row>
      </sheetData>
      <sheetData sheetId="27159">
        <row r="9">
          <cell r="A9" t="str">
            <v>A</v>
          </cell>
        </row>
      </sheetData>
      <sheetData sheetId="27160">
        <row r="9">
          <cell r="A9" t="str">
            <v>A</v>
          </cell>
        </row>
      </sheetData>
      <sheetData sheetId="27161">
        <row r="9">
          <cell r="A9" t="str">
            <v>A</v>
          </cell>
        </row>
      </sheetData>
      <sheetData sheetId="27162">
        <row r="9">
          <cell r="A9" t="str">
            <v>A</v>
          </cell>
        </row>
      </sheetData>
      <sheetData sheetId="27163">
        <row r="9">
          <cell r="A9" t="str">
            <v>A</v>
          </cell>
        </row>
      </sheetData>
      <sheetData sheetId="27164">
        <row r="9">
          <cell r="A9" t="str">
            <v>A</v>
          </cell>
        </row>
      </sheetData>
      <sheetData sheetId="27165">
        <row r="9">
          <cell r="A9" t="str">
            <v>A</v>
          </cell>
        </row>
      </sheetData>
      <sheetData sheetId="27166">
        <row r="9">
          <cell r="A9" t="str">
            <v>A</v>
          </cell>
        </row>
      </sheetData>
      <sheetData sheetId="27167">
        <row r="9">
          <cell r="A9" t="str">
            <v>A</v>
          </cell>
        </row>
      </sheetData>
      <sheetData sheetId="27168">
        <row r="9">
          <cell r="A9" t="str">
            <v>A</v>
          </cell>
        </row>
      </sheetData>
      <sheetData sheetId="27169">
        <row r="9">
          <cell r="A9" t="str">
            <v>A</v>
          </cell>
        </row>
      </sheetData>
      <sheetData sheetId="27170">
        <row r="9">
          <cell r="A9" t="str">
            <v>A</v>
          </cell>
        </row>
      </sheetData>
      <sheetData sheetId="27171">
        <row r="9">
          <cell r="A9" t="str">
            <v>A</v>
          </cell>
        </row>
      </sheetData>
      <sheetData sheetId="27172">
        <row r="9">
          <cell r="A9" t="str">
            <v>A</v>
          </cell>
        </row>
      </sheetData>
      <sheetData sheetId="27173">
        <row r="9">
          <cell r="A9" t="str">
            <v>A</v>
          </cell>
        </row>
      </sheetData>
      <sheetData sheetId="27174">
        <row r="9">
          <cell r="A9" t="str">
            <v>A</v>
          </cell>
        </row>
      </sheetData>
      <sheetData sheetId="27175">
        <row r="9">
          <cell r="A9" t="str">
            <v>A</v>
          </cell>
        </row>
      </sheetData>
      <sheetData sheetId="27176">
        <row r="9">
          <cell r="A9" t="str">
            <v>A</v>
          </cell>
        </row>
      </sheetData>
      <sheetData sheetId="27177">
        <row r="9">
          <cell r="A9" t="str">
            <v>A</v>
          </cell>
        </row>
      </sheetData>
      <sheetData sheetId="27178">
        <row r="9">
          <cell r="A9" t="str">
            <v>A</v>
          </cell>
        </row>
      </sheetData>
      <sheetData sheetId="27179">
        <row r="9">
          <cell r="A9" t="str">
            <v>A</v>
          </cell>
        </row>
      </sheetData>
      <sheetData sheetId="27180">
        <row r="9">
          <cell r="A9" t="str">
            <v>A</v>
          </cell>
        </row>
      </sheetData>
      <sheetData sheetId="27181">
        <row r="9">
          <cell r="A9" t="str">
            <v>A</v>
          </cell>
        </row>
      </sheetData>
      <sheetData sheetId="27182">
        <row r="9">
          <cell r="A9" t="str">
            <v>A</v>
          </cell>
        </row>
      </sheetData>
      <sheetData sheetId="27183">
        <row r="9">
          <cell r="A9" t="str">
            <v>A</v>
          </cell>
        </row>
      </sheetData>
      <sheetData sheetId="27184">
        <row r="9">
          <cell r="A9" t="str">
            <v>A</v>
          </cell>
        </row>
      </sheetData>
      <sheetData sheetId="27185">
        <row r="9">
          <cell r="A9" t="str">
            <v>A</v>
          </cell>
        </row>
      </sheetData>
      <sheetData sheetId="27186">
        <row r="9">
          <cell r="A9" t="str">
            <v>A</v>
          </cell>
        </row>
      </sheetData>
      <sheetData sheetId="27187">
        <row r="9">
          <cell r="A9" t="str">
            <v>A</v>
          </cell>
        </row>
      </sheetData>
      <sheetData sheetId="27188">
        <row r="9">
          <cell r="A9" t="str">
            <v>A</v>
          </cell>
        </row>
      </sheetData>
      <sheetData sheetId="27189">
        <row r="9">
          <cell r="A9" t="str">
            <v>A</v>
          </cell>
        </row>
      </sheetData>
      <sheetData sheetId="27190">
        <row r="9">
          <cell r="A9" t="str">
            <v>A</v>
          </cell>
        </row>
      </sheetData>
      <sheetData sheetId="27191">
        <row r="9">
          <cell r="A9" t="str">
            <v>A</v>
          </cell>
        </row>
      </sheetData>
      <sheetData sheetId="27192">
        <row r="9">
          <cell r="A9" t="str">
            <v>A</v>
          </cell>
        </row>
      </sheetData>
      <sheetData sheetId="27193">
        <row r="9">
          <cell r="A9" t="str">
            <v>A</v>
          </cell>
        </row>
      </sheetData>
      <sheetData sheetId="27194">
        <row r="9">
          <cell r="A9" t="str">
            <v>A</v>
          </cell>
        </row>
      </sheetData>
      <sheetData sheetId="27195">
        <row r="9">
          <cell r="A9" t="str">
            <v>A</v>
          </cell>
        </row>
      </sheetData>
      <sheetData sheetId="27196">
        <row r="9">
          <cell r="A9" t="str">
            <v>A</v>
          </cell>
        </row>
      </sheetData>
      <sheetData sheetId="27197">
        <row r="9">
          <cell r="A9" t="str">
            <v>A</v>
          </cell>
        </row>
      </sheetData>
      <sheetData sheetId="27198">
        <row r="9">
          <cell r="A9" t="str">
            <v>A</v>
          </cell>
        </row>
      </sheetData>
      <sheetData sheetId="27199">
        <row r="9">
          <cell r="A9" t="str">
            <v>A</v>
          </cell>
        </row>
      </sheetData>
      <sheetData sheetId="27200">
        <row r="9">
          <cell r="A9" t="str">
            <v>A</v>
          </cell>
        </row>
      </sheetData>
      <sheetData sheetId="27201">
        <row r="9">
          <cell r="A9" t="str">
            <v>A</v>
          </cell>
        </row>
      </sheetData>
      <sheetData sheetId="27202">
        <row r="9">
          <cell r="A9" t="str">
            <v>A</v>
          </cell>
        </row>
      </sheetData>
      <sheetData sheetId="27203">
        <row r="9">
          <cell r="A9" t="str">
            <v>A</v>
          </cell>
        </row>
      </sheetData>
      <sheetData sheetId="27204">
        <row r="9">
          <cell r="A9" t="str">
            <v>A</v>
          </cell>
        </row>
      </sheetData>
      <sheetData sheetId="27205">
        <row r="9">
          <cell r="A9" t="str">
            <v>A</v>
          </cell>
        </row>
      </sheetData>
      <sheetData sheetId="27206">
        <row r="9">
          <cell r="A9" t="str">
            <v>A</v>
          </cell>
        </row>
      </sheetData>
      <sheetData sheetId="27207">
        <row r="9">
          <cell r="A9" t="str">
            <v>A</v>
          </cell>
        </row>
      </sheetData>
      <sheetData sheetId="27208">
        <row r="9">
          <cell r="A9" t="str">
            <v>A</v>
          </cell>
        </row>
      </sheetData>
      <sheetData sheetId="27209" refreshError="1"/>
      <sheetData sheetId="27210" refreshError="1"/>
      <sheetData sheetId="27211" refreshError="1"/>
      <sheetData sheetId="27212" refreshError="1"/>
      <sheetData sheetId="27213" refreshError="1"/>
      <sheetData sheetId="27214" refreshError="1"/>
      <sheetData sheetId="27215" refreshError="1"/>
      <sheetData sheetId="27216" refreshError="1"/>
      <sheetData sheetId="27217" refreshError="1"/>
      <sheetData sheetId="27218" refreshError="1"/>
      <sheetData sheetId="27219" refreshError="1"/>
      <sheetData sheetId="27220" refreshError="1"/>
      <sheetData sheetId="27221" refreshError="1"/>
      <sheetData sheetId="27222">
        <row r="9">
          <cell r="A9" t="str">
            <v>A</v>
          </cell>
        </row>
      </sheetData>
      <sheetData sheetId="27223" refreshError="1"/>
      <sheetData sheetId="27224" refreshError="1"/>
      <sheetData sheetId="27225" refreshError="1"/>
      <sheetData sheetId="27226" refreshError="1"/>
      <sheetData sheetId="27227" refreshError="1"/>
      <sheetData sheetId="27228" refreshError="1"/>
      <sheetData sheetId="27229">
        <row r="9">
          <cell r="A9" t="str">
            <v>A</v>
          </cell>
        </row>
      </sheetData>
      <sheetData sheetId="27230" refreshError="1"/>
      <sheetData sheetId="27231">
        <row r="9">
          <cell r="A9" t="str">
            <v>A</v>
          </cell>
        </row>
      </sheetData>
      <sheetData sheetId="27232">
        <row r="9">
          <cell r="A9" t="str">
            <v>A</v>
          </cell>
        </row>
      </sheetData>
      <sheetData sheetId="27233" refreshError="1"/>
      <sheetData sheetId="27234">
        <row r="9">
          <cell r="A9" t="str">
            <v>A</v>
          </cell>
        </row>
      </sheetData>
      <sheetData sheetId="27235">
        <row r="9">
          <cell r="A9" t="str">
            <v>A</v>
          </cell>
        </row>
      </sheetData>
      <sheetData sheetId="27236">
        <row r="9">
          <cell r="A9" t="str">
            <v>A</v>
          </cell>
        </row>
      </sheetData>
      <sheetData sheetId="27237">
        <row r="9">
          <cell r="A9" t="str">
            <v>A</v>
          </cell>
        </row>
      </sheetData>
      <sheetData sheetId="27238">
        <row r="9">
          <cell r="A9" t="str">
            <v>A</v>
          </cell>
        </row>
      </sheetData>
      <sheetData sheetId="27239">
        <row r="9">
          <cell r="A9" t="str">
            <v>A</v>
          </cell>
        </row>
      </sheetData>
      <sheetData sheetId="27240">
        <row r="9">
          <cell r="A9" t="str">
            <v>A</v>
          </cell>
        </row>
      </sheetData>
      <sheetData sheetId="27241">
        <row r="9">
          <cell r="A9" t="str">
            <v>A</v>
          </cell>
        </row>
      </sheetData>
      <sheetData sheetId="27242">
        <row r="9">
          <cell r="A9" t="str">
            <v>A</v>
          </cell>
        </row>
      </sheetData>
      <sheetData sheetId="27243">
        <row r="9">
          <cell r="A9" t="str">
            <v>A</v>
          </cell>
        </row>
      </sheetData>
      <sheetData sheetId="27244">
        <row r="9">
          <cell r="A9" t="str">
            <v>A</v>
          </cell>
        </row>
      </sheetData>
      <sheetData sheetId="27245">
        <row r="9">
          <cell r="A9" t="str">
            <v>A</v>
          </cell>
        </row>
      </sheetData>
      <sheetData sheetId="27246">
        <row r="9">
          <cell r="A9" t="str">
            <v>A</v>
          </cell>
        </row>
      </sheetData>
      <sheetData sheetId="27247">
        <row r="9">
          <cell r="A9" t="str">
            <v>A</v>
          </cell>
        </row>
      </sheetData>
      <sheetData sheetId="27248">
        <row r="9">
          <cell r="A9" t="str">
            <v>A</v>
          </cell>
        </row>
      </sheetData>
      <sheetData sheetId="27249">
        <row r="9">
          <cell r="A9" t="str">
            <v>A</v>
          </cell>
        </row>
      </sheetData>
      <sheetData sheetId="27250">
        <row r="9">
          <cell r="A9" t="str">
            <v>A</v>
          </cell>
        </row>
      </sheetData>
      <sheetData sheetId="27251">
        <row r="9">
          <cell r="A9" t="str">
            <v>A</v>
          </cell>
        </row>
      </sheetData>
      <sheetData sheetId="27252">
        <row r="9">
          <cell r="A9" t="str">
            <v>A</v>
          </cell>
        </row>
      </sheetData>
      <sheetData sheetId="27253">
        <row r="9">
          <cell r="A9" t="str">
            <v>A</v>
          </cell>
        </row>
      </sheetData>
      <sheetData sheetId="27254">
        <row r="9">
          <cell r="A9" t="str">
            <v>A</v>
          </cell>
        </row>
      </sheetData>
      <sheetData sheetId="27255">
        <row r="9">
          <cell r="A9" t="str">
            <v>A</v>
          </cell>
        </row>
      </sheetData>
      <sheetData sheetId="27256">
        <row r="9">
          <cell r="A9" t="str">
            <v>A</v>
          </cell>
        </row>
      </sheetData>
      <sheetData sheetId="27257" refreshError="1"/>
      <sheetData sheetId="27258" refreshError="1"/>
      <sheetData sheetId="27259">
        <row r="9">
          <cell r="A9" t="str">
            <v>A</v>
          </cell>
        </row>
      </sheetData>
      <sheetData sheetId="27260">
        <row r="9">
          <cell r="A9" t="str">
            <v>A</v>
          </cell>
        </row>
      </sheetData>
      <sheetData sheetId="27261">
        <row r="9">
          <cell r="A9" t="str">
            <v>A</v>
          </cell>
        </row>
      </sheetData>
      <sheetData sheetId="27262">
        <row r="9">
          <cell r="A9" t="str">
            <v>A</v>
          </cell>
        </row>
      </sheetData>
      <sheetData sheetId="27263">
        <row r="9">
          <cell r="A9" t="str">
            <v>A</v>
          </cell>
        </row>
      </sheetData>
      <sheetData sheetId="27264">
        <row r="9">
          <cell r="A9" t="str">
            <v>A</v>
          </cell>
        </row>
      </sheetData>
      <sheetData sheetId="27265">
        <row r="9">
          <cell r="A9" t="str">
            <v>A</v>
          </cell>
        </row>
      </sheetData>
      <sheetData sheetId="27266">
        <row r="9">
          <cell r="A9" t="str">
            <v>A</v>
          </cell>
        </row>
      </sheetData>
      <sheetData sheetId="27267">
        <row r="9">
          <cell r="A9" t="str">
            <v>A</v>
          </cell>
        </row>
      </sheetData>
      <sheetData sheetId="27268">
        <row r="9">
          <cell r="A9" t="str">
            <v>A</v>
          </cell>
        </row>
      </sheetData>
      <sheetData sheetId="27269">
        <row r="9">
          <cell r="A9" t="str">
            <v>A</v>
          </cell>
        </row>
      </sheetData>
      <sheetData sheetId="27270">
        <row r="9">
          <cell r="A9" t="str">
            <v>A</v>
          </cell>
        </row>
      </sheetData>
      <sheetData sheetId="27271">
        <row r="9">
          <cell r="A9" t="str">
            <v>A</v>
          </cell>
        </row>
      </sheetData>
      <sheetData sheetId="27272">
        <row r="9">
          <cell r="A9" t="str">
            <v>A</v>
          </cell>
        </row>
      </sheetData>
      <sheetData sheetId="27273">
        <row r="9">
          <cell r="A9" t="str">
            <v>A</v>
          </cell>
        </row>
      </sheetData>
      <sheetData sheetId="27274">
        <row r="9">
          <cell r="A9" t="str">
            <v>A</v>
          </cell>
        </row>
      </sheetData>
      <sheetData sheetId="27275">
        <row r="9">
          <cell r="A9" t="str">
            <v>A</v>
          </cell>
        </row>
      </sheetData>
      <sheetData sheetId="27276">
        <row r="9">
          <cell r="A9" t="str">
            <v>A</v>
          </cell>
        </row>
      </sheetData>
      <sheetData sheetId="27277">
        <row r="9">
          <cell r="A9" t="str">
            <v>A</v>
          </cell>
        </row>
      </sheetData>
      <sheetData sheetId="27278">
        <row r="9">
          <cell r="A9" t="str">
            <v>A</v>
          </cell>
        </row>
      </sheetData>
      <sheetData sheetId="27279">
        <row r="9">
          <cell r="A9" t="str">
            <v>A</v>
          </cell>
        </row>
      </sheetData>
      <sheetData sheetId="27280">
        <row r="9">
          <cell r="A9" t="str">
            <v>A</v>
          </cell>
        </row>
      </sheetData>
      <sheetData sheetId="27281">
        <row r="9">
          <cell r="A9" t="str">
            <v>A</v>
          </cell>
        </row>
      </sheetData>
      <sheetData sheetId="27282">
        <row r="9">
          <cell r="A9" t="str">
            <v>A</v>
          </cell>
        </row>
      </sheetData>
      <sheetData sheetId="27283">
        <row r="9">
          <cell r="A9" t="str">
            <v>A</v>
          </cell>
        </row>
      </sheetData>
      <sheetData sheetId="27284">
        <row r="9">
          <cell r="A9" t="str">
            <v>A</v>
          </cell>
        </row>
      </sheetData>
      <sheetData sheetId="27285">
        <row r="9">
          <cell r="A9" t="str">
            <v>A</v>
          </cell>
        </row>
      </sheetData>
      <sheetData sheetId="27286">
        <row r="9">
          <cell r="A9" t="str">
            <v>A</v>
          </cell>
        </row>
      </sheetData>
      <sheetData sheetId="27287">
        <row r="9">
          <cell r="A9" t="str">
            <v>A</v>
          </cell>
        </row>
      </sheetData>
      <sheetData sheetId="27288">
        <row r="9">
          <cell r="A9" t="str">
            <v>A</v>
          </cell>
        </row>
      </sheetData>
      <sheetData sheetId="27289">
        <row r="9">
          <cell r="A9" t="str">
            <v>A</v>
          </cell>
        </row>
      </sheetData>
      <sheetData sheetId="27290">
        <row r="9">
          <cell r="A9" t="str">
            <v>A</v>
          </cell>
        </row>
      </sheetData>
      <sheetData sheetId="27291">
        <row r="9">
          <cell r="A9" t="str">
            <v>A</v>
          </cell>
        </row>
      </sheetData>
      <sheetData sheetId="27292">
        <row r="9">
          <cell r="A9" t="str">
            <v>A</v>
          </cell>
        </row>
      </sheetData>
      <sheetData sheetId="27293">
        <row r="9">
          <cell r="A9" t="str">
            <v>A</v>
          </cell>
        </row>
      </sheetData>
      <sheetData sheetId="27294">
        <row r="9">
          <cell r="A9" t="str">
            <v>A</v>
          </cell>
        </row>
      </sheetData>
      <sheetData sheetId="27295">
        <row r="9">
          <cell r="A9" t="str">
            <v>A</v>
          </cell>
        </row>
      </sheetData>
      <sheetData sheetId="27296">
        <row r="9">
          <cell r="A9" t="str">
            <v>A</v>
          </cell>
        </row>
      </sheetData>
      <sheetData sheetId="27297">
        <row r="9">
          <cell r="A9" t="str">
            <v>A</v>
          </cell>
        </row>
      </sheetData>
      <sheetData sheetId="27298">
        <row r="9">
          <cell r="A9" t="str">
            <v>A</v>
          </cell>
        </row>
      </sheetData>
      <sheetData sheetId="27299">
        <row r="9">
          <cell r="A9" t="str">
            <v>A</v>
          </cell>
        </row>
      </sheetData>
      <sheetData sheetId="27300">
        <row r="9">
          <cell r="A9" t="str">
            <v>A</v>
          </cell>
        </row>
      </sheetData>
      <sheetData sheetId="27301">
        <row r="9">
          <cell r="A9" t="str">
            <v>A</v>
          </cell>
        </row>
      </sheetData>
      <sheetData sheetId="27302">
        <row r="9">
          <cell r="A9" t="str">
            <v>A</v>
          </cell>
        </row>
      </sheetData>
      <sheetData sheetId="27303">
        <row r="9">
          <cell r="A9" t="str">
            <v>A</v>
          </cell>
        </row>
      </sheetData>
      <sheetData sheetId="27304">
        <row r="9">
          <cell r="A9" t="str">
            <v>A</v>
          </cell>
        </row>
      </sheetData>
      <sheetData sheetId="27305">
        <row r="9">
          <cell r="A9" t="str">
            <v>A</v>
          </cell>
        </row>
      </sheetData>
      <sheetData sheetId="27306">
        <row r="9">
          <cell r="A9" t="str">
            <v>A</v>
          </cell>
        </row>
      </sheetData>
      <sheetData sheetId="27307">
        <row r="9">
          <cell r="A9" t="str">
            <v>A</v>
          </cell>
        </row>
      </sheetData>
      <sheetData sheetId="27308">
        <row r="9">
          <cell r="A9" t="str">
            <v>A</v>
          </cell>
        </row>
      </sheetData>
      <sheetData sheetId="27309">
        <row r="9">
          <cell r="A9" t="str">
            <v>A</v>
          </cell>
        </row>
      </sheetData>
      <sheetData sheetId="27310">
        <row r="9">
          <cell r="A9" t="str">
            <v>A</v>
          </cell>
        </row>
      </sheetData>
      <sheetData sheetId="27311">
        <row r="9">
          <cell r="A9" t="str">
            <v>A</v>
          </cell>
        </row>
      </sheetData>
      <sheetData sheetId="27312">
        <row r="9">
          <cell r="A9" t="str">
            <v>A</v>
          </cell>
        </row>
      </sheetData>
      <sheetData sheetId="27313">
        <row r="9">
          <cell r="A9" t="str">
            <v>A</v>
          </cell>
        </row>
      </sheetData>
      <sheetData sheetId="27314">
        <row r="9">
          <cell r="A9" t="str">
            <v>A</v>
          </cell>
        </row>
      </sheetData>
      <sheetData sheetId="27315">
        <row r="9">
          <cell r="A9" t="str">
            <v>A</v>
          </cell>
        </row>
      </sheetData>
      <sheetData sheetId="27316">
        <row r="9">
          <cell r="A9" t="str">
            <v>A</v>
          </cell>
        </row>
      </sheetData>
      <sheetData sheetId="27317">
        <row r="9">
          <cell r="A9" t="str">
            <v>A</v>
          </cell>
        </row>
      </sheetData>
      <sheetData sheetId="27318">
        <row r="9">
          <cell r="A9" t="str">
            <v>A</v>
          </cell>
        </row>
      </sheetData>
      <sheetData sheetId="27319">
        <row r="9">
          <cell r="A9" t="str">
            <v>A</v>
          </cell>
        </row>
      </sheetData>
      <sheetData sheetId="27320">
        <row r="9">
          <cell r="A9" t="str">
            <v>A</v>
          </cell>
        </row>
      </sheetData>
      <sheetData sheetId="27321">
        <row r="9">
          <cell r="A9" t="str">
            <v>A</v>
          </cell>
        </row>
      </sheetData>
      <sheetData sheetId="27322">
        <row r="9">
          <cell r="A9" t="str">
            <v>A</v>
          </cell>
        </row>
      </sheetData>
      <sheetData sheetId="27323">
        <row r="9">
          <cell r="A9" t="str">
            <v>A</v>
          </cell>
        </row>
      </sheetData>
      <sheetData sheetId="27324">
        <row r="9">
          <cell r="A9" t="str">
            <v>A</v>
          </cell>
        </row>
      </sheetData>
      <sheetData sheetId="27325">
        <row r="9">
          <cell r="A9" t="str">
            <v>A</v>
          </cell>
        </row>
      </sheetData>
      <sheetData sheetId="27326">
        <row r="9">
          <cell r="A9" t="str">
            <v>A</v>
          </cell>
        </row>
      </sheetData>
      <sheetData sheetId="27327">
        <row r="9">
          <cell r="A9" t="str">
            <v>A</v>
          </cell>
        </row>
      </sheetData>
      <sheetData sheetId="27328">
        <row r="9">
          <cell r="A9" t="str">
            <v>A</v>
          </cell>
        </row>
      </sheetData>
      <sheetData sheetId="27329">
        <row r="9">
          <cell r="A9" t="str">
            <v>A</v>
          </cell>
        </row>
      </sheetData>
      <sheetData sheetId="27330">
        <row r="9">
          <cell r="A9" t="str">
            <v>A</v>
          </cell>
        </row>
      </sheetData>
      <sheetData sheetId="27331">
        <row r="9">
          <cell r="A9" t="str">
            <v>A</v>
          </cell>
        </row>
      </sheetData>
      <sheetData sheetId="27332">
        <row r="9">
          <cell r="A9" t="str">
            <v>A</v>
          </cell>
        </row>
      </sheetData>
      <sheetData sheetId="27333">
        <row r="9">
          <cell r="A9" t="str">
            <v>A</v>
          </cell>
        </row>
      </sheetData>
      <sheetData sheetId="27334">
        <row r="9">
          <cell r="A9" t="str">
            <v>A</v>
          </cell>
        </row>
      </sheetData>
      <sheetData sheetId="27335">
        <row r="9">
          <cell r="A9" t="str">
            <v>A</v>
          </cell>
        </row>
      </sheetData>
      <sheetData sheetId="27336">
        <row r="9">
          <cell r="A9" t="str">
            <v>A</v>
          </cell>
        </row>
      </sheetData>
      <sheetData sheetId="27337">
        <row r="9">
          <cell r="A9" t="str">
            <v>A</v>
          </cell>
        </row>
      </sheetData>
      <sheetData sheetId="27338">
        <row r="9">
          <cell r="A9" t="str">
            <v>A</v>
          </cell>
        </row>
      </sheetData>
      <sheetData sheetId="27339">
        <row r="9">
          <cell r="A9" t="str">
            <v>A</v>
          </cell>
        </row>
      </sheetData>
      <sheetData sheetId="27340">
        <row r="9">
          <cell r="A9" t="str">
            <v>A</v>
          </cell>
        </row>
      </sheetData>
      <sheetData sheetId="27341">
        <row r="9">
          <cell r="A9" t="str">
            <v>A</v>
          </cell>
        </row>
      </sheetData>
      <sheetData sheetId="27342">
        <row r="9">
          <cell r="A9" t="str">
            <v>A</v>
          </cell>
        </row>
      </sheetData>
      <sheetData sheetId="27343">
        <row r="9">
          <cell r="A9" t="str">
            <v>A</v>
          </cell>
        </row>
      </sheetData>
      <sheetData sheetId="27344">
        <row r="9">
          <cell r="A9" t="str">
            <v>A</v>
          </cell>
        </row>
      </sheetData>
      <sheetData sheetId="27345">
        <row r="9">
          <cell r="A9" t="str">
            <v>A</v>
          </cell>
        </row>
      </sheetData>
      <sheetData sheetId="27346">
        <row r="9">
          <cell r="A9" t="str">
            <v>A</v>
          </cell>
        </row>
      </sheetData>
      <sheetData sheetId="27347" refreshError="1"/>
      <sheetData sheetId="27348">
        <row r="9">
          <cell r="A9" t="str">
            <v>A</v>
          </cell>
        </row>
      </sheetData>
      <sheetData sheetId="27349">
        <row r="9">
          <cell r="A9" t="str">
            <v>A</v>
          </cell>
        </row>
      </sheetData>
      <sheetData sheetId="27350">
        <row r="9">
          <cell r="A9" t="str">
            <v>A</v>
          </cell>
        </row>
      </sheetData>
      <sheetData sheetId="27351">
        <row r="9">
          <cell r="A9" t="str">
            <v>A</v>
          </cell>
        </row>
      </sheetData>
      <sheetData sheetId="27352">
        <row r="9">
          <cell r="A9" t="str">
            <v>A</v>
          </cell>
        </row>
      </sheetData>
      <sheetData sheetId="27353">
        <row r="9">
          <cell r="A9" t="str">
            <v>A</v>
          </cell>
        </row>
      </sheetData>
      <sheetData sheetId="27354" refreshError="1"/>
      <sheetData sheetId="27355" refreshError="1"/>
      <sheetData sheetId="27356">
        <row r="9">
          <cell r="A9" t="str">
            <v>A</v>
          </cell>
        </row>
      </sheetData>
      <sheetData sheetId="27357">
        <row r="9">
          <cell r="A9" t="str">
            <v>A</v>
          </cell>
        </row>
      </sheetData>
      <sheetData sheetId="27358">
        <row r="9">
          <cell r="A9" t="str">
            <v>A</v>
          </cell>
        </row>
      </sheetData>
      <sheetData sheetId="27359">
        <row r="9">
          <cell r="A9" t="str">
            <v>A</v>
          </cell>
        </row>
      </sheetData>
      <sheetData sheetId="27360">
        <row r="9">
          <cell r="A9" t="str">
            <v>A</v>
          </cell>
        </row>
      </sheetData>
      <sheetData sheetId="27361">
        <row r="9">
          <cell r="A9" t="str">
            <v>A</v>
          </cell>
        </row>
      </sheetData>
      <sheetData sheetId="27362">
        <row r="9">
          <cell r="A9" t="str">
            <v>A</v>
          </cell>
        </row>
      </sheetData>
      <sheetData sheetId="27363">
        <row r="9">
          <cell r="A9" t="str">
            <v>A</v>
          </cell>
        </row>
      </sheetData>
      <sheetData sheetId="27364">
        <row r="9">
          <cell r="A9" t="str">
            <v>A</v>
          </cell>
        </row>
      </sheetData>
      <sheetData sheetId="27365">
        <row r="9">
          <cell r="A9" t="str">
            <v>A</v>
          </cell>
        </row>
      </sheetData>
      <sheetData sheetId="27366" refreshError="1"/>
      <sheetData sheetId="27367">
        <row r="9">
          <cell r="A9" t="str">
            <v>A</v>
          </cell>
        </row>
      </sheetData>
      <sheetData sheetId="27368" refreshError="1"/>
      <sheetData sheetId="27369">
        <row r="9">
          <cell r="A9" t="str">
            <v>A</v>
          </cell>
        </row>
      </sheetData>
      <sheetData sheetId="27370">
        <row r="9">
          <cell r="A9" t="str">
            <v>A</v>
          </cell>
        </row>
      </sheetData>
      <sheetData sheetId="27371">
        <row r="9">
          <cell r="A9" t="str">
            <v>A</v>
          </cell>
        </row>
      </sheetData>
      <sheetData sheetId="27372">
        <row r="9">
          <cell r="A9" t="str">
            <v>A</v>
          </cell>
        </row>
      </sheetData>
      <sheetData sheetId="27373">
        <row r="9">
          <cell r="A9" t="str">
            <v>A</v>
          </cell>
        </row>
      </sheetData>
      <sheetData sheetId="27374">
        <row r="9">
          <cell r="A9" t="str">
            <v>A</v>
          </cell>
        </row>
      </sheetData>
      <sheetData sheetId="27375">
        <row r="9">
          <cell r="A9" t="str">
            <v>A</v>
          </cell>
        </row>
      </sheetData>
      <sheetData sheetId="27376">
        <row r="9">
          <cell r="A9" t="str">
            <v>A</v>
          </cell>
        </row>
      </sheetData>
      <sheetData sheetId="27377">
        <row r="9">
          <cell r="A9" t="str">
            <v>A</v>
          </cell>
        </row>
      </sheetData>
      <sheetData sheetId="27378">
        <row r="9">
          <cell r="A9" t="str">
            <v>A</v>
          </cell>
        </row>
      </sheetData>
      <sheetData sheetId="27379">
        <row r="9">
          <cell r="A9" t="str">
            <v>A</v>
          </cell>
        </row>
      </sheetData>
      <sheetData sheetId="27380">
        <row r="9">
          <cell r="A9" t="str">
            <v>A</v>
          </cell>
        </row>
      </sheetData>
      <sheetData sheetId="27381">
        <row r="9">
          <cell r="A9" t="str">
            <v>A</v>
          </cell>
        </row>
      </sheetData>
      <sheetData sheetId="27382">
        <row r="9">
          <cell r="A9" t="str">
            <v>A</v>
          </cell>
        </row>
      </sheetData>
      <sheetData sheetId="27383">
        <row r="9">
          <cell r="A9" t="str">
            <v>A</v>
          </cell>
        </row>
      </sheetData>
      <sheetData sheetId="27384">
        <row r="9">
          <cell r="A9" t="str">
            <v>A</v>
          </cell>
        </row>
      </sheetData>
      <sheetData sheetId="27385">
        <row r="9">
          <cell r="A9" t="str">
            <v>A</v>
          </cell>
        </row>
      </sheetData>
      <sheetData sheetId="27386">
        <row r="9">
          <cell r="A9" t="str">
            <v>A</v>
          </cell>
        </row>
      </sheetData>
      <sheetData sheetId="27387">
        <row r="9">
          <cell r="A9" t="str">
            <v>A</v>
          </cell>
        </row>
      </sheetData>
      <sheetData sheetId="27388">
        <row r="9">
          <cell r="A9" t="str">
            <v>A</v>
          </cell>
        </row>
      </sheetData>
      <sheetData sheetId="27389">
        <row r="9">
          <cell r="A9" t="str">
            <v>A</v>
          </cell>
        </row>
      </sheetData>
      <sheetData sheetId="27390">
        <row r="9">
          <cell r="A9" t="str">
            <v>A</v>
          </cell>
        </row>
      </sheetData>
      <sheetData sheetId="27391">
        <row r="9">
          <cell r="A9" t="str">
            <v>A</v>
          </cell>
        </row>
      </sheetData>
      <sheetData sheetId="27392">
        <row r="9">
          <cell r="A9" t="str">
            <v>A</v>
          </cell>
        </row>
      </sheetData>
      <sheetData sheetId="27393">
        <row r="9">
          <cell r="A9" t="str">
            <v>A</v>
          </cell>
        </row>
      </sheetData>
      <sheetData sheetId="27394">
        <row r="9">
          <cell r="A9" t="str">
            <v>A</v>
          </cell>
        </row>
      </sheetData>
      <sheetData sheetId="27395">
        <row r="9">
          <cell r="A9" t="str">
            <v>A</v>
          </cell>
        </row>
      </sheetData>
      <sheetData sheetId="27396">
        <row r="9">
          <cell r="A9" t="str">
            <v>A</v>
          </cell>
        </row>
      </sheetData>
      <sheetData sheetId="27397">
        <row r="9">
          <cell r="A9" t="str">
            <v>A</v>
          </cell>
        </row>
      </sheetData>
      <sheetData sheetId="27398" refreshError="1"/>
      <sheetData sheetId="27399" refreshError="1"/>
      <sheetData sheetId="27400" refreshError="1"/>
      <sheetData sheetId="27401" refreshError="1"/>
      <sheetData sheetId="27402" refreshError="1"/>
      <sheetData sheetId="27403" refreshError="1"/>
      <sheetData sheetId="27404">
        <row r="9">
          <cell r="A9" t="str">
            <v>A</v>
          </cell>
        </row>
      </sheetData>
      <sheetData sheetId="27405">
        <row r="9">
          <cell r="A9" t="str">
            <v>A</v>
          </cell>
        </row>
      </sheetData>
      <sheetData sheetId="27406">
        <row r="9">
          <cell r="A9" t="str">
            <v>A</v>
          </cell>
        </row>
      </sheetData>
      <sheetData sheetId="27407">
        <row r="9">
          <cell r="A9" t="str">
            <v>A</v>
          </cell>
        </row>
      </sheetData>
      <sheetData sheetId="27408">
        <row r="9">
          <cell r="A9" t="str">
            <v>A</v>
          </cell>
        </row>
      </sheetData>
      <sheetData sheetId="27409">
        <row r="9">
          <cell r="A9" t="str">
            <v>A</v>
          </cell>
        </row>
      </sheetData>
      <sheetData sheetId="27410">
        <row r="9">
          <cell r="A9" t="str">
            <v>A</v>
          </cell>
        </row>
      </sheetData>
      <sheetData sheetId="27411">
        <row r="9">
          <cell r="A9" t="str">
            <v>A</v>
          </cell>
        </row>
      </sheetData>
      <sheetData sheetId="27412">
        <row r="9">
          <cell r="A9" t="str">
            <v>A</v>
          </cell>
        </row>
      </sheetData>
      <sheetData sheetId="27413">
        <row r="9">
          <cell r="A9" t="str">
            <v>A</v>
          </cell>
        </row>
      </sheetData>
      <sheetData sheetId="27414">
        <row r="9">
          <cell r="A9" t="str">
            <v>A</v>
          </cell>
        </row>
      </sheetData>
      <sheetData sheetId="27415">
        <row r="9">
          <cell r="A9" t="str">
            <v>A</v>
          </cell>
        </row>
      </sheetData>
      <sheetData sheetId="27416">
        <row r="9">
          <cell r="A9" t="str">
            <v>A</v>
          </cell>
        </row>
      </sheetData>
      <sheetData sheetId="27417">
        <row r="9">
          <cell r="A9" t="str">
            <v>A</v>
          </cell>
        </row>
      </sheetData>
      <sheetData sheetId="27418">
        <row r="9">
          <cell r="A9" t="str">
            <v>A</v>
          </cell>
        </row>
      </sheetData>
      <sheetData sheetId="27419">
        <row r="9">
          <cell r="A9" t="str">
            <v>A</v>
          </cell>
        </row>
      </sheetData>
      <sheetData sheetId="27420">
        <row r="9">
          <cell r="A9" t="str">
            <v>A</v>
          </cell>
        </row>
      </sheetData>
      <sheetData sheetId="27421">
        <row r="9">
          <cell r="A9" t="str">
            <v>A</v>
          </cell>
        </row>
      </sheetData>
      <sheetData sheetId="27422">
        <row r="9">
          <cell r="A9" t="str">
            <v>A</v>
          </cell>
        </row>
      </sheetData>
      <sheetData sheetId="27423">
        <row r="9">
          <cell r="A9" t="str">
            <v>A</v>
          </cell>
        </row>
      </sheetData>
      <sheetData sheetId="27424">
        <row r="9">
          <cell r="A9" t="str">
            <v>A</v>
          </cell>
        </row>
      </sheetData>
      <sheetData sheetId="27425">
        <row r="9">
          <cell r="A9" t="str">
            <v>A</v>
          </cell>
        </row>
      </sheetData>
      <sheetData sheetId="27426">
        <row r="9">
          <cell r="A9" t="str">
            <v>A</v>
          </cell>
        </row>
      </sheetData>
      <sheetData sheetId="27427">
        <row r="9">
          <cell r="A9" t="str">
            <v>A</v>
          </cell>
        </row>
      </sheetData>
      <sheetData sheetId="27428">
        <row r="9">
          <cell r="A9" t="str">
            <v>A</v>
          </cell>
        </row>
      </sheetData>
      <sheetData sheetId="27429">
        <row r="9">
          <cell r="A9" t="str">
            <v>A</v>
          </cell>
        </row>
      </sheetData>
      <sheetData sheetId="27430">
        <row r="9">
          <cell r="A9" t="str">
            <v>A</v>
          </cell>
        </row>
      </sheetData>
      <sheetData sheetId="27431">
        <row r="9">
          <cell r="A9" t="str">
            <v>A</v>
          </cell>
        </row>
      </sheetData>
      <sheetData sheetId="27432">
        <row r="9">
          <cell r="A9" t="str">
            <v>A</v>
          </cell>
        </row>
      </sheetData>
      <sheetData sheetId="27433">
        <row r="9">
          <cell r="A9" t="str">
            <v>A</v>
          </cell>
        </row>
      </sheetData>
      <sheetData sheetId="27434">
        <row r="9">
          <cell r="A9" t="str">
            <v>A</v>
          </cell>
        </row>
      </sheetData>
      <sheetData sheetId="27435">
        <row r="9">
          <cell r="A9" t="str">
            <v>A</v>
          </cell>
        </row>
      </sheetData>
      <sheetData sheetId="27436">
        <row r="9">
          <cell r="A9" t="str">
            <v>A</v>
          </cell>
        </row>
      </sheetData>
      <sheetData sheetId="27437">
        <row r="9">
          <cell r="A9" t="str">
            <v>A</v>
          </cell>
        </row>
      </sheetData>
      <sheetData sheetId="27438">
        <row r="9">
          <cell r="A9" t="str">
            <v>A</v>
          </cell>
        </row>
      </sheetData>
      <sheetData sheetId="27439">
        <row r="9">
          <cell r="A9" t="str">
            <v>A</v>
          </cell>
        </row>
      </sheetData>
      <sheetData sheetId="27440">
        <row r="9">
          <cell r="A9" t="str">
            <v>A</v>
          </cell>
        </row>
      </sheetData>
      <sheetData sheetId="27441">
        <row r="9">
          <cell r="A9" t="str">
            <v>A</v>
          </cell>
        </row>
      </sheetData>
      <sheetData sheetId="27442">
        <row r="9">
          <cell r="A9" t="str">
            <v>A</v>
          </cell>
        </row>
      </sheetData>
      <sheetData sheetId="27443">
        <row r="9">
          <cell r="A9" t="str">
            <v>A</v>
          </cell>
        </row>
      </sheetData>
      <sheetData sheetId="27444">
        <row r="9">
          <cell r="A9" t="str">
            <v>A</v>
          </cell>
        </row>
      </sheetData>
      <sheetData sheetId="27445">
        <row r="9">
          <cell r="A9" t="str">
            <v>A</v>
          </cell>
        </row>
      </sheetData>
      <sheetData sheetId="27446">
        <row r="9">
          <cell r="A9" t="str">
            <v>A</v>
          </cell>
        </row>
      </sheetData>
      <sheetData sheetId="27447">
        <row r="9">
          <cell r="A9" t="str">
            <v>A</v>
          </cell>
        </row>
      </sheetData>
      <sheetData sheetId="27448">
        <row r="9">
          <cell r="A9" t="str">
            <v>A</v>
          </cell>
        </row>
      </sheetData>
      <sheetData sheetId="27449">
        <row r="9">
          <cell r="A9" t="str">
            <v>A</v>
          </cell>
        </row>
      </sheetData>
      <sheetData sheetId="27450">
        <row r="9">
          <cell r="A9" t="str">
            <v>A</v>
          </cell>
        </row>
      </sheetData>
      <sheetData sheetId="27451">
        <row r="9">
          <cell r="A9" t="str">
            <v>A</v>
          </cell>
        </row>
      </sheetData>
      <sheetData sheetId="27452">
        <row r="9">
          <cell r="A9" t="str">
            <v>A</v>
          </cell>
        </row>
      </sheetData>
      <sheetData sheetId="27453" refreshError="1"/>
      <sheetData sheetId="27454">
        <row r="9">
          <cell r="A9" t="str">
            <v>A</v>
          </cell>
        </row>
      </sheetData>
      <sheetData sheetId="27455">
        <row r="9">
          <cell r="A9" t="str">
            <v>A</v>
          </cell>
        </row>
      </sheetData>
      <sheetData sheetId="27456">
        <row r="9">
          <cell r="A9" t="str">
            <v>A</v>
          </cell>
        </row>
      </sheetData>
      <sheetData sheetId="27457">
        <row r="9">
          <cell r="A9" t="str">
            <v>A</v>
          </cell>
        </row>
      </sheetData>
      <sheetData sheetId="27458">
        <row r="9">
          <cell r="A9" t="str">
            <v>A</v>
          </cell>
        </row>
      </sheetData>
      <sheetData sheetId="27459">
        <row r="9">
          <cell r="A9" t="str">
            <v>A</v>
          </cell>
        </row>
      </sheetData>
      <sheetData sheetId="27460">
        <row r="9">
          <cell r="A9" t="str">
            <v>A</v>
          </cell>
        </row>
      </sheetData>
      <sheetData sheetId="27461">
        <row r="9">
          <cell r="A9" t="str">
            <v>A</v>
          </cell>
        </row>
      </sheetData>
      <sheetData sheetId="27462">
        <row r="9">
          <cell r="A9" t="str">
            <v>A</v>
          </cell>
        </row>
      </sheetData>
      <sheetData sheetId="27463">
        <row r="9">
          <cell r="A9" t="str">
            <v>A</v>
          </cell>
        </row>
      </sheetData>
      <sheetData sheetId="27464" refreshError="1"/>
      <sheetData sheetId="27465" refreshError="1"/>
      <sheetData sheetId="27466">
        <row r="9">
          <cell r="A9" t="str">
            <v>A</v>
          </cell>
        </row>
      </sheetData>
      <sheetData sheetId="27467">
        <row r="9">
          <cell r="A9" t="str">
            <v>A</v>
          </cell>
        </row>
      </sheetData>
      <sheetData sheetId="27468">
        <row r="9">
          <cell r="A9" t="str">
            <v>A</v>
          </cell>
        </row>
      </sheetData>
      <sheetData sheetId="27469" refreshError="1"/>
      <sheetData sheetId="27470">
        <row r="9">
          <cell r="A9" t="str">
            <v>A</v>
          </cell>
        </row>
      </sheetData>
      <sheetData sheetId="27471">
        <row r="9">
          <cell r="A9" t="str">
            <v>A</v>
          </cell>
        </row>
      </sheetData>
      <sheetData sheetId="27472">
        <row r="9">
          <cell r="A9" t="str">
            <v>A</v>
          </cell>
        </row>
      </sheetData>
      <sheetData sheetId="27473">
        <row r="9">
          <cell r="A9" t="str">
            <v>A</v>
          </cell>
        </row>
      </sheetData>
      <sheetData sheetId="27474">
        <row r="9">
          <cell r="A9" t="str">
            <v>A</v>
          </cell>
        </row>
      </sheetData>
      <sheetData sheetId="27475">
        <row r="9">
          <cell r="A9" t="str">
            <v>A</v>
          </cell>
        </row>
      </sheetData>
      <sheetData sheetId="27476">
        <row r="9">
          <cell r="A9" t="str">
            <v>A</v>
          </cell>
        </row>
      </sheetData>
      <sheetData sheetId="27477">
        <row r="9">
          <cell r="A9" t="str">
            <v>A</v>
          </cell>
        </row>
      </sheetData>
      <sheetData sheetId="27478">
        <row r="9">
          <cell r="A9" t="str">
            <v>A</v>
          </cell>
        </row>
      </sheetData>
      <sheetData sheetId="27479">
        <row r="9">
          <cell r="A9" t="str">
            <v>A</v>
          </cell>
        </row>
      </sheetData>
      <sheetData sheetId="27480">
        <row r="9">
          <cell r="A9" t="str">
            <v>A</v>
          </cell>
        </row>
      </sheetData>
      <sheetData sheetId="27481">
        <row r="9">
          <cell r="A9" t="str">
            <v>A</v>
          </cell>
        </row>
      </sheetData>
      <sheetData sheetId="27482">
        <row r="9">
          <cell r="A9" t="str">
            <v>A</v>
          </cell>
        </row>
      </sheetData>
      <sheetData sheetId="27483">
        <row r="9">
          <cell r="A9" t="str">
            <v>A</v>
          </cell>
        </row>
      </sheetData>
      <sheetData sheetId="27484">
        <row r="9">
          <cell r="A9" t="str">
            <v>A</v>
          </cell>
        </row>
      </sheetData>
      <sheetData sheetId="27485">
        <row r="9">
          <cell r="A9" t="str">
            <v>A</v>
          </cell>
        </row>
      </sheetData>
      <sheetData sheetId="27486">
        <row r="9">
          <cell r="A9" t="str">
            <v>A</v>
          </cell>
        </row>
      </sheetData>
      <sheetData sheetId="27487">
        <row r="9">
          <cell r="A9" t="str">
            <v>A</v>
          </cell>
        </row>
      </sheetData>
      <sheetData sheetId="27488">
        <row r="9">
          <cell r="A9" t="str">
            <v>A</v>
          </cell>
        </row>
      </sheetData>
      <sheetData sheetId="27489">
        <row r="9">
          <cell r="A9" t="str">
            <v>A</v>
          </cell>
        </row>
      </sheetData>
      <sheetData sheetId="27490">
        <row r="9">
          <cell r="A9" t="str">
            <v>A</v>
          </cell>
        </row>
      </sheetData>
      <sheetData sheetId="27491" refreshError="1"/>
      <sheetData sheetId="27492" refreshError="1"/>
      <sheetData sheetId="27493" refreshError="1"/>
      <sheetData sheetId="27494" refreshError="1"/>
      <sheetData sheetId="27495" refreshError="1"/>
      <sheetData sheetId="27496" refreshError="1"/>
      <sheetData sheetId="27497" refreshError="1"/>
      <sheetData sheetId="27498" refreshError="1"/>
      <sheetData sheetId="27499" refreshError="1"/>
      <sheetData sheetId="27500" refreshError="1"/>
      <sheetData sheetId="27501" refreshError="1"/>
      <sheetData sheetId="27502" refreshError="1"/>
      <sheetData sheetId="27503" refreshError="1"/>
      <sheetData sheetId="27504" refreshError="1"/>
      <sheetData sheetId="27505" refreshError="1"/>
      <sheetData sheetId="27506" refreshError="1"/>
      <sheetData sheetId="27507" refreshError="1"/>
      <sheetData sheetId="27508" refreshError="1"/>
      <sheetData sheetId="27509" refreshError="1"/>
      <sheetData sheetId="27510" refreshError="1"/>
      <sheetData sheetId="27511" refreshError="1"/>
      <sheetData sheetId="27512" refreshError="1"/>
      <sheetData sheetId="27513" refreshError="1"/>
      <sheetData sheetId="27514" refreshError="1"/>
      <sheetData sheetId="27515" refreshError="1"/>
      <sheetData sheetId="27516" refreshError="1"/>
      <sheetData sheetId="27517" refreshError="1"/>
      <sheetData sheetId="27518" refreshError="1"/>
      <sheetData sheetId="27519" refreshError="1"/>
      <sheetData sheetId="27520" refreshError="1"/>
      <sheetData sheetId="27521" refreshError="1"/>
      <sheetData sheetId="27522" refreshError="1"/>
      <sheetData sheetId="27523" refreshError="1"/>
      <sheetData sheetId="27524" refreshError="1"/>
      <sheetData sheetId="27525" refreshError="1"/>
      <sheetData sheetId="27526" refreshError="1"/>
      <sheetData sheetId="27527" refreshError="1"/>
      <sheetData sheetId="27528" refreshError="1"/>
      <sheetData sheetId="27529" refreshError="1"/>
      <sheetData sheetId="27530" refreshError="1"/>
      <sheetData sheetId="27531" refreshError="1"/>
      <sheetData sheetId="27532" refreshError="1"/>
      <sheetData sheetId="27533" refreshError="1"/>
      <sheetData sheetId="27534" refreshError="1"/>
      <sheetData sheetId="27535" refreshError="1"/>
      <sheetData sheetId="27536" refreshError="1"/>
      <sheetData sheetId="27537" refreshError="1"/>
      <sheetData sheetId="27538" refreshError="1"/>
      <sheetData sheetId="27539" refreshError="1"/>
      <sheetData sheetId="27540" refreshError="1"/>
      <sheetData sheetId="27541" refreshError="1"/>
      <sheetData sheetId="27542" refreshError="1"/>
      <sheetData sheetId="27543" refreshError="1"/>
      <sheetData sheetId="27544" refreshError="1"/>
      <sheetData sheetId="27545" refreshError="1"/>
      <sheetData sheetId="27546" refreshError="1"/>
      <sheetData sheetId="27547" refreshError="1"/>
      <sheetData sheetId="27548" refreshError="1"/>
      <sheetData sheetId="27549" refreshError="1"/>
      <sheetData sheetId="27550" refreshError="1"/>
      <sheetData sheetId="27551" refreshError="1"/>
      <sheetData sheetId="27552" refreshError="1"/>
      <sheetData sheetId="27553" refreshError="1"/>
      <sheetData sheetId="27554" refreshError="1"/>
      <sheetData sheetId="27555" refreshError="1"/>
      <sheetData sheetId="27556" refreshError="1"/>
      <sheetData sheetId="27557" refreshError="1"/>
      <sheetData sheetId="27558" refreshError="1"/>
      <sheetData sheetId="27559" refreshError="1"/>
      <sheetData sheetId="27560" refreshError="1"/>
      <sheetData sheetId="27561" refreshError="1"/>
      <sheetData sheetId="27562" refreshError="1"/>
      <sheetData sheetId="27563" refreshError="1"/>
      <sheetData sheetId="27564">
        <row r="9">
          <cell r="A9" t="str">
            <v>A</v>
          </cell>
        </row>
      </sheetData>
      <sheetData sheetId="27565" refreshError="1"/>
      <sheetData sheetId="27566">
        <row r="9">
          <cell r="A9" t="str">
            <v>A</v>
          </cell>
        </row>
      </sheetData>
      <sheetData sheetId="27567">
        <row r="9">
          <cell r="A9" t="str">
            <v>A</v>
          </cell>
        </row>
      </sheetData>
      <sheetData sheetId="27568">
        <row r="9">
          <cell r="A9" t="str">
            <v>A</v>
          </cell>
        </row>
      </sheetData>
      <sheetData sheetId="27569">
        <row r="9">
          <cell r="A9" t="str">
            <v>A</v>
          </cell>
        </row>
      </sheetData>
      <sheetData sheetId="27570">
        <row r="9">
          <cell r="A9" t="str">
            <v>A</v>
          </cell>
        </row>
      </sheetData>
      <sheetData sheetId="27571">
        <row r="9">
          <cell r="A9" t="str">
            <v>A</v>
          </cell>
        </row>
      </sheetData>
      <sheetData sheetId="27572">
        <row r="9">
          <cell r="A9" t="str">
            <v>A</v>
          </cell>
        </row>
      </sheetData>
      <sheetData sheetId="27573">
        <row r="9">
          <cell r="A9" t="str">
            <v>A</v>
          </cell>
        </row>
      </sheetData>
      <sheetData sheetId="27574">
        <row r="9">
          <cell r="A9" t="str">
            <v>A</v>
          </cell>
        </row>
      </sheetData>
      <sheetData sheetId="27575">
        <row r="9">
          <cell r="A9" t="str">
            <v>A</v>
          </cell>
        </row>
      </sheetData>
      <sheetData sheetId="27576">
        <row r="9">
          <cell r="A9" t="str">
            <v>A</v>
          </cell>
        </row>
      </sheetData>
      <sheetData sheetId="27577">
        <row r="9">
          <cell r="A9" t="str">
            <v>A</v>
          </cell>
        </row>
      </sheetData>
      <sheetData sheetId="27578" refreshError="1"/>
      <sheetData sheetId="27579" refreshError="1"/>
      <sheetData sheetId="27580" refreshError="1"/>
      <sheetData sheetId="27581" refreshError="1"/>
      <sheetData sheetId="27582" refreshError="1"/>
      <sheetData sheetId="27583" refreshError="1"/>
      <sheetData sheetId="27584" refreshError="1"/>
      <sheetData sheetId="27585" refreshError="1"/>
      <sheetData sheetId="27586" refreshError="1"/>
      <sheetData sheetId="27587" refreshError="1"/>
      <sheetData sheetId="27588" refreshError="1"/>
      <sheetData sheetId="27589" refreshError="1"/>
      <sheetData sheetId="27590" refreshError="1"/>
      <sheetData sheetId="27591" refreshError="1"/>
      <sheetData sheetId="27592" refreshError="1"/>
      <sheetData sheetId="27593" refreshError="1"/>
      <sheetData sheetId="27594">
        <row r="9">
          <cell r="A9" t="str">
            <v>A</v>
          </cell>
        </row>
      </sheetData>
      <sheetData sheetId="27595">
        <row r="9">
          <cell r="A9" t="str">
            <v>A</v>
          </cell>
        </row>
      </sheetData>
      <sheetData sheetId="27596">
        <row r="9">
          <cell r="A9" t="str">
            <v>A</v>
          </cell>
        </row>
      </sheetData>
      <sheetData sheetId="27597">
        <row r="9">
          <cell r="A9" t="str">
            <v>A</v>
          </cell>
        </row>
      </sheetData>
      <sheetData sheetId="27598">
        <row r="9">
          <cell r="A9" t="str">
            <v>A</v>
          </cell>
        </row>
      </sheetData>
      <sheetData sheetId="27599">
        <row r="9">
          <cell r="A9" t="str">
            <v>A</v>
          </cell>
        </row>
      </sheetData>
      <sheetData sheetId="27600">
        <row r="9">
          <cell r="A9" t="str">
            <v>A</v>
          </cell>
        </row>
      </sheetData>
      <sheetData sheetId="27601">
        <row r="9">
          <cell r="A9" t="str">
            <v>A</v>
          </cell>
        </row>
      </sheetData>
      <sheetData sheetId="27602">
        <row r="9">
          <cell r="A9" t="str">
            <v>A</v>
          </cell>
        </row>
      </sheetData>
      <sheetData sheetId="27603">
        <row r="9">
          <cell r="A9" t="str">
            <v>A</v>
          </cell>
        </row>
      </sheetData>
      <sheetData sheetId="27604">
        <row r="9">
          <cell r="A9" t="str">
            <v>A</v>
          </cell>
        </row>
      </sheetData>
      <sheetData sheetId="27605">
        <row r="9">
          <cell r="A9" t="str">
            <v>A</v>
          </cell>
        </row>
      </sheetData>
      <sheetData sheetId="27606">
        <row r="9">
          <cell r="A9" t="str">
            <v>A</v>
          </cell>
        </row>
      </sheetData>
      <sheetData sheetId="27607">
        <row r="9">
          <cell r="A9" t="str">
            <v>A</v>
          </cell>
        </row>
      </sheetData>
      <sheetData sheetId="27608">
        <row r="9">
          <cell r="A9" t="str">
            <v>A</v>
          </cell>
        </row>
      </sheetData>
      <sheetData sheetId="27609">
        <row r="9">
          <cell r="A9" t="str">
            <v>A</v>
          </cell>
        </row>
      </sheetData>
      <sheetData sheetId="27610">
        <row r="9">
          <cell r="A9" t="str">
            <v>A</v>
          </cell>
        </row>
      </sheetData>
      <sheetData sheetId="27611">
        <row r="9">
          <cell r="A9" t="str">
            <v>A</v>
          </cell>
        </row>
      </sheetData>
      <sheetData sheetId="27612">
        <row r="9">
          <cell r="A9" t="str">
            <v>A</v>
          </cell>
        </row>
      </sheetData>
      <sheetData sheetId="27613">
        <row r="9">
          <cell r="A9" t="str">
            <v>A</v>
          </cell>
        </row>
      </sheetData>
      <sheetData sheetId="27614">
        <row r="9">
          <cell r="A9" t="str">
            <v>A</v>
          </cell>
        </row>
      </sheetData>
      <sheetData sheetId="27615">
        <row r="9">
          <cell r="A9" t="str">
            <v>A</v>
          </cell>
        </row>
      </sheetData>
      <sheetData sheetId="27616">
        <row r="9">
          <cell r="A9" t="str">
            <v>A</v>
          </cell>
        </row>
      </sheetData>
      <sheetData sheetId="27617">
        <row r="9">
          <cell r="A9" t="str">
            <v>A</v>
          </cell>
        </row>
      </sheetData>
      <sheetData sheetId="27618">
        <row r="9">
          <cell r="A9" t="str">
            <v>A</v>
          </cell>
        </row>
      </sheetData>
      <sheetData sheetId="27619">
        <row r="9">
          <cell r="A9" t="str">
            <v>A</v>
          </cell>
        </row>
      </sheetData>
      <sheetData sheetId="27620">
        <row r="9">
          <cell r="A9" t="str">
            <v>A</v>
          </cell>
        </row>
      </sheetData>
      <sheetData sheetId="27621">
        <row r="9">
          <cell r="A9" t="str">
            <v>A</v>
          </cell>
        </row>
      </sheetData>
      <sheetData sheetId="27622">
        <row r="9">
          <cell r="A9" t="str">
            <v>A</v>
          </cell>
        </row>
      </sheetData>
      <sheetData sheetId="27623">
        <row r="9">
          <cell r="A9" t="str">
            <v>A</v>
          </cell>
        </row>
      </sheetData>
      <sheetData sheetId="27624">
        <row r="9">
          <cell r="A9" t="str">
            <v>A</v>
          </cell>
        </row>
      </sheetData>
      <sheetData sheetId="27625">
        <row r="9">
          <cell r="A9" t="str">
            <v>A</v>
          </cell>
        </row>
      </sheetData>
      <sheetData sheetId="27626">
        <row r="9">
          <cell r="A9" t="str">
            <v>A</v>
          </cell>
        </row>
      </sheetData>
      <sheetData sheetId="27627">
        <row r="9">
          <cell r="A9" t="str">
            <v>A</v>
          </cell>
        </row>
      </sheetData>
      <sheetData sheetId="27628" refreshError="1"/>
      <sheetData sheetId="27629" refreshError="1"/>
      <sheetData sheetId="27630">
        <row r="9">
          <cell r="A9" t="str">
            <v>A</v>
          </cell>
        </row>
      </sheetData>
      <sheetData sheetId="27631">
        <row r="9">
          <cell r="A9" t="str">
            <v>A</v>
          </cell>
        </row>
      </sheetData>
      <sheetData sheetId="27632">
        <row r="9">
          <cell r="A9" t="str">
            <v>A</v>
          </cell>
        </row>
      </sheetData>
      <sheetData sheetId="27633">
        <row r="9">
          <cell r="A9" t="str">
            <v>A</v>
          </cell>
        </row>
      </sheetData>
      <sheetData sheetId="27634" refreshError="1"/>
      <sheetData sheetId="27635" refreshError="1"/>
      <sheetData sheetId="27636" refreshError="1"/>
      <sheetData sheetId="27637" refreshError="1"/>
      <sheetData sheetId="27638" refreshError="1"/>
      <sheetData sheetId="27639" refreshError="1"/>
      <sheetData sheetId="27640" refreshError="1"/>
      <sheetData sheetId="27641" refreshError="1"/>
      <sheetData sheetId="27642" refreshError="1"/>
      <sheetData sheetId="27643" refreshError="1"/>
      <sheetData sheetId="27644" refreshError="1"/>
      <sheetData sheetId="27645" refreshError="1"/>
      <sheetData sheetId="27646" refreshError="1"/>
      <sheetData sheetId="27647" refreshError="1"/>
      <sheetData sheetId="27648" refreshError="1"/>
      <sheetData sheetId="27649" refreshError="1"/>
      <sheetData sheetId="27650" refreshError="1"/>
      <sheetData sheetId="27651" refreshError="1"/>
      <sheetData sheetId="27652" refreshError="1"/>
      <sheetData sheetId="27653">
        <row r="9">
          <cell r="A9" t="str">
            <v>A</v>
          </cell>
        </row>
      </sheetData>
      <sheetData sheetId="27654">
        <row r="9">
          <cell r="A9" t="str">
            <v>A</v>
          </cell>
        </row>
      </sheetData>
      <sheetData sheetId="27655">
        <row r="9">
          <cell r="A9" t="str">
            <v>A</v>
          </cell>
        </row>
      </sheetData>
      <sheetData sheetId="27656">
        <row r="9">
          <cell r="A9" t="str">
            <v>A</v>
          </cell>
        </row>
      </sheetData>
      <sheetData sheetId="27657">
        <row r="9">
          <cell r="A9" t="str">
            <v>A</v>
          </cell>
        </row>
      </sheetData>
      <sheetData sheetId="27658">
        <row r="9">
          <cell r="A9" t="str">
            <v>A</v>
          </cell>
        </row>
      </sheetData>
      <sheetData sheetId="27659">
        <row r="9">
          <cell r="A9" t="str">
            <v>A</v>
          </cell>
        </row>
      </sheetData>
      <sheetData sheetId="27660">
        <row r="9">
          <cell r="A9" t="str">
            <v>A</v>
          </cell>
        </row>
      </sheetData>
      <sheetData sheetId="27661" refreshError="1"/>
      <sheetData sheetId="27662">
        <row r="9">
          <cell r="A9" t="str">
            <v>A</v>
          </cell>
        </row>
      </sheetData>
      <sheetData sheetId="27663">
        <row r="9">
          <cell r="A9" t="str">
            <v>A</v>
          </cell>
        </row>
      </sheetData>
      <sheetData sheetId="27664">
        <row r="9">
          <cell r="A9" t="str">
            <v>A</v>
          </cell>
        </row>
      </sheetData>
      <sheetData sheetId="27665">
        <row r="9">
          <cell r="A9" t="str">
            <v>A</v>
          </cell>
        </row>
      </sheetData>
      <sheetData sheetId="27666">
        <row r="9">
          <cell r="A9" t="str">
            <v>A</v>
          </cell>
        </row>
      </sheetData>
      <sheetData sheetId="27667">
        <row r="9">
          <cell r="A9" t="str">
            <v>A</v>
          </cell>
        </row>
      </sheetData>
      <sheetData sheetId="27668">
        <row r="9">
          <cell r="A9" t="str">
            <v>A</v>
          </cell>
        </row>
      </sheetData>
      <sheetData sheetId="27669">
        <row r="9">
          <cell r="A9" t="str">
            <v>A</v>
          </cell>
        </row>
      </sheetData>
      <sheetData sheetId="27670">
        <row r="9">
          <cell r="A9" t="str">
            <v>A</v>
          </cell>
        </row>
      </sheetData>
      <sheetData sheetId="27671">
        <row r="9">
          <cell r="A9" t="str">
            <v>A</v>
          </cell>
        </row>
      </sheetData>
      <sheetData sheetId="27672">
        <row r="9">
          <cell r="A9" t="str">
            <v>A</v>
          </cell>
        </row>
      </sheetData>
      <sheetData sheetId="27673">
        <row r="9">
          <cell r="A9" t="str">
            <v>A</v>
          </cell>
        </row>
      </sheetData>
      <sheetData sheetId="27674">
        <row r="9">
          <cell r="A9" t="str">
            <v>A</v>
          </cell>
        </row>
      </sheetData>
      <sheetData sheetId="27675">
        <row r="9">
          <cell r="A9" t="str">
            <v>A</v>
          </cell>
        </row>
      </sheetData>
      <sheetData sheetId="27676">
        <row r="9">
          <cell r="A9" t="str">
            <v>A</v>
          </cell>
        </row>
      </sheetData>
      <sheetData sheetId="27677">
        <row r="9">
          <cell r="A9" t="str">
            <v>A</v>
          </cell>
        </row>
      </sheetData>
      <sheetData sheetId="27678">
        <row r="9">
          <cell r="A9" t="str">
            <v>A</v>
          </cell>
        </row>
      </sheetData>
      <sheetData sheetId="27679" refreshError="1"/>
      <sheetData sheetId="27680" refreshError="1"/>
      <sheetData sheetId="27681">
        <row r="9">
          <cell r="A9" t="str">
            <v>A</v>
          </cell>
        </row>
      </sheetData>
      <sheetData sheetId="27682">
        <row r="9">
          <cell r="A9" t="str">
            <v>A</v>
          </cell>
        </row>
      </sheetData>
      <sheetData sheetId="27683">
        <row r="9">
          <cell r="A9" t="str">
            <v>A</v>
          </cell>
        </row>
      </sheetData>
      <sheetData sheetId="27684">
        <row r="9">
          <cell r="A9" t="str">
            <v>A</v>
          </cell>
        </row>
      </sheetData>
      <sheetData sheetId="27685">
        <row r="9">
          <cell r="A9" t="str">
            <v>A</v>
          </cell>
        </row>
      </sheetData>
      <sheetData sheetId="27686">
        <row r="9">
          <cell r="A9" t="str">
            <v>A</v>
          </cell>
        </row>
      </sheetData>
      <sheetData sheetId="27687">
        <row r="9">
          <cell r="A9" t="str">
            <v>A</v>
          </cell>
        </row>
      </sheetData>
      <sheetData sheetId="27688">
        <row r="9">
          <cell r="A9" t="str">
            <v>A</v>
          </cell>
        </row>
      </sheetData>
      <sheetData sheetId="27689">
        <row r="9">
          <cell r="A9" t="str">
            <v>A</v>
          </cell>
        </row>
      </sheetData>
      <sheetData sheetId="27690">
        <row r="9">
          <cell r="A9" t="str">
            <v>A</v>
          </cell>
        </row>
      </sheetData>
      <sheetData sheetId="27691">
        <row r="9">
          <cell r="A9" t="str">
            <v>A</v>
          </cell>
        </row>
      </sheetData>
      <sheetData sheetId="27692">
        <row r="9">
          <cell r="A9" t="str">
            <v>A</v>
          </cell>
        </row>
      </sheetData>
      <sheetData sheetId="27693">
        <row r="9">
          <cell r="A9" t="str">
            <v>A</v>
          </cell>
        </row>
      </sheetData>
      <sheetData sheetId="27694">
        <row r="9">
          <cell r="A9" t="str">
            <v>A</v>
          </cell>
        </row>
      </sheetData>
      <sheetData sheetId="27695">
        <row r="9">
          <cell r="A9" t="str">
            <v>A</v>
          </cell>
        </row>
      </sheetData>
      <sheetData sheetId="27696">
        <row r="9">
          <cell r="A9" t="str">
            <v>A</v>
          </cell>
        </row>
      </sheetData>
      <sheetData sheetId="27697">
        <row r="9">
          <cell r="A9" t="str">
            <v>A</v>
          </cell>
        </row>
      </sheetData>
      <sheetData sheetId="27698">
        <row r="9">
          <cell r="A9" t="str">
            <v>A</v>
          </cell>
        </row>
      </sheetData>
      <sheetData sheetId="27699">
        <row r="9">
          <cell r="A9" t="str">
            <v>A</v>
          </cell>
        </row>
      </sheetData>
      <sheetData sheetId="27700">
        <row r="9">
          <cell r="A9" t="str">
            <v>A</v>
          </cell>
        </row>
      </sheetData>
      <sheetData sheetId="27701">
        <row r="9">
          <cell r="A9" t="str">
            <v>A</v>
          </cell>
        </row>
      </sheetData>
      <sheetData sheetId="27702">
        <row r="9">
          <cell r="A9" t="str">
            <v>A</v>
          </cell>
        </row>
      </sheetData>
      <sheetData sheetId="27703">
        <row r="9">
          <cell r="A9" t="str">
            <v>A</v>
          </cell>
        </row>
      </sheetData>
      <sheetData sheetId="27704">
        <row r="9">
          <cell r="A9" t="str">
            <v>A</v>
          </cell>
        </row>
      </sheetData>
      <sheetData sheetId="27705">
        <row r="9">
          <cell r="A9" t="str">
            <v>A</v>
          </cell>
        </row>
      </sheetData>
      <sheetData sheetId="27706">
        <row r="9">
          <cell r="A9" t="str">
            <v>A</v>
          </cell>
        </row>
      </sheetData>
      <sheetData sheetId="27707">
        <row r="9">
          <cell r="A9" t="str">
            <v>A</v>
          </cell>
        </row>
      </sheetData>
      <sheetData sheetId="27708">
        <row r="9">
          <cell r="A9" t="str">
            <v>A</v>
          </cell>
        </row>
      </sheetData>
      <sheetData sheetId="27709">
        <row r="9">
          <cell r="A9" t="str">
            <v>A</v>
          </cell>
        </row>
      </sheetData>
      <sheetData sheetId="27710">
        <row r="9">
          <cell r="A9" t="str">
            <v>A</v>
          </cell>
        </row>
      </sheetData>
      <sheetData sheetId="27711">
        <row r="9">
          <cell r="A9" t="str">
            <v>A</v>
          </cell>
        </row>
      </sheetData>
      <sheetData sheetId="27712">
        <row r="9">
          <cell r="A9" t="str">
            <v>A</v>
          </cell>
        </row>
      </sheetData>
      <sheetData sheetId="27713">
        <row r="9">
          <cell r="A9" t="str">
            <v>A</v>
          </cell>
        </row>
      </sheetData>
      <sheetData sheetId="27714">
        <row r="9">
          <cell r="A9" t="str">
            <v>A</v>
          </cell>
        </row>
      </sheetData>
      <sheetData sheetId="27715">
        <row r="9">
          <cell r="A9" t="str">
            <v>A</v>
          </cell>
        </row>
      </sheetData>
      <sheetData sheetId="27716">
        <row r="9">
          <cell r="A9" t="str">
            <v>A</v>
          </cell>
        </row>
      </sheetData>
      <sheetData sheetId="27717">
        <row r="9">
          <cell r="A9" t="str">
            <v>A</v>
          </cell>
        </row>
      </sheetData>
      <sheetData sheetId="27718">
        <row r="9">
          <cell r="A9" t="str">
            <v>A</v>
          </cell>
        </row>
      </sheetData>
      <sheetData sheetId="27719">
        <row r="9">
          <cell r="A9" t="str">
            <v>A</v>
          </cell>
        </row>
      </sheetData>
      <sheetData sheetId="27720">
        <row r="9">
          <cell r="A9" t="str">
            <v>A</v>
          </cell>
        </row>
      </sheetData>
      <sheetData sheetId="27721">
        <row r="9">
          <cell r="A9" t="str">
            <v>A</v>
          </cell>
        </row>
      </sheetData>
      <sheetData sheetId="27722">
        <row r="9">
          <cell r="A9" t="str">
            <v>A</v>
          </cell>
        </row>
      </sheetData>
      <sheetData sheetId="27723">
        <row r="9">
          <cell r="A9" t="str">
            <v>A</v>
          </cell>
        </row>
      </sheetData>
      <sheetData sheetId="27724">
        <row r="9">
          <cell r="A9" t="str">
            <v>A</v>
          </cell>
        </row>
      </sheetData>
      <sheetData sheetId="27725">
        <row r="9">
          <cell r="A9" t="str">
            <v>A</v>
          </cell>
        </row>
      </sheetData>
      <sheetData sheetId="27726">
        <row r="9">
          <cell r="A9" t="str">
            <v>A</v>
          </cell>
        </row>
      </sheetData>
      <sheetData sheetId="27727">
        <row r="9">
          <cell r="A9" t="str">
            <v>A</v>
          </cell>
        </row>
      </sheetData>
      <sheetData sheetId="27728">
        <row r="9">
          <cell r="A9" t="str">
            <v>A</v>
          </cell>
        </row>
      </sheetData>
      <sheetData sheetId="27729">
        <row r="9">
          <cell r="A9" t="str">
            <v>A</v>
          </cell>
        </row>
      </sheetData>
      <sheetData sheetId="27730">
        <row r="9">
          <cell r="A9" t="str">
            <v>A</v>
          </cell>
        </row>
      </sheetData>
      <sheetData sheetId="27731">
        <row r="9">
          <cell r="A9" t="str">
            <v>A</v>
          </cell>
        </row>
      </sheetData>
      <sheetData sheetId="27732">
        <row r="9">
          <cell r="A9" t="str">
            <v>A</v>
          </cell>
        </row>
      </sheetData>
      <sheetData sheetId="27733">
        <row r="9">
          <cell r="A9" t="str">
            <v>A</v>
          </cell>
        </row>
      </sheetData>
      <sheetData sheetId="27734">
        <row r="9">
          <cell r="A9" t="str">
            <v>A</v>
          </cell>
        </row>
      </sheetData>
      <sheetData sheetId="27735">
        <row r="9">
          <cell r="A9" t="str">
            <v>A</v>
          </cell>
        </row>
      </sheetData>
      <sheetData sheetId="27736">
        <row r="9">
          <cell r="A9" t="str">
            <v>A</v>
          </cell>
        </row>
      </sheetData>
      <sheetData sheetId="27737">
        <row r="9">
          <cell r="A9" t="str">
            <v>A</v>
          </cell>
        </row>
      </sheetData>
      <sheetData sheetId="27738">
        <row r="9">
          <cell r="A9" t="str">
            <v>A</v>
          </cell>
        </row>
      </sheetData>
      <sheetData sheetId="27739">
        <row r="9">
          <cell r="A9" t="str">
            <v>A</v>
          </cell>
        </row>
      </sheetData>
      <sheetData sheetId="27740">
        <row r="9">
          <cell r="A9" t="str">
            <v>A</v>
          </cell>
        </row>
      </sheetData>
      <sheetData sheetId="27741">
        <row r="9">
          <cell r="A9" t="str">
            <v>A</v>
          </cell>
        </row>
      </sheetData>
      <sheetData sheetId="27742">
        <row r="9">
          <cell r="A9" t="str">
            <v>A</v>
          </cell>
        </row>
      </sheetData>
      <sheetData sheetId="27743">
        <row r="9">
          <cell r="A9" t="str">
            <v>A</v>
          </cell>
        </row>
      </sheetData>
      <sheetData sheetId="27744">
        <row r="9">
          <cell r="A9" t="str">
            <v>A</v>
          </cell>
        </row>
      </sheetData>
      <sheetData sheetId="27745">
        <row r="9">
          <cell r="A9" t="str">
            <v>A</v>
          </cell>
        </row>
      </sheetData>
      <sheetData sheetId="27746">
        <row r="9">
          <cell r="A9" t="str">
            <v>A</v>
          </cell>
        </row>
      </sheetData>
      <sheetData sheetId="27747">
        <row r="9">
          <cell r="A9" t="str">
            <v>A</v>
          </cell>
        </row>
      </sheetData>
      <sheetData sheetId="27748">
        <row r="9">
          <cell r="A9" t="str">
            <v>A</v>
          </cell>
        </row>
      </sheetData>
      <sheetData sheetId="27749">
        <row r="9">
          <cell r="A9" t="str">
            <v>A</v>
          </cell>
        </row>
      </sheetData>
      <sheetData sheetId="27750">
        <row r="9">
          <cell r="A9" t="str">
            <v>A</v>
          </cell>
        </row>
      </sheetData>
      <sheetData sheetId="27751">
        <row r="9">
          <cell r="A9" t="str">
            <v>A</v>
          </cell>
        </row>
      </sheetData>
      <sheetData sheetId="27752">
        <row r="9">
          <cell r="A9" t="str">
            <v>A</v>
          </cell>
        </row>
      </sheetData>
      <sheetData sheetId="27753" refreshError="1"/>
      <sheetData sheetId="27754">
        <row r="9">
          <cell r="A9" t="str">
            <v>A</v>
          </cell>
        </row>
      </sheetData>
      <sheetData sheetId="27755">
        <row r="9">
          <cell r="A9" t="str">
            <v>A</v>
          </cell>
        </row>
      </sheetData>
      <sheetData sheetId="27756">
        <row r="9">
          <cell r="A9" t="str">
            <v>A</v>
          </cell>
        </row>
      </sheetData>
      <sheetData sheetId="27757" refreshError="1"/>
      <sheetData sheetId="27758" refreshError="1"/>
      <sheetData sheetId="27759" refreshError="1"/>
      <sheetData sheetId="27760" refreshError="1"/>
      <sheetData sheetId="27761" refreshError="1"/>
      <sheetData sheetId="27762" refreshError="1"/>
      <sheetData sheetId="27763" refreshError="1"/>
      <sheetData sheetId="27764" refreshError="1"/>
      <sheetData sheetId="27765" refreshError="1"/>
      <sheetData sheetId="27766" refreshError="1"/>
      <sheetData sheetId="27767" refreshError="1"/>
      <sheetData sheetId="27768" refreshError="1"/>
      <sheetData sheetId="27769" refreshError="1"/>
      <sheetData sheetId="27770" refreshError="1"/>
      <sheetData sheetId="27771" refreshError="1"/>
      <sheetData sheetId="27772" refreshError="1"/>
      <sheetData sheetId="27773" refreshError="1"/>
      <sheetData sheetId="27774" refreshError="1"/>
      <sheetData sheetId="27775" refreshError="1"/>
      <sheetData sheetId="27776" refreshError="1"/>
      <sheetData sheetId="27777" refreshError="1"/>
      <sheetData sheetId="27778" refreshError="1"/>
      <sheetData sheetId="27779" refreshError="1"/>
      <sheetData sheetId="27780" refreshError="1"/>
      <sheetData sheetId="27781" refreshError="1"/>
      <sheetData sheetId="27782" refreshError="1"/>
      <sheetData sheetId="27783" refreshError="1"/>
      <sheetData sheetId="27784" refreshError="1"/>
      <sheetData sheetId="27785" refreshError="1"/>
      <sheetData sheetId="27786" refreshError="1"/>
      <sheetData sheetId="27787" refreshError="1"/>
      <sheetData sheetId="27788" refreshError="1"/>
      <sheetData sheetId="27789" refreshError="1"/>
      <sheetData sheetId="27790" refreshError="1"/>
      <sheetData sheetId="27791" refreshError="1"/>
      <sheetData sheetId="27792" refreshError="1"/>
      <sheetData sheetId="27793" refreshError="1"/>
      <sheetData sheetId="27794" refreshError="1"/>
      <sheetData sheetId="27795" refreshError="1"/>
      <sheetData sheetId="27796" refreshError="1"/>
      <sheetData sheetId="27797">
        <row r="9">
          <cell r="A9" t="str">
            <v>A</v>
          </cell>
        </row>
      </sheetData>
      <sheetData sheetId="27798">
        <row r="9">
          <cell r="A9" t="str">
            <v>A</v>
          </cell>
        </row>
      </sheetData>
      <sheetData sheetId="27799">
        <row r="9">
          <cell r="A9" t="str">
            <v>A</v>
          </cell>
        </row>
      </sheetData>
      <sheetData sheetId="27800">
        <row r="9">
          <cell r="A9" t="str">
            <v>A</v>
          </cell>
        </row>
      </sheetData>
      <sheetData sheetId="27801">
        <row r="9">
          <cell r="A9" t="str">
            <v>A</v>
          </cell>
        </row>
      </sheetData>
      <sheetData sheetId="27802">
        <row r="9">
          <cell r="A9" t="str">
            <v>A</v>
          </cell>
        </row>
      </sheetData>
      <sheetData sheetId="27803">
        <row r="9">
          <cell r="A9" t="str">
            <v>A</v>
          </cell>
        </row>
      </sheetData>
      <sheetData sheetId="27804">
        <row r="9">
          <cell r="A9" t="str">
            <v>A</v>
          </cell>
        </row>
      </sheetData>
      <sheetData sheetId="27805">
        <row r="9">
          <cell r="A9" t="str">
            <v>A</v>
          </cell>
        </row>
      </sheetData>
      <sheetData sheetId="27806">
        <row r="9">
          <cell r="A9" t="str">
            <v>A</v>
          </cell>
        </row>
      </sheetData>
      <sheetData sheetId="27807">
        <row r="9">
          <cell r="A9" t="str">
            <v>A</v>
          </cell>
        </row>
      </sheetData>
      <sheetData sheetId="27808">
        <row r="9">
          <cell r="A9" t="str">
            <v>A</v>
          </cell>
        </row>
      </sheetData>
      <sheetData sheetId="27809">
        <row r="9">
          <cell r="A9" t="str">
            <v>A</v>
          </cell>
        </row>
      </sheetData>
      <sheetData sheetId="27810">
        <row r="9">
          <cell r="A9" t="str">
            <v>A</v>
          </cell>
        </row>
      </sheetData>
      <sheetData sheetId="27811">
        <row r="9">
          <cell r="A9" t="str">
            <v>A</v>
          </cell>
        </row>
      </sheetData>
      <sheetData sheetId="27812">
        <row r="9">
          <cell r="A9" t="str">
            <v>A</v>
          </cell>
        </row>
      </sheetData>
      <sheetData sheetId="27813">
        <row r="9">
          <cell r="A9" t="str">
            <v>A</v>
          </cell>
        </row>
      </sheetData>
      <sheetData sheetId="27814">
        <row r="9">
          <cell r="A9" t="str">
            <v>A</v>
          </cell>
        </row>
      </sheetData>
      <sheetData sheetId="27815">
        <row r="9">
          <cell r="A9" t="str">
            <v>A</v>
          </cell>
        </row>
      </sheetData>
      <sheetData sheetId="27816">
        <row r="9">
          <cell r="A9" t="str">
            <v>A</v>
          </cell>
        </row>
      </sheetData>
      <sheetData sheetId="27817">
        <row r="9">
          <cell r="A9" t="str">
            <v>A</v>
          </cell>
        </row>
      </sheetData>
      <sheetData sheetId="27818">
        <row r="9">
          <cell r="A9" t="str">
            <v>A</v>
          </cell>
        </row>
      </sheetData>
      <sheetData sheetId="27819">
        <row r="9">
          <cell r="A9" t="str">
            <v>A</v>
          </cell>
        </row>
      </sheetData>
      <sheetData sheetId="27820">
        <row r="9">
          <cell r="A9" t="str">
            <v>A</v>
          </cell>
        </row>
      </sheetData>
      <sheetData sheetId="27821">
        <row r="9">
          <cell r="A9" t="str">
            <v>A</v>
          </cell>
        </row>
      </sheetData>
      <sheetData sheetId="27822">
        <row r="9">
          <cell r="A9" t="str">
            <v>A</v>
          </cell>
        </row>
      </sheetData>
      <sheetData sheetId="27823">
        <row r="9">
          <cell r="A9" t="str">
            <v>A</v>
          </cell>
        </row>
      </sheetData>
      <sheetData sheetId="27824">
        <row r="9">
          <cell r="A9" t="str">
            <v>A</v>
          </cell>
        </row>
      </sheetData>
      <sheetData sheetId="27825">
        <row r="9">
          <cell r="A9" t="str">
            <v>A</v>
          </cell>
        </row>
      </sheetData>
      <sheetData sheetId="27826">
        <row r="9">
          <cell r="A9" t="str">
            <v>A</v>
          </cell>
        </row>
      </sheetData>
      <sheetData sheetId="27827">
        <row r="9">
          <cell r="A9" t="str">
            <v>A</v>
          </cell>
        </row>
      </sheetData>
      <sheetData sheetId="27828">
        <row r="9">
          <cell r="A9" t="str">
            <v>A</v>
          </cell>
        </row>
      </sheetData>
      <sheetData sheetId="27829">
        <row r="9">
          <cell r="A9" t="str">
            <v>A</v>
          </cell>
        </row>
      </sheetData>
      <sheetData sheetId="27830">
        <row r="9">
          <cell r="A9" t="str">
            <v>A</v>
          </cell>
        </row>
      </sheetData>
      <sheetData sheetId="27831">
        <row r="9">
          <cell r="A9" t="str">
            <v>A</v>
          </cell>
        </row>
      </sheetData>
      <sheetData sheetId="27832">
        <row r="9">
          <cell r="A9" t="str">
            <v>A</v>
          </cell>
        </row>
      </sheetData>
      <sheetData sheetId="27833">
        <row r="9">
          <cell r="A9" t="str">
            <v>A</v>
          </cell>
        </row>
      </sheetData>
      <sheetData sheetId="27834">
        <row r="9">
          <cell r="A9" t="str">
            <v>A</v>
          </cell>
        </row>
      </sheetData>
      <sheetData sheetId="27835">
        <row r="9">
          <cell r="A9" t="str">
            <v>A</v>
          </cell>
        </row>
      </sheetData>
      <sheetData sheetId="27836">
        <row r="9">
          <cell r="A9" t="str">
            <v>A</v>
          </cell>
        </row>
      </sheetData>
      <sheetData sheetId="27837">
        <row r="9">
          <cell r="A9" t="str">
            <v>A</v>
          </cell>
        </row>
      </sheetData>
      <sheetData sheetId="27838">
        <row r="9">
          <cell r="A9" t="str">
            <v>A</v>
          </cell>
        </row>
      </sheetData>
      <sheetData sheetId="27839">
        <row r="9">
          <cell r="A9" t="str">
            <v>A</v>
          </cell>
        </row>
      </sheetData>
      <sheetData sheetId="27840">
        <row r="9">
          <cell r="A9" t="str">
            <v>A</v>
          </cell>
        </row>
      </sheetData>
      <sheetData sheetId="27841">
        <row r="9">
          <cell r="A9" t="str">
            <v>A</v>
          </cell>
        </row>
      </sheetData>
      <sheetData sheetId="27842">
        <row r="9">
          <cell r="A9" t="str">
            <v>A</v>
          </cell>
        </row>
      </sheetData>
      <sheetData sheetId="27843">
        <row r="9">
          <cell r="A9" t="str">
            <v>A</v>
          </cell>
        </row>
      </sheetData>
      <sheetData sheetId="27844">
        <row r="9">
          <cell r="A9" t="str">
            <v>A</v>
          </cell>
        </row>
      </sheetData>
      <sheetData sheetId="27845">
        <row r="9">
          <cell r="A9" t="str">
            <v>A</v>
          </cell>
        </row>
      </sheetData>
      <sheetData sheetId="27846">
        <row r="9">
          <cell r="A9" t="str">
            <v>A</v>
          </cell>
        </row>
      </sheetData>
      <sheetData sheetId="27847">
        <row r="9">
          <cell r="A9" t="str">
            <v>A</v>
          </cell>
        </row>
      </sheetData>
      <sheetData sheetId="27848">
        <row r="9">
          <cell r="A9" t="str">
            <v>A</v>
          </cell>
        </row>
      </sheetData>
      <sheetData sheetId="27849">
        <row r="9">
          <cell r="A9" t="str">
            <v>A</v>
          </cell>
        </row>
      </sheetData>
      <sheetData sheetId="27850">
        <row r="9">
          <cell r="A9" t="str">
            <v>A</v>
          </cell>
        </row>
      </sheetData>
      <sheetData sheetId="27851">
        <row r="9">
          <cell r="A9" t="str">
            <v>A</v>
          </cell>
        </row>
      </sheetData>
      <sheetData sheetId="27852">
        <row r="9">
          <cell r="A9" t="str">
            <v>A</v>
          </cell>
        </row>
      </sheetData>
      <sheetData sheetId="27853">
        <row r="9">
          <cell r="A9" t="str">
            <v>A</v>
          </cell>
        </row>
      </sheetData>
      <sheetData sheetId="27854">
        <row r="9">
          <cell r="A9" t="str">
            <v>A</v>
          </cell>
        </row>
      </sheetData>
      <sheetData sheetId="27855">
        <row r="9">
          <cell r="A9" t="str">
            <v>A</v>
          </cell>
        </row>
      </sheetData>
      <sheetData sheetId="27856">
        <row r="9">
          <cell r="A9" t="str">
            <v>A</v>
          </cell>
        </row>
      </sheetData>
      <sheetData sheetId="27857">
        <row r="9">
          <cell r="A9" t="str">
            <v>A</v>
          </cell>
        </row>
      </sheetData>
      <sheetData sheetId="27858">
        <row r="9">
          <cell r="A9" t="str">
            <v>A</v>
          </cell>
        </row>
      </sheetData>
      <sheetData sheetId="27859">
        <row r="9">
          <cell r="A9" t="str">
            <v>A</v>
          </cell>
        </row>
      </sheetData>
      <sheetData sheetId="27860">
        <row r="9">
          <cell r="A9" t="str">
            <v>A</v>
          </cell>
        </row>
      </sheetData>
      <sheetData sheetId="27861">
        <row r="9">
          <cell r="A9" t="str">
            <v>A</v>
          </cell>
        </row>
      </sheetData>
      <sheetData sheetId="27862">
        <row r="9">
          <cell r="A9" t="str">
            <v>A</v>
          </cell>
        </row>
      </sheetData>
      <sheetData sheetId="27863">
        <row r="9">
          <cell r="A9" t="str">
            <v>A</v>
          </cell>
        </row>
      </sheetData>
      <sheetData sheetId="27864">
        <row r="9">
          <cell r="A9" t="str">
            <v>A</v>
          </cell>
        </row>
      </sheetData>
      <sheetData sheetId="27865">
        <row r="9">
          <cell r="A9" t="str">
            <v>A</v>
          </cell>
        </row>
      </sheetData>
      <sheetData sheetId="27866">
        <row r="9">
          <cell r="A9" t="str">
            <v>A</v>
          </cell>
        </row>
      </sheetData>
      <sheetData sheetId="27867">
        <row r="9">
          <cell r="A9" t="str">
            <v>A</v>
          </cell>
        </row>
      </sheetData>
      <sheetData sheetId="27868">
        <row r="9">
          <cell r="A9" t="str">
            <v>A</v>
          </cell>
        </row>
      </sheetData>
      <sheetData sheetId="27869">
        <row r="9">
          <cell r="A9" t="str">
            <v>A</v>
          </cell>
        </row>
      </sheetData>
      <sheetData sheetId="27870">
        <row r="9">
          <cell r="A9" t="str">
            <v>A</v>
          </cell>
        </row>
      </sheetData>
      <sheetData sheetId="27871">
        <row r="9">
          <cell r="A9" t="str">
            <v>A</v>
          </cell>
        </row>
      </sheetData>
      <sheetData sheetId="27872">
        <row r="9">
          <cell r="A9" t="str">
            <v>A</v>
          </cell>
        </row>
      </sheetData>
      <sheetData sheetId="27873">
        <row r="9">
          <cell r="A9" t="str">
            <v>A</v>
          </cell>
        </row>
      </sheetData>
      <sheetData sheetId="27874">
        <row r="9">
          <cell r="A9" t="str">
            <v>A</v>
          </cell>
        </row>
      </sheetData>
      <sheetData sheetId="27875">
        <row r="9">
          <cell r="A9" t="str">
            <v>A</v>
          </cell>
        </row>
      </sheetData>
      <sheetData sheetId="27876">
        <row r="9">
          <cell r="A9" t="str">
            <v>A</v>
          </cell>
        </row>
      </sheetData>
      <sheetData sheetId="27877">
        <row r="9">
          <cell r="A9" t="str">
            <v>A</v>
          </cell>
        </row>
      </sheetData>
      <sheetData sheetId="27878">
        <row r="9">
          <cell r="A9" t="str">
            <v>A</v>
          </cell>
        </row>
      </sheetData>
      <sheetData sheetId="27879">
        <row r="9">
          <cell r="A9" t="str">
            <v>A</v>
          </cell>
        </row>
      </sheetData>
      <sheetData sheetId="27880">
        <row r="9">
          <cell r="A9" t="str">
            <v>A</v>
          </cell>
        </row>
      </sheetData>
      <sheetData sheetId="27881">
        <row r="9">
          <cell r="A9" t="str">
            <v>A</v>
          </cell>
        </row>
      </sheetData>
      <sheetData sheetId="27882">
        <row r="9">
          <cell r="A9" t="str">
            <v>A</v>
          </cell>
        </row>
      </sheetData>
      <sheetData sheetId="27883">
        <row r="9">
          <cell r="A9" t="str">
            <v>A</v>
          </cell>
        </row>
      </sheetData>
      <sheetData sheetId="27884">
        <row r="9">
          <cell r="A9" t="str">
            <v>A</v>
          </cell>
        </row>
      </sheetData>
      <sheetData sheetId="27885">
        <row r="9">
          <cell r="A9" t="str">
            <v>A</v>
          </cell>
        </row>
      </sheetData>
      <sheetData sheetId="27886">
        <row r="9">
          <cell r="A9" t="str">
            <v>A</v>
          </cell>
        </row>
      </sheetData>
      <sheetData sheetId="27887">
        <row r="9">
          <cell r="A9" t="str">
            <v>A</v>
          </cell>
        </row>
      </sheetData>
      <sheetData sheetId="27888">
        <row r="9">
          <cell r="A9" t="str">
            <v>A</v>
          </cell>
        </row>
      </sheetData>
      <sheetData sheetId="27889">
        <row r="9">
          <cell r="A9" t="str">
            <v>A</v>
          </cell>
        </row>
      </sheetData>
      <sheetData sheetId="27890">
        <row r="9">
          <cell r="A9" t="str">
            <v>A</v>
          </cell>
        </row>
      </sheetData>
      <sheetData sheetId="27891">
        <row r="9">
          <cell r="A9" t="str">
            <v>A</v>
          </cell>
        </row>
      </sheetData>
      <sheetData sheetId="27892">
        <row r="9">
          <cell r="A9" t="str">
            <v>A</v>
          </cell>
        </row>
      </sheetData>
      <sheetData sheetId="27893">
        <row r="9">
          <cell r="A9" t="str">
            <v>A</v>
          </cell>
        </row>
      </sheetData>
      <sheetData sheetId="27894">
        <row r="9">
          <cell r="A9" t="str">
            <v>A</v>
          </cell>
        </row>
      </sheetData>
      <sheetData sheetId="27895">
        <row r="9">
          <cell r="A9" t="str">
            <v>A</v>
          </cell>
        </row>
      </sheetData>
      <sheetData sheetId="27896">
        <row r="9">
          <cell r="A9" t="str">
            <v>A</v>
          </cell>
        </row>
      </sheetData>
      <sheetData sheetId="27897">
        <row r="9">
          <cell r="A9" t="str">
            <v>A</v>
          </cell>
        </row>
      </sheetData>
      <sheetData sheetId="27898">
        <row r="9">
          <cell r="A9" t="str">
            <v>A</v>
          </cell>
        </row>
      </sheetData>
      <sheetData sheetId="27899">
        <row r="9">
          <cell r="A9" t="str">
            <v>A</v>
          </cell>
        </row>
      </sheetData>
      <sheetData sheetId="27900">
        <row r="9">
          <cell r="A9" t="str">
            <v>A</v>
          </cell>
        </row>
      </sheetData>
      <sheetData sheetId="27901">
        <row r="9">
          <cell r="A9" t="str">
            <v>A</v>
          </cell>
        </row>
      </sheetData>
      <sheetData sheetId="27902">
        <row r="9">
          <cell r="A9" t="str">
            <v>A</v>
          </cell>
        </row>
      </sheetData>
      <sheetData sheetId="27903">
        <row r="9">
          <cell r="A9" t="str">
            <v>A</v>
          </cell>
        </row>
      </sheetData>
      <sheetData sheetId="27904">
        <row r="9">
          <cell r="A9" t="str">
            <v>A</v>
          </cell>
        </row>
      </sheetData>
      <sheetData sheetId="27905">
        <row r="9">
          <cell r="A9" t="str">
            <v>A</v>
          </cell>
        </row>
      </sheetData>
      <sheetData sheetId="27906">
        <row r="9">
          <cell r="A9" t="str">
            <v>A</v>
          </cell>
        </row>
      </sheetData>
      <sheetData sheetId="27907">
        <row r="9">
          <cell r="A9" t="str">
            <v>A</v>
          </cell>
        </row>
      </sheetData>
      <sheetData sheetId="27908">
        <row r="9">
          <cell r="A9" t="str">
            <v>A</v>
          </cell>
        </row>
      </sheetData>
      <sheetData sheetId="27909">
        <row r="9">
          <cell r="A9" t="str">
            <v>A</v>
          </cell>
        </row>
      </sheetData>
      <sheetData sheetId="27910">
        <row r="9">
          <cell r="A9" t="str">
            <v>A</v>
          </cell>
        </row>
      </sheetData>
      <sheetData sheetId="27911">
        <row r="9">
          <cell r="A9" t="str">
            <v>A</v>
          </cell>
        </row>
      </sheetData>
      <sheetData sheetId="27912">
        <row r="9">
          <cell r="A9" t="str">
            <v>A</v>
          </cell>
        </row>
      </sheetData>
      <sheetData sheetId="27913">
        <row r="9">
          <cell r="A9" t="str">
            <v>A</v>
          </cell>
        </row>
      </sheetData>
      <sheetData sheetId="27914">
        <row r="9">
          <cell r="A9" t="str">
            <v>A</v>
          </cell>
        </row>
      </sheetData>
      <sheetData sheetId="27915">
        <row r="9">
          <cell r="A9" t="str">
            <v>A</v>
          </cell>
        </row>
      </sheetData>
      <sheetData sheetId="27916">
        <row r="9">
          <cell r="A9" t="str">
            <v>A</v>
          </cell>
        </row>
      </sheetData>
      <sheetData sheetId="27917">
        <row r="9">
          <cell r="A9" t="str">
            <v>A</v>
          </cell>
        </row>
      </sheetData>
      <sheetData sheetId="27918">
        <row r="9">
          <cell r="A9" t="str">
            <v>A</v>
          </cell>
        </row>
      </sheetData>
      <sheetData sheetId="27919">
        <row r="9">
          <cell r="A9" t="str">
            <v>A</v>
          </cell>
        </row>
      </sheetData>
      <sheetData sheetId="27920">
        <row r="9">
          <cell r="A9" t="str">
            <v>A</v>
          </cell>
        </row>
      </sheetData>
      <sheetData sheetId="27921">
        <row r="9">
          <cell r="A9" t="str">
            <v>A</v>
          </cell>
        </row>
      </sheetData>
      <sheetData sheetId="27922">
        <row r="9">
          <cell r="A9" t="str">
            <v>A</v>
          </cell>
        </row>
      </sheetData>
      <sheetData sheetId="27923">
        <row r="9">
          <cell r="A9" t="str">
            <v>A</v>
          </cell>
        </row>
      </sheetData>
      <sheetData sheetId="27924">
        <row r="9">
          <cell r="A9" t="str">
            <v>A</v>
          </cell>
        </row>
      </sheetData>
      <sheetData sheetId="27925">
        <row r="9">
          <cell r="A9" t="str">
            <v>A</v>
          </cell>
        </row>
      </sheetData>
      <sheetData sheetId="27926">
        <row r="9">
          <cell r="A9" t="str">
            <v>A</v>
          </cell>
        </row>
      </sheetData>
      <sheetData sheetId="27927">
        <row r="9">
          <cell r="A9" t="str">
            <v>A</v>
          </cell>
        </row>
      </sheetData>
      <sheetData sheetId="27928">
        <row r="9">
          <cell r="A9" t="str">
            <v>A</v>
          </cell>
        </row>
      </sheetData>
      <sheetData sheetId="27929">
        <row r="9">
          <cell r="A9" t="str">
            <v>A</v>
          </cell>
        </row>
      </sheetData>
      <sheetData sheetId="27930">
        <row r="9">
          <cell r="A9" t="str">
            <v>A</v>
          </cell>
        </row>
      </sheetData>
      <sheetData sheetId="27931">
        <row r="9">
          <cell r="A9" t="str">
            <v>A</v>
          </cell>
        </row>
      </sheetData>
      <sheetData sheetId="27932">
        <row r="9">
          <cell r="A9" t="str">
            <v>A</v>
          </cell>
        </row>
      </sheetData>
      <sheetData sheetId="27933">
        <row r="9">
          <cell r="A9" t="str">
            <v>A</v>
          </cell>
        </row>
      </sheetData>
      <sheetData sheetId="27934">
        <row r="9">
          <cell r="A9" t="str">
            <v>A</v>
          </cell>
        </row>
      </sheetData>
      <sheetData sheetId="27935">
        <row r="9">
          <cell r="A9" t="str">
            <v>A</v>
          </cell>
        </row>
      </sheetData>
      <sheetData sheetId="27936">
        <row r="9">
          <cell r="A9" t="str">
            <v>A</v>
          </cell>
        </row>
      </sheetData>
      <sheetData sheetId="27937">
        <row r="9">
          <cell r="A9" t="str">
            <v>A</v>
          </cell>
        </row>
      </sheetData>
      <sheetData sheetId="27938">
        <row r="9">
          <cell r="A9" t="str">
            <v>A</v>
          </cell>
        </row>
      </sheetData>
      <sheetData sheetId="27939">
        <row r="9">
          <cell r="A9" t="str">
            <v>A</v>
          </cell>
        </row>
      </sheetData>
      <sheetData sheetId="27940" refreshError="1"/>
      <sheetData sheetId="27941" refreshError="1"/>
      <sheetData sheetId="27942" refreshError="1"/>
      <sheetData sheetId="27943" refreshError="1"/>
      <sheetData sheetId="27944" refreshError="1"/>
      <sheetData sheetId="27945" refreshError="1"/>
      <sheetData sheetId="27946">
        <row r="9">
          <cell r="A9" t="str">
            <v>A</v>
          </cell>
        </row>
      </sheetData>
      <sheetData sheetId="27947">
        <row r="9">
          <cell r="A9" t="str">
            <v>A</v>
          </cell>
        </row>
      </sheetData>
      <sheetData sheetId="27948">
        <row r="9">
          <cell r="A9" t="str">
            <v>A</v>
          </cell>
        </row>
      </sheetData>
      <sheetData sheetId="27949">
        <row r="9">
          <cell r="A9" t="str">
            <v>A</v>
          </cell>
        </row>
      </sheetData>
      <sheetData sheetId="27950">
        <row r="9">
          <cell r="A9" t="str">
            <v>A</v>
          </cell>
        </row>
      </sheetData>
      <sheetData sheetId="27951">
        <row r="9">
          <cell r="A9" t="str">
            <v>A</v>
          </cell>
        </row>
      </sheetData>
      <sheetData sheetId="27952">
        <row r="9">
          <cell r="A9" t="str">
            <v>A</v>
          </cell>
        </row>
      </sheetData>
      <sheetData sheetId="27953">
        <row r="9">
          <cell r="A9" t="str">
            <v>A</v>
          </cell>
        </row>
      </sheetData>
      <sheetData sheetId="27954">
        <row r="9">
          <cell r="A9" t="str">
            <v>A</v>
          </cell>
        </row>
      </sheetData>
      <sheetData sheetId="27955">
        <row r="9">
          <cell r="A9" t="str">
            <v>A</v>
          </cell>
        </row>
      </sheetData>
      <sheetData sheetId="27956">
        <row r="9">
          <cell r="A9" t="str">
            <v>A</v>
          </cell>
        </row>
      </sheetData>
      <sheetData sheetId="27957">
        <row r="9">
          <cell r="A9" t="str">
            <v>A</v>
          </cell>
        </row>
      </sheetData>
      <sheetData sheetId="27958">
        <row r="9">
          <cell r="A9" t="str">
            <v>A</v>
          </cell>
        </row>
      </sheetData>
      <sheetData sheetId="27959">
        <row r="9">
          <cell r="A9" t="str">
            <v>A</v>
          </cell>
        </row>
      </sheetData>
      <sheetData sheetId="27960">
        <row r="9">
          <cell r="A9" t="str">
            <v>A</v>
          </cell>
        </row>
      </sheetData>
      <sheetData sheetId="27961" refreshError="1"/>
      <sheetData sheetId="27962" refreshError="1"/>
      <sheetData sheetId="27963" refreshError="1"/>
      <sheetData sheetId="27964" refreshError="1"/>
      <sheetData sheetId="27965" refreshError="1"/>
      <sheetData sheetId="27966" refreshError="1"/>
      <sheetData sheetId="27967" refreshError="1"/>
      <sheetData sheetId="27968" refreshError="1"/>
      <sheetData sheetId="27969" refreshError="1"/>
      <sheetData sheetId="27970" refreshError="1"/>
      <sheetData sheetId="27971" refreshError="1"/>
      <sheetData sheetId="27972" refreshError="1"/>
      <sheetData sheetId="27973" refreshError="1"/>
      <sheetData sheetId="27974" refreshError="1"/>
      <sheetData sheetId="27975" refreshError="1"/>
      <sheetData sheetId="27976" refreshError="1"/>
      <sheetData sheetId="27977" refreshError="1"/>
      <sheetData sheetId="27978" refreshError="1"/>
      <sheetData sheetId="27979" refreshError="1"/>
      <sheetData sheetId="27980" refreshError="1"/>
      <sheetData sheetId="27981" refreshError="1"/>
      <sheetData sheetId="27982" refreshError="1"/>
      <sheetData sheetId="27983" refreshError="1"/>
      <sheetData sheetId="27984" refreshError="1"/>
      <sheetData sheetId="27985" refreshError="1"/>
      <sheetData sheetId="27986" refreshError="1"/>
      <sheetData sheetId="27987" refreshError="1"/>
      <sheetData sheetId="27988" refreshError="1"/>
      <sheetData sheetId="27989" refreshError="1"/>
      <sheetData sheetId="27990" refreshError="1"/>
      <sheetData sheetId="27991" refreshError="1"/>
      <sheetData sheetId="27992" refreshError="1"/>
      <sheetData sheetId="27993" refreshError="1"/>
      <sheetData sheetId="27994" refreshError="1"/>
      <sheetData sheetId="27995" refreshError="1"/>
      <sheetData sheetId="27996" refreshError="1"/>
      <sheetData sheetId="27997" refreshError="1"/>
      <sheetData sheetId="27998" refreshError="1"/>
      <sheetData sheetId="27999" refreshError="1"/>
      <sheetData sheetId="28000" refreshError="1"/>
      <sheetData sheetId="28001" refreshError="1"/>
      <sheetData sheetId="28002" refreshError="1"/>
      <sheetData sheetId="28003" refreshError="1"/>
      <sheetData sheetId="28004" refreshError="1"/>
      <sheetData sheetId="28005" refreshError="1"/>
      <sheetData sheetId="28006" refreshError="1"/>
      <sheetData sheetId="28007" refreshError="1"/>
      <sheetData sheetId="28008" refreshError="1"/>
      <sheetData sheetId="28009" refreshError="1"/>
      <sheetData sheetId="28010" refreshError="1"/>
      <sheetData sheetId="28011" refreshError="1"/>
      <sheetData sheetId="28012" refreshError="1"/>
      <sheetData sheetId="28013" refreshError="1"/>
      <sheetData sheetId="28014" refreshError="1"/>
      <sheetData sheetId="28015" refreshError="1"/>
      <sheetData sheetId="28016" refreshError="1"/>
      <sheetData sheetId="28017" refreshError="1"/>
      <sheetData sheetId="28018" refreshError="1"/>
      <sheetData sheetId="28019" refreshError="1"/>
      <sheetData sheetId="28020" refreshError="1"/>
      <sheetData sheetId="28021" refreshError="1"/>
      <sheetData sheetId="28022" refreshError="1"/>
      <sheetData sheetId="28023" refreshError="1"/>
      <sheetData sheetId="28024" refreshError="1"/>
      <sheetData sheetId="28025" refreshError="1"/>
      <sheetData sheetId="28026" refreshError="1"/>
      <sheetData sheetId="28027" refreshError="1"/>
      <sheetData sheetId="28028" refreshError="1"/>
      <sheetData sheetId="28029" refreshError="1"/>
      <sheetData sheetId="28030" refreshError="1"/>
      <sheetData sheetId="28031" refreshError="1"/>
      <sheetData sheetId="28032" refreshError="1"/>
      <sheetData sheetId="28033" refreshError="1"/>
      <sheetData sheetId="28034" refreshError="1"/>
      <sheetData sheetId="28035" refreshError="1"/>
      <sheetData sheetId="28036" refreshError="1"/>
      <sheetData sheetId="28037" refreshError="1"/>
      <sheetData sheetId="28038" refreshError="1"/>
      <sheetData sheetId="28039" refreshError="1"/>
      <sheetData sheetId="28040" refreshError="1"/>
      <sheetData sheetId="28041" refreshError="1"/>
      <sheetData sheetId="28042" refreshError="1"/>
      <sheetData sheetId="28043" refreshError="1"/>
      <sheetData sheetId="28044" refreshError="1"/>
      <sheetData sheetId="28045" refreshError="1"/>
      <sheetData sheetId="28046" refreshError="1"/>
      <sheetData sheetId="28047" refreshError="1"/>
      <sheetData sheetId="28048" refreshError="1"/>
      <sheetData sheetId="28049" refreshError="1"/>
      <sheetData sheetId="28050" refreshError="1"/>
      <sheetData sheetId="28051" refreshError="1"/>
      <sheetData sheetId="28052" refreshError="1"/>
      <sheetData sheetId="28053" refreshError="1"/>
      <sheetData sheetId="28054" refreshError="1"/>
      <sheetData sheetId="28055" refreshError="1"/>
      <sheetData sheetId="28056" refreshError="1"/>
      <sheetData sheetId="28057" refreshError="1"/>
      <sheetData sheetId="28058" refreshError="1"/>
      <sheetData sheetId="28059" refreshError="1"/>
      <sheetData sheetId="28060" refreshError="1"/>
      <sheetData sheetId="28061" refreshError="1"/>
      <sheetData sheetId="28062" refreshError="1"/>
      <sheetData sheetId="28063" refreshError="1"/>
      <sheetData sheetId="28064" refreshError="1"/>
      <sheetData sheetId="28065" refreshError="1"/>
      <sheetData sheetId="28066" refreshError="1"/>
      <sheetData sheetId="28067" refreshError="1"/>
      <sheetData sheetId="28068" refreshError="1"/>
      <sheetData sheetId="28069" refreshError="1"/>
      <sheetData sheetId="28070" refreshError="1"/>
      <sheetData sheetId="28071" refreshError="1"/>
      <sheetData sheetId="28072" refreshError="1"/>
      <sheetData sheetId="28073" refreshError="1"/>
      <sheetData sheetId="28074" refreshError="1"/>
      <sheetData sheetId="28075" refreshError="1"/>
      <sheetData sheetId="28076" refreshError="1"/>
      <sheetData sheetId="28077" refreshError="1"/>
      <sheetData sheetId="28078" refreshError="1"/>
      <sheetData sheetId="28079" refreshError="1"/>
      <sheetData sheetId="28080" refreshError="1"/>
      <sheetData sheetId="28081" refreshError="1"/>
      <sheetData sheetId="28082" refreshError="1"/>
      <sheetData sheetId="28083" refreshError="1"/>
      <sheetData sheetId="28084" refreshError="1"/>
      <sheetData sheetId="28085" refreshError="1"/>
      <sheetData sheetId="28086" refreshError="1"/>
      <sheetData sheetId="28087" refreshError="1"/>
      <sheetData sheetId="28088" refreshError="1"/>
      <sheetData sheetId="28089" refreshError="1"/>
      <sheetData sheetId="28090" refreshError="1"/>
      <sheetData sheetId="28091" refreshError="1"/>
      <sheetData sheetId="28092" refreshError="1"/>
      <sheetData sheetId="28093" refreshError="1"/>
      <sheetData sheetId="28094" refreshError="1"/>
      <sheetData sheetId="28095" refreshError="1"/>
      <sheetData sheetId="28096" refreshError="1"/>
      <sheetData sheetId="28097" refreshError="1"/>
      <sheetData sheetId="28098" refreshError="1"/>
      <sheetData sheetId="28099" refreshError="1"/>
      <sheetData sheetId="28100" refreshError="1"/>
      <sheetData sheetId="28101" refreshError="1"/>
      <sheetData sheetId="28102" refreshError="1"/>
      <sheetData sheetId="28103" refreshError="1"/>
      <sheetData sheetId="28104" refreshError="1"/>
      <sheetData sheetId="28105" refreshError="1"/>
      <sheetData sheetId="28106" refreshError="1"/>
      <sheetData sheetId="28107" refreshError="1"/>
      <sheetData sheetId="28108" refreshError="1"/>
      <sheetData sheetId="28109" refreshError="1"/>
      <sheetData sheetId="28110" refreshError="1"/>
      <sheetData sheetId="28111" refreshError="1"/>
      <sheetData sheetId="28112" refreshError="1"/>
      <sheetData sheetId="28113" refreshError="1"/>
      <sheetData sheetId="28114" refreshError="1"/>
      <sheetData sheetId="28115" refreshError="1"/>
      <sheetData sheetId="28116" refreshError="1"/>
      <sheetData sheetId="28117" refreshError="1"/>
      <sheetData sheetId="28118" refreshError="1"/>
      <sheetData sheetId="28119" refreshError="1"/>
      <sheetData sheetId="28120" refreshError="1"/>
      <sheetData sheetId="28121" refreshError="1"/>
      <sheetData sheetId="28122" refreshError="1"/>
      <sheetData sheetId="28123" refreshError="1"/>
      <sheetData sheetId="28124" refreshError="1"/>
      <sheetData sheetId="28125" refreshError="1"/>
      <sheetData sheetId="28126" refreshError="1"/>
      <sheetData sheetId="28127" refreshError="1"/>
      <sheetData sheetId="28128" refreshError="1"/>
      <sheetData sheetId="28129" refreshError="1"/>
      <sheetData sheetId="28130" refreshError="1"/>
      <sheetData sheetId="28131" refreshError="1"/>
      <sheetData sheetId="28132" refreshError="1"/>
      <sheetData sheetId="28133" refreshError="1"/>
      <sheetData sheetId="28134" refreshError="1"/>
      <sheetData sheetId="28135" refreshError="1"/>
      <sheetData sheetId="28136" refreshError="1"/>
      <sheetData sheetId="28137" refreshError="1"/>
      <sheetData sheetId="28138" refreshError="1"/>
      <sheetData sheetId="28139" refreshError="1"/>
      <sheetData sheetId="28140" refreshError="1"/>
      <sheetData sheetId="28141" refreshError="1"/>
      <sheetData sheetId="28142" refreshError="1"/>
      <sheetData sheetId="28143" refreshError="1"/>
      <sheetData sheetId="28144" refreshError="1"/>
      <sheetData sheetId="28145" refreshError="1"/>
      <sheetData sheetId="28146" refreshError="1"/>
      <sheetData sheetId="28147" refreshError="1"/>
      <sheetData sheetId="28148">
        <row r="9">
          <cell r="A9" t="str">
            <v>A</v>
          </cell>
        </row>
      </sheetData>
      <sheetData sheetId="28149" refreshError="1"/>
      <sheetData sheetId="28150"/>
      <sheetData sheetId="28151">
        <row r="9">
          <cell r="A9" t="str">
            <v>A</v>
          </cell>
        </row>
      </sheetData>
      <sheetData sheetId="28152" refreshError="1"/>
      <sheetData sheetId="28153"/>
      <sheetData sheetId="28154" refreshError="1"/>
      <sheetData sheetId="28155">
        <row r="9">
          <cell r="A9" t="str">
            <v>A</v>
          </cell>
        </row>
      </sheetData>
      <sheetData sheetId="28156" refreshError="1"/>
      <sheetData sheetId="28157">
        <row r="9">
          <cell r="A9" t="str">
            <v>A</v>
          </cell>
        </row>
      </sheetData>
      <sheetData sheetId="28158"/>
      <sheetData sheetId="28159">
        <row r="9">
          <cell r="A9" t="str">
            <v>A</v>
          </cell>
        </row>
      </sheetData>
      <sheetData sheetId="28160">
        <row r="9">
          <cell r="A9" t="str">
            <v>A</v>
          </cell>
        </row>
      </sheetData>
      <sheetData sheetId="28161"/>
      <sheetData sheetId="28162">
        <row r="9">
          <cell r="A9" t="str">
            <v>A</v>
          </cell>
        </row>
      </sheetData>
      <sheetData sheetId="28163"/>
      <sheetData sheetId="28164"/>
      <sheetData sheetId="28165">
        <row r="9">
          <cell r="A9" t="str">
            <v>A</v>
          </cell>
        </row>
      </sheetData>
      <sheetData sheetId="28166">
        <row r="9">
          <cell r="A9" t="str">
            <v>A</v>
          </cell>
        </row>
      </sheetData>
      <sheetData sheetId="28167">
        <row r="9">
          <cell r="A9" t="str">
            <v>A</v>
          </cell>
        </row>
      </sheetData>
      <sheetData sheetId="28168">
        <row r="9">
          <cell r="A9" t="str">
            <v>A</v>
          </cell>
        </row>
      </sheetData>
      <sheetData sheetId="28169">
        <row r="9">
          <cell r="A9" t="str">
            <v>A</v>
          </cell>
        </row>
      </sheetData>
      <sheetData sheetId="28170">
        <row r="9">
          <cell r="A9" t="str">
            <v>A</v>
          </cell>
        </row>
      </sheetData>
      <sheetData sheetId="28171">
        <row r="9">
          <cell r="A9" t="str">
            <v>A</v>
          </cell>
        </row>
      </sheetData>
      <sheetData sheetId="28172">
        <row r="9">
          <cell r="A9" t="str">
            <v>A</v>
          </cell>
        </row>
      </sheetData>
      <sheetData sheetId="28173" refreshError="1"/>
      <sheetData sheetId="28174" refreshError="1"/>
      <sheetData sheetId="28175">
        <row r="9">
          <cell r="A9" t="str">
            <v>A</v>
          </cell>
        </row>
      </sheetData>
      <sheetData sheetId="28176">
        <row r="9">
          <cell r="A9" t="str">
            <v>A</v>
          </cell>
        </row>
      </sheetData>
      <sheetData sheetId="28177">
        <row r="9">
          <cell r="A9" t="str">
            <v>A</v>
          </cell>
        </row>
      </sheetData>
      <sheetData sheetId="28178">
        <row r="9">
          <cell r="A9" t="str">
            <v>A</v>
          </cell>
        </row>
      </sheetData>
      <sheetData sheetId="28179">
        <row r="9">
          <cell r="A9" t="str">
            <v>A</v>
          </cell>
        </row>
      </sheetData>
      <sheetData sheetId="28180">
        <row r="9">
          <cell r="A9" t="str">
            <v>A</v>
          </cell>
        </row>
      </sheetData>
      <sheetData sheetId="28181">
        <row r="9">
          <cell r="A9" t="str">
            <v>A</v>
          </cell>
        </row>
      </sheetData>
      <sheetData sheetId="28182">
        <row r="9">
          <cell r="A9" t="str">
            <v>A</v>
          </cell>
        </row>
      </sheetData>
      <sheetData sheetId="28183">
        <row r="9">
          <cell r="A9" t="str">
            <v>A</v>
          </cell>
        </row>
      </sheetData>
      <sheetData sheetId="28184">
        <row r="9">
          <cell r="A9" t="str">
            <v>A</v>
          </cell>
        </row>
      </sheetData>
      <sheetData sheetId="28185"/>
      <sheetData sheetId="28186"/>
      <sheetData sheetId="28187">
        <row r="9">
          <cell r="A9" t="str">
            <v>A</v>
          </cell>
        </row>
      </sheetData>
      <sheetData sheetId="28188">
        <row r="9">
          <cell r="A9" t="str">
            <v>A</v>
          </cell>
        </row>
      </sheetData>
      <sheetData sheetId="28189">
        <row r="9">
          <cell r="A9" t="str">
            <v>A</v>
          </cell>
        </row>
      </sheetData>
      <sheetData sheetId="28190">
        <row r="9">
          <cell r="A9" t="str">
            <v>A</v>
          </cell>
        </row>
      </sheetData>
      <sheetData sheetId="28191">
        <row r="9">
          <cell r="A9" t="str">
            <v>A</v>
          </cell>
        </row>
      </sheetData>
      <sheetData sheetId="28192">
        <row r="9">
          <cell r="A9" t="str">
            <v>A</v>
          </cell>
        </row>
      </sheetData>
      <sheetData sheetId="28193">
        <row r="9">
          <cell r="A9" t="str">
            <v>A</v>
          </cell>
        </row>
      </sheetData>
      <sheetData sheetId="28194">
        <row r="9">
          <cell r="A9" t="str">
            <v>A</v>
          </cell>
        </row>
      </sheetData>
      <sheetData sheetId="28195">
        <row r="9">
          <cell r="A9" t="str">
            <v>A</v>
          </cell>
        </row>
      </sheetData>
      <sheetData sheetId="28196" refreshError="1"/>
      <sheetData sheetId="28197" refreshError="1"/>
      <sheetData sheetId="28198">
        <row r="9">
          <cell r="A9" t="str">
            <v>A</v>
          </cell>
        </row>
      </sheetData>
      <sheetData sheetId="28199">
        <row r="9">
          <cell r="A9" t="str">
            <v>A</v>
          </cell>
        </row>
      </sheetData>
      <sheetData sheetId="28200" refreshError="1"/>
      <sheetData sheetId="28201">
        <row r="9">
          <cell r="A9" t="str">
            <v>A</v>
          </cell>
        </row>
      </sheetData>
      <sheetData sheetId="28202">
        <row r="9">
          <cell r="A9" t="str">
            <v>A</v>
          </cell>
        </row>
      </sheetData>
      <sheetData sheetId="28203">
        <row r="9">
          <cell r="A9" t="str">
            <v>A</v>
          </cell>
        </row>
      </sheetData>
      <sheetData sheetId="28204">
        <row r="9">
          <cell r="A9" t="str">
            <v>A</v>
          </cell>
        </row>
      </sheetData>
      <sheetData sheetId="28205">
        <row r="9">
          <cell r="A9" t="str">
            <v>A</v>
          </cell>
        </row>
      </sheetData>
      <sheetData sheetId="28206">
        <row r="9">
          <cell r="A9" t="str">
            <v>A</v>
          </cell>
        </row>
      </sheetData>
      <sheetData sheetId="28207">
        <row r="9">
          <cell r="A9" t="str">
            <v>A</v>
          </cell>
        </row>
      </sheetData>
      <sheetData sheetId="28208">
        <row r="9">
          <cell r="A9" t="str">
            <v>A</v>
          </cell>
        </row>
      </sheetData>
      <sheetData sheetId="28209">
        <row r="9">
          <cell r="A9" t="str">
            <v>A</v>
          </cell>
        </row>
      </sheetData>
      <sheetData sheetId="28210">
        <row r="9">
          <cell r="A9" t="str">
            <v>A</v>
          </cell>
        </row>
      </sheetData>
      <sheetData sheetId="28211">
        <row r="9">
          <cell r="A9" t="str">
            <v>A</v>
          </cell>
        </row>
      </sheetData>
      <sheetData sheetId="28212">
        <row r="9">
          <cell r="A9" t="str">
            <v>A</v>
          </cell>
        </row>
      </sheetData>
      <sheetData sheetId="28213">
        <row r="9">
          <cell r="A9" t="str">
            <v>A</v>
          </cell>
        </row>
      </sheetData>
      <sheetData sheetId="28214">
        <row r="9">
          <cell r="A9" t="str">
            <v>A</v>
          </cell>
        </row>
      </sheetData>
      <sheetData sheetId="28215">
        <row r="9">
          <cell r="A9" t="str">
            <v>A</v>
          </cell>
        </row>
      </sheetData>
      <sheetData sheetId="28216">
        <row r="9">
          <cell r="A9" t="str">
            <v>A</v>
          </cell>
        </row>
      </sheetData>
      <sheetData sheetId="28217">
        <row r="9">
          <cell r="A9" t="str">
            <v>A</v>
          </cell>
        </row>
      </sheetData>
      <sheetData sheetId="28218">
        <row r="9">
          <cell r="A9" t="str">
            <v>A</v>
          </cell>
        </row>
      </sheetData>
      <sheetData sheetId="28219">
        <row r="9">
          <cell r="A9" t="str">
            <v>A</v>
          </cell>
        </row>
      </sheetData>
      <sheetData sheetId="28220">
        <row r="9">
          <cell r="A9" t="str">
            <v>A</v>
          </cell>
        </row>
      </sheetData>
      <sheetData sheetId="28221">
        <row r="9">
          <cell r="A9" t="str">
            <v>A</v>
          </cell>
        </row>
      </sheetData>
      <sheetData sheetId="28222">
        <row r="9">
          <cell r="A9" t="str">
            <v>A</v>
          </cell>
        </row>
      </sheetData>
      <sheetData sheetId="28223">
        <row r="9">
          <cell r="A9" t="str">
            <v>A</v>
          </cell>
        </row>
      </sheetData>
      <sheetData sheetId="28224">
        <row r="9">
          <cell r="A9" t="str">
            <v>A</v>
          </cell>
        </row>
      </sheetData>
      <sheetData sheetId="28225">
        <row r="9">
          <cell r="A9" t="str">
            <v>A</v>
          </cell>
        </row>
      </sheetData>
      <sheetData sheetId="28226">
        <row r="9">
          <cell r="A9" t="str">
            <v>A</v>
          </cell>
        </row>
      </sheetData>
      <sheetData sheetId="28227">
        <row r="9">
          <cell r="A9" t="str">
            <v>A</v>
          </cell>
        </row>
      </sheetData>
      <sheetData sheetId="28228">
        <row r="9">
          <cell r="A9" t="str">
            <v>A</v>
          </cell>
        </row>
      </sheetData>
      <sheetData sheetId="28229">
        <row r="9">
          <cell r="A9" t="str">
            <v>A</v>
          </cell>
        </row>
      </sheetData>
      <sheetData sheetId="28230">
        <row r="9">
          <cell r="A9" t="str">
            <v>A</v>
          </cell>
        </row>
      </sheetData>
      <sheetData sheetId="28231">
        <row r="9">
          <cell r="A9" t="str">
            <v>A</v>
          </cell>
        </row>
      </sheetData>
      <sheetData sheetId="28232">
        <row r="9">
          <cell r="A9" t="str">
            <v>A</v>
          </cell>
        </row>
      </sheetData>
      <sheetData sheetId="28233">
        <row r="9">
          <cell r="A9" t="str">
            <v>A</v>
          </cell>
        </row>
      </sheetData>
      <sheetData sheetId="28234">
        <row r="9">
          <cell r="A9" t="str">
            <v>A</v>
          </cell>
        </row>
      </sheetData>
      <sheetData sheetId="28235">
        <row r="9">
          <cell r="A9" t="str">
            <v>A</v>
          </cell>
        </row>
      </sheetData>
      <sheetData sheetId="28236">
        <row r="9">
          <cell r="A9" t="str">
            <v>A</v>
          </cell>
        </row>
      </sheetData>
      <sheetData sheetId="28237">
        <row r="9">
          <cell r="A9" t="str">
            <v>A</v>
          </cell>
        </row>
      </sheetData>
      <sheetData sheetId="28238">
        <row r="9">
          <cell r="A9" t="str">
            <v>A</v>
          </cell>
        </row>
      </sheetData>
      <sheetData sheetId="28239">
        <row r="9">
          <cell r="A9" t="str">
            <v>A</v>
          </cell>
        </row>
      </sheetData>
      <sheetData sheetId="28240">
        <row r="9">
          <cell r="A9" t="str">
            <v>A</v>
          </cell>
        </row>
      </sheetData>
      <sheetData sheetId="28241">
        <row r="9">
          <cell r="A9" t="str">
            <v>A</v>
          </cell>
        </row>
      </sheetData>
      <sheetData sheetId="28242">
        <row r="9">
          <cell r="A9" t="str">
            <v>A</v>
          </cell>
        </row>
      </sheetData>
      <sheetData sheetId="28243">
        <row r="9">
          <cell r="A9" t="str">
            <v>A</v>
          </cell>
        </row>
      </sheetData>
      <sheetData sheetId="28244">
        <row r="9">
          <cell r="A9" t="str">
            <v>A</v>
          </cell>
        </row>
      </sheetData>
      <sheetData sheetId="28245">
        <row r="9">
          <cell r="A9" t="str">
            <v>A</v>
          </cell>
        </row>
      </sheetData>
      <sheetData sheetId="28246">
        <row r="9">
          <cell r="A9" t="str">
            <v>A</v>
          </cell>
        </row>
      </sheetData>
      <sheetData sheetId="28247">
        <row r="9">
          <cell r="A9" t="str">
            <v>A</v>
          </cell>
        </row>
      </sheetData>
      <sheetData sheetId="28248">
        <row r="9">
          <cell r="A9" t="str">
            <v>A</v>
          </cell>
        </row>
      </sheetData>
      <sheetData sheetId="28249">
        <row r="9">
          <cell r="A9" t="str">
            <v>A</v>
          </cell>
        </row>
      </sheetData>
      <sheetData sheetId="28250">
        <row r="9">
          <cell r="A9" t="str">
            <v>A</v>
          </cell>
        </row>
      </sheetData>
      <sheetData sheetId="28251">
        <row r="9">
          <cell r="A9" t="str">
            <v>A</v>
          </cell>
        </row>
      </sheetData>
      <sheetData sheetId="28252">
        <row r="9">
          <cell r="A9" t="str">
            <v>A</v>
          </cell>
        </row>
      </sheetData>
      <sheetData sheetId="28253">
        <row r="9">
          <cell r="A9" t="str">
            <v>A</v>
          </cell>
        </row>
      </sheetData>
      <sheetData sheetId="28254">
        <row r="9">
          <cell r="A9" t="str">
            <v>A</v>
          </cell>
        </row>
      </sheetData>
      <sheetData sheetId="28255">
        <row r="9">
          <cell r="A9" t="str">
            <v>A</v>
          </cell>
        </row>
      </sheetData>
      <sheetData sheetId="28256">
        <row r="9">
          <cell r="A9" t="str">
            <v>A</v>
          </cell>
        </row>
      </sheetData>
      <sheetData sheetId="28257">
        <row r="9">
          <cell r="A9" t="str">
            <v>A</v>
          </cell>
        </row>
      </sheetData>
      <sheetData sheetId="28258">
        <row r="9">
          <cell r="A9" t="str">
            <v>A</v>
          </cell>
        </row>
      </sheetData>
      <sheetData sheetId="28259">
        <row r="9">
          <cell r="A9" t="str">
            <v>A</v>
          </cell>
        </row>
      </sheetData>
      <sheetData sheetId="28260">
        <row r="9">
          <cell r="A9" t="str">
            <v>A</v>
          </cell>
        </row>
      </sheetData>
      <sheetData sheetId="28261">
        <row r="9">
          <cell r="A9" t="str">
            <v>A</v>
          </cell>
        </row>
      </sheetData>
      <sheetData sheetId="28262">
        <row r="9">
          <cell r="A9" t="str">
            <v>A</v>
          </cell>
        </row>
      </sheetData>
      <sheetData sheetId="28263">
        <row r="9">
          <cell r="A9" t="str">
            <v>A</v>
          </cell>
        </row>
      </sheetData>
      <sheetData sheetId="28264">
        <row r="9">
          <cell r="A9" t="str">
            <v>A</v>
          </cell>
        </row>
      </sheetData>
      <sheetData sheetId="28265">
        <row r="9">
          <cell r="A9" t="str">
            <v>A</v>
          </cell>
        </row>
      </sheetData>
      <sheetData sheetId="28266">
        <row r="9">
          <cell r="A9" t="str">
            <v>A</v>
          </cell>
        </row>
      </sheetData>
      <sheetData sheetId="28267">
        <row r="9">
          <cell r="A9" t="str">
            <v>A</v>
          </cell>
        </row>
      </sheetData>
      <sheetData sheetId="28268">
        <row r="9">
          <cell r="A9" t="str">
            <v>A</v>
          </cell>
        </row>
      </sheetData>
      <sheetData sheetId="28269">
        <row r="9">
          <cell r="A9" t="str">
            <v>A</v>
          </cell>
        </row>
      </sheetData>
      <sheetData sheetId="28270">
        <row r="9">
          <cell r="A9" t="str">
            <v>A</v>
          </cell>
        </row>
      </sheetData>
      <sheetData sheetId="28271">
        <row r="9">
          <cell r="A9" t="str">
            <v>A</v>
          </cell>
        </row>
      </sheetData>
      <sheetData sheetId="28272">
        <row r="9">
          <cell r="A9" t="str">
            <v>A</v>
          </cell>
        </row>
      </sheetData>
      <sheetData sheetId="28273">
        <row r="9">
          <cell r="A9" t="str">
            <v>A</v>
          </cell>
        </row>
      </sheetData>
      <sheetData sheetId="28274">
        <row r="9">
          <cell r="A9" t="str">
            <v>A</v>
          </cell>
        </row>
      </sheetData>
      <sheetData sheetId="28275"/>
      <sheetData sheetId="28276" refreshError="1"/>
      <sheetData sheetId="28277">
        <row r="9">
          <cell r="A9" t="str">
            <v>A</v>
          </cell>
        </row>
      </sheetData>
      <sheetData sheetId="28278">
        <row r="9">
          <cell r="A9" t="str">
            <v>A</v>
          </cell>
        </row>
      </sheetData>
      <sheetData sheetId="28279">
        <row r="9">
          <cell r="A9" t="str">
            <v>A</v>
          </cell>
        </row>
      </sheetData>
      <sheetData sheetId="28280">
        <row r="9">
          <cell r="A9" t="str">
            <v>A</v>
          </cell>
        </row>
      </sheetData>
      <sheetData sheetId="28281">
        <row r="9">
          <cell r="A9" t="str">
            <v>A</v>
          </cell>
        </row>
      </sheetData>
      <sheetData sheetId="28282"/>
      <sheetData sheetId="28283"/>
      <sheetData sheetId="28284">
        <row r="9">
          <cell r="A9" t="str">
            <v>A</v>
          </cell>
        </row>
      </sheetData>
      <sheetData sheetId="28285">
        <row r="9">
          <cell r="A9" t="str">
            <v>A</v>
          </cell>
        </row>
      </sheetData>
      <sheetData sheetId="28286">
        <row r="9">
          <cell r="A9" t="str">
            <v>A</v>
          </cell>
        </row>
      </sheetData>
      <sheetData sheetId="28287" refreshError="1"/>
      <sheetData sheetId="28288" refreshError="1"/>
      <sheetData sheetId="28289" refreshError="1"/>
      <sheetData sheetId="28290" refreshError="1"/>
      <sheetData sheetId="28291" refreshError="1"/>
      <sheetData sheetId="28292" refreshError="1"/>
      <sheetData sheetId="28293">
        <row r="9">
          <cell r="A9" t="str">
            <v>A</v>
          </cell>
        </row>
      </sheetData>
      <sheetData sheetId="28294"/>
      <sheetData sheetId="28295">
        <row r="9">
          <cell r="A9" t="str">
            <v>A</v>
          </cell>
        </row>
      </sheetData>
      <sheetData sheetId="28296"/>
      <sheetData sheetId="28297">
        <row r="9">
          <cell r="A9" t="str">
            <v>A</v>
          </cell>
        </row>
      </sheetData>
      <sheetData sheetId="28298">
        <row r="9">
          <cell r="A9" t="str">
            <v>A</v>
          </cell>
        </row>
      </sheetData>
      <sheetData sheetId="28299">
        <row r="9">
          <cell r="A9" t="str">
            <v>A</v>
          </cell>
        </row>
      </sheetData>
      <sheetData sheetId="28300">
        <row r="9">
          <cell r="A9" t="str">
            <v>A</v>
          </cell>
        </row>
      </sheetData>
      <sheetData sheetId="28301">
        <row r="9">
          <cell r="A9" t="str">
            <v>A</v>
          </cell>
        </row>
      </sheetData>
      <sheetData sheetId="28302">
        <row r="9">
          <cell r="A9" t="str">
            <v>A</v>
          </cell>
        </row>
      </sheetData>
      <sheetData sheetId="28303">
        <row r="9">
          <cell r="A9" t="str">
            <v>A</v>
          </cell>
        </row>
      </sheetData>
      <sheetData sheetId="28304">
        <row r="9">
          <cell r="A9" t="str">
            <v>A</v>
          </cell>
        </row>
      </sheetData>
      <sheetData sheetId="28305">
        <row r="9">
          <cell r="A9" t="str">
            <v>A</v>
          </cell>
        </row>
      </sheetData>
      <sheetData sheetId="28306">
        <row r="9">
          <cell r="A9" t="str">
            <v>A</v>
          </cell>
        </row>
      </sheetData>
      <sheetData sheetId="28307">
        <row r="9">
          <cell r="A9" t="str">
            <v>A</v>
          </cell>
        </row>
      </sheetData>
      <sheetData sheetId="28308">
        <row r="9">
          <cell r="A9" t="str">
            <v>A</v>
          </cell>
        </row>
      </sheetData>
      <sheetData sheetId="28309">
        <row r="9">
          <cell r="A9" t="str">
            <v>A</v>
          </cell>
        </row>
      </sheetData>
      <sheetData sheetId="28310">
        <row r="9">
          <cell r="A9" t="str">
            <v>A</v>
          </cell>
        </row>
      </sheetData>
      <sheetData sheetId="28311">
        <row r="9">
          <cell r="A9" t="str">
            <v>A</v>
          </cell>
        </row>
      </sheetData>
      <sheetData sheetId="28312">
        <row r="9">
          <cell r="A9" t="str">
            <v>A</v>
          </cell>
        </row>
      </sheetData>
      <sheetData sheetId="28313">
        <row r="9">
          <cell r="A9" t="str">
            <v>A</v>
          </cell>
        </row>
      </sheetData>
      <sheetData sheetId="28314">
        <row r="9">
          <cell r="A9" t="str">
            <v>A</v>
          </cell>
        </row>
      </sheetData>
      <sheetData sheetId="28315">
        <row r="9">
          <cell r="A9" t="str">
            <v>A</v>
          </cell>
        </row>
      </sheetData>
      <sheetData sheetId="28316">
        <row r="9">
          <cell r="A9" t="str">
            <v>A</v>
          </cell>
        </row>
      </sheetData>
      <sheetData sheetId="28317">
        <row r="9">
          <cell r="A9" t="str">
            <v>A</v>
          </cell>
        </row>
      </sheetData>
      <sheetData sheetId="28318">
        <row r="9">
          <cell r="A9" t="str">
            <v>A</v>
          </cell>
        </row>
      </sheetData>
      <sheetData sheetId="28319">
        <row r="9">
          <cell r="A9" t="str">
            <v>A</v>
          </cell>
        </row>
      </sheetData>
      <sheetData sheetId="28320">
        <row r="9">
          <cell r="A9" t="str">
            <v>A</v>
          </cell>
        </row>
      </sheetData>
      <sheetData sheetId="28321">
        <row r="9">
          <cell r="A9" t="str">
            <v>A</v>
          </cell>
        </row>
      </sheetData>
      <sheetData sheetId="28322">
        <row r="9">
          <cell r="A9" t="str">
            <v>A</v>
          </cell>
        </row>
      </sheetData>
      <sheetData sheetId="28323">
        <row r="9">
          <cell r="A9" t="str">
            <v>A</v>
          </cell>
        </row>
      </sheetData>
      <sheetData sheetId="28324">
        <row r="9">
          <cell r="A9" t="str">
            <v>A</v>
          </cell>
        </row>
      </sheetData>
      <sheetData sheetId="28325">
        <row r="9">
          <cell r="A9" t="str">
            <v>A</v>
          </cell>
        </row>
      </sheetData>
      <sheetData sheetId="28326"/>
      <sheetData sheetId="28327"/>
      <sheetData sheetId="28328"/>
      <sheetData sheetId="28329"/>
      <sheetData sheetId="28330"/>
      <sheetData sheetId="28331"/>
      <sheetData sheetId="28332">
        <row r="9">
          <cell r="A9" t="str">
            <v>A</v>
          </cell>
        </row>
      </sheetData>
      <sheetData sheetId="28333">
        <row r="9">
          <cell r="A9" t="str">
            <v>A</v>
          </cell>
        </row>
      </sheetData>
      <sheetData sheetId="28334">
        <row r="9">
          <cell r="A9" t="str">
            <v>A</v>
          </cell>
        </row>
      </sheetData>
      <sheetData sheetId="28335">
        <row r="9">
          <cell r="A9" t="str">
            <v>A</v>
          </cell>
        </row>
      </sheetData>
      <sheetData sheetId="28336">
        <row r="9">
          <cell r="A9" t="str">
            <v>A</v>
          </cell>
        </row>
      </sheetData>
      <sheetData sheetId="28337">
        <row r="9">
          <cell r="A9" t="str">
            <v>A</v>
          </cell>
        </row>
      </sheetData>
      <sheetData sheetId="28338">
        <row r="9">
          <cell r="A9" t="str">
            <v>A</v>
          </cell>
        </row>
      </sheetData>
      <sheetData sheetId="28339">
        <row r="9">
          <cell r="A9" t="str">
            <v>A</v>
          </cell>
        </row>
      </sheetData>
      <sheetData sheetId="28340">
        <row r="9">
          <cell r="A9" t="str">
            <v>A</v>
          </cell>
        </row>
      </sheetData>
      <sheetData sheetId="28341">
        <row r="9">
          <cell r="A9" t="str">
            <v>A</v>
          </cell>
        </row>
      </sheetData>
      <sheetData sheetId="28342">
        <row r="9">
          <cell r="A9" t="str">
            <v>A</v>
          </cell>
        </row>
      </sheetData>
      <sheetData sheetId="28343">
        <row r="9">
          <cell r="A9" t="str">
            <v>A</v>
          </cell>
        </row>
      </sheetData>
      <sheetData sheetId="28344">
        <row r="9">
          <cell r="A9" t="str">
            <v>A</v>
          </cell>
        </row>
      </sheetData>
      <sheetData sheetId="28345">
        <row r="9">
          <cell r="A9" t="str">
            <v>A</v>
          </cell>
        </row>
      </sheetData>
      <sheetData sheetId="28346">
        <row r="9">
          <cell r="A9" t="str">
            <v>A</v>
          </cell>
        </row>
      </sheetData>
      <sheetData sheetId="28347">
        <row r="9">
          <cell r="A9" t="str">
            <v>A</v>
          </cell>
        </row>
      </sheetData>
      <sheetData sheetId="28348">
        <row r="9">
          <cell r="A9" t="str">
            <v>A</v>
          </cell>
        </row>
      </sheetData>
      <sheetData sheetId="28349">
        <row r="9">
          <cell r="A9" t="str">
            <v>A</v>
          </cell>
        </row>
      </sheetData>
      <sheetData sheetId="28350">
        <row r="9">
          <cell r="A9" t="str">
            <v>A</v>
          </cell>
        </row>
      </sheetData>
      <sheetData sheetId="28351">
        <row r="9">
          <cell r="A9" t="str">
            <v>A</v>
          </cell>
        </row>
      </sheetData>
      <sheetData sheetId="28352">
        <row r="9">
          <cell r="A9" t="str">
            <v>A</v>
          </cell>
        </row>
      </sheetData>
      <sheetData sheetId="28353">
        <row r="9">
          <cell r="A9" t="str">
            <v>A</v>
          </cell>
        </row>
      </sheetData>
      <sheetData sheetId="28354">
        <row r="9">
          <cell r="A9" t="str">
            <v>A</v>
          </cell>
        </row>
      </sheetData>
      <sheetData sheetId="28355">
        <row r="9">
          <cell r="A9" t="str">
            <v>A</v>
          </cell>
        </row>
      </sheetData>
      <sheetData sheetId="28356">
        <row r="9">
          <cell r="A9" t="str">
            <v>A</v>
          </cell>
        </row>
      </sheetData>
      <sheetData sheetId="28357">
        <row r="9">
          <cell r="A9" t="str">
            <v>A</v>
          </cell>
        </row>
      </sheetData>
      <sheetData sheetId="28358">
        <row r="9">
          <cell r="A9" t="str">
            <v>A</v>
          </cell>
        </row>
      </sheetData>
      <sheetData sheetId="28359">
        <row r="9">
          <cell r="A9" t="str">
            <v>A</v>
          </cell>
        </row>
      </sheetData>
      <sheetData sheetId="28360">
        <row r="9">
          <cell r="A9" t="str">
            <v>A</v>
          </cell>
        </row>
      </sheetData>
      <sheetData sheetId="28361">
        <row r="9">
          <cell r="A9" t="str">
            <v>A</v>
          </cell>
        </row>
      </sheetData>
      <sheetData sheetId="28362">
        <row r="9">
          <cell r="A9" t="str">
            <v>A</v>
          </cell>
        </row>
      </sheetData>
      <sheetData sheetId="28363">
        <row r="9">
          <cell r="A9" t="str">
            <v>A</v>
          </cell>
        </row>
      </sheetData>
      <sheetData sheetId="28364">
        <row r="9">
          <cell r="A9" t="str">
            <v>A</v>
          </cell>
        </row>
      </sheetData>
      <sheetData sheetId="28365">
        <row r="9">
          <cell r="A9" t="str">
            <v>A</v>
          </cell>
        </row>
      </sheetData>
      <sheetData sheetId="28366">
        <row r="9">
          <cell r="A9" t="str">
            <v>A</v>
          </cell>
        </row>
      </sheetData>
      <sheetData sheetId="28367">
        <row r="9">
          <cell r="A9" t="str">
            <v>A</v>
          </cell>
        </row>
      </sheetData>
      <sheetData sheetId="28368">
        <row r="9">
          <cell r="A9" t="str">
            <v>A</v>
          </cell>
        </row>
      </sheetData>
      <sheetData sheetId="28369" refreshError="1"/>
      <sheetData sheetId="28370" refreshError="1"/>
      <sheetData sheetId="28371" refreshError="1"/>
      <sheetData sheetId="28372">
        <row r="9">
          <cell r="A9" t="str">
            <v>A</v>
          </cell>
        </row>
      </sheetData>
      <sheetData sheetId="28373">
        <row r="9">
          <cell r="A9" t="str">
            <v>A</v>
          </cell>
        </row>
      </sheetData>
      <sheetData sheetId="28374">
        <row r="9">
          <cell r="A9" t="str">
            <v>A</v>
          </cell>
        </row>
      </sheetData>
      <sheetData sheetId="28375">
        <row r="9">
          <cell r="A9" t="str">
            <v>A</v>
          </cell>
        </row>
      </sheetData>
      <sheetData sheetId="28376">
        <row r="9">
          <cell r="A9" t="str">
            <v>A</v>
          </cell>
        </row>
      </sheetData>
      <sheetData sheetId="28377">
        <row r="9">
          <cell r="A9" t="str">
            <v>A</v>
          </cell>
        </row>
      </sheetData>
      <sheetData sheetId="28378">
        <row r="9">
          <cell r="A9" t="str">
            <v>A</v>
          </cell>
        </row>
      </sheetData>
      <sheetData sheetId="28379">
        <row r="9">
          <cell r="A9" t="str">
            <v>A</v>
          </cell>
        </row>
      </sheetData>
      <sheetData sheetId="28380">
        <row r="9">
          <cell r="A9" t="str">
            <v>A</v>
          </cell>
        </row>
      </sheetData>
      <sheetData sheetId="28381"/>
      <sheetData sheetId="28382">
        <row r="9">
          <cell r="A9" t="str">
            <v>A</v>
          </cell>
        </row>
      </sheetData>
      <sheetData sheetId="28383">
        <row r="9">
          <cell r="A9" t="str">
            <v>A</v>
          </cell>
        </row>
      </sheetData>
      <sheetData sheetId="28384">
        <row r="9">
          <cell r="A9" t="str">
            <v>A</v>
          </cell>
        </row>
      </sheetData>
      <sheetData sheetId="28385" refreshError="1"/>
      <sheetData sheetId="28386" refreshError="1"/>
      <sheetData sheetId="28387" refreshError="1"/>
      <sheetData sheetId="28388" refreshError="1"/>
      <sheetData sheetId="28389" refreshError="1"/>
      <sheetData sheetId="28390" refreshError="1"/>
      <sheetData sheetId="28391" refreshError="1"/>
      <sheetData sheetId="28392" refreshError="1"/>
      <sheetData sheetId="28393" refreshError="1"/>
      <sheetData sheetId="28394" refreshError="1"/>
      <sheetData sheetId="28395" refreshError="1"/>
      <sheetData sheetId="28396" refreshError="1"/>
      <sheetData sheetId="28397" refreshError="1"/>
      <sheetData sheetId="28398" refreshError="1"/>
      <sheetData sheetId="28399" refreshError="1"/>
      <sheetData sheetId="28400" refreshError="1"/>
      <sheetData sheetId="28401" refreshError="1"/>
      <sheetData sheetId="28402" refreshError="1"/>
      <sheetData sheetId="28403" refreshError="1"/>
      <sheetData sheetId="28404" refreshError="1"/>
      <sheetData sheetId="28405" refreshError="1"/>
      <sheetData sheetId="28406" refreshError="1"/>
      <sheetData sheetId="28407" refreshError="1"/>
      <sheetData sheetId="28408" refreshError="1"/>
      <sheetData sheetId="28409" refreshError="1"/>
      <sheetData sheetId="28410" refreshError="1"/>
      <sheetData sheetId="28411" refreshError="1"/>
      <sheetData sheetId="28412" refreshError="1"/>
      <sheetData sheetId="28413" refreshError="1"/>
      <sheetData sheetId="28414" refreshError="1"/>
      <sheetData sheetId="28415" refreshError="1"/>
      <sheetData sheetId="28416" refreshError="1"/>
      <sheetData sheetId="28417" refreshError="1"/>
      <sheetData sheetId="28418" refreshError="1"/>
      <sheetData sheetId="28419" refreshError="1"/>
      <sheetData sheetId="28420" refreshError="1"/>
      <sheetData sheetId="28421" refreshError="1"/>
      <sheetData sheetId="28422" refreshError="1"/>
      <sheetData sheetId="28423" refreshError="1"/>
      <sheetData sheetId="28424" refreshError="1"/>
      <sheetData sheetId="28425" refreshError="1"/>
      <sheetData sheetId="28426" refreshError="1"/>
      <sheetData sheetId="28427" refreshError="1"/>
      <sheetData sheetId="28428" refreshError="1"/>
      <sheetData sheetId="28429" refreshError="1"/>
      <sheetData sheetId="28430" refreshError="1"/>
      <sheetData sheetId="28431" refreshError="1"/>
      <sheetData sheetId="28432" refreshError="1"/>
      <sheetData sheetId="28433" refreshError="1"/>
      <sheetData sheetId="28434" refreshError="1"/>
      <sheetData sheetId="28435" refreshError="1"/>
      <sheetData sheetId="28436" refreshError="1"/>
      <sheetData sheetId="28437" refreshError="1"/>
      <sheetData sheetId="28438" refreshError="1"/>
      <sheetData sheetId="28439" refreshError="1"/>
      <sheetData sheetId="28440" refreshError="1"/>
      <sheetData sheetId="28441" refreshError="1"/>
      <sheetData sheetId="28442" refreshError="1"/>
      <sheetData sheetId="28443" refreshError="1"/>
      <sheetData sheetId="28444" refreshError="1"/>
      <sheetData sheetId="28445" refreshError="1"/>
      <sheetData sheetId="28446" refreshError="1"/>
      <sheetData sheetId="28447" refreshError="1"/>
      <sheetData sheetId="28448" refreshError="1"/>
      <sheetData sheetId="28449" refreshError="1"/>
      <sheetData sheetId="28450" refreshError="1"/>
      <sheetData sheetId="28451" refreshError="1"/>
      <sheetData sheetId="28452" refreshError="1"/>
      <sheetData sheetId="28453" refreshError="1"/>
      <sheetData sheetId="28454" refreshError="1"/>
      <sheetData sheetId="28455" refreshError="1"/>
      <sheetData sheetId="28456" refreshError="1"/>
      <sheetData sheetId="28457" refreshError="1"/>
      <sheetData sheetId="28458"/>
      <sheetData sheetId="28459"/>
      <sheetData sheetId="28460"/>
      <sheetData sheetId="28461"/>
      <sheetData sheetId="28462"/>
      <sheetData sheetId="28463"/>
      <sheetData sheetId="28464"/>
      <sheetData sheetId="28465"/>
      <sheetData sheetId="28466"/>
      <sheetData sheetId="28467"/>
      <sheetData sheetId="28468"/>
      <sheetData sheetId="28469"/>
      <sheetData sheetId="28470"/>
      <sheetData sheetId="28471"/>
      <sheetData sheetId="28472"/>
      <sheetData sheetId="28473"/>
      <sheetData sheetId="28474"/>
      <sheetData sheetId="28475"/>
      <sheetData sheetId="28476"/>
      <sheetData sheetId="28477"/>
      <sheetData sheetId="28478"/>
      <sheetData sheetId="28479"/>
      <sheetData sheetId="28480"/>
      <sheetData sheetId="28481"/>
      <sheetData sheetId="28482"/>
      <sheetData sheetId="28483"/>
      <sheetData sheetId="28484"/>
      <sheetData sheetId="28485"/>
      <sheetData sheetId="28486"/>
      <sheetData sheetId="28487"/>
      <sheetData sheetId="28488"/>
      <sheetData sheetId="28489"/>
      <sheetData sheetId="28490" refreshError="1"/>
      <sheetData sheetId="28491"/>
      <sheetData sheetId="28492">
        <row r="9">
          <cell r="A9" t="str">
            <v>A</v>
          </cell>
        </row>
      </sheetData>
      <sheetData sheetId="28493" refreshError="1"/>
      <sheetData sheetId="28494">
        <row r="9">
          <cell r="A9" t="str">
            <v>A</v>
          </cell>
        </row>
      </sheetData>
      <sheetData sheetId="28495" refreshError="1"/>
      <sheetData sheetId="28496" refreshError="1"/>
      <sheetData sheetId="28497" refreshError="1"/>
      <sheetData sheetId="28498" refreshError="1"/>
      <sheetData sheetId="28499" refreshError="1"/>
      <sheetData sheetId="28500" refreshError="1"/>
      <sheetData sheetId="28501" refreshError="1"/>
      <sheetData sheetId="28502" refreshError="1"/>
      <sheetData sheetId="28503" refreshError="1"/>
      <sheetData sheetId="28504" refreshError="1"/>
      <sheetData sheetId="28505" refreshError="1"/>
      <sheetData sheetId="28506" refreshError="1"/>
      <sheetData sheetId="28507" refreshError="1"/>
      <sheetData sheetId="28508" refreshError="1"/>
      <sheetData sheetId="28509" refreshError="1"/>
      <sheetData sheetId="28510" refreshError="1"/>
      <sheetData sheetId="28511"/>
      <sheetData sheetId="28512"/>
      <sheetData sheetId="28513"/>
      <sheetData sheetId="28514"/>
      <sheetData sheetId="28515"/>
      <sheetData sheetId="28516"/>
      <sheetData sheetId="28517"/>
      <sheetData sheetId="28518"/>
      <sheetData sheetId="28519"/>
      <sheetData sheetId="28520"/>
      <sheetData sheetId="28521"/>
      <sheetData sheetId="28522">
        <row r="9">
          <cell r="A9" t="str">
            <v>A</v>
          </cell>
        </row>
      </sheetData>
      <sheetData sheetId="28523">
        <row r="9">
          <cell r="A9" t="str">
            <v>A</v>
          </cell>
        </row>
      </sheetData>
      <sheetData sheetId="28524">
        <row r="9">
          <cell r="A9" t="str">
            <v>A</v>
          </cell>
        </row>
      </sheetData>
      <sheetData sheetId="28525">
        <row r="9">
          <cell r="A9" t="str">
            <v>A</v>
          </cell>
        </row>
      </sheetData>
      <sheetData sheetId="28526">
        <row r="9">
          <cell r="A9" t="str">
            <v>A</v>
          </cell>
        </row>
      </sheetData>
      <sheetData sheetId="28527">
        <row r="9">
          <cell r="A9" t="str">
            <v>A</v>
          </cell>
        </row>
      </sheetData>
      <sheetData sheetId="28528">
        <row r="9">
          <cell r="A9" t="str">
            <v>A</v>
          </cell>
        </row>
      </sheetData>
      <sheetData sheetId="28529">
        <row r="9">
          <cell r="A9" t="str">
            <v>A</v>
          </cell>
        </row>
      </sheetData>
      <sheetData sheetId="28530">
        <row r="9">
          <cell r="A9" t="str">
            <v>A</v>
          </cell>
        </row>
      </sheetData>
      <sheetData sheetId="28531">
        <row r="9">
          <cell r="A9" t="str">
            <v>A</v>
          </cell>
        </row>
      </sheetData>
      <sheetData sheetId="28532">
        <row r="9">
          <cell r="A9" t="str">
            <v>A</v>
          </cell>
        </row>
      </sheetData>
      <sheetData sheetId="28533">
        <row r="9">
          <cell r="A9" t="str">
            <v>A</v>
          </cell>
        </row>
      </sheetData>
      <sheetData sheetId="28534">
        <row r="9">
          <cell r="A9" t="str">
            <v>A</v>
          </cell>
        </row>
      </sheetData>
      <sheetData sheetId="28535">
        <row r="9">
          <cell r="A9" t="str">
            <v>A</v>
          </cell>
        </row>
      </sheetData>
      <sheetData sheetId="28536">
        <row r="9">
          <cell r="A9" t="str">
            <v>A</v>
          </cell>
        </row>
      </sheetData>
      <sheetData sheetId="28537">
        <row r="9">
          <cell r="A9" t="str">
            <v>A</v>
          </cell>
        </row>
      </sheetData>
      <sheetData sheetId="28538">
        <row r="9">
          <cell r="A9" t="str">
            <v>A</v>
          </cell>
        </row>
      </sheetData>
      <sheetData sheetId="28539" refreshError="1"/>
      <sheetData sheetId="28540" refreshError="1"/>
      <sheetData sheetId="28541" refreshError="1"/>
      <sheetData sheetId="28542" refreshError="1"/>
      <sheetData sheetId="28543" refreshError="1"/>
      <sheetData sheetId="28544" refreshError="1"/>
      <sheetData sheetId="28545" refreshError="1"/>
      <sheetData sheetId="28546" refreshError="1"/>
      <sheetData sheetId="28547" refreshError="1"/>
      <sheetData sheetId="28548" refreshError="1"/>
      <sheetData sheetId="28549" refreshError="1"/>
      <sheetData sheetId="28550" refreshError="1"/>
      <sheetData sheetId="28551" refreshError="1"/>
      <sheetData sheetId="28552" refreshError="1"/>
      <sheetData sheetId="28553" refreshError="1"/>
      <sheetData sheetId="28554" refreshError="1"/>
      <sheetData sheetId="28555" refreshError="1"/>
      <sheetData sheetId="28556" refreshError="1"/>
      <sheetData sheetId="28557" refreshError="1"/>
      <sheetData sheetId="28558" refreshError="1"/>
      <sheetData sheetId="28559" refreshError="1"/>
      <sheetData sheetId="28560" refreshError="1"/>
      <sheetData sheetId="28561" refreshError="1"/>
      <sheetData sheetId="28562" refreshError="1"/>
      <sheetData sheetId="28563" refreshError="1"/>
      <sheetData sheetId="28564"/>
      <sheetData sheetId="28565"/>
      <sheetData sheetId="28566"/>
      <sheetData sheetId="28567"/>
      <sheetData sheetId="28568"/>
      <sheetData sheetId="28569"/>
      <sheetData sheetId="28570"/>
      <sheetData sheetId="28571"/>
      <sheetData sheetId="28572"/>
      <sheetData sheetId="28573"/>
      <sheetData sheetId="28574" refreshError="1"/>
      <sheetData sheetId="28575"/>
      <sheetData sheetId="28576"/>
      <sheetData sheetId="28577"/>
      <sheetData sheetId="28578"/>
      <sheetData sheetId="28579"/>
      <sheetData sheetId="28580" refreshError="1"/>
      <sheetData sheetId="28581" refreshError="1"/>
      <sheetData sheetId="28582">
        <row r="9">
          <cell r="A9" t="str">
            <v>A</v>
          </cell>
        </row>
      </sheetData>
      <sheetData sheetId="28583" refreshError="1"/>
      <sheetData sheetId="28584">
        <row r="9">
          <cell r="A9" t="str">
            <v>A</v>
          </cell>
        </row>
      </sheetData>
      <sheetData sheetId="28585">
        <row r="9">
          <cell r="A9" t="str">
            <v>A</v>
          </cell>
        </row>
      </sheetData>
      <sheetData sheetId="28586">
        <row r="9">
          <cell r="A9" t="str">
            <v>A</v>
          </cell>
        </row>
      </sheetData>
      <sheetData sheetId="28587">
        <row r="9">
          <cell r="A9" t="str">
            <v>A</v>
          </cell>
        </row>
      </sheetData>
      <sheetData sheetId="28588">
        <row r="9">
          <cell r="A9" t="str">
            <v>A</v>
          </cell>
        </row>
      </sheetData>
      <sheetData sheetId="28589"/>
      <sheetData sheetId="28590">
        <row r="9">
          <cell r="A9" t="str">
            <v>A</v>
          </cell>
        </row>
      </sheetData>
      <sheetData sheetId="28591">
        <row r="9">
          <cell r="A9" t="str">
            <v>A</v>
          </cell>
        </row>
      </sheetData>
      <sheetData sheetId="28592">
        <row r="9">
          <cell r="A9" t="str">
            <v>A</v>
          </cell>
        </row>
      </sheetData>
      <sheetData sheetId="28593">
        <row r="9">
          <cell r="A9" t="str">
            <v>A</v>
          </cell>
        </row>
      </sheetData>
      <sheetData sheetId="28594" refreshError="1"/>
      <sheetData sheetId="28595">
        <row r="9">
          <cell r="A9" t="str">
            <v>A</v>
          </cell>
        </row>
      </sheetData>
      <sheetData sheetId="28596">
        <row r="9">
          <cell r="A9" t="str">
            <v>A</v>
          </cell>
        </row>
      </sheetData>
      <sheetData sheetId="28597">
        <row r="9">
          <cell r="A9" t="str">
            <v>A</v>
          </cell>
        </row>
      </sheetData>
      <sheetData sheetId="28598">
        <row r="9">
          <cell r="A9" t="str">
            <v>A</v>
          </cell>
        </row>
      </sheetData>
      <sheetData sheetId="28599">
        <row r="9">
          <cell r="A9" t="str">
            <v>A</v>
          </cell>
        </row>
      </sheetData>
      <sheetData sheetId="28600">
        <row r="9">
          <cell r="A9" t="str">
            <v>A</v>
          </cell>
        </row>
      </sheetData>
      <sheetData sheetId="28601">
        <row r="9">
          <cell r="A9" t="str">
            <v>A</v>
          </cell>
        </row>
      </sheetData>
      <sheetData sheetId="28602">
        <row r="9">
          <cell r="A9" t="str">
            <v>A</v>
          </cell>
        </row>
      </sheetData>
      <sheetData sheetId="28603">
        <row r="9">
          <cell r="A9" t="str">
            <v>A</v>
          </cell>
        </row>
      </sheetData>
      <sheetData sheetId="28604">
        <row r="9">
          <cell r="A9" t="str">
            <v>A</v>
          </cell>
        </row>
      </sheetData>
      <sheetData sheetId="28605" refreshError="1"/>
      <sheetData sheetId="28606" refreshError="1"/>
      <sheetData sheetId="28607" refreshError="1"/>
      <sheetData sheetId="28608" refreshError="1"/>
      <sheetData sheetId="28609" refreshError="1"/>
      <sheetData sheetId="28610" refreshError="1"/>
      <sheetData sheetId="28611" refreshError="1"/>
      <sheetData sheetId="28612" refreshError="1"/>
      <sheetData sheetId="28613" refreshError="1"/>
      <sheetData sheetId="28614" refreshError="1"/>
      <sheetData sheetId="28615" refreshError="1"/>
      <sheetData sheetId="28616" refreshError="1"/>
      <sheetData sheetId="28617" refreshError="1"/>
      <sheetData sheetId="28618" refreshError="1"/>
      <sheetData sheetId="28619" refreshError="1"/>
      <sheetData sheetId="28620" refreshError="1"/>
      <sheetData sheetId="28621" refreshError="1"/>
      <sheetData sheetId="28622" refreshError="1"/>
      <sheetData sheetId="28623" refreshError="1"/>
      <sheetData sheetId="28624" refreshError="1"/>
      <sheetData sheetId="28625" refreshError="1"/>
      <sheetData sheetId="28626" refreshError="1"/>
      <sheetData sheetId="28627" refreshError="1"/>
      <sheetData sheetId="28628" refreshError="1"/>
      <sheetData sheetId="28629" refreshError="1"/>
      <sheetData sheetId="28630" refreshError="1"/>
      <sheetData sheetId="28631" refreshError="1"/>
      <sheetData sheetId="28632" refreshError="1"/>
      <sheetData sheetId="28633">
        <row r="9">
          <cell r="A9" t="str">
            <v>A</v>
          </cell>
        </row>
      </sheetData>
      <sheetData sheetId="28634" refreshError="1"/>
      <sheetData sheetId="28635" refreshError="1"/>
      <sheetData sheetId="28636" refreshError="1"/>
      <sheetData sheetId="28637" refreshError="1"/>
      <sheetData sheetId="28638" refreshError="1"/>
      <sheetData sheetId="28639" refreshError="1"/>
      <sheetData sheetId="28640" refreshError="1"/>
      <sheetData sheetId="28641" refreshError="1"/>
      <sheetData sheetId="28642" refreshError="1"/>
      <sheetData sheetId="28643" refreshError="1"/>
      <sheetData sheetId="28644" refreshError="1"/>
      <sheetData sheetId="28645" refreshError="1"/>
      <sheetData sheetId="28646">
        <row r="9">
          <cell r="A9" t="str">
            <v>A</v>
          </cell>
        </row>
      </sheetData>
      <sheetData sheetId="28647">
        <row r="9">
          <cell r="A9" t="str">
            <v>A</v>
          </cell>
        </row>
      </sheetData>
      <sheetData sheetId="28648">
        <row r="9">
          <cell r="A9" t="str">
            <v>A</v>
          </cell>
        </row>
      </sheetData>
      <sheetData sheetId="28649">
        <row r="9">
          <cell r="A9" t="str">
            <v>A</v>
          </cell>
        </row>
      </sheetData>
      <sheetData sheetId="28650">
        <row r="9">
          <cell r="A9" t="str">
            <v>A</v>
          </cell>
        </row>
      </sheetData>
      <sheetData sheetId="28651">
        <row r="9">
          <cell r="A9" t="str">
            <v>A</v>
          </cell>
        </row>
      </sheetData>
      <sheetData sheetId="28652">
        <row r="9">
          <cell r="A9" t="str">
            <v>A</v>
          </cell>
        </row>
      </sheetData>
      <sheetData sheetId="28653">
        <row r="9">
          <cell r="A9" t="str">
            <v>A</v>
          </cell>
        </row>
      </sheetData>
      <sheetData sheetId="28654">
        <row r="9">
          <cell r="A9" t="str">
            <v>A</v>
          </cell>
        </row>
      </sheetData>
      <sheetData sheetId="28655">
        <row r="9">
          <cell r="A9" t="str">
            <v>A</v>
          </cell>
        </row>
      </sheetData>
      <sheetData sheetId="28656">
        <row r="9">
          <cell r="A9" t="str">
            <v>A</v>
          </cell>
        </row>
      </sheetData>
      <sheetData sheetId="28657">
        <row r="9">
          <cell r="A9" t="str">
            <v>A</v>
          </cell>
        </row>
      </sheetData>
      <sheetData sheetId="28658">
        <row r="9">
          <cell r="A9" t="str">
            <v>A</v>
          </cell>
        </row>
      </sheetData>
      <sheetData sheetId="28659">
        <row r="9">
          <cell r="A9" t="str">
            <v>A</v>
          </cell>
        </row>
      </sheetData>
      <sheetData sheetId="28660" refreshError="1"/>
      <sheetData sheetId="28661" refreshError="1"/>
      <sheetData sheetId="28662" refreshError="1"/>
      <sheetData sheetId="28663" refreshError="1"/>
      <sheetData sheetId="28664" refreshError="1"/>
      <sheetData sheetId="28665" refreshError="1"/>
      <sheetData sheetId="28666" refreshError="1"/>
      <sheetData sheetId="28667" refreshError="1"/>
      <sheetData sheetId="28668" refreshError="1"/>
      <sheetData sheetId="28669" refreshError="1"/>
      <sheetData sheetId="28670" refreshError="1"/>
      <sheetData sheetId="28671" refreshError="1"/>
      <sheetData sheetId="28672" refreshError="1"/>
      <sheetData sheetId="28673" refreshError="1"/>
      <sheetData sheetId="28674" refreshError="1"/>
      <sheetData sheetId="28675" refreshError="1"/>
      <sheetData sheetId="28676" refreshError="1"/>
      <sheetData sheetId="28677" refreshError="1"/>
      <sheetData sheetId="28678" refreshError="1"/>
      <sheetData sheetId="28679" refreshError="1"/>
      <sheetData sheetId="28680" refreshError="1"/>
      <sheetData sheetId="28681" refreshError="1"/>
      <sheetData sheetId="28682" refreshError="1"/>
      <sheetData sheetId="28683" refreshError="1"/>
      <sheetData sheetId="28684" refreshError="1"/>
      <sheetData sheetId="28685" refreshError="1"/>
      <sheetData sheetId="28686" refreshError="1"/>
      <sheetData sheetId="28687" refreshError="1"/>
      <sheetData sheetId="28688" refreshError="1"/>
      <sheetData sheetId="28689" refreshError="1"/>
      <sheetData sheetId="28690" refreshError="1"/>
      <sheetData sheetId="28691" refreshError="1"/>
      <sheetData sheetId="28692" refreshError="1"/>
      <sheetData sheetId="28693" refreshError="1"/>
      <sheetData sheetId="28694" refreshError="1"/>
      <sheetData sheetId="28695" refreshError="1"/>
      <sheetData sheetId="28696" refreshError="1"/>
      <sheetData sheetId="28697" refreshError="1"/>
      <sheetData sheetId="28698" refreshError="1"/>
      <sheetData sheetId="28699" refreshError="1"/>
      <sheetData sheetId="28700" refreshError="1"/>
      <sheetData sheetId="28701" refreshError="1"/>
      <sheetData sheetId="28702" refreshError="1"/>
      <sheetData sheetId="28703" refreshError="1"/>
      <sheetData sheetId="28704" refreshError="1"/>
      <sheetData sheetId="28705" refreshError="1"/>
      <sheetData sheetId="28706" refreshError="1"/>
      <sheetData sheetId="28707" refreshError="1"/>
      <sheetData sheetId="28708" refreshError="1"/>
      <sheetData sheetId="28709" refreshError="1"/>
      <sheetData sheetId="28710" refreshError="1"/>
      <sheetData sheetId="28711" refreshError="1"/>
      <sheetData sheetId="28712" refreshError="1"/>
      <sheetData sheetId="28713" refreshError="1"/>
      <sheetData sheetId="28714" refreshError="1"/>
      <sheetData sheetId="28715"/>
      <sheetData sheetId="28716"/>
      <sheetData sheetId="28717"/>
      <sheetData sheetId="28718"/>
      <sheetData sheetId="28719"/>
      <sheetData sheetId="28720"/>
      <sheetData sheetId="28721"/>
      <sheetData sheetId="28722"/>
      <sheetData sheetId="28723"/>
      <sheetData sheetId="28724"/>
      <sheetData sheetId="28725" refreshError="1"/>
      <sheetData sheetId="28726">
        <row r="9">
          <cell r="A9" t="str">
            <v>A</v>
          </cell>
        </row>
      </sheetData>
      <sheetData sheetId="28727">
        <row r="9">
          <cell r="A9" t="str">
            <v>A</v>
          </cell>
        </row>
      </sheetData>
      <sheetData sheetId="28728">
        <row r="9">
          <cell r="A9" t="str">
            <v>A</v>
          </cell>
        </row>
      </sheetData>
      <sheetData sheetId="28729">
        <row r="9">
          <cell r="A9" t="str">
            <v>A</v>
          </cell>
        </row>
      </sheetData>
      <sheetData sheetId="28730">
        <row r="9">
          <cell r="A9" t="str">
            <v>A</v>
          </cell>
        </row>
      </sheetData>
      <sheetData sheetId="28731">
        <row r="9">
          <cell r="A9" t="str">
            <v>A</v>
          </cell>
        </row>
      </sheetData>
      <sheetData sheetId="28732">
        <row r="9">
          <cell r="A9" t="str">
            <v>A</v>
          </cell>
        </row>
      </sheetData>
      <sheetData sheetId="28733">
        <row r="9">
          <cell r="A9" t="str">
            <v>A</v>
          </cell>
        </row>
      </sheetData>
      <sheetData sheetId="28734">
        <row r="9">
          <cell r="A9" t="str">
            <v>A</v>
          </cell>
        </row>
      </sheetData>
      <sheetData sheetId="28735">
        <row r="9">
          <cell r="A9" t="str">
            <v>A</v>
          </cell>
        </row>
      </sheetData>
      <sheetData sheetId="28736">
        <row r="9">
          <cell r="A9" t="str">
            <v>A</v>
          </cell>
        </row>
      </sheetData>
      <sheetData sheetId="28737">
        <row r="9">
          <cell r="A9" t="str">
            <v>A</v>
          </cell>
        </row>
      </sheetData>
      <sheetData sheetId="28738">
        <row r="9">
          <cell r="A9" t="str">
            <v>A</v>
          </cell>
        </row>
      </sheetData>
      <sheetData sheetId="28739">
        <row r="9">
          <cell r="A9" t="str">
            <v>A</v>
          </cell>
        </row>
      </sheetData>
      <sheetData sheetId="28740">
        <row r="9">
          <cell r="A9" t="str">
            <v>A</v>
          </cell>
        </row>
      </sheetData>
      <sheetData sheetId="28741">
        <row r="9">
          <cell r="A9" t="str">
            <v>A</v>
          </cell>
        </row>
      </sheetData>
      <sheetData sheetId="28742">
        <row r="9">
          <cell r="A9" t="str">
            <v>A</v>
          </cell>
        </row>
      </sheetData>
      <sheetData sheetId="28743">
        <row r="9">
          <cell r="A9" t="str">
            <v>A</v>
          </cell>
        </row>
      </sheetData>
      <sheetData sheetId="28744">
        <row r="9">
          <cell r="A9" t="str">
            <v>A</v>
          </cell>
        </row>
      </sheetData>
      <sheetData sheetId="28745">
        <row r="9">
          <cell r="A9" t="str">
            <v>A</v>
          </cell>
        </row>
      </sheetData>
      <sheetData sheetId="28746">
        <row r="9">
          <cell r="A9" t="str">
            <v>A</v>
          </cell>
        </row>
      </sheetData>
      <sheetData sheetId="28747">
        <row r="9">
          <cell r="A9" t="str">
            <v>A</v>
          </cell>
        </row>
      </sheetData>
      <sheetData sheetId="28748">
        <row r="9">
          <cell r="A9" t="str">
            <v>A</v>
          </cell>
        </row>
      </sheetData>
      <sheetData sheetId="28749">
        <row r="9">
          <cell r="A9" t="str">
            <v>A</v>
          </cell>
        </row>
      </sheetData>
      <sheetData sheetId="28750">
        <row r="9">
          <cell r="A9" t="str">
            <v>A</v>
          </cell>
        </row>
      </sheetData>
      <sheetData sheetId="28751">
        <row r="9">
          <cell r="A9" t="str">
            <v>A</v>
          </cell>
        </row>
      </sheetData>
      <sheetData sheetId="28752">
        <row r="9">
          <cell r="A9" t="str">
            <v>A</v>
          </cell>
        </row>
      </sheetData>
      <sheetData sheetId="28753">
        <row r="9">
          <cell r="A9" t="str">
            <v>A</v>
          </cell>
        </row>
      </sheetData>
      <sheetData sheetId="28754">
        <row r="9">
          <cell r="A9" t="str">
            <v>A</v>
          </cell>
        </row>
      </sheetData>
      <sheetData sheetId="28755">
        <row r="9">
          <cell r="A9" t="str">
            <v>A</v>
          </cell>
        </row>
      </sheetData>
      <sheetData sheetId="28756">
        <row r="9">
          <cell r="A9" t="str">
            <v>A</v>
          </cell>
        </row>
      </sheetData>
      <sheetData sheetId="28757">
        <row r="9">
          <cell r="A9" t="str">
            <v>A</v>
          </cell>
        </row>
      </sheetData>
      <sheetData sheetId="28758">
        <row r="9">
          <cell r="A9" t="str">
            <v>A</v>
          </cell>
        </row>
      </sheetData>
      <sheetData sheetId="28759">
        <row r="9">
          <cell r="A9" t="str">
            <v>A</v>
          </cell>
        </row>
      </sheetData>
      <sheetData sheetId="28760">
        <row r="9">
          <cell r="A9" t="str">
            <v>A</v>
          </cell>
        </row>
      </sheetData>
      <sheetData sheetId="28761">
        <row r="9">
          <cell r="A9" t="str">
            <v>A</v>
          </cell>
        </row>
      </sheetData>
      <sheetData sheetId="28762">
        <row r="9">
          <cell r="A9" t="str">
            <v>A</v>
          </cell>
        </row>
      </sheetData>
      <sheetData sheetId="28763">
        <row r="9">
          <cell r="A9" t="str">
            <v>A</v>
          </cell>
        </row>
      </sheetData>
      <sheetData sheetId="28764">
        <row r="9">
          <cell r="A9" t="str">
            <v>A</v>
          </cell>
        </row>
      </sheetData>
      <sheetData sheetId="28765">
        <row r="9">
          <cell r="A9" t="str">
            <v>A</v>
          </cell>
        </row>
      </sheetData>
      <sheetData sheetId="28766">
        <row r="9">
          <cell r="A9" t="str">
            <v>A</v>
          </cell>
        </row>
      </sheetData>
      <sheetData sheetId="28767">
        <row r="9">
          <cell r="A9" t="str">
            <v>A</v>
          </cell>
        </row>
      </sheetData>
      <sheetData sheetId="28768">
        <row r="9">
          <cell r="A9" t="str">
            <v>A</v>
          </cell>
        </row>
      </sheetData>
      <sheetData sheetId="28769">
        <row r="9">
          <cell r="A9" t="str">
            <v>A</v>
          </cell>
        </row>
      </sheetData>
      <sheetData sheetId="28770">
        <row r="9">
          <cell r="A9" t="str">
            <v>A</v>
          </cell>
        </row>
      </sheetData>
      <sheetData sheetId="28771" refreshError="1"/>
      <sheetData sheetId="28772" refreshError="1"/>
      <sheetData sheetId="28773" refreshError="1"/>
      <sheetData sheetId="28774" refreshError="1"/>
      <sheetData sheetId="28775" refreshError="1"/>
      <sheetData sheetId="28776" refreshError="1"/>
      <sheetData sheetId="28777" refreshError="1"/>
      <sheetData sheetId="28778" refreshError="1"/>
      <sheetData sheetId="28779" refreshError="1"/>
      <sheetData sheetId="28780" refreshError="1"/>
      <sheetData sheetId="28781" refreshError="1"/>
      <sheetData sheetId="28782" refreshError="1"/>
      <sheetData sheetId="28783" refreshError="1"/>
      <sheetData sheetId="28784" refreshError="1"/>
      <sheetData sheetId="28785" refreshError="1"/>
      <sheetData sheetId="28786" refreshError="1"/>
      <sheetData sheetId="28787" refreshError="1"/>
      <sheetData sheetId="28788" refreshError="1"/>
      <sheetData sheetId="28789" refreshError="1"/>
      <sheetData sheetId="28790" refreshError="1"/>
      <sheetData sheetId="28791" refreshError="1"/>
      <sheetData sheetId="28792" refreshError="1"/>
      <sheetData sheetId="28793" refreshError="1"/>
      <sheetData sheetId="28794" refreshError="1"/>
      <sheetData sheetId="28795" refreshError="1"/>
      <sheetData sheetId="28796" refreshError="1"/>
      <sheetData sheetId="28797" refreshError="1"/>
      <sheetData sheetId="28798" refreshError="1"/>
      <sheetData sheetId="28799" refreshError="1"/>
      <sheetData sheetId="28800" refreshError="1"/>
      <sheetData sheetId="28801" refreshError="1"/>
      <sheetData sheetId="28802" refreshError="1"/>
      <sheetData sheetId="28803" refreshError="1"/>
      <sheetData sheetId="28804" refreshError="1"/>
      <sheetData sheetId="28805" refreshError="1"/>
      <sheetData sheetId="28806">
        <row r="9">
          <cell r="A9" t="str">
            <v>A</v>
          </cell>
        </row>
      </sheetData>
      <sheetData sheetId="28807">
        <row r="9">
          <cell r="A9" t="str">
            <v>A</v>
          </cell>
        </row>
      </sheetData>
      <sheetData sheetId="28808">
        <row r="9">
          <cell r="A9" t="str">
            <v>A</v>
          </cell>
        </row>
      </sheetData>
      <sheetData sheetId="28809">
        <row r="9">
          <cell r="A9" t="str">
            <v>A</v>
          </cell>
        </row>
      </sheetData>
      <sheetData sheetId="28810">
        <row r="9">
          <cell r="A9" t="str">
            <v>A</v>
          </cell>
        </row>
      </sheetData>
      <sheetData sheetId="28811">
        <row r="9">
          <cell r="A9" t="str">
            <v>A</v>
          </cell>
        </row>
      </sheetData>
      <sheetData sheetId="28812">
        <row r="9">
          <cell r="A9" t="str">
            <v>A</v>
          </cell>
        </row>
      </sheetData>
      <sheetData sheetId="28813">
        <row r="9">
          <cell r="A9" t="str">
            <v>A</v>
          </cell>
        </row>
      </sheetData>
      <sheetData sheetId="28814">
        <row r="9">
          <cell r="A9" t="str">
            <v>A</v>
          </cell>
        </row>
      </sheetData>
      <sheetData sheetId="28815">
        <row r="9">
          <cell r="A9" t="str">
            <v>A</v>
          </cell>
        </row>
      </sheetData>
      <sheetData sheetId="28816">
        <row r="9">
          <cell r="A9" t="str">
            <v>A</v>
          </cell>
        </row>
      </sheetData>
      <sheetData sheetId="28817">
        <row r="9">
          <cell r="A9" t="str">
            <v>A</v>
          </cell>
        </row>
      </sheetData>
      <sheetData sheetId="28818">
        <row r="9">
          <cell r="A9" t="str">
            <v>A</v>
          </cell>
        </row>
      </sheetData>
      <sheetData sheetId="28819">
        <row r="9">
          <cell r="A9" t="str">
            <v>A</v>
          </cell>
        </row>
      </sheetData>
      <sheetData sheetId="28820">
        <row r="9">
          <cell r="A9" t="str">
            <v>A</v>
          </cell>
        </row>
      </sheetData>
      <sheetData sheetId="28821">
        <row r="9">
          <cell r="A9" t="str">
            <v>A</v>
          </cell>
        </row>
      </sheetData>
      <sheetData sheetId="28822">
        <row r="9">
          <cell r="A9" t="str">
            <v>A</v>
          </cell>
        </row>
      </sheetData>
      <sheetData sheetId="28823">
        <row r="9">
          <cell r="A9" t="str">
            <v>A</v>
          </cell>
        </row>
      </sheetData>
      <sheetData sheetId="28824">
        <row r="9">
          <cell r="A9" t="str">
            <v>A</v>
          </cell>
        </row>
      </sheetData>
      <sheetData sheetId="28825">
        <row r="9">
          <cell r="A9" t="str">
            <v>A</v>
          </cell>
        </row>
      </sheetData>
      <sheetData sheetId="28826">
        <row r="9">
          <cell r="A9" t="str">
            <v>A</v>
          </cell>
        </row>
      </sheetData>
      <sheetData sheetId="28827">
        <row r="9">
          <cell r="A9" t="str">
            <v>A</v>
          </cell>
        </row>
      </sheetData>
      <sheetData sheetId="28828">
        <row r="9">
          <cell r="A9" t="str">
            <v>A</v>
          </cell>
        </row>
      </sheetData>
      <sheetData sheetId="28829">
        <row r="9">
          <cell r="A9" t="str">
            <v>A</v>
          </cell>
        </row>
      </sheetData>
      <sheetData sheetId="28830">
        <row r="9">
          <cell r="A9" t="str">
            <v>A</v>
          </cell>
        </row>
      </sheetData>
      <sheetData sheetId="28831">
        <row r="9">
          <cell r="A9" t="str">
            <v>A</v>
          </cell>
        </row>
      </sheetData>
      <sheetData sheetId="28832">
        <row r="9">
          <cell r="A9" t="str">
            <v>A</v>
          </cell>
        </row>
      </sheetData>
      <sheetData sheetId="28833">
        <row r="9">
          <cell r="A9" t="str">
            <v>A</v>
          </cell>
        </row>
      </sheetData>
      <sheetData sheetId="28834">
        <row r="9">
          <cell r="A9" t="str">
            <v>A</v>
          </cell>
        </row>
      </sheetData>
      <sheetData sheetId="28835">
        <row r="9">
          <cell r="A9" t="str">
            <v>A</v>
          </cell>
        </row>
      </sheetData>
      <sheetData sheetId="28836">
        <row r="9">
          <cell r="A9" t="str">
            <v>A</v>
          </cell>
        </row>
      </sheetData>
      <sheetData sheetId="28837">
        <row r="9">
          <cell r="A9" t="str">
            <v>A</v>
          </cell>
        </row>
      </sheetData>
      <sheetData sheetId="28838">
        <row r="9">
          <cell r="A9" t="str">
            <v>A</v>
          </cell>
        </row>
      </sheetData>
      <sheetData sheetId="28839">
        <row r="9">
          <cell r="A9" t="str">
            <v>A</v>
          </cell>
        </row>
      </sheetData>
      <sheetData sheetId="28840">
        <row r="9">
          <cell r="A9" t="str">
            <v>A</v>
          </cell>
        </row>
      </sheetData>
      <sheetData sheetId="28841">
        <row r="9">
          <cell r="A9" t="str">
            <v>A</v>
          </cell>
        </row>
      </sheetData>
      <sheetData sheetId="28842">
        <row r="9">
          <cell r="A9" t="str">
            <v>A</v>
          </cell>
        </row>
      </sheetData>
      <sheetData sheetId="28843">
        <row r="9">
          <cell r="A9" t="str">
            <v>A</v>
          </cell>
        </row>
      </sheetData>
      <sheetData sheetId="28844">
        <row r="9">
          <cell r="A9" t="str">
            <v>A</v>
          </cell>
        </row>
      </sheetData>
      <sheetData sheetId="28845">
        <row r="9">
          <cell r="A9" t="str">
            <v>A</v>
          </cell>
        </row>
      </sheetData>
      <sheetData sheetId="28846">
        <row r="9">
          <cell r="A9" t="str">
            <v>A</v>
          </cell>
        </row>
      </sheetData>
      <sheetData sheetId="28847">
        <row r="9">
          <cell r="A9" t="str">
            <v>A</v>
          </cell>
        </row>
      </sheetData>
      <sheetData sheetId="28848">
        <row r="9">
          <cell r="A9" t="str">
            <v>A</v>
          </cell>
        </row>
      </sheetData>
      <sheetData sheetId="28849">
        <row r="9">
          <cell r="A9" t="str">
            <v>A</v>
          </cell>
        </row>
      </sheetData>
      <sheetData sheetId="28850">
        <row r="9">
          <cell r="A9" t="str">
            <v>A</v>
          </cell>
        </row>
      </sheetData>
      <sheetData sheetId="28851">
        <row r="9">
          <cell r="A9" t="str">
            <v>A</v>
          </cell>
        </row>
      </sheetData>
      <sheetData sheetId="28852">
        <row r="9">
          <cell r="A9" t="str">
            <v>A</v>
          </cell>
        </row>
      </sheetData>
      <sheetData sheetId="28853">
        <row r="9">
          <cell r="A9" t="str">
            <v>A</v>
          </cell>
        </row>
      </sheetData>
      <sheetData sheetId="28854">
        <row r="9">
          <cell r="A9" t="str">
            <v>A</v>
          </cell>
        </row>
      </sheetData>
      <sheetData sheetId="28855">
        <row r="9">
          <cell r="A9" t="str">
            <v>A</v>
          </cell>
        </row>
      </sheetData>
      <sheetData sheetId="28856">
        <row r="9">
          <cell r="A9" t="str">
            <v>A</v>
          </cell>
        </row>
      </sheetData>
      <sheetData sheetId="28857">
        <row r="9">
          <cell r="A9" t="str">
            <v>A</v>
          </cell>
        </row>
      </sheetData>
      <sheetData sheetId="28858">
        <row r="9">
          <cell r="A9" t="str">
            <v>A</v>
          </cell>
        </row>
      </sheetData>
      <sheetData sheetId="28859">
        <row r="9">
          <cell r="A9" t="str">
            <v>A</v>
          </cell>
        </row>
      </sheetData>
      <sheetData sheetId="28860">
        <row r="9">
          <cell r="A9" t="str">
            <v>A</v>
          </cell>
        </row>
      </sheetData>
      <sheetData sheetId="28861">
        <row r="9">
          <cell r="A9" t="str">
            <v>A</v>
          </cell>
        </row>
      </sheetData>
      <sheetData sheetId="28862">
        <row r="9">
          <cell r="A9" t="str">
            <v>A</v>
          </cell>
        </row>
      </sheetData>
      <sheetData sheetId="28863">
        <row r="9">
          <cell r="A9" t="str">
            <v>A</v>
          </cell>
        </row>
      </sheetData>
      <sheetData sheetId="28864">
        <row r="9">
          <cell r="A9" t="str">
            <v>A</v>
          </cell>
        </row>
      </sheetData>
      <sheetData sheetId="28865">
        <row r="9">
          <cell r="A9" t="str">
            <v>A</v>
          </cell>
        </row>
      </sheetData>
      <sheetData sheetId="28866">
        <row r="9">
          <cell r="A9" t="str">
            <v>A</v>
          </cell>
        </row>
      </sheetData>
      <sheetData sheetId="28867">
        <row r="9">
          <cell r="A9" t="str">
            <v>A</v>
          </cell>
        </row>
      </sheetData>
      <sheetData sheetId="28868" refreshError="1"/>
      <sheetData sheetId="28869" refreshError="1"/>
      <sheetData sheetId="28870">
        <row r="9">
          <cell r="A9" t="str">
            <v>A</v>
          </cell>
        </row>
      </sheetData>
      <sheetData sheetId="28871">
        <row r="9">
          <cell r="A9" t="str">
            <v>A</v>
          </cell>
        </row>
      </sheetData>
      <sheetData sheetId="28872">
        <row r="9">
          <cell r="A9" t="str">
            <v>A</v>
          </cell>
        </row>
      </sheetData>
      <sheetData sheetId="28873">
        <row r="9">
          <cell r="A9" t="str">
            <v>A</v>
          </cell>
        </row>
      </sheetData>
      <sheetData sheetId="28874">
        <row r="9">
          <cell r="A9" t="str">
            <v>A</v>
          </cell>
        </row>
      </sheetData>
      <sheetData sheetId="28875">
        <row r="9">
          <cell r="A9" t="str">
            <v>A</v>
          </cell>
        </row>
      </sheetData>
      <sheetData sheetId="28876">
        <row r="9">
          <cell r="A9" t="str">
            <v>A</v>
          </cell>
        </row>
      </sheetData>
      <sheetData sheetId="28877">
        <row r="9">
          <cell r="A9" t="str">
            <v>A</v>
          </cell>
        </row>
      </sheetData>
      <sheetData sheetId="28878">
        <row r="9">
          <cell r="A9" t="str">
            <v>A</v>
          </cell>
        </row>
      </sheetData>
      <sheetData sheetId="28879">
        <row r="9">
          <cell r="A9" t="str">
            <v>A</v>
          </cell>
        </row>
      </sheetData>
      <sheetData sheetId="28880">
        <row r="9">
          <cell r="A9" t="str">
            <v>A</v>
          </cell>
        </row>
      </sheetData>
      <sheetData sheetId="28881">
        <row r="9">
          <cell r="A9" t="str">
            <v>A</v>
          </cell>
        </row>
      </sheetData>
      <sheetData sheetId="28882">
        <row r="9">
          <cell r="A9" t="str">
            <v>A</v>
          </cell>
        </row>
      </sheetData>
      <sheetData sheetId="28883">
        <row r="9">
          <cell r="A9" t="str">
            <v>A</v>
          </cell>
        </row>
      </sheetData>
      <sheetData sheetId="28884">
        <row r="9">
          <cell r="A9" t="str">
            <v>A</v>
          </cell>
        </row>
      </sheetData>
      <sheetData sheetId="28885">
        <row r="9">
          <cell r="A9" t="str">
            <v>A</v>
          </cell>
        </row>
      </sheetData>
      <sheetData sheetId="28886" refreshError="1"/>
      <sheetData sheetId="28887" refreshError="1"/>
      <sheetData sheetId="28888" refreshError="1"/>
      <sheetData sheetId="28889" refreshError="1"/>
      <sheetData sheetId="28890" refreshError="1"/>
      <sheetData sheetId="28891" refreshError="1"/>
      <sheetData sheetId="28892" refreshError="1"/>
      <sheetData sheetId="28893" refreshError="1"/>
      <sheetData sheetId="28894" refreshError="1"/>
      <sheetData sheetId="28895" refreshError="1"/>
      <sheetData sheetId="28896" refreshError="1"/>
      <sheetData sheetId="28897" refreshError="1"/>
      <sheetData sheetId="28898" refreshError="1"/>
      <sheetData sheetId="28899" refreshError="1"/>
      <sheetData sheetId="28900" refreshError="1"/>
      <sheetData sheetId="28901" refreshError="1"/>
      <sheetData sheetId="28902" refreshError="1"/>
      <sheetData sheetId="28903" refreshError="1"/>
      <sheetData sheetId="28904" refreshError="1"/>
      <sheetData sheetId="28905" refreshError="1"/>
      <sheetData sheetId="28906" refreshError="1"/>
      <sheetData sheetId="28907" refreshError="1"/>
      <sheetData sheetId="28908" refreshError="1"/>
      <sheetData sheetId="28909" refreshError="1"/>
      <sheetData sheetId="28910" refreshError="1"/>
      <sheetData sheetId="28911" refreshError="1"/>
      <sheetData sheetId="28912" refreshError="1"/>
      <sheetData sheetId="28913" refreshError="1"/>
      <sheetData sheetId="28914" refreshError="1"/>
      <sheetData sheetId="28915" refreshError="1"/>
      <sheetData sheetId="28916">
        <row r="9">
          <cell r="A9" t="str">
            <v>A</v>
          </cell>
        </row>
      </sheetData>
      <sheetData sheetId="28917"/>
      <sheetData sheetId="28918"/>
      <sheetData sheetId="28919"/>
      <sheetData sheetId="28920"/>
      <sheetData sheetId="28921"/>
      <sheetData sheetId="28922"/>
      <sheetData sheetId="28923"/>
      <sheetData sheetId="28924"/>
      <sheetData sheetId="28925"/>
      <sheetData sheetId="28926"/>
      <sheetData sheetId="28927" refreshError="1"/>
      <sheetData sheetId="28928" refreshError="1"/>
      <sheetData sheetId="28929" refreshError="1"/>
      <sheetData sheetId="28930" refreshError="1"/>
      <sheetData sheetId="28931" refreshError="1"/>
      <sheetData sheetId="28932" refreshError="1"/>
      <sheetData sheetId="28933" refreshError="1"/>
      <sheetData sheetId="28934" refreshError="1"/>
      <sheetData sheetId="28935" refreshError="1"/>
      <sheetData sheetId="28936" refreshError="1"/>
      <sheetData sheetId="28937" refreshError="1"/>
      <sheetData sheetId="28938" refreshError="1"/>
      <sheetData sheetId="28939" refreshError="1"/>
      <sheetData sheetId="28940" refreshError="1"/>
      <sheetData sheetId="28941" refreshError="1"/>
      <sheetData sheetId="28942" refreshError="1"/>
      <sheetData sheetId="28943" refreshError="1"/>
      <sheetData sheetId="28944" refreshError="1"/>
      <sheetData sheetId="28945" refreshError="1"/>
      <sheetData sheetId="28946" refreshError="1"/>
      <sheetData sheetId="28947" refreshError="1"/>
      <sheetData sheetId="28948" refreshError="1"/>
      <sheetData sheetId="28949" refreshError="1"/>
      <sheetData sheetId="28950" refreshError="1"/>
      <sheetData sheetId="28951" refreshError="1"/>
      <sheetData sheetId="28952" refreshError="1"/>
      <sheetData sheetId="28953" refreshError="1"/>
      <sheetData sheetId="28954" refreshError="1"/>
      <sheetData sheetId="28955" refreshError="1"/>
      <sheetData sheetId="28956" refreshError="1"/>
      <sheetData sheetId="28957" refreshError="1"/>
      <sheetData sheetId="28958" refreshError="1"/>
      <sheetData sheetId="28959" refreshError="1"/>
      <sheetData sheetId="28960" refreshError="1"/>
      <sheetData sheetId="28961" refreshError="1"/>
      <sheetData sheetId="28962" refreshError="1"/>
      <sheetData sheetId="28963" refreshError="1"/>
      <sheetData sheetId="28964" refreshError="1"/>
      <sheetData sheetId="28965" refreshError="1"/>
      <sheetData sheetId="28966" refreshError="1"/>
      <sheetData sheetId="28967" refreshError="1"/>
      <sheetData sheetId="28968" refreshError="1"/>
      <sheetData sheetId="28969" refreshError="1"/>
      <sheetData sheetId="28970" refreshError="1"/>
      <sheetData sheetId="28971" refreshError="1"/>
      <sheetData sheetId="28972" refreshError="1"/>
      <sheetData sheetId="28973" refreshError="1"/>
      <sheetData sheetId="28974" refreshError="1"/>
      <sheetData sheetId="28975" refreshError="1"/>
      <sheetData sheetId="28976" refreshError="1"/>
      <sheetData sheetId="28977" refreshError="1"/>
      <sheetData sheetId="28978" refreshError="1"/>
      <sheetData sheetId="28979" refreshError="1"/>
      <sheetData sheetId="28980" refreshError="1"/>
      <sheetData sheetId="28981" refreshError="1"/>
      <sheetData sheetId="28982" refreshError="1"/>
      <sheetData sheetId="28983" refreshError="1"/>
      <sheetData sheetId="28984" refreshError="1"/>
      <sheetData sheetId="28985" refreshError="1"/>
      <sheetData sheetId="28986" refreshError="1"/>
      <sheetData sheetId="28987" refreshError="1"/>
      <sheetData sheetId="28988" refreshError="1"/>
      <sheetData sheetId="28989" refreshError="1"/>
      <sheetData sheetId="28990" refreshError="1"/>
      <sheetData sheetId="28991" refreshError="1"/>
      <sheetData sheetId="28992">
        <row r="9">
          <cell r="A9" t="str">
            <v>A</v>
          </cell>
        </row>
      </sheetData>
      <sheetData sheetId="28993" refreshError="1"/>
      <sheetData sheetId="28994" refreshError="1"/>
      <sheetData sheetId="28995" refreshError="1"/>
      <sheetData sheetId="28996" refreshError="1"/>
      <sheetData sheetId="28997" refreshError="1"/>
      <sheetData sheetId="28998" refreshError="1"/>
      <sheetData sheetId="28999" refreshError="1"/>
      <sheetData sheetId="29000"/>
      <sheetData sheetId="29001">
        <row r="9">
          <cell r="A9" t="str">
            <v>A</v>
          </cell>
        </row>
      </sheetData>
      <sheetData sheetId="29002">
        <row r="9">
          <cell r="A9" t="str">
            <v>A</v>
          </cell>
        </row>
      </sheetData>
      <sheetData sheetId="29003">
        <row r="9">
          <cell r="A9" t="str">
            <v>A</v>
          </cell>
        </row>
      </sheetData>
      <sheetData sheetId="29004" refreshError="1"/>
      <sheetData sheetId="29005" refreshError="1"/>
      <sheetData sheetId="29006" refreshError="1"/>
      <sheetData sheetId="29007" refreshError="1"/>
      <sheetData sheetId="29008" refreshError="1"/>
      <sheetData sheetId="29009" refreshError="1"/>
      <sheetData sheetId="29010" refreshError="1"/>
      <sheetData sheetId="29011" refreshError="1"/>
      <sheetData sheetId="29012" refreshError="1"/>
      <sheetData sheetId="29013" refreshError="1"/>
      <sheetData sheetId="29014" refreshError="1"/>
      <sheetData sheetId="29015" refreshError="1"/>
      <sheetData sheetId="29016" refreshError="1"/>
      <sheetData sheetId="29017" refreshError="1"/>
      <sheetData sheetId="29018" refreshError="1"/>
      <sheetData sheetId="29019" refreshError="1"/>
      <sheetData sheetId="29020" refreshError="1"/>
      <sheetData sheetId="29021" refreshError="1"/>
      <sheetData sheetId="29022" refreshError="1"/>
      <sheetData sheetId="29023" refreshError="1"/>
      <sheetData sheetId="29024" refreshError="1"/>
      <sheetData sheetId="29025">
        <row r="9">
          <cell r="A9" t="str">
            <v>A</v>
          </cell>
        </row>
      </sheetData>
      <sheetData sheetId="29026" refreshError="1"/>
      <sheetData sheetId="29027" refreshError="1"/>
      <sheetData sheetId="29028">
        <row r="9">
          <cell r="A9" t="str">
            <v>A</v>
          </cell>
        </row>
      </sheetData>
      <sheetData sheetId="29029">
        <row r="9">
          <cell r="A9" t="str">
            <v>A</v>
          </cell>
        </row>
      </sheetData>
      <sheetData sheetId="29030">
        <row r="9">
          <cell r="A9" t="str">
            <v>A</v>
          </cell>
        </row>
      </sheetData>
      <sheetData sheetId="29031">
        <row r="9">
          <cell r="A9" t="str">
            <v>A</v>
          </cell>
        </row>
      </sheetData>
      <sheetData sheetId="29032" refreshError="1"/>
      <sheetData sheetId="29033" refreshError="1"/>
      <sheetData sheetId="29034">
        <row r="9">
          <cell r="A9" t="str">
            <v>A</v>
          </cell>
        </row>
      </sheetData>
      <sheetData sheetId="29035" refreshError="1"/>
      <sheetData sheetId="29036">
        <row r="9">
          <cell r="A9" t="str">
            <v>A</v>
          </cell>
        </row>
      </sheetData>
      <sheetData sheetId="29037">
        <row r="9">
          <cell r="A9" t="str">
            <v>A</v>
          </cell>
        </row>
      </sheetData>
      <sheetData sheetId="29038">
        <row r="9">
          <cell r="A9" t="str">
            <v>A</v>
          </cell>
        </row>
      </sheetData>
      <sheetData sheetId="29039">
        <row r="9">
          <cell r="A9" t="str">
            <v>A</v>
          </cell>
        </row>
      </sheetData>
      <sheetData sheetId="29040">
        <row r="9">
          <cell r="A9" t="str">
            <v>A</v>
          </cell>
        </row>
      </sheetData>
      <sheetData sheetId="29041">
        <row r="9">
          <cell r="A9" t="str">
            <v>A</v>
          </cell>
        </row>
      </sheetData>
      <sheetData sheetId="29042">
        <row r="9">
          <cell r="A9" t="str">
            <v>A</v>
          </cell>
        </row>
      </sheetData>
      <sheetData sheetId="29043">
        <row r="9">
          <cell r="A9" t="str">
            <v>A</v>
          </cell>
        </row>
      </sheetData>
      <sheetData sheetId="29044">
        <row r="9">
          <cell r="A9" t="str">
            <v>A</v>
          </cell>
        </row>
      </sheetData>
      <sheetData sheetId="29045">
        <row r="9">
          <cell r="A9" t="str">
            <v>A</v>
          </cell>
        </row>
      </sheetData>
      <sheetData sheetId="29046">
        <row r="9">
          <cell r="A9" t="str">
            <v>A</v>
          </cell>
        </row>
      </sheetData>
      <sheetData sheetId="29047">
        <row r="9">
          <cell r="A9" t="str">
            <v>A</v>
          </cell>
        </row>
      </sheetData>
      <sheetData sheetId="29048">
        <row r="9">
          <cell r="A9" t="str">
            <v>A</v>
          </cell>
        </row>
      </sheetData>
      <sheetData sheetId="29049">
        <row r="9">
          <cell r="A9" t="str">
            <v>A</v>
          </cell>
        </row>
      </sheetData>
      <sheetData sheetId="29050">
        <row r="9">
          <cell r="A9" t="str">
            <v>A</v>
          </cell>
        </row>
      </sheetData>
      <sheetData sheetId="29051">
        <row r="9">
          <cell r="A9" t="str">
            <v>A</v>
          </cell>
        </row>
      </sheetData>
      <sheetData sheetId="29052">
        <row r="9">
          <cell r="A9" t="str">
            <v>A</v>
          </cell>
        </row>
      </sheetData>
      <sheetData sheetId="29053">
        <row r="9">
          <cell r="A9" t="str">
            <v>A</v>
          </cell>
        </row>
      </sheetData>
      <sheetData sheetId="29054">
        <row r="9">
          <cell r="A9" t="str">
            <v>A</v>
          </cell>
        </row>
      </sheetData>
      <sheetData sheetId="29055" refreshError="1"/>
      <sheetData sheetId="29056">
        <row r="9">
          <cell r="A9" t="str">
            <v>A</v>
          </cell>
        </row>
      </sheetData>
      <sheetData sheetId="29057">
        <row r="9">
          <cell r="A9" t="str">
            <v>A</v>
          </cell>
        </row>
      </sheetData>
      <sheetData sheetId="29058">
        <row r="9">
          <cell r="A9" t="str">
            <v>A</v>
          </cell>
        </row>
      </sheetData>
      <sheetData sheetId="29059">
        <row r="9">
          <cell r="A9" t="str">
            <v>A</v>
          </cell>
        </row>
      </sheetData>
      <sheetData sheetId="29060">
        <row r="9">
          <cell r="A9" t="str">
            <v>A</v>
          </cell>
        </row>
      </sheetData>
      <sheetData sheetId="29061" refreshError="1"/>
      <sheetData sheetId="29062" refreshError="1"/>
      <sheetData sheetId="29063">
        <row r="9">
          <cell r="A9" t="str">
            <v>A</v>
          </cell>
        </row>
      </sheetData>
      <sheetData sheetId="29064">
        <row r="9">
          <cell r="A9" t="str">
            <v>A</v>
          </cell>
        </row>
      </sheetData>
      <sheetData sheetId="29065">
        <row r="9">
          <cell r="A9" t="str">
            <v>A</v>
          </cell>
        </row>
      </sheetData>
      <sheetData sheetId="29066" refreshError="1"/>
      <sheetData sheetId="29067" refreshError="1"/>
      <sheetData sheetId="29068" refreshError="1"/>
      <sheetData sheetId="29069">
        <row r="9">
          <cell r="A9" t="str">
            <v>A</v>
          </cell>
        </row>
      </sheetData>
      <sheetData sheetId="29070">
        <row r="9">
          <cell r="A9" t="str">
            <v>A</v>
          </cell>
        </row>
      </sheetData>
      <sheetData sheetId="29071">
        <row r="9">
          <cell r="A9" t="str">
            <v>A</v>
          </cell>
        </row>
      </sheetData>
      <sheetData sheetId="29072" refreshError="1"/>
      <sheetData sheetId="29073" refreshError="1"/>
      <sheetData sheetId="29074" refreshError="1"/>
      <sheetData sheetId="29075" refreshError="1"/>
      <sheetData sheetId="29076" refreshError="1"/>
      <sheetData sheetId="29077" refreshError="1"/>
      <sheetData sheetId="29078" refreshError="1"/>
      <sheetData sheetId="29079" refreshError="1"/>
      <sheetData sheetId="29080" refreshError="1"/>
      <sheetData sheetId="29081" refreshError="1"/>
      <sheetData sheetId="29082" refreshError="1"/>
      <sheetData sheetId="29083" refreshError="1"/>
      <sheetData sheetId="29084" refreshError="1"/>
      <sheetData sheetId="29085" refreshError="1"/>
      <sheetData sheetId="29086" refreshError="1"/>
      <sheetData sheetId="29087" refreshError="1"/>
      <sheetData sheetId="29088" refreshError="1"/>
      <sheetData sheetId="29089" refreshError="1"/>
      <sheetData sheetId="29090" refreshError="1"/>
      <sheetData sheetId="29091" refreshError="1"/>
      <sheetData sheetId="29092" refreshError="1"/>
      <sheetData sheetId="29093" refreshError="1"/>
      <sheetData sheetId="29094" refreshError="1"/>
      <sheetData sheetId="29095" refreshError="1"/>
      <sheetData sheetId="29096" refreshError="1"/>
      <sheetData sheetId="29097" refreshError="1"/>
      <sheetData sheetId="29098" refreshError="1"/>
      <sheetData sheetId="29099" refreshError="1"/>
      <sheetData sheetId="29100" refreshError="1"/>
      <sheetData sheetId="29101" refreshError="1"/>
      <sheetData sheetId="29102" refreshError="1"/>
      <sheetData sheetId="29103" refreshError="1"/>
      <sheetData sheetId="29104" refreshError="1"/>
      <sheetData sheetId="29105" refreshError="1"/>
      <sheetData sheetId="29106" refreshError="1"/>
      <sheetData sheetId="29107" refreshError="1"/>
      <sheetData sheetId="29108" refreshError="1"/>
      <sheetData sheetId="29109" refreshError="1"/>
      <sheetData sheetId="29110" refreshError="1"/>
      <sheetData sheetId="29111" refreshError="1"/>
      <sheetData sheetId="29112" refreshError="1"/>
      <sheetData sheetId="29113" refreshError="1"/>
      <sheetData sheetId="29114" refreshError="1"/>
      <sheetData sheetId="29115" refreshError="1"/>
      <sheetData sheetId="29116" refreshError="1"/>
      <sheetData sheetId="29117" refreshError="1"/>
      <sheetData sheetId="29118" refreshError="1"/>
      <sheetData sheetId="29119" refreshError="1"/>
      <sheetData sheetId="29120" refreshError="1"/>
      <sheetData sheetId="29121" refreshError="1"/>
      <sheetData sheetId="29122" refreshError="1"/>
      <sheetData sheetId="29123" refreshError="1"/>
      <sheetData sheetId="29124" refreshError="1"/>
      <sheetData sheetId="29125" refreshError="1"/>
      <sheetData sheetId="29126" refreshError="1"/>
      <sheetData sheetId="29127" refreshError="1"/>
      <sheetData sheetId="29128" refreshError="1"/>
      <sheetData sheetId="29129" refreshError="1"/>
      <sheetData sheetId="29130" refreshError="1"/>
      <sheetData sheetId="29131" refreshError="1"/>
      <sheetData sheetId="29132" refreshError="1"/>
      <sheetData sheetId="29133" refreshError="1"/>
      <sheetData sheetId="29134" refreshError="1"/>
      <sheetData sheetId="29135" refreshError="1"/>
      <sheetData sheetId="29136" refreshError="1"/>
      <sheetData sheetId="29137" refreshError="1"/>
      <sheetData sheetId="29138" refreshError="1"/>
      <sheetData sheetId="29139" refreshError="1"/>
      <sheetData sheetId="29140" refreshError="1"/>
      <sheetData sheetId="29141" refreshError="1"/>
      <sheetData sheetId="29142" refreshError="1"/>
      <sheetData sheetId="29143">
        <row r="9">
          <cell r="A9" t="str">
            <v>A</v>
          </cell>
        </row>
      </sheetData>
      <sheetData sheetId="29144" refreshError="1"/>
      <sheetData sheetId="29145" refreshError="1"/>
      <sheetData sheetId="29146" refreshError="1"/>
      <sheetData sheetId="29147">
        <row r="9">
          <cell r="A9" t="str">
            <v>A</v>
          </cell>
        </row>
      </sheetData>
      <sheetData sheetId="29148">
        <row r="9">
          <cell r="A9" t="str">
            <v>A</v>
          </cell>
        </row>
      </sheetData>
      <sheetData sheetId="29149">
        <row r="9">
          <cell r="A9" t="str">
            <v>A</v>
          </cell>
        </row>
      </sheetData>
      <sheetData sheetId="29150">
        <row r="9">
          <cell r="A9" t="str">
            <v>A</v>
          </cell>
        </row>
      </sheetData>
      <sheetData sheetId="29151">
        <row r="9">
          <cell r="A9" t="str">
            <v>A</v>
          </cell>
        </row>
      </sheetData>
      <sheetData sheetId="29152">
        <row r="9">
          <cell r="A9" t="str">
            <v>A</v>
          </cell>
        </row>
      </sheetData>
      <sheetData sheetId="29153">
        <row r="9">
          <cell r="A9" t="str">
            <v>A</v>
          </cell>
        </row>
      </sheetData>
      <sheetData sheetId="29154">
        <row r="9">
          <cell r="A9" t="str">
            <v>A</v>
          </cell>
        </row>
      </sheetData>
      <sheetData sheetId="29155">
        <row r="9">
          <cell r="A9" t="str">
            <v>A</v>
          </cell>
        </row>
      </sheetData>
      <sheetData sheetId="29156">
        <row r="9">
          <cell r="A9" t="str">
            <v>A</v>
          </cell>
        </row>
      </sheetData>
      <sheetData sheetId="29157">
        <row r="9">
          <cell r="A9" t="str">
            <v>A</v>
          </cell>
        </row>
      </sheetData>
      <sheetData sheetId="29158">
        <row r="9">
          <cell r="A9" t="str">
            <v>A</v>
          </cell>
        </row>
      </sheetData>
      <sheetData sheetId="29159">
        <row r="9">
          <cell r="A9" t="str">
            <v>A</v>
          </cell>
        </row>
      </sheetData>
      <sheetData sheetId="29160">
        <row r="9">
          <cell r="A9" t="str">
            <v>A</v>
          </cell>
        </row>
      </sheetData>
      <sheetData sheetId="29161">
        <row r="9">
          <cell r="A9" t="str">
            <v>A</v>
          </cell>
        </row>
      </sheetData>
      <sheetData sheetId="29162">
        <row r="9">
          <cell r="A9" t="str">
            <v>A</v>
          </cell>
        </row>
      </sheetData>
      <sheetData sheetId="29163">
        <row r="9">
          <cell r="A9" t="str">
            <v>A</v>
          </cell>
        </row>
      </sheetData>
      <sheetData sheetId="29164">
        <row r="9">
          <cell r="A9" t="str">
            <v>A</v>
          </cell>
        </row>
      </sheetData>
      <sheetData sheetId="29165" refreshError="1"/>
      <sheetData sheetId="29166" refreshError="1"/>
      <sheetData sheetId="29167" refreshError="1"/>
      <sheetData sheetId="29168" refreshError="1"/>
      <sheetData sheetId="29169" refreshError="1"/>
      <sheetData sheetId="29170" refreshError="1"/>
      <sheetData sheetId="29171" refreshError="1"/>
      <sheetData sheetId="29172" refreshError="1"/>
      <sheetData sheetId="29173" refreshError="1"/>
      <sheetData sheetId="29174" refreshError="1"/>
      <sheetData sheetId="29175" refreshError="1"/>
      <sheetData sheetId="29176" refreshError="1"/>
      <sheetData sheetId="29177" refreshError="1"/>
      <sheetData sheetId="29178" refreshError="1"/>
      <sheetData sheetId="29179" refreshError="1"/>
      <sheetData sheetId="29180" refreshError="1"/>
      <sheetData sheetId="29181" refreshError="1"/>
      <sheetData sheetId="29182" refreshError="1"/>
      <sheetData sheetId="29183" refreshError="1"/>
      <sheetData sheetId="29184" refreshError="1"/>
      <sheetData sheetId="29185" refreshError="1"/>
      <sheetData sheetId="29186" refreshError="1"/>
      <sheetData sheetId="29187" refreshError="1"/>
      <sheetData sheetId="29188" refreshError="1"/>
      <sheetData sheetId="29189" refreshError="1"/>
      <sheetData sheetId="29190" refreshError="1"/>
      <sheetData sheetId="29191" refreshError="1"/>
      <sheetData sheetId="29192" refreshError="1"/>
      <sheetData sheetId="29193" refreshError="1"/>
      <sheetData sheetId="29194" refreshError="1"/>
      <sheetData sheetId="29195" refreshError="1"/>
      <sheetData sheetId="29196" refreshError="1"/>
      <sheetData sheetId="29197" refreshError="1"/>
      <sheetData sheetId="29198" refreshError="1"/>
      <sheetData sheetId="29199" refreshError="1"/>
      <sheetData sheetId="29200" refreshError="1"/>
      <sheetData sheetId="29201" refreshError="1"/>
      <sheetData sheetId="29202" refreshError="1"/>
      <sheetData sheetId="29203" refreshError="1"/>
      <sheetData sheetId="29204" refreshError="1"/>
      <sheetData sheetId="29205" refreshError="1"/>
      <sheetData sheetId="29206" refreshError="1"/>
      <sheetData sheetId="29207" refreshError="1"/>
      <sheetData sheetId="29208" refreshError="1"/>
      <sheetData sheetId="29209" refreshError="1"/>
      <sheetData sheetId="29210" refreshError="1"/>
      <sheetData sheetId="29211" refreshError="1"/>
      <sheetData sheetId="29212" refreshError="1"/>
      <sheetData sheetId="29213" refreshError="1"/>
      <sheetData sheetId="29214" refreshError="1"/>
      <sheetData sheetId="29215" refreshError="1"/>
      <sheetData sheetId="29216" refreshError="1"/>
      <sheetData sheetId="29217" refreshError="1"/>
      <sheetData sheetId="29218" refreshError="1"/>
      <sheetData sheetId="29219" refreshError="1"/>
      <sheetData sheetId="29220" refreshError="1"/>
      <sheetData sheetId="29221">
        <row r="9">
          <cell r="A9" t="str">
            <v>A</v>
          </cell>
        </row>
      </sheetData>
      <sheetData sheetId="29222">
        <row r="9">
          <cell r="A9" t="str">
            <v>A</v>
          </cell>
        </row>
      </sheetData>
      <sheetData sheetId="29223">
        <row r="9">
          <cell r="A9" t="str">
            <v>A</v>
          </cell>
        </row>
      </sheetData>
      <sheetData sheetId="29224">
        <row r="9">
          <cell r="A9" t="str">
            <v>A</v>
          </cell>
        </row>
      </sheetData>
      <sheetData sheetId="29225">
        <row r="9">
          <cell r="A9" t="str">
            <v>A</v>
          </cell>
        </row>
      </sheetData>
      <sheetData sheetId="29226">
        <row r="9">
          <cell r="A9" t="str">
            <v>A</v>
          </cell>
        </row>
      </sheetData>
      <sheetData sheetId="29227">
        <row r="9">
          <cell r="A9" t="str">
            <v>A</v>
          </cell>
        </row>
      </sheetData>
      <sheetData sheetId="29228">
        <row r="9">
          <cell r="A9" t="str">
            <v>A</v>
          </cell>
        </row>
      </sheetData>
      <sheetData sheetId="29229">
        <row r="9">
          <cell r="A9" t="str">
            <v>A</v>
          </cell>
        </row>
      </sheetData>
      <sheetData sheetId="29230">
        <row r="9">
          <cell r="A9" t="str">
            <v>A</v>
          </cell>
        </row>
      </sheetData>
      <sheetData sheetId="29231">
        <row r="9">
          <cell r="A9" t="str">
            <v>A</v>
          </cell>
        </row>
      </sheetData>
      <sheetData sheetId="29232">
        <row r="9">
          <cell r="A9" t="str">
            <v>A</v>
          </cell>
        </row>
      </sheetData>
      <sheetData sheetId="29233">
        <row r="9">
          <cell r="A9" t="str">
            <v>A</v>
          </cell>
        </row>
      </sheetData>
      <sheetData sheetId="29234">
        <row r="9">
          <cell r="A9" t="str">
            <v>A</v>
          </cell>
        </row>
      </sheetData>
      <sheetData sheetId="29235">
        <row r="9">
          <cell r="A9" t="str">
            <v>A</v>
          </cell>
        </row>
      </sheetData>
      <sheetData sheetId="29236">
        <row r="9">
          <cell r="A9" t="str">
            <v>A</v>
          </cell>
        </row>
      </sheetData>
      <sheetData sheetId="29237">
        <row r="9">
          <cell r="A9" t="str">
            <v>A</v>
          </cell>
        </row>
      </sheetData>
      <sheetData sheetId="29238">
        <row r="9">
          <cell r="A9" t="str">
            <v>A</v>
          </cell>
        </row>
      </sheetData>
      <sheetData sheetId="29239">
        <row r="9">
          <cell r="A9" t="str">
            <v>A</v>
          </cell>
        </row>
      </sheetData>
      <sheetData sheetId="29240">
        <row r="9">
          <cell r="A9" t="str">
            <v>A</v>
          </cell>
        </row>
      </sheetData>
      <sheetData sheetId="29241">
        <row r="9">
          <cell r="A9" t="str">
            <v>A</v>
          </cell>
        </row>
      </sheetData>
      <sheetData sheetId="29242">
        <row r="9">
          <cell r="A9" t="str">
            <v>A</v>
          </cell>
        </row>
      </sheetData>
      <sheetData sheetId="29243">
        <row r="9">
          <cell r="A9" t="str">
            <v>A</v>
          </cell>
        </row>
      </sheetData>
      <sheetData sheetId="29244">
        <row r="9">
          <cell r="A9" t="str">
            <v>A</v>
          </cell>
        </row>
      </sheetData>
      <sheetData sheetId="29245">
        <row r="9">
          <cell r="A9" t="str">
            <v>A</v>
          </cell>
        </row>
      </sheetData>
      <sheetData sheetId="29246">
        <row r="9">
          <cell r="A9" t="str">
            <v>A</v>
          </cell>
        </row>
      </sheetData>
      <sheetData sheetId="29247">
        <row r="9">
          <cell r="A9" t="str">
            <v>A</v>
          </cell>
        </row>
      </sheetData>
      <sheetData sheetId="29248">
        <row r="9">
          <cell r="A9" t="str">
            <v>A</v>
          </cell>
        </row>
      </sheetData>
      <sheetData sheetId="29249">
        <row r="9">
          <cell r="A9" t="str">
            <v>A</v>
          </cell>
        </row>
      </sheetData>
      <sheetData sheetId="29250">
        <row r="9">
          <cell r="A9" t="str">
            <v>A</v>
          </cell>
        </row>
      </sheetData>
      <sheetData sheetId="29251">
        <row r="9">
          <cell r="A9" t="str">
            <v>A</v>
          </cell>
        </row>
      </sheetData>
      <sheetData sheetId="29252">
        <row r="9">
          <cell r="A9" t="str">
            <v>A</v>
          </cell>
        </row>
      </sheetData>
      <sheetData sheetId="29253">
        <row r="9">
          <cell r="A9" t="str">
            <v>A</v>
          </cell>
        </row>
      </sheetData>
      <sheetData sheetId="29254">
        <row r="9">
          <cell r="A9" t="str">
            <v>A</v>
          </cell>
        </row>
      </sheetData>
      <sheetData sheetId="29255">
        <row r="9">
          <cell r="A9" t="str">
            <v>A</v>
          </cell>
        </row>
      </sheetData>
      <sheetData sheetId="29256">
        <row r="9">
          <cell r="A9" t="str">
            <v>A</v>
          </cell>
        </row>
      </sheetData>
      <sheetData sheetId="29257">
        <row r="9">
          <cell r="A9" t="str">
            <v>A</v>
          </cell>
        </row>
      </sheetData>
      <sheetData sheetId="29258">
        <row r="9">
          <cell r="A9" t="str">
            <v>A</v>
          </cell>
        </row>
      </sheetData>
      <sheetData sheetId="29259">
        <row r="9">
          <cell r="A9" t="str">
            <v>A</v>
          </cell>
        </row>
      </sheetData>
      <sheetData sheetId="29260">
        <row r="9">
          <cell r="A9" t="str">
            <v>A</v>
          </cell>
        </row>
      </sheetData>
      <sheetData sheetId="29261">
        <row r="9">
          <cell r="A9" t="str">
            <v>A</v>
          </cell>
        </row>
      </sheetData>
      <sheetData sheetId="29262">
        <row r="9">
          <cell r="A9" t="str">
            <v>A</v>
          </cell>
        </row>
      </sheetData>
      <sheetData sheetId="29263">
        <row r="9">
          <cell r="A9" t="str">
            <v>A</v>
          </cell>
        </row>
      </sheetData>
      <sheetData sheetId="29264">
        <row r="9">
          <cell r="A9" t="str">
            <v>A</v>
          </cell>
        </row>
      </sheetData>
      <sheetData sheetId="29265">
        <row r="9">
          <cell r="A9" t="str">
            <v>A</v>
          </cell>
        </row>
      </sheetData>
      <sheetData sheetId="29266">
        <row r="9">
          <cell r="A9" t="str">
            <v>A</v>
          </cell>
        </row>
      </sheetData>
      <sheetData sheetId="29267">
        <row r="9">
          <cell r="A9" t="str">
            <v>A</v>
          </cell>
        </row>
      </sheetData>
      <sheetData sheetId="29268">
        <row r="9">
          <cell r="A9" t="str">
            <v>A</v>
          </cell>
        </row>
      </sheetData>
      <sheetData sheetId="29269">
        <row r="9">
          <cell r="A9" t="str">
            <v>A</v>
          </cell>
        </row>
      </sheetData>
      <sheetData sheetId="29270">
        <row r="9">
          <cell r="A9" t="str">
            <v>A</v>
          </cell>
        </row>
      </sheetData>
      <sheetData sheetId="29271">
        <row r="9">
          <cell r="A9" t="str">
            <v>A</v>
          </cell>
        </row>
      </sheetData>
      <sheetData sheetId="29272">
        <row r="9">
          <cell r="A9" t="str">
            <v>A</v>
          </cell>
        </row>
      </sheetData>
      <sheetData sheetId="29273">
        <row r="9">
          <cell r="A9" t="str">
            <v>A</v>
          </cell>
        </row>
      </sheetData>
      <sheetData sheetId="29274">
        <row r="9">
          <cell r="A9" t="str">
            <v>A</v>
          </cell>
        </row>
      </sheetData>
      <sheetData sheetId="29275">
        <row r="9">
          <cell r="A9" t="str">
            <v>A</v>
          </cell>
        </row>
      </sheetData>
      <sheetData sheetId="29276">
        <row r="9">
          <cell r="A9" t="str">
            <v>A</v>
          </cell>
        </row>
      </sheetData>
      <sheetData sheetId="29277">
        <row r="9">
          <cell r="A9" t="str">
            <v>A</v>
          </cell>
        </row>
      </sheetData>
      <sheetData sheetId="29278">
        <row r="9">
          <cell r="A9" t="str">
            <v>A</v>
          </cell>
        </row>
      </sheetData>
      <sheetData sheetId="29279">
        <row r="9">
          <cell r="A9" t="str">
            <v>A</v>
          </cell>
        </row>
      </sheetData>
      <sheetData sheetId="29280">
        <row r="9">
          <cell r="A9" t="str">
            <v>A</v>
          </cell>
        </row>
      </sheetData>
      <sheetData sheetId="29281">
        <row r="9">
          <cell r="A9" t="str">
            <v>A</v>
          </cell>
        </row>
      </sheetData>
      <sheetData sheetId="29282">
        <row r="9">
          <cell r="A9" t="str">
            <v>A</v>
          </cell>
        </row>
      </sheetData>
      <sheetData sheetId="29283">
        <row r="9">
          <cell r="A9" t="str">
            <v>A</v>
          </cell>
        </row>
      </sheetData>
      <sheetData sheetId="29284">
        <row r="9">
          <cell r="A9" t="str">
            <v>A</v>
          </cell>
        </row>
      </sheetData>
      <sheetData sheetId="29285">
        <row r="9">
          <cell r="A9" t="str">
            <v>A</v>
          </cell>
        </row>
      </sheetData>
      <sheetData sheetId="29286">
        <row r="9">
          <cell r="A9" t="str">
            <v>A</v>
          </cell>
        </row>
      </sheetData>
      <sheetData sheetId="29287">
        <row r="9">
          <cell r="A9" t="str">
            <v>A</v>
          </cell>
        </row>
      </sheetData>
      <sheetData sheetId="29288">
        <row r="9">
          <cell r="A9" t="str">
            <v>A</v>
          </cell>
        </row>
      </sheetData>
      <sheetData sheetId="29289">
        <row r="9">
          <cell r="A9" t="str">
            <v>A</v>
          </cell>
        </row>
      </sheetData>
      <sheetData sheetId="29290">
        <row r="9">
          <cell r="A9" t="str">
            <v>A</v>
          </cell>
        </row>
      </sheetData>
      <sheetData sheetId="29291">
        <row r="9">
          <cell r="A9" t="str">
            <v>A</v>
          </cell>
        </row>
      </sheetData>
      <sheetData sheetId="29292">
        <row r="9">
          <cell r="A9" t="str">
            <v>A</v>
          </cell>
        </row>
      </sheetData>
      <sheetData sheetId="29293">
        <row r="9">
          <cell r="A9" t="str">
            <v>A</v>
          </cell>
        </row>
      </sheetData>
      <sheetData sheetId="29294">
        <row r="9">
          <cell r="A9" t="str">
            <v>A</v>
          </cell>
        </row>
      </sheetData>
      <sheetData sheetId="29295">
        <row r="9">
          <cell r="A9" t="str">
            <v>A</v>
          </cell>
        </row>
      </sheetData>
      <sheetData sheetId="29296">
        <row r="9">
          <cell r="A9" t="str">
            <v>A</v>
          </cell>
        </row>
      </sheetData>
      <sheetData sheetId="29297">
        <row r="9">
          <cell r="A9" t="str">
            <v>A</v>
          </cell>
        </row>
      </sheetData>
      <sheetData sheetId="29298">
        <row r="9">
          <cell r="A9" t="str">
            <v>A</v>
          </cell>
        </row>
      </sheetData>
      <sheetData sheetId="29299">
        <row r="9">
          <cell r="A9" t="str">
            <v>A</v>
          </cell>
        </row>
      </sheetData>
      <sheetData sheetId="29300" refreshError="1"/>
      <sheetData sheetId="29301" refreshError="1"/>
      <sheetData sheetId="29302">
        <row r="9">
          <cell r="A9" t="str">
            <v>A</v>
          </cell>
        </row>
      </sheetData>
      <sheetData sheetId="29303" refreshError="1"/>
      <sheetData sheetId="29304" refreshError="1"/>
      <sheetData sheetId="29305">
        <row r="9">
          <cell r="A9" t="str">
            <v>A</v>
          </cell>
        </row>
      </sheetData>
      <sheetData sheetId="29306">
        <row r="9">
          <cell r="A9" t="str">
            <v>A</v>
          </cell>
        </row>
      </sheetData>
      <sheetData sheetId="29307">
        <row r="9">
          <cell r="A9" t="str">
            <v>A</v>
          </cell>
        </row>
      </sheetData>
      <sheetData sheetId="29308">
        <row r="9">
          <cell r="A9" t="str">
            <v>A</v>
          </cell>
        </row>
      </sheetData>
      <sheetData sheetId="29309">
        <row r="9">
          <cell r="A9" t="str">
            <v>A</v>
          </cell>
        </row>
      </sheetData>
      <sheetData sheetId="29310">
        <row r="9">
          <cell r="A9" t="str">
            <v>A</v>
          </cell>
        </row>
      </sheetData>
      <sheetData sheetId="29311">
        <row r="9">
          <cell r="A9" t="str">
            <v>A</v>
          </cell>
        </row>
      </sheetData>
      <sheetData sheetId="29312">
        <row r="9">
          <cell r="A9" t="str">
            <v>A</v>
          </cell>
        </row>
      </sheetData>
      <sheetData sheetId="29313">
        <row r="9">
          <cell r="A9" t="str">
            <v>A</v>
          </cell>
        </row>
      </sheetData>
      <sheetData sheetId="29314">
        <row r="9">
          <cell r="A9" t="str">
            <v>A</v>
          </cell>
        </row>
      </sheetData>
      <sheetData sheetId="29315">
        <row r="9">
          <cell r="A9" t="str">
            <v>A</v>
          </cell>
        </row>
      </sheetData>
      <sheetData sheetId="29316">
        <row r="9">
          <cell r="A9" t="str">
            <v>A</v>
          </cell>
        </row>
      </sheetData>
      <sheetData sheetId="29317">
        <row r="9">
          <cell r="A9" t="str">
            <v>A</v>
          </cell>
        </row>
      </sheetData>
      <sheetData sheetId="29318">
        <row r="9">
          <cell r="A9" t="str">
            <v>A</v>
          </cell>
        </row>
      </sheetData>
      <sheetData sheetId="29319">
        <row r="9">
          <cell r="A9" t="str">
            <v>A</v>
          </cell>
        </row>
      </sheetData>
      <sheetData sheetId="29320">
        <row r="9">
          <cell r="A9" t="str">
            <v>A</v>
          </cell>
        </row>
      </sheetData>
      <sheetData sheetId="29321">
        <row r="9">
          <cell r="A9" t="str">
            <v>A</v>
          </cell>
        </row>
      </sheetData>
      <sheetData sheetId="29322" refreshError="1"/>
      <sheetData sheetId="29323" refreshError="1"/>
      <sheetData sheetId="29324">
        <row r="9">
          <cell r="A9" t="str">
            <v>A</v>
          </cell>
        </row>
      </sheetData>
      <sheetData sheetId="29325">
        <row r="9">
          <cell r="A9" t="str">
            <v>A</v>
          </cell>
        </row>
      </sheetData>
      <sheetData sheetId="29326">
        <row r="9">
          <cell r="A9" t="str">
            <v>A</v>
          </cell>
        </row>
      </sheetData>
      <sheetData sheetId="29327">
        <row r="9">
          <cell r="A9" t="str">
            <v>A</v>
          </cell>
        </row>
      </sheetData>
      <sheetData sheetId="29328">
        <row r="9">
          <cell r="A9" t="str">
            <v>A</v>
          </cell>
        </row>
      </sheetData>
      <sheetData sheetId="29329">
        <row r="9">
          <cell r="A9" t="str">
            <v>A</v>
          </cell>
        </row>
      </sheetData>
      <sheetData sheetId="29330">
        <row r="9">
          <cell r="A9" t="str">
            <v>A</v>
          </cell>
        </row>
      </sheetData>
      <sheetData sheetId="29331">
        <row r="9">
          <cell r="A9" t="str">
            <v>A</v>
          </cell>
        </row>
      </sheetData>
      <sheetData sheetId="29332">
        <row r="9">
          <cell r="A9" t="str">
            <v>A</v>
          </cell>
        </row>
      </sheetData>
      <sheetData sheetId="29333">
        <row r="9">
          <cell r="A9" t="str">
            <v>A</v>
          </cell>
        </row>
      </sheetData>
      <sheetData sheetId="29334">
        <row r="9">
          <cell r="A9" t="str">
            <v>A</v>
          </cell>
        </row>
      </sheetData>
      <sheetData sheetId="29335">
        <row r="9">
          <cell r="A9" t="str">
            <v>A</v>
          </cell>
        </row>
      </sheetData>
      <sheetData sheetId="29336">
        <row r="9">
          <cell r="A9" t="str">
            <v>A</v>
          </cell>
        </row>
      </sheetData>
      <sheetData sheetId="29337">
        <row r="9">
          <cell r="A9" t="str">
            <v>A</v>
          </cell>
        </row>
      </sheetData>
      <sheetData sheetId="29338">
        <row r="9">
          <cell r="A9" t="str">
            <v>A</v>
          </cell>
        </row>
      </sheetData>
      <sheetData sheetId="29339">
        <row r="9">
          <cell r="A9" t="str">
            <v>A</v>
          </cell>
        </row>
      </sheetData>
      <sheetData sheetId="29340">
        <row r="9">
          <cell r="A9" t="str">
            <v>A</v>
          </cell>
        </row>
      </sheetData>
      <sheetData sheetId="29341">
        <row r="9">
          <cell r="A9" t="str">
            <v>A</v>
          </cell>
        </row>
      </sheetData>
      <sheetData sheetId="29342">
        <row r="9">
          <cell r="A9" t="str">
            <v>A</v>
          </cell>
        </row>
      </sheetData>
      <sheetData sheetId="29343">
        <row r="9">
          <cell r="A9" t="str">
            <v>A</v>
          </cell>
        </row>
      </sheetData>
      <sheetData sheetId="29344">
        <row r="9">
          <cell r="A9" t="str">
            <v>A</v>
          </cell>
        </row>
      </sheetData>
      <sheetData sheetId="29345">
        <row r="9">
          <cell r="A9" t="str">
            <v>A</v>
          </cell>
        </row>
      </sheetData>
      <sheetData sheetId="29346">
        <row r="9">
          <cell r="A9" t="str">
            <v>A</v>
          </cell>
        </row>
      </sheetData>
      <sheetData sheetId="29347">
        <row r="9">
          <cell r="A9" t="str">
            <v>A</v>
          </cell>
        </row>
      </sheetData>
      <sheetData sheetId="29348">
        <row r="9">
          <cell r="A9" t="str">
            <v>A</v>
          </cell>
        </row>
      </sheetData>
      <sheetData sheetId="29349">
        <row r="9">
          <cell r="A9" t="str">
            <v>A</v>
          </cell>
        </row>
      </sheetData>
      <sheetData sheetId="29350">
        <row r="9">
          <cell r="A9" t="str">
            <v>A</v>
          </cell>
        </row>
      </sheetData>
      <sheetData sheetId="29351">
        <row r="9">
          <cell r="A9" t="str">
            <v>A</v>
          </cell>
        </row>
      </sheetData>
      <sheetData sheetId="29352">
        <row r="9">
          <cell r="A9" t="str">
            <v>A</v>
          </cell>
        </row>
      </sheetData>
      <sheetData sheetId="29353">
        <row r="9">
          <cell r="A9" t="str">
            <v>A</v>
          </cell>
        </row>
      </sheetData>
      <sheetData sheetId="29354">
        <row r="9">
          <cell r="A9" t="str">
            <v>A</v>
          </cell>
        </row>
      </sheetData>
      <sheetData sheetId="29355">
        <row r="9">
          <cell r="A9" t="str">
            <v>A</v>
          </cell>
        </row>
      </sheetData>
      <sheetData sheetId="29356">
        <row r="9">
          <cell r="A9" t="str">
            <v>A</v>
          </cell>
        </row>
      </sheetData>
      <sheetData sheetId="29357">
        <row r="9">
          <cell r="A9" t="str">
            <v>A</v>
          </cell>
        </row>
      </sheetData>
      <sheetData sheetId="29358">
        <row r="9">
          <cell r="A9" t="str">
            <v>A</v>
          </cell>
        </row>
      </sheetData>
      <sheetData sheetId="29359">
        <row r="9">
          <cell r="A9" t="str">
            <v>A</v>
          </cell>
        </row>
      </sheetData>
      <sheetData sheetId="29360">
        <row r="9">
          <cell r="A9" t="str">
            <v>A</v>
          </cell>
        </row>
      </sheetData>
      <sheetData sheetId="29361">
        <row r="9">
          <cell r="A9" t="str">
            <v>A</v>
          </cell>
        </row>
      </sheetData>
      <sheetData sheetId="29362">
        <row r="9">
          <cell r="A9" t="str">
            <v>A</v>
          </cell>
        </row>
      </sheetData>
      <sheetData sheetId="29363">
        <row r="9">
          <cell r="A9" t="str">
            <v>A</v>
          </cell>
        </row>
      </sheetData>
      <sheetData sheetId="29364">
        <row r="9">
          <cell r="A9" t="str">
            <v>A</v>
          </cell>
        </row>
      </sheetData>
      <sheetData sheetId="29365">
        <row r="9">
          <cell r="A9" t="str">
            <v>A</v>
          </cell>
        </row>
      </sheetData>
      <sheetData sheetId="29366">
        <row r="9">
          <cell r="A9" t="str">
            <v>A</v>
          </cell>
        </row>
      </sheetData>
      <sheetData sheetId="29367">
        <row r="9">
          <cell r="A9" t="str">
            <v>A</v>
          </cell>
        </row>
      </sheetData>
      <sheetData sheetId="29368">
        <row r="9">
          <cell r="A9" t="str">
            <v>A</v>
          </cell>
        </row>
      </sheetData>
      <sheetData sheetId="29369">
        <row r="9">
          <cell r="A9" t="str">
            <v>A</v>
          </cell>
        </row>
      </sheetData>
      <sheetData sheetId="29370">
        <row r="9">
          <cell r="A9" t="str">
            <v>A</v>
          </cell>
        </row>
      </sheetData>
      <sheetData sheetId="29371">
        <row r="9">
          <cell r="A9" t="str">
            <v>A</v>
          </cell>
        </row>
      </sheetData>
      <sheetData sheetId="29372">
        <row r="9">
          <cell r="A9" t="str">
            <v>A</v>
          </cell>
        </row>
      </sheetData>
      <sheetData sheetId="29373">
        <row r="9">
          <cell r="A9" t="str">
            <v>A</v>
          </cell>
        </row>
      </sheetData>
      <sheetData sheetId="29374">
        <row r="9">
          <cell r="A9" t="str">
            <v>A</v>
          </cell>
        </row>
      </sheetData>
      <sheetData sheetId="29375">
        <row r="9">
          <cell r="A9" t="str">
            <v>A</v>
          </cell>
        </row>
      </sheetData>
      <sheetData sheetId="29376">
        <row r="9">
          <cell r="A9" t="str">
            <v>A</v>
          </cell>
        </row>
      </sheetData>
      <sheetData sheetId="29377">
        <row r="9">
          <cell r="A9" t="str">
            <v>A</v>
          </cell>
        </row>
      </sheetData>
      <sheetData sheetId="29378">
        <row r="9">
          <cell r="A9" t="str">
            <v>A</v>
          </cell>
        </row>
      </sheetData>
      <sheetData sheetId="29379">
        <row r="9">
          <cell r="A9" t="str">
            <v>A</v>
          </cell>
        </row>
      </sheetData>
      <sheetData sheetId="29380">
        <row r="9">
          <cell r="A9" t="str">
            <v>A</v>
          </cell>
        </row>
      </sheetData>
      <sheetData sheetId="29381">
        <row r="9">
          <cell r="A9" t="str">
            <v>A</v>
          </cell>
        </row>
      </sheetData>
      <sheetData sheetId="29382">
        <row r="9">
          <cell r="A9" t="str">
            <v>A</v>
          </cell>
        </row>
      </sheetData>
      <sheetData sheetId="29383">
        <row r="9">
          <cell r="A9" t="str">
            <v>A</v>
          </cell>
        </row>
      </sheetData>
      <sheetData sheetId="29384">
        <row r="9">
          <cell r="A9" t="str">
            <v>A</v>
          </cell>
        </row>
      </sheetData>
      <sheetData sheetId="29385">
        <row r="9">
          <cell r="A9" t="str">
            <v>A</v>
          </cell>
        </row>
      </sheetData>
      <sheetData sheetId="29386">
        <row r="9">
          <cell r="A9" t="str">
            <v>A</v>
          </cell>
        </row>
      </sheetData>
      <sheetData sheetId="29387">
        <row r="9">
          <cell r="A9" t="str">
            <v>A</v>
          </cell>
        </row>
      </sheetData>
      <sheetData sheetId="29388">
        <row r="9">
          <cell r="A9" t="str">
            <v>A</v>
          </cell>
        </row>
      </sheetData>
      <sheetData sheetId="29389">
        <row r="9">
          <cell r="A9" t="str">
            <v>A</v>
          </cell>
        </row>
      </sheetData>
      <sheetData sheetId="29390">
        <row r="9">
          <cell r="A9" t="str">
            <v>A</v>
          </cell>
        </row>
      </sheetData>
      <sheetData sheetId="29391">
        <row r="9">
          <cell r="A9" t="str">
            <v>A</v>
          </cell>
        </row>
      </sheetData>
      <sheetData sheetId="29392">
        <row r="9">
          <cell r="A9" t="str">
            <v>A</v>
          </cell>
        </row>
      </sheetData>
      <sheetData sheetId="29393">
        <row r="9">
          <cell r="A9" t="str">
            <v>A</v>
          </cell>
        </row>
      </sheetData>
      <sheetData sheetId="29394">
        <row r="9">
          <cell r="A9" t="str">
            <v>A</v>
          </cell>
        </row>
      </sheetData>
      <sheetData sheetId="29395">
        <row r="9">
          <cell r="A9" t="str">
            <v>A</v>
          </cell>
        </row>
      </sheetData>
      <sheetData sheetId="29396">
        <row r="9">
          <cell r="A9" t="str">
            <v>A</v>
          </cell>
        </row>
      </sheetData>
      <sheetData sheetId="29397">
        <row r="9">
          <cell r="A9" t="str">
            <v>A</v>
          </cell>
        </row>
      </sheetData>
      <sheetData sheetId="29398">
        <row r="9">
          <cell r="A9" t="str">
            <v>A</v>
          </cell>
        </row>
      </sheetData>
      <sheetData sheetId="29399">
        <row r="9">
          <cell r="A9" t="str">
            <v>A</v>
          </cell>
        </row>
      </sheetData>
      <sheetData sheetId="29400">
        <row r="9">
          <cell r="A9" t="str">
            <v>A</v>
          </cell>
        </row>
      </sheetData>
      <sheetData sheetId="29401">
        <row r="9">
          <cell r="A9" t="str">
            <v>A</v>
          </cell>
        </row>
      </sheetData>
      <sheetData sheetId="29402">
        <row r="9">
          <cell r="A9" t="str">
            <v>A</v>
          </cell>
        </row>
      </sheetData>
      <sheetData sheetId="29403">
        <row r="9">
          <cell r="A9" t="str">
            <v>A</v>
          </cell>
        </row>
      </sheetData>
      <sheetData sheetId="29404">
        <row r="9">
          <cell r="A9" t="str">
            <v>A</v>
          </cell>
        </row>
      </sheetData>
      <sheetData sheetId="29405">
        <row r="9">
          <cell r="A9" t="str">
            <v>A</v>
          </cell>
        </row>
      </sheetData>
      <sheetData sheetId="29406">
        <row r="9">
          <cell r="A9" t="str">
            <v>A</v>
          </cell>
        </row>
      </sheetData>
      <sheetData sheetId="29407">
        <row r="9">
          <cell r="A9" t="str">
            <v>A</v>
          </cell>
        </row>
      </sheetData>
      <sheetData sheetId="29408">
        <row r="9">
          <cell r="A9" t="str">
            <v>A</v>
          </cell>
        </row>
      </sheetData>
      <sheetData sheetId="29409">
        <row r="9">
          <cell r="A9" t="str">
            <v>A</v>
          </cell>
        </row>
      </sheetData>
      <sheetData sheetId="29410">
        <row r="9">
          <cell r="A9" t="str">
            <v>A</v>
          </cell>
        </row>
      </sheetData>
      <sheetData sheetId="29411">
        <row r="9">
          <cell r="A9" t="str">
            <v>A</v>
          </cell>
        </row>
      </sheetData>
      <sheetData sheetId="29412">
        <row r="9">
          <cell r="A9" t="str">
            <v>A</v>
          </cell>
        </row>
      </sheetData>
      <sheetData sheetId="29413" refreshError="1"/>
      <sheetData sheetId="29414">
        <row r="9">
          <cell r="A9" t="str">
            <v>A</v>
          </cell>
        </row>
      </sheetData>
      <sheetData sheetId="29415">
        <row r="9">
          <cell r="A9" t="str">
            <v>A</v>
          </cell>
        </row>
      </sheetData>
      <sheetData sheetId="29416">
        <row r="9">
          <cell r="A9" t="str">
            <v>A</v>
          </cell>
        </row>
      </sheetData>
      <sheetData sheetId="29417">
        <row r="9">
          <cell r="A9" t="str">
            <v>A</v>
          </cell>
        </row>
      </sheetData>
      <sheetData sheetId="29418">
        <row r="9">
          <cell r="A9" t="str">
            <v>A</v>
          </cell>
        </row>
      </sheetData>
      <sheetData sheetId="29419">
        <row r="9">
          <cell r="A9" t="str">
            <v>A</v>
          </cell>
        </row>
      </sheetData>
      <sheetData sheetId="29420">
        <row r="9">
          <cell r="A9" t="str">
            <v>A</v>
          </cell>
        </row>
      </sheetData>
      <sheetData sheetId="29421">
        <row r="9">
          <cell r="A9" t="str">
            <v>A</v>
          </cell>
        </row>
      </sheetData>
      <sheetData sheetId="29422">
        <row r="9">
          <cell r="A9" t="str">
            <v>A</v>
          </cell>
        </row>
      </sheetData>
      <sheetData sheetId="29423">
        <row r="9">
          <cell r="A9" t="str">
            <v>A</v>
          </cell>
        </row>
      </sheetData>
      <sheetData sheetId="29424">
        <row r="9">
          <cell r="A9" t="str">
            <v>A</v>
          </cell>
        </row>
      </sheetData>
      <sheetData sheetId="29425">
        <row r="9">
          <cell r="A9" t="str">
            <v>A</v>
          </cell>
        </row>
      </sheetData>
      <sheetData sheetId="29426">
        <row r="9">
          <cell r="A9" t="str">
            <v>A</v>
          </cell>
        </row>
      </sheetData>
      <sheetData sheetId="29427">
        <row r="9">
          <cell r="A9" t="str">
            <v>A</v>
          </cell>
        </row>
      </sheetData>
      <sheetData sheetId="29428">
        <row r="9">
          <cell r="A9" t="str">
            <v>A</v>
          </cell>
        </row>
      </sheetData>
      <sheetData sheetId="29429">
        <row r="9">
          <cell r="A9" t="str">
            <v>A</v>
          </cell>
        </row>
      </sheetData>
      <sheetData sheetId="29430">
        <row r="9">
          <cell r="A9" t="str">
            <v>A</v>
          </cell>
        </row>
      </sheetData>
      <sheetData sheetId="29431">
        <row r="9">
          <cell r="A9" t="str">
            <v>A</v>
          </cell>
        </row>
      </sheetData>
      <sheetData sheetId="29432">
        <row r="9">
          <cell r="A9" t="str">
            <v>A</v>
          </cell>
        </row>
      </sheetData>
      <sheetData sheetId="29433">
        <row r="9">
          <cell r="A9" t="str">
            <v>A</v>
          </cell>
        </row>
      </sheetData>
      <sheetData sheetId="29434">
        <row r="9">
          <cell r="A9" t="str">
            <v>A</v>
          </cell>
        </row>
      </sheetData>
      <sheetData sheetId="29435">
        <row r="9">
          <cell r="A9" t="str">
            <v>A</v>
          </cell>
        </row>
      </sheetData>
      <sheetData sheetId="29436">
        <row r="9">
          <cell r="A9" t="str">
            <v>A</v>
          </cell>
        </row>
      </sheetData>
      <sheetData sheetId="29437">
        <row r="9">
          <cell r="A9" t="str">
            <v>A</v>
          </cell>
        </row>
      </sheetData>
      <sheetData sheetId="29438">
        <row r="9">
          <cell r="A9" t="str">
            <v>A</v>
          </cell>
        </row>
      </sheetData>
      <sheetData sheetId="29439">
        <row r="9">
          <cell r="A9" t="str">
            <v>A</v>
          </cell>
        </row>
      </sheetData>
      <sheetData sheetId="29440">
        <row r="9">
          <cell r="A9" t="str">
            <v>A</v>
          </cell>
        </row>
      </sheetData>
      <sheetData sheetId="29441">
        <row r="9">
          <cell r="A9" t="str">
            <v>A</v>
          </cell>
        </row>
      </sheetData>
      <sheetData sheetId="29442">
        <row r="9">
          <cell r="A9" t="str">
            <v>A</v>
          </cell>
        </row>
      </sheetData>
      <sheetData sheetId="29443">
        <row r="9">
          <cell r="A9" t="str">
            <v>A</v>
          </cell>
        </row>
      </sheetData>
      <sheetData sheetId="29444">
        <row r="9">
          <cell r="A9" t="str">
            <v>A</v>
          </cell>
        </row>
      </sheetData>
      <sheetData sheetId="29445">
        <row r="9">
          <cell r="A9" t="str">
            <v>A</v>
          </cell>
        </row>
      </sheetData>
      <sheetData sheetId="29446">
        <row r="9">
          <cell r="A9" t="str">
            <v>A</v>
          </cell>
        </row>
      </sheetData>
      <sheetData sheetId="29447">
        <row r="9">
          <cell r="A9" t="str">
            <v>A</v>
          </cell>
        </row>
      </sheetData>
      <sheetData sheetId="29448">
        <row r="9">
          <cell r="A9" t="str">
            <v>A</v>
          </cell>
        </row>
      </sheetData>
      <sheetData sheetId="29449">
        <row r="9">
          <cell r="A9" t="str">
            <v>A</v>
          </cell>
        </row>
      </sheetData>
      <sheetData sheetId="29450">
        <row r="9">
          <cell r="A9" t="str">
            <v>A</v>
          </cell>
        </row>
      </sheetData>
      <sheetData sheetId="29451">
        <row r="9">
          <cell r="A9" t="str">
            <v>A</v>
          </cell>
        </row>
      </sheetData>
      <sheetData sheetId="29452">
        <row r="9">
          <cell r="A9" t="str">
            <v>A</v>
          </cell>
        </row>
      </sheetData>
      <sheetData sheetId="29453">
        <row r="9">
          <cell r="A9" t="str">
            <v>A</v>
          </cell>
        </row>
      </sheetData>
      <sheetData sheetId="29454">
        <row r="9">
          <cell r="A9" t="str">
            <v>A</v>
          </cell>
        </row>
      </sheetData>
      <sheetData sheetId="29455">
        <row r="9">
          <cell r="A9" t="str">
            <v>A</v>
          </cell>
        </row>
      </sheetData>
      <sheetData sheetId="29456">
        <row r="9">
          <cell r="A9" t="str">
            <v>A</v>
          </cell>
        </row>
      </sheetData>
      <sheetData sheetId="29457">
        <row r="9">
          <cell r="A9" t="str">
            <v>A</v>
          </cell>
        </row>
      </sheetData>
      <sheetData sheetId="29458">
        <row r="9">
          <cell r="A9" t="str">
            <v>A</v>
          </cell>
        </row>
      </sheetData>
      <sheetData sheetId="29459">
        <row r="9">
          <cell r="A9" t="str">
            <v>A</v>
          </cell>
        </row>
      </sheetData>
      <sheetData sheetId="29460">
        <row r="9">
          <cell r="A9" t="str">
            <v>A</v>
          </cell>
        </row>
      </sheetData>
      <sheetData sheetId="29461">
        <row r="9">
          <cell r="A9" t="str">
            <v>A</v>
          </cell>
        </row>
      </sheetData>
      <sheetData sheetId="29462">
        <row r="9">
          <cell r="A9" t="str">
            <v>A</v>
          </cell>
        </row>
      </sheetData>
      <sheetData sheetId="29463">
        <row r="9">
          <cell r="A9" t="str">
            <v>A</v>
          </cell>
        </row>
      </sheetData>
      <sheetData sheetId="29464">
        <row r="9">
          <cell r="A9" t="str">
            <v>A</v>
          </cell>
        </row>
      </sheetData>
      <sheetData sheetId="29465">
        <row r="9">
          <cell r="A9" t="str">
            <v>A</v>
          </cell>
        </row>
      </sheetData>
      <sheetData sheetId="29466">
        <row r="9">
          <cell r="A9" t="str">
            <v>A</v>
          </cell>
        </row>
      </sheetData>
      <sheetData sheetId="29467">
        <row r="9">
          <cell r="A9" t="str">
            <v>A</v>
          </cell>
        </row>
      </sheetData>
      <sheetData sheetId="29468">
        <row r="9">
          <cell r="A9" t="str">
            <v>A</v>
          </cell>
        </row>
      </sheetData>
      <sheetData sheetId="29469">
        <row r="9">
          <cell r="A9" t="str">
            <v>A</v>
          </cell>
        </row>
      </sheetData>
      <sheetData sheetId="29470">
        <row r="9">
          <cell r="A9" t="str">
            <v>A</v>
          </cell>
        </row>
      </sheetData>
      <sheetData sheetId="29471">
        <row r="9">
          <cell r="A9" t="str">
            <v>A</v>
          </cell>
        </row>
      </sheetData>
      <sheetData sheetId="29472">
        <row r="9">
          <cell r="A9" t="str">
            <v>A</v>
          </cell>
        </row>
      </sheetData>
      <sheetData sheetId="29473">
        <row r="9">
          <cell r="A9" t="str">
            <v>A</v>
          </cell>
        </row>
      </sheetData>
      <sheetData sheetId="29474">
        <row r="9">
          <cell r="A9" t="str">
            <v>A</v>
          </cell>
        </row>
      </sheetData>
      <sheetData sheetId="29475">
        <row r="9">
          <cell r="A9" t="str">
            <v>A</v>
          </cell>
        </row>
      </sheetData>
      <sheetData sheetId="29476">
        <row r="9">
          <cell r="A9" t="str">
            <v>A</v>
          </cell>
        </row>
      </sheetData>
      <sheetData sheetId="29477">
        <row r="9">
          <cell r="A9" t="str">
            <v>A</v>
          </cell>
        </row>
      </sheetData>
      <sheetData sheetId="29478">
        <row r="9">
          <cell r="A9" t="str">
            <v>A</v>
          </cell>
        </row>
      </sheetData>
      <sheetData sheetId="29479">
        <row r="9">
          <cell r="A9" t="str">
            <v>A</v>
          </cell>
        </row>
      </sheetData>
      <sheetData sheetId="29480">
        <row r="9">
          <cell r="A9" t="str">
            <v>A</v>
          </cell>
        </row>
      </sheetData>
      <sheetData sheetId="29481">
        <row r="9">
          <cell r="A9" t="str">
            <v>A</v>
          </cell>
        </row>
      </sheetData>
      <sheetData sheetId="29482">
        <row r="9">
          <cell r="A9" t="str">
            <v>A</v>
          </cell>
        </row>
      </sheetData>
      <sheetData sheetId="29483">
        <row r="9">
          <cell r="A9" t="str">
            <v>A</v>
          </cell>
        </row>
      </sheetData>
      <sheetData sheetId="29484">
        <row r="9">
          <cell r="A9" t="str">
            <v>A</v>
          </cell>
        </row>
      </sheetData>
      <sheetData sheetId="29485">
        <row r="9">
          <cell r="A9" t="str">
            <v>A</v>
          </cell>
        </row>
      </sheetData>
      <sheetData sheetId="29486">
        <row r="9">
          <cell r="A9" t="str">
            <v>A</v>
          </cell>
        </row>
      </sheetData>
      <sheetData sheetId="29487">
        <row r="9">
          <cell r="A9" t="str">
            <v>A</v>
          </cell>
        </row>
      </sheetData>
      <sheetData sheetId="29488">
        <row r="9">
          <cell r="A9" t="str">
            <v>A</v>
          </cell>
        </row>
      </sheetData>
      <sheetData sheetId="29489">
        <row r="9">
          <cell r="A9" t="str">
            <v>A</v>
          </cell>
        </row>
      </sheetData>
      <sheetData sheetId="29490">
        <row r="9">
          <cell r="A9" t="str">
            <v>A</v>
          </cell>
        </row>
      </sheetData>
      <sheetData sheetId="29491">
        <row r="9">
          <cell r="A9" t="str">
            <v>A</v>
          </cell>
        </row>
      </sheetData>
      <sheetData sheetId="29492">
        <row r="9">
          <cell r="A9" t="str">
            <v>A</v>
          </cell>
        </row>
      </sheetData>
      <sheetData sheetId="29493">
        <row r="9">
          <cell r="A9" t="str">
            <v>A</v>
          </cell>
        </row>
      </sheetData>
      <sheetData sheetId="29494">
        <row r="9">
          <cell r="A9" t="str">
            <v>A</v>
          </cell>
        </row>
      </sheetData>
      <sheetData sheetId="29495">
        <row r="9">
          <cell r="A9" t="str">
            <v>A</v>
          </cell>
        </row>
      </sheetData>
      <sheetData sheetId="29496">
        <row r="9">
          <cell r="A9" t="str">
            <v>A</v>
          </cell>
        </row>
      </sheetData>
      <sheetData sheetId="29497">
        <row r="9">
          <cell r="A9" t="str">
            <v>A</v>
          </cell>
        </row>
      </sheetData>
      <sheetData sheetId="29498">
        <row r="9">
          <cell r="A9" t="str">
            <v>A</v>
          </cell>
        </row>
      </sheetData>
      <sheetData sheetId="29499">
        <row r="9">
          <cell r="A9" t="str">
            <v>A</v>
          </cell>
        </row>
      </sheetData>
      <sheetData sheetId="29500">
        <row r="9">
          <cell r="A9" t="str">
            <v>A</v>
          </cell>
        </row>
      </sheetData>
      <sheetData sheetId="29501" refreshError="1"/>
      <sheetData sheetId="29502">
        <row r="9">
          <cell r="A9" t="str">
            <v>A</v>
          </cell>
        </row>
      </sheetData>
      <sheetData sheetId="29503">
        <row r="9">
          <cell r="A9" t="str">
            <v>A</v>
          </cell>
        </row>
      </sheetData>
      <sheetData sheetId="29504">
        <row r="9">
          <cell r="A9" t="str">
            <v>A</v>
          </cell>
        </row>
      </sheetData>
      <sheetData sheetId="29505">
        <row r="9">
          <cell r="A9" t="str">
            <v>A</v>
          </cell>
        </row>
      </sheetData>
      <sheetData sheetId="29506">
        <row r="9">
          <cell r="A9" t="str">
            <v>A</v>
          </cell>
        </row>
      </sheetData>
      <sheetData sheetId="29507">
        <row r="9">
          <cell r="A9" t="str">
            <v>A</v>
          </cell>
        </row>
      </sheetData>
      <sheetData sheetId="29508">
        <row r="9">
          <cell r="A9" t="str">
            <v>A</v>
          </cell>
        </row>
      </sheetData>
      <sheetData sheetId="29509">
        <row r="9">
          <cell r="A9" t="str">
            <v>A</v>
          </cell>
        </row>
      </sheetData>
      <sheetData sheetId="29510">
        <row r="9">
          <cell r="A9" t="str">
            <v>A</v>
          </cell>
        </row>
      </sheetData>
      <sheetData sheetId="29511">
        <row r="9">
          <cell r="A9" t="str">
            <v>A</v>
          </cell>
        </row>
      </sheetData>
      <sheetData sheetId="29512">
        <row r="9">
          <cell r="A9" t="str">
            <v>A</v>
          </cell>
        </row>
      </sheetData>
      <sheetData sheetId="29513">
        <row r="9">
          <cell r="A9" t="str">
            <v>A</v>
          </cell>
        </row>
      </sheetData>
      <sheetData sheetId="29514">
        <row r="9">
          <cell r="A9" t="str">
            <v>A</v>
          </cell>
        </row>
      </sheetData>
      <sheetData sheetId="29515">
        <row r="9">
          <cell r="A9" t="str">
            <v>A</v>
          </cell>
        </row>
      </sheetData>
      <sheetData sheetId="29516">
        <row r="9">
          <cell r="A9" t="str">
            <v>A</v>
          </cell>
        </row>
      </sheetData>
      <sheetData sheetId="29517">
        <row r="9">
          <cell r="A9" t="str">
            <v>A</v>
          </cell>
        </row>
      </sheetData>
      <sheetData sheetId="29518">
        <row r="9">
          <cell r="A9" t="str">
            <v>A</v>
          </cell>
        </row>
      </sheetData>
      <sheetData sheetId="29519">
        <row r="9">
          <cell r="A9" t="str">
            <v>A</v>
          </cell>
        </row>
      </sheetData>
      <sheetData sheetId="29520">
        <row r="9">
          <cell r="A9" t="str">
            <v>A</v>
          </cell>
        </row>
      </sheetData>
      <sheetData sheetId="29521">
        <row r="9">
          <cell r="A9" t="str">
            <v>A</v>
          </cell>
        </row>
      </sheetData>
      <sheetData sheetId="29522">
        <row r="9">
          <cell r="A9" t="str">
            <v>A</v>
          </cell>
        </row>
      </sheetData>
      <sheetData sheetId="29523">
        <row r="9">
          <cell r="A9" t="str">
            <v>A</v>
          </cell>
        </row>
      </sheetData>
      <sheetData sheetId="29524">
        <row r="9">
          <cell r="A9" t="str">
            <v>A</v>
          </cell>
        </row>
      </sheetData>
      <sheetData sheetId="29525" refreshError="1"/>
      <sheetData sheetId="29526">
        <row r="9">
          <cell r="A9" t="str">
            <v>A</v>
          </cell>
        </row>
      </sheetData>
      <sheetData sheetId="29527">
        <row r="9">
          <cell r="A9" t="str">
            <v>A</v>
          </cell>
        </row>
      </sheetData>
      <sheetData sheetId="29528">
        <row r="9">
          <cell r="A9" t="str">
            <v>A</v>
          </cell>
        </row>
      </sheetData>
      <sheetData sheetId="29529">
        <row r="9">
          <cell r="A9" t="str">
            <v>A</v>
          </cell>
        </row>
      </sheetData>
      <sheetData sheetId="29530">
        <row r="9">
          <cell r="A9" t="str">
            <v>A</v>
          </cell>
        </row>
      </sheetData>
      <sheetData sheetId="29531">
        <row r="9">
          <cell r="A9" t="str">
            <v>A</v>
          </cell>
        </row>
      </sheetData>
      <sheetData sheetId="29532">
        <row r="9">
          <cell r="A9" t="str">
            <v>A</v>
          </cell>
        </row>
      </sheetData>
      <sheetData sheetId="29533">
        <row r="9">
          <cell r="A9" t="str">
            <v>A</v>
          </cell>
        </row>
      </sheetData>
      <sheetData sheetId="29534">
        <row r="9">
          <cell r="A9" t="str">
            <v>A</v>
          </cell>
        </row>
      </sheetData>
      <sheetData sheetId="29535">
        <row r="9">
          <cell r="A9" t="str">
            <v>A</v>
          </cell>
        </row>
      </sheetData>
      <sheetData sheetId="29536">
        <row r="9">
          <cell r="A9" t="str">
            <v>A</v>
          </cell>
        </row>
      </sheetData>
      <sheetData sheetId="29537">
        <row r="9">
          <cell r="A9" t="str">
            <v>A</v>
          </cell>
        </row>
      </sheetData>
      <sheetData sheetId="29538" refreshError="1"/>
      <sheetData sheetId="29539" refreshError="1"/>
      <sheetData sheetId="29540" refreshError="1"/>
      <sheetData sheetId="29541" refreshError="1"/>
      <sheetData sheetId="29542" refreshError="1"/>
      <sheetData sheetId="29543" refreshError="1"/>
      <sheetData sheetId="29544" refreshError="1"/>
      <sheetData sheetId="29545" refreshError="1"/>
      <sheetData sheetId="29546" refreshError="1"/>
      <sheetData sheetId="29547" refreshError="1"/>
      <sheetData sheetId="29548" refreshError="1"/>
      <sheetData sheetId="29549" refreshError="1"/>
      <sheetData sheetId="29550" refreshError="1"/>
      <sheetData sheetId="29551" refreshError="1"/>
      <sheetData sheetId="29552" refreshError="1"/>
      <sheetData sheetId="29553" refreshError="1"/>
      <sheetData sheetId="29554">
        <row r="9">
          <cell r="A9" t="str">
            <v>A</v>
          </cell>
        </row>
      </sheetData>
      <sheetData sheetId="29555">
        <row r="9">
          <cell r="A9" t="str">
            <v>A</v>
          </cell>
        </row>
      </sheetData>
      <sheetData sheetId="29556">
        <row r="9">
          <cell r="A9" t="str">
            <v>A</v>
          </cell>
        </row>
      </sheetData>
      <sheetData sheetId="29557">
        <row r="9">
          <cell r="A9" t="str">
            <v>A</v>
          </cell>
        </row>
      </sheetData>
      <sheetData sheetId="29558">
        <row r="9">
          <cell r="A9" t="str">
            <v>A</v>
          </cell>
        </row>
      </sheetData>
      <sheetData sheetId="29559">
        <row r="9">
          <cell r="A9" t="str">
            <v>A</v>
          </cell>
        </row>
      </sheetData>
      <sheetData sheetId="29560">
        <row r="9">
          <cell r="A9" t="str">
            <v>A</v>
          </cell>
        </row>
      </sheetData>
      <sheetData sheetId="29561">
        <row r="9">
          <cell r="A9" t="str">
            <v>A</v>
          </cell>
        </row>
      </sheetData>
      <sheetData sheetId="29562">
        <row r="9">
          <cell r="A9" t="str">
            <v>A</v>
          </cell>
        </row>
      </sheetData>
      <sheetData sheetId="29563">
        <row r="9">
          <cell r="A9" t="str">
            <v>A</v>
          </cell>
        </row>
      </sheetData>
      <sheetData sheetId="29564">
        <row r="9">
          <cell r="A9" t="str">
            <v>A</v>
          </cell>
        </row>
      </sheetData>
      <sheetData sheetId="29565">
        <row r="9">
          <cell r="A9" t="str">
            <v>A</v>
          </cell>
        </row>
      </sheetData>
      <sheetData sheetId="29566">
        <row r="9">
          <cell r="A9" t="str">
            <v>A</v>
          </cell>
        </row>
      </sheetData>
      <sheetData sheetId="29567">
        <row r="9">
          <cell r="A9" t="str">
            <v>A</v>
          </cell>
        </row>
      </sheetData>
      <sheetData sheetId="29568">
        <row r="9">
          <cell r="A9" t="str">
            <v>A</v>
          </cell>
        </row>
      </sheetData>
      <sheetData sheetId="29569">
        <row r="9">
          <cell r="A9" t="str">
            <v>A</v>
          </cell>
        </row>
      </sheetData>
      <sheetData sheetId="29570">
        <row r="9">
          <cell r="A9" t="str">
            <v>A</v>
          </cell>
        </row>
      </sheetData>
      <sheetData sheetId="29571">
        <row r="9">
          <cell r="A9" t="str">
            <v>A</v>
          </cell>
        </row>
      </sheetData>
      <sheetData sheetId="29572">
        <row r="9">
          <cell r="A9" t="str">
            <v>A</v>
          </cell>
        </row>
      </sheetData>
      <sheetData sheetId="29573">
        <row r="9">
          <cell r="A9" t="str">
            <v>A</v>
          </cell>
        </row>
      </sheetData>
      <sheetData sheetId="29574">
        <row r="9">
          <cell r="A9" t="str">
            <v>A</v>
          </cell>
        </row>
      </sheetData>
      <sheetData sheetId="29575">
        <row r="9">
          <cell r="A9" t="str">
            <v>A</v>
          </cell>
        </row>
      </sheetData>
      <sheetData sheetId="29576">
        <row r="9">
          <cell r="A9" t="str">
            <v>A</v>
          </cell>
        </row>
      </sheetData>
      <sheetData sheetId="29577">
        <row r="9">
          <cell r="A9" t="str">
            <v>A</v>
          </cell>
        </row>
      </sheetData>
      <sheetData sheetId="29578">
        <row r="9">
          <cell r="A9" t="str">
            <v>A</v>
          </cell>
        </row>
      </sheetData>
      <sheetData sheetId="29579">
        <row r="9">
          <cell r="A9" t="str">
            <v>A</v>
          </cell>
        </row>
      </sheetData>
      <sheetData sheetId="29580">
        <row r="9">
          <cell r="A9" t="str">
            <v>A</v>
          </cell>
        </row>
      </sheetData>
      <sheetData sheetId="29581">
        <row r="9">
          <cell r="A9" t="str">
            <v>A</v>
          </cell>
        </row>
      </sheetData>
      <sheetData sheetId="29582">
        <row r="9">
          <cell r="A9" t="str">
            <v>A</v>
          </cell>
        </row>
      </sheetData>
      <sheetData sheetId="29583">
        <row r="9">
          <cell r="A9" t="str">
            <v>A</v>
          </cell>
        </row>
      </sheetData>
      <sheetData sheetId="29584">
        <row r="9">
          <cell r="A9" t="str">
            <v>A</v>
          </cell>
        </row>
      </sheetData>
      <sheetData sheetId="29585">
        <row r="9">
          <cell r="A9" t="str">
            <v>A</v>
          </cell>
        </row>
      </sheetData>
      <sheetData sheetId="29586">
        <row r="9">
          <cell r="A9" t="str">
            <v>A</v>
          </cell>
        </row>
      </sheetData>
      <sheetData sheetId="29587">
        <row r="9">
          <cell r="A9" t="str">
            <v>A</v>
          </cell>
        </row>
      </sheetData>
      <sheetData sheetId="29588" refreshError="1"/>
      <sheetData sheetId="29589" refreshError="1"/>
      <sheetData sheetId="29590" refreshError="1"/>
      <sheetData sheetId="29591" refreshError="1"/>
      <sheetData sheetId="29592" refreshError="1"/>
      <sheetData sheetId="29593" refreshError="1"/>
      <sheetData sheetId="29594" refreshError="1"/>
      <sheetData sheetId="29595" refreshError="1"/>
      <sheetData sheetId="29596" refreshError="1"/>
      <sheetData sheetId="29597" refreshError="1"/>
      <sheetData sheetId="29598" refreshError="1"/>
      <sheetData sheetId="29599" refreshError="1"/>
      <sheetData sheetId="29600" refreshError="1"/>
      <sheetData sheetId="29601" refreshError="1"/>
      <sheetData sheetId="29602" refreshError="1"/>
      <sheetData sheetId="29603" refreshError="1"/>
      <sheetData sheetId="29604" refreshError="1"/>
      <sheetData sheetId="29605" refreshError="1"/>
      <sheetData sheetId="29606" refreshError="1"/>
      <sheetData sheetId="29607" refreshError="1"/>
      <sheetData sheetId="29608" refreshError="1"/>
      <sheetData sheetId="29609" refreshError="1"/>
      <sheetData sheetId="29610" refreshError="1"/>
      <sheetData sheetId="29611" refreshError="1"/>
      <sheetData sheetId="29612" refreshError="1"/>
      <sheetData sheetId="29613">
        <row r="9">
          <cell r="A9" t="str">
            <v>A</v>
          </cell>
        </row>
      </sheetData>
      <sheetData sheetId="29614">
        <row r="9">
          <cell r="A9" t="str">
            <v>A</v>
          </cell>
        </row>
      </sheetData>
      <sheetData sheetId="29615">
        <row r="9">
          <cell r="A9" t="str">
            <v>A</v>
          </cell>
        </row>
      </sheetData>
      <sheetData sheetId="29616">
        <row r="9">
          <cell r="A9" t="str">
            <v>A</v>
          </cell>
        </row>
      </sheetData>
      <sheetData sheetId="29617">
        <row r="9">
          <cell r="A9" t="str">
            <v>A</v>
          </cell>
        </row>
      </sheetData>
      <sheetData sheetId="29618">
        <row r="9">
          <cell r="A9" t="str">
            <v>A</v>
          </cell>
        </row>
      </sheetData>
      <sheetData sheetId="29619">
        <row r="9">
          <cell r="A9" t="str">
            <v>A</v>
          </cell>
        </row>
      </sheetData>
      <sheetData sheetId="29620">
        <row r="9">
          <cell r="A9" t="str">
            <v>A</v>
          </cell>
        </row>
      </sheetData>
      <sheetData sheetId="29621">
        <row r="9">
          <cell r="A9" t="str">
            <v>A</v>
          </cell>
        </row>
      </sheetData>
      <sheetData sheetId="29622">
        <row r="9">
          <cell r="A9" t="str">
            <v>A</v>
          </cell>
        </row>
      </sheetData>
      <sheetData sheetId="29623">
        <row r="9">
          <cell r="A9" t="str">
            <v>A</v>
          </cell>
        </row>
      </sheetData>
      <sheetData sheetId="29624">
        <row r="9">
          <cell r="A9" t="str">
            <v>A</v>
          </cell>
        </row>
      </sheetData>
      <sheetData sheetId="29625">
        <row r="9">
          <cell r="A9" t="str">
            <v>A</v>
          </cell>
        </row>
      </sheetData>
      <sheetData sheetId="29626">
        <row r="9">
          <cell r="A9" t="str">
            <v>A</v>
          </cell>
        </row>
      </sheetData>
      <sheetData sheetId="29627">
        <row r="9">
          <cell r="A9" t="str">
            <v>A</v>
          </cell>
        </row>
      </sheetData>
      <sheetData sheetId="29628">
        <row r="9">
          <cell r="A9" t="str">
            <v>A</v>
          </cell>
        </row>
      </sheetData>
      <sheetData sheetId="29629">
        <row r="9">
          <cell r="A9" t="str">
            <v>A</v>
          </cell>
        </row>
      </sheetData>
      <sheetData sheetId="29630">
        <row r="9">
          <cell r="A9" t="str">
            <v>A</v>
          </cell>
        </row>
      </sheetData>
      <sheetData sheetId="29631">
        <row r="9">
          <cell r="A9" t="str">
            <v>A</v>
          </cell>
        </row>
      </sheetData>
      <sheetData sheetId="29632">
        <row r="9">
          <cell r="A9" t="str">
            <v>A</v>
          </cell>
        </row>
      </sheetData>
      <sheetData sheetId="29633">
        <row r="9">
          <cell r="A9" t="str">
            <v>A</v>
          </cell>
        </row>
      </sheetData>
      <sheetData sheetId="29634">
        <row r="9">
          <cell r="A9" t="str">
            <v>A</v>
          </cell>
        </row>
      </sheetData>
      <sheetData sheetId="29635">
        <row r="9">
          <cell r="A9" t="str">
            <v>A</v>
          </cell>
        </row>
      </sheetData>
      <sheetData sheetId="29636" refreshError="1"/>
      <sheetData sheetId="29637" refreshError="1"/>
      <sheetData sheetId="29638" refreshError="1"/>
      <sheetData sheetId="29639" refreshError="1"/>
      <sheetData sheetId="29640" refreshError="1"/>
      <sheetData sheetId="29641" refreshError="1"/>
      <sheetData sheetId="29642" refreshError="1"/>
      <sheetData sheetId="29643" refreshError="1"/>
      <sheetData sheetId="29644" refreshError="1"/>
      <sheetData sheetId="29645" refreshError="1"/>
      <sheetData sheetId="29646" refreshError="1"/>
      <sheetData sheetId="29647" refreshError="1"/>
      <sheetData sheetId="29648" refreshError="1"/>
      <sheetData sheetId="29649" refreshError="1"/>
      <sheetData sheetId="29650" refreshError="1"/>
      <sheetData sheetId="29651" refreshError="1"/>
      <sheetData sheetId="29652" refreshError="1"/>
      <sheetData sheetId="29653" refreshError="1"/>
      <sheetData sheetId="29654" refreshError="1"/>
      <sheetData sheetId="29655" refreshError="1"/>
      <sheetData sheetId="29656" refreshError="1"/>
      <sheetData sheetId="29657" refreshError="1"/>
      <sheetData sheetId="29658" refreshError="1"/>
      <sheetData sheetId="29659" refreshError="1"/>
      <sheetData sheetId="29660" refreshError="1"/>
      <sheetData sheetId="29661" refreshError="1"/>
      <sheetData sheetId="29662" refreshError="1"/>
      <sheetData sheetId="29663" refreshError="1"/>
      <sheetData sheetId="29664" refreshError="1"/>
      <sheetData sheetId="29665" refreshError="1"/>
      <sheetData sheetId="29666" refreshError="1"/>
      <sheetData sheetId="29667" refreshError="1"/>
      <sheetData sheetId="29668" refreshError="1"/>
      <sheetData sheetId="29669" refreshError="1"/>
      <sheetData sheetId="29670" refreshError="1"/>
      <sheetData sheetId="29671" refreshError="1"/>
      <sheetData sheetId="29672" refreshError="1"/>
      <sheetData sheetId="29673" refreshError="1"/>
      <sheetData sheetId="29674" refreshError="1"/>
      <sheetData sheetId="29675" refreshError="1"/>
      <sheetData sheetId="29676">
        <row r="9">
          <cell r="A9" t="str">
            <v>A</v>
          </cell>
        </row>
      </sheetData>
      <sheetData sheetId="29677">
        <row r="9">
          <cell r="A9" t="str">
            <v>A</v>
          </cell>
        </row>
      </sheetData>
      <sheetData sheetId="29678">
        <row r="9">
          <cell r="A9" t="str">
            <v>A</v>
          </cell>
        </row>
      </sheetData>
      <sheetData sheetId="29679">
        <row r="9">
          <cell r="A9" t="str">
            <v>A</v>
          </cell>
        </row>
      </sheetData>
      <sheetData sheetId="29680">
        <row r="9">
          <cell r="A9" t="str">
            <v>A</v>
          </cell>
        </row>
      </sheetData>
      <sheetData sheetId="29681">
        <row r="9">
          <cell r="A9" t="str">
            <v>A</v>
          </cell>
        </row>
      </sheetData>
      <sheetData sheetId="29682">
        <row r="9">
          <cell r="A9" t="str">
            <v>A</v>
          </cell>
        </row>
      </sheetData>
      <sheetData sheetId="29683">
        <row r="9">
          <cell r="A9" t="str">
            <v>A</v>
          </cell>
        </row>
      </sheetData>
      <sheetData sheetId="29684">
        <row r="9">
          <cell r="A9" t="str">
            <v>A</v>
          </cell>
        </row>
      </sheetData>
      <sheetData sheetId="29685">
        <row r="9">
          <cell r="A9" t="str">
            <v>A</v>
          </cell>
        </row>
      </sheetData>
      <sheetData sheetId="29686">
        <row r="9">
          <cell r="A9" t="str">
            <v>A</v>
          </cell>
        </row>
      </sheetData>
      <sheetData sheetId="29687">
        <row r="9">
          <cell r="A9" t="str">
            <v>A</v>
          </cell>
        </row>
      </sheetData>
      <sheetData sheetId="29688">
        <row r="9">
          <cell r="A9" t="str">
            <v>A</v>
          </cell>
        </row>
      </sheetData>
      <sheetData sheetId="29689">
        <row r="9">
          <cell r="A9" t="str">
            <v>A</v>
          </cell>
        </row>
      </sheetData>
      <sheetData sheetId="29690">
        <row r="9">
          <cell r="A9" t="str">
            <v>A</v>
          </cell>
        </row>
      </sheetData>
      <sheetData sheetId="29691">
        <row r="9">
          <cell r="A9" t="str">
            <v>A</v>
          </cell>
        </row>
      </sheetData>
      <sheetData sheetId="29692">
        <row r="9">
          <cell r="A9" t="str">
            <v>A</v>
          </cell>
        </row>
      </sheetData>
      <sheetData sheetId="29693">
        <row r="9">
          <cell r="A9" t="str">
            <v>A</v>
          </cell>
        </row>
      </sheetData>
      <sheetData sheetId="29694">
        <row r="9">
          <cell r="A9" t="str">
            <v>A</v>
          </cell>
        </row>
      </sheetData>
      <sheetData sheetId="29695">
        <row r="9">
          <cell r="A9" t="str">
            <v>A</v>
          </cell>
        </row>
      </sheetData>
      <sheetData sheetId="29696">
        <row r="9">
          <cell r="A9" t="str">
            <v>A</v>
          </cell>
        </row>
      </sheetData>
      <sheetData sheetId="29697">
        <row r="9">
          <cell r="A9" t="str">
            <v>A</v>
          </cell>
        </row>
      </sheetData>
      <sheetData sheetId="29698">
        <row r="9">
          <cell r="A9" t="str">
            <v>A</v>
          </cell>
        </row>
      </sheetData>
      <sheetData sheetId="29699">
        <row r="9">
          <cell r="A9" t="str">
            <v>A</v>
          </cell>
        </row>
      </sheetData>
      <sheetData sheetId="29700">
        <row r="9">
          <cell r="A9" t="str">
            <v>A</v>
          </cell>
        </row>
      </sheetData>
      <sheetData sheetId="29701">
        <row r="9">
          <cell r="A9" t="str">
            <v>A</v>
          </cell>
        </row>
      </sheetData>
      <sheetData sheetId="29702">
        <row r="9">
          <cell r="A9" t="str">
            <v>A</v>
          </cell>
        </row>
      </sheetData>
      <sheetData sheetId="29703">
        <row r="9">
          <cell r="A9" t="str">
            <v>A</v>
          </cell>
        </row>
      </sheetData>
      <sheetData sheetId="29704">
        <row r="9">
          <cell r="A9" t="str">
            <v>A</v>
          </cell>
        </row>
      </sheetData>
      <sheetData sheetId="29705">
        <row r="9">
          <cell r="A9" t="str">
            <v>A</v>
          </cell>
        </row>
      </sheetData>
      <sheetData sheetId="29706">
        <row r="9">
          <cell r="A9" t="str">
            <v>A</v>
          </cell>
        </row>
      </sheetData>
      <sheetData sheetId="29707">
        <row r="9">
          <cell r="A9" t="str">
            <v>A</v>
          </cell>
        </row>
      </sheetData>
      <sheetData sheetId="29708">
        <row r="9">
          <cell r="A9" t="str">
            <v>A</v>
          </cell>
        </row>
      </sheetData>
      <sheetData sheetId="29709">
        <row r="9">
          <cell r="A9" t="str">
            <v>A</v>
          </cell>
        </row>
      </sheetData>
      <sheetData sheetId="29710">
        <row r="9">
          <cell r="A9" t="str">
            <v>A</v>
          </cell>
        </row>
      </sheetData>
      <sheetData sheetId="29711">
        <row r="9">
          <cell r="A9" t="str">
            <v>A</v>
          </cell>
        </row>
      </sheetData>
      <sheetData sheetId="29712">
        <row r="9">
          <cell r="A9" t="str">
            <v>A</v>
          </cell>
        </row>
      </sheetData>
      <sheetData sheetId="29713">
        <row r="9">
          <cell r="A9" t="str">
            <v>A</v>
          </cell>
        </row>
      </sheetData>
      <sheetData sheetId="29714">
        <row r="9">
          <cell r="A9" t="str">
            <v>A</v>
          </cell>
        </row>
      </sheetData>
      <sheetData sheetId="29715">
        <row r="9">
          <cell r="A9" t="str">
            <v>A</v>
          </cell>
        </row>
      </sheetData>
      <sheetData sheetId="29716">
        <row r="9">
          <cell r="A9" t="str">
            <v>A</v>
          </cell>
        </row>
      </sheetData>
      <sheetData sheetId="29717">
        <row r="9">
          <cell r="A9" t="str">
            <v>A</v>
          </cell>
        </row>
      </sheetData>
      <sheetData sheetId="29718">
        <row r="9">
          <cell r="A9" t="str">
            <v>A</v>
          </cell>
        </row>
      </sheetData>
      <sheetData sheetId="29719">
        <row r="9">
          <cell r="A9" t="str">
            <v>A</v>
          </cell>
        </row>
      </sheetData>
      <sheetData sheetId="29720">
        <row r="9">
          <cell r="A9" t="str">
            <v>A</v>
          </cell>
        </row>
      </sheetData>
      <sheetData sheetId="29721">
        <row r="9">
          <cell r="A9" t="str">
            <v>A</v>
          </cell>
        </row>
      </sheetData>
      <sheetData sheetId="29722">
        <row r="9">
          <cell r="A9" t="str">
            <v>A</v>
          </cell>
        </row>
      </sheetData>
      <sheetData sheetId="29723">
        <row r="9">
          <cell r="A9" t="str">
            <v>A</v>
          </cell>
        </row>
      </sheetData>
      <sheetData sheetId="29724">
        <row r="9">
          <cell r="A9" t="str">
            <v>A</v>
          </cell>
        </row>
      </sheetData>
      <sheetData sheetId="29725">
        <row r="9">
          <cell r="A9" t="str">
            <v>A</v>
          </cell>
        </row>
      </sheetData>
      <sheetData sheetId="29726">
        <row r="9">
          <cell r="A9" t="str">
            <v>A</v>
          </cell>
        </row>
      </sheetData>
      <sheetData sheetId="29727">
        <row r="9">
          <cell r="A9" t="str">
            <v>A</v>
          </cell>
        </row>
      </sheetData>
      <sheetData sheetId="29728">
        <row r="9">
          <cell r="A9" t="str">
            <v>A</v>
          </cell>
        </row>
      </sheetData>
      <sheetData sheetId="29729">
        <row r="9">
          <cell r="A9" t="str">
            <v>A</v>
          </cell>
        </row>
      </sheetData>
      <sheetData sheetId="29730">
        <row r="9">
          <cell r="A9" t="str">
            <v>A</v>
          </cell>
        </row>
      </sheetData>
      <sheetData sheetId="29731">
        <row r="9">
          <cell r="A9" t="str">
            <v>A</v>
          </cell>
        </row>
      </sheetData>
      <sheetData sheetId="29732">
        <row r="9">
          <cell r="A9" t="str">
            <v>A</v>
          </cell>
        </row>
      </sheetData>
      <sheetData sheetId="29733">
        <row r="9">
          <cell r="A9" t="str">
            <v>A</v>
          </cell>
        </row>
      </sheetData>
      <sheetData sheetId="29734">
        <row r="9">
          <cell r="A9" t="str">
            <v>A</v>
          </cell>
        </row>
      </sheetData>
      <sheetData sheetId="29735">
        <row r="9">
          <cell r="A9" t="str">
            <v>A</v>
          </cell>
        </row>
      </sheetData>
      <sheetData sheetId="29736">
        <row r="9">
          <cell r="A9" t="str">
            <v>A</v>
          </cell>
        </row>
      </sheetData>
      <sheetData sheetId="29737">
        <row r="9">
          <cell r="A9" t="str">
            <v>A</v>
          </cell>
        </row>
      </sheetData>
      <sheetData sheetId="29738">
        <row r="9">
          <cell r="A9" t="str">
            <v>A</v>
          </cell>
        </row>
      </sheetData>
      <sheetData sheetId="29739">
        <row r="9">
          <cell r="A9" t="str">
            <v>A</v>
          </cell>
        </row>
      </sheetData>
      <sheetData sheetId="29740" refreshError="1"/>
      <sheetData sheetId="29741">
        <row r="9">
          <cell r="A9" t="str">
            <v>A</v>
          </cell>
        </row>
      </sheetData>
      <sheetData sheetId="29742">
        <row r="9">
          <cell r="A9" t="str">
            <v>A</v>
          </cell>
        </row>
      </sheetData>
      <sheetData sheetId="29743">
        <row r="9">
          <cell r="A9" t="str">
            <v>A</v>
          </cell>
        </row>
      </sheetData>
      <sheetData sheetId="29744">
        <row r="9">
          <cell r="A9" t="str">
            <v>A</v>
          </cell>
        </row>
      </sheetData>
      <sheetData sheetId="29745">
        <row r="9">
          <cell r="A9" t="str">
            <v>A</v>
          </cell>
        </row>
      </sheetData>
      <sheetData sheetId="29746" refreshError="1"/>
      <sheetData sheetId="29747">
        <row r="9">
          <cell r="A9" t="str">
            <v>A</v>
          </cell>
        </row>
      </sheetData>
      <sheetData sheetId="29748">
        <row r="9">
          <cell r="A9" t="str">
            <v>A</v>
          </cell>
        </row>
      </sheetData>
      <sheetData sheetId="29749">
        <row r="9">
          <cell r="A9" t="str">
            <v>A</v>
          </cell>
        </row>
      </sheetData>
      <sheetData sheetId="29750">
        <row r="9">
          <cell r="A9" t="str">
            <v>A</v>
          </cell>
        </row>
      </sheetData>
      <sheetData sheetId="29751">
        <row r="9">
          <cell r="A9" t="str">
            <v>A</v>
          </cell>
        </row>
      </sheetData>
      <sheetData sheetId="29752">
        <row r="9">
          <cell r="A9" t="str">
            <v>A</v>
          </cell>
        </row>
      </sheetData>
      <sheetData sheetId="29753">
        <row r="9">
          <cell r="A9" t="str">
            <v>A</v>
          </cell>
        </row>
      </sheetData>
      <sheetData sheetId="29754">
        <row r="9">
          <cell r="A9" t="str">
            <v>A</v>
          </cell>
        </row>
      </sheetData>
      <sheetData sheetId="29755">
        <row r="9">
          <cell r="A9" t="str">
            <v>A</v>
          </cell>
        </row>
      </sheetData>
      <sheetData sheetId="29756">
        <row r="9">
          <cell r="A9" t="str">
            <v>A</v>
          </cell>
        </row>
      </sheetData>
      <sheetData sheetId="29757">
        <row r="9">
          <cell r="A9" t="str">
            <v>A</v>
          </cell>
        </row>
      </sheetData>
      <sheetData sheetId="29758">
        <row r="9">
          <cell r="A9" t="str">
            <v>A</v>
          </cell>
        </row>
      </sheetData>
      <sheetData sheetId="29759">
        <row r="9">
          <cell r="A9" t="str">
            <v>A</v>
          </cell>
        </row>
      </sheetData>
      <sheetData sheetId="29760">
        <row r="9">
          <cell r="A9" t="str">
            <v>A</v>
          </cell>
        </row>
      </sheetData>
      <sheetData sheetId="29761">
        <row r="9">
          <cell r="A9" t="str">
            <v>A</v>
          </cell>
        </row>
      </sheetData>
      <sheetData sheetId="29762">
        <row r="9">
          <cell r="A9" t="str">
            <v>A</v>
          </cell>
        </row>
      </sheetData>
      <sheetData sheetId="29763">
        <row r="9">
          <cell r="A9" t="str">
            <v>A</v>
          </cell>
        </row>
      </sheetData>
      <sheetData sheetId="29764">
        <row r="9">
          <cell r="A9" t="str">
            <v>A</v>
          </cell>
        </row>
      </sheetData>
      <sheetData sheetId="29765">
        <row r="9">
          <cell r="A9" t="str">
            <v>A</v>
          </cell>
        </row>
      </sheetData>
      <sheetData sheetId="29766">
        <row r="9">
          <cell r="A9" t="str">
            <v>A</v>
          </cell>
        </row>
      </sheetData>
      <sheetData sheetId="29767">
        <row r="9">
          <cell r="A9" t="str">
            <v>A</v>
          </cell>
        </row>
      </sheetData>
      <sheetData sheetId="29768" refreshError="1"/>
      <sheetData sheetId="29769">
        <row r="9">
          <cell r="A9" t="str">
            <v>A</v>
          </cell>
        </row>
      </sheetData>
      <sheetData sheetId="29770">
        <row r="9">
          <cell r="A9" t="str">
            <v>A</v>
          </cell>
        </row>
      </sheetData>
      <sheetData sheetId="29771">
        <row r="9">
          <cell r="A9" t="str">
            <v>A</v>
          </cell>
        </row>
      </sheetData>
      <sheetData sheetId="29772" refreshError="1"/>
      <sheetData sheetId="29773" refreshError="1"/>
      <sheetData sheetId="29774" refreshError="1"/>
      <sheetData sheetId="29775" refreshError="1"/>
      <sheetData sheetId="29776">
        <row r="9">
          <cell r="A9" t="str">
            <v>A</v>
          </cell>
        </row>
      </sheetData>
      <sheetData sheetId="29777">
        <row r="9">
          <cell r="A9" t="str">
            <v>A</v>
          </cell>
        </row>
      </sheetData>
      <sheetData sheetId="29778">
        <row r="9">
          <cell r="A9" t="str">
            <v>A</v>
          </cell>
        </row>
      </sheetData>
      <sheetData sheetId="29779" refreshError="1"/>
      <sheetData sheetId="29780" refreshError="1"/>
      <sheetData sheetId="29781" refreshError="1"/>
      <sheetData sheetId="29782">
        <row r="9">
          <cell r="A9" t="str">
            <v>A</v>
          </cell>
        </row>
      </sheetData>
      <sheetData sheetId="29783" refreshError="1"/>
      <sheetData sheetId="29784" refreshError="1"/>
      <sheetData sheetId="29785" refreshError="1"/>
      <sheetData sheetId="29786" refreshError="1"/>
      <sheetData sheetId="29787" refreshError="1"/>
      <sheetData sheetId="29788" refreshError="1"/>
      <sheetData sheetId="29789" refreshError="1"/>
      <sheetData sheetId="29790" refreshError="1"/>
      <sheetData sheetId="29791" refreshError="1"/>
      <sheetData sheetId="29792" refreshError="1"/>
      <sheetData sheetId="29793" refreshError="1"/>
      <sheetData sheetId="29794" refreshError="1"/>
      <sheetData sheetId="29795" refreshError="1"/>
      <sheetData sheetId="29796" refreshError="1"/>
      <sheetData sheetId="29797" refreshError="1"/>
      <sheetData sheetId="29798" refreshError="1"/>
      <sheetData sheetId="29799" refreshError="1"/>
      <sheetData sheetId="29800" refreshError="1"/>
      <sheetData sheetId="29801" refreshError="1"/>
      <sheetData sheetId="29802" refreshError="1"/>
      <sheetData sheetId="29803" refreshError="1"/>
      <sheetData sheetId="29804" refreshError="1"/>
      <sheetData sheetId="29805" refreshError="1"/>
      <sheetData sheetId="29806" refreshError="1"/>
      <sheetData sheetId="29807" refreshError="1"/>
      <sheetData sheetId="29808" refreshError="1"/>
      <sheetData sheetId="29809" refreshError="1"/>
      <sheetData sheetId="29810" refreshError="1"/>
      <sheetData sheetId="29811" refreshError="1"/>
      <sheetData sheetId="29812" refreshError="1"/>
      <sheetData sheetId="29813" refreshError="1"/>
      <sheetData sheetId="29814" refreshError="1"/>
      <sheetData sheetId="29815" refreshError="1"/>
      <sheetData sheetId="29816" refreshError="1"/>
      <sheetData sheetId="29817" refreshError="1"/>
      <sheetData sheetId="29818" refreshError="1"/>
      <sheetData sheetId="29819" refreshError="1"/>
      <sheetData sheetId="29820" refreshError="1"/>
      <sheetData sheetId="29821" refreshError="1"/>
      <sheetData sheetId="29822" refreshError="1"/>
      <sheetData sheetId="29823" refreshError="1"/>
      <sheetData sheetId="29824" refreshError="1"/>
      <sheetData sheetId="29825" refreshError="1"/>
      <sheetData sheetId="29826" refreshError="1"/>
      <sheetData sheetId="29827" refreshError="1"/>
      <sheetData sheetId="29828" refreshError="1"/>
      <sheetData sheetId="29829" refreshError="1"/>
      <sheetData sheetId="29830" refreshError="1"/>
      <sheetData sheetId="29831" refreshError="1"/>
      <sheetData sheetId="29832" refreshError="1"/>
      <sheetData sheetId="29833" refreshError="1"/>
      <sheetData sheetId="29834" refreshError="1"/>
      <sheetData sheetId="29835" refreshError="1"/>
      <sheetData sheetId="29836" refreshError="1"/>
      <sheetData sheetId="29837" refreshError="1"/>
      <sheetData sheetId="29838" refreshError="1"/>
      <sheetData sheetId="29839" refreshError="1"/>
      <sheetData sheetId="29840" refreshError="1"/>
      <sheetData sheetId="29841" refreshError="1"/>
      <sheetData sheetId="29842" refreshError="1"/>
      <sheetData sheetId="29843" refreshError="1"/>
      <sheetData sheetId="29844" refreshError="1"/>
      <sheetData sheetId="29845" refreshError="1"/>
      <sheetData sheetId="29846" refreshError="1"/>
      <sheetData sheetId="29847" refreshError="1"/>
      <sheetData sheetId="29848" refreshError="1"/>
      <sheetData sheetId="29849" refreshError="1"/>
      <sheetData sheetId="29850" refreshError="1"/>
      <sheetData sheetId="29851" refreshError="1"/>
      <sheetData sheetId="29852" refreshError="1"/>
      <sheetData sheetId="29853" refreshError="1"/>
      <sheetData sheetId="29854" refreshError="1"/>
      <sheetData sheetId="29855" refreshError="1"/>
      <sheetData sheetId="29856">
        <row r="9">
          <cell r="A9" t="str">
            <v>A</v>
          </cell>
        </row>
      </sheetData>
      <sheetData sheetId="29857" refreshError="1"/>
      <sheetData sheetId="29858" refreshError="1"/>
      <sheetData sheetId="29859" refreshError="1"/>
      <sheetData sheetId="29860">
        <row r="9">
          <cell r="A9" t="str">
            <v>A</v>
          </cell>
        </row>
      </sheetData>
      <sheetData sheetId="29861">
        <row r="9">
          <cell r="A9" t="str">
            <v>A</v>
          </cell>
        </row>
      </sheetData>
      <sheetData sheetId="29862">
        <row r="9">
          <cell r="A9" t="str">
            <v>A</v>
          </cell>
        </row>
      </sheetData>
      <sheetData sheetId="29863">
        <row r="9">
          <cell r="A9" t="str">
            <v>A</v>
          </cell>
        </row>
      </sheetData>
      <sheetData sheetId="29864">
        <row r="9">
          <cell r="A9" t="str">
            <v>A</v>
          </cell>
        </row>
      </sheetData>
      <sheetData sheetId="29865">
        <row r="9">
          <cell r="A9" t="str">
            <v>A</v>
          </cell>
        </row>
      </sheetData>
      <sheetData sheetId="29866">
        <row r="9">
          <cell r="A9" t="str">
            <v>A</v>
          </cell>
        </row>
      </sheetData>
      <sheetData sheetId="29867">
        <row r="9">
          <cell r="A9" t="str">
            <v>A</v>
          </cell>
        </row>
      </sheetData>
      <sheetData sheetId="29868">
        <row r="9">
          <cell r="A9" t="str">
            <v>A</v>
          </cell>
        </row>
      </sheetData>
      <sheetData sheetId="29869">
        <row r="9">
          <cell r="A9" t="str">
            <v>A</v>
          </cell>
        </row>
      </sheetData>
      <sheetData sheetId="29870">
        <row r="9">
          <cell r="A9" t="str">
            <v>A</v>
          </cell>
        </row>
      </sheetData>
      <sheetData sheetId="29871">
        <row r="9">
          <cell r="A9" t="str">
            <v>A</v>
          </cell>
        </row>
      </sheetData>
      <sheetData sheetId="29872">
        <row r="9">
          <cell r="A9" t="str">
            <v>A</v>
          </cell>
        </row>
      </sheetData>
      <sheetData sheetId="29873">
        <row r="9">
          <cell r="A9" t="str">
            <v>A</v>
          </cell>
        </row>
      </sheetData>
      <sheetData sheetId="29874">
        <row r="9">
          <cell r="A9" t="str">
            <v>A</v>
          </cell>
        </row>
      </sheetData>
      <sheetData sheetId="29875">
        <row r="9">
          <cell r="A9" t="str">
            <v>A</v>
          </cell>
        </row>
      </sheetData>
      <sheetData sheetId="29876">
        <row r="9">
          <cell r="A9" t="str">
            <v>A</v>
          </cell>
        </row>
      </sheetData>
      <sheetData sheetId="29877">
        <row r="9">
          <cell r="A9" t="str">
            <v>A</v>
          </cell>
        </row>
      </sheetData>
      <sheetData sheetId="29878">
        <row r="9">
          <cell r="A9" t="str">
            <v>A</v>
          </cell>
        </row>
      </sheetData>
      <sheetData sheetId="29879">
        <row r="9">
          <cell r="A9" t="str">
            <v>A</v>
          </cell>
        </row>
      </sheetData>
      <sheetData sheetId="29880">
        <row r="9">
          <cell r="A9" t="str">
            <v>A</v>
          </cell>
        </row>
      </sheetData>
      <sheetData sheetId="29881">
        <row r="9">
          <cell r="A9" t="str">
            <v>A</v>
          </cell>
        </row>
      </sheetData>
      <sheetData sheetId="29882">
        <row r="9">
          <cell r="A9" t="str">
            <v>A</v>
          </cell>
        </row>
      </sheetData>
      <sheetData sheetId="29883">
        <row r="9">
          <cell r="A9" t="str">
            <v>A</v>
          </cell>
        </row>
      </sheetData>
      <sheetData sheetId="29884">
        <row r="9">
          <cell r="A9" t="str">
            <v>A</v>
          </cell>
        </row>
      </sheetData>
      <sheetData sheetId="29885">
        <row r="9">
          <cell r="A9" t="str">
            <v>A</v>
          </cell>
        </row>
      </sheetData>
      <sheetData sheetId="29886">
        <row r="9">
          <cell r="A9" t="str">
            <v>A</v>
          </cell>
        </row>
      </sheetData>
      <sheetData sheetId="29887">
        <row r="9">
          <cell r="A9" t="str">
            <v>A</v>
          </cell>
        </row>
      </sheetData>
      <sheetData sheetId="29888">
        <row r="9">
          <cell r="A9" t="str">
            <v>A</v>
          </cell>
        </row>
      </sheetData>
      <sheetData sheetId="29889">
        <row r="9">
          <cell r="A9" t="str">
            <v>A</v>
          </cell>
        </row>
      </sheetData>
      <sheetData sheetId="29890">
        <row r="9">
          <cell r="A9" t="str">
            <v>A</v>
          </cell>
        </row>
      </sheetData>
      <sheetData sheetId="29891">
        <row r="9">
          <cell r="A9" t="str">
            <v>A</v>
          </cell>
        </row>
      </sheetData>
      <sheetData sheetId="29892">
        <row r="9">
          <cell r="A9" t="str">
            <v>A</v>
          </cell>
        </row>
      </sheetData>
      <sheetData sheetId="29893">
        <row r="9">
          <cell r="A9" t="str">
            <v>A</v>
          </cell>
        </row>
      </sheetData>
      <sheetData sheetId="29894">
        <row r="9">
          <cell r="A9" t="str">
            <v>A</v>
          </cell>
        </row>
      </sheetData>
      <sheetData sheetId="29895">
        <row r="9">
          <cell r="A9" t="str">
            <v>A</v>
          </cell>
        </row>
      </sheetData>
      <sheetData sheetId="29896">
        <row r="9">
          <cell r="A9" t="str">
            <v>A</v>
          </cell>
        </row>
      </sheetData>
      <sheetData sheetId="29897">
        <row r="9">
          <cell r="A9" t="str">
            <v>A</v>
          </cell>
        </row>
      </sheetData>
      <sheetData sheetId="29898">
        <row r="9">
          <cell r="A9" t="str">
            <v>A</v>
          </cell>
        </row>
      </sheetData>
      <sheetData sheetId="29899">
        <row r="9">
          <cell r="A9" t="str">
            <v>A</v>
          </cell>
        </row>
      </sheetData>
      <sheetData sheetId="29900">
        <row r="9">
          <cell r="A9" t="str">
            <v>A</v>
          </cell>
        </row>
      </sheetData>
      <sheetData sheetId="29901">
        <row r="9">
          <cell r="A9" t="str">
            <v>A</v>
          </cell>
        </row>
      </sheetData>
      <sheetData sheetId="29902">
        <row r="9">
          <cell r="A9" t="str">
            <v>A</v>
          </cell>
        </row>
      </sheetData>
      <sheetData sheetId="29903">
        <row r="9">
          <cell r="A9" t="str">
            <v>A</v>
          </cell>
        </row>
      </sheetData>
      <sheetData sheetId="29904">
        <row r="9">
          <cell r="A9" t="str">
            <v>A</v>
          </cell>
        </row>
      </sheetData>
      <sheetData sheetId="29905">
        <row r="9">
          <cell r="A9" t="str">
            <v>A</v>
          </cell>
        </row>
      </sheetData>
      <sheetData sheetId="29906">
        <row r="9">
          <cell r="A9" t="str">
            <v>A</v>
          </cell>
        </row>
      </sheetData>
      <sheetData sheetId="29907">
        <row r="9">
          <cell r="A9" t="str">
            <v>A</v>
          </cell>
        </row>
      </sheetData>
      <sheetData sheetId="29908">
        <row r="9">
          <cell r="A9" t="str">
            <v>A</v>
          </cell>
        </row>
      </sheetData>
      <sheetData sheetId="29909">
        <row r="9">
          <cell r="A9" t="str">
            <v>A</v>
          </cell>
        </row>
      </sheetData>
      <sheetData sheetId="29910">
        <row r="9">
          <cell r="A9" t="str">
            <v>A</v>
          </cell>
        </row>
      </sheetData>
      <sheetData sheetId="29911">
        <row r="9">
          <cell r="A9" t="str">
            <v>A</v>
          </cell>
        </row>
      </sheetData>
      <sheetData sheetId="29912">
        <row r="9">
          <cell r="A9" t="str">
            <v>A</v>
          </cell>
        </row>
      </sheetData>
      <sheetData sheetId="29913">
        <row r="9">
          <cell r="A9" t="str">
            <v>A</v>
          </cell>
        </row>
      </sheetData>
      <sheetData sheetId="29914">
        <row r="9">
          <cell r="A9" t="str">
            <v>A</v>
          </cell>
        </row>
      </sheetData>
      <sheetData sheetId="29915">
        <row r="9">
          <cell r="A9" t="str">
            <v>A</v>
          </cell>
        </row>
      </sheetData>
      <sheetData sheetId="29916">
        <row r="9">
          <cell r="A9" t="str">
            <v>A</v>
          </cell>
        </row>
      </sheetData>
      <sheetData sheetId="29917">
        <row r="9">
          <cell r="A9" t="str">
            <v>A</v>
          </cell>
        </row>
      </sheetData>
      <sheetData sheetId="29918">
        <row r="9">
          <cell r="A9" t="str">
            <v>A</v>
          </cell>
        </row>
      </sheetData>
      <sheetData sheetId="29919">
        <row r="9">
          <cell r="A9" t="str">
            <v>A</v>
          </cell>
        </row>
      </sheetData>
      <sheetData sheetId="29920">
        <row r="9">
          <cell r="A9" t="str">
            <v>A</v>
          </cell>
        </row>
      </sheetData>
      <sheetData sheetId="29921">
        <row r="9">
          <cell r="A9" t="str">
            <v>A</v>
          </cell>
        </row>
      </sheetData>
      <sheetData sheetId="29922">
        <row r="9">
          <cell r="A9" t="str">
            <v>A</v>
          </cell>
        </row>
      </sheetData>
      <sheetData sheetId="29923">
        <row r="9">
          <cell r="A9" t="str">
            <v>A</v>
          </cell>
        </row>
      </sheetData>
      <sheetData sheetId="29924">
        <row r="9">
          <cell r="A9" t="str">
            <v>A</v>
          </cell>
        </row>
      </sheetData>
      <sheetData sheetId="29925">
        <row r="9">
          <cell r="A9" t="str">
            <v>A</v>
          </cell>
        </row>
      </sheetData>
      <sheetData sheetId="29926">
        <row r="9">
          <cell r="A9" t="str">
            <v>A</v>
          </cell>
        </row>
      </sheetData>
      <sheetData sheetId="29927">
        <row r="9">
          <cell r="A9" t="str">
            <v>A</v>
          </cell>
        </row>
      </sheetData>
      <sheetData sheetId="29928">
        <row r="9">
          <cell r="A9" t="str">
            <v>A</v>
          </cell>
        </row>
      </sheetData>
      <sheetData sheetId="29929">
        <row r="9">
          <cell r="A9" t="str">
            <v>A</v>
          </cell>
        </row>
      </sheetData>
      <sheetData sheetId="29930">
        <row r="9">
          <cell r="A9" t="str">
            <v>A</v>
          </cell>
        </row>
      </sheetData>
      <sheetData sheetId="29931">
        <row r="9">
          <cell r="A9" t="str">
            <v>A</v>
          </cell>
        </row>
      </sheetData>
      <sheetData sheetId="29932" refreshError="1"/>
      <sheetData sheetId="29933" refreshError="1"/>
      <sheetData sheetId="29934">
        <row r="9">
          <cell r="A9" t="str">
            <v>A</v>
          </cell>
        </row>
      </sheetData>
      <sheetData sheetId="29935">
        <row r="9">
          <cell r="A9" t="str">
            <v>A</v>
          </cell>
        </row>
      </sheetData>
      <sheetData sheetId="29936">
        <row r="9">
          <cell r="A9" t="str">
            <v>A</v>
          </cell>
        </row>
      </sheetData>
      <sheetData sheetId="29937">
        <row r="9">
          <cell r="A9" t="str">
            <v>A</v>
          </cell>
        </row>
      </sheetData>
      <sheetData sheetId="29938">
        <row r="9">
          <cell r="A9" t="str">
            <v>A</v>
          </cell>
        </row>
      </sheetData>
      <sheetData sheetId="29939">
        <row r="9">
          <cell r="A9" t="str">
            <v>A</v>
          </cell>
        </row>
      </sheetData>
      <sheetData sheetId="29940">
        <row r="9">
          <cell r="A9" t="str">
            <v>A</v>
          </cell>
        </row>
      </sheetData>
      <sheetData sheetId="29941">
        <row r="9">
          <cell r="A9" t="str">
            <v>A</v>
          </cell>
        </row>
      </sheetData>
      <sheetData sheetId="29942">
        <row r="9">
          <cell r="A9" t="str">
            <v>A</v>
          </cell>
        </row>
      </sheetData>
      <sheetData sheetId="29943">
        <row r="9">
          <cell r="A9" t="str">
            <v>A</v>
          </cell>
        </row>
      </sheetData>
      <sheetData sheetId="29944">
        <row r="9">
          <cell r="A9" t="str">
            <v>A</v>
          </cell>
        </row>
      </sheetData>
      <sheetData sheetId="29945">
        <row r="9">
          <cell r="A9" t="str">
            <v>A</v>
          </cell>
        </row>
      </sheetData>
      <sheetData sheetId="29946">
        <row r="9">
          <cell r="A9" t="str">
            <v>A</v>
          </cell>
        </row>
      </sheetData>
      <sheetData sheetId="29947">
        <row r="9">
          <cell r="A9" t="str">
            <v>A</v>
          </cell>
        </row>
      </sheetData>
      <sheetData sheetId="29948">
        <row r="9">
          <cell r="A9" t="str">
            <v>A</v>
          </cell>
        </row>
      </sheetData>
      <sheetData sheetId="29949">
        <row r="9">
          <cell r="A9" t="str">
            <v>A</v>
          </cell>
        </row>
      </sheetData>
      <sheetData sheetId="29950">
        <row r="9">
          <cell r="A9" t="str">
            <v>A</v>
          </cell>
        </row>
      </sheetData>
      <sheetData sheetId="29951">
        <row r="9">
          <cell r="A9" t="str">
            <v>A</v>
          </cell>
        </row>
      </sheetData>
      <sheetData sheetId="29952">
        <row r="9">
          <cell r="A9" t="str">
            <v>A</v>
          </cell>
        </row>
      </sheetData>
      <sheetData sheetId="29953">
        <row r="9">
          <cell r="A9" t="str">
            <v>A</v>
          </cell>
        </row>
      </sheetData>
      <sheetData sheetId="29954">
        <row r="9">
          <cell r="A9" t="str">
            <v>A</v>
          </cell>
        </row>
      </sheetData>
      <sheetData sheetId="29955">
        <row r="9">
          <cell r="A9" t="str">
            <v>A</v>
          </cell>
        </row>
      </sheetData>
      <sheetData sheetId="29956">
        <row r="9">
          <cell r="A9" t="str">
            <v>A</v>
          </cell>
        </row>
      </sheetData>
      <sheetData sheetId="29957">
        <row r="9">
          <cell r="A9" t="str">
            <v>A</v>
          </cell>
        </row>
      </sheetData>
      <sheetData sheetId="29958">
        <row r="9">
          <cell r="A9" t="str">
            <v>A</v>
          </cell>
        </row>
      </sheetData>
      <sheetData sheetId="29959">
        <row r="9">
          <cell r="A9" t="str">
            <v>A</v>
          </cell>
        </row>
      </sheetData>
      <sheetData sheetId="29960">
        <row r="9">
          <cell r="A9" t="str">
            <v>A</v>
          </cell>
        </row>
      </sheetData>
      <sheetData sheetId="29961">
        <row r="9">
          <cell r="A9" t="str">
            <v>A</v>
          </cell>
        </row>
      </sheetData>
      <sheetData sheetId="29962">
        <row r="9">
          <cell r="A9" t="str">
            <v>A</v>
          </cell>
        </row>
      </sheetData>
      <sheetData sheetId="29963">
        <row r="9">
          <cell r="A9" t="str">
            <v>A</v>
          </cell>
        </row>
      </sheetData>
      <sheetData sheetId="29964">
        <row r="9">
          <cell r="A9" t="str">
            <v>A</v>
          </cell>
        </row>
      </sheetData>
      <sheetData sheetId="29965">
        <row r="9">
          <cell r="A9" t="str">
            <v>A</v>
          </cell>
        </row>
      </sheetData>
      <sheetData sheetId="29966">
        <row r="9">
          <cell r="A9" t="str">
            <v>A</v>
          </cell>
        </row>
      </sheetData>
      <sheetData sheetId="29967">
        <row r="9">
          <cell r="A9" t="str">
            <v>A</v>
          </cell>
        </row>
      </sheetData>
      <sheetData sheetId="29968">
        <row r="9">
          <cell r="A9" t="str">
            <v>A</v>
          </cell>
        </row>
      </sheetData>
      <sheetData sheetId="29969">
        <row r="9">
          <cell r="A9" t="str">
            <v>A</v>
          </cell>
        </row>
      </sheetData>
      <sheetData sheetId="29970">
        <row r="9">
          <cell r="A9" t="str">
            <v>A</v>
          </cell>
        </row>
      </sheetData>
      <sheetData sheetId="29971">
        <row r="9">
          <cell r="A9" t="str">
            <v>A</v>
          </cell>
        </row>
      </sheetData>
      <sheetData sheetId="29972">
        <row r="9">
          <cell r="A9" t="str">
            <v>A</v>
          </cell>
        </row>
      </sheetData>
      <sheetData sheetId="29973">
        <row r="9">
          <cell r="A9" t="str">
            <v>A</v>
          </cell>
        </row>
      </sheetData>
      <sheetData sheetId="29974">
        <row r="9">
          <cell r="A9" t="str">
            <v>A</v>
          </cell>
        </row>
      </sheetData>
      <sheetData sheetId="29975">
        <row r="9">
          <cell r="A9" t="str">
            <v>A</v>
          </cell>
        </row>
      </sheetData>
      <sheetData sheetId="29976">
        <row r="9">
          <cell r="A9" t="str">
            <v>A</v>
          </cell>
        </row>
      </sheetData>
      <sheetData sheetId="29977">
        <row r="9">
          <cell r="A9" t="str">
            <v>A</v>
          </cell>
        </row>
      </sheetData>
      <sheetData sheetId="29978">
        <row r="9">
          <cell r="A9" t="str">
            <v>A</v>
          </cell>
        </row>
      </sheetData>
      <sheetData sheetId="29979">
        <row r="9">
          <cell r="A9" t="str">
            <v>A</v>
          </cell>
        </row>
      </sheetData>
      <sheetData sheetId="29980">
        <row r="9">
          <cell r="A9" t="str">
            <v>A</v>
          </cell>
        </row>
      </sheetData>
      <sheetData sheetId="29981">
        <row r="9">
          <cell r="A9" t="str">
            <v>A</v>
          </cell>
        </row>
      </sheetData>
      <sheetData sheetId="29982">
        <row r="9">
          <cell r="A9" t="str">
            <v>A</v>
          </cell>
        </row>
      </sheetData>
      <sheetData sheetId="29983">
        <row r="9">
          <cell r="A9" t="str">
            <v>A</v>
          </cell>
        </row>
      </sheetData>
      <sheetData sheetId="29984">
        <row r="9">
          <cell r="A9" t="str">
            <v>A</v>
          </cell>
        </row>
      </sheetData>
      <sheetData sheetId="29985">
        <row r="9">
          <cell r="A9" t="str">
            <v>A</v>
          </cell>
        </row>
      </sheetData>
      <sheetData sheetId="29986">
        <row r="9">
          <cell r="A9" t="str">
            <v>A</v>
          </cell>
        </row>
      </sheetData>
      <sheetData sheetId="29987">
        <row r="9">
          <cell r="A9" t="str">
            <v>A</v>
          </cell>
        </row>
      </sheetData>
      <sheetData sheetId="29988">
        <row r="9">
          <cell r="A9" t="str">
            <v>A</v>
          </cell>
        </row>
      </sheetData>
      <sheetData sheetId="29989">
        <row r="9">
          <cell r="A9" t="str">
            <v>A</v>
          </cell>
        </row>
      </sheetData>
      <sheetData sheetId="29990">
        <row r="9">
          <cell r="A9" t="str">
            <v>A</v>
          </cell>
        </row>
      </sheetData>
      <sheetData sheetId="29991">
        <row r="9">
          <cell r="A9" t="str">
            <v>A</v>
          </cell>
        </row>
      </sheetData>
      <sheetData sheetId="29992">
        <row r="9">
          <cell r="A9" t="str">
            <v>A</v>
          </cell>
        </row>
      </sheetData>
      <sheetData sheetId="29993">
        <row r="9">
          <cell r="A9" t="str">
            <v>A</v>
          </cell>
        </row>
      </sheetData>
      <sheetData sheetId="29994">
        <row r="9">
          <cell r="A9" t="str">
            <v>A</v>
          </cell>
        </row>
      </sheetData>
      <sheetData sheetId="29995">
        <row r="9">
          <cell r="A9" t="str">
            <v>A</v>
          </cell>
        </row>
      </sheetData>
      <sheetData sheetId="29996">
        <row r="9">
          <cell r="A9" t="str">
            <v>A</v>
          </cell>
        </row>
      </sheetData>
      <sheetData sheetId="29997">
        <row r="9">
          <cell r="A9" t="str">
            <v>A</v>
          </cell>
        </row>
      </sheetData>
      <sheetData sheetId="29998">
        <row r="9">
          <cell r="A9" t="str">
            <v>A</v>
          </cell>
        </row>
      </sheetData>
      <sheetData sheetId="29999">
        <row r="9">
          <cell r="A9" t="str">
            <v>A</v>
          </cell>
        </row>
      </sheetData>
      <sheetData sheetId="30000">
        <row r="9">
          <cell r="A9" t="str">
            <v>A</v>
          </cell>
        </row>
      </sheetData>
      <sheetData sheetId="30001">
        <row r="9">
          <cell r="A9" t="str">
            <v>A</v>
          </cell>
        </row>
      </sheetData>
      <sheetData sheetId="30002">
        <row r="9">
          <cell r="A9" t="str">
            <v>A</v>
          </cell>
        </row>
      </sheetData>
      <sheetData sheetId="30003">
        <row r="9">
          <cell r="A9" t="str">
            <v>A</v>
          </cell>
        </row>
      </sheetData>
      <sheetData sheetId="30004">
        <row r="9">
          <cell r="A9" t="str">
            <v>A</v>
          </cell>
        </row>
      </sheetData>
      <sheetData sheetId="30005">
        <row r="9">
          <cell r="A9" t="str">
            <v>A</v>
          </cell>
        </row>
      </sheetData>
      <sheetData sheetId="30006">
        <row r="9">
          <cell r="A9" t="str">
            <v>A</v>
          </cell>
        </row>
      </sheetData>
      <sheetData sheetId="30007">
        <row r="9">
          <cell r="A9" t="str">
            <v>A</v>
          </cell>
        </row>
      </sheetData>
      <sheetData sheetId="30008">
        <row r="9">
          <cell r="A9" t="str">
            <v>A</v>
          </cell>
        </row>
      </sheetData>
      <sheetData sheetId="30009">
        <row r="9">
          <cell r="A9" t="str">
            <v>A</v>
          </cell>
        </row>
      </sheetData>
      <sheetData sheetId="30010">
        <row r="9">
          <cell r="A9" t="str">
            <v>A</v>
          </cell>
        </row>
      </sheetData>
      <sheetData sheetId="30011">
        <row r="9">
          <cell r="A9" t="str">
            <v>A</v>
          </cell>
        </row>
      </sheetData>
      <sheetData sheetId="30012">
        <row r="9">
          <cell r="A9" t="str">
            <v>A</v>
          </cell>
        </row>
      </sheetData>
      <sheetData sheetId="30013" refreshError="1"/>
      <sheetData sheetId="30014" refreshError="1"/>
      <sheetData sheetId="30015" refreshError="1"/>
      <sheetData sheetId="30016" refreshError="1"/>
      <sheetData sheetId="30017" refreshError="1"/>
      <sheetData sheetId="30018" refreshError="1"/>
      <sheetData sheetId="30019">
        <row r="9">
          <cell r="A9" t="str">
            <v>A</v>
          </cell>
        </row>
      </sheetData>
      <sheetData sheetId="30020" refreshError="1"/>
      <sheetData sheetId="30021" refreshError="1"/>
      <sheetData sheetId="30022">
        <row r="9">
          <cell r="A9" t="str">
            <v>A</v>
          </cell>
        </row>
      </sheetData>
      <sheetData sheetId="30023">
        <row r="9">
          <cell r="A9" t="str">
            <v>A</v>
          </cell>
        </row>
      </sheetData>
      <sheetData sheetId="30024">
        <row r="9">
          <cell r="A9" t="str">
            <v>A</v>
          </cell>
        </row>
      </sheetData>
      <sheetData sheetId="30025">
        <row r="9">
          <cell r="A9" t="str">
            <v>A</v>
          </cell>
        </row>
      </sheetData>
      <sheetData sheetId="30026">
        <row r="9">
          <cell r="A9" t="str">
            <v>A</v>
          </cell>
        </row>
      </sheetData>
      <sheetData sheetId="30027">
        <row r="9">
          <cell r="A9" t="str">
            <v>A</v>
          </cell>
        </row>
      </sheetData>
      <sheetData sheetId="30028">
        <row r="9">
          <cell r="A9" t="str">
            <v>A</v>
          </cell>
        </row>
      </sheetData>
      <sheetData sheetId="30029">
        <row r="9">
          <cell r="A9" t="str">
            <v>A</v>
          </cell>
        </row>
      </sheetData>
      <sheetData sheetId="30030">
        <row r="9">
          <cell r="A9" t="str">
            <v>A</v>
          </cell>
        </row>
      </sheetData>
      <sheetData sheetId="30031">
        <row r="9">
          <cell r="A9" t="str">
            <v>A</v>
          </cell>
        </row>
      </sheetData>
      <sheetData sheetId="30032">
        <row r="9">
          <cell r="A9" t="str">
            <v>A</v>
          </cell>
        </row>
      </sheetData>
      <sheetData sheetId="30033">
        <row r="9">
          <cell r="A9" t="str">
            <v>A</v>
          </cell>
        </row>
      </sheetData>
      <sheetData sheetId="30034">
        <row r="9">
          <cell r="A9" t="str">
            <v>A</v>
          </cell>
        </row>
      </sheetData>
      <sheetData sheetId="30035">
        <row r="9">
          <cell r="A9" t="str">
            <v>A</v>
          </cell>
        </row>
      </sheetData>
      <sheetData sheetId="30036">
        <row r="9">
          <cell r="A9" t="str">
            <v>A</v>
          </cell>
        </row>
      </sheetData>
      <sheetData sheetId="30037">
        <row r="9">
          <cell r="A9" t="str">
            <v>A</v>
          </cell>
        </row>
      </sheetData>
      <sheetData sheetId="30038">
        <row r="9">
          <cell r="A9" t="str">
            <v>A</v>
          </cell>
        </row>
      </sheetData>
      <sheetData sheetId="30039" refreshError="1"/>
      <sheetData sheetId="30040" refreshError="1"/>
      <sheetData sheetId="30041">
        <row r="9">
          <cell r="A9" t="str">
            <v>A</v>
          </cell>
        </row>
      </sheetData>
      <sheetData sheetId="30042">
        <row r="9">
          <cell r="A9" t="str">
            <v>A</v>
          </cell>
        </row>
      </sheetData>
      <sheetData sheetId="30043">
        <row r="9">
          <cell r="A9" t="str">
            <v>A</v>
          </cell>
        </row>
      </sheetData>
      <sheetData sheetId="30044">
        <row r="9">
          <cell r="A9" t="str">
            <v>A</v>
          </cell>
        </row>
      </sheetData>
      <sheetData sheetId="30045">
        <row r="9">
          <cell r="A9" t="str">
            <v>A</v>
          </cell>
        </row>
      </sheetData>
      <sheetData sheetId="30046">
        <row r="9">
          <cell r="A9" t="str">
            <v>A</v>
          </cell>
        </row>
      </sheetData>
      <sheetData sheetId="30047">
        <row r="9">
          <cell r="A9" t="str">
            <v>A</v>
          </cell>
        </row>
      </sheetData>
      <sheetData sheetId="30048">
        <row r="9">
          <cell r="A9" t="str">
            <v>A</v>
          </cell>
        </row>
      </sheetData>
      <sheetData sheetId="30049">
        <row r="9">
          <cell r="A9" t="str">
            <v>A</v>
          </cell>
        </row>
      </sheetData>
      <sheetData sheetId="30050">
        <row r="9">
          <cell r="A9" t="str">
            <v>A</v>
          </cell>
        </row>
      </sheetData>
      <sheetData sheetId="30051">
        <row r="9">
          <cell r="A9" t="str">
            <v>A</v>
          </cell>
        </row>
      </sheetData>
      <sheetData sheetId="30052">
        <row r="9">
          <cell r="A9" t="str">
            <v>A</v>
          </cell>
        </row>
      </sheetData>
      <sheetData sheetId="30053">
        <row r="9">
          <cell r="A9" t="str">
            <v>A</v>
          </cell>
        </row>
      </sheetData>
      <sheetData sheetId="30054">
        <row r="9">
          <cell r="A9" t="str">
            <v>A</v>
          </cell>
        </row>
      </sheetData>
      <sheetData sheetId="30055">
        <row r="9">
          <cell r="A9" t="str">
            <v>A</v>
          </cell>
        </row>
      </sheetData>
      <sheetData sheetId="30056">
        <row r="9">
          <cell r="A9" t="str">
            <v>A</v>
          </cell>
        </row>
      </sheetData>
      <sheetData sheetId="30057">
        <row r="9">
          <cell r="A9" t="str">
            <v>A</v>
          </cell>
        </row>
      </sheetData>
      <sheetData sheetId="30058">
        <row r="9">
          <cell r="A9" t="str">
            <v>A</v>
          </cell>
        </row>
      </sheetData>
      <sheetData sheetId="30059">
        <row r="9">
          <cell r="A9" t="str">
            <v>A</v>
          </cell>
        </row>
      </sheetData>
      <sheetData sheetId="30060">
        <row r="9">
          <cell r="A9" t="str">
            <v>A</v>
          </cell>
        </row>
      </sheetData>
      <sheetData sheetId="30061">
        <row r="9">
          <cell r="A9" t="str">
            <v>A</v>
          </cell>
        </row>
      </sheetData>
      <sheetData sheetId="30062">
        <row r="9">
          <cell r="A9" t="str">
            <v>A</v>
          </cell>
        </row>
      </sheetData>
      <sheetData sheetId="30063">
        <row r="9">
          <cell r="A9" t="str">
            <v>A</v>
          </cell>
        </row>
      </sheetData>
      <sheetData sheetId="30064">
        <row r="9">
          <cell r="A9" t="str">
            <v>A</v>
          </cell>
        </row>
      </sheetData>
      <sheetData sheetId="30065">
        <row r="9">
          <cell r="A9" t="str">
            <v>A</v>
          </cell>
        </row>
      </sheetData>
      <sheetData sheetId="30066">
        <row r="9">
          <cell r="A9" t="str">
            <v>A</v>
          </cell>
        </row>
      </sheetData>
      <sheetData sheetId="30067">
        <row r="9">
          <cell r="A9" t="str">
            <v>A</v>
          </cell>
        </row>
      </sheetData>
      <sheetData sheetId="30068">
        <row r="9">
          <cell r="A9" t="str">
            <v>A</v>
          </cell>
        </row>
      </sheetData>
      <sheetData sheetId="30069">
        <row r="9">
          <cell r="A9" t="str">
            <v>A</v>
          </cell>
        </row>
      </sheetData>
      <sheetData sheetId="30070">
        <row r="9">
          <cell r="A9" t="str">
            <v>A</v>
          </cell>
        </row>
      </sheetData>
      <sheetData sheetId="30071">
        <row r="9">
          <cell r="A9" t="str">
            <v>A</v>
          </cell>
        </row>
      </sheetData>
      <sheetData sheetId="30072">
        <row r="9">
          <cell r="A9" t="str">
            <v>A</v>
          </cell>
        </row>
      </sheetData>
      <sheetData sheetId="30073">
        <row r="9">
          <cell r="A9" t="str">
            <v>A</v>
          </cell>
        </row>
      </sheetData>
      <sheetData sheetId="30074">
        <row r="9">
          <cell r="A9" t="str">
            <v>A</v>
          </cell>
        </row>
      </sheetData>
      <sheetData sheetId="30075">
        <row r="9">
          <cell r="A9" t="str">
            <v>A</v>
          </cell>
        </row>
      </sheetData>
      <sheetData sheetId="30076">
        <row r="9">
          <cell r="A9" t="str">
            <v>A</v>
          </cell>
        </row>
      </sheetData>
      <sheetData sheetId="30077">
        <row r="9">
          <cell r="A9" t="str">
            <v>A</v>
          </cell>
        </row>
      </sheetData>
      <sheetData sheetId="30078">
        <row r="9">
          <cell r="A9" t="str">
            <v>A</v>
          </cell>
        </row>
      </sheetData>
      <sheetData sheetId="30079">
        <row r="9">
          <cell r="A9" t="str">
            <v>A</v>
          </cell>
        </row>
      </sheetData>
      <sheetData sheetId="30080">
        <row r="9">
          <cell r="A9" t="str">
            <v>A</v>
          </cell>
        </row>
      </sheetData>
      <sheetData sheetId="30081">
        <row r="9">
          <cell r="A9" t="str">
            <v>A</v>
          </cell>
        </row>
      </sheetData>
      <sheetData sheetId="30082">
        <row r="9">
          <cell r="A9" t="str">
            <v>A</v>
          </cell>
        </row>
      </sheetData>
      <sheetData sheetId="30083">
        <row r="9">
          <cell r="A9" t="str">
            <v>A</v>
          </cell>
        </row>
      </sheetData>
      <sheetData sheetId="30084">
        <row r="9">
          <cell r="A9" t="str">
            <v>A</v>
          </cell>
        </row>
      </sheetData>
      <sheetData sheetId="30085">
        <row r="9">
          <cell r="A9" t="str">
            <v>A</v>
          </cell>
        </row>
      </sheetData>
      <sheetData sheetId="30086">
        <row r="9">
          <cell r="A9" t="str">
            <v>A</v>
          </cell>
        </row>
      </sheetData>
      <sheetData sheetId="30087">
        <row r="9">
          <cell r="A9" t="str">
            <v>A</v>
          </cell>
        </row>
      </sheetData>
      <sheetData sheetId="30088">
        <row r="9">
          <cell r="A9" t="str">
            <v>A</v>
          </cell>
        </row>
      </sheetData>
      <sheetData sheetId="30089">
        <row r="9">
          <cell r="A9" t="str">
            <v>A</v>
          </cell>
        </row>
      </sheetData>
      <sheetData sheetId="30090">
        <row r="9">
          <cell r="A9" t="str">
            <v>A</v>
          </cell>
        </row>
      </sheetData>
      <sheetData sheetId="30091">
        <row r="9">
          <cell r="A9" t="str">
            <v>A</v>
          </cell>
        </row>
      </sheetData>
      <sheetData sheetId="30092">
        <row r="9">
          <cell r="A9" t="str">
            <v>A</v>
          </cell>
        </row>
      </sheetData>
      <sheetData sheetId="30093">
        <row r="9">
          <cell r="A9" t="str">
            <v>A</v>
          </cell>
        </row>
      </sheetData>
      <sheetData sheetId="30094">
        <row r="9">
          <cell r="A9" t="str">
            <v>A</v>
          </cell>
        </row>
      </sheetData>
      <sheetData sheetId="30095">
        <row r="9">
          <cell r="A9" t="str">
            <v>A</v>
          </cell>
        </row>
      </sheetData>
      <sheetData sheetId="30096">
        <row r="9">
          <cell r="A9" t="str">
            <v>A</v>
          </cell>
        </row>
      </sheetData>
      <sheetData sheetId="30097">
        <row r="9">
          <cell r="A9" t="str">
            <v>A</v>
          </cell>
        </row>
      </sheetData>
      <sheetData sheetId="30098">
        <row r="9">
          <cell r="A9" t="str">
            <v>A</v>
          </cell>
        </row>
      </sheetData>
      <sheetData sheetId="30099">
        <row r="9">
          <cell r="A9" t="str">
            <v>A</v>
          </cell>
        </row>
      </sheetData>
      <sheetData sheetId="30100">
        <row r="9">
          <cell r="A9" t="str">
            <v>A</v>
          </cell>
        </row>
      </sheetData>
      <sheetData sheetId="30101">
        <row r="9">
          <cell r="A9" t="str">
            <v>A</v>
          </cell>
        </row>
      </sheetData>
      <sheetData sheetId="30102">
        <row r="9">
          <cell r="A9" t="str">
            <v>A</v>
          </cell>
        </row>
      </sheetData>
      <sheetData sheetId="30103">
        <row r="9">
          <cell r="A9" t="str">
            <v>A</v>
          </cell>
        </row>
      </sheetData>
      <sheetData sheetId="30104">
        <row r="9">
          <cell r="A9" t="str">
            <v>A</v>
          </cell>
        </row>
      </sheetData>
      <sheetData sheetId="30105">
        <row r="9">
          <cell r="A9" t="str">
            <v>A</v>
          </cell>
        </row>
      </sheetData>
      <sheetData sheetId="30106">
        <row r="9">
          <cell r="A9" t="str">
            <v>A</v>
          </cell>
        </row>
      </sheetData>
      <sheetData sheetId="30107">
        <row r="9">
          <cell r="A9" t="str">
            <v>A</v>
          </cell>
        </row>
      </sheetData>
      <sheetData sheetId="30108">
        <row r="9">
          <cell r="A9" t="str">
            <v>A</v>
          </cell>
        </row>
      </sheetData>
      <sheetData sheetId="30109">
        <row r="9">
          <cell r="A9" t="str">
            <v>A</v>
          </cell>
        </row>
      </sheetData>
      <sheetData sheetId="30110">
        <row r="9">
          <cell r="A9" t="str">
            <v>A</v>
          </cell>
        </row>
      </sheetData>
      <sheetData sheetId="30111">
        <row r="9">
          <cell r="A9" t="str">
            <v>A</v>
          </cell>
        </row>
      </sheetData>
      <sheetData sheetId="30112">
        <row r="9">
          <cell r="A9" t="str">
            <v>A</v>
          </cell>
        </row>
      </sheetData>
      <sheetData sheetId="30113">
        <row r="9">
          <cell r="A9" t="str">
            <v>A</v>
          </cell>
        </row>
      </sheetData>
      <sheetData sheetId="30114">
        <row r="9">
          <cell r="A9" t="str">
            <v>A</v>
          </cell>
        </row>
      </sheetData>
      <sheetData sheetId="30115">
        <row r="9">
          <cell r="A9" t="str">
            <v>A</v>
          </cell>
        </row>
      </sheetData>
      <sheetData sheetId="30116">
        <row r="9">
          <cell r="A9" t="str">
            <v>A</v>
          </cell>
        </row>
      </sheetData>
      <sheetData sheetId="30117">
        <row r="9">
          <cell r="A9" t="str">
            <v>A</v>
          </cell>
        </row>
      </sheetData>
      <sheetData sheetId="30118">
        <row r="9">
          <cell r="A9" t="str">
            <v>A</v>
          </cell>
        </row>
      </sheetData>
      <sheetData sheetId="30119">
        <row r="9">
          <cell r="A9" t="str">
            <v>A</v>
          </cell>
        </row>
      </sheetData>
      <sheetData sheetId="30120">
        <row r="9">
          <cell r="A9" t="str">
            <v>A</v>
          </cell>
        </row>
      </sheetData>
      <sheetData sheetId="30121">
        <row r="9">
          <cell r="A9" t="str">
            <v>A</v>
          </cell>
        </row>
      </sheetData>
      <sheetData sheetId="30122">
        <row r="9">
          <cell r="A9" t="str">
            <v>A</v>
          </cell>
        </row>
      </sheetData>
      <sheetData sheetId="30123">
        <row r="9">
          <cell r="A9" t="str">
            <v>A</v>
          </cell>
        </row>
      </sheetData>
      <sheetData sheetId="30124">
        <row r="9">
          <cell r="A9" t="str">
            <v>A</v>
          </cell>
        </row>
      </sheetData>
      <sheetData sheetId="30125">
        <row r="9">
          <cell r="A9" t="str">
            <v>A</v>
          </cell>
        </row>
      </sheetData>
      <sheetData sheetId="30126">
        <row r="9">
          <cell r="A9" t="str">
            <v>A</v>
          </cell>
        </row>
      </sheetData>
      <sheetData sheetId="30127">
        <row r="9">
          <cell r="A9" t="str">
            <v>A</v>
          </cell>
        </row>
      </sheetData>
      <sheetData sheetId="30128">
        <row r="9">
          <cell r="A9" t="str">
            <v>A</v>
          </cell>
        </row>
      </sheetData>
      <sheetData sheetId="30129">
        <row r="9">
          <cell r="A9" t="str">
            <v>A</v>
          </cell>
        </row>
      </sheetData>
      <sheetData sheetId="30130" refreshError="1"/>
      <sheetData sheetId="30131">
        <row r="9">
          <cell r="A9" t="str">
            <v>A</v>
          </cell>
        </row>
      </sheetData>
      <sheetData sheetId="30132" refreshError="1"/>
      <sheetData sheetId="30133">
        <row r="9">
          <cell r="A9" t="str">
            <v>A</v>
          </cell>
        </row>
      </sheetData>
      <sheetData sheetId="30134">
        <row r="9">
          <cell r="A9" t="str">
            <v>A</v>
          </cell>
        </row>
      </sheetData>
      <sheetData sheetId="30135">
        <row r="9">
          <cell r="A9" t="str">
            <v>A</v>
          </cell>
        </row>
      </sheetData>
      <sheetData sheetId="30136">
        <row r="9">
          <cell r="A9" t="str">
            <v>A</v>
          </cell>
        </row>
      </sheetData>
      <sheetData sheetId="30137">
        <row r="9">
          <cell r="A9" t="str">
            <v>A</v>
          </cell>
        </row>
      </sheetData>
      <sheetData sheetId="30138">
        <row r="9">
          <cell r="A9" t="str">
            <v>A</v>
          </cell>
        </row>
      </sheetData>
      <sheetData sheetId="30139">
        <row r="9">
          <cell r="A9" t="str">
            <v>A</v>
          </cell>
        </row>
      </sheetData>
      <sheetData sheetId="30140">
        <row r="9">
          <cell r="A9" t="str">
            <v>A</v>
          </cell>
        </row>
      </sheetData>
      <sheetData sheetId="30141">
        <row r="9">
          <cell r="A9" t="str">
            <v>A</v>
          </cell>
        </row>
      </sheetData>
      <sheetData sheetId="30142">
        <row r="9">
          <cell r="A9" t="str">
            <v>A</v>
          </cell>
        </row>
      </sheetData>
      <sheetData sheetId="30143">
        <row r="9">
          <cell r="A9" t="str">
            <v>A</v>
          </cell>
        </row>
      </sheetData>
      <sheetData sheetId="30144">
        <row r="9">
          <cell r="A9" t="str">
            <v>A</v>
          </cell>
        </row>
      </sheetData>
      <sheetData sheetId="30145">
        <row r="9">
          <cell r="A9" t="str">
            <v>A</v>
          </cell>
        </row>
      </sheetData>
      <sheetData sheetId="30146">
        <row r="9">
          <cell r="A9" t="str">
            <v>A</v>
          </cell>
        </row>
      </sheetData>
      <sheetData sheetId="30147">
        <row r="9">
          <cell r="A9" t="str">
            <v>A</v>
          </cell>
        </row>
      </sheetData>
      <sheetData sheetId="30148">
        <row r="9">
          <cell r="A9" t="str">
            <v>A</v>
          </cell>
        </row>
      </sheetData>
      <sheetData sheetId="30149">
        <row r="9">
          <cell r="A9" t="str">
            <v>A</v>
          </cell>
        </row>
      </sheetData>
      <sheetData sheetId="30150">
        <row r="9">
          <cell r="A9" t="str">
            <v>A</v>
          </cell>
        </row>
      </sheetData>
      <sheetData sheetId="30151">
        <row r="9">
          <cell r="A9" t="str">
            <v>A</v>
          </cell>
        </row>
      </sheetData>
      <sheetData sheetId="30152">
        <row r="9">
          <cell r="A9" t="str">
            <v>A</v>
          </cell>
        </row>
      </sheetData>
      <sheetData sheetId="30153">
        <row r="9">
          <cell r="A9" t="str">
            <v>A</v>
          </cell>
        </row>
      </sheetData>
      <sheetData sheetId="30154">
        <row r="9">
          <cell r="A9" t="str">
            <v>A</v>
          </cell>
        </row>
      </sheetData>
      <sheetData sheetId="30155">
        <row r="9">
          <cell r="A9" t="str">
            <v>A</v>
          </cell>
        </row>
      </sheetData>
      <sheetData sheetId="30156">
        <row r="9">
          <cell r="A9" t="str">
            <v>A</v>
          </cell>
        </row>
      </sheetData>
      <sheetData sheetId="30157">
        <row r="9">
          <cell r="A9" t="str">
            <v>A</v>
          </cell>
        </row>
      </sheetData>
      <sheetData sheetId="30158">
        <row r="9">
          <cell r="A9" t="str">
            <v>A</v>
          </cell>
        </row>
      </sheetData>
      <sheetData sheetId="30159">
        <row r="9">
          <cell r="A9" t="str">
            <v>A</v>
          </cell>
        </row>
      </sheetData>
      <sheetData sheetId="30160">
        <row r="9">
          <cell r="A9" t="str">
            <v>A</v>
          </cell>
        </row>
      </sheetData>
      <sheetData sheetId="30161">
        <row r="9">
          <cell r="A9" t="str">
            <v>A</v>
          </cell>
        </row>
      </sheetData>
      <sheetData sheetId="30162">
        <row r="9">
          <cell r="A9" t="str">
            <v>A</v>
          </cell>
        </row>
      </sheetData>
      <sheetData sheetId="30163">
        <row r="9">
          <cell r="A9" t="str">
            <v>A</v>
          </cell>
        </row>
      </sheetData>
      <sheetData sheetId="30164">
        <row r="9">
          <cell r="A9" t="str">
            <v>A</v>
          </cell>
        </row>
      </sheetData>
      <sheetData sheetId="30165">
        <row r="9">
          <cell r="A9" t="str">
            <v>A</v>
          </cell>
        </row>
      </sheetData>
      <sheetData sheetId="30166">
        <row r="9">
          <cell r="A9" t="str">
            <v>A</v>
          </cell>
        </row>
      </sheetData>
      <sheetData sheetId="30167">
        <row r="9">
          <cell r="A9" t="str">
            <v>A</v>
          </cell>
        </row>
      </sheetData>
      <sheetData sheetId="30168">
        <row r="9">
          <cell r="A9" t="str">
            <v>A</v>
          </cell>
        </row>
      </sheetData>
      <sheetData sheetId="30169">
        <row r="9">
          <cell r="A9" t="str">
            <v>A</v>
          </cell>
        </row>
      </sheetData>
      <sheetData sheetId="30170">
        <row r="9">
          <cell r="A9" t="str">
            <v>A</v>
          </cell>
        </row>
      </sheetData>
      <sheetData sheetId="30171">
        <row r="9">
          <cell r="A9" t="str">
            <v>A</v>
          </cell>
        </row>
      </sheetData>
      <sheetData sheetId="30172">
        <row r="9">
          <cell r="A9" t="str">
            <v>A</v>
          </cell>
        </row>
      </sheetData>
      <sheetData sheetId="30173">
        <row r="9">
          <cell r="A9" t="str">
            <v>A</v>
          </cell>
        </row>
      </sheetData>
      <sheetData sheetId="30174">
        <row r="9">
          <cell r="A9" t="str">
            <v>A</v>
          </cell>
        </row>
      </sheetData>
      <sheetData sheetId="30175">
        <row r="9">
          <cell r="A9" t="str">
            <v>A</v>
          </cell>
        </row>
      </sheetData>
      <sheetData sheetId="30176">
        <row r="9">
          <cell r="A9" t="str">
            <v>A</v>
          </cell>
        </row>
      </sheetData>
      <sheetData sheetId="30177">
        <row r="9">
          <cell r="A9" t="str">
            <v>A</v>
          </cell>
        </row>
      </sheetData>
      <sheetData sheetId="30178">
        <row r="9">
          <cell r="A9" t="str">
            <v>A</v>
          </cell>
        </row>
      </sheetData>
      <sheetData sheetId="30179">
        <row r="9">
          <cell r="A9" t="str">
            <v>A</v>
          </cell>
        </row>
      </sheetData>
      <sheetData sheetId="30180">
        <row r="9">
          <cell r="A9" t="str">
            <v>A</v>
          </cell>
        </row>
      </sheetData>
      <sheetData sheetId="30181">
        <row r="9">
          <cell r="A9" t="str">
            <v>A</v>
          </cell>
        </row>
      </sheetData>
      <sheetData sheetId="30182">
        <row r="9">
          <cell r="A9" t="str">
            <v>A</v>
          </cell>
        </row>
      </sheetData>
      <sheetData sheetId="30183">
        <row r="9">
          <cell r="A9" t="str">
            <v>A</v>
          </cell>
        </row>
      </sheetData>
      <sheetData sheetId="30184">
        <row r="9">
          <cell r="A9" t="str">
            <v>A</v>
          </cell>
        </row>
      </sheetData>
      <sheetData sheetId="30185">
        <row r="9">
          <cell r="A9" t="str">
            <v>A</v>
          </cell>
        </row>
      </sheetData>
      <sheetData sheetId="30186">
        <row r="9">
          <cell r="A9" t="str">
            <v>A</v>
          </cell>
        </row>
      </sheetData>
      <sheetData sheetId="30187">
        <row r="9">
          <cell r="A9" t="str">
            <v>A</v>
          </cell>
        </row>
      </sheetData>
      <sheetData sheetId="30188">
        <row r="9">
          <cell r="A9" t="str">
            <v>A</v>
          </cell>
        </row>
      </sheetData>
      <sheetData sheetId="30189">
        <row r="9">
          <cell r="A9" t="str">
            <v>A</v>
          </cell>
        </row>
      </sheetData>
      <sheetData sheetId="30190">
        <row r="9">
          <cell r="A9" t="str">
            <v>A</v>
          </cell>
        </row>
      </sheetData>
      <sheetData sheetId="30191">
        <row r="9">
          <cell r="A9" t="str">
            <v>A</v>
          </cell>
        </row>
      </sheetData>
      <sheetData sheetId="30192">
        <row r="9">
          <cell r="A9" t="str">
            <v>A</v>
          </cell>
        </row>
      </sheetData>
      <sheetData sheetId="30193">
        <row r="9">
          <cell r="A9" t="str">
            <v>A</v>
          </cell>
        </row>
      </sheetData>
      <sheetData sheetId="30194">
        <row r="9">
          <cell r="A9" t="str">
            <v>A</v>
          </cell>
        </row>
      </sheetData>
      <sheetData sheetId="30195">
        <row r="9">
          <cell r="A9" t="str">
            <v>A</v>
          </cell>
        </row>
      </sheetData>
      <sheetData sheetId="30196">
        <row r="9">
          <cell r="A9" t="str">
            <v>A</v>
          </cell>
        </row>
      </sheetData>
      <sheetData sheetId="30197">
        <row r="9">
          <cell r="A9" t="str">
            <v>A</v>
          </cell>
        </row>
      </sheetData>
      <sheetData sheetId="30198">
        <row r="9">
          <cell r="A9" t="str">
            <v>A</v>
          </cell>
        </row>
      </sheetData>
      <sheetData sheetId="30199">
        <row r="9">
          <cell r="A9" t="str">
            <v>A</v>
          </cell>
        </row>
      </sheetData>
      <sheetData sheetId="30200">
        <row r="9">
          <cell r="A9" t="str">
            <v>A</v>
          </cell>
        </row>
      </sheetData>
      <sheetData sheetId="30201">
        <row r="9">
          <cell r="A9" t="str">
            <v>A</v>
          </cell>
        </row>
      </sheetData>
      <sheetData sheetId="30202">
        <row r="9">
          <cell r="A9" t="str">
            <v>A</v>
          </cell>
        </row>
      </sheetData>
      <sheetData sheetId="30203">
        <row r="9">
          <cell r="A9" t="str">
            <v>A</v>
          </cell>
        </row>
      </sheetData>
      <sheetData sheetId="30204">
        <row r="9">
          <cell r="A9" t="str">
            <v>A</v>
          </cell>
        </row>
      </sheetData>
      <sheetData sheetId="30205">
        <row r="9">
          <cell r="A9" t="str">
            <v>A</v>
          </cell>
        </row>
      </sheetData>
      <sheetData sheetId="30206">
        <row r="9">
          <cell r="A9" t="str">
            <v>A</v>
          </cell>
        </row>
      </sheetData>
      <sheetData sheetId="30207">
        <row r="9">
          <cell r="A9" t="str">
            <v>A</v>
          </cell>
        </row>
      </sheetData>
      <sheetData sheetId="30208">
        <row r="9">
          <cell r="A9" t="str">
            <v>A</v>
          </cell>
        </row>
      </sheetData>
      <sheetData sheetId="30209">
        <row r="9">
          <cell r="A9" t="str">
            <v>A</v>
          </cell>
        </row>
      </sheetData>
      <sheetData sheetId="30210">
        <row r="9">
          <cell r="A9" t="str">
            <v>A</v>
          </cell>
        </row>
      </sheetData>
      <sheetData sheetId="30211">
        <row r="9">
          <cell r="A9" t="str">
            <v>A</v>
          </cell>
        </row>
      </sheetData>
      <sheetData sheetId="30212">
        <row r="9">
          <cell r="A9" t="str">
            <v>A</v>
          </cell>
        </row>
      </sheetData>
      <sheetData sheetId="30213">
        <row r="9">
          <cell r="A9" t="str">
            <v>A</v>
          </cell>
        </row>
      </sheetData>
      <sheetData sheetId="30214">
        <row r="9">
          <cell r="A9" t="str">
            <v>A</v>
          </cell>
        </row>
      </sheetData>
      <sheetData sheetId="30215">
        <row r="9">
          <cell r="A9" t="str">
            <v>A</v>
          </cell>
        </row>
      </sheetData>
      <sheetData sheetId="30216">
        <row r="9">
          <cell r="A9" t="str">
            <v>A</v>
          </cell>
        </row>
      </sheetData>
      <sheetData sheetId="30217">
        <row r="9">
          <cell r="A9" t="str">
            <v>A</v>
          </cell>
        </row>
      </sheetData>
      <sheetData sheetId="30218">
        <row r="9">
          <cell r="A9" t="str">
            <v>A</v>
          </cell>
        </row>
      </sheetData>
      <sheetData sheetId="30219" refreshError="1"/>
      <sheetData sheetId="30220">
        <row r="9">
          <cell r="A9" t="str">
            <v>A</v>
          </cell>
        </row>
      </sheetData>
      <sheetData sheetId="30221">
        <row r="9">
          <cell r="A9" t="str">
            <v>A</v>
          </cell>
        </row>
      </sheetData>
      <sheetData sheetId="30222">
        <row r="9">
          <cell r="A9" t="str">
            <v>A</v>
          </cell>
        </row>
      </sheetData>
      <sheetData sheetId="30223">
        <row r="9">
          <cell r="A9" t="str">
            <v>A</v>
          </cell>
        </row>
      </sheetData>
      <sheetData sheetId="30224">
        <row r="9">
          <cell r="A9" t="str">
            <v>A</v>
          </cell>
        </row>
      </sheetData>
      <sheetData sheetId="30225">
        <row r="9">
          <cell r="A9" t="str">
            <v>A</v>
          </cell>
        </row>
      </sheetData>
      <sheetData sheetId="30226">
        <row r="9">
          <cell r="A9" t="str">
            <v>A</v>
          </cell>
        </row>
      </sheetData>
      <sheetData sheetId="30227">
        <row r="9">
          <cell r="A9" t="str">
            <v>A</v>
          </cell>
        </row>
      </sheetData>
      <sheetData sheetId="30228">
        <row r="9">
          <cell r="A9" t="str">
            <v>A</v>
          </cell>
        </row>
      </sheetData>
      <sheetData sheetId="30229">
        <row r="9">
          <cell r="A9" t="str">
            <v>A</v>
          </cell>
        </row>
      </sheetData>
      <sheetData sheetId="30230">
        <row r="9">
          <cell r="A9" t="str">
            <v>A</v>
          </cell>
        </row>
      </sheetData>
      <sheetData sheetId="30231">
        <row r="9">
          <cell r="A9" t="str">
            <v>A</v>
          </cell>
        </row>
      </sheetData>
      <sheetData sheetId="30232">
        <row r="9">
          <cell r="A9" t="str">
            <v>A</v>
          </cell>
        </row>
      </sheetData>
      <sheetData sheetId="30233">
        <row r="9">
          <cell r="A9" t="str">
            <v>A</v>
          </cell>
        </row>
      </sheetData>
      <sheetData sheetId="30234">
        <row r="9">
          <cell r="A9" t="str">
            <v>A</v>
          </cell>
        </row>
      </sheetData>
      <sheetData sheetId="30235">
        <row r="9">
          <cell r="A9" t="str">
            <v>A</v>
          </cell>
        </row>
      </sheetData>
      <sheetData sheetId="30236">
        <row r="9">
          <cell r="A9" t="str">
            <v>A</v>
          </cell>
        </row>
      </sheetData>
      <sheetData sheetId="30237">
        <row r="9">
          <cell r="A9" t="str">
            <v>A</v>
          </cell>
        </row>
      </sheetData>
      <sheetData sheetId="30238">
        <row r="9">
          <cell r="A9" t="str">
            <v>A</v>
          </cell>
        </row>
      </sheetData>
      <sheetData sheetId="30239">
        <row r="9">
          <cell r="A9" t="str">
            <v>A</v>
          </cell>
        </row>
      </sheetData>
      <sheetData sheetId="30240">
        <row r="9">
          <cell r="A9" t="str">
            <v>A</v>
          </cell>
        </row>
      </sheetData>
      <sheetData sheetId="30241">
        <row r="9">
          <cell r="A9" t="str">
            <v>A</v>
          </cell>
        </row>
      </sheetData>
      <sheetData sheetId="30242">
        <row r="9">
          <cell r="A9" t="str">
            <v>A</v>
          </cell>
        </row>
      </sheetData>
      <sheetData sheetId="30243" refreshError="1"/>
      <sheetData sheetId="30244">
        <row r="9">
          <cell r="A9" t="str">
            <v>A</v>
          </cell>
        </row>
      </sheetData>
      <sheetData sheetId="30245">
        <row r="9">
          <cell r="A9" t="str">
            <v>A</v>
          </cell>
        </row>
      </sheetData>
      <sheetData sheetId="30246">
        <row r="9">
          <cell r="A9" t="str">
            <v>A</v>
          </cell>
        </row>
      </sheetData>
      <sheetData sheetId="30247">
        <row r="9">
          <cell r="A9" t="str">
            <v>A</v>
          </cell>
        </row>
      </sheetData>
      <sheetData sheetId="30248">
        <row r="9">
          <cell r="A9" t="str">
            <v>A</v>
          </cell>
        </row>
      </sheetData>
      <sheetData sheetId="30249">
        <row r="9">
          <cell r="A9" t="str">
            <v>A</v>
          </cell>
        </row>
      </sheetData>
      <sheetData sheetId="30250">
        <row r="9">
          <cell r="A9" t="str">
            <v>A</v>
          </cell>
        </row>
      </sheetData>
      <sheetData sheetId="30251">
        <row r="9">
          <cell r="A9" t="str">
            <v>A</v>
          </cell>
        </row>
      </sheetData>
      <sheetData sheetId="30252">
        <row r="9">
          <cell r="A9" t="str">
            <v>A</v>
          </cell>
        </row>
      </sheetData>
      <sheetData sheetId="30253">
        <row r="9">
          <cell r="A9" t="str">
            <v>A</v>
          </cell>
        </row>
      </sheetData>
      <sheetData sheetId="30254">
        <row r="9">
          <cell r="A9" t="str">
            <v>A</v>
          </cell>
        </row>
      </sheetData>
      <sheetData sheetId="30255">
        <row r="9">
          <cell r="A9" t="str">
            <v>A</v>
          </cell>
        </row>
      </sheetData>
      <sheetData sheetId="30256" refreshError="1"/>
      <sheetData sheetId="30257" refreshError="1"/>
      <sheetData sheetId="30258" refreshError="1"/>
      <sheetData sheetId="30259" refreshError="1"/>
      <sheetData sheetId="30260" refreshError="1"/>
      <sheetData sheetId="30261" refreshError="1"/>
      <sheetData sheetId="30262" refreshError="1"/>
      <sheetData sheetId="30263" refreshError="1"/>
      <sheetData sheetId="30264" refreshError="1"/>
      <sheetData sheetId="30265" refreshError="1"/>
      <sheetData sheetId="30266" refreshError="1"/>
      <sheetData sheetId="30267" refreshError="1"/>
      <sheetData sheetId="30268" refreshError="1"/>
      <sheetData sheetId="30269" refreshError="1"/>
      <sheetData sheetId="30270" refreshError="1"/>
      <sheetData sheetId="30271" refreshError="1"/>
      <sheetData sheetId="30272">
        <row r="9">
          <cell r="A9" t="str">
            <v>A</v>
          </cell>
        </row>
      </sheetData>
      <sheetData sheetId="30273">
        <row r="9">
          <cell r="A9" t="str">
            <v>A</v>
          </cell>
        </row>
      </sheetData>
      <sheetData sheetId="30274">
        <row r="9">
          <cell r="A9" t="str">
            <v>A</v>
          </cell>
        </row>
      </sheetData>
      <sheetData sheetId="30275">
        <row r="9">
          <cell r="A9" t="str">
            <v>A</v>
          </cell>
        </row>
      </sheetData>
      <sheetData sheetId="30276">
        <row r="9">
          <cell r="A9" t="str">
            <v>A</v>
          </cell>
        </row>
      </sheetData>
      <sheetData sheetId="30277">
        <row r="9">
          <cell r="A9" t="str">
            <v>A</v>
          </cell>
        </row>
      </sheetData>
      <sheetData sheetId="30278">
        <row r="9">
          <cell r="A9" t="str">
            <v>A</v>
          </cell>
        </row>
      </sheetData>
      <sheetData sheetId="30279">
        <row r="9">
          <cell r="A9" t="str">
            <v>A</v>
          </cell>
        </row>
      </sheetData>
      <sheetData sheetId="30280">
        <row r="9">
          <cell r="A9" t="str">
            <v>A</v>
          </cell>
        </row>
      </sheetData>
      <sheetData sheetId="30281">
        <row r="9">
          <cell r="A9" t="str">
            <v>A</v>
          </cell>
        </row>
      </sheetData>
      <sheetData sheetId="30282">
        <row r="9">
          <cell r="A9" t="str">
            <v>A</v>
          </cell>
        </row>
      </sheetData>
      <sheetData sheetId="30283">
        <row r="9">
          <cell r="A9" t="str">
            <v>A</v>
          </cell>
        </row>
      </sheetData>
      <sheetData sheetId="30284">
        <row r="9">
          <cell r="A9" t="str">
            <v>A</v>
          </cell>
        </row>
      </sheetData>
      <sheetData sheetId="30285">
        <row r="9">
          <cell r="A9" t="str">
            <v>A</v>
          </cell>
        </row>
      </sheetData>
      <sheetData sheetId="30286">
        <row r="9">
          <cell r="A9" t="str">
            <v>A</v>
          </cell>
        </row>
      </sheetData>
      <sheetData sheetId="30287">
        <row r="9">
          <cell r="A9" t="str">
            <v>A</v>
          </cell>
        </row>
      </sheetData>
      <sheetData sheetId="30288">
        <row r="9">
          <cell r="A9" t="str">
            <v>A</v>
          </cell>
        </row>
      </sheetData>
      <sheetData sheetId="30289">
        <row r="9">
          <cell r="A9" t="str">
            <v>A</v>
          </cell>
        </row>
      </sheetData>
      <sheetData sheetId="30290">
        <row r="9">
          <cell r="A9" t="str">
            <v>A</v>
          </cell>
        </row>
      </sheetData>
      <sheetData sheetId="30291">
        <row r="9">
          <cell r="A9" t="str">
            <v>A</v>
          </cell>
        </row>
      </sheetData>
      <sheetData sheetId="30292">
        <row r="9">
          <cell r="A9" t="str">
            <v>A</v>
          </cell>
        </row>
      </sheetData>
      <sheetData sheetId="30293">
        <row r="9">
          <cell r="A9" t="str">
            <v>A</v>
          </cell>
        </row>
      </sheetData>
      <sheetData sheetId="30294">
        <row r="9">
          <cell r="A9" t="str">
            <v>A</v>
          </cell>
        </row>
      </sheetData>
      <sheetData sheetId="30295">
        <row r="9">
          <cell r="A9" t="str">
            <v>A</v>
          </cell>
        </row>
      </sheetData>
      <sheetData sheetId="30296">
        <row r="9">
          <cell r="A9" t="str">
            <v>A</v>
          </cell>
        </row>
      </sheetData>
      <sheetData sheetId="30297">
        <row r="9">
          <cell r="A9" t="str">
            <v>A</v>
          </cell>
        </row>
      </sheetData>
      <sheetData sheetId="30298">
        <row r="9">
          <cell r="A9" t="str">
            <v>A</v>
          </cell>
        </row>
      </sheetData>
      <sheetData sheetId="30299">
        <row r="9">
          <cell r="A9" t="str">
            <v>A</v>
          </cell>
        </row>
      </sheetData>
      <sheetData sheetId="30300">
        <row r="9">
          <cell r="A9" t="str">
            <v>A</v>
          </cell>
        </row>
      </sheetData>
      <sheetData sheetId="30301">
        <row r="9">
          <cell r="A9" t="str">
            <v>A</v>
          </cell>
        </row>
      </sheetData>
      <sheetData sheetId="30302">
        <row r="9">
          <cell r="A9" t="str">
            <v>A</v>
          </cell>
        </row>
      </sheetData>
      <sheetData sheetId="30303">
        <row r="9">
          <cell r="A9" t="str">
            <v>A</v>
          </cell>
        </row>
      </sheetData>
      <sheetData sheetId="30304">
        <row r="9">
          <cell r="A9" t="str">
            <v>A</v>
          </cell>
        </row>
      </sheetData>
      <sheetData sheetId="30305">
        <row r="9">
          <cell r="A9" t="str">
            <v>A</v>
          </cell>
        </row>
      </sheetData>
      <sheetData sheetId="30306" refreshError="1"/>
      <sheetData sheetId="30307" refreshError="1"/>
      <sheetData sheetId="30308" refreshError="1"/>
      <sheetData sheetId="30309" refreshError="1"/>
      <sheetData sheetId="30310" refreshError="1"/>
      <sheetData sheetId="30311" refreshError="1"/>
      <sheetData sheetId="30312" refreshError="1"/>
      <sheetData sheetId="30313" refreshError="1"/>
      <sheetData sheetId="30314" refreshError="1"/>
      <sheetData sheetId="30315" refreshError="1"/>
      <sheetData sheetId="30316" refreshError="1"/>
      <sheetData sheetId="30317" refreshError="1"/>
      <sheetData sheetId="30318" refreshError="1"/>
      <sheetData sheetId="30319" refreshError="1"/>
      <sheetData sheetId="30320" refreshError="1"/>
      <sheetData sheetId="30321" refreshError="1"/>
      <sheetData sheetId="30322" refreshError="1"/>
      <sheetData sheetId="30323" refreshError="1"/>
      <sheetData sheetId="30324" refreshError="1"/>
      <sheetData sheetId="30325" refreshError="1"/>
      <sheetData sheetId="30326" refreshError="1"/>
      <sheetData sheetId="30327" refreshError="1"/>
      <sheetData sheetId="30328" refreshError="1"/>
      <sheetData sheetId="30329" refreshError="1"/>
      <sheetData sheetId="30330" refreshError="1"/>
      <sheetData sheetId="30331">
        <row r="9">
          <cell r="A9" t="str">
            <v>A</v>
          </cell>
        </row>
      </sheetData>
      <sheetData sheetId="30332">
        <row r="9">
          <cell r="A9" t="str">
            <v>A</v>
          </cell>
        </row>
      </sheetData>
      <sheetData sheetId="30333">
        <row r="9">
          <cell r="A9" t="str">
            <v>A</v>
          </cell>
        </row>
      </sheetData>
      <sheetData sheetId="30334">
        <row r="9">
          <cell r="A9" t="str">
            <v>A</v>
          </cell>
        </row>
      </sheetData>
      <sheetData sheetId="30335">
        <row r="9">
          <cell r="A9" t="str">
            <v>A</v>
          </cell>
        </row>
      </sheetData>
      <sheetData sheetId="30336">
        <row r="9">
          <cell r="A9" t="str">
            <v>A</v>
          </cell>
        </row>
      </sheetData>
      <sheetData sheetId="30337">
        <row r="9">
          <cell r="A9" t="str">
            <v>A</v>
          </cell>
        </row>
      </sheetData>
      <sheetData sheetId="30338">
        <row r="9">
          <cell r="A9" t="str">
            <v>A</v>
          </cell>
        </row>
      </sheetData>
      <sheetData sheetId="30339">
        <row r="9">
          <cell r="A9" t="str">
            <v>A</v>
          </cell>
        </row>
      </sheetData>
      <sheetData sheetId="30340">
        <row r="9">
          <cell r="A9" t="str">
            <v>A</v>
          </cell>
        </row>
      </sheetData>
      <sheetData sheetId="30341">
        <row r="9">
          <cell r="A9" t="str">
            <v>A</v>
          </cell>
        </row>
      </sheetData>
      <sheetData sheetId="30342">
        <row r="9">
          <cell r="A9" t="str">
            <v>A</v>
          </cell>
        </row>
      </sheetData>
      <sheetData sheetId="30343">
        <row r="9">
          <cell r="A9" t="str">
            <v>A</v>
          </cell>
        </row>
      </sheetData>
      <sheetData sheetId="30344">
        <row r="9">
          <cell r="A9" t="str">
            <v>A</v>
          </cell>
        </row>
      </sheetData>
      <sheetData sheetId="30345">
        <row r="9">
          <cell r="A9" t="str">
            <v>A</v>
          </cell>
        </row>
      </sheetData>
      <sheetData sheetId="30346">
        <row r="9">
          <cell r="A9" t="str">
            <v>A</v>
          </cell>
        </row>
      </sheetData>
      <sheetData sheetId="30347">
        <row r="9">
          <cell r="A9" t="str">
            <v>A</v>
          </cell>
        </row>
      </sheetData>
      <sheetData sheetId="30348">
        <row r="9">
          <cell r="A9" t="str">
            <v>A</v>
          </cell>
        </row>
      </sheetData>
      <sheetData sheetId="30349">
        <row r="9">
          <cell r="A9" t="str">
            <v>A</v>
          </cell>
        </row>
      </sheetData>
      <sheetData sheetId="30350">
        <row r="9">
          <cell r="A9" t="str">
            <v>A</v>
          </cell>
        </row>
      </sheetData>
      <sheetData sheetId="30351">
        <row r="9">
          <cell r="A9" t="str">
            <v>A</v>
          </cell>
        </row>
      </sheetData>
      <sheetData sheetId="30352">
        <row r="9">
          <cell r="A9" t="str">
            <v>A</v>
          </cell>
        </row>
      </sheetData>
      <sheetData sheetId="30353">
        <row r="9">
          <cell r="A9" t="str">
            <v>A</v>
          </cell>
        </row>
      </sheetData>
      <sheetData sheetId="30354">
        <row r="9">
          <cell r="A9" t="str">
            <v>A</v>
          </cell>
        </row>
      </sheetData>
      <sheetData sheetId="30355" refreshError="1"/>
      <sheetData sheetId="30356" refreshError="1"/>
      <sheetData sheetId="30357" refreshError="1"/>
      <sheetData sheetId="30358" refreshError="1"/>
      <sheetData sheetId="30359" refreshError="1"/>
      <sheetData sheetId="30360" refreshError="1"/>
      <sheetData sheetId="30361" refreshError="1"/>
      <sheetData sheetId="30362" refreshError="1"/>
      <sheetData sheetId="30363" refreshError="1"/>
      <sheetData sheetId="30364" refreshError="1"/>
      <sheetData sheetId="30365" refreshError="1"/>
      <sheetData sheetId="30366" refreshError="1"/>
      <sheetData sheetId="30367" refreshError="1"/>
      <sheetData sheetId="30368" refreshError="1"/>
      <sheetData sheetId="30369" refreshError="1"/>
      <sheetData sheetId="30370" refreshError="1"/>
      <sheetData sheetId="30371" refreshError="1"/>
      <sheetData sheetId="30372" refreshError="1"/>
      <sheetData sheetId="30373" refreshError="1"/>
      <sheetData sheetId="30374" refreshError="1"/>
      <sheetData sheetId="30375" refreshError="1"/>
      <sheetData sheetId="30376" refreshError="1"/>
      <sheetData sheetId="30377" refreshError="1"/>
      <sheetData sheetId="30378" refreshError="1"/>
      <sheetData sheetId="30379" refreshError="1"/>
      <sheetData sheetId="30380" refreshError="1"/>
      <sheetData sheetId="30381" refreshError="1"/>
      <sheetData sheetId="30382" refreshError="1"/>
      <sheetData sheetId="30383" refreshError="1"/>
      <sheetData sheetId="30384" refreshError="1"/>
      <sheetData sheetId="30385" refreshError="1"/>
      <sheetData sheetId="30386" refreshError="1"/>
      <sheetData sheetId="30387" refreshError="1"/>
      <sheetData sheetId="30388" refreshError="1"/>
      <sheetData sheetId="30389" refreshError="1"/>
      <sheetData sheetId="30390" refreshError="1"/>
      <sheetData sheetId="30391" refreshError="1"/>
      <sheetData sheetId="30392" refreshError="1"/>
      <sheetData sheetId="30393" refreshError="1"/>
      <sheetData sheetId="30394" refreshError="1"/>
      <sheetData sheetId="30395">
        <row r="9">
          <cell r="A9" t="str">
            <v>A</v>
          </cell>
        </row>
      </sheetData>
      <sheetData sheetId="30396">
        <row r="9">
          <cell r="A9" t="str">
            <v>A</v>
          </cell>
        </row>
      </sheetData>
      <sheetData sheetId="30397">
        <row r="9">
          <cell r="A9" t="str">
            <v>A</v>
          </cell>
        </row>
      </sheetData>
      <sheetData sheetId="30398">
        <row r="9">
          <cell r="A9" t="str">
            <v>A</v>
          </cell>
        </row>
      </sheetData>
      <sheetData sheetId="30399">
        <row r="9">
          <cell r="A9" t="str">
            <v>A</v>
          </cell>
        </row>
      </sheetData>
      <sheetData sheetId="30400">
        <row r="9">
          <cell r="A9" t="str">
            <v>A</v>
          </cell>
        </row>
      </sheetData>
      <sheetData sheetId="30401">
        <row r="9">
          <cell r="A9" t="str">
            <v>A</v>
          </cell>
        </row>
      </sheetData>
      <sheetData sheetId="30402">
        <row r="9">
          <cell r="A9" t="str">
            <v>A</v>
          </cell>
        </row>
      </sheetData>
      <sheetData sheetId="30403">
        <row r="9">
          <cell r="A9" t="str">
            <v>A</v>
          </cell>
        </row>
      </sheetData>
      <sheetData sheetId="30404">
        <row r="9">
          <cell r="A9" t="str">
            <v>A</v>
          </cell>
        </row>
      </sheetData>
      <sheetData sheetId="30405">
        <row r="9">
          <cell r="A9" t="str">
            <v>A</v>
          </cell>
        </row>
      </sheetData>
      <sheetData sheetId="30406">
        <row r="9">
          <cell r="A9" t="str">
            <v>A</v>
          </cell>
        </row>
      </sheetData>
      <sheetData sheetId="30407">
        <row r="9">
          <cell r="A9" t="str">
            <v>A</v>
          </cell>
        </row>
      </sheetData>
      <sheetData sheetId="30408">
        <row r="9">
          <cell r="A9" t="str">
            <v>A</v>
          </cell>
        </row>
      </sheetData>
      <sheetData sheetId="30409">
        <row r="9">
          <cell r="A9" t="str">
            <v>A</v>
          </cell>
        </row>
      </sheetData>
      <sheetData sheetId="30410">
        <row r="9">
          <cell r="A9" t="str">
            <v>A</v>
          </cell>
        </row>
      </sheetData>
      <sheetData sheetId="30411">
        <row r="9">
          <cell r="A9" t="str">
            <v>A</v>
          </cell>
        </row>
      </sheetData>
      <sheetData sheetId="30412">
        <row r="9">
          <cell r="A9" t="str">
            <v>A</v>
          </cell>
        </row>
      </sheetData>
      <sheetData sheetId="30413">
        <row r="9">
          <cell r="A9" t="str">
            <v>A</v>
          </cell>
        </row>
      </sheetData>
      <sheetData sheetId="30414">
        <row r="9">
          <cell r="A9" t="str">
            <v>A</v>
          </cell>
        </row>
      </sheetData>
      <sheetData sheetId="30415">
        <row r="9">
          <cell r="A9" t="str">
            <v>A</v>
          </cell>
        </row>
      </sheetData>
      <sheetData sheetId="30416">
        <row r="9">
          <cell r="A9" t="str">
            <v>A</v>
          </cell>
        </row>
      </sheetData>
      <sheetData sheetId="30417">
        <row r="9">
          <cell r="A9" t="str">
            <v>A</v>
          </cell>
        </row>
      </sheetData>
      <sheetData sheetId="30418">
        <row r="9">
          <cell r="A9" t="str">
            <v>A</v>
          </cell>
        </row>
      </sheetData>
      <sheetData sheetId="30419">
        <row r="9">
          <cell r="A9" t="str">
            <v>A</v>
          </cell>
        </row>
      </sheetData>
      <sheetData sheetId="30420">
        <row r="9">
          <cell r="A9" t="str">
            <v>A</v>
          </cell>
        </row>
      </sheetData>
      <sheetData sheetId="30421">
        <row r="9">
          <cell r="A9" t="str">
            <v>A</v>
          </cell>
        </row>
      </sheetData>
      <sheetData sheetId="30422">
        <row r="9">
          <cell r="A9" t="str">
            <v>A</v>
          </cell>
        </row>
      </sheetData>
      <sheetData sheetId="30423">
        <row r="9">
          <cell r="A9" t="str">
            <v>A</v>
          </cell>
        </row>
      </sheetData>
      <sheetData sheetId="30424">
        <row r="9">
          <cell r="A9" t="str">
            <v>A</v>
          </cell>
        </row>
      </sheetData>
      <sheetData sheetId="30425">
        <row r="9">
          <cell r="A9" t="str">
            <v>A</v>
          </cell>
        </row>
      </sheetData>
      <sheetData sheetId="30426">
        <row r="9">
          <cell r="A9" t="str">
            <v>A</v>
          </cell>
        </row>
      </sheetData>
      <sheetData sheetId="30427">
        <row r="9">
          <cell r="A9" t="str">
            <v>A</v>
          </cell>
        </row>
      </sheetData>
      <sheetData sheetId="30428">
        <row r="9">
          <cell r="A9" t="str">
            <v>A</v>
          </cell>
        </row>
      </sheetData>
      <sheetData sheetId="30429">
        <row r="9">
          <cell r="A9" t="str">
            <v>A</v>
          </cell>
        </row>
      </sheetData>
      <sheetData sheetId="30430">
        <row r="9">
          <cell r="A9" t="str">
            <v>A</v>
          </cell>
        </row>
      </sheetData>
      <sheetData sheetId="30431">
        <row r="9">
          <cell r="A9" t="str">
            <v>A</v>
          </cell>
        </row>
      </sheetData>
      <sheetData sheetId="30432">
        <row r="9">
          <cell r="A9" t="str">
            <v>A</v>
          </cell>
        </row>
      </sheetData>
      <sheetData sheetId="30433">
        <row r="9">
          <cell r="A9" t="str">
            <v>A</v>
          </cell>
        </row>
      </sheetData>
      <sheetData sheetId="30434">
        <row r="9">
          <cell r="A9" t="str">
            <v>A</v>
          </cell>
        </row>
      </sheetData>
      <sheetData sheetId="30435">
        <row r="9">
          <cell r="A9" t="str">
            <v>A</v>
          </cell>
        </row>
      </sheetData>
      <sheetData sheetId="30436">
        <row r="9">
          <cell r="A9" t="str">
            <v>A</v>
          </cell>
        </row>
      </sheetData>
      <sheetData sheetId="30437">
        <row r="9">
          <cell r="A9" t="str">
            <v>A</v>
          </cell>
        </row>
      </sheetData>
      <sheetData sheetId="30438">
        <row r="9">
          <cell r="A9" t="str">
            <v>A</v>
          </cell>
        </row>
      </sheetData>
      <sheetData sheetId="30439">
        <row r="9">
          <cell r="A9" t="str">
            <v>A</v>
          </cell>
        </row>
      </sheetData>
      <sheetData sheetId="30440">
        <row r="9">
          <cell r="A9" t="str">
            <v>A</v>
          </cell>
        </row>
      </sheetData>
      <sheetData sheetId="30441">
        <row r="9">
          <cell r="A9" t="str">
            <v>A</v>
          </cell>
        </row>
      </sheetData>
      <sheetData sheetId="30442">
        <row r="9">
          <cell r="A9" t="str">
            <v>A</v>
          </cell>
        </row>
      </sheetData>
      <sheetData sheetId="30443">
        <row r="9">
          <cell r="A9" t="str">
            <v>A</v>
          </cell>
        </row>
      </sheetData>
      <sheetData sheetId="30444">
        <row r="9">
          <cell r="A9" t="str">
            <v>A</v>
          </cell>
        </row>
      </sheetData>
      <sheetData sheetId="30445">
        <row r="9">
          <cell r="A9" t="str">
            <v>A</v>
          </cell>
        </row>
      </sheetData>
      <sheetData sheetId="30446">
        <row r="9">
          <cell r="A9" t="str">
            <v>A</v>
          </cell>
        </row>
      </sheetData>
      <sheetData sheetId="30447">
        <row r="9">
          <cell r="A9" t="str">
            <v>A</v>
          </cell>
        </row>
      </sheetData>
      <sheetData sheetId="30448">
        <row r="9">
          <cell r="A9" t="str">
            <v>A</v>
          </cell>
        </row>
      </sheetData>
      <sheetData sheetId="30449">
        <row r="9">
          <cell r="A9" t="str">
            <v>A</v>
          </cell>
        </row>
      </sheetData>
      <sheetData sheetId="30450">
        <row r="9">
          <cell r="A9" t="str">
            <v>A</v>
          </cell>
        </row>
      </sheetData>
      <sheetData sheetId="30451">
        <row r="9">
          <cell r="A9" t="str">
            <v>A</v>
          </cell>
        </row>
      </sheetData>
      <sheetData sheetId="30452">
        <row r="9">
          <cell r="A9" t="str">
            <v>A</v>
          </cell>
        </row>
      </sheetData>
      <sheetData sheetId="30453">
        <row r="9">
          <cell r="A9" t="str">
            <v>A</v>
          </cell>
        </row>
      </sheetData>
      <sheetData sheetId="30454">
        <row r="9">
          <cell r="A9" t="str">
            <v>A</v>
          </cell>
        </row>
      </sheetData>
      <sheetData sheetId="30455">
        <row r="9">
          <cell r="A9" t="str">
            <v>A</v>
          </cell>
        </row>
      </sheetData>
      <sheetData sheetId="30456">
        <row r="9">
          <cell r="A9" t="str">
            <v>A</v>
          </cell>
        </row>
      </sheetData>
      <sheetData sheetId="30457">
        <row r="9">
          <cell r="A9" t="str">
            <v>A</v>
          </cell>
        </row>
      </sheetData>
      <sheetData sheetId="30458">
        <row r="9">
          <cell r="A9" t="str">
            <v>A</v>
          </cell>
        </row>
      </sheetData>
      <sheetData sheetId="30459">
        <row r="9">
          <cell r="A9" t="str">
            <v>A</v>
          </cell>
        </row>
      </sheetData>
      <sheetData sheetId="30460">
        <row r="9">
          <cell r="A9" t="str">
            <v>A</v>
          </cell>
        </row>
      </sheetData>
      <sheetData sheetId="30461" refreshError="1"/>
      <sheetData sheetId="30462" refreshError="1"/>
      <sheetData sheetId="30463" refreshError="1"/>
      <sheetData sheetId="30464" refreshError="1"/>
      <sheetData sheetId="30465" refreshError="1"/>
      <sheetData sheetId="30466" refreshError="1"/>
      <sheetData sheetId="30467">
        <row r="9">
          <cell r="A9" t="str">
            <v>A</v>
          </cell>
        </row>
      </sheetData>
      <sheetData sheetId="30468" refreshError="1"/>
      <sheetData sheetId="30469" refreshError="1"/>
      <sheetData sheetId="30470">
        <row r="9">
          <cell r="A9" t="str">
            <v>A</v>
          </cell>
        </row>
      </sheetData>
      <sheetData sheetId="30471">
        <row r="9">
          <cell r="A9" t="str">
            <v>A</v>
          </cell>
        </row>
      </sheetData>
      <sheetData sheetId="30472" refreshError="1"/>
      <sheetData sheetId="30473">
        <row r="9">
          <cell r="A9" t="str">
            <v>A</v>
          </cell>
        </row>
      </sheetData>
      <sheetData sheetId="30474">
        <row r="9">
          <cell r="A9" t="str">
            <v>A</v>
          </cell>
        </row>
      </sheetData>
      <sheetData sheetId="30475" refreshError="1"/>
      <sheetData sheetId="30476">
        <row r="9">
          <cell r="A9" t="str">
            <v>A</v>
          </cell>
        </row>
      </sheetData>
      <sheetData sheetId="30477">
        <row r="9">
          <cell r="A9" t="str">
            <v>A</v>
          </cell>
        </row>
      </sheetData>
      <sheetData sheetId="30478">
        <row r="9">
          <cell r="A9" t="str">
            <v>A</v>
          </cell>
        </row>
      </sheetData>
      <sheetData sheetId="30479">
        <row r="9">
          <cell r="A9" t="str">
            <v>A</v>
          </cell>
        </row>
      </sheetData>
      <sheetData sheetId="30480">
        <row r="9">
          <cell r="A9" t="str">
            <v>A</v>
          </cell>
        </row>
      </sheetData>
      <sheetData sheetId="30481">
        <row r="9">
          <cell r="A9" t="str">
            <v>A</v>
          </cell>
        </row>
      </sheetData>
      <sheetData sheetId="30482">
        <row r="9">
          <cell r="A9" t="str">
            <v>A</v>
          </cell>
        </row>
      </sheetData>
      <sheetData sheetId="30483">
        <row r="9">
          <cell r="A9" t="str">
            <v>A</v>
          </cell>
        </row>
      </sheetData>
      <sheetData sheetId="30484">
        <row r="9">
          <cell r="A9" t="str">
            <v>A</v>
          </cell>
        </row>
      </sheetData>
      <sheetData sheetId="30485">
        <row r="9">
          <cell r="A9" t="str">
            <v>A</v>
          </cell>
        </row>
      </sheetData>
      <sheetData sheetId="30486">
        <row r="9">
          <cell r="A9" t="str">
            <v>A</v>
          </cell>
        </row>
      </sheetData>
      <sheetData sheetId="30487">
        <row r="9">
          <cell r="A9" t="str">
            <v>A</v>
          </cell>
        </row>
      </sheetData>
      <sheetData sheetId="30488">
        <row r="9">
          <cell r="A9" t="str">
            <v>A</v>
          </cell>
        </row>
      </sheetData>
      <sheetData sheetId="30489">
        <row r="9">
          <cell r="A9" t="str">
            <v>A</v>
          </cell>
        </row>
      </sheetData>
      <sheetData sheetId="30490">
        <row r="9">
          <cell r="A9" t="str">
            <v>A</v>
          </cell>
        </row>
      </sheetData>
      <sheetData sheetId="30491">
        <row r="9">
          <cell r="A9" t="str">
            <v>A</v>
          </cell>
        </row>
      </sheetData>
      <sheetData sheetId="30492">
        <row r="9">
          <cell r="A9" t="str">
            <v>A</v>
          </cell>
        </row>
      </sheetData>
      <sheetData sheetId="30493">
        <row r="9">
          <cell r="A9" t="str">
            <v>A</v>
          </cell>
        </row>
      </sheetData>
      <sheetData sheetId="30494">
        <row r="9">
          <cell r="A9" t="str">
            <v>A</v>
          </cell>
        </row>
      </sheetData>
      <sheetData sheetId="30495">
        <row r="9">
          <cell r="A9" t="str">
            <v>A</v>
          </cell>
        </row>
      </sheetData>
      <sheetData sheetId="30496" refreshError="1"/>
      <sheetData sheetId="30497" refreshError="1"/>
      <sheetData sheetId="30498" refreshError="1"/>
      <sheetData sheetId="30499">
        <row r="9">
          <cell r="A9" t="str">
            <v>A</v>
          </cell>
        </row>
      </sheetData>
      <sheetData sheetId="30500">
        <row r="9">
          <cell r="A9" t="str">
            <v>A</v>
          </cell>
        </row>
      </sheetData>
      <sheetData sheetId="30501">
        <row r="9">
          <cell r="A9" t="str">
            <v>A</v>
          </cell>
        </row>
      </sheetData>
      <sheetData sheetId="30502">
        <row r="9">
          <cell r="A9" t="str">
            <v>A</v>
          </cell>
        </row>
      </sheetData>
      <sheetData sheetId="30503">
        <row r="9">
          <cell r="A9" t="str">
            <v>A</v>
          </cell>
        </row>
      </sheetData>
      <sheetData sheetId="30504">
        <row r="9">
          <cell r="A9" t="str">
            <v>A</v>
          </cell>
        </row>
      </sheetData>
      <sheetData sheetId="30505">
        <row r="9">
          <cell r="A9" t="str">
            <v>A</v>
          </cell>
        </row>
      </sheetData>
      <sheetData sheetId="30506">
        <row r="9">
          <cell r="A9" t="str">
            <v>A</v>
          </cell>
        </row>
      </sheetData>
      <sheetData sheetId="30507">
        <row r="9">
          <cell r="A9" t="str">
            <v>A</v>
          </cell>
        </row>
      </sheetData>
      <sheetData sheetId="30508">
        <row r="9">
          <cell r="A9" t="str">
            <v>A</v>
          </cell>
        </row>
      </sheetData>
      <sheetData sheetId="30509">
        <row r="9">
          <cell r="A9" t="str">
            <v>A</v>
          </cell>
        </row>
      </sheetData>
      <sheetData sheetId="30510">
        <row r="9">
          <cell r="A9" t="str">
            <v>A</v>
          </cell>
        </row>
      </sheetData>
      <sheetData sheetId="30511">
        <row r="9">
          <cell r="A9" t="str">
            <v>A</v>
          </cell>
        </row>
      </sheetData>
      <sheetData sheetId="30512">
        <row r="9">
          <cell r="A9" t="str">
            <v>A</v>
          </cell>
        </row>
      </sheetData>
      <sheetData sheetId="30513">
        <row r="9">
          <cell r="A9" t="str">
            <v>A</v>
          </cell>
        </row>
      </sheetData>
      <sheetData sheetId="30514">
        <row r="9">
          <cell r="A9" t="str">
            <v>A</v>
          </cell>
        </row>
      </sheetData>
      <sheetData sheetId="30515">
        <row r="9">
          <cell r="A9" t="str">
            <v>A</v>
          </cell>
        </row>
      </sheetData>
      <sheetData sheetId="30516">
        <row r="9">
          <cell r="A9" t="str">
            <v>A</v>
          </cell>
        </row>
      </sheetData>
      <sheetData sheetId="30517">
        <row r="9">
          <cell r="A9" t="str">
            <v>A</v>
          </cell>
        </row>
      </sheetData>
      <sheetData sheetId="30518">
        <row r="9">
          <cell r="A9" t="str">
            <v>A</v>
          </cell>
        </row>
      </sheetData>
      <sheetData sheetId="30519">
        <row r="9">
          <cell r="A9" t="str">
            <v>A</v>
          </cell>
        </row>
      </sheetData>
      <sheetData sheetId="30520">
        <row r="9">
          <cell r="A9" t="str">
            <v>A</v>
          </cell>
        </row>
      </sheetData>
      <sheetData sheetId="30521">
        <row r="9">
          <cell r="A9" t="str">
            <v>A</v>
          </cell>
        </row>
      </sheetData>
      <sheetData sheetId="30522">
        <row r="9">
          <cell r="A9" t="str">
            <v>A</v>
          </cell>
        </row>
      </sheetData>
      <sheetData sheetId="30523">
        <row r="9">
          <cell r="A9" t="str">
            <v>A</v>
          </cell>
        </row>
      </sheetData>
      <sheetData sheetId="30524">
        <row r="9">
          <cell r="A9" t="str">
            <v>A</v>
          </cell>
        </row>
      </sheetData>
      <sheetData sheetId="30525">
        <row r="9">
          <cell r="A9" t="str">
            <v>A</v>
          </cell>
        </row>
      </sheetData>
      <sheetData sheetId="30526">
        <row r="9">
          <cell r="A9" t="str">
            <v>A</v>
          </cell>
        </row>
      </sheetData>
      <sheetData sheetId="30527">
        <row r="9">
          <cell r="A9" t="str">
            <v>A</v>
          </cell>
        </row>
      </sheetData>
      <sheetData sheetId="30528">
        <row r="9">
          <cell r="A9" t="str">
            <v>A</v>
          </cell>
        </row>
      </sheetData>
      <sheetData sheetId="30529">
        <row r="9">
          <cell r="A9" t="str">
            <v>A</v>
          </cell>
        </row>
      </sheetData>
      <sheetData sheetId="30530">
        <row r="9">
          <cell r="A9" t="str">
            <v>A</v>
          </cell>
        </row>
      </sheetData>
      <sheetData sheetId="30531">
        <row r="9">
          <cell r="A9" t="str">
            <v>A</v>
          </cell>
        </row>
      </sheetData>
      <sheetData sheetId="30532">
        <row r="9">
          <cell r="A9" t="str">
            <v>A</v>
          </cell>
        </row>
      </sheetData>
      <sheetData sheetId="30533">
        <row r="9">
          <cell r="A9" t="str">
            <v>A</v>
          </cell>
        </row>
      </sheetData>
      <sheetData sheetId="30534">
        <row r="9">
          <cell r="A9" t="str">
            <v>A</v>
          </cell>
        </row>
      </sheetData>
      <sheetData sheetId="30535">
        <row r="9">
          <cell r="A9" t="str">
            <v>A</v>
          </cell>
        </row>
      </sheetData>
      <sheetData sheetId="30536">
        <row r="9">
          <cell r="A9" t="str">
            <v>A</v>
          </cell>
        </row>
      </sheetData>
      <sheetData sheetId="30537">
        <row r="9">
          <cell r="A9" t="str">
            <v>A</v>
          </cell>
        </row>
      </sheetData>
      <sheetData sheetId="30538">
        <row r="9">
          <cell r="A9" t="str">
            <v>A</v>
          </cell>
        </row>
      </sheetData>
      <sheetData sheetId="30539">
        <row r="9">
          <cell r="A9" t="str">
            <v>A</v>
          </cell>
        </row>
      </sheetData>
      <sheetData sheetId="30540">
        <row r="9">
          <cell r="A9" t="str">
            <v>A</v>
          </cell>
        </row>
      </sheetData>
      <sheetData sheetId="30541">
        <row r="9">
          <cell r="A9" t="str">
            <v>A</v>
          </cell>
        </row>
      </sheetData>
      <sheetData sheetId="30542">
        <row r="9">
          <cell r="A9" t="str">
            <v>A</v>
          </cell>
        </row>
      </sheetData>
      <sheetData sheetId="30543">
        <row r="9">
          <cell r="A9" t="str">
            <v>A</v>
          </cell>
        </row>
      </sheetData>
      <sheetData sheetId="30544">
        <row r="9">
          <cell r="A9" t="str">
            <v>A</v>
          </cell>
        </row>
      </sheetData>
      <sheetData sheetId="30545">
        <row r="9">
          <cell r="A9" t="str">
            <v>A</v>
          </cell>
        </row>
      </sheetData>
      <sheetData sheetId="30546">
        <row r="9">
          <cell r="A9" t="str">
            <v>A</v>
          </cell>
        </row>
      </sheetData>
      <sheetData sheetId="30547">
        <row r="9">
          <cell r="A9" t="str">
            <v>A</v>
          </cell>
        </row>
      </sheetData>
      <sheetData sheetId="30548">
        <row r="9">
          <cell r="A9" t="str">
            <v>A</v>
          </cell>
        </row>
      </sheetData>
      <sheetData sheetId="30549">
        <row r="9">
          <cell r="A9" t="str">
            <v>A</v>
          </cell>
        </row>
      </sheetData>
      <sheetData sheetId="30550">
        <row r="9">
          <cell r="A9" t="str">
            <v>A</v>
          </cell>
        </row>
      </sheetData>
      <sheetData sheetId="30551">
        <row r="9">
          <cell r="A9" t="str">
            <v>A</v>
          </cell>
        </row>
      </sheetData>
      <sheetData sheetId="30552">
        <row r="9">
          <cell r="A9" t="str">
            <v>A</v>
          </cell>
        </row>
      </sheetData>
      <sheetData sheetId="30553">
        <row r="9">
          <cell r="A9" t="str">
            <v>A</v>
          </cell>
        </row>
      </sheetData>
      <sheetData sheetId="30554">
        <row r="9">
          <cell r="A9" t="str">
            <v>A</v>
          </cell>
        </row>
      </sheetData>
      <sheetData sheetId="30555">
        <row r="9">
          <cell r="A9" t="str">
            <v>A</v>
          </cell>
        </row>
      </sheetData>
      <sheetData sheetId="30556">
        <row r="9">
          <cell r="A9" t="str">
            <v>A</v>
          </cell>
        </row>
      </sheetData>
      <sheetData sheetId="30557">
        <row r="9">
          <cell r="A9" t="str">
            <v>A</v>
          </cell>
        </row>
      </sheetData>
      <sheetData sheetId="30558">
        <row r="9">
          <cell r="A9" t="str">
            <v>A</v>
          </cell>
        </row>
      </sheetData>
      <sheetData sheetId="30559">
        <row r="9">
          <cell r="A9" t="str">
            <v>A</v>
          </cell>
        </row>
      </sheetData>
      <sheetData sheetId="30560">
        <row r="9">
          <cell r="A9" t="str">
            <v>A</v>
          </cell>
        </row>
      </sheetData>
      <sheetData sheetId="30561">
        <row r="9">
          <cell r="A9" t="str">
            <v>A</v>
          </cell>
        </row>
      </sheetData>
      <sheetData sheetId="30562">
        <row r="9">
          <cell r="A9" t="str">
            <v>A</v>
          </cell>
        </row>
      </sheetData>
      <sheetData sheetId="30563">
        <row r="9">
          <cell r="A9" t="str">
            <v>A</v>
          </cell>
        </row>
      </sheetData>
      <sheetData sheetId="30564">
        <row r="9">
          <cell r="A9" t="str">
            <v>A</v>
          </cell>
        </row>
      </sheetData>
      <sheetData sheetId="30565">
        <row r="9">
          <cell r="A9" t="str">
            <v>A</v>
          </cell>
        </row>
      </sheetData>
      <sheetData sheetId="30566">
        <row r="9">
          <cell r="A9" t="str">
            <v>A</v>
          </cell>
        </row>
      </sheetData>
      <sheetData sheetId="30567">
        <row r="9">
          <cell r="A9" t="str">
            <v>A</v>
          </cell>
        </row>
      </sheetData>
      <sheetData sheetId="30568">
        <row r="9">
          <cell r="A9" t="str">
            <v>A</v>
          </cell>
        </row>
      </sheetData>
      <sheetData sheetId="30569">
        <row r="9">
          <cell r="A9" t="str">
            <v>A</v>
          </cell>
        </row>
      </sheetData>
      <sheetData sheetId="30570">
        <row r="9">
          <cell r="A9" t="str">
            <v>A</v>
          </cell>
        </row>
      </sheetData>
      <sheetData sheetId="30571">
        <row r="9">
          <cell r="A9" t="str">
            <v>A</v>
          </cell>
        </row>
      </sheetData>
      <sheetData sheetId="30572">
        <row r="9">
          <cell r="A9" t="str">
            <v>A</v>
          </cell>
        </row>
      </sheetData>
      <sheetData sheetId="30573">
        <row r="9">
          <cell r="A9" t="str">
            <v>A</v>
          </cell>
        </row>
      </sheetData>
      <sheetData sheetId="30574">
        <row r="9">
          <cell r="A9" t="str">
            <v>A</v>
          </cell>
        </row>
      </sheetData>
      <sheetData sheetId="30575">
        <row r="9">
          <cell r="A9" t="str">
            <v>A</v>
          </cell>
        </row>
      </sheetData>
      <sheetData sheetId="30576">
        <row r="9">
          <cell r="A9" t="str">
            <v>A</v>
          </cell>
        </row>
      </sheetData>
      <sheetData sheetId="30577">
        <row r="9">
          <cell r="A9" t="str">
            <v>A</v>
          </cell>
        </row>
      </sheetData>
      <sheetData sheetId="30578">
        <row r="9">
          <cell r="A9" t="str">
            <v>A</v>
          </cell>
        </row>
      </sheetData>
      <sheetData sheetId="30579">
        <row r="9">
          <cell r="A9" t="str">
            <v>A</v>
          </cell>
        </row>
      </sheetData>
      <sheetData sheetId="30580">
        <row r="9">
          <cell r="A9" t="str">
            <v>A</v>
          </cell>
        </row>
      </sheetData>
      <sheetData sheetId="30581">
        <row r="9">
          <cell r="A9" t="str">
            <v>A</v>
          </cell>
        </row>
      </sheetData>
      <sheetData sheetId="30582">
        <row r="9">
          <cell r="A9" t="str">
            <v>A</v>
          </cell>
        </row>
      </sheetData>
      <sheetData sheetId="30583">
        <row r="9">
          <cell r="A9" t="str">
            <v>A</v>
          </cell>
        </row>
      </sheetData>
      <sheetData sheetId="30584">
        <row r="9">
          <cell r="A9" t="str">
            <v>A</v>
          </cell>
        </row>
      </sheetData>
      <sheetData sheetId="30585">
        <row r="9">
          <cell r="A9" t="str">
            <v>A</v>
          </cell>
        </row>
      </sheetData>
      <sheetData sheetId="30586">
        <row r="9">
          <cell r="A9" t="str">
            <v>A</v>
          </cell>
        </row>
      </sheetData>
      <sheetData sheetId="30587">
        <row r="9">
          <cell r="A9" t="str">
            <v>A</v>
          </cell>
        </row>
      </sheetData>
      <sheetData sheetId="30588" refreshError="1"/>
      <sheetData sheetId="30589">
        <row r="9">
          <cell r="A9" t="str">
            <v>A</v>
          </cell>
        </row>
      </sheetData>
      <sheetData sheetId="30590">
        <row r="9">
          <cell r="A9" t="str">
            <v>A</v>
          </cell>
        </row>
      </sheetData>
      <sheetData sheetId="30591">
        <row r="9">
          <cell r="A9" t="str">
            <v>A</v>
          </cell>
        </row>
      </sheetData>
      <sheetData sheetId="30592" refreshError="1"/>
      <sheetData sheetId="30593">
        <row r="9">
          <cell r="A9" t="str">
            <v>A</v>
          </cell>
        </row>
      </sheetData>
      <sheetData sheetId="30594">
        <row r="9">
          <cell r="A9" t="str">
            <v>A</v>
          </cell>
        </row>
      </sheetData>
      <sheetData sheetId="30595">
        <row r="9">
          <cell r="A9" t="str">
            <v>A</v>
          </cell>
        </row>
      </sheetData>
      <sheetData sheetId="30596" refreshError="1"/>
      <sheetData sheetId="30597" refreshError="1"/>
      <sheetData sheetId="30598">
        <row r="9">
          <cell r="A9" t="str">
            <v>A</v>
          </cell>
        </row>
      </sheetData>
      <sheetData sheetId="30599">
        <row r="9">
          <cell r="A9" t="str">
            <v>A</v>
          </cell>
        </row>
      </sheetData>
      <sheetData sheetId="30600">
        <row r="9">
          <cell r="A9" t="str">
            <v>A</v>
          </cell>
        </row>
      </sheetData>
      <sheetData sheetId="30601" refreshError="1"/>
      <sheetData sheetId="30602">
        <row r="9">
          <cell r="A9" t="str">
            <v>A</v>
          </cell>
        </row>
      </sheetData>
      <sheetData sheetId="30603">
        <row r="9">
          <cell r="A9" t="str">
            <v>A</v>
          </cell>
        </row>
      </sheetData>
      <sheetData sheetId="30604">
        <row r="9">
          <cell r="A9" t="str">
            <v>A</v>
          </cell>
        </row>
      </sheetData>
      <sheetData sheetId="30605">
        <row r="9">
          <cell r="A9" t="str">
            <v>A</v>
          </cell>
        </row>
      </sheetData>
      <sheetData sheetId="30606">
        <row r="9">
          <cell r="A9" t="str">
            <v>A</v>
          </cell>
        </row>
      </sheetData>
      <sheetData sheetId="30607">
        <row r="9">
          <cell r="A9" t="str">
            <v>A</v>
          </cell>
        </row>
      </sheetData>
      <sheetData sheetId="30608">
        <row r="9">
          <cell r="A9" t="str">
            <v>A</v>
          </cell>
        </row>
      </sheetData>
      <sheetData sheetId="30609">
        <row r="9">
          <cell r="A9" t="str">
            <v>A</v>
          </cell>
        </row>
      </sheetData>
      <sheetData sheetId="30610" refreshError="1"/>
      <sheetData sheetId="30611" refreshError="1"/>
      <sheetData sheetId="30612" refreshError="1"/>
      <sheetData sheetId="30613" refreshError="1"/>
      <sheetData sheetId="30614" refreshError="1"/>
      <sheetData sheetId="30615" refreshError="1"/>
      <sheetData sheetId="30616">
        <row r="9">
          <cell r="A9" t="str">
            <v>A</v>
          </cell>
        </row>
      </sheetData>
      <sheetData sheetId="30617">
        <row r="9">
          <cell r="A9" t="str">
            <v>A</v>
          </cell>
        </row>
      </sheetData>
      <sheetData sheetId="30618">
        <row r="9">
          <cell r="A9" t="str">
            <v>A</v>
          </cell>
        </row>
      </sheetData>
      <sheetData sheetId="30619">
        <row r="9">
          <cell r="A9" t="str">
            <v>A</v>
          </cell>
        </row>
      </sheetData>
      <sheetData sheetId="30620">
        <row r="9">
          <cell r="A9" t="str">
            <v>A</v>
          </cell>
        </row>
      </sheetData>
      <sheetData sheetId="30621">
        <row r="9">
          <cell r="A9" t="str">
            <v>A</v>
          </cell>
        </row>
      </sheetData>
      <sheetData sheetId="30622">
        <row r="9">
          <cell r="A9" t="str">
            <v>A</v>
          </cell>
        </row>
      </sheetData>
      <sheetData sheetId="30623">
        <row r="9">
          <cell r="A9" t="str">
            <v>A</v>
          </cell>
        </row>
      </sheetData>
      <sheetData sheetId="30624">
        <row r="9">
          <cell r="A9" t="str">
            <v>A</v>
          </cell>
        </row>
      </sheetData>
      <sheetData sheetId="30625">
        <row r="9">
          <cell r="A9" t="str">
            <v>A</v>
          </cell>
        </row>
      </sheetData>
      <sheetData sheetId="30626">
        <row r="9">
          <cell r="A9" t="str">
            <v>A</v>
          </cell>
        </row>
      </sheetData>
      <sheetData sheetId="30627">
        <row r="9">
          <cell r="A9" t="str">
            <v>A</v>
          </cell>
        </row>
      </sheetData>
      <sheetData sheetId="30628">
        <row r="9">
          <cell r="A9" t="str">
            <v>A</v>
          </cell>
        </row>
      </sheetData>
      <sheetData sheetId="30629">
        <row r="9">
          <cell r="A9" t="str">
            <v>A</v>
          </cell>
        </row>
      </sheetData>
      <sheetData sheetId="30630">
        <row r="9">
          <cell r="A9" t="str">
            <v>A</v>
          </cell>
        </row>
      </sheetData>
      <sheetData sheetId="30631">
        <row r="9">
          <cell r="A9" t="str">
            <v>A</v>
          </cell>
        </row>
      </sheetData>
      <sheetData sheetId="30632">
        <row r="9">
          <cell r="A9" t="str">
            <v>A</v>
          </cell>
        </row>
      </sheetData>
      <sheetData sheetId="30633">
        <row r="9">
          <cell r="A9" t="str">
            <v>A</v>
          </cell>
        </row>
      </sheetData>
      <sheetData sheetId="30634">
        <row r="9">
          <cell r="A9" t="str">
            <v>A</v>
          </cell>
        </row>
      </sheetData>
      <sheetData sheetId="30635">
        <row r="9">
          <cell r="A9" t="str">
            <v>A</v>
          </cell>
        </row>
      </sheetData>
      <sheetData sheetId="30636">
        <row r="9">
          <cell r="A9" t="str">
            <v>A</v>
          </cell>
        </row>
      </sheetData>
      <sheetData sheetId="30637">
        <row r="9">
          <cell r="A9" t="str">
            <v>A</v>
          </cell>
        </row>
      </sheetData>
      <sheetData sheetId="30638">
        <row r="9">
          <cell r="A9" t="str">
            <v>A</v>
          </cell>
        </row>
      </sheetData>
      <sheetData sheetId="30639">
        <row r="9">
          <cell r="A9" t="str">
            <v>A</v>
          </cell>
        </row>
      </sheetData>
      <sheetData sheetId="30640">
        <row r="9">
          <cell r="A9" t="str">
            <v>A</v>
          </cell>
        </row>
      </sheetData>
      <sheetData sheetId="30641">
        <row r="9">
          <cell r="A9" t="str">
            <v>A</v>
          </cell>
        </row>
      </sheetData>
      <sheetData sheetId="30642">
        <row r="9">
          <cell r="A9" t="str">
            <v>A</v>
          </cell>
        </row>
      </sheetData>
      <sheetData sheetId="30643">
        <row r="9">
          <cell r="A9" t="str">
            <v>A</v>
          </cell>
        </row>
      </sheetData>
      <sheetData sheetId="30644">
        <row r="9">
          <cell r="A9" t="str">
            <v>A</v>
          </cell>
        </row>
      </sheetData>
      <sheetData sheetId="30645">
        <row r="9">
          <cell r="A9" t="str">
            <v>A</v>
          </cell>
        </row>
      </sheetData>
      <sheetData sheetId="30646">
        <row r="9">
          <cell r="A9" t="str">
            <v>A</v>
          </cell>
        </row>
      </sheetData>
      <sheetData sheetId="30647">
        <row r="9">
          <cell r="A9" t="str">
            <v>A</v>
          </cell>
        </row>
      </sheetData>
      <sheetData sheetId="30648">
        <row r="9">
          <cell r="A9" t="str">
            <v>A</v>
          </cell>
        </row>
      </sheetData>
      <sheetData sheetId="30649">
        <row r="9">
          <cell r="A9" t="str">
            <v>A</v>
          </cell>
        </row>
      </sheetData>
      <sheetData sheetId="30650">
        <row r="9">
          <cell r="A9" t="str">
            <v>A</v>
          </cell>
        </row>
      </sheetData>
      <sheetData sheetId="30651">
        <row r="9">
          <cell r="A9" t="str">
            <v>A</v>
          </cell>
        </row>
      </sheetData>
      <sheetData sheetId="30652">
        <row r="9">
          <cell r="A9" t="str">
            <v>A</v>
          </cell>
        </row>
      </sheetData>
      <sheetData sheetId="30653">
        <row r="9">
          <cell r="A9" t="str">
            <v>A</v>
          </cell>
        </row>
      </sheetData>
      <sheetData sheetId="30654">
        <row r="9">
          <cell r="A9" t="str">
            <v>A</v>
          </cell>
        </row>
      </sheetData>
      <sheetData sheetId="30655">
        <row r="9">
          <cell r="A9" t="str">
            <v>A</v>
          </cell>
        </row>
      </sheetData>
      <sheetData sheetId="30656">
        <row r="9">
          <cell r="A9" t="str">
            <v>A</v>
          </cell>
        </row>
      </sheetData>
      <sheetData sheetId="30657">
        <row r="9">
          <cell r="A9" t="str">
            <v>A</v>
          </cell>
        </row>
      </sheetData>
      <sheetData sheetId="30658">
        <row r="9">
          <cell r="A9" t="str">
            <v>A</v>
          </cell>
        </row>
      </sheetData>
      <sheetData sheetId="30659">
        <row r="9">
          <cell r="A9" t="str">
            <v>A</v>
          </cell>
        </row>
      </sheetData>
      <sheetData sheetId="30660">
        <row r="9">
          <cell r="A9" t="str">
            <v>A</v>
          </cell>
        </row>
      </sheetData>
      <sheetData sheetId="30661">
        <row r="9">
          <cell r="A9" t="str">
            <v>A</v>
          </cell>
        </row>
      </sheetData>
      <sheetData sheetId="30662">
        <row r="9">
          <cell r="A9" t="str">
            <v>A</v>
          </cell>
        </row>
      </sheetData>
      <sheetData sheetId="30663">
        <row r="9">
          <cell r="A9" t="str">
            <v>A</v>
          </cell>
        </row>
      </sheetData>
      <sheetData sheetId="30664">
        <row r="9">
          <cell r="A9" t="str">
            <v>A</v>
          </cell>
        </row>
      </sheetData>
      <sheetData sheetId="30665">
        <row r="9">
          <cell r="A9" t="str">
            <v>A</v>
          </cell>
        </row>
      </sheetData>
      <sheetData sheetId="30666">
        <row r="9">
          <cell r="A9" t="str">
            <v>A</v>
          </cell>
        </row>
      </sheetData>
      <sheetData sheetId="30667">
        <row r="9">
          <cell r="A9" t="str">
            <v>A</v>
          </cell>
        </row>
      </sheetData>
      <sheetData sheetId="30668">
        <row r="9">
          <cell r="A9" t="str">
            <v>A</v>
          </cell>
        </row>
      </sheetData>
      <sheetData sheetId="30669">
        <row r="9">
          <cell r="A9" t="str">
            <v>A</v>
          </cell>
        </row>
      </sheetData>
      <sheetData sheetId="30670">
        <row r="9">
          <cell r="A9" t="str">
            <v>A</v>
          </cell>
        </row>
      </sheetData>
      <sheetData sheetId="30671">
        <row r="9">
          <cell r="A9" t="str">
            <v>A</v>
          </cell>
        </row>
      </sheetData>
      <sheetData sheetId="30672">
        <row r="9">
          <cell r="A9" t="str">
            <v>A</v>
          </cell>
        </row>
      </sheetData>
      <sheetData sheetId="30673">
        <row r="9">
          <cell r="A9" t="str">
            <v>A</v>
          </cell>
        </row>
      </sheetData>
      <sheetData sheetId="30674">
        <row r="9">
          <cell r="A9" t="str">
            <v>A</v>
          </cell>
        </row>
      </sheetData>
      <sheetData sheetId="30675">
        <row r="9">
          <cell r="A9" t="str">
            <v>A</v>
          </cell>
        </row>
      </sheetData>
      <sheetData sheetId="30676">
        <row r="9">
          <cell r="A9" t="str">
            <v>A</v>
          </cell>
        </row>
      </sheetData>
      <sheetData sheetId="30677">
        <row r="9">
          <cell r="A9" t="str">
            <v>A</v>
          </cell>
        </row>
      </sheetData>
      <sheetData sheetId="30678">
        <row r="9">
          <cell r="A9" t="str">
            <v>A</v>
          </cell>
        </row>
      </sheetData>
      <sheetData sheetId="30679">
        <row r="9">
          <cell r="A9" t="str">
            <v>A</v>
          </cell>
        </row>
      </sheetData>
      <sheetData sheetId="30680">
        <row r="9">
          <cell r="A9" t="str">
            <v>A</v>
          </cell>
        </row>
      </sheetData>
      <sheetData sheetId="30681">
        <row r="9">
          <cell r="A9" t="str">
            <v>A</v>
          </cell>
        </row>
      </sheetData>
      <sheetData sheetId="30682">
        <row r="9">
          <cell r="A9" t="str">
            <v>A</v>
          </cell>
        </row>
      </sheetData>
      <sheetData sheetId="30683">
        <row r="9">
          <cell r="A9" t="str">
            <v>A</v>
          </cell>
        </row>
      </sheetData>
      <sheetData sheetId="30684">
        <row r="9">
          <cell r="A9" t="str">
            <v>A</v>
          </cell>
        </row>
      </sheetData>
      <sheetData sheetId="30685">
        <row r="9">
          <cell r="A9" t="str">
            <v>A</v>
          </cell>
        </row>
      </sheetData>
      <sheetData sheetId="30686">
        <row r="9">
          <cell r="A9" t="str">
            <v>A</v>
          </cell>
        </row>
      </sheetData>
      <sheetData sheetId="30687">
        <row r="9">
          <cell r="A9" t="str">
            <v>A</v>
          </cell>
        </row>
      </sheetData>
      <sheetData sheetId="30688">
        <row r="9">
          <cell r="A9" t="str">
            <v>A</v>
          </cell>
        </row>
      </sheetData>
      <sheetData sheetId="30689">
        <row r="9">
          <cell r="A9" t="str">
            <v>A</v>
          </cell>
        </row>
      </sheetData>
      <sheetData sheetId="30690">
        <row r="9">
          <cell r="A9" t="str">
            <v>A</v>
          </cell>
        </row>
      </sheetData>
      <sheetData sheetId="30691">
        <row r="9">
          <cell r="A9" t="str">
            <v>A</v>
          </cell>
        </row>
      </sheetData>
      <sheetData sheetId="30692">
        <row r="9">
          <cell r="A9" t="str">
            <v>A</v>
          </cell>
        </row>
      </sheetData>
      <sheetData sheetId="30693">
        <row r="9">
          <cell r="A9" t="str">
            <v>A</v>
          </cell>
        </row>
      </sheetData>
      <sheetData sheetId="30694">
        <row r="9">
          <cell r="A9" t="str">
            <v>A</v>
          </cell>
        </row>
      </sheetData>
      <sheetData sheetId="30695">
        <row r="9">
          <cell r="A9" t="str">
            <v>A</v>
          </cell>
        </row>
      </sheetData>
      <sheetData sheetId="30696">
        <row r="9">
          <cell r="A9" t="str">
            <v>A</v>
          </cell>
        </row>
      </sheetData>
      <sheetData sheetId="30697">
        <row r="9">
          <cell r="A9" t="str">
            <v>A</v>
          </cell>
        </row>
      </sheetData>
      <sheetData sheetId="30698">
        <row r="9">
          <cell r="A9" t="str">
            <v>A</v>
          </cell>
        </row>
      </sheetData>
      <sheetData sheetId="30699">
        <row r="9">
          <cell r="A9" t="str">
            <v>A</v>
          </cell>
        </row>
      </sheetData>
      <sheetData sheetId="30700">
        <row r="9">
          <cell r="A9" t="str">
            <v>A</v>
          </cell>
        </row>
      </sheetData>
      <sheetData sheetId="30701">
        <row r="9">
          <cell r="A9" t="str">
            <v>A</v>
          </cell>
        </row>
      </sheetData>
      <sheetData sheetId="30702">
        <row r="9">
          <cell r="A9" t="str">
            <v>A</v>
          </cell>
        </row>
      </sheetData>
      <sheetData sheetId="30703" refreshError="1"/>
      <sheetData sheetId="30704" refreshError="1"/>
      <sheetData sheetId="30705">
        <row r="9">
          <cell r="A9" t="str">
            <v>A</v>
          </cell>
        </row>
      </sheetData>
      <sheetData sheetId="30706">
        <row r="9">
          <cell r="A9" t="str">
            <v>A</v>
          </cell>
        </row>
      </sheetData>
      <sheetData sheetId="30707">
        <row r="9">
          <cell r="A9" t="str">
            <v>A</v>
          </cell>
        </row>
      </sheetData>
      <sheetData sheetId="30708" refreshError="1"/>
      <sheetData sheetId="30709" refreshError="1"/>
      <sheetData sheetId="30710" refreshError="1"/>
      <sheetData sheetId="30711" refreshError="1"/>
      <sheetData sheetId="30712" refreshError="1"/>
      <sheetData sheetId="30713" refreshError="1"/>
      <sheetData sheetId="30714" refreshError="1"/>
      <sheetData sheetId="30715" refreshError="1"/>
      <sheetData sheetId="30716" refreshError="1"/>
      <sheetData sheetId="30717" refreshError="1"/>
      <sheetData sheetId="30718" refreshError="1"/>
      <sheetData sheetId="30719" refreshError="1"/>
      <sheetData sheetId="30720" refreshError="1"/>
      <sheetData sheetId="30721" refreshError="1"/>
      <sheetData sheetId="30722" refreshError="1"/>
      <sheetData sheetId="30723" refreshError="1"/>
      <sheetData sheetId="30724" refreshError="1"/>
      <sheetData sheetId="30725" refreshError="1"/>
      <sheetData sheetId="30726" refreshError="1"/>
      <sheetData sheetId="30727" refreshError="1"/>
      <sheetData sheetId="30728" refreshError="1"/>
      <sheetData sheetId="30729" refreshError="1"/>
      <sheetData sheetId="30730" refreshError="1"/>
      <sheetData sheetId="30731" refreshError="1"/>
      <sheetData sheetId="30732" refreshError="1"/>
      <sheetData sheetId="30733" refreshError="1"/>
      <sheetData sheetId="30734" refreshError="1"/>
      <sheetData sheetId="30735" refreshError="1"/>
      <sheetData sheetId="30736" refreshError="1"/>
      <sheetData sheetId="30737" refreshError="1"/>
      <sheetData sheetId="30738" refreshError="1"/>
      <sheetData sheetId="30739" refreshError="1"/>
      <sheetData sheetId="30740" refreshError="1"/>
      <sheetData sheetId="30741" refreshError="1"/>
      <sheetData sheetId="30742" refreshError="1"/>
      <sheetData sheetId="30743" refreshError="1"/>
      <sheetData sheetId="30744" refreshError="1"/>
      <sheetData sheetId="30745" refreshError="1"/>
      <sheetData sheetId="30746" refreshError="1"/>
      <sheetData sheetId="30747" refreshError="1"/>
      <sheetData sheetId="30748" refreshError="1"/>
      <sheetData sheetId="30749" refreshError="1"/>
      <sheetData sheetId="30750" refreshError="1"/>
      <sheetData sheetId="30751" refreshError="1"/>
      <sheetData sheetId="30752" refreshError="1"/>
      <sheetData sheetId="30753" refreshError="1"/>
      <sheetData sheetId="30754" refreshError="1"/>
      <sheetData sheetId="30755" refreshError="1"/>
      <sheetData sheetId="30756" refreshError="1"/>
      <sheetData sheetId="30757" refreshError="1"/>
      <sheetData sheetId="30758" refreshError="1"/>
      <sheetData sheetId="30759" refreshError="1"/>
      <sheetData sheetId="30760" refreshError="1"/>
      <sheetData sheetId="30761" refreshError="1"/>
      <sheetData sheetId="30762" refreshError="1"/>
      <sheetData sheetId="30763" refreshError="1"/>
      <sheetData sheetId="30764" refreshError="1"/>
      <sheetData sheetId="30765" refreshError="1"/>
      <sheetData sheetId="30766" refreshError="1"/>
      <sheetData sheetId="30767" refreshError="1"/>
      <sheetData sheetId="30768" refreshError="1"/>
      <sheetData sheetId="30769" refreshError="1"/>
      <sheetData sheetId="30770" refreshError="1"/>
      <sheetData sheetId="30771" refreshError="1"/>
      <sheetData sheetId="30772" refreshError="1"/>
      <sheetData sheetId="30773" refreshError="1"/>
      <sheetData sheetId="30774" refreshError="1"/>
      <sheetData sheetId="30775" refreshError="1"/>
      <sheetData sheetId="30776" refreshError="1"/>
      <sheetData sheetId="30777" refreshError="1"/>
      <sheetData sheetId="30778" refreshError="1"/>
      <sheetData sheetId="30779">
        <row r="9">
          <cell r="A9" t="str">
            <v>A</v>
          </cell>
        </row>
      </sheetData>
      <sheetData sheetId="30780" refreshError="1"/>
      <sheetData sheetId="30781">
        <row r="9">
          <cell r="A9" t="str">
            <v>A</v>
          </cell>
        </row>
      </sheetData>
      <sheetData sheetId="30782">
        <row r="9">
          <cell r="A9" t="str">
            <v>A</v>
          </cell>
        </row>
      </sheetData>
      <sheetData sheetId="30783">
        <row r="9">
          <cell r="A9" t="str">
            <v>A</v>
          </cell>
        </row>
      </sheetData>
      <sheetData sheetId="30784">
        <row r="9">
          <cell r="A9" t="str">
            <v>A</v>
          </cell>
        </row>
      </sheetData>
      <sheetData sheetId="30785">
        <row r="9">
          <cell r="A9" t="str">
            <v>A</v>
          </cell>
        </row>
      </sheetData>
      <sheetData sheetId="30786">
        <row r="9">
          <cell r="A9" t="str">
            <v>A</v>
          </cell>
        </row>
      </sheetData>
      <sheetData sheetId="30787">
        <row r="9">
          <cell r="A9" t="str">
            <v>A</v>
          </cell>
        </row>
      </sheetData>
      <sheetData sheetId="30788">
        <row r="9">
          <cell r="A9" t="str">
            <v>A</v>
          </cell>
        </row>
      </sheetData>
      <sheetData sheetId="30789">
        <row r="9">
          <cell r="A9" t="str">
            <v>A</v>
          </cell>
        </row>
      </sheetData>
      <sheetData sheetId="30790">
        <row r="9">
          <cell r="A9" t="str">
            <v>A</v>
          </cell>
        </row>
      </sheetData>
      <sheetData sheetId="30791">
        <row r="9">
          <cell r="A9" t="str">
            <v>A</v>
          </cell>
        </row>
      </sheetData>
      <sheetData sheetId="30792">
        <row r="9">
          <cell r="A9" t="str">
            <v>A</v>
          </cell>
        </row>
      </sheetData>
      <sheetData sheetId="30793">
        <row r="9">
          <cell r="A9" t="str">
            <v>A</v>
          </cell>
        </row>
      </sheetData>
      <sheetData sheetId="30794">
        <row r="9">
          <cell r="A9" t="str">
            <v>A</v>
          </cell>
        </row>
      </sheetData>
      <sheetData sheetId="30795">
        <row r="9">
          <cell r="A9" t="str">
            <v>A</v>
          </cell>
        </row>
      </sheetData>
      <sheetData sheetId="30796">
        <row r="9">
          <cell r="A9" t="str">
            <v>A</v>
          </cell>
        </row>
      </sheetData>
      <sheetData sheetId="30797">
        <row r="9">
          <cell r="A9" t="str">
            <v>A</v>
          </cell>
        </row>
      </sheetData>
      <sheetData sheetId="30798">
        <row r="9">
          <cell r="A9" t="str">
            <v>A</v>
          </cell>
        </row>
      </sheetData>
      <sheetData sheetId="30799">
        <row r="9">
          <cell r="A9" t="str">
            <v>A</v>
          </cell>
        </row>
      </sheetData>
      <sheetData sheetId="30800">
        <row r="9">
          <cell r="A9" t="str">
            <v>A</v>
          </cell>
        </row>
      </sheetData>
      <sheetData sheetId="30801">
        <row r="9">
          <cell r="A9" t="str">
            <v>A</v>
          </cell>
        </row>
      </sheetData>
      <sheetData sheetId="30802">
        <row r="9">
          <cell r="A9" t="str">
            <v>A</v>
          </cell>
        </row>
      </sheetData>
      <sheetData sheetId="30803">
        <row r="9">
          <cell r="A9" t="str">
            <v>A</v>
          </cell>
        </row>
      </sheetData>
      <sheetData sheetId="30804">
        <row r="9">
          <cell r="A9" t="str">
            <v>A</v>
          </cell>
        </row>
      </sheetData>
      <sheetData sheetId="30805">
        <row r="9">
          <cell r="A9" t="str">
            <v>A</v>
          </cell>
        </row>
      </sheetData>
      <sheetData sheetId="30806">
        <row r="9">
          <cell r="A9" t="str">
            <v>A</v>
          </cell>
        </row>
      </sheetData>
      <sheetData sheetId="30807">
        <row r="9">
          <cell r="A9" t="str">
            <v>A</v>
          </cell>
        </row>
      </sheetData>
      <sheetData sheetId="30808">
        <row r="9">
          <cell r="A9" t="str">
            <v>A</v>
          </cell>
        </row>
      </sheetData>
      <sheetData sheetId="30809">
        <row r="9">
          <cell r="A9" t="str">
            <v>A</v>
          </cell>
        </row>
      </sheetData>
      <sheetData sheetId="30810">
        <row r="9">
          <cell r="A9" t="str">
            <v>A</v>
          </cell>
        </row>
      </sheetData>
      <sheetData sheetId="30811" refreshError="1"/>
      <sheetData sheetId="30812" refreshError="1"/>
      <sheetData sheetId="30813">
        <row r="9">
          <cell r="A9" t="str">
            <v>A</v>
          </cell>
        </row>
      </sheetData>
      <sheetData sheetId="30814" refreshError="1"/>
      <sheetData sheetId="30815" refreshError="1"/>
      <sheetData sheetId="30816" refreshError="1"/>
      <sheetData sheetId="30817" refreshError="1"/>
      <sheetData sheetId="30818" refreshError="1"/>
      <sheetData sheetId="30819" refreshError="1"/>
      <sheetData sheetId="30820" refreshError="1"/>
      <sheetData sheetId="30821" refreshError="1"/>
      <sheetData sheetId="30822" refreshError="1"/>
      <sheetData sheetId="30823" refreshError="1"/>
      <sheetData sheetId="30824" refreshError="1"/>
      <sheetData sheetId="30825" refreshError="1"/>
      <sheetData sheetId="30826" refreshError="1"/>
      <sheetData sheetId="30827" refreshError="1"/>
      <sheetData sheetId="30828">
        <row r="9">
          <cell r="A9" t="str">
            <v>A</v>
          </cell>
        </row>
      </sheetData>
      <sheetData sheetId="30829">
        <row r="9">
          <cell r="A9" t="str">
            <v>A</v>
          </cell>
        </row>
      </sheetData>
      <sheetData sheetId="30830">
        <row r="9">
          <cell r="A9" t="str">
            <v>A</v>
          </cell>
        </row>
      </sheetData>
      <sheetData sheetId="30831">
        <row r="9">
          <cell r="A9" t="str">
            <v>A</v>
          </cell>
        </row>
      </sheetData>
      <sheetData sheetId="30832">
        <row r="9">
          <cell r="A9" t="str">
            <v>A</v>
          </cell>
        </row>
      </sheetData>
      <sheetData sheetId="30833">
        <row r="9">
          <cell r="A9" t="str">
            <v>A</v>
          </cell>
        </row>
      </sheetData>
      <sheetData sheetId="30834">
        <row r="9">
          <cell r="A9" t="str">
            <v>A</v>
          </cell>
        </row>
      </sheetData>
      <sheetData sheetId="30835">
        <row r="9">
          <cell r="A9" t="str">
            <v>A</v>
          </cell>
        </row>
      </sheetData>
      <sheetData sheetId="30836">
        <row r="9">
          <cell r="A9" t="str">
            <v>A</v>
          </cell>
        </row>
      </sheetData>
      <sheetData sheetId="30837">
        <row r="9">
          <cell r="A9" t="str">
            <v>A</v>
          </cell>
        </row>
      </sheetData>
      <sheetData sheetId="30838">
        <row r="9">
          <cell r="A9" t="str">
            <v>A</v>
          </cell>
        </row>
      </sheetData>
      <sheetData sheetId="30839">
        <row r="9">
          <cell r="A9" t="str">
            <v>A</v>
          </cell>
        </row>
      </sheetData>
      <sheetData sheetId="30840">
        <row r="9">
          <cell r="A9" t="str">
            <v>A</v>
          </cell>
        </row>
      </sheetData>
      <sheetData sheetId="30841">
        <row r="9">
          <cell r="A9" t="str">
            <v>A</v>
          </cell>
        </row>
      </sheetData>
      <sheetData sheetId="30842">
        <row r="9">
          <cell r="A9" t="str">
            <v>A</v>
          </cell>
        </row>
      </sheetData>
      <sheetData sheetId="30843">
        <row r="9">
          <cell r="A9" t="str">
            <v>A</v>
          </cell>
        </row>
      </sheetData>
      <sheetData sheetId="30844">
        <row r="9">
          <cell r="A9" t="str">
            <v>A</v>
          </cell>
        </row>
      </sheetData>
      <sheetData sheetId="30845">
        <row r="9">
          <cell r="A9" t="str">
            <v>A</v>
          </cell>
        </row>
      </sheetData>
      <sheetData sheetId="30846">
        <row r="9">
          <cell r="A9" t="str">
            <v>A</v>
          </cell>
        </row>
      </sheetData>
      <sheetData sheetId="30847">
        <row r="9">
          <cell r="A9" t="str">
            <v>A</v>
          </cell>
        </row>
      </sheetData>
      <sheetData sheetId="30848">
        <row r="9">
          <cell r="A9" t="str">
            <v>A</v>
          </cell>
        </row>
      </sheetData>
      <sheetData sheetId="30849">
        <row r="9">
          <cell r="A9" t="str">
            <v>A</v>
          </cell>
        </row>
      </sheetData>
      <sheetData sheetId="30850">
        <row r="9">
          <cell r="A9" t="str">
            <v>A</v>
          </cell>
        </row>
      </sheetData>
      <sheetData sheetId="30851">
        <row r="9">
          <cell r="A9" t="str">
            <v>A</v>
          </cell>
        </row>
      </sheetData>
      <sheetData sheetId="30852">
        <row r="9">
          <cell r="A9" t="str">
            <v>A</v>
          </cell>
        </row>
      </sheetData>
      <sheetData sheetId="30853">
        <row r="9">
          <cell r="A9" t="str">
            <v>A</v>
          </cell>
        </row>
      </sheetData>
      <sheetData sheetId="30854" refreshError="1"/>
      <sheetData sheetId="30855">
        <row r="9">
          <cell r="A9" t="str">
            <v>A</v>
          </cell>
        </row>
      </sheetData>
      <sheetData sheetId="30856">
        <row r="9">
          <cell r="A9" t="str">
            <v>A</v>
          </cell>
        </row>
      </sheetData>
      <sheetData sheetId="30857">
        <row r="9">
          <cell r="A9" t="str">
            <v>A</v>
          </cell>
        </row>
      </sheetData>
      <sheetData sheetId="30858" refreshError="1"/>
      <sheetData sheetId="30859" refreshError="1"/>
      <sheetData sheetId="30860" refreshError="1"/>
      <sheetData sheetId="30861">
        <row r="9">
          <cell r="A9" t="str">
            <v>A</v>
          </cell>
        </row>
      </sheetData>
      <sheetData sheetId="30862">
        <row r="9">
          <cell r="A9" t="str">
            <v>A</v>
          </cell>
        </row>
      </sheetData>
      <sheetData sheetId="30863">
        <row r="9">
          <cell r="A9" t="str">
            <v>A</v>
          </cell>
        </row>
      </sheetData>
      <sheetData sheetId="30864">
        <row r="9">
          <cell r="A9" t="str">
            <v>A</v>
          </cell>
        </row>
      </sheetData>
      <sheetData sheetId="30865" refreshError="1"/>
      <sheetData sheetId="30866" refreshError="1"/>
      <sheetData sheetId="30867" refreshError="1"/>
      <sheetData sheetId="30868" refreshError="1"/>
      <sheetData sheetId="30869" refreshError="1"/>
      <sheetData sheetId="30870" refreshError="1"/>
      <sheetData sheetId="30871" refreshError="1"/>
      <sheetData sheetId="30872" refreshError="1"/>
      <sheetData sheetId="30873" refreshError="1"/>
      <sheetData sheetId="30874" refreshError="1"/>
      <sheetData sheetId="30875" refreshError="1"/>
      <sheetData sheetId="30876" refreshError="1"/>
      <sheetData sheetId="30877" refreshError="1"/>
      <sheetData sheetId="30878" refreshError="1"/>
      <sheetData sheetId="30879" refreshError="1"/>
      <sheetData sheetId="30880" refreshError="1"/>
      <sheetData sheetId="30881" refreshError="1"/>
      <sheetData sheetId="30882" refreshError="1"/>
      <sheetData sheetId="30883" refreshError="1"/>
      <sheetData sheetId="30884">
        <row r="9">
          <cell r="A9" t="str">
            <v>A</v>
          </cell>
        </row>
      </sheetData>
      <sheetData sheetId="30885">
        <row r="9">
          <cell r="A9" t="str">
            <v>A</v>
          </cell>
        </row>
      </sheetData>
      <sheetData sheetId="30886">
        <row r="9">
          <cell r="A9" t="str">
            <v>A</v>
          </cell>
        </row>
      </sheetData>
      <sheetData sheetId="30887">
        <row r="9">
          <cell r="A9" t="str">
            <v>A</v>
          </cell>
        </row>
      </sheetData>
      <sheetData sheetId="30888">
        <row r="9">
          <cell r="A9" t="str">
            <v>A</v>
          </cell>
        </row>
      </sheetData>
      <sheetData sheetId="30889">
        <row r="9">
          <cell r="A9" t="str">
            <v>A</v>
          </cell>
        </row>
      </sheetData>
      <sheetData sheetId="30890">
        <row r="9">
          <cell r="A9" t="str">
            <v>A</v>
          </cell>
        </row>
      </sheetData>
      <sheetData sheetId="30891">
        <row r="9">
          <cell r="A9" t="str">
            <v>A</v>
          </cell>
        </row>
      </sheetData>
      <sheetData sheetId="30892">
        <row r="9">
          <cell r="A9" t="str">
            <v>A</v>
          </cell>
        </row>
      </sheetData>
      <sheetData sheetId="30893">
        <row r="9">
          <cell r="A9" t="str">
            <v>A</v>
          </cell>
        </row>
      </sheetData>
      <sheetData sheetId="30894">
        <row r="9">
          <cell r="A9" t="str">
            <v>A</v>
          </cell>
        </row>
      </sheetData>
      <sheetData sheetId="30895">
        <row r="9">
          <cell r="A9" t="str">
            <v>A</v>
          </cell>
        </row>
      </sheetData>
      <sheetData sheetId="30896">
        <row r="9">
          <cell r="A9" t="str">
            <v>A</v>
          </cell>
        </row>
      </sheetData>
      <sheetData sheetId="30897">
        <row r="9">
          <cell r="A9" t="str">
            <v>A</v>
          </cell>
        </row>
      </sheetData>
      <sheetData sheetId="30898">
        <row r="9">
          <cell r="A9" t="str">
            <v>A</v>
          </cell>
        </row>
      </sheetData>
      <sheetData sheetId="30899">
        <row r="9">
          <cell r="A9" t="str">
            <v>A</v>
          </cell>
        </row>
      </sheetData>
      <sheetData sheetId="30900">
        <row r="9">
          <cell r="A9" t="str">
            <v>A</v>
          </cell>
        </row>
      </sheetData>
      <sheetData sheetId="30901">
        <row r="9">
          <cell r="A9" t="str">
            <v>A</v>
          </cell>
        </row>
      </sheetData>
      <sheetData sheetId="30902">
        <row r="9">
          <cell r="A9" t="str">
            <v>A</v>
          </cell>
        </row>
      </sheetData>
      <sheetData sheetId="30903">
        <row r="9">
          <cell r="A9" t="str">
            <v>A</v>
          </cell>
        </row>
      </sheetData>
      <sheetData sheetId="30904">
        <row r="9">
          <cell r="A9" t="str">
            <v>A</v>
          </cell>
        </row>
      </sheetData>
      <sheetData sheetId="30905">
        <row r="9">
          <cell r="A9" t="str">
            <v>A</v>
          </cell>
        </row>
      </sheetData>
      <sheetData sheetId="30906">
        <row r="9">
          <cell r="A9" t="str">
            <v>A</v>
          </cell>
        </row>
      </sheetData>
      <sheetData sheetId="30907">
        <row r="9">
          <cell r="A9" t="str">
            <v>A</v>
          </cell>
        </row>
      </sheetData>
      <sheetData sheetId="30908">
        <row r="9">
          <cell r="A9" t="str">
            <v>A</v>
          </cell>
        </row>
      </sheetData>
      <sheetData sheetId="30909" refreshError="1"/>
      <sheetData sheetId="30910" refreshError="1"/>
      <sheetData sheetId="30911" refreshError="1"/>
      <sheetData sheetId="30912" refreshError="1"/>
      <sheetData sheetId="30913" refreshError="1"/>
      <sheetData sheetId="30914">
        <row r="9">
          <cell r="A9" t="str">
            <v>A</v>
          </cell>
        </row>
      </sheetData>
      <sheetData sheetId="30915">
        <row r="9">
          <cell r="A9" t="str">
            <v>A</v>
          </cell>
        </row>
      </sheetData>
      <sheetData sheetId="30916">
        <row r="9">
          <cell r="A9" t="str">
            <v>A</v>
          </cell>
        </row>
      </sheetData>
      <sheetData sheetId="30917">
        <row r="9">
          <cell r="A9" t="str">
            <v>A</v>
          </cell>
        </row>
      </sheetData>
      <sheetData sheetId="30918">
        <row r="9">
          <cell r="A9" t="str">
            <v>A</v>
          </cell>
        </row>
      </sheetData>
      <sheetData sheetId="30919">
        <row r="9">
          <cell r="A9" t="str">
            <v>A</v>
          </cell>
        </row>
      </sheetData>
      <sheetData sheetId="30920">
        <row r="9">
          <cell r="A9" t="str">
            <v>A</v>
          </cell>
        </row>
      </sheetData>
      <sheetData sheetId="30921">
        <row r="9">
          <cell r="A9" t="str">
            <v>A</v>
          </cell>
        </row>
      </sheetData>
      <sheetData sheetId="30922">
        <row r="9">
          <cell r="A9" t="str">
            <v>A</v>
          </cell>
        </row>
      </sheetData>
      <sheetData sheetId="30923">
        <row r="9">
          <cell r="A9" t="str">
            <v>A</v>
          </cell>
        </row>
      </sheetData>
      <sheetData sheetId="30924">
        <row r="9">
          <cell r="A9" t="str">
            <v>A</v>
          </cell>
        </row>
      </sheetData>
      <sheetData sheetId="30925">
        <row r="9">
          <cell r="A9" t="str">
            <v>A</v>
          </cell>
        </row>
      </sheetData>
      <sheetData sheetId="30926">
        <row r="9">
          <cell r="A9" t="str">
            <v>A</v>
          </cell>
        </row>
      </sheetData>
      <sheetData sheetId="30927">
        <row r="9">
          <cell r="A9" t="str">
            <v>A</v>
          </cell>
        </row>
      </sheetData>
      <sheetData sheetId="30928">
        <row r="9">
          <cell r="A9" t="str">
            <v>A</v>
          </cell>
        </row>
      </sheetData>
      <sheetData sheetId="30929">
        <row r="9">
          <cell r="A9" t="str">
            <v>A</v>
          </cell>
        </row>
      </sheetData>
      <sheetData sheetId="30930">
        <row r="9">
          <cell r="A9" t="str">
            <v>A</v>
          </cell>
        </row>
      </sheetData>
      <sheetData sheetId="30931">
        <row r="9">
          <cell r="A9" t="str">
            <v>A</v>
          </cell>
        </row>
      </sheetData>
      <sheetData sheetId="30932">
        <row r="9">
          <cell r="A9" t="str">
            <v>A</v>
          </cell>
        </row>
      </sheetData>
      <sheetData sheetId="30933">
        <row r="9">
          <cell r="A9" t="str">
            <v>A</v>
          </cell>
        </row>
      </sheetData>
      <sheetData sheetId="30934">
        <row r="9">
          <cell r="A9" t="str">
            <v>A</v>
          </cell>
        </row>
      </sheetData>
      <sheetData sheetId="30935">
        <row r="9">
          <cell r="A9" t="str">
            <v>A</v>
          </cell>
        </row>
      </sheetData>
      <sheetData sheetId="30936">
        <row r="9">
          <cell r="A9" t="str">
            <v>A</v>
          </cell>
        </row>
      </sheetData>
      <sheetData sheetId="30937">
        <row r="9">
          <cell r="A9" t="str">
            <v>A</v>
          </cell>
        </row>
      </sheetData>
      <sheetData sheetId="30938">
        <row r="9">
          <cell r="A9" t="str">
            <v>A</v>
          </cell>
        </row>
      </sheetData>
      <sheetData sheetId="30939">
        <row r="9">
          <cell r="A9" t="str">
            <v>A</v>
          </cell>
        </row>
      </sheetData>
      <sheetData sheetId="30940">
        <row r="9">
          <cell r="A9" t="str">
            <v>A</v>
          </cell>
        </row>
      </sheetData>
      <sheetData sheetId="30941">
        <row r="9">
          <cell r="A9" t="str">
            <v>A</v>
          </cell>
        </row>
      </sheetData>
      <sheetData sheetId="30942">
        <row r="9">
          <cell r="A9" t="str">
            <v>A</v>
          </cell>
        </row>
      </sheetData>
      <sheetData sheetId="30943">
        <row r="9">
          <cell r="A9" t="str">
            <v>A</v>
          </cell>
        </row>
      </sheetData>
      <sheetData sheetId="30944">
        <row r="9">
          <cell r="A9" t="str">
            <v>A</v>
          </cell>
        </row>
      </sheetData>
      <sheetData sheetId="30945">
        <row r="9">
          <cell r="A9" t="str">
            <v>A</v>
          </cell>
        </row>
      </sheetData>
      <sheetData sheetId="30946">
        <row r="9">
          <cell r="A9" t="str">
            <v>A</v>
          </cell>
        </row>
      </sheetData>
      <sheetData sheetId="30947">
        <row r="9">
          <cell r="A9" t="str">
            <v>A</v>
          </cell>
        </row>
      </sheetData>
      <sheetData sheetId="30948">
        <row r="9">
          <cell r="A9" t="str">
            <v>A</v>
          </cell>
        </row>
      </sheetData>
      <sheetData sheetId="30949">
        <row r="9">
          <cell r="A9" t="str">
            <v>A</v>
          </cell>
        </row>
      </sheetData>
      <sheetData sheetId="30950">
        <row r="9">
          <cell r="A9" t="str">
            <v>A</v>
          </cell>
        </row>
      </sheetData>
      <sheetData sheetId="30951">
        <row r="9">
          <cell r="A9" t="str">
            <v>A</v>
          </cell>
        </row>
      </sheetData>
      <sheetData sheetId="30952">
        <row r="9">
          <cell r="A9" t="str">
            <v>A</v>
          </cell>
        </row>
      </sheetData>
      <sheetData sheetId="30953">
        <row r="9">
          <cell r="A9" t="str">
            <v>A</v>
          </cell>
        </row>
      </sheetData>
      <sheetData sheetId="30954">
        <row r="9">
          <cell r="A9" t="str">
            <v>A</v>
          </cell>
        </row>
      </sheetData>
      <sheetData sheetId="30955">
        <row r="9">
          <cell r="A9" t="str">
            <v>A</v>
          </cell>
        </row>
      </sheetData>
      <sheetData sheetId="30956">
        <row r="9">
          <cell r="A9" t="str">
            <v>A</v>
          </cell>
        </row>
      </sheetData>
      <sheetData sheetId="30957">
        <row r="9">
          <cell r="A9" t="str">
            <v>A</v>
          </cell>
        </row>
      </sheetData>
      <sheetData sheetId="30958">
        <row r="9">
          <cell r="A9" t="str">
            <v>A</v>
          </cell>
        </row>
      </sheetData>
      <sheetData sheetId="30959">
        <row r="9">
          <cell r="A9" t="str">
            <v>A</v>
          </cell>
        </row>
      </sheetData>
      <sheetData sheetId="30960">
        <row r="9">
          <cell r="A9" t="str">
            <v>A</v>
          </cell>
        </row>
      </sheetData>
      <sheetData sheetId="30961">
        <row r="9">
          <cell r="A9" t="str">
            <v>A</v>
          </cell>
        </row>
      </sheetData>
      <sheetData sheetId="30962">
        <row r="9">
          <cell r="A9" t="str">
            <v>A</v>
          </cell>
        </row>
      </sheetData>
      <sheetData sheetId="30963">
        <row r="9">
          <cell r="A9" t="str">
            <v>A</v>
          </cell>
        </row>
      </sheetData>
      <sheetData sheetId="30964">
        <row r="9">
          <cell r="A9" t="str">
            <v>A</v>
          </cell>
        </row>
      </sheetData>
      <sheetData sheetId="30965">
        <row r="9">
          <cell r="A9" t="str">
            <v>A</v>
          </cell>
        </row>
      </sheetData>
      <sheetData sheetId="30966">
        <row r="9">
          <cell r="A9" t="str">
            <v>A</v>
          </cell>
        </row>
      </sheetData>
      <sheetData sheetId="30967">
        <row r="9">
          <cell r="A9" t="str">
            <v>A</v>
          </cell>
        </row>
      </sheetData>
      <sheetData sheetId="30968">
        <row r="9">
          <cell r="A9" t="str">
            <v>A</v>
          </cell>
        </row>
      </sheetData>
      <sheetData sheetId="30969">
        <row r="9">
          <cell r="A9" t="str">
            <v>A</v>
          </cell>
        </row>
      </sheetData>
      <sheetData sheetId="30970">
        <row r="9">
          <cell r="A9" t="str">
            <v>A</v>
          </cell>
        </row>
      </sheetData>
      <sheetData sheetId="30971">
        <row r="9">
          <cell r="A9" t="str">
            <v>A</v>
          </cell>
        </row>
      </sheetData>
      <sheetData sheetId="30972">
        <row r="9">
          <cell r="A9" t="str">
            <v>A</v>
          </cell>
        </row>
      </sheetData>
      <sheetData sheetId="30973">
        <row r="9">
          <cell r="A9" t="str">
            <v>A</v>
          </cell>
        </row>
      </sheetData>
      <sheetData sheetId="30974">
        <row r="9">
          <cell r="A9" t="str">
            <v>A</v>
          </cell>
        </row>
      </sheetData>
      <sheetData sheetId="30975">
        <row r="9">
          <cell r="A9" t="str">
            <v>A</v>
          </cell>
        </row>
      </sheetData>
      <sheetData sheetId="30976">
        <row r="9">
          <cell r="A9" t="str">
            <v>A</v>
          </cell>
        </row>
      </sheetData>
      <sheetData sheetId="30977">
        <row r="9">
          <cell r="A9" t="str">
            <v>A</v>
          </cell>
        </row>
      </sheetData>
      <sheetData sheetId="30978">
        <row r="9">
          <cell r="A9" t="str">
            <v>A</v>
          </cell>
        </row>
      </sheetData>
      <sheetData sheetId="30979">
        <row r="9">
          <cell r="A9" t="str">
            <v>A</v>
          </cell>
        </row>
      </sheetData>
      <sheetData sheetId="30980">
        <row r="9">
          <cell r="A9" t="str">
            <v>A</v>
          </cell>
        </row>
      </sheetData>
      <sheetData sheetId="30981">
        <row r="9">
          <cell r="A9" t="str">
            <v>A</v>
          </cell>
        </row>
      </sheetData>
      <sheetData sheetId="30982">
        <row r="9">
          <cell r="A9" t="str">
            <v>A</v>
          </cell>
        </row>
      </sheetData>
      <sheetData sheetId="30983">
        <row r="9">
          <cell r="A9" t="str">
            <v>A</v>
          </cell>
        </row>
      </sheetData>
      <sheetData sheetId="30984">
        <row r="9">
          <cell r="A9" t="str">
            <v>A</v>
          </cell>
        </row>
      </sheetData>
      <sheetData sheetId="30985">
        <row r="9">
          <cell r="A9" t="str">
            <v>A</v>
          </cell>
        </row>
      </sheetData>
      <sheetData sheetId="30986" refreshError="1"/>
      <sheetData sheetId="30987" refreshError="1"/>
      <sheetData sheetId="30988">
        <row r="9">
          <cell r="A9" t="str">
            <v>A</v>
          </cell>
        </row>
      </sheetData>
      <sheetData sheetId="30989">
        <row r="9">
          <cell r="A9" t="str">
            <v>A</v>
          </cell>
        </row>
      </sheetData>
      <sheetData sheetId="30990">
        <row r="9">
          <cell r="A9" t="str">
            <v>A</v>
          </cell>
        </row>
      </sheetData>
      <sheetData sheetId="30991">
        <row r="9">
          <cell r="A9" t="str">
            <v>A</v>
          </cell>
        </row>
      </sheetData>
      <sheetData sheetId="30992">
        <row r="9">
          <cell r="A9" t="str">
            <v>A</v>
          </cell>
        </row>
      </sheetData>
      <sheetData sheetId="30993">
        <row r="9">
          <cell r="A9" t="str">
            <v>A</v>
          </cell>
        </row>
      </sheetData>
      <sheetData sheetId="30994">
        <row r="9">
          <cell r="A9" t="str">
            <v>A</v>
          </cell>
        </row>
      </sheetData>
      <sheetData sheetId="30995">
        <row r="9">
          <cell r="A9" t="str">
            <v>A</v>
          </cell>
        </row>
      </sheetData>
      <sheetData sheetId="30996">
        <row r="9">
          <cell r="A9" t="str">
            <v>A</v>
          </cell>
        </row>
      </sheetData>
      <sheetData sheetId="30997">
        <row r="9">
          <cell r="A9" t="str">
            <v>A</v>
          </cell>
        </row>
      </sheetData>
      <sheetData sheetId="30998">
        <row r="9">
          <cell r="A9" t="str">
            <v>A</v>
          </cell>
        </row>
      </sheetData>
      <sheetData sheetId="30999">
        <row r="9">
          <cell r="A9" t="str">
            <v>A</v>
          </cell>
        </row>
      </sheetData>
      <sheetData sheetId="31000">
        <row r="9">
          <cell r="A9" t="str">
            <v>A</v>
          </cell>
        </row>
      </sheetData>
      <sheetData sheetId="31001">
        <row r="9">
          <cell r="A9" t="str">
            <v>A</v>
          </cell>
        </row>
      </sheetData>
      <sheetData sheetId="31002">
        <row r="9">
          <cell r="A9" t="str">
            <v>A</v>
          </cell>
        </row>
      </sheetData>
      <sheetData sheetId="31003">
        <row r="9">
          <cell r="A9" t="str">
            <v>A</v>
          </cell>
        </row>
      </sheetData>
      <sheetData sheetId="31004">
        <row r="9">
          <cell r="A9" t="str">
            <v>A</v>
          </cell>
        </row>
      </sheetData>
      <sheetData sheetId="31005">
        <row r="9">
          <cell r="A9" t="str">
            <v>A</v>
          </cell>
        </row>
      </sheetData>
      <sheetData sheetId="31006">
        <row r="9">
          <cell r="A9" t="str">
            <v>A</v>
          </cell>
        </row>
      </sheetData>
      <sheetData sheetId="31007">
        <row r="9">
          <cell r="A9" t="str">
            <v>A</v>
          </cell>
        </row>
      </sheetData>
      <sheetData sheetId="31008">
        <row r="9">
          <cell r="A9" t="str">
            <v>A</v>
          </cell>
        </row>
      </sheetData>
      <sheetData sheetId="31009">
        <row r="9">
          <cell r="A9" t="str">
            <v>A</v>
          </cell>
        </row>
      </sheetData>
      <sheetData sheetId="31010">
        <row r="9">
          <cell r="A9" t="str">
            <v>A</v>
          </cell>
        </row>
      </sheetData>
      <sheetData sheetId="31011">
        <row r="9">
          <cell r="A9" t="str">
            <v>A</v>
          </cell>
        </row>
      </sheetData>
      <sheetData sheetId="31012">
        <row r="9">
          <cell r="A9" t="str">
            <v>A</v>
          </cell>
        </row>
      </sheetData>
      <sheetData sheetId="31013">
        <row r="9">
          <cell r="A9" t="str">
            <v>A</v>
          </cell>
        </row>
      </sheetData>
      <sheetData sheetId="31014">
        <row r="9">
          <cell r="A9" t="str">
            <v>A</v>
          </cell>
        </row>
      </sheetData>
      <sheetData sheetId="31015">
        <row r="9">
          <cell r="A9" t="str">
            <v>A</v>
          </cell>
        </row>
      </sheetData>
      <sheetData sheetId="31016">
        <row r="9">
          <cell r="A9" t="str">
            <v>A</v>
          </cell>
        </row>
      </sheetData>
      <sheetData sheetId="31017">
        <row r="9">
          <cell r="A9" t="str">
            <v>A</v>
          </cell>
        </row>
      </sheetData>
      <sheetData sheetId="31018">
        <row r="9">
          <cell r="A9" t="str">
            <v>A</v>
          </cell>
        </row>
      </sheetData>
      <sheetData sheetId="31019">
        <row r="9">
          <cell r="A9" t="str">
            <v>A</v>
          </cell>
        </row>
      </sheetData>
      <sheetData sheetId="31020">
        <row r="9">
          <cell r="A9" t="str">
            <v>A</v>
          </cell>
        </row>
      </sheetData>
      <sheetData sheetId="31021">
        <row r="9">
          <cell r="A9" t="str">
            <v>A</v>
          </cell>
        </row>
      </sheetData>
      <sheetData sheetId="31022">
        <row r="9">
          <cell r="A9" t="str">
            <v>A</v>
          </cell>
        </row>
      </sheetData>
      <sheetData sheetId="31023">
        <row r="9">
          <cell r="A9" t="str">
            <v>A</v>
          </cell>
        </row>
      </sheetData>
      <sheetData sheetId="31024">
        <row r="9">
          <cell r="A9" t="str">
            <v>A</v>
          </cell>
        </row>
      </sheetData>
      <sheetData sheetId="31025">
        <row r="9">
          <cell r="A9" t="str">
            <v>A</v>
          </cell>
        </row>
      </sheetData>
      <sheetData sheetId="31026">
        <row r="9">
          <cell r="A9" t="str">
            <v>A</v>
          </cell>
        </row>
      </sheetData>
      <sheetData sheetId="31027">
        <row r="9">
          <cell r="A9" t="str">
            <v>A</v>
          </cell>
        </row>
      </sheetData>
      <sheetData sheetId="31028">
        <row r="9">
          <cell r="A9" t="str">
            <v>A</v>
          </cell>
        </row>
      </sheetData>
      <sheetData sheetId="31029">
        <row r="9">
          <cell r="A9" t="str">
            <v>A</v>
          </cell>
        </row>
      </sheetData>
      <sheetData sheetId="31030">
        <row r="9">
          <cell r="A9" t="str">
            <v>A</v>
          </cell>
        </row>
      </sheetData>
      <sheetData sheetId="31031">
        <row r="9">
          <cell r="A9" t="str">
            <v>A</v>
          </cell>
        </row>
      </sheetData>
      <sheetData sheetId="31032">
        <row r="9">
          <cell r="A9" t="str">
            <v>A</v>
          </cell>
        </row>
      </sheetData>
      <sheetData sheetId="31033">
        <row r="9">
          <cell r="A9" t="str">
            <v>A</v>
          </cell>
        </row>
      </sheetData>
      <sheetData sheetId="31034">
        <row r="9">
          <cell r="A9" t="str">
            <v>A</v>
          </cell>
        </row>
      </sheetData>
      <sheetData sheetId="31035">
        <row r="9">
          <cell r="A9" t="str">
            <v>A</v>
          </cell>
        </row>
      </sheetData>
      <sheetData sheetId="31036">
        <row r="9">
          <cell r="A9" t="str">
            <v>A</v>
          </cell>
        </row>
      </sheetData>
      <sheetData sheetId="31037">
        <row r="9">
          <cell r="A9" t="str">
            <v>A</v>
          </cell>
        </row>
      </sheetData>
      <sheetData sheetId="31038">
        <row r="9">
          <cell r="A9" t="str">
            <v>A</v>
          </cell>
        </row>
      </sheetData>
      <sheetData sheetId="31039">
        <row r="9">
          <cell r="A9" t="str">
            <v>A</v>
          </cell>
        </row>
      </sheetData>
      <sheetData sheetId="31040">
        <row r="9">
          <cell r="A9" t="str">
            <v>A</v>
          </cell>
        </row>
      </sheetData>
      <sheetData sheetId="31041">
        <row r="9">
          <cell r="A9" t="str">
            <v>A</v>
          </cell>
        </row>
      </sheetData>
      <sheetData sheetId="31042">
        <row r="9">
          <cell r="A9" t="str">
            <v>A</v>
          </cell>
        </row>
      </sheetData>
      <sheetData sheetId="31043">
        <row r="9">
          <cell r="A9" t="str">
            <v>A</v>
          </cell>
        </row>
      </sheetData>
      <sheetData sheetId="31044">
        <row r="9">
          <cell r="A9" t="str">
            <v>A</v>
          </cell>
        </row>
      </sheetData>
      <sheetData sheetId="31045">
        <row r="9">
          <cell r="A9" t="str">
            <v>A</v>
          </cell>
        </row>
      </sheetData>
      <sheetData sheetId="31046">
        <row r="9">
          <cell r="A9" t="str">
            <v>A</v>
          </cell>
        </row>
      </sheetData>
      <sheetData sheetId="31047">
        <row r="9">
          <cell r="A9" t="str">
            <v>A</v>
          </cell>
        </row>
      </sheetData>
      <sheetData sheetId="31048">
        <row r="9">
          <cell r="A9" t="str">
            <v>A</v>
          </cell>
        </row>
      </sheetData>
      <sheetData sheetId="31049">
        <row r="9">
          <cell r="A9" t="str">
            <v>A</v>
          </cell>
        </row>
      </sheetData>
      <sheetData sheetId="31050">
        <row r="9">
          <cell r="A9" t="str">
            <v>A</v>
          </cell>
        </row>
      </sheetData>
      <sheetData sheetId="31051">
        <row r="9">
          <cell r="A9" t="str">
            <v>A</v>
          </cell>
        </row>
      </sheetData>
      <sheetData sheetId="31052">
        <row r="9">
          <cell r="A9" t="str">
            <v>A</v>
          </cell>
        </row>
      </sheetData>
      <sheetData sheetId="31053">
        <row r="9">
          <cell r="A9" t="str">
            <v>A</v>
          </cell>
        </row>
      </sheetData>
      <sheetData sheetId="31054">
        <row r="9">
          <cell r="A9" t="str">
            <v>A</v>
          </cell>
        </row>
      </sheetData>
      <sheetData sheetId="31055">
        <row r="9">
          <cell r="A9" t="str">
            <v>A</v>
          </cell>
        </row>
      </sheetData>
      <sheetData sheetId="31056">
        <row r="9">
          <cell r="A9" t="str">
            <v>A</v>
          </cell>
        </row>
      </sheetData>
      <sheetData sheetId="31057">
        <row r="9">
          <cell r="A9" t="str">
            <v>A</v>
          </cell>
        </row>
      </sheetData>
      <sheetData sheetId="31058">
        <row r="9">
          <cell r="A9" t="str">
            <v>A</v>
          </cell>
        </row>
      </sheetData>
      <sheetData sheetId="31059">
        <row r="9">
          <cell r="A9" t="str">
            <v>A</v>
          </cell>
        </row>
      </sheetData>
      <sheetData sheetId="31060">
        <row r="9">
          <cell r="A9" t="str">
            <v>A</v>
          </cell>
        </row>
      </sheetData>
      <sheetData sheetId="31061">
        <row r="9">
          <cell r="A9" t="str">
            <v>A</v>
          </cell>
        </row>
      </sheetData>
      <sheetData sheetId="31062">
        <row r="9">
          <cell r="A9" t="str">
            <v>A</v>
          </cell>
        </row>
      </sheetData>
      <sheetData sheetId="31063">
        <row r="9">
          <cell r="A9" t="str">
            <v>A</v>
          </cell>
        </row>
      </sheetData>
      <sheetData sheetId="31064">
        <row r="9">
          <cell r="A9" t="str">
            <v>A</v>
          </cell>
        </row>
      </sheetData>
      <sheetData sheetId="31065">
        <row r="9">
          <cell r="A9" t="str">
            <v>A</v>
          </cell>
        </row>
      </sheetData>
      <sheetData sheetId="31066">
        <row r="9">
          <cell r="A9" t="str">
            <v>A</v>
          </cell>
        </row>
      </sheetData>
      <sheetData sheetId="31067">
        <row r="9">
          <cell r="A9" t="str">
            <v>A</v>
          </cell>
        </row>
      </sheetData>
      <sheetData sheetId="31068">
        <row r="9">
          <cell r="A9" t="str">
            <v>A</v>
          </cell>
        </row>
      </sheetData>
      <sheetData sheetId="31069" refreshError="1"/>
      <sheetData sheetId="31070" refreshError="1"/>
      <sheetData sheetId="31071">
        <row r="9">
          <cell r="A9" t="str">
            <v>A</v>
          </cell>
        </row>
      </sheetData>
      <sheetData sheetId="31072" refreshError="1"/>
      <sheetData sheetId="31073">
        <row r="9">
          <cell r="A9" t="str">
            <v>A</v>
          </cell>
        </row>
      </sheetData>
      <sheetData sheetId="31074" refreshError="1"/>
      <sheetData sheetId="31075" refreshError="1"/>
      <sheetData sheetId="31076" refreshError="1"/>
      <sheetData sheetId="31077">
        <row r="9">
          <cell r="A9" t="str">
            <v>A</v>
          </cell>
        </row>
      </sheetData>
      <sheetData sheetId="31078">
        <row r="9">
          <cell r="A9" t="str">
            <v>A</v>
          </cell>
        </row>
      </sheetData>
      <sheetData sheetId="31079">
        <row r="9">
          <cell r="A9" t="str">
            <v>A</v>
          </cell>
        </row>
      </sheetData>
      <sheetData sheetId="31080">
        <row r="9">
          <cell r="A9" t="str">
            <v>A</v>
          </cell>
        </row>
      </sheetData>
      <sheetData sheetId="31081">
        <row r="9">
          <cell r="A9" t="str">
            <v>A</v>
          </cell>
        </row>
      </sheetData>
      <sheetData sheetId="31082">
        <row r="9">
          <cell r="A9" t="str">
            <v>A</v>
          </cell>
        </row>
      </sheetData>
      <sheetData sheetId="31083">
        <row r="9">
          <cell r="A9" t="str">
            <v>A</v>
          </cell>
        </row>
      </sheetData>
      <sheetData sheetId="31084">
        <row r="9">
          <cell r="A9" t="str">
            <v>A</v>
          </cell>
        </row>
      </sheetData>
      <sheetData sheetId="31085">
        <row r="9">
          <cell r="A9" t="str">
            <v>A</v>
          </cell>
        </row>
      </sheetData>
      <sheetData sheetId="31086">
        <row r="9">
          <cell r="A9" t="str">
            <v>A</v>
          </cell>
        </row>
      </sheetData>
      <sheetData sheetId="31087" refreshError="1"/>
      <sheetData sheetId="31088" refreshError="1"/>
      <sheetData sheetId="31089" refreshError="1"/>
      <sheetData sheetId="31090" refreshError="1"/>
      <sheetData sheetId="31091" refreshError="1"/>
      <sheetData sheetId="31092" refreshError="1"/>
      <sheetData sheetId="31093" refreshError="1"/>
      <sheetData sheetId="31094" refreshError="1"/>
      <sheetData sheetId="31095" refreshError="1"/>
      <sheetData sheetId="31096" refreshError="1"/>
      <sheetData sheetId="31097" refreshError="1"/>
      <sheetData sheetId="31098" refreshError="1"/>
      <sheetData sheetId="31099" refreshError="1"/>
      <sheetData sheetId="31100" refreshError="1"/>
      <sheetData sheetId="31101" refreshError="1"/>
      <sheetData sheetId="31102" refreshError="1"/>
      <sheetData sheetId="31103" refreshError="1"/>
      <sheetData sheetId="31104" refreshError="1"/>
      <sheetData sheetId="31105" refreshError="1"/>
      <sheetData sheetId="31106" refreshError="1"/>
      <sheetData sheetId="31107" refreshError="1"/>
      <sheetData sheetId="31108" refreshError="1"/>
      <sheetData sheetId="31109" refreshError="1"/>
      <sheetData sheetId="31110" refreshError="1"/>
      <sheetData sheetId="31111" refreshError="1"/>
      <sheetData sheetId="31112" refreshError="1"/>
      <sheetData sheetId="31113" refreshError="1"/>
      <sheetData sheetId="31114" refreshError="1"/>
      <sheetData sheetId="31115" refreshError="1"/>
      <sheetData sheetId="31116" refreshError="1"/>
      <sheetData sheetId="31117" refreshError="1"/>
      <sheetData sheetId="31118" refreshError="1"/>
      <sheetData sheetId="31119" refreshError="1"/>
      <sheetData sheetId="31120" refreshError="1"/>
      <sheetData sheetId="31121" refreshError="1"/>
      <sheetData sheetId="31122" refreshError="1"/>
      <sheetData sheetId="31123" refreshError="1"/>
      <sheetData sheetId="31124" refreshError="1"/>
      <sheetData sheetId="31125" refreshError="1"/>
      <sheetData sheetId="31126">
        <row r="9">
          <cell r="A9" t="str">
            <v>A</v>
          </cell>
        </row>
      </sheetData>
      <sheetData sheetId="31127">
        <row r="9">
          <cell r="A9" t="str">
            <v>A</v>
          </cell>
        </row>
      </sheetData>
      <sheetData sheetId="31128">
        <row r="9">
          <cell r="A9" t="str">
            <v>A</v>
          </cell>
        </row>
      </sheetData>
      <sheetData sheetId="31129">
        <row r="9">
          <cell r="A9" t="str">
            <v>A</v>
          </cell>
        </row>
      </sheetData>
      <sheetData sheetId="31130">
        <row r="9">
          <cell r="A9" t="str">
            <v>A</v>
          </cell>
        </row>
      </sheetData>
      <sheetData sheetId="31131">
        <row r="9">
          <cell r="A9" t="str">
            <v>A</v>
          </cell>
        </row>
      </sheetData>
      <sheetData sheetId="31132">
        <row r="9">
          <cell r="A9" t="str">
            <v>A</v>
          </cell>
        </row>
      </sheetData>
      <sheetData sheetId="31133">
        <row r="9">
          <cell r="A9" t="str">
            <v>A</v>
          </cell>
        </row>
      </sheetData>
      <sheetData sheetId="31134">
        <row r="9">
          <cell r="A9" t="str">
            <v>A</v>
          </cell>
        </row>
      </sheetData>
      <sheetData sheetId="31135">
        <row r="9">
          <cell r="A9" t="str">
            <v>A</v>
          </cell>
        </row>
      </sheetData>
      <sheetData sheetId="31136">
        <row r="9">
          <cell r="A9" t="str">
            <v>A</v>
          </cell>
        </row>
      </sheetData>
      <sheetData sheetId="31137">
        <row r="9">
          <cell r="A9" t="str">
            <v>A</v>
          </cell>
        </row>
      </sheetData>
      <sheetData sheetId="31138">
        <row r="9">
          <cell r="A9" t="str">
            <v>A</v>
          </cell>
        </row>
      </sheetData>
      <sheetData sheetId="31139">
        <row r="9">
          <cell r="A9" t="str">
            <v>A</v>
          </cell>
        </row>
      </sheetData>
      <sheetData sheetId="31140">
        <row r="9">
          <cell r="A9" t="str">
            <v>A</v>
          </cell>
        </row>
      </sheetData>
      <sheetData sheetId="31141">
        <row r="9">
          <cell r="A9" t="str">
            <v>A</v>
          </cell>
        </row>
      </sheetData>
      <sheetData sheetId="31142">
        <row r="9">
          <cell r="A9" t="str">
            <v>A</v>
          </cell>
        </row>
      </sheetData>
      <sheetData sheetId="31143">
        <row r="9">
          <cell r="A9" t="str">
            <v>A</v>
          </cell>
        </row>
      </sheetData>
      <sheetData sheetId="31144">
        <row r="9">
          <cell r="A9" t="str">
            <v>A</v>
          </cell>
        </row>
      </sheetData>
      <sheetData sheetId="31145">
        <row r="9">
          <cell r="A9" t="str">
            <v>A</v>
          </cell>
        </row>
      </sheetData>
      <sheetData sheetId="31146">
        <row r="9">
          <cell r="A9" t="str">
            <v>A</v>
          </cell>
        </row>
      </sheetData>
      <sheetData sheetId="31147">
        <row r="9">
          <cell r="A9" t="str">
            <v>A</v>
          </cell>
        </row>
      </sheetData>
      <sheetData sheetId="31148">
        <row r="9">
          <cell r="A9" t="str">
            <v>A</v>
          </cell>
        </row>
      </sheetData>
      <sheetData sheetId="31149">
        <row r="9">
          <cell r="A9" t="str">
            <v>A</v>
          </cell>
        </row>
      </sheetData>
      <sheetData sheetId="31150">
        <row r="9">
          <cell r="A9" t="str">
            <v>A</v>
          </cell>
        </row>
      </sheetData>
      <sheetData sheetId="31151">
        <row r="9">
          <cell r="A9" t="str">
            <v>A</v>
          </cell>
        </row>
      </sheetData>
      <sheetData sheetId="31152">
        <row r="9">
          <cell r="A9" t="str">
            <v>A</v>
          </cell>
        </row>
      </sheetData>
      <sheetData sheetId="31153">
        <row r="9">
          <cell r="A9" t="str">
            <v>A</v>
          </cell>
        </row>
      </sheetData>
      <sheetData sheetId="31154">
        <row r="9">
          <cell r="A9" t="str">
            <v>A</v>
          </cell>
        </row>
      </sheetData>
      <sheetData sheetId="31155">
        <row r="9">
          <cell r="A9" t="str">
            <v>A</v>
          </cell>
        </row>
      </sheetData>
      <sheetData sheetId="31156">
        <row r="9">
          <cell r="A9" t="str">
            <v>A</v>
          </cell>
        </row>
      </sheetData>
      <sheetData sheetId="31157">
        <row r="9">
          <cell r="A9" t="str">
            <v>A</v>
          </cell>
        </row>
      </sheetData>
      <sheetData sheetId="31158">
        <row r="9">
          <cell r="A9" t="str">
            <v>A</v>
          </cell>
        </row>
      </sheetData>
      <sheetData sheetId="31159">
        <row r="9">
          <cell r="A9" t="str">
            <v>A</v>
          </cell>
        </row>
      </sheetData>
      <sheetData sheetId="31160">
        <row r="9">
          <cell r="A9" t="str">
            <v>A</v>
          </cell>
        </row>
      </sheetData>
      <sheetData sheetId="31161">
        <row r="9">
          <cell r="A9" t="str">
            <v>A</v>
          </cell>
        </row>
      </sheetData>
      <sheetData sheetId="31162">
        <row r="9">
          <cell r="A9" t="str">
            <v>A</v>
          </cell>
        </row>
      </sheetData>
      <sheetData sheetId="31163">
        <row r="9">
          <cell r="A9" t="str">
            <v>A</v>
          </cell>
        </row>
      </sheetData>
      <sheetData sheetId="31164">
        <row r="9">
          <cell r="A9" t="str">
            <v>A</v>
          </cell>
        </row>
      </sheetData>
      <sheetData sheetId="31165">
        <row r="9">
          <cell r="A9" t="str">
            <v>A</v>
          </cell>
        </row>
      </sheetData>
      <sheetData sheetId="31166">
        <row r="9">
          <cell r="A9" t="str">
            <v>A</v>
          </cell>
        </row>
      </sheetData>
      <sheetData sheetId="31167">
        <row r="9">
          <cell r="A9" t="str">
            <v>A</v>
          </cell>
        </row>
      </sheetData>
      <sheetData sheetId="31168">
        <row r="9">
          <cell r="A9" t="str">
            <v>A</v>
          </cell>
        </row>
      </sheetData>
      <sheetData sheetId="31169">
        <row r="9">
          <cell r="A9" t="str">
            <v>A</v>
          </cell>
        </row>
      </sheetData>
      <sheetData sheetId="31170">
        <row r="9">
          <cell r="A9" t="str">
            <v>A</v>
          </cell>
        </row>
      </sheetData>
      <sheetData sheetId="31171">
        <row r="9">
          <cell r="A9" t="str">
            <v>A</v>
          </cell>
        </row>
      </sheetData>
      <sheetData sheetId="31172">
        <row r="9">
          <cell r="A9" t="str">
            <v>A</v>
          </cell>
        </row>
      </sheetData>
      <sheetData sheetId="31173">
        <row r="9">
          <cell r="A9" t="str">
            <v>A</v>
          </cell>
        </row>
      </sheetData>
      <sheetData sheetId="31174">
        <row r="9">
          <cell r="A9" t="str">
            <v>A</v>
          </cell>
        </row>
      </sheetData>
      <sheetData sheetId="31175">
        <row r="9">
          <cell r="A9" t="str">
            <v>A</v>
          </cell>
        </row>
      </sheetData>
      <sheetData sheetId="31176">
        <row r="9">
          <cell r="A9" t="str">
            <v>A</v>
          </cell>
        </row>
      </sheetData>
      <sheetData sheetId="31177">
        <row r="9">
          <cell r="A9" t="str">
            <v>A</v>
          </cell>
        </row>
      </sheetData>
      <sheetData sheetId="31178">
        <row r="9">
          <cell r="A9" t="str">
            <v>A</v>
          </cell>
        </row>
      </sheetData>
      <sheetData sheetId="31179">
        <row r="9">
          <cell r="A9" t="str">
            <v>A</v>
          </cell>
        </row>
      </sheetData>
      <sheetData sheetId="31180">
        <row r="9">
          <cell r="A9" t="str">
            <v>A</v>
          </cell>
        </row>
      </sheetData>
      <sheetData sheetId="31181">
        <row r="9">
          <cell r="A9" t="str">
            <v>A</v>
          </cell>
        </row>
      </sheetData>
      <sheetData sheetId="31182">
        <row r="9">
          <cell r="A9" t="str">
            <v>A</v>
          </cell>
        </row>
      </sheetData>
      <sheetData sheetId="31183">
        <row r="9">
          <cell r="A9" t="str">
            <v>A</v>
          </cell>
        </row>
      </sheetData>
      <sheetData sheetId="31184">
        <row r="9">
          <cell r="A9" t="str">
            <v>A</v>
          </cell>
        </row>
      </sheetData>
      <sheetData sheetId="31185">
        <row r="9">
          <cell r="A9" t="str">
            <v>A</v>
          </cell>
        </row>
      </sheetData>
      <sheetData sheetId="31186">
        <row r="9">
          <cell r="A9" t="str">
            <v>A</v>
          </cell>
        </row>
      </sheetData>
      <sheetData sheetId="31187">
        <row r="9">
          <cell r="A9" t="str">
            <v>A</v>
          </cell>
        </row>
      </sheetData>
      <sheetData sheetId="31188">
        <row r="9">
          <cell r="A9" t="str">
            <v>A</v>
          </cell>
        </row>
      </sheetData>
      <sheetData sheetId="31189">
        <row r="9">
          <cell r="A9" t="str">
            <v>A</v>
          </cell>
        </row>
      </sheetData>
      <sheetData sheetId="31190" refreshError="1"/>
      <sheetData sheetId="31191">
        <row r="9">
          <cell r="A9" t="str">
            <v>A</v>
          </cell>
        </row>
      </sheetData>
      <sheetData sheetId="31192">
        <row r="9">
          <cell r="A9" t="str">
            <v>A</v>
          </cell>
        </row>
      </sheetData>
      <sheetData sheetId="31193" refreshError="1"/>
      <sheetData sheetId="31194" refreshError="1"/>
      <sheetData sheetId="31195" refreshError="1"/>
      <sheetData sheetId="31196" refreshError="1"/>
      <sheetData sheetId="31197" refreshError="1"/>
      <sheetData sheetId="31198" refreshError="1"/>
      <sheetData sheetId="31199" refreshError="1"/>
      <sheetData sheetId="31200" refreshError="1"/>
      <sheetData sheetId="31201" refreshError="1"/>
      <sheetData sheetId="31202" refreshError="1"/>
      <sheetData sheetId="31203">
        <row r="9">
          <cell r="A9" t="str">
            <v>A</v>
          </cell>
        </row>
      </sheetData>
      <sheetData sheetId="31204">
        <row r="9">
          <cell r="A9" t="str">
            <v>A</v>
          </cell>
        </row>
      </sheetData>
      <sheetData sheetId="31205">
        <row r="9">
          <cell r="A9" t="str">
            <v>A</v>
          </cell>
        </row>
      </sheetData>
      <sheetData sheetId="31206" refreshError="1"/>
      <sheetData sheetId="31207">
        <row r="9">
          <cell r="A9" t="str">
            <v>A</v>
          </cell>
        </row>
      </sheetData>
      <sheetData sheetId="31208">
        <row r="9">
          <cell r="A9" t="str">
            <v>A</v>
          </cell>
        </row>
      </sheetData>
      <sheetData sheetId="31209">
        <row r="9">
          <cell r="A9" t="str">
            <v>A</v>
          </cell>
        </row>
      </sheetData>
      <sheetData sheetId="31210" refreshError="1"/>
      <sheetData sheetId="31211" refreshError="1"/>
      <sheetData sheetId="31212" refreshError="1"/>
      <sheetData sheetId="31213" refreshError="1"/>
      <sheetData sheetId="31214" refreshError="1"/>
      <sheetData sheetId="31215" refreshError="1"/>
      <sheetData sheetId="31216">
        <row r="9">
          <cell r="A9" t="str">
            <v>A</v>
          </cell>
        </row>
      </sheetData>
      <sheetData sheetId="31217">
        <row r="9">
          <cell r="A9" t="str">
            <v>A</v>
          </cell>
        </row>
      </sheetData>
      <sheetData sheetId="31218">
        <row r="9">
          <cell r="A9" t="str">
            <v>A</v>
          </cell>
        </row>
      </sheetData>
      <sheetData sheetId="31219">
        <row r="9">
          <cell r="A9" t="str">
            <v>A</v>
          </cell>
        </row>
      </sheetData>
      <sheetData sheetId="31220">
        <row r="9">
          <cell r="A9" t="str">
            <v>A</v>
          </cell>
        </row>
      </sheetData>
      <sheetData sheetId="31221">
        <row r="9">
          <cell r="A9" t="str">
            <v>A</v>
          </cell>
        </row>
      </sheetData>
      <sheetData sheetId="31222">
        <row r="9">
          <cell r="A9" t="str">
            <v>A</v>
          </cell>
        </row>
      </sheetData>
      <sheetData sheetId="31223">
        <row r="9">
          <cell r="A9" t="str">
            <v>A</v>
          </cell>
        </row>
      </sheetData>
      <sheetData sheetId="31224">
        <row r="9">
          <cell r="A9" t="str">
            <v>A</v>
          </cell>
        </row>
      </sheetData>
      <sheetData sheetId="31225">
        <row r="9">
          <cell r="A9" t="str">
            <v>A</v>
          </cell>
        </row>
      </sheetData>
      <sheetData sheetId="31226">
        <row r="9">
          <cell r="A9" t="str">
            <v>A</v>
          </cell>
        </row>
      </sheetData>
      <sheetData sheetId="31227">
        <row r="9">
          <cell r="A9" t="str">
            <v>A</v>
          </cell>
        </row>
      </sheetData>
      <sheetData sheetId="31228">
        <row r="9">
          <cell r="A9" t="str">
            <v>A</v>
          </cell>
        </row>
      </sheetData>
      <sheetData sheetId="31229">
        <row r="9">
          <cell r="A9" t="str">
            <v>A</v>
          </cell>
        </row>
      </sheetData>
      <sheetData sheetId="31230">
        <row r="9">
          <cell r="A9" t="str">
            <v>A</v>
          </cell>
        </row>
      </sheetData>
      <sheetData sheetId="31231">
        <row r="9">
          <cell r="A9" t="str">
            <v>A</v>
          </cell>
        </row>
      </sheetData>
      <sheetData sheetId="31232">
        <row r="9">
          <cell r="A9" t="str">
            <v>A</v>
          </cell>
        </row>
      </sheetData>
      <sheetData sheetId="31233">
        <row r="9">
          <cell r="A9" t="str">
            <v>A</v>
          </cell>
        </row>
      </sheetData>
      <sheetData sheetId="31234">
        <row r="9">
          <cell r="A9" t="str">
            <v>A</v>
          </cell>
        </row>
      </sheetData>
      <sheetData sheetId="31235">
        <row r="9">
          <cell r="A9" t="str">
            <v>A</v>
          </cell>
        </row>
      </sheetData>
      <sheetData sheetId="31236">
        <row r="9">
          <cell r="A9" t="str">
            <v>A</v>
          </cell>
        </row>
      </sheetData>
      <sheetData sheetId="31237">
        <row r="9">
          <cell r="A9" t="str">
            <v>A</v>
          </cell>
        </row>
      </sheetData>
      <sheetData sheetId="31238">
        <row r="9">
          <cell r="A9" t="str">
            <v>A</v>
          </cell>
        </row>
      </sheetData>
      <sheetData sheetId="31239">
        <row r="9">
          <cell r="A9" t="str">
            <v>A</v>
          </cell>
        </row>
      </sheetData>
      <sheetData sheetId="31240">
        <row r="9">
          <cell r="A9" t="str">
            <v>A</v>
          </cell>
        </row>
      </sheetData>
      <sheetData sheetId="31241">
        <row r="9">
          <cell r="A9" t="str">
            <v>A</v>
          </cell>
        </row>
      </sheetData>
      <sheetData sheetId="31242" refreshError="1"/>
      <sheetData sheetId="31243" refreshError="1"/>
      <sheetData sheetId="31244" refreshError="1"/>
      <sheetData sheetId="31245">
        <row r="9">
          <cell r="A9" t="str">
            <v>A</v>
          </cell>
        </row>
      </sheetData>
      <sheetData sheetId="31246" refreshError="1"/>
      <sheetData sheetId="31247" refreshError="1"/>
      <sheetData sheetId="31248" refreshError="1"/>
      <sheetData sheetId="31249" refreshError="1"/>
      <sheetData sheetId="31250" refreshError="1"/>
      <sheetData sheetId="31251" refreshError="1"/>
      <sheetData sheetId="31252" refreshError="1"/>
      <sheetData sheetId="31253" refreshError="1"/>
      <sheetData sheetId="31254" refreshError="1"/>
      <sheetData sheetId="31255">
        <row r="9">
          <cell r="A9" t="str">
            <v>A</v>
          </cell>
        </row>
      </sheetData>
      <sheetData sheetId="31256" refreshError="1"/>
      <sheetData sheetId="31257" refreshError="1"/>
      <sheetData sheetId="31258" refreshError="1"/>
      <sheetData sheetId="31259" refreshError="1"/>
      <sheetData sheetId="31260" refreshError="1"/>
      <sheetData sheetId="31261" refreshError="1"/>
      <sheetData sheetId="31262" refreshError="1"/>
      <sheetData sheetId="31263">
        <row r="9">
          <cell r="A9" t="str">
            <v>A</v>
          </cell>
        </row>
      </sheetData>
      <sheetData sheetId="31264">
        <row r="9">
          <cell r="A9" t="str">
            <v>A</v>
          </cell>
        </row>
      </sheetData>
      <sheetData sheetId="31265">
        <row r="9">
          <cell r="A9" t="str">
            <v>A</v>
          </cell>
        </row>
      </sheetData>
      <sheetData sheetId="31266">
        <row r="9">
          <cell r="A9" t="str">
            <v>A</v>
          </cell>
        </row>
      </sheetData>
      <sheetData sheetId="31267">
        <row r="9">
          <cell r="A9" t="str">
            <v>A</v>
          </cell>
        </row>
      </sheetData>
      <sheetData sheetId="31268">
        <row r="9">
          <cell r="A9" t="str">
            <v>A</v>
          </cell>
        </row>
      </sheetData>
      <sheetData sheetId="31269">
        <row r="9">
          <cell r="A9" t="str">
            <v>A</v>
          </cell>
        </row>
      </sheetData>
      <sheetData sheetId="31270">
        <row r="9">
          <cell r="A9" t="str">
            <v>A</v>
          </cell>
        </row>
      </sheetData>
      <sheetData sheetId="31271">
        <row r="9">
          <cell r="A9" t="str">
            <v>A</v>
          </cell>
        </row>
      </sheetData>
      <sheetData sheetId="31272">
        <row r="9">
          <cell r="A9" t="str">
            <v>A</v>
          </cell>
        </row>
      </sheetData>
      <sheetData sheetId="31273">
        <row r="9">
          <cell r="A9" t="str">
            <v>A</v>
          </cell>
        </row>
      </sheetData>
      <sheetData sheetId="31274">
        <row r="9">
          <cell r="A9" t="str">
            <v>A</v>
          </cell>
        </row>
      </sheetData>
      <sheetData sheetId="31275">
        <row r="9">
          <cell r="A9" t="str">
            <v>A</v>
          </cell>
        </row>
      </sheetData>
      <sheetData sheetId="31276">
        <row r="9">
          <cell r="A9" t="str">
            <v>A</v>
          </cell>
        </row>
      </sheetData>
      <sheetData sheetId="31277">
        <row r="9">
          <cell r="A9" t="str">
            <v>A</v>
          </cell>
        </row>
      </sheetData>
      <sheetData sheetId="31278">
        <row r="9">
          <cell r="A9" t="str">
            <v>A</v>
          </cell>
        </row>
      </sheetData>
      <sheetData sheetId="31279">
        <row r="9">
          <cell r="A9" t="str">
            <v>A</v>
          </cell>
        </row>
      </sheetData>
      <sheetData sheetId="31280">
        <row r="9">
          <cell r="A9" t="str">
            <v>A</v>
          </cell>
        </row>
      </sheetData>
      <sheetData sheetId="31281">
        <row r="9">
          <cell r="A9" t="str">
            <v>A</v>
          </cell>
        </row>
      </sheetData>
      <sheetData sheetId="31282">
        <row r="9">
          <cell r="A9" t="str">
            <v>A</v>
          </cell>
        </row>
      </sheetData>
      <sheetData sheetId="31283">
        <row r="9">
          <cell r="A9" t="str">
            <v>A</v>
          </cell>
        </row>
      </sheetData>
      <sheetData sheetId="31284">
        <row r="9">
          <cell r="A9" t="str">
            <v>A</v>
          </cell>
        </row>
      </sheetData>
      <sheetData sheetId="31285">
        <row r="9">
          <cell r="A9" t="str">
            <v>A</v>
          </cell>
        </row>
      </sheetData>
      <sheetData sheetId="31286">
        <row r="9">
          <cell r="A9" t="str">
            <v>A</v>
          </cell>
        </row>
      </sheetData>
      <sheetData sheetId="31287">
        <row r="9">
          <cell r="A9" t="str">
            <v>A</v>
          </cell>
        </row>
      </sheetData>
      <sheetData sheetId="31288">
        <row r="9">
          <cell r="A9" t="str">
            <v>A</v>
          </cell>
        </row>
      </sheetData>
      <sheetData sheetId="31289">
        <row r="9">
          <cell r="A9" t="str">
            <v>A</v>
          </cell>
        </row>
      </sheetData>
      <sheetData sheetId="31290">
        <row r="9">
          <cell r="A9" t="str">
            <v>A</v>
          </cell>
        </row>
      </sheetData>
      <sheetData sheetId="31291">
        <row r="9">
          <cell r="A9" t="str">
            <v>A</v>
          </cell>
        </row>
      </sheetData>
      <sheetData sheetId="31292">
        <row r="9">
          <cell r="A9" t="str">
            <v>A</v>
          </cell>
        </row>
      </sheetData>
      <sheetData sheetId="31293">
        <row r="9">
          <cell r="A9" t="str">
            <v>A</v>
          </cell>
        </row>
      </sheetData>
      <sheetData sheetId="31294">
        <row r="9">
          <cell r="A9" t="str">
            <v>A</v>
          </cell>
        </row>
      </sheetData>
      <sheetData sheetId="31295">
        <row r="9">
          <cell r="A9" t="str">
            <v>A</v>
          </cell>
        </row>
      </sheetData>
      <sheetData sheetId="31296">
        <row r="9">
          <cell r="A9" t="str">
            <v>A</v>
          </cell>
        </row>
      </sheetData>
      <sheetData sheetId="31297">
        <row r="9">
          <cell r="A9" t="str">
            <v>A</v>
          </cell>
        </row>
      </sheetData>
      <sheetData sheetId="31298">
        <row r="9">
          <cell r="A9" t="str">
            <v>A</v>
          </cell>
        </row>
      </sheetData>
      <sheetData sheetId="31299">
        <row r="9">
          <cell r="A9" t="str">
            <v>A</v>
          </cell>
        </row>
      </sheetData>
      <sheetData sheetId="31300">
        <row r="9">
          <cell r="A9" t="str">
            <v>A</v>
          </cell>
        </row>
      </sheetData>
      <sheetData sheetId="31301">
        <row r="9">
          <cell r="A9" t="str">
            <v>A</v>
          </cell>
        </row>
      </sheetData>
      <sheetData sheetId="31302">
        <row r="9">
          <cell r="A9" t="str">
            <v>A</v>
          </cell>
        </row>
      </sheetData>
      <sheetData sheetId="31303">
        <row r="9">
          <cell r="A9" t="str">
            <v>A</v>
          </cell>
        </row>
      </sheetData>
      <sheetData sheetId="31304">
        <row r="9">
          <cell r="A9" t="str">
            <v>A</v>
          </cell>
        </row>
      </sheetData>
      <sheetData sheetId="31305">
        <row r="9">
          <cell r="A9" t="str">
            <v>A</v>
          </cell>
        </row>
      </sheetData>
      <sheetData sheetId="31306">
        <row r="9">
          <cell r="A9" t="str">
            <v>A</v>
          </cell>
        </row>
      </sheetData>
      <sheetData sheetId="31307">
        <row r="9">
          <cell r="A9" t="str">
            <v>A</v>
          </cell>
        </row>
      </sheetData>
      <sheetData sheetId="31308">
        <row r="9">
          <cell r="A9" t="str">
            <v>A</v>
          </cell>
        </row>
      </sheetData>
      <sheetData sheetId="31309">
        <row r="9">
          <cell r="A9" t="str">
            <v>A</v>
          </cell>
        </row>
      </sheetData>
      <sheetData sheetId="31310">
        <row r="9">
          <cell r="A9" t="str">
            <v>A</v>
          </cell>
        </row>
      </sheetData>
      <sheetData sheetId="31311">
        <row r="9">
          <cell r="A9" t="str">
            <v>A</v>
          </cell>
        </row>
      </sheetData>
      <sheetData sheetId="31312">
        <row r="9">
          <cell r="A9" t="str">
            <v>A</v>
          </cell>
        </row>
      </sheetData>
      <sheetData sheetId="31313">
        <row r="9">
          <cell r="A9" t="str">
            <v>A</v>
          </cell>
        </row>
      </sheetData>
      <sheetData sheetId="31314">
        <row r="9">
          <cell r="A9" t="str">
            <v>A</v>
          </cell>
        </row>
      </sheetData>
      <sheetData sheetId="31315">
        <row r="9">
          <cell r="A9" t="str">
            <v>A</v>
          </cell>
        </row>
      </sheetData>
      <sheetData sheetId="31316">
        <row r="9">
          <cell r="A9" t="str">
            <v>A</v>
          </cell>
        </row>
      </sheetData>
      <sheetData sheetId="31317">
        <row r="9">
          <cell r="A9" t="str">
            <v>A</v>
          </cell>
        </row>
      </sheetData>
      <sheetData sheetId="31318">
        <row r="9">
          <cell r="A9" t="str">
            <v>A</v>
          </cell>
        </row>
      </sheetData>
      <sheetData sheetId="31319">
        <row r="9">
          <cell r="A9" t="str">
            <v>A</v>
          </cell>
        </row>
      </sheetData>
      <sheetData sheetId="31320">
        <row r="9">
          <cell r="A9" t="str">
            <v>A</v>
          </cell>
        </row>
      </sheetData>
      <sheetData sheetId="31321">
        <row r="9">
          <cell r="A9" t="str">
            <v>A</v>
          </cell>
        </row>
      </sheetData>
      <sheetData sheetId="31322">
        <row r="9">
          <cell r="A9" t="str">
            <v>A</v>
          </cell>
        </row>
      </sheetData>
      <sheetData sheetId="31323">
        <row r="9">
          <cell r="A9" t="str">
            <v>A</v>
          </cell>
        </row>
      </sheetData>
      <sheetData sheetId="31324" refreshError="1"/>
      <sheetData sheetId="31325">
        <row r="9">
          <cell r="A9" t="str">
            <v>A</v>
          </cell>
        </row>
      </sheetData>
      <sheetData sheetId="31326">
        <row r="9">
          <cell r="A9" t="str">
            <v>A</v>
          </cell>
        </row>
      </sheetData>
      <sheetData sheetId="31327">
        <row r="9">
          <cell r="A9" t="str">
            <v>A</v>
          </cell>
        </row>
      </sheetData>
      <sheetData sheetId="31328">
        <row r="9">
          <cell r="A9" t="str">
            <v>A</v>
          </cell>
        </row>
      </sheetData>
      <sheetData sheetId="31329">
        <row r="9">
          <cell r="A9" t="str">
            <v>A</v>
          </cell>
        </row>
      </sheetData>
      <sheetData sheetId="31330">
        <row r="9">
          <cell r="A9" t="str">
            <v>A</v>
          </cell>
        </row>
      </sheetData>
      <sheetData sheetId="31331">
        <row r="9">
          <cell r="A9" t="str">
            <v>A</v>
          </cell>
        </row>
      </sheetData>
      <sheetData sheetId="31332">
        <row r="9">
          <cell r="A9" t="str">
            <v>A</v>
          </cell>
        </row>
      </sheetData>
      <sheetData sheetId="31333">
        <row r="9">
          <cell r="A9" t="str">
            <v>A</v>
          </cell>
        </row>
      </sheetData>
      <sheetData sheetId="31334">
        <row r="9">
          <cell r="A9" t="str">
            <v>A</v>
          </cell>
        </row>
      </sheetData>
      <sheetData sheetId="31335">
        <row r="9">
          <cell r="A9" t="str">
            <v>A</v>
          </cell>
        </row>
      </sheetData>
      <sheetData sheetId="31336">
        <row r="9">
          <cell r="A9" t="str">
            <v>A</v>
          </cell>
        </row>
      </sheetData>
      <sheetData sheetId="31337">
        <row r="9">
          <cell r="A9" t="str">
            <v>A</v>
          </cell>
        </row>
      </sheetData>
      <sheetData sheetId="31338">
        <row r="9">
          <cell r="A9" t="str">
            <v>A</v>
          </cell>
        </row>
      </sheetData>
      <sheetData sheetId="31339">
        <row r="9">
          <cell r="A9" t="str">
            <v>A</v>
          </cell>
        </row>
      </sheetData>
      <sheetData sheetId="31340">
        <row r="9">
          <cell r="A9" t="str">
            <v>A</v>
          </cell>
        </row>
      </sheetData>
      <sheetData sheetId="31341">
        <row r="9">
          <cell r="A9" t="str">
            <v>A</v>
          </cell>
        </row>
      </sheetData>
      <sheetData sheetId="31342">
        <row r="9">
          <cell r="A9" t="str">
            <v>A</v>
          </cell>
        </row>
      </sheetData>
      <sheetData sheetId="31343">
        <row r="9">
          <cell r="A9" t="str">
            <v>A</v>
          </cell>
        </row>
      </sheetData>
      <sheetData sheetId="31344">
        <row r="9">
          <cell r="A9" t="str">
            <v>A</v>
          </cell>
        </row>
      </sheetData>
      <sheetData sheetId="31345" refreshError="1"/>
      <sheetData sheetId="31346">
        <row r="9">
          <cell r="A9" t="str">
            <v>A</v>
          </cell>
        </row>
      </sheetData>
      <sheetData sheetId="31347">
        <row r="9">
          <cell r="A9" t="str">
            <v>A</v>
          </cell>
        </row>
      </sheetData>
      <sheetData sheetId="31348">
        <row r="9">
          <cell r="A9" t="str">
            <v>A</v>
          </cell>
        </row>
      </sheetData>
      <sheetData sheetId="31349">
        <row r="9">
          <cell r="A9" t="str">
            <v>A</v>
          </cell>
        </row>
      </sheetData>
      <sheetData sheetId="31350" refreshError="1"/>
      <sheetData sheetId="31351">
        <row r="9">
          <cell r="A9" t="str">
            <v>A</v>
          </cell>
        </row>
      </sheetData>
      <sheetData sheetId="31352">
        <row r="9">
          <cell r="A9" t="str">
            <v>A</v>
          </cell>
        </row>
      </sheetData>
      <sheetData sheetId="31353" refreshError="1"/>
      <sheetData sheetId="31354" refreshError="1"/>
      <sheetData sheetId="31355" refreshError="1"/>
      <sheetData sheetId="31356" refreshError="1"/>
      <sheetData sheetId="31357">
        <row r="9">
          <cell r="A9" t="str">
            <v>A</v>
          </cell>
        </row>
      </sheetData>
      <sheetData sheetId="31358" refreshError="1"/>
      <sheetData sheetId="31359">
        <row r="9">
          <cell r="A9" t="str">
            <v>A</v>
          </cell>
        </row>
      </sheetData>
      <sheetData sheetId="31360">
        <row r="9">
          <cell r="A9" t="str">
            <v>A</v>
          </cell>
        </row>
      </sheetData>
      <sheetData sheetId="31361" refreshError="1"/>
      <sheetData sheetId="31362">
        <row r="9">
          <cell r="A9" t="str">
            <v>A</v>
          </cell>
        </row>
      </sheetData>
      <sheetData sheetId="31363">
        <row r="9">
          <cell r="A9" t="str">
            <v>A</v>
          </cell>
        </row>
      </sheetData>
      <sheetData sheetId="31364" refreshError="1"/>
      <sheetData sheetId="31365" refreshError="1"/>
      <sheetData sheetId="31366">
        <row r="9">
          <cell r="A9" t="str">
            <v>A</v>
          </cell>
        </row>
      </sheetData>
      <sheetData sheetId="31367">
        <row r="9">
          <cell r="A9" t="str">
            <v>A</v>
          </cell>
        </row>
      </sheetData>
      <sheetData sheetId="31368">
        <row r="9">
          <cell r="A9" t="str">
            <v>A</v>
          </cell>
        </row>
      </sheetData>
      <sheetData sheetId="31369">
        <row r="9">
          <cell r="A9" t="str">
            <v>A</v>
          </cell>
        </row>
      </sheetData>
      <sheetData sheetId="31370">
        <row r="9">
          <cell r="A9" t="str">
            <v>A</v>
          </cell>
        </row>
      </sheetData>
      <sheetData sheetId="31371">
        <row r="9">
          <cell r="A9" t="str">
            <v>A</v>
          </cell>
        </row>
      </sheetData>
      <sheetData sheetId="31372">
        <row r="9">
          <cell r="A9" t="str">
            <v>A</v>
          </cell>
        </row>
      </sheetData>
      <sheetData sheetId="31373">
        <row r="9">
          <cell r="A9" t="str">
            <v>A</v>
          </cell>
        </row>
      </sheetData>
      <sheetData sheetId="31374" refreshError="1"/>
      <sheetData sheetId="31375" refreshError="1"/>
      <sheetData sheetId="31376" refreshError="1"/>
      <sheetData sheetId="31377" refreshError="1"/>
      <sheetData sheetId="31378" refreshError="1"/>
      <sheetData sheetId="31379" refreshError="1"/>
      <sheetData sheetId="31380" refreshError="1"/>
      <sheetData sheetId="31381" refreshError="1"/>
      <sheetData sheetId="31382" refreshError="1"/>
      <sheetData sheetId="31383">
        <row r="9">
          <cell r="A9" t="str">
            <v>A</v>
          </cell>
        </row>
      </sheetData>
      <sheetData sheetId="31384">
        <row r="9">
          <cell r="A9" t="str">
            <v>A</v>
          </cell>
        </row>
      </sheetData>
      <sheetData sheetId="31385">
        <row r="9">
          <cell r="A9" t="str">
            <v>A</v>
          </cell>
        </row>
      </sheetData>
      <sheetData sheetId="31386">
        <row r="9">
          <cell r="A9" t="str">
            <v>A</v>
          </cell>
        </row>
      </sheetData>
      <sheetData sheetId="31387">
        <row r="9">
          <cell r="A9" t="str">
            <v>A</v>
          </cell>
        </row>
      </sheetData>
      <sheetData sheetId="31388">
        <row r="9">
          <cell r="A9" t="str">
            <v>A</v>
          </cell>
        </row>
      </sheetData>
      <sheetData sheetId="31389">
        <row r="9">
          <cell r="A9" t="str">
            <v>A</v>
          </cell>
        </row>
      </sheetData>
      <sheetData sheetId="31390">
        <row r="9">
          <cell r="A9" t="str">
            <v>A</v>
          </cell>
        </row>
      </sheetData>
      <sheetData sheetId="31391">
        <row r="9">
          <cell r="A9" t="str">
            <v>A</v>
          </cell>
        </row>
      </sheetData>
      <sheetData sheetId="31392">
        <row r="9">
          <cell r="A9" t="str">
            <v>A</v>
          </cell>
        </row>
      </sheetData>
      <sheetData sheetId="31393">
        <row r="9">
          <cell r="A9" t="str">
            <v>A</v>
          </cell>
        </row>
      </sheetData>
      <sheetData sheetId="31394">
        <row r="9">
          <cell r="A9" t="str">
            <v>A</v>
          </cell>
        </row>
      </sheetData>
      <sheetData sheetId="31395">
        <row r="9">
          <cell r="A9" t="str">
            <v>A</v>
          </cell>
        </row>
      </sheetData>
      <sheetData sheetId="31396">
        <row r="9">
          <cell r="A9" t="str">
            <v>A</v>
          </cell>
        </row>
      </sheetData>
      <sheetData sheetId="31397">
        <row r="9">
          <cell r="A9" t="str">
            <v>A</v>
          </cell>
        </row>
      </sheetData>
      <sheetData sheetId="31398">
        <row r="9">
          <cell r="A9" t="str">
            <v>A</v>
          </cell>
        </row>
      </sheetData>
      <sheetData sheetId="31399">
        <row r="9">
          <cell r="A9" t="str">
            <v>A</v>
          </cell>
        </row>
      </sheetData>
      <sheetData sheetId="31400">
        <row r="9">
          <cell r="A9" t="str">
            <v>A</v>
          </cell>
        </row>
      </sheetData>
      <sheetData sheetId="31401">
        <row r="9">
          <cell r="A9" t="str">
            <v>A</v>
          </cell>
        </row>
      </sheetData>
      <sheetData sheetId="31402">
        <row r="9">
          <cell r="A9" t="str">
            <v>A</v>
          </cell>
        </row>
      </sheetData>
      <sheetData sheetId="31403">
        <row r="9">
          <cell r="A9" t="str">
            <v>A</v>
          </cell>
        </row>
      </sheetData>
      <sheetData sheetId="31404">
        <row r="9">
          <cell r="A9" t="str">
            <v>A</v>
          </cell>
        </row>
      </sheetData>
      <sheetData sheetId="31405">
        <row r="9">
          <cell r="A9" t="str">
            <v>A</v>
          </cell>
        </row>
      </sheetData>
      <sheetData sheetId="31406">
        <row r="9">
          <cell r="A9" t="str">
            <v>A</v>
          </cell>
        </row>
      </sheetData>
      <sheetData sheetId="31407">
        <row r="9">
          <cell r="A9" t="str">
            <v>A</v>
          </cell>
        </row>
      </sheetData>
      <sheetData sheetId="31408">
        <row r="9">
          <cell r="A9" t="str">
            <v>A</v>
          </cell>
        </row>
      </sheetData>
      <sheetData sheetId="31409">
        <row r="9">
          <cell r="A9" t="str">
            <v>A</v>
          </cell>
        </row>
      </sheetData>
      <sheetData sheetId="31410">
        <row r="9">
          <cell r="A9" t="str">
            <v>A</v>
          </cell>
        </row>
      </sheetData>
      <sheetData sheetId="31411">
        <row r="9">
          <cell r="A9" t="str">
            <v>A</v>
          </cell>
        </row>
      </sheetData>
      <sheetData sheetId="31412">
        <row r="9">
          <cell r="A9" t="str">
            <v>A</v>
          </cell>
        </row>
      </sheetData>
      <sheetData sheetId="31413">
        <row r="9">
          <cell r="A9" t="str">
            <v>A</v>
          </cell>
        </row>
      </sheetData>
      <sheetData sheetId="31414">
        <row r="9">
          <cell r="A9" t="str">
            <v>A</v>
          </cell>
        </row>
      </sheetData>
      <sheetData sheetId="31415">
        <row r="9">
          <cell r="A9" t="str">
            <v>A</v>
          </cell>
        </row>
      </sheetData>
      <sheetData sheetId="31416">
        <row r="9">
          <cell r="A9" t="str">
            <v>A</v>
          </cell>
        </row>
      </sheetData>
      <sheetData sheetId="31417">
        <row r="9">
          <cell r="A9" t="str">
            <v>A</v>
          </cell>
        </row>
      </sheetData>
      <sheetData sheetId="31418">
        <row r="9">
          <cell r="A9" t="str">
            <v>A</v>
          </cell>
        </row>
      </sheetData>
      <sheetData sheetId="31419">
        <row r="9">
          <cell r="A9" t="str">
            <v>A</v>
          </cell>
        </row>
      </sheetData>
      <sheetData sheetId="31420">
        <row r="9">
          <cell r="A9" t="str">
            <v>A</v>
          </cell>
        </row>
      </sheetData>
      <sheetData sheetId="31421">
        <row r="9">
          <cell r="A9" t="str">
            <v>A</v>
          </cell>
        </row>
      </sheetData>
      <sheetData sheetId="31422" refreshError="1"/>
      <sheetData sheetId="31423" refreshError="1"/>
      <sheetData sheetId="31424" refreshError="1"/>
      <sheetData sheetId="31425" refreshError="1"/>
      <sheetData sheetId="31426" refreshError="1"/>
      <sheetData sheetId="31427" refreshError="1"/>
      <sheetData sheetId="31428" refreshError="1"/>
      <sheetData sheetId="31429" refreshError="1"/>
      <sheetData sheetId="31430" refreshError="1"/>
      <sheetData sheetId="31431" refreshError="1"/>
      <sheetData sheetId="31432" refreshError="1"/>
      <sheetData sheetId="31433" refreshError="1"/>
      <sheetData sheetId="31434" refreshError="1"/>
      <sheetData sheetId="31435" refreshError="1"/>
      <sheetData sheetId="31436" refreshError="1"/>
      <sheetData sheetId="31437" refreshError="1"/>
      <sheetData sheetId="31438" refreshError="1"/>
      <sheetData sheetId="31439" refreshError="1"/>
      <sheetData sheetId="31440" refreshError="1"/>
      <sheetData sheetId="31441" refreshError="1"/>
      <sheetData sheetId="31442" refreshError="1"/>
      <sheetData sheetId="31443" refreshError="1"/>
      <sheetData sheetId="31444" refreshError="1"/>
      <sheetData sheetId="31445" refreshError="1"/>
      <sheetData sheetId="31446" refreshError="1"/>
      <sheetData sheetId="31447" refreshError="1"/>
      <sheetData sheetId="31448" refreshError="1"/>
      <sheetData sheetId="31449" refreshError="1"/>
      <sheetData sheetId="31450" refreshError="1"/>
      <sheetData sheetId="31451" refreshError="1"/>
      <sheetData sheetId="31452" refreshError="1"/>
      <sheetData sheetId="31453" refreshError="1"/>
      <sheetData sheetId="31454" refreshError="1"/>
      <sheetData sheetId="31455" refreshError="1"/>
      <sheetData sheetId="31456" refreshError="1"/>
      <sheetData sheetId="31457" refreshError="1"/>
      <sheetData sheetId="31458" refreshError="1"/>
      <sheetData sheetId="31459" refreshError="1"/>
      <sheetData sheetId="31460" refreshError="1"/>
      <sheetData sheetId="31461" refreshError="1"/>
      <sheetData sheetId="31462" refreshError="1"/>
      <sheetData sheetId="31463" refreshError="1"/>
      <sheetData sheetId="31464" refreshError="1"/>
      <sheetData sheetId="31465" refreshError="1"/>
      <sheetData sheetId="31466" refreshError="1"/>
      <sheetData sheetId="31467" refreshError="1"/>
      <sheetData sheetId="31468" refreshError="1"/>
      <sheetData sheetId="31469" refreshError="1"/>
      <sheetData sheetId="31470" refreshError="1"/>
      <sheetData sheetId="31471" refreshError="1"/>
      <sheetData sheetId="31472" refreshError="1"/>
      <sheetData sheetId="31473" refreshError="1"/>
      <sheetData sheetId="31474" refreshError="1"/>
      <sheetData sheetId="31475" refreshError="1"/>
      <sheetData sheetId="31476" refreshError="1"/>
      <sheetData sheetId="31477" refreshError="1"/>
      <sheetData sheetId="31478" refreshError="1"/>
      <sheetData sheetId="31479" refreshError="1"/>
      <sheetData sheetId="31480" refreshError="1"/>
      <sheetData sheetId="31481" refreshError="1"/>
      <sheetData sheetId="31482" refreshError="1"/>
      <sheetData sheetId="31483" refreshError="1"/>
      <sheetData sheetId="31484" refreshError="1"/>
      <sheetData sheetId="31485" refreshError="1"/>
      <sheetData sheetId="31486" refreshError="1"/>
      <sheetData sheetId="31487" refreshError="1"/>
      <sheetData sheetId="31488" refreshError="1"/>
      <sheetData sheetId="31489" refreshError="1"/>
      <sheetData sheetId="31490" refreshError="1"/>
      <sheetData sheetId="31491" refreshError="1"/>
      <sheetData sheetId="31492" refreshError="1"/>
      <sheetData sheetId="31493">
        <row r="9">
          <cell r="A9" t="str">
            <v>A</v>
          </cell>
        </row>
      </sheetData>
      <sheetData sheetId="31494">
        <row r="9">
          <cell r="A9" t="str">
            <v>A</v>
          </cell>
        </row>
      </sheetData>
      <sheetData sheetId="31495">
        <row r="9">
          <cell r="A9" t="str">
            <v>A</v>
          </cell>
        </row>
      </sheetData>
      <sheetData sheetId="31496">
        <row r="9">
          <cell r="A9" t="str">
            <v>A</v>
          </cell>
        </row>
      </sheetData>
      <sheetData sheetId="31497">
        <row r="9">
          <cell r="A9" t="str">
            <v>A</v>
          </cell>
        </row>
      </sheetData>
      <sheetData sheetId="31498">
        <row r="9">
          <cell r="A9" t="str">
            <v>A</v>
          </cell>
        </row>
      </sheetData>
      <sheetData sheetId="31499">
        <row r="9">
          <cell r="A9" t="str">
            <v>A</v>
          </cell>
        </row>
      </sheetData>
      <sheetData sheetId="31500">
        <row r="9">
          <cell r="A9" t="str">
            <v>A</v>
          </cell>
        </row>
      </sheetData>
      <sheetData sheetId="31501">
        <row r="9">
          <cell r="A9" t="str">
            <v>A</v>
          </cell>
        </row>
      </sheetData>
      <sheetData sheetId="31502">
        <row r="9">
          <cell r="A9" t="str">
            <v>A</v>
          </cell>
        </row>
      </sheetData>
      <sheetData sheetId="31503">
        <row r="9">
          <cell r="A9" t="str">
            <v>A</v>
          </cell>
        </row>
      </sheetData>
      <sheetData sheetId="31504">
        <row r="9">
          <cell r="A9" t="str">
            <v>A</v>
          </cell>
        </row>
      </sheetData>
      <sheetData sheetId="31505">
        <row r="9">
          <cell r="A9" t="str">
            <v>A</v>
          </cell>
        </row>
      </sheetData>
      <sheetData sheetId="31506">
        <row r="9">
          <cell r="A9" t="str">
            <v>A</v>
          </cell>
        </row>
      </sheetData>
      <sheetData sheetId="31507">
        <row r="9">
          <cell r="A9" t="str">
            <v>A</v>
          </cell>
        </row>
      </sheetData>
      <sheetData sheetId="31508">
        <row r="9">
          <cell r="A9" t="str">
            <v>A</v>
          </cell>
        </row>
      </sheetData>
      <sheetData sheetId="31509">
        <row r="9">
          <cell r="A9" t="str">
            <v>A</v>
          </cell>
        </row>
      </sheetData>
      <sheetData sheetId="31510">
        <row r="9">
          <cell r="A9" t="str">
            <v>A</v>
          </cell>
        </row>
      </sheetData>
      <sheetData sheetId="31511">
        <row r="9">
          <cell r="A9" t="str">
            <v>A</v>
          </cell>
        </row>
      </sheetData>
      <sheetData sheetId="31512">
        <row r="9">
          <cell r="A9" t="str">
            <v>A</v>
          </cell>
        </row>
      </sheetData>
      <sheetData sheetId="31513">
        <row r="9">
          <cell r="A9" t="str">
            <v>A</v>
          </cell>
        </row>
      </sheetData>
      <sheetData sheetId="31514">
        <row r="9">
          <cell r="A9" t="str">
            <v>A</v>
          </cell>
        </row>
      </sheetData>
      <sheetData sheetId="31515">
        <row r="9">
          <cell r="A9" t="str">
            <v>A</v>
          </cell>
        </row>
      </sheetData>
      <sheetData sheetId="31516">
        <row r="9">
          <cell r="A9" t="str">
            <v>A</v>
          </cell>
        </row>
      </sheetData>
      <sheetData sheetId="31517">
        <row r="9">
          <cell r="A9" t="str">
            <v>A</v>
          </cell>
        </row>
      </sheetData>
      <sheetData sheetId="31518">
        <row r="9">
          <cell r="A9" t="str">
            <v>A</v>
          </cell>
        </row>
      </sheetData>
      <sheetData sheetId="31519">
        <row r="9">
          <cell r="A9" t="str">
            <v>A</v>
          </cell>
        </row>
      </sheetData>
      <sheetData sheetId="31520">
        <row r="9">
          <cell r="A9" t="str">
            <v>A</v>
          </cell>
        </row>
      </sheetData>
      <sheetData sheetId="31521">
        <row r="9">
          <cell r="A9" t="str">
            <v>A</v>
          </cell>
        </row>
      </sheetData>
      <sheetData sheetId="31522">
        <row r="9">
          <cell r="A9" t="str">
            <v>A</v>
          </cell>
        </row>
      </sheetData>
      <sheetData sheetId="31523">
        <row r="9">
          <cell r="A9" t="str">
            <v>A</v>
          </cell>
        </row>
      </sheetData>
      <sheetData sheetId="31524">
        <row r="9">
          <cell r="A9" t="str">
            <v>A</v>
          </cell>
        </row>
      </sheetData>
      <sheetData sheetId="31525">
        <row r="9">
          <cell r="A9" t="str">
            <v>A</v>
          </cell>
        </row>
      </sheetData>
      <sheetData sheetId="31526">
        <row r="9">
          <cell r="A9" t="str">
            <v>A</v>
          </cell>
        </row>
      </sheetData>
      <sheetData sheetId="31527">
        <row r="9">
          <cell r="A9" t="str">
            <v>A</v>
          </cell>
        </row>
      </sheetData>
      <sheetData sheetId="31528">
        <row r="9">
          <cell r="A9" t="str">
            <v>A</v>
          </cell>
        </row>
      </sheetData>
      <sheetData sheetId="31529">
        <row r="9">
          <cell r="A9" t="str">
            <v>A</v>
          </cell>
        </row>
      </sheetData>
      <sheetData sheetId="31530">
        <row r="9">
          <cell r="A9" t="str">
            <v>A</v>
          </cell>
        </row>
      </sheetData>
      <sheetData sheetId="31531">
        <row r="9">
          <cell r="A9" t="str">
            <v>A</v>
          </cell>
        </row>
      </sheetData>
      <sheetData sheetId="31532">
        <row r="9">
          <cell r="A9" t="str">
            <v>A</v>
          </cell>
        </row>
      </sheetData>
      <sheetData sheetId="31533">
        <row r="9">
          <cell r="A9" t="str">
            <v>A</v>
          </cell>
        </row>
      </sheetData>
      <sheetData sheetId="31534">
        <row r="9">
          <cell r="A9" t="str">
            <v>A</v>
          </cell>
        </row>
      </sheetData>
      <sheetData sheetId="31535">
        <row r="9">
          <cell r="A9" t="str">
            <v>A</v>
          </cell>
        </row>
      </sheetData>
      <sheetData sheetId="31536">
        <row r="9">
          <cell r="A9" t="str">
            <v>A</v>
          </cell>
        </row>
      </sheetData>
      <sheetData sheetId="31537">
        <row r="9">
          <cell r="A9" t="str">
            <v>A</v>
          </cell>
        </row>
      </sheetData>
      <sheetData sheetId="31538">
        <row r="9">
          <cell r="A9" t="str">
            <v>A</v>
          </cell>
        </row>
      </sheetData>
      <sheetData sheetId="31539">
        <row r="9">
          <cell r="A9" t="str">
            <v>A</v>
          </cell>
        </row>
      </sheetData>
      <sheetData sheetId="31540">
        <row r="9">
          <cell r="A9" t="str">
            <v>A</v>
          </cell>
        </row>
      </sheetData>
      <sheetData sheetId="31541">
        <row r="9">
          <cell r="A9" t="str">
            <v>A</v>
          </cell>
        </row>
      </sheetData>
      <sheetData sheetId="31542">
        <row r="9">
          <cell r="A9" t="str">
            <v>A</v>
          </cell>
        </row>
      </sheetData>
      <sheetData sheetId="31543">
        <row r="9">
          <cell r="A9" t="str">
            <v>A</v>
          </cell>
        </row>
      </sheetData>
      <sheetData sheetId="31544">
        <row r="9">
          <cell r="A9" t="str">
            <v>A</v>
          </cell>
        </row>
      </sheetData>
      <sheetData sheetId="31545">
        <row r="9">
          <cell r="A9" t="str">
            <v>A</v>
          </cell>
        </row>
      </sheetData>
      <sheetData sheetId="31546">
        <row r="9">
          <cell r="A9" t="str">
            <v>A</v>
          </cell>
        </row>
      </sheetData>
      <sheetData sheetId="31547" refreshError="1"/>
      <sheetData sheetId="31548" refreshError="1"/>
      <sheetData sheetId="31549">
        <row r="9">
          <cell r="A9" t="str">
            <v>A</v>
          </cell>
        </row>
      </sheetData>
      <sheetData sheetId="31550">
        <row r="9">
          <cell r="A9" t="str">
            <v>A</v>
          </cell>
        </row>
      </sheetData>
      <sheetData sheetId="31551">
        <row r="9">
          <cell r="A9" t="str">
            <v>A</v>
          </cell>
        </row>
      </sheetData>
      <sheetData sheetId="31552" refreshError="1"/>
      <sheetData sheetId="31553" refreshError="1"/>
      <sheetData sheetId="31554" refreshError="1"/>
      <sheetData sheetId="31555" refreshError="1"/>
      <sheetData sheetId="31556" refreshError="1"/>
      <sheetData sheetId="31557" refreshError="1"/>
      <sheetData sheetId="31558" refreshError="1"/>
      <sheetData sheetId="31559" refreshError="1"/>
      <sheetData sheetId="31560" refreshError="1"/>
      <sheetData sheetId="31561" refreshError="1"/>
      <sheetData sheetId="31562" refreshError="1"/>
      <sheetData sheetId="31563" refreshError="1"/>
      <sheetData sheetId="31564" refreshError="1"/>
      <sheetData sheetId="31565" refreshError="1"/>
      <sheetData sheetId="31566" refreshError="1"/>
      <sheetData sheetId="31567" refreshError="1"/>
      <sheetData sheetId="31568" refreshError="1"/>
      <sheetData sheetId="31569" refreshError="1"/>
      <sheetData sheetId="31570" refreshError="1"/>
      <sheetData sheetId="31571" refreshError="1"/>
      <sheetData sheetId="31572" refreshError="1"/>
      <sheetData sheetId="31573" refreshError="1"/>
      <sheetData sheetId="31574" refreshError="1"/>
      <sheetData sheetId="31575" refreshError="1"/>
      <sheetData sheetId="31576" refreshError="1"/>
      <sheetData sheetId="31577" refreshError="1"/>
      <sheetData sheetId="31578" refreshError="1"/>
      <sheetData sheetId="31579" refreshError="1"/>
      <sheetData sheetId="31580" refreshError="1"/>
      <sheetData sheetId="31581" refreshError="1"/>
      <sheetData sheetId="31582" refreshError="1"/>
      <sheetData sheetId="31583" refreshError="1"/>
      <sheetData sheetId="31584" refreshError="1"/>
      <sheetData sheetId="31585" refreshError="1"/>
      <sheetData sheetId="31586" refreshError="1"/>
      <sheetData sheetId="31587" refreshError="1"/>
      <sheetData sheetId="31588" refreshError="1"/>
      <sheetData sheetId="31589" refreshError="1"/>
      <sheetData sheetId="31590" refreshError="1"/>
      <sheetData sheetId="31591" refreshError="1"/>
      <sheetData sheetId="31592" refreshError="1"/>
      <sheetData sheetId="31593" refreshError="1"/>
      <sheetData sheetId="31594" refreshError="1"/>
      <sheetData sheetId="31595" refreshError="1"/>
      <sheetData sheetId="31596" refreshError="1"/>
      <sheetData sheetId="31597" refreshError="1"/>
      <sheetData sheetId="31598" refreshError="1"/>
      <sheetData sheetId="31599" refreshError="1"/>
      <sheetData sheetId="31600" refreshError="1"/>
      <sheetData sheetId="31601" refreshError="1"/>
      <sheetData sheetId="31602" refreshError="1"/>
      <sheetData sheetId="31603" refreshError="1"/>
      <sheetData sheetId="31604" refreshError="1"/>
      <sheetData sheetId="31605" refreshError="1"/>
      <sheetData sheetId="31606" refreshError="1"/>
      <sheetData sheetId="31607" refreshError="1"/>
      <sheetData sheetId="31608" refreshError="1"/>
      <sheetData sheetId="31609" refreshError="1"/>
      <sheetData sheetId="31610" refreshError="1"/>
      <sheetData sheetId="31611" refreshError="1"/>
      <sheetData sheetId="31612" refreshError="1"/>
      <sheetData sheetId="31613" refreshError="1"/>
      <sheetData sheetId="31614" refreshError="1"/>
      <sheetData sheetId="31615" refreshError="1"/>
      <sheetData sheetId="31616" refreshError="1"/>
      <sheetData sheetId="31617" refreshError="1"/>
      <sheetData sheetId="31618" refreshError="1"/>
      <sheetData sheetId="31619" refreshError="1"/>
      <sheetData sheetId="31620" refreshError="1"/>
      <sheetData sheetId="31621" refreshError="1"/>
      <sheetData sheetId="31622" refreshError="1"/>
      <sheetData sheetId="31623">
        <row r="9">
          <cell r="A9" t="str">
            <v>A</v>
          </cell>
        </row>
      </sheetData>
      <sheetData sheetId="31624" refreshError="1"/>
      <sheetData sheetId="31625" refreshError="1"/>
      <sheetData sheetId="31626" refreshError="1"/>
      <sheetData sheetId="31627" refreshError="1"/>
      <sheetData sheetId="31628">
        <row r="9">
          <cell r="A9" t="str">
            <v>A</v>
          </cell>
        </row>
      </sheetData>
      <sheetData sheetId="31629">
        <row r="9">
          <cell r="A9" t="str">
            <v>A</v>
          </cell>
        </row>
      </sheetData>
      <sheetData sheetId="31630">
        <row r="9">
          <cell r="A9" t="str">
            <v>A</v>
          </cell>
        </row>
      </sheetData>
      <sheetData sheetId="31631">
        <row r="9">
          <cell r="A9" t="str">
            <v>A</v>
          </cell>
        </row>
      </sheetData>
      <sheetData sheetId="31632">
        <row r="9">
          <cell r="A9" t="str">
            <v>A</v>
          </cell>
        </row>
      </sheetData>
      <sheetData sheetId="31633">
        <row r="9">
          <cell r="A9" t="str">
            <v>A</v>
          </cell>
        </row>
      </sheetData>
      <sheetData sheetId="31634">
        <row r="9">
          <cell r="A9" t="str">
            <v>A</v>
          </cell>
        </row>
      </sheetData>
      <sheetData sheetId="31635">
        <row r="9">
          <cell r="A9" t="str">
            <v>A</v>
          </cell>
        </row>
      </sheetData>
      <sheetData sheetId="31636">
        <row r="9">
          <cell r="A9" t="str">
            <v>A</v>
          </cell>
        </row>
      </sheetData>
      <sheetData sheetId="31637">
        <row r="9">
          <cell r="A9" t="str">
            <v>A</v>
          </cell>
        </row>
      </sheetData>
      <sheetData sheetId="31638">
        <row r="9">
          <cell r="A9" t="str">
            <v>A</v>
          </cell>
        </row>
      </sheetData>
      <sheetData sheetId="31639">
        <row r="9">
          <cell r="A9" t="str">
            <v>A</v>
          </cell>
        </row>
      </sheetData>
      <sheetData sheetId="31640">
        <row r="9">
          <cell r="A9" t="str">
            <v>A</v>
          </cell>
        </row>
      </sheetData>
      <sheetData sheetId="31641">
        <row r="9">
          <cell r="A9" t="str">
            <v>A</v>
          </cell>
        </row>
      </sheetData>
      <sheetData sheetId="31642">
        <row r="9">
          <cell r="A9" t="str">
            <v>A</v>
          </cell>
        </row>
      </sheetData>
      <sheetData sheetId="31643">
        <row r="9">
          <cell r="A9" t="str">
            <v>A</v>
          </cell>
        </row>
      </sheetData>
      <sheetData sheetId="31644">
        <row r="9">
          <cell r="A9" t="str">
            <v>A</v>
          </cell>
        </row>
      </sheetData>
      <sheetData sheetId="31645">
        <row r="9">
          <cell r="A9" t="str">
            <v>A</v>
          </cell>
        </row>
      </sheetData>
      <sheetData sheetId="31646">
        <row r="9">
          <cell r="A9" t="str">
            <v>A</v>
          </cell>
        </row>
      </sheetData>
      <sheetData sheetId="31647">
        <row r="9">
          <cell r="A9" t="str">
            <v>A</v>
          </cell>
        </row>
      </sheetData>
      <sheetData sheetId="31648">
        <row r="9">
          <cell r="A9" t="str">
            <v>A</v>
          </cell>
        </row>
      </sheetData>
      <sheetData sheetId="31649">
        <row r="9">
          <cell r="A9" t="str">
            <v>A</v>
          </cell>
        </row>
      </sheetData>
      <sheetData sheetId="31650">
        <row r="9">
          <cell r="A9" t="str">
            <v>A</v>
          </cell>
        </row>
      </sheetData>
      <sheetData sheetId="31651">
        <row r="9">
          <cell r="A9" t="str">
            <v>A</v>
          </cell>
        </row>
      </sheetData>
      <sheetData sheetId="31652">
        <row r="9">
          <cell r="A9" t="str">
            <v>A</v>
          </cell>
        </row>
      </sheetData>
      <sheetData sheetId="31653">
        <row r="9">
          <cell r="A9" t="str">
            <v>A</v>
          </cell>
        </row>
      </sheetData>
      <sheetData sheetId="31654">
        <row r="9">
          <cell r="A9" t="str">
            <v>A</v>
          </cell>
        </row>
      </sheetData>
      <sheetData sheetId="31655">
        <row r="9">
          <cell r="A9" t="str">
            <v>A</v>
          </cell>
        </row>
      </sheetData>
      <sheetData sheetId="31656">
        <row r="9">
          <cell r="A9" t="str">
            <v>A</v>
          </cell>
        </row>
      </sheetData>
      <sheetData sheetId="31657">
        <row r="9">
          <cell r="A9" t="str">
            <v>A</v>
          </cell>
        </row>
      </sheetData>
      <sheetData sheetId="31658">
        <row r="9">
          <cell r="A9" t="str">
            <v>A</v>
          </cell>
        </row>
      </sheetData>
      <sheetData sheetId="31659">
        <row r="9">
          <cell r="A9" t="str">
            <v>A</v>
          </cell>
        </row>
      </sheetData>
      <sheetData sheetId="31660">
        <row r="9">
          <cell r="A9" t="str">
            <v>A</v>
          </cell>
        </row>
      </sheetData>
      <sheetData sheetId="31661">
        <row r="9">
          <cell r="A9" t="str">
            <v>A</v>
          </cell>
        </row>
      </sheetData>
      <sheetData sheetId="31662">
        <row r="9">
          <cell r="A9" t="str">
            <v>A</v>
          </cell>
        </row>
      </sheetData>
      <sheetData sheetId="31663">
        <row r="9">
          <cell r="A9" t="str">
            <v>A</v>
          </cell>
        </row>
      </sheetData>
      <sheetData sheetId="31664">
        <row r="9">
          <cell r="A9" t="str">
            <v>A</v>
          </cell>
        </row>
      </sheetData>
      <sheetData sheetId="31665">
        <row r="9">
          <cell r="A9" t="str">
            <v>A</v>
          </cell>
        </row>
      </sheetData>
      <sheetData sheetId="31666">
        <row r="9">
          <cell r="A9" t="str">
            <v>A</v>
          </cell>
        </row>
      </sheetData>
      <sheetData sheetId="31667">
        <row r="9">
          <cell r="A9" t="str">
            <v>A</v>
          </cell>
        </row>
      </sheetData>
      <sheetData sheetId="31668">
        <row r="9">
          <cell r="A9" t="str">
            <v>A</v>
          </cell>
        </row>
      </sheetData>
      <sheetData sheetId="31669">
        <row r="9">
          <cell r="A9" t="str">
            <v>A</v>
          </cell>
        </row>
      </sheetData>
      <sheetData sheetId="31670">
        <row r="9">
          <cell r="A9" t="str">
            <v>A</v>
          </cell>
        </row>
      </sheetData>
      <sheetData sheetId="31671">
        <row r="9">
          <cell r="A9" t="str">
            <v>A</v>
          </cell>
        </row>
      </sheetData>
      <sheetData sheetId="31672" refreshError="1"/>
      <sheetData sheetId="31673" refreshError="1"/>
      <sheetData sheetId="31674">
        <row r="9">
          <cell r="A9" t="str">
            <v>A</v>
          </cell>
        </row>
      </sheetData>
      <sheetData sheetId="31675" refreshError="1"/>
      <sheetData sheetId="31676" refreshError="1"/>
      <sheetData sheetId="31677" refreshError="1"/>
      <sheetData sheetId="31678" refreshError="1"/>
      <sheetData sheetId="31679" refreshError="1"/>
      <sheetData sheetId="31680" refreshError="1"/>
      <sheetData sheetId="31681" refreshError="1"/>
      <sheetData sheetId="31682" refreshError="1"/>
      <sheetData sheetId="31683" refreshError="1"/>
      <sheetData sheetId="31684" refreshError="1"/>
      <sheetData sheetId="31685" refreshError="1"/>
      <sheetData sheetId="31686" refreshError="1"/>
      <sheetData sheetId="31687" refreshError="1"/>
      <sheetData sheetId="31688" refreshError="1"/>
      <sheetData sheetId="31689">
        <row r="9">
          <cell r="A9" t="str">
            <v>A</v>
          </cell>
        </row>
      </sheetData>
      <sheetData sheetId="31690">
        <row r="9">
          <cell r="A9" t="str">
            <v>A</v>
          </cell>
        </row>
      </sheetData>
      <sheetData sheetId="31691">
        <row r="9">
          <cell r="A9" t="str">
            <v>A</v>
          </cell>
        </row>
      </sheetData>
      <sheetData sheetId="31692">
        <row r="9">
          <cell r="A9" t="str">
            <v>A</v>
          </cell>
        </row>
      </sheetData>
      <sheetData sheetId="31693">
        <row r="9">
          <cell r="A9" t="str">
            <v>A</v>
          </cell>
        </row>
      </sheetData>
      <sheetData sheetId="31694">
        <row r="9">
          <cell r="A9" t="str">
            <v>A</v>
          </cell>
        </row>
      </sheetData>
      <sheetData sheetId="31695">
        <row r="9">
          <cell r="A9" t="str">
            <v>A</v>
          </cell>
        </row>
      </sheetData>
      <sheetData sheetId="31696">
        <row r="9">
          <cell r="A9" t="str">
            <v>A</v>
          </cell>
        </row>
      </sheetData>
      <sheetData sheetId="31697">
        <row r="9">
          <cell r="A9" t="str">
            <v>A</v>
          </cell>
        </row>
      </sheetData>
      <sheetData sheetId="31698">
        <row r="9">
          <cell r="A9" t="str">
            <v>A</v>
          </cell>
        </row>
      </sheetData>
      <sheetData sheetId="31699">
        <row r="9">
          <cell r="A9" t="str">
            <v>A</v>
          </cell>
        </row>
      </sheetData>
      <sheetData sheetId="31700">
        <row r="9">
          <cell r="A9" t="str">
            <v>A</v>
          </cell>
        </row>
      </sheetData>
      <sheetData sheetId="31701">
        <row r="9">
          <cell r="A9" t="str">
            <v>A</v>
          </cell>
        </row>
      </sheetData>
      <sheetData sheetId="31702">
        <row r="9">
          <cell r="A9" t="str">
            <v>A</v>
          </cell>
        </row>
      </sheetData>
      <sheetData sheetId="31703">
        <row r="9">
          <cell r="A9" t="str">
            <v>A</v>
          </cell>
        </row>
      </sheetData>
      <sheetData sheetId="31704">
        <row r="9">
          <cell r="A9" t="str">
            <v>A</v>
          </cell>
        </row>
      </sheetData>
      <sheetData sheetId="31705">
        <row r="9">
          <cell r="A9" t="str">
            <v>A</v>
          </cell>
        </row>
      </sheetData>
      <sheetData sheetId="31706">
        <row r="9">
          <cell r="A9" t="str">
            <v>A</v>
          </cell>
        </row>
      </sheetData>
      <sheetData sheetId="31707">
        <row r="9">
          <cell r="A9" t="str">
            <v>A</v>
          </cell>
        </row>
      </sheetData>
      <sheetData sheetId="31708">
        <row r="9">
          <cell r="A9" t="str">
            <v>A</v>
          </cell>
        </row>
      </sheetData>
      <sheetData sheetId="31709">
        <row r="9">
          <cell r="A9" t="str">
            <v>A</v>
          </cell>
        </row>
      </sheetData>
      <sheetData sheetId="31710">
        <row r="9">
          <cell r="A9" t="str">
            <v>A</v>
          </cell>
        </row>
      </sheetData>
      <sheetData sheetId="31711">
        <row r="9">
          <cell r="A9" t="str">
            <v>A</v>
          </cell>
        </row>
      </sheetData>
      <sheetData sheetId="31712">
        <row r="9">
          <cell r="A9" t="str">
            <v>A</v>
          </cell>
        </row>
      </sheetData>
      <sheetData sheetId="31713">
        <row r="9">
          <cell r="A9" t="str">
            <v>A</v>
          </cell>
        </row>
      </sheetData>
      <sheetData sheetId="31714">
        <row r="9">
          <cell r="A9" t="str">
            <v>A</v>
          </cell>
        </row>
      </sheetData>
      <sheetData sheetId="31715">
        <row r="9">
          <cell r="A9" t="str">
            <v>A</v>
          </cell>
        </row>
      </sheetData>
      <sheetData sheetId="31716" refreshError="1"/>
      <sheetData sheetId="31717">
        <row r="9">
          <cell r="A9" t="str">
            <v>A</v>
          </cell>
        </row>
      </sheetData>
      <sheetData sheetId="31718">
        <row r="9">
          <cell r="A9" t="str">
            <v>A</v>
          </cell>
        </row>
      </sheetData>
      <sheetData sheetId="31719">
        <row r="9">
          <cell r="A9" t="str">
            <v>A</v>
          </cell>
        </row>
      </sheetData>
      <sheetData sheetId="31720">
        <row r="9">
          <cell r="A9" t="str">
            <v>A</v>
          </cell>
        </row>
      </sheetData>
      <sheetData sheetId="31721">
        <row r="9">
          <cell r="A9" t="str">
            <v>A</v>
          </cell>
        </row>
      </sheetData>
      <sheetData sheetId="31722">
        <row r="9">
          <cell r="A9" t="str">
            <v>A</v>
          </cell>
        </row>
      </sheetData>
      <sheetData sheetId="31723">
        <row r="9">
          <cell r="A9" t="str">
            <v>A</v>
          </cell>
        </row>
      </sheetData>
      <sheetData sheetId="31724">
        <row r="9">
          <cell r="A9" t="str">
            <v>A</v>
          </cell>
        </row>
      </sheetData>
      <sheetData sheetId="31725">
        <row r="9">
          <cell r="A9" t="str">
            <v>A</v>
          </cell>
        </row>
      </sheetData>
      <sheetData sheetId="31726">
        <row r="9">
          <cell r="A9" t="str">
            <v>A</v>
          </cell>
        </row>
      </sheetData>
      <sheetData sheetId="31727">
        <row r="9">
          <cell r="A9" t="str">
            <v>A</v>
          </cell>
        </row>
      </sheetData>
      <sheetData sheetId="31728">
        <row r="9">
          <cell r="A9" t="str">
            <v>A</v>
          </cell>
        </row>
      </sheetData>
      <sheetData sheetId="31729">
        <row r="9">
          <cell r="A9" t="str">
            <v>A</v>
          </cell>
        </row>
      </sheetData>
      <sheetData sheetId="31730">
        <row r="9">
          <cell r="A9" t="str">
            <v>A</v>
          </cell>
        </row>
      </sheetData>
      <sheetData sheetId="31731">
        <row r="9">
          <cell r="A9" t="str">
            <v>A</v>
          </cell>
        </row>
      </sheetData>
      <sheetData sheetId="31732">
        <row r="9">
          <cell r="A9" t="str">
            <v>A</v>
          </cell>
        </row>
      </sheetData>
      <sheetData sheetId="31733">
        <row r="9">
          <cell r="A9" t="str">
            <v>A</v>
          </cell>
        </row>
      </sheetData>
      <sheetData sheetId="31734">
        <row r="9">
          <cell r="A9" t="str">
            <v>A</v>
          </cell>
        </row>
      </sheetData>
      <sheetData sheetId="31735">
        <row r="9">
          <cell r="A9" t="str">
            <v>A</v>
          </cell>
        </row>
      </sheetData>
      <sheetData sheetId="31736">
        <row r="9">
          <cell r="A9" t="str">
            <v>A</v>
          </cell>
        </row>
      </sheetData>
      <sheetData sheetId="31737">
        <row r="9">
          <cell r="A9" t="str">
            <v>A</v>
          </cell>
        </row>
      </sheetData>
      <sheetData sheetId="31738">
        <row r="9">
          <cell r="A9" t="str">
            <v>A</v>
          </cell>
        </row>
      </sheetData>
      <sheetData sheetId="31739">
        <row r="9">
          <cell r="A9" t="str">
            <v>A</v>
          </cell>
        </row>
      </sheetData>
      <sheetData sheetId="31740">
        <row r="9">
          <cell r="A9" t="str">
            <v>A</v>
          </cell>
        </row>
      </sheetData>
      <sheetData sheetId="31741">
        <row r="9">
          <cell r="A9" t="str">
            <v>A</v>
          </cell>
        </row>
      </sheetData>
      <sheetData sheetId="31742">
        <row r="9">
          <cell r="A9" t="str">
            <v>A</v>
          </cell>
        </row>
      </sheetData>
      <sheetData sheetId="31743">
        <row r="9">
          <cell r="A9" t="str">
            <v>A</v>
          </cell>
        </row>
      </sheetData>
      <sheetData sheetId="31744">
        <row r="9">
          <cell r="A9" t="str">
            <v>A</v>
          </cell>
        </row>
      </sheetData>
      <sheetData sheetId="31745">
        <row r="9">
          <cell r="A9" t="str">
            <v>A</v>
          </cell>
        </row>
      </sheetData>
      <sheetData sheetId="31746">
        <row r="9">
          <cell r="A9" t="str">
            <v>A</v>
          </cell>
        </row>
      </sheetData>
      <sheetData sheetId="31747">
        <row r="9">
          <cell r="A9" t="str">
            <v>A</v>
          </cell>
        </row>
      </sheetData>
      <sheetData sheetId="31748">
        <row r="9">
          <cell r="A9" t="str">
            <v>A</v>
          </cell>
        </row>
      </sheetData>
      <sheetData sheetId="31749">
        <row r="9">
          <cell r="A9" t="str">
            <v>A</v>
          </cell>
        </row>
      </sheetData>
      <sheetData sheetId="31750">
        <row r="9">
          <cell r="A9" t="str">
            <v>A</v>
          </cell>
        </row>
      </sheetData>
      <sheetData sheetId="31751">
        <row r="9">
          <cell r="A9" t="str">
            <v>A</v>
          </cell>
        </row>
      </sheetData>
      <sheetData sheetId="31752">
        <row r="9">
          <cell r="A9" t="str">
            <v>A</v>
          </cell>
        </row>
      </sheetData>
      <sheetData sheetId="31753">
        <row r="9">
          <cell r="A9" t="str">
            <v>A</v>
          </cell>
        </row>
      </sheetData>
      <sheetData sheetId="31754">
        <row r="9">
          <cell r="A9" t="str">
            <v>A</v>
          </cell>
        </row>
      </sheetData>
      <sheetData sheetId="31755">
        <row r="9">
          <cell r="A9" t="str">
            <v>A</v>
          </cell>
        </row>
      </sheetData>
      <sheetData sheetId="31756">
        <row r="9">
          <cell r="A9" t="str">
            <v>A</v>
          </cell>
        </row>
      </sheetData>
      <sheetData sheetId="31757">
        <row r="9">
          <cell r="A9" t="str">
            <v>A</v>
          </cell>
        </row>
      </sheetData>
      <sheetData sheetId="31758">
        <row r="9">
          <cell r="A9" t="str">
            <v>A</v>
          </cell>
        </row>
      </sheetData>
      <sheetData sheetId="31759">
        <row r="9">
          <cell r="A9" t="str">
            <v>A</v>
          </cell>
        </row>
      </sheetData>
      <sheetData sheetId="31760">
        <row r="9">
          <cell r="A9" t="str">
            <v>A</v>
          </cell>
        </row>
      </sheetData>
      <sheetData sheetId="31761">
        <row r="9">
          <cell r="A9" t="str">
            <v>A</v>
          </cell>
        </row>
      </sheetData>
      <sheetData sheetId="31762">
        <row r="9">
          <cell r="A9" t="str">
            <v>A</v>
          </cell>
        </row>
      </sheetData>
      <sheetData sheetId="31763">
        <row r="9">
          <cell r="A9" t="str">
            <v>A</v>
          </cell>
        </row>
      </sheetData>
      <sheetData sheetId="31764">
        <row r="9">
          <cell r="A9" t="str">
            <v>A</v>
          </cell>
        </row>
      </sheetData>
      <sheetData sheetId="31765">
        <row r="9">
          <cell r="A9" t="str">
            <v>A</v>
          </cell>
        </row>
      </sheetData>
      <sheetData sheetId="31766">
        <row r="9">
          <cell r="A9" t="str">
            <v>A</v>
          </cell>
        </row>
      </sheetData>
      <sheetData sheetId="31767">
        <row r="9">
          <cell r="A9" t="str">
            <v>A</v>
          </cell>
        </row>
      </sheetData>
      <sheetData sheetId="31768">
        <row r="9">
          <cell r="A9" t="str">
            <v>A</v>
          </cell>
        </row>
      </sheetData>
      <sheetData sheetId="31769">
        <row r="9">
          <cell r="A9" t="str">
            <v>A</v>
          </cell>
        </row>
      </sheetData>
      <sheetData sheetId="31770">
        <row r="9">
          <cell r="A9" t="str">
            <v>A</v>
          </cell>
        </row>
      </sheetData>
      <sheetData sheetId="31771">
        <row r="9">
          <cell r="A9" t="str">
            <v>A</v>
          </cell>
        </row>
      </sheetData>
      <sheetData sheetId="31772">
        <row r="9">
          <cell r="A9" t="str">
            <v>A</v>
          </cell>
        </row>
      </sheetData>
      <sheetData sheetId="31773">
        <row r="9">
          <cell r="A9" t="str">
            <v>A</v>
          </cell>
        </row>
      </sheetData>
      <sheetData sheetId="31774">
        <row r="9">
          <cell r="A9" t="str">
            <v>A</v>
          </cell>
        </row>
      </sheetData>
      <sheetData sheetId="31775">
        <row r="9">
          <cell r="A9" t="str">
            <v>A</v>
          </cell>
        </row>
      </sheetData>
      <sheetData sheetId="31776">
        <row r="9">
          <cell r="A9" t="str">
            <v>A</v>
          </cell>
        </row>
      </sheetData>
      <sheetData sheetId="31777" refreshError="1"/>
      <sheetData sheetId="31778">
        <row r="9">
          <cell r="A9" t="str">
            <v>A</v>
          </cell>
        </row>
      </sheetData>
      <sheetData sheetId="31779" refreshError="1"/>
      <sheetData sheetId="31780" refreshError="1"/>
      <sheetData sheetId="31781" refreshError="1"/>
      <sheetData sheetId="31782" refreshError="1"/>
      <sheetData sheetId="31783" refreshError="1"/>
      <sheetData sheetId="31784" refreshError="1"/>
      <sheetData sheetId="31785" refreshError="1"/>
      <sheetData sheetId="31786" refreshError="1"/>
      <sheetData sheetId="31787" refreshError="1"/>
      <sheetData sheetId="31788" refreshError="1"/>
      <sheetData sheetId="31789" refreshError="1"/>
      <sheetData sheetId="31790" refreshError="1"/>
      <sheetData sheetId="31791" refreshError="1"/>
      <sheetData sheetId="31792" refreshError="1"/>
      <sheetData sheetId="31793" refreshError="1"/>
      <sheetData sheetId="31794" refreshError="1"/>
      <sheetData sheetId="31795" refreshError="1"/>
      <sheetData sheetId="31796" refreshError="1"/>
      <sheetData sheetId="31797" refreshError="1"/>
      <sheetData sheetId="31798" refreshError="1"/>
      <sheetData sheetId="31799" refreshError="1"/>
      <sheetData sheetId="31800" refreshError="1"/>
      <sheetData sheetId="31801" refreshError="1"/>
      <sheetData sheetId="31802" refreshError="1"/>
      <sheetData sheetId="31803" refreshError="1"/>
      <sheetData sheetId="31804">
        <row r="9">
          <cell r="A9" t="str">
            <v>A</v>
          </cell>
        </row>
      </sheetData>
      <sheetData sheetId="31805">
        <row r="9">
          <cell r="A9" t="str">
            <v>A</v>
          </cell>
        </row>
      </sheetData>
      <sheetData sheetId="31806">
        <row r="9">
          <cell r="A9" t="str">
            <v>A</v>
          </cell>
        </row>
      </sheetData>
      <sheetData sheetId="31807">
        <row r="9">
          <cell r="A9" t="str">
            <v>A</v>
          </cell>
        </row>
      </sheetData>
      <sheetData sheetId="31808">
        <row r="9">
          <cell r="A9" t="str">
            <v>A</v>
          </cell>
        </row>
      </sheetData>
      <sheetData sheetId="31809">
        <row r="9">
          <cell r="A9" t="str">
            <v>A</v>
          </cell>
        </row>
      </sheetData>
      <sheetData sheetId="31810">
        <row r="9">
          <cell r="A9" t="str">
            <v>A</v>
          </cell>
        </row>
      </sheetData>
      <sheetData sheetId="31811">
        <row r="9">
          <cell r="A9" t="str">
            <v>A</v>
          </cell>
        </row>
      </sheetData>
      <sheetData sheetId="31812">
        <row r="9">
          <cell r="A9" t="str">
            <v>A</v>
          </cell>
        </row>
      </sheetData>
      <sheetData sheetId="31813">
        <row r="9">
          <cell r="A9" t="str">
            <v>A</v>
          </cell>
        </row>
      </sheetData>
      <sheetData sheetId="31814">
        <row r="9">
          <cell r="A9" t="str">
            <v>A</v>
          </cell>
        </row>
      </sheetData>
      <sheetData sheetId="31815">
        <row r="9">
          <cell r="A9" t="str">
            <v>A</v>
          </cell>
        </row>
      </sheetData>
      <sheetData sheetId="31816">
        <row r="9">
          <cell r="A9" t="str">
            <v>A</v>
          </cell>
        </row>
      </sheetData>
      <sheetData sheetId="31817">
        <row r="9">
          <cell r="A9" t="str">
            <v>A</v>
          </cell>
        </row>
      </sheetData>
      <sheetData sheetId="31818">
        <row r="9">
          <cell r="A9" t="str">
            <v>A</v>
          </cell>
        </row>
      </sheetData>
      <sheetData sheetId="31819">
        <row r="9">
          <cell r="A9" t="str">
            <v>A</v>
          </cell>
        </row>
      </sheetData>
      <sheetData sheetId="31820">
        <row r="9">
          <cell r="A9" t="str">
            <v>A</v>
          </cell>
        </row>
      </sheetData>
      <sheetData sheetId="31821">
        <row r="9">
          <cell r="A9" t="str">
            <v>A</v>
          </cell>
        </row>
      </sheetData>
      <sheetData sheetId="31822">
        <row r="9">
          <cell r="A9" t="str">
            <v>A</v>
          </cell>
        </row>
      </sheetData>
      <sheetData sheetId="31823">
        <row r="9">
          <cell r="A9" t="str">
            <v>A</v>
          </cell>
        </row>
      </sheetData>
      <sheetData sheetId="31824">
        <row r="9">
          <cell r="A9" t="str">
            <v>A</v>
          </cell>
        </row>
      </sheetData>
      <sheetData sheetId="31825">
        <row r="9">
          <cell r="A9" t="str">
            <v>A</v>
          </cell>
        </row>
      </sheetData>
      <sheetData sheetId="31826">
        <row r="9">
          <cell r="A9" t="str">
            <v>A</v>
          </cell>
        </row>
      </sheetData>
      <sheetData sheetId="31827">
        <row r="9">
          <cell r="A9" t="str">
            <v>A</v>
          </cell>
        </row>
      </sheetData>
      <sheetData sheetId="31828">
        <row r="9">
          <cell r="A9" t="str">
            <v>A</v>
          </cell>
        </row>
      </sheetData>
      <sheetData sheetId="31829">
        <row r="9">
          <cell r="A9" t="str">
            <v>A</v>
          </cell>
        </row>
      </sheetData>
      <sheetData sheetId="31830">
        <row r="9">
          <cell r="A9" t="str">
            <v>A</v>
          </cell>
        </row>
      </sheetData>
      <sheetData sheetId="31831">
        <row r="9">
          <cell r="A9" t="str">
            <v>A</v>
          </cell>
        </row>
      </sheetData>
      <sheetData sheetId="31832">
        <row r="9">
          <cell r="A9" t="str">
            <v>A</v>
          </cell>
        </row>
      </sheetData>
      <sheetData sheetId="31833" refreshError="1"/>
      <sheetData sheetId="31834" refreshError="1"/>
      <sheetData sheetId="31835" refreshError="1"/>
      <sheetData sheetId="31836" refreshError="1"/>
      <sheetData sheetId="31837">
        <row r="9">
          <cell r="A9" t="str">
            <v>A</v>
          </cell>
        </row>
      </sheetData>
      <sheetData sheetId="31838">
        <row r="9">
          <cell r="A9" t="str">
            <v>A</v>
          </cell>
        </row>
      </sheetData>
      <sheetData sheetId="31839">
        <row r="9">
          <cell r="A9" t="str">
            <v>A</v>
          </cell>
        </row>
      </sheetData>
      <sheetData sheetId="31840">
        <row r="9">
          <cell r="A9" t="str">
            <v>A</v>
          </cell>
        </row>
      </sheetData>
      <sheetData sheetId="31841">
        <row r="9">
          <cell r="A9" t="str">
            <v>A</v>
          </cell>
        </row>
      </sheetData>
      <sheetData sheetId="31842">
        <row r="9">
          <cell r="A9" t="str">
            <v>A</v>
          </cell>
        </row>
      </sheetData>
      <sheetData sheetId="31843">
        <row r="9">
          <cell r="A9" t="str">
            <v>A</v>
          </cell>
        </row>
      </sheetData>
      <sheetData sheetId="31844">
        <row r="9">
          <cell r="A9" t="str">
            <v>A</v>
          </cell>
        </row>
      </sheetData>
      <sheetData sheetId="31845">
        <row r="9">
          <cell r="A9" t="str">
            <v>A</v>
          </cell>
        </row>
      </sheetData>
      <sheetData sheetId="31846">
        <row r="9">
          <cell r="A9" t="str">
            <v>A</v>
          </cell>
        </row>
      </sheetData>
      <sheetData sheetId="31847">
        <row r="9">
          <cell r="A9" t="str">
            <v>A</v>
          </cell>
        </row>
      </sheetData>
      <sheetData sheetId="31848">
        <row r="9">
          <cell r="A9" t="str">
            <v>A</v>
          </cell>
        </row>
      </sheetData>
      <sheetData sheetId="31849">
        <row r="9">
          <cell r="A9" t="str">
            <v>A</v>
          </cell>
        </row>
      </sheetData>
      <sheetData sheetId="31850">
        <row r="9">
          <cell r="A9" t="str">
            <v>A</v>
          </cell>
        </row>
      </sheetData>
      <sheetData sheetId="31851">
        <row r="9">
          <cell r="A9" t="str">
            <v>A</v>
          </cell>
        </row>
      </sheetData>
      <sheetData sheetId="31852">
        <row r="9">
          <cell r="A9" t="str">
            <v>A</v>
          </cell>
        </row>
      </sheetData>
      <sheetData sheetId="31853">
        <row r="9">
          <cell r="A9" t="str">
            <v>A</v>
          </cell>
        </row>
      </sheetData>
      <sheetData sheetId="31854">
        <row r="9">
          <cell r="A9" t="str">
            <v>A</v>
          </cell>
        </row>
      </sheetData>
      <sheetData sheetId="31855">
        <row r="9">
          <cell r="A9" t="str">
            <v>A</v>
          </cell>
        </row>
      </sheetData>
      <sheetData sheetId="31856">
        <row r="9">
          <cell r="A9" t="str">
            <v>A</v>
          </cell>
        </row>
      </sheetData>
      <sheetData sheetId="31857">
        <row r="9">
          <cell r="A9" t="str">
            <v>A</v>
          </cell>
        </row>
      </sheetData>
      <sheetData sheetId="31858">
        <row r="9">
          <cell r="A9" t="str">
            <v>A</v>
          </cell>
        </row>
      </sheetData>
      <sheetData sheetId="31859">
        <row r="9">
          <cell r="A9" t="str">
            <v>A</v>
          </cell>
        </row>
      </sheetData>
      <sheetData sheetId="31860">
        <row r="9">
          <cell r="A9" t="str">
            <v>A</v>
          </cell>
        </row>
      </sheetData>
      <sheetData sheetId="31861">
        <row r="9">
          <cell r="A9" t="str">
            <v>A</v>
          </cell>
        </row>
      </sheetData>
      <sheetData sheetId="31862">
        <row r="9">
          <cell r="A9" t="str">
            <v>A</v>
          </cell>
        </row>
      </sheetData>
      <sheetData sheetId="31863">
        <row r="9">
          <cell r="A9" t="str">
            <v>A</v>
          </cell>
        </row>
      </sheetData>
      <sheetData sheetId="31864">
        <row r="9">
          <cell r="A9" t="str">
            <v>A</v>
          </cell>
        </row>
      </sheetData>
      <sheetData sheetId="31865">
        <row r="9">
          <cell r="A9" t="str">
            <v>A</v>
          </cell>
        </row>
      </sheetData>
      <sheetData sheetId="31866">
        <row r="9">
          <cell r="A9" t="str">
            <v>A</v>
          </cell>
        </row>
      </sheetData>
      <sheetData sheetId="31867">
        <row r="9">
          <cell r="A9" t="str">
            <v>A</v>
          </cell>
        </row>
      </sheetData>
      <sheetData sheetId="31868">
        <row r="9">
          <cell r="A9" t="str">
            <v>A</v>
          </cell>
        </row>
      </sheetData>
      <sheetData sheetId="31869">
        <row r="9">
          <cell r="A9" t="str">
            <v>A</v>
          </cell>
        </row>
      </sheetData>
      <sheetData sheetId="31870">
        <row r="9">
          <cell r="A9" t="str">
            <v>A</v>
          </cell>
        </row>
      </sheetData>
      <sheetData sheetId="31871">
        <row r="9">
          <cell r="A9" t="str">
            <v>A</v>
          </cell>
        </row>
      </sheetData>
      <sheetData sheetId="31872">
        <row r="9">
          <cell r="A9" t="str">
            <v>A</v>
          </cell>
        </row>
      </sheetData>
      <sheetData sheetId="31873">
        <row r="9">
          <cell r="A9" t="str">
            <v>A</v>
          </cell>
        </row>
      </sheetData>
      <sheetData sheetId="31874">
        <row r="9">
          <cell r="A9" t="str">
            <v>A</v>
          </cell>
        </row>
      </sheetData>
      <sheetData sheetId="31875">
        <row r="9">
          <cell r="A9" t="str">
            <v>A</v>
          </cell>
        </row>
      </sheetData>
      <sheetData sheetId="31876">
        <row r="9">
          <cell r="A9" t="str">
            <v>A</v>
          </cell>
        </row>
      </sheetData>
      <sheetData sheetId="31877">
        <row r="9">
          <cell r="A9" t="str">
            <v>A</v>
          </cell>
        </row>
      </sheetData>
      <sheetData sheetId="31878">
        <row r="9">
          <cell r="A9" t="str">
            <v>A</v>
          </cell>
        </row>
      </sheetData>
      <sheetData sheetId="31879">
        <row r="9">
          <cell r="A9" t="str">
            <v>A</v>
          </cell>
        </row>
      </sheetData>
      <sheetData sheetId="31880">
        <row r="9">
          <cell r="A9" t="str">
            <v>A</v>
          </cell>
        </row>
      </sheetData>
      <sheetData sheetId="31881">
        <row r="9">
          <cell r="A9" t="str">
            <v>A</v>
          </cell>
        </row>
      </sheetData>
      <sheetData sheetId="31882">
        <row r="9">
          <cell r="A9" t="str">
            <v>A</v>
          </cell>
        </row>
      </sheetData>
      <sheetData sheetId="31883">
        <row r="9">
          <cell r="A9" t="str">
            <v>A</v>
          </cell>
        </row>
      </sheetData>
      <sheetData sheetId="31884">
        <row r="9">
          <cell r="A9" t="str">
            <v>A</v>
          </cell>
        </row>
      </sheetData>
      <sheetData sheetId="31885">
        <row r="9">
          <cell r="A9" t="str">
            <v>A</v>
          </cell>
        </row>
      </sheetData>
      <sheetData sheetId="31886">
        <row r="9">
          <cell r="A9" t="str">
            <v>A</v>
          </cell>
        </row>
      </sheetData>
      <sheetData sheetId="31887">
        <row r="9">
          <cell r="A9" t="str">
            <v>A</v>
          </cell>
        </row>
      </sheetData>
      <sheetData sheetId="31888">
        <row r="9">
          <cell r="A9" t="str">
            <v>A</v>
          </cell>
        </row>
      </sheetData>
      <sheetData sheetId="31889">
        <row r="9">
          <cell r="A9" t="str">
            <v>A</v>
          </cell>
        </row>
      </sheetData>
      <sheetData sheetId="31890">
        <row r="9">
          <cell r="A9" t="str">
            <v>A</v>
          </cell>
        </row>
      </sheetData>
      <sheetData sheetId="31891">
        <row r="9">
          <cell r="A9" t="str">
            <v>A</v>
          </cell>
        </row>
      </sheetData>
      <sheetData sheetId="31892">
        <row r="9">
          <cell r="A9" t="str">
            <v>A</v>
          </cell>
        </row>
      </sheetData>
      <sheetData sheetId="31893">
        <row r="9">
          <cell r="A9" t="str">
            <v>A</v>
          </cell>
        </row>
      </sheetData>
      <sheetData sheetId="31894">
        <row r="9">
          <cell r="A9" t="str">
            <v>A</v>
          </cell>
        </row>
      </sheetData>
      <sheetData sheetId="31895">
        <row r="9">
          <cell r="A9" t="str">
            <v>A</v>
          </cell>
        </row>
      </sheetData>
      <sheetData sheetId="31896">
        <row r="9">
          <cell r="A9" t="str">
            <v>A</v>
          </cell>
        </row>
      </sheetData>
      <sheetData sheetId="31897">
        <row r="9">
          <cell r="A9" t="str">
            <v>A</v>
          </cell>
        </row>
      </sheetData>
      <sheetData sheetId="31898">
        <row r="9">
          <cell r="A9" t="str">
            <v>A</v>
          </cell>
        </row>
      </sheetData>
      <sheetData sheetId="31899">
        <row r="9">
          <cell r="A9" t="str">
            <v>A</v>
          </cell>
        </row>
      </sheetData>
      <sheetData sheetId="31900">
        <row r="9">
          <cell r="A9" t="str">
            <v>A</v>
          </cell>
        </row>
      </sheetData>
      <sheetData sheetId="31901">
        <row r="9">
          <cell r="A9" t="str">
            <v>A</v>
          </cell>
        </row>
      </sheetData>
      <sheetData sheetId="31902">
        <row r="9">
          <cell r="A9" t="str">
            <v>A</v>
          </cell>
        </row>
      </sheetData>
      <sheetData sheetId="31903">
        <row r="9">
          <cell r="A9" t="str">
            <v>A</v>
          </cell>
        </row>
      </sheetData>
      <sheetData sheetId="31904">
        <row r="9">
          <cell r="A9" t="str">
            <v>A</v>
          </cell>
        </row>
      </sheetData>
      <sheetData sheetId="31905">
        <row r="9">
          <cell r="A9" t="str">
            <v>A</v>
          </cell>
        </row>
      </sheetData>
      <sheetData sheetId="31906">
        <row r="9">
          <cell r="A9" t="str">
            <v>A</v>
          </cell>
        </row>
      </sheetData>
      <sheetData sheetId="31907">
        <row r="9">
          <cell r="A9" t="str">
            <v>A</v>
          </cell>
        </row>
      </sheetData>
      <sheetData sheetId="31908">
        <row r="9">
          <cell r="A9" t="str">
            <v>A</v>
          </cell>
        </row>
      </sheetData>
      <sheetData sheetId="31909">
        <row r="9">
          <cell r="A9" t="str">
            <v>A</v>
          </cell>
        </row>
      </sheetData>
      <sheetData sheetId="31910" refreshError="1"/>
      <sheetData sheetId="31911" refreshError="1"/>
      <sheetData sheetId="31912">
        <row r="9">
          <cell r="A9" t="str">
            <v>A</v>
          </cell>
        </row>
      </sheetData>
      <sheetData sheetId="31913">
        <row r="9">
          <cell r="A9" t="str">
            <v>A</v>
          </cell>
        </row>
      </sheetData>
      <sheetData sheetId="31914">
        <row r="9">
          <cell r="A9" t="str">
            <v>A</v>
          </cell>
        </row>
      </sheetData>
      <sheetData sheetId="31915">
        <row r="9">
          <cell r="A9" t="str">
            <v>A</v>
          </cell>
        </row>
      </sheetData>
      <sheetData sheetId="31916">
        <row r="9">
          <cell r="A9" t="str">
            <v>A</v>
          </cell>
        </row>
      </sheetData>
      <sheetData sheetId="31917">
        <row r="9">
          <cell r="A9" t="str">
            <v>A</v>
          </cell>
        </row>
      </sheetData>
      <sheetData sheetId="31918">
        <row r="9">
          <cell r="A9" t="str">
            <v>A</v>
          </cell>
        </row>
      </sheetData>
      <sheetData sheetId="31919">
        <row r="9">
          <cell r="A9" t="str">
            <v>A</v>
          </cell>
        </row>
      </sheetData>
      <sheetData sheetId="31920">
        <row r="9">
          <cell r="A9" t="str">
            <v>A</v>
          </cell>
        </row>
      </sheetData>
      <sheetData sheetId="31921">
        <row r="9">
          <cell r="A9" t="str">
            <v>A</v>
          </cell>
        </row>
      </sheetData>
      <sheetData sheetId="31922">
        <row r="9">
          <cell r="A9" t="str">
            <v>A</v>
          </cell>
        </row>
      </sheetData>
      <sheetData sheetId="31923">
        <row r="9">
          <cell r="A9" t="str">
            <v>A</v>
          </cell>
        </row>
      </sheetData>
      <sheetData sheetId="31924">
        <row r="9">
          <cell r="A9" t="str">
            <v>A</v>
          </cell>
        </row>
      </sheetData>
      <sheetData sheetId="31925">
        <row r="9">
          <cell r="A9" t="str">
            <v>A</v>
          </cell>
        </row>
      </sheetData>
      <sheetData sheetId="31926">
        <row r="9">
          <cell r="A9" t="str">
            <v>A</v>
          </cell>
        </row>
      </sheetData>
      <sheetData sheetId="31927">
        <row r="9">
          <cell r="A9" t="str">
            <v>A</v>
          </cell>
        </row>
      </sheetData>
      <sheetData sheetId="31928">
        <row r="9">
          <cell r="A9" t="str">
            <v>A</v>
          </cell>
        </row>
      </sheetData>
      <sheetData sheetId="31929">
        <row r="9">
          <cell r="A9" t="str">
            <v>A</v>
          </cell>
        </row>
      </sheetData>
      <sheetData sheetId="31930">
        <row r="9">
          <cell r="A9" t="str">
            <v>A</v>
          </cell>
        </row>
      </sheetData>
      <sheetData sheetId="31931">
        <row r="9">
          <cell r="A9" t="str">
            <v>A</v>
          </cell>
        </row>
      </sheetData>
      <sheetData sheetId="31932">
        <row r="9">
          <cell r="A9" t="str">
            <v>A</v>
          </cell>
        </row>
      </sheetData>
      <sheetData sheetId="31933">
        <row r="9">
          <cell r="A9" t="str">
            <v>A</v>
          </cell>
        </row>
      </sheetData>
      <sheetData sheetId="31934">
        <row r="9">
          <cell r="A9" t="str">
            <v>A</v>
          </cell>
        </row>
      </sheetData>
      <sheetData sheetId="31935">
        <row r="9">
          <cell r="A9" t="str">
            <v>A</v>
          </cell>
        </row>
      </sheetData>
      <sheetData sheetId="31936">
        <row r="9">
          <cell r="A9" t="str">
            <v>A</v>
          </cell>
        </row>
      </sheetData>
      <sheetData sheetId="31937">
        <row r="9">
          <cell r="A9" t="str">
            <v>A</v>
          </cell>
        </row>
      </sheetData>
      <sheetData sheetId="31938">
        <row r="9">
          <cell r="A9" t="str">
            <v>A</v>
          </cell>
        </row>
      </sheetData>
      <sheetData sheetId="31939">
        <row r="9">
          <cell r="A9" t="str">
            <v>A</v>
          </cell>
        </row>
      </sheetData>
      <sheetData sheetId="31940">
        <row r="9">
          <cell r="A9" t="str">
            <v>A</v>
          </cell>
        </row>
      </sheetData>
      <sheetData sheetId="31941">
        <row r="9">
          <cell r="A9" t="str">
            <v>A</v>
          </cell>
        </row>
      </sheetData>
      <sheetData sheetId="31942">
        <row r="9">
          <cell r="A9" t="str">
            <v>A</v>
          </cell>
        </row>
      </sheetData>
      <sheetData sheetId="31943">
        <row r="9">
          <cell r="A9" t="str">
            <v>A</v>
          </cell>
        </row>
      </sheetData>
      <sheetData sheetId="31944">
        <row r="9">
          <cell r="A9" t="str">
            <v>A</v>
          </cell>
        </row>
      </sheetData>
      <sheetData sheetId="31945">
        <row r="9">
          <cell r="A9" t="str">
            <v>A</v>
          </cell>
        </row>
      </sheetData>
      <sheetData sheetId="31946">
        <row r="9">
          <cell r="A9" t="str">
            <v>A</v>
          </cell>
        </row>
      </sheetData>
      <sheetData sheetId="31947">
        <row r="9">
          <cell r="A9" t="str">
            <v>A</v>
          </cell>
        </row>
      </sheetData>
      <sheetData sheetId="31948">
        <row r="9">
          <cell r="A9" t="str">
            <v>A</v>
          </cell>
        </row>
      </sheetData>
      <sheetData sheetId="31949">
        <row r="9">
          <cell r="A9" t="str">
            <v>A</v>
          </cell>
        </row>
      </sheetData>
      <sheetData sheetId="31950">
        <row r="9">
          <cell r="A9" t="str">
            <v>A</v>
          </cell>
        </row>
      </sheetData>
      <sheetData sheetId="31951">
        <row r="9">
          <cell r="A9" t="str">
            <v>A</v>
          </cell>
        </row>
      </sheetData>
      <sheetData sheetId="31952">
        <row r="9">
          <cell r="A9" t="str">
            <v>A</v>
          </cell>
        </row>
      </sheetData>
      <sheetData sheetId="31953">
        <row r="9">
          <cell r="A9" t="str">
            <v>A</v>
          </cell>
        </row>
      </sheetData>
      <sheetData sheetId="31954">
        <row r="9">
          <cell r="A9" t="str">
            <v>A</v>
          </cell>
        </row>
      </sheetData>
      <sheetData sheetId="31955">
        <row r="9">
          <cell r="A9" t="str">
            <v>A</v>
          </cell>
        </row>
      </sheetData>
      <sheetData sheetId="31956">
        <row r="9">
          <cell r="A9" t="str">
            <v>A</v>
          </cell>
        </row>
      </sheetData>
      <sheetData sheetId="31957">
        <row r="9">
          <cell r="A9" t="str">
            <v>A</v>
          </cell>
        </row>
      </sheetData>
      <sheetData sheetId="31958">
        <row r="9">
          <cell r="A9" t="str">
            <v>A</v>
          </cell>
        </row>
      </sheetData>
      <sheetData sheetId="31959">
        <row r="9">
          <cell r="A9" t="str">
            <v>A</v>
          </cell>
        </row>
      </sheetData>
      <sheetData sheetId="31960">
        <row r="9">
          <cell r="A9" t="str">
            <v>A</v>
          </cell>
        </row>
      </sheetData>
      <sheetData sheetId="31961">
        <row r="9">
          <cell r="A9" t="str">
            <v>A</v>
          </cell>
        </row>
      </sheetData>
      <sheetData sheetId="31962">
        <row r="9">
          <cell r="A9" t="str">
            <v>A</v>
          </cell>
        </row>
      </sheetData>
      <sheetData sheetId="31963">
        <row r="9">
          <cell r="A9" t="str">
            <v>A</v>
          </cell>
        </row>
      </sheetData>
      <sheetData sheetId="31964">
        <row r="9">
          <cell r="A9" t="str">
            <v>A</v>
          </cell>
        </row>
      </sheetData>
      <sheetData sheetId="31965">
        <row r="9">
          <cell r="A9" t="str">
            <v>A</v>
          </cell>
        </row>
      </sheetData>
      <sheetData sheetId="31966">
        <row r="9">
          <cell r="A9" t="str">
            <v>A</v>
          </cell>
        </row>
      </sheetData>
      <sheetData sheetId="31967">
        <row r="9">
          <cell r="A9" t="str">
            <v>A</v>
          </cell>
        </row>
      </sheetData>
      <sheetData sheetId="31968">
        <row r="9">
          <cell r="A9" t="str">
            <v>A</v>
          </cell>
        </row>
      </sheetData>
      <sheetData sheetId="31969">
        <row r="9">
          <cell r="A9" t="str">
            <v>A</v>
          </cell>
        </row>
      </sheetData>
      <sheetData sheetId="31970">
        <row r="9">
          <cell r="A9" t="str">
            <v>A</v>
          </cell>
        </row>
      </sheetData>
      <sheetData sheetId="31971">
        <row r="9">
          <cell r="A9" t="str">
            <v>A</v>
          </cell>
        </row>
      </sheetData>
      <sheetData sheetId="31972">
        <row r="9">
          <cell r="A9" t="str">
            <v>A</v>
          </cell>
        </row>
      </sheetData>
      <sheetData sheetId="31973">
        <row r="9">
          <cell r="A9" t="str">
            <v>A</v>
          </cell>
        </row>
      </sheetData>
      <sheetData sheetId="31974">
        <row r="9">
          <cell r="A9" t="str">
            <v>A</v>
          </cell>
        </row>
      </sheetData>
      <sheetData sheetId="31975">
        <row r="9">
          <cell r="A9" t="str">
            <v>A</v>
          </cell>
        </row>
      </sheetData>
      <sheetData sheetId="31976">
        <row r="9">
          <cell r="A9" t="str">
            <v>A</v>
          </cell>
        </row>
      </sheetData>
      <sheetData sheetId="31977">
        <row r="9">
          <cell r="A9" t="str">
            <v>A</v>
          </cell>
        </row>
      </sheetData>
      <sheetData sheetId="31978">
        <row r="9">
          <cell r="A9" t="str">
            <v>A</v>
          </cell>
        </row>
      </sheetData>
      <sheetData sheetId="31979">
        <row r="9">
          <cell r="A9" t="str">
            <v>A</v>
          </cell>
        </row>
      </sheetData>
      <sheetData sheetId="31980">
        <row r="9">
          <cell r="A9" t="str">
            <v>A</v>
          </cell>
        </row>
      </sheetData>
      <sheetData sheetId="31981">
        <row r="9">
          <cell r="A9" t="str">
            <v>A</v>
          </cell>
        </row>
      </sheetData>
      <sheetData sheetId="31982">
        <row r="9">
          <cell r="A9" t="str">
            <v>A</v>
          </cell>
        </row>
      </sheetData>
      <sheetData sheetId="31983">
        <row r="9">
          <cell r="A9" t="str">
            <v>A</v>
          </cell>
        </row>
      </sheetData>
      <sheetData sheetId="31984">
        <row r="9">
          <cell r="A9" t="str">
            <v>A</v>
          </cell>
        </row>
      </sheetData>
      <sheetData sheetId="31985">
        <row r="9">
          <cell r="A9" t="str">
            <v>A</v>
          </cell>
        </row>
      </sheetData>
      <sheetData sheetId="31986">
        <row r="9">
          <cell r="A9" t="str">
            <v>A</v>
          </cell>
        </row>
      </sheetData>
      <sheetData sheetId="31987">
        <row r="9">
          <cell r="A9" t="str">
            <v>A</v>
          </cell>
        </row>
      </sheetData>
      <sheetData sheetId="31988">
        <row r="9">
          <cell r="A9" t="str">
            <v>A</v>
          </cell>
        </row>
      </sheetData>
      <sheetData sheetId="31989">
        <row r="9">
          <cell r="A9" t="str">
            <v>A</v>
          </cell>
        </row>
      </sheetData>
      <sheetData sheetId="31990">
        <row r="9">
          <cell r="A9" t="str">
            <v>A</v>
          </cell>
        </row>
      </sheetData>
      <sheetData sheetId="31991">
        <row r="9">
          <cell r="A9" t="str">
            <v>A</v>
          </cell>
        </row>
      </sheetData>
      <sheetData sheetId="31992">
        <row r="9">
          <cell r="A9" t="str">
            <v>A</v>
          </cell>
        </row>
      </sheetData>
      <sheetData sheetId="31993">
        <row r="9">
          <cell r="A9" t="str">
            <v>A</v>
          </cell>
        </row>
      </sheetData>
      <sheetData sheetId="31994">
        <row r="9">
          <cell r="A9" t="str">
            <v>A</v>
          </cell>
        </row>
      </sheetData>
      <sheetData sheetId="31995">
        <row r="9">
          <cell r="A9" t="str">
            <v>A</v>
          </cell>
        </row>
      </sheetData>
      <sheetData sheetId="31996">
        <row r="9">
          <cell r="A9" t="str">
            <v>A</v>
          </cell>
        </row>
      </sheetData>
      <sheetData sheetId="31997" refreshError="1"/>
      <sheetData sheetId="31998" refreshError="1"/>
      <sheetData sheetId="31999" refreshError="1"/>
      <sheetData sheetId="32000" refreshError="1"/>
      <sheetData sheetId="32001" refreshError="1"/>
      <sheetData sheetId="32002">
        <row r="9">
          <cell r="A9" t="str">
            <v>A</v>
          </cell>
        </row>
      </sheetData>
      <sheetData sheetId="32003" refreshError="1"/>
      <sheetData sheetId="32004">
        <row r="9">
          <cell r="A9" t="str">
            <v>A</v>
          </cell>
        </row>
      </sheetData>
      <sheetData sheetId="32005" refreshError="1"/>
      <sheetData sheetId="32006" refreshError="1"/>
      <sheetData sheetId="32007">
        <row r="9">
          <cell r="A9" t="str">
            <v>A</v>
          </cell>
        </row>
      </sheetData>
      <sheetData sheetId="32008">
        <row r="9">
          <cell r="A9" t="str">
            <v>A</v>
          </cell>
        </row>
      </sheetData>
      <sheetData sheetId="32009">
        <row r="9">
          <cell r="A9" t="str">
            <v>A</v>
          </cell>
        </row>
      </sheetData>
      <sheetData sheetId="32010">
        <row r="9">
          <cell r="A9" t="str">
            <v>A</v>
          </cell>
        </row>
      </sheetData>
      <sheetData sheetId="32011">
        <row r="9">
          <cell r="A9" t="str">
            <v>A</v>
          </cell>
        </row>
      </sheetData>
      <sheetData sheetId="32012">
        <row r="9">
          <cell r="A9" t="str">
            <v>A</v>
          </cell>
        </row>
      </sheetData>
      <sheetData sheetId="32013">
        <row r="9">
          <cell r="A9" t="str">
            <v>A</v>
          </cell>
        </row>
      </sheetData>
      <sheetData sheetId="32014">
        <row r="9">
          <cell r="A9" t="str">
            <v>A</v>
          </cell>
        </row>
      </sheetData>
      <sheetData sheetId="32015">
        <row r="9">
          <cell r="A9" t="str">
            <v>A</v>
          </cell>
        </row>
      </sheetData>
      <sheetData sheetId="32016">
        <row r="9">
          <cell r="A9" t="str">
            <v>A</v>
          </cell>
        </row>
      </sheetData>
      <sheetData sheetId="32017" refreshError="1"/>
      <sheetData sheetId="32018" refreshError="1"/>
      <sheetData sheetId="32019" refreshError="1"/>
      <sheetData sheetId="32020" refreshError="1"/>
      <sheetData sheetId="32021" refreshError="1"/>
      <sheetData sheetId="32022" refreshError="1"/>
      <sheetData sheetId="32023" refreshError="1"/>
      <sheetData sheetId="32024" refreshError="1"/>
      <sheetData sheetId="32025" refreshError="1"/>
      <sheetData sheetId="32026" refreshError="1"/>
      <sheetData sheetId="32027" refreshError="1"/>
      <sheetData sheetId="32028" refreshError="1"/>
      <sheetData sheetId="32029" refreshError="1"/>
      <sheetData sheetId="32030" refreshError="1"/>
      <sheetData sheetId="32031" refreshError="1"/>
      <sheetData sheetId="32032" refreshError="1"/>
      <sheetData sheetId="32033" refreshError="1"/>
      <sheetData sheetId="32034" refreshError="1"/>
      <sheetData sheetId="32035" refreshError="1"/>
      <sheetData sheetId="32036" refreshError="1"/>
      <sheetData sheetId="32037" refreshError="1"/>
      <sheetData sheetId="32038" refreshError="1"/>
      <sheetData sheetId="32039" refreshError="1"/>
      <sheetData sheetId="32040" refreshError="1"/>
      <sheetData sheetId="32041" refreshError="1"/>
      <sheetData sheetId="32042" refreshError="1"/>
      <sheetData sheetId="32043" refreshError="1"/>
      <sheetData sheetId="32044" refreshError="1"/>
      <sheetData sheetId="32045" refreshError="1"/>
      <sheetData sheetId="32046" refreshError="1"/>
      <sheetData sheetId="32047" refreshError="1"/>
      <sheetData sheetId="32048" refreshError="1"/>
      <sheetData sheetId="32049" refreshError="1"/>
      <sheetData sheetId="32050" refreshError="1"/>
      <sheetData sheetId="32051" refreshError="1"/>
      <sheetData sheetId="32052" refreshError="1"/>
      <sheetData sheetId="32053" refreshError="1"/>
      <sheetData sheetId="32054" refreshError="1"/>
      <sheetData sheetId="32055" refreshError="1"/>
      <sheetData sheetId="32056">
        <row r="9">
          <cell r="A9" t="str">
            <v>A</v>
          </cell>
        </row>
      </sheetData>
      <sheetData sheetId="32057">
        <row r="9">
          <cell r="A9" t="str">
            <v>A</v>
          </cell>
        </row>
      </sheetData>
      <sheetData sheetId="32058">
        <row r="9">
          <cell r="A9" t="str">
            <v>A</v>
          </cell>
        </row>
      </sheetData>
      <sheetData sheetId="32059">
        <row r="9">
          <cell r="A9" t="str">
            <v>A</v>
          </cell>
        </row>
      </sheetData>
      <sheetData sheetId="32060">
        <row r="9">
          <cell r="A9" t="str">
            <v>A</v>
          </cell>
        </row>
      </sheetData>
      <sheetData sheetId="32061">
        <row r="9">
          <cell r="A9" t="str">
            <v>A</v>
          </cell>
        </row>
      </sheetData>
      <sheetData sheetId="32062">
        <row r="9">
          <cell r="A9" t="str">
            <v>A</v>
          </cell>
        </row>
      </sheetData>
      <sheetData sheetId="32063">
        <row r="9">
          <cell r="A9" t="str">
            <v>A</v>
          </cell>
        </row>
      </sheetData>
      <sheetData sheetId="32064">
        <row r="9">
          <cell r="A9" t="str">
            <v>A</v>
          </cell>
        </row>
      </sheetData>
      <sheetData sheetId="32065">
        <row r="9">
          <cell r="A9" t="str">
            <v>A</v>
          </cell>
        </row>
      </sheetData>
      <sheetData sheetId="32066">
        <row r="9">
          <cell r="A9" t="str">
            <v>A</v>
          </cell>
        </row>
      </sheetData>
      <sheetData sheetId="32067">
        <row r="9">
          <cell r="A9" t="str">
            <v>A</v>
          </cell>
        </row>
      </sheetData>
      <sheetData sheetId="32068">
        <row r="9">
          <cell r="A9" t="str">
            <v>A</v>
          </cell>
        </row>
      </sheetData>
      <sheetData sheetId="32069">
        <row r="9">
          <cell r="A9" t="str">
            <v>A</v>
          </cell>
        </row>
      </sheetData>
      <sheetData sheetId="32070">
        <row r="9">
          <cell r="A9" t="str">
            <v>A</v>
          </cell>
        </row>
      </sheetData>
      <sheetData sheetId="32071">
        <row r="9">
          <cell r="A9" t="str">
            <v>A</v>
          </cell>
        </row>
      </sheetData>
      <sheetData sheetId="32072">
        <row r="9">
          <cell r="A9" t="str">
            <v>A</v>
          </cell>
        </row>
      </sheetData>
      <sheetData sheetId="32073">
        <row r="9">
          <cell r="A9" t="str">
            <v>A</v>
          </cell>
        </row>
      </sheetData>
      <sheetData sheetId="32074">
        <row r="9">
          <cell r="A9" t="str">
            <v>A</v>
          </cell>
        </row>
      </sheetData>
      <sheetData sheetId="32075">
        <row r="9">
          <cell r="A9" t="str">
            <v>A</v>
          </cell>
        </row>
      </sheetData>
      <sheetData sheetId="32076">
        <row r="9">
          <cell r="A9" t="str">
            <v>A</v>
          </cell>
        </row>
      </sheetData>
      <sheetData sheetId="32077">
        <row r="9">
          <cell r="A9" t="str">
            <v>A</v>
          </cell>
        </row>
      </sheetData>
      <sheetData sheetId="32078">
        <row r="9">
          <cell r="A9" t="str">
            <v>A</v>
          </cell>
        </row>
      </sheetData>
      <sheetData sheetId="32079">
        <row r="9">
          <cell r="A9" t="str">
            <v>A</v>
          </cell>
        </row>
      </sheetData>
      <sheetData sheetId="32080">
        <row r="9">
          <cell r="A9" t="str">
            <v>A</v>
          </cell>
        </row>
      </sheetData>
      <sheetData sheetId="32081">
        <row r="9">
          <cell r="A9" t="str">
            <v>A</v>
          </cell>
        </row>
      </sheetData>
      <sheetData sheetId="32082">
        <row r="9">
          <cell r="A9" t="str">
            <v>A</v>
          </cell>
        </row>
      </sheetData>
      <sheetData sheetId="32083">
        <row r="9">
          <cell r="A9" t="str">
            <v>A</v>
          </cell>
        </row>
      </sheetData>
      <sheetData sheetId="32084">
        <row r="9">
          <cell r="A9" t="str">
            <v>A</v>
          </cell>
        </row>
      </sheetData>
      <sheetData sheetId="32085">
        <row r="9">
          <cell r="A9" t="str">
            <v>A</v>
          </cell>
        </row>
      </sheetData>
      <sheetData sheetId="32086">
        <row r="9">
          <cell r="A9" t="str">
            <v>A</v>
          </cell>
        </row>
      </sheetData>
      <sheetData sheetId="32087">
        <row r="9">
          <cell r="A9" t="str">
            <v>A</v>
          </cell>
        </row>
      </sheetData>
      <sheetData sheetId="32088">
        <row r="9">
          <cell r="A9" t="str">
            <v>A</v>
          </cell>
        </row>
      </sheetData>
      <sheetData sheetId="32089">
        <row r="9">
          <cell r="A9" t="str">
            <v>A</v>
          </cell>
        </row>
      </sheetData>
      <sheetData sheetId="32090">
        <row r="9">
          <cell r="A9" t="str">
            <v>A</v>
          </cell>
        </row>
      </sheetData>
      <sheetData sheetId="32091">
        <row r="9">
          <cell r="A9" t="str">
            <v>A</v>
          </cell>
        </row>
      </sheetData>
      <sheetData sheetId="32092">
        <row r="9">
          <cell r="A9" t="str">
            <v>A</v>
          </cell>
        </row>
      </sheetData>
      <sheetData sheetId="32093">
        <row r="9">
          <cell r="A9" t="str">
            <v>A</v>
          </cell>
        </row>
      </sheetData>
      <sheetData sheetId="32094">
        <row r="9">
          <cell r="A9" t="str">
            <v>A</v>
          </cell>
        </row>
      </sheetData>
      <sheetData sheetId="32095">
        <row r="9">
          <cell r="A9" t="str">
            <v>A</v>
          </cell>
        </row>
      </sheetData>
      <sheetData sheetId="32096">
        <row r="9">
          <cell r="A9" t="str">
            <v>A</v>
          </cell>
        </row>
      </sheetData>
      <sheetData sheetId="32097">
        <row r="9">
          <cell r="A9" t="str">
            <v>A</v>
          </cell>
        </row>
      </sheetData>
      <sheetData sheetId="32098">
        <row r="9">
          <cell r="A9" t="str">
            <v>A</v>
          </cell>
        </row>
      </sheetData>
      <sheetData sheetId="32099">
        <row r="9">
          <cell r="A9" t="str">
            <v>A</v>
          </cell>
        </row>
      </sheetData>
      <sheetData sheetId="32100">
        <row r="9">
          <cell r="A9" t="str">
            <v>A</v>
          </cell>
        </row>
      </sheetData>
      <sheetData sheetId="32101">
        <row r="9">
          <cell r="A9" t="str">
            <v>A</v>
          </cell>
        </row>
      </sheetData>
      <sheetData sheetId="32102">
        <row r="9">
          <cell r="A9" t="str">
            <v>A</v>
          </cell>
        </row>
      </sheetData>
      <sheetData sheetId="32103">
        <row r="9">
          <cell r="A9" t="str">
            <v>A</v>
          </cell>
        </row>
      </sheetData>
      <sheetData sheetId="32104">
        <row r="9">
          <cell r="A9" t="str">
            <v>A</v>
          </cell>
        </row>
      </sheetData>
      <sheetData sheetId="32105">
        <row r="9">
          <cell r="A9" t="str">
            <v>A</v>
          </cell>
        </row>
      </sheetData>
      <sheetData sheetId="32106">
        <row r="9">
          <cell r="A9" t="str">
            <v>A</v>
          </cell>
        </row>
      </sheetData>
      <sheetData sheetId="32107">
        <row r="9">
          <cell r="A9" t="str">
            <v>A</v>
          </cell>
        </row>
      </sheetData>
      <sheetData sheetId="32108">
        <row r="9">
          <cell r="A9" t="str">
            <v>A</v>
          </cell>
        </row>
      </sheetData>
      <sheetData sheetId="32109">
        <row r="9">
          <cell r="A9" t="str">
            <v>A</v>
          </cell>
        </row>
      </sheetData>
      <sheetData sheetId="32110">
        <row r="9">
          <cell r="A9" t="str">
            <v>A</v>
          </cell>
        </row>
      </sheetData>
      <sheetData sheetId="32111">
        <row r="9">
          <cell r="A9" t="str">
            <v>A</v>
          </cell>
        </row>
      </sheetData>
      <sheetData sheetId="32112">
        <row r="9">
          <cell r="A9" t="str">
            <v>A</v>
          </cell>
        </row>
      </sheetData>
      <sheetData sheetId="32113">
        <row r="9">
          <cell r="A9" t="str">
            <v>A</v>
          </cell>
        </row>
      </sheetData>
      <sheetData sheetId="32114">
        <row r="9">
          <cell r="A9" t="str">
            <v>A</v>
          </cell>
        </row>
      </sheetData>
      <sheetData sheetId="32115">
        <row r="9">
          <cell r="A9" t="str">
            <v>A</v>
          </cell>
        </row>
      </sheetData>
      <sheetData sheetId="32116">
        <row r="9">
          <cell r="A9" t="str">
            <v>A</v>
          </cell>
        </row>
      </sheetData>
      <sheetData sheetId="32117">
        <row r="9">
          <cell r="A9" t="str">
            <v>A</v>
          </cell>
        </row>
      </sheetData>
      <sheetData sheetId="32118">
        <row r="9">
          <cell r="A9" t="str">
            <v>A</v>
          </cell>
        </row>
      </sheetData>
      <sheetData sheetId="32119">
        <row r="9">
          <cell r="A9" t="str">
            <v>A</v>
          </cell>
        </row>
      </sheetData>
      <sheetData sheetId="32120">
        <row r="9">
          <cell r="A9" t="str">
            <v>A</v>
          </cell>
        </row>
      </sheetData>
      <sheetData sheetId="32121">
        <row r="9">
          <cell r="A9" t="str">
            <v>A</v>
          </cell>
        </row>
      </sheetData>
      <sheetData sheetId="32122">
        <row r="9">
          <cell r="A9" t="str">
            <v>A</v>
          </cell>
        </row>
      </sheetData>
      <sheetData sheetId="32123">
        <row r="9">
          <cell r="A9" t="str">
            <v>A</v>
          </cell>
        </row>
      </sheetData>
      <sheetData sheetId="32124">
        <row r="9">
          <cell r="A9" t="str">
            <v>A</v>
          </cell>
        </row>
      </sheetData>
      <sheetData sheetId="32125">
        <row r="9">
          <cell r="A9" t="str">
            <v>A</v>
          </cell>
        </row>
      </sheetData>
      <sheetData sheetId="32126">
        <row r="9">
          <cell r="A9" t="str">
            <v>A</v>
          </cell>
        </row>
      </sheetData>
      <sheetData sheetId="32127">
        <row r="9">
          <cell r="A9" t="str">
            <v>A</v>
          </cell>
        </row>
      </sheetData>
      <sheetData sheetId="32128">
        <row r="9">
          <cell r="A9" t="str">
            <v>A</v>
          </cell>
        </row>
      </sheetData>
      <sheetData sheetId="32129">
        <row r="9">
          <cell r="A9" t="str">
            <v>A</v>
          </cell>
        </row>
      </sheetData>
      <sheetData sheetId="32130">
        <row r="9">
          <cell r="A9" t="str">
            <v>A</v>
          </cell>
        </row>
      </sheetData>
      <sheetData sheetId="32131">
        <row r="9">
          <cell r="A9" t="str">
            <v>A</v>
          </cell>
        </row>
      </sheetData>
      <sheetData sheetId="32132">
        <row r="9">
          <cell r="A9" t="str">
            <v>A</v>
          </cell>
        </row>
      </sheetData>
      <sheetData sheetId="32133">
        <row r="9">
          <cell r="A9" t="str">
            <v>A</v>
          </cell>
        </row>
      </sheetData>
      <sheetData sheetId="32134">
        <row r="9">
          <cell r="A9" t="str">
            <v>A</v>
          </cell>
        </row>
      </sheetData>
      <sheetData sheetId="32135">
        <row r="9">
          <cell r="A9" t="str">
            <v>A</v>
          </cell>
        </row>
      </sheetData>
      <sheetData sheetId="32136">
        <row r="9">
          <cell r="A9" t="str">
            <v>A</v>
          </cell>
        </row>
      </sheetData>
      <sheetData sheetId="32137">
        <row r="9">
          <cell r="A9" t="str">
            <v>A</v>
          </cell>
        </row>
      </sheetData>
      <sheetData sheetId="32138">
        <row r="9">
          <cell r="A9" t="str">
            <v>A</v>
          </cell>
        </row>
      </sheetData>
      <sheetData sheetId="32139">
        <row r="9">
          <cell r="A9" t="str">
            <v>A</v>
          </cell>
        </row>
      </sheetData>
      <sheetData sheetId="32140">
        <row r="9">
          <cell r="A9" t="str">
            <v>A</v>
          </cell>
        </row>
      </sheetData>
      <sheetData sheetId="32141">
        <row r="9">
          <cell r="A9" t="str">
            <v>A</v>
          </cell>
        </row>
      </sheetData>
      <sheetData sheetId="32142">
        <row r="9">
          <cell r="A9" t="str">
            <v>A</v>
          </cell>
        </row>
      </sheetData>
      <sheetData sheetId="32143">
        <row r="9">
          <cell r="A9" t="str">
            <v>A</v>
          </cell>
        </row>
      </sheetData>
      <sheetData sheetId="32144">
        <row r="9">
          <cell r="A9" t="str">
            <v>A</v>
          </cell>
        </row>
      </sheetData>
      <sheetData sheetId="32145">
        <row r="9">
          <cell r="A9" t="str">
            <v>A</v>
          </cell>
        </row>
      </sheetData>
      <sheetData sheetId="32146">
        <row r="9">
          <cell r="A9" t="str">
            <v>A</v>
          </cell>
        </row>
      </sheetData>
      <sheetData sheetId="32147">
        <row r="9">
          <cell r="A9" t="str">
            <v>A</v>
          </cell>
        </row>
      </sheetData>
      <sheetData sheetId="32148">
        <row r="9">
          <cell r="A9" t="str">
            <v>A</v>
          </cell>
        </row>
      </sheetData>
      <sheetData sheetId="32149">
        <row r="9">
          <cell r="A9" t="str">
            <v>A</v>
          </cell>
        </row>
      </sheetData>
      <sheetData sheetId="32150">
        <row r="9">
          <cell r="A9" t="str">
            <v>A</v>
          </cell>
        </row>
      </sheetData>
      <sheetData sheetId="32151">
        <row r="9">
          <cell r="A9" t="str">
            <v>A</v>
          </cell>
        </row>
      </sheetData>
      <sheetData sheetId="32152">
        <row r="9">
          <cell r="A9" t="str">
            <v>A</v>
          </cell>
        </row>
      </sheetData>
      <sheetData sheetId="32153">
        <row r="9">
          <cell r="A9" t="str">
            <v>A</v>
          </cell>
        </row>
      </sheetData>
      <sheetData sheetId="32154">
        <row r="9">
          <cell r="A9" t="str">
            <v>A</v>
          </cell>
        </row>
      </sheetData>
      <sheetData sheetId="32155">
        <row r="9">
          <cell r="A9" t="str">
            <v>A</v>
          </cell>
        </row>
      </sheetData>
      <sheetData sheetId="32156">
        <row r="9">
          <cell r="A9" t="str">
            <v>A</v>
          </cell>
        </row>
      </sheetData>
      <sheetData sheetId="32157">
        <row r="9">
          <cell r="A9" t="str">
            <v>A</v>
          </cell>
        </row>
      </sheetData>
      <sheetData sheetId="32158">
        <row r="9">
          <cell r="A9" t="str">
            <v>A</v>
          </cell>
        </row>
      </sheetData>
      <sheetData sheetId="32159">
        <row r="9">
          <cell r="A9" t="str">
            <v>A</v>
          </cell>
        </row>
      </sheetData>
      <sheetData sheetId="32160">
        <row r="9">
          <cell r="A9" t="str">
            <v>A</v>
          </cell>
        </row>
      </sheetData>
      <sheetData sheetId="32161">
        <row r="9">
          <cell r="A9" t="str">
            <v>A</v>
          </cell>
        </row>
      </sheetData>
      <sheetData sheetId="32162">
        <row r="9">
          <cell r="A9" t="str">
            <v>A</v>
          </cell>
        </row>
      </sheetData>
      <sheetData sheetId="32163">
        <row r="9">
          <cell r="A9" t="str">
            <v>A</v>
          </cell>
        </row>
      </sheetData>
      <sheetData sheetId="32164">
        <row r="9">
          <cell r="A9" t="str">
            <v>A</v>
          </cell>
        </row>
      </sheetData>
      <sheetData sheetId="32165">
        <row r="9">
          <cell r="A9" t="str">
            <v>A</v>
          </cell>
        </row>
      </sheetData>
      <sheetData sheetId="32166">
        <row r="9">
          <cell r="A9" t="str">
            <v>A</v>
          </cell>
        </row>
      </sheetData>
      <sheetData sheetId="32167">
        <row r="9">
          <cell r="A9" t="str">
            <v>A</v>
          </cell>
        </row>
      </sheetData>
      <sheetData sheetId="32168">
        <row r="9">
          <cell r="A9" t="str">
            <v>A</v>
          </cell>
        </row>
      </sheetData>
      <sheetData sheetId="32169">
        <row r="9">
          <cell r="A9" t="str">
            <v>A</v>
          </cell>
        </row>
      </sheetData>
      <sheetData sheetId="32170">
        <row r="9">
          <cell r="A9" t="str">
            <v>A</v>
          </cell>
        </row>
      </sheetData>
      <sheetData sheetId="32171">
        <row r="9">
          <cell r="A9" t="str">
            <v>A</v>
          </cell>
        </row>
      </sheetData>
      <sheetData sheetId="32172">
        <row r="9">
          <cell r="A9" t="str">
            <v>A</v>
          </cell>
        </row>
      </sheetData>
      <sheetData sheetId="32173">
        <row r="9">
          <cell r="A9" t="str">
            <v>A</v>
          </cell>
        </row>
      </sheetData>
      <sheetData sheetId="32174">
        <row r="9">
          <cell r="A9" t="str">
            <v>A</v>
          </cell>
        </row>
      </sheetData>
      <sheetData sheetId="32175">
        <row r="9">
          <cell r="A9" t="str">
            <v>A</v>
          </cell>
        </row>
      </sheetData>
      <sheetData sheetId="32176">
        <row r="9">
          <cell r="A9" t="str">
            <v>A</v>
          </cell>
        </row>
      </sheetData>
      <sheetData sheetId="32177">
        <row r="9">
          <cell r="A9" t="str">
            <v>A</v>
          </cell>
        </row>
      </sheetData>
      <sheetData sheetId="32178">
        <row r="9">
          <cell r="A9" t="str">
            <v>A</v>
          </cell>
        </row>
      </sheetData>
      <sheetData sheetId="32179">
        <row r="9">
          <cell r="A9" t="str">
            <v>A</v>
          </cell>
        </row>
      </sheetData>
      <sheetData sheetId="32180">
        <row r="9">
          <cell r="A9" t="str">
            <v>A</v>
          </cell>
        </row>
      </sheetData>
      <sheetData sheetId="32181">
        <row r="9">
          <cell r="A9" t="str">
            <v>A</v>
          </cell>
        </row>
      </sheetData>
      <sheetData sheetId="32182">
        <row r="9">
          <cell r="A9" t="str">
            <v>A</v>
          </cell>
        </row>
      </sheetData>
      <sheetData sheetId="32183">
        <row r="9">
          <cell r="A9" t="str">
            <v>A</v>
          </cell>
        </row>
      </sheetData>
      <sheetData sheetId="32184">
        <row r="9">
          <cell r="A9" t="str">
            <v>A</v>
          </cell>
        </row>
      </sheetData>
      <sheetData sheetId="32185">
        <row r="9">
          <cell r="A9" t="str">
            <v>A</v>
          </cell>
        </row>
      </sheetData>
      <sheetData sheetId="32186">
        <row r="9">
          <cell r="A9" t="str">
            <v>A</v>
          </cell>
        </row>
      </sheetData>
      <sheetData sheetId="32187">
        <row r="9">
          <cell r="A9" t="str">
            <v>A</v>
          </cell>
        </row>
      </sheetData>
      <sheetData sheetId="32188">
        <row r="9">
          <cell r="A9" t="str">
            <v>A</v>
          </cell>
        </row>
      </sheetData>
      <sheetData sheetId="32189">
        <row r="9">
          <cell r="A9" t="str">
            <v>A</v>
          </cell>
        </row>
      </sheetData>
      <sheetData sheetId="32190">
        <row r="9">
          <cell r="A9" t="str">
            <v>A</v>
          </cell>
        </row>
      </sheetData>
      <sheetData sheetId="32191">
        <row r="9">
          <cell r="A9" t="str">
            <v>A</v>
          </cell>
        </row>
      </sheetData>
      <sheetData sheetId="32192">
        <row r="9">
          <cell r="A9" t="str">
            <v>A</v>
          </cell>
        </row>
      </sheetData>
      <sheetData sheetId="32193">
        <row r="9">
          <cell r="A9" t="str">
            <v>A</v>
          </cell>
        </row>
      </sheetData>
      <sheetData sheetId="32194">
        <row r="9">
          <cell r="A9" t="str">
            <v>A</v>
          </cell>
        </row>
      </sheetData>
      <sheetData sheetId="32195" refreshError="1"/>
      <sheetData sheetId="32196" refreshError="1"/>
      <sheetData sheetId="32197">
        <row r="9">
          <cell r="A9" t="str">
            <v>A</v>
          </cell>
        </row>
      </sheetData>
      <sheetData sheetId="32198">
        <row r="9">
          <cell r="A9" t="str">
            <v>A</v>
          </cell>
        </row>
      </sheetData>
      <sheetData sheetId="32199" refreshError="1"/>
      <sheetData sheetId="32200" refreshError="1"/>
      <sheetData sheetId="32201" refreshError="1"/>
      <sheetData sheetId="32202">
        <row r="9">
          <cell r="A9" t="str">
            <v>A</v>
          </cell>
        </row>
      </sheetData>
      <sheetData sheetId="32203">
        <row r="9">
          <cell r="A9" t="str">
            <v>A</v>
          </cell>
        </row>
      </sheetData>
      <sheetData sheetId="32204">
        <row r="9">
          <cell r="A9" t="str">
            <v>A</v>
          </cell>
        </row>
      </sheetData>
      <sheetData sheetId="32205" refreshError="1"/>
      <sheetData sheetId="32206">
        <row r="9">
          <cell r="A9" t="str">
            <v>A</v>
          </cell>
        </row>
      </sheetData>
      <sheetData sheetId="32207">
        <row r="9">
          <cell r="A9" t="str">
            <v>A</v>
          </cell>
        </row>
      </sheetData>
      <sheetData sheetId="32208" refreshError="1"/>
      <sheetData sheetId="32209" refreshError="1"/>
      <sheetData sheetId="32210" refreshError="1"/>
      <sheetData sheetId="32211" refreshError="1"/>
      <sheetData sheetId="32212">
        <row r="9">
          <cell r="A9" t="str">
            <v>A</v>
          </cell>
        </row>
      </sheetData>
      <sheetData sheetId="32213">
        <row r="9">
          <cell r="A9" t="str">
            <v>A</v>
          </cell>
        </row>
      </sheetData>
      <sheetData sheetId="32214">
        <row r="9">
          <cell r="A9" t="str">
            <v>A</v>
          </cell>
        </row>
      </sheetData>
      <sheetData sheetId="32215">
        <row r="9">
          <cell r="A9" t="str">
            <v>A</v>
          </cell>
        </row>
      </sheetData>
      <sheetData sheetId="32216">
        <row r="9">
          <cell r="A9" t="str">
            <v>A</v>
          </cell>
        </row>
      </sheetData>
      <sheetData sheetId="32217">
        <row r="9">
          <cell r="A9" t="str">
            <v>A</v>
          </cell>
        </row>
      </sheetData>
      <sheetData sheetId="32218">
        <row r="9">
          <cell r="A9" t="str">
            <v>A</v>
          </cell>
        </row>
      </sheetData>
      <sheetData sheetId="32219">
        <row r="9">
          <cell r="A9" t="str">
            <v>A</v>
          </cell>
        </row>
      </sheetData>
      <sheetData sheetId="32220">
        <row r="9">
          <cell r="A9" t="str">
            <v>A</v>
          </cell>
        </row>
      </sheetData>
      <sheetData sheetId="32221">
        <row r="9">
          <cell r="A9" t="str">
            <v>A</v>
          </cell>
        </row>
      </sheetData>
      <sheetData sheetId="32222">
        <row r="9">
          <cell r="A9" t="str">
            <v>A</v>
          </cell>
        </row>
      </sheetData>
      <sheetData sheetId="32223">
        <row r="9">
          <cell r="A9" t="str">
            <v>A</v>
          </cell>
        </row>
      </sheetData>
      <sheetData sheetId="32224">
        <row r="9">
          <cell r="A9" t="str">
            <v>A</v>
          </cell>
        </row>
      </sheetData>
      <sheetData sheetId="32225">
        <row r="9">
          <cell r="A9" t="str">
            <v>A</v>
          </cell>
        </row>
      </sheetData>
      <sheetData sheetId="32226">
        <row r="9">
          <cell r="A9" t="str">
            <v>A</v>
          </cell>
        </row>
      </sheetData>
      <sheetData sheetId="32227" refreshError="1"/>
      <sheetData sheetId="32228" refreshError="1"/>
      <sheetData sheetId="32229" refreshError="1"/>
      <sheetData sheetId="32230" refreshError="1"/>
      <sheetData sheetId="32231" refreshError="1"/>
      <sheetData sheetId="32232" refreshError="1"/>
      <sheetData sheetId="32233" refreshError="1"/>
      <sheetData sheetId="32234" refreshError="1"/>
      <sheetData sheetId="32235" refreshError="1"/>
      <sheetData sheetId="32236" refreshError="1"/>
      <sheetData sheetId="32237" refreshError="1"/>
      <sheetData sheetId="32238" refreshError="1"/>
      <sheetData sheetId="32239" refreshError="1"/>
      <sheetData sheetId="32240" refreshError="1"/>
      <sheetData sheetId="32241" refreshError="1"/>
      <sheetData sheetId="32242" refreshError="1"/>
      <sheetData sheetId="32243" refreshError="1"/>
      <sheetData sheetId="32244" refreshError="1"/>
      <sheetData sheetId="32245">
        <row r="9">
          <cell r="A9" t="str">
            <v>A</v>
          </cell>
        </row>
      </sheetData>
      <sheetData sheetId="32246">
        <row r="9">
          <cell r="A9" t="str">
            <v>A</v>
          </cell>
        </row>
      </sheetData>
      <sheetData sheetId="32247">
        <row r="9">
          <cell r="A9" t="str">
            <v>A</v>
          </cell>
        </row>
      </sheetData>
      <sheetData sheetId="32248">
        <row r="9">
          <cell r="A9" t="str">
            <v>A</v>
          </cell>
        </row>
      </sheetData>
      <sheetData sheetId="32249">
        <row r="9">
          <cell r="A9" t="str">
            <v>A</v>
          </cell>
        </row>
      </sheetData>
      <sheetData sheetId="32250">
        <row r="9">
          <cell r="A9" t="str">
            <v>A</v>
          </cell>
        </row>
      </sheetData>
      <sheetData sheetId="32251">
        <row r="9">
          <cell r="A9" t="str">
            <v>A</v>
          </cell>
        </row>
      </sheetData>
      <sheetData sheetId="32252">
        <row r="9">
          <cell r="A9" t="str">
            <v>A</v>
          </cell>
        </row>
      </sheetData>
      <sheetData sheetId="32253">
        <row r="9">
          <cell r="A9" t="str">
            <v>A</v>
          </cell>
        </row>
      </sheetData>
      <sheetData sheetId="32254">
        <row r="9">
          <cell r="A9" t="str">
            <v>A</v>
          </cell>
        </row>
      </sheetData>
      <sheetData sheetId="32255">
        <row r="9">
          <cell r="A9" t="str">
            <v>A</v>
          </cell>
        </row>
      </sheetData>
      <sheetData sheetId="32256">
        <row r="9">
          <cell r="A9" t="str">
            <v>A</v>
          </cell>
        </row>
      </sheetData>
      <sheetData sheetId="32257">
        <row r="9">
          <cell r="A9" t="str">
            <v>A</v>
          </cell>
        </row>
      </sheetData>
      <sheetData sheetId="32258">
        <row r="9">
          <cell r="A9" t="str">
            <v>A</v>
          </cell>
        </row>
      </sheetData>
      <sheetData sheetId="32259">
        <row r="9">
          <cell r="A9" t="str">
            <v>A</v>
          </cell>
        </row>
      </sheetData>
      <sheetData sheetId="32260">
        <row r="9">
          <cell r="A9" t="str">
            <v>A</v>
          </cell>
        </row>
      </sheetData>
      <sheetData sheetId="32261">
        <row r="9">
          <cell r="A9" t="str">
            <v>A</v>
          </cell>
        </row>
      </sheetData>
      <sheetData sheetId="32262">
        <row r="9">
          <cell r="A9" t="str">
            <v>A</v>
          </cell>
        </row>
      </sheetData>
      <sheetData sheetId="32263">
        <row r="9">
          <cell r="A9" t="str">
            <v>A</v>
          </cell>
        </row>
      </sheetData>
      <sheetData sheetId="32264">
        <row r="9">
          <cell r="A9" t="str">
            <v>A</v>
          </cell>
        </row>
      </sheetData>
      <sheetData sheetId="32265">
        <row r="9">
          <cell r="A9" t="str">
            <v>A</v>
          </cell>
        </row>
      </sheetData>
      <sheetData sheetId="32266">
        <row r="9">
          <cell r="A9" t="str">
            <v>A</v>
          </cell>
        </row>
      </sheetData>
      <sheetData sheetId="32267">
        <row r="9">
          <cell r="A9" t="str">
            <v>A</v>
          </cell>
        </row>
      </sheetData>
      <sheetData sheetId="32268">
        <row r="9">
          <cell r="A9" t="str">
            <v>A</v>
          </cell>
        </row>
      </sheetData>
      <sheetData sheetId="32269">
        <row r="9">
          <cell r="A9" t="str">
            <v>A</v>
          </cell>
        </row>
      </sheetData>
      <sheetData sheetId="32270">
        <row r="9">
          <cell r="A9" t="str">
            <v>A</v>
          </cell>
        </row>
      </sheetData>
      <sheetData sheetId="32271">
        <row r="9">
          <cell r="A9" t="str">
            <v>A</v>
          </cell>
        </row>
      </sheetData>
      <sheetData sheetId="32272">
        <row r="9">
          <cell r="A9" t="str">
            <v>A</v>
          </cell>
        </row>
      </sheetData>
      <sheetData sheetId="32273">
        <row r="9">
          <cell r="A9" t="str">
            <v>A</v>
          </cell>
        </row>
      </sheetData>
      <sheetData sheetId="32274">
        <row r="9">
          <cell r="A9" t="str">
            <v>A</v>
          </cell>
        </row>
      </sheetData>
      <sheetData sheetId="32275">
        <row r="9">
          <cell r="A9" t="str">
            <v>A</v>
          </cell>
        </row>
      </sheetData>
      <sheetData sheetId="32276">
        <row r="9">
          <cell r="A9" t="str">
            <v>A</v>
          </cell>
        </row>
      </sheetData>
      <sheetData sheetId="32277">
        <row r="9">
          <cell r="A9" t="str">
            <v>A</v>
          </cell>
        </row>
      </sheetData>
      <sheetData sheetId="32278">
        <row r="9">
          <cell r="A9" t="str">
            <v>A</v>
          </cell>
        </row>
      </sheetData>
      <sheetData sheetId="32279">
        <row r="9">
          <cell r="A9" t="str">
            <v>A</v>
          </cell>
        </row>
      </sheetData>
      <sheetData sheetId="32280">
        <row r="9">
          <cell r="A9" t="str">
            <v>A</v>
          </cell>
        </row>
      </sheetData>
      <sheetData sheetId="32281">
        <row r="9">
          <cell r="A9" t="str">
            <v>A</v>
          </cell>
        </row>
      </sheetData>
      <sheetData sheetId="32282">
        <row r="9">
          <cell r="A9" t="str">
            <v>A</v>
          </cell>
        </row>
      </sheetData>
      <sheetData sheetId="32283">
        <row r="9">
          <cell r="A9" t="str">
            <v>A</v>
          </cell>
        </row>
      </sheetData>
      <sheetData sheetId="32284">
        <row r="9">
          <cell r="A9" t="str">
            <v>A</v>
          </cell>
        </row>
      </sheetData>
      <sheetData sheetId="32285">
        <row r="9">
          <cell r="A9" t="str">
            <v>A</v>
          </cell>
        </row>
      </sheetData>
      <sheetData sheetId="32286">
        <row r="9">
          <cell r="A9" t="str">
            <v>A</v>
          </cell>
        </row>
      </sheetData>
      <sheetData sheetId="32287">
        <row r="9">
          <cell r="A9" t="str">
            <v>A</v>
          </cell>
        </row>
      </sheetData>
      <sheetData sheetId="32288">
        <row r="9">
          <cell r="A9" t="str">
            <v>A</v>
          </cell>
        </row>
      </sheetData>
      <sheetData sheetId="32289">
        <row r="9">
          <cell r="A9" t="str">
            <v>A</v>
          </cell>
        </row>
      </sheetData>
      <sheetData sheetId="32290">
        <row r="9">
          <cell r="A9" t="str">
            <v>A</v>
          </cell>
        </row>
      </sheetData>
      <sheetData sheetId="32291">
        <row r="9">
          <cell r="A9" t="str">
            <v>A</v>
          </cell>
        </row>
      </sheetData>
      <sheetData sheetId="32292">
        <row r="9">
          <cell r="A9" t="str">
            <v>A</v>
          </cell>
        </row>
      </sheetData>
      <sheetData sheetId="32293">
        <row r="9">
          <cell r="A9" t="str">
            <v>A</v>
          </cell>
        </row>
      </sheetData>
      <sheetData sheetId="32294">
        <row r="9">
          <cell r="A9" t="str">
            <v>A</v>
          </cell>
        </row>
      </sheetData>
      <sheetData sheetId="32295">
        <row r="9">
          <cell r="A9" t="str">
            <v>A</v>
          </cell>
        </row>
      </sheetData>
      <sheetData sheetId="32296">
        <row r="9">
          <cell r="A9" t="str">
            <v>A</v>
          </cell>
        </row>
      </sheetData>
      <sheetData sheetId="32297">
        <row r="9">
          <cell r="A9" t="str">
            <v>A</v>
          </cell>
        </row>
      </sheetData>
      <sheetData sheetId="32298">
        <row r="9">
          <cell r="A9" t="str">
            <v>A</v>
          </cell>
        </row>
      </sheetData>
      <sheetData sheetId="32299">
        <row r="9">
          <cell r="A9" t="str">
            <v>A</v>
          </cell>
        </row>
      </sheetData>
      <sheetData sheetId="32300">
        <row r="9">
          <cell r="A9" t="str">
            <v>A</v>
          </cell>
        </row>
      </sheetData>
      <sheetData sheetId="32301">
        <row r="9">
          <cell r="A9" t="str">
            <v>A</v>
          </cell>
        </row>
      </sheetData>
      <sheetData sheetId="32302">
        <row r="9">
          <cell r="A9" t="str">
            <v>A</v>
          </cell>
        </row>
      </sheetData>
      <sheetData sheetId="32303">
        <row r="9">
          <cell r="A9" t="str">
            <v>A</v>
          </cell>
        </row>
      </sheetData>
      <sheetData sheetId="32304">
        <row r="9">
          <cell r="A9" t="str">
            <v>A</v>
          </cell>
        </row>
      </sheetData>
      <sheetData sheetId="32305">
        <row r="9">
          <cell r="A9" t="str">
            <v>A</v>
          </cell>
        </row>
      </sheetData>
      <sheetData sheetId="32306">
        <row r="9">
          <cell r="A9" t="str">
            <v>A</v>
          </cell>
        </row>
      </sheetData>
      <sheetData sheetId="32307">
        <row r="9">
          <cell r="A9" t="str">
            <v>A</v>
          </cell>
        </row>
      </sheetData>
      <sheetData sheetId="32308">
        <row r="9">
          <cell r="A9" t="str">
            <v>A</v>
          </cell>
        </row>
      </sheetData>
      <sheetData sheetId="32309">
        <row r="9">
          <cell r="A9" t="str">
            <v>A</v>
          </cell>
        </row>
      </sheetData>
      <sheetData sheetId="32310">
        <row r="9">
          <cell r="A9" t="str">
            <v>A</v>
          </cell>
        </row>
      </sheetData>
      <sheetData sheetId="32311">
        <row r="9">
          <cell r="A9" t="str">
            <v>A</v>
          </cell>
        </row>
      </sheetData>
      <sheetData sheetId="32312">
        <row r="9">
          <cell r="A9" t="str">
            <v>A</v>
          </cell>
        </row>
      </sheetData>
      <sheetData sheetId="32313">
        <row r="9">
          <cell r="A9" t="str">
            <v>A</v>
          </cell>
        </row>
      </sheetData>
      <sheetData sheetId="32314">
        <row r="9">
          <cell r="A9" t="str">
            <v>A</v>
          </cell>
        </row>
      </sheetData>
      <sheetData sheetId="32315">
        <row r="9">
          <cell r="A9" t="str">
            <v>A</v>
          </cell>
        </row>
      </sheetData>
      <sheetData sheetId="32316">
        <row r="9">
          <cell r="A9" t="str">
            <v>A</v>
          </cell>
        </row>
      </sheetData>
      <sheetData sheetId="32317">
        <row r="9">
          <cell r="A9" t="str">
            <v>A</v>
          </cell>
        </row>
      </sheetData>
      <sheetData sheetId="32318" refreshError="1"/>
      <sheetData sheetId="32319">
        <row r="9">
          <cell r="A9" t="str">
            <v>A</v>
          </cell>
        </row>
      </sheetData>
      <sheetData sheetId="32320" refreshError="1"/>
      <sheetData sheetId="32321">
        <row r="9">
          <cell r="A9" t="str">
            <v>A</v>
          </cell>
        </row>
      </sheetData>
      <sheetData sheetId="32322" refreshError="1"/>
      <sheetData sheetId="32323">
        <row r="9">
          <cell r="A9" t="str">
            <v>A</v>
          </cell>
        </row>
      </sheetData>
      <sheetData sheetId="32324">
        <row r="9">
          <cell r="A9" t="str">
            <v>A</v>
          </cell>
        </row>
      </sheetData>
      <sheetData sheetId="32325">
        <row r="9">
          <cell r="A9" t="str">
            <v>A</v>
          </cell>
        </row>
      </sheetData>
      <sheetData sheetId="32326">
        <row r="9">
          <cell r="A9" t="str">
            <v>A</v>
          </cell>
        </row>
      </sheetData>
      <sheetData sheetId="32327">
        <row r="9">
          <cell r="A9" t="str">
            <v>A</v>
          </cell>
        </row>
      </sheetData>
      <sheetData sheetId="32328">
        <row r="9">
          <cell r="A9" t="str">
            <v>A</v>
          </cell>
        </row>
      </sheetData>
      <sheetData sheetId="32329">
        <row r="9">
          <cell r="A9" t="str">
            <v>A</v>
          </cell>
        </row>
      </sheetData>
      <sheetData sheetId="32330">
        <row r="9">
          <cell r="A9" t="str">
            <v>A</v>
          </cell>
        </row>
      </sheetData>
      <sheetData sheetId="32331">
        <row r="9">
          <cell r="A9" t="str">
            <v>A</v>
          </cell>
        </row>
      </sheetData>
      <sheetData sheetId="32332">
        <row r="9">
          <cell r="A9" t="str">
            <v>A</v>
          </cell>
        </row>
      </sheetData>
      <sheetData sheetId="32333">
        <row r="9">
          <cell r="A9" t="str">
            <v>A</v>
          </cell>
        </row>
      </sheetData>
      <sheetData sheetId="32334">
        <row r="9">
          <cell r="A9" t="str">
            <v>A</v>
          </cell>
        </row>
      </sheetData>
      <sheetData sheetId="32335">
        <row r="9">
          <cell r="A9" t="str">
            <v>A</v>
          </cell>
        </row>
      </sheetData>
      <sheetData sheetId="32336">
        <row r="9">
          <cell r="A9" t="str">
            <v>A</v>
          </cell>
        </row>
      </sheetData>
      <sheetData sheetId="32337">
        <row r="9">
          <cell r="A9" t="str">
            <v>A</v>
          </cell>
        </row>
      </sheetData>
      <sheetData sheetId="32338">
        <row r="9">
          <cell r="A9" t="str">
            <v>A</v>
          </cell>
        </row>
      </sheetData>
      <sheetData sheetId="32339">
        <row r="9">
          <cell r="A9" t="str">
            <v>A</v>
          </cell>
        </row>
      </sheetData>
      <sheetData sheetId="32340">
        <row r="9">
          <cell r="A9" t="str">
            <v>A</v>
          </cell>
        </row>
      </sheetData>
      <sheetData sheetId="32341">
        <row r="9">
          <cell r="A9" t="str">
            <v>A</v>
          </cell>
        </row>
      </sheetData>
      <sheetData sheetId="32342">
        <row r="9">
          <cell r="A9" t="str">
            <v>A</v>
          </cell>
        </row>
      </sheetData>
      <sheetData sheetId="32343">
        <row r="9">
          <cell r="A9" t="str">
            <v>A</v>
          </cell>
        </row>
      </sheetData>
      <sheetData sheetId="32344">
        <row r="9">
          <cell r="A9" t="str">
            <v>A</v>
          </cell>
        </row>
      </sheetData>
      <sheetData sheetId="32345">
        <row r="9">
          <cell r="A9" t="str">
            <v>A</v>
          </cell>
        </row>
      </sheetData>
      <sheetData sheetId="32346">
        <row r="9">
          <cell r="A9" t="str">
            <v>A</v>
          </cell>
        </row>
      </sheetData>
      <sheetData sheetId="32347">
        <row r="9">
          <cell r="A9" t="str">
            <v>A</v>
          </cell>
        </row>
      </sheetData>
      <sheetData sheetId="32348">
        <row r="9">
          <cell r="A9" t="str">
            <v>A</v>
          </cell>
        </row>
      </sheetData>
      <sheetData sheetId="32349">
        <row r="9">
          <cell r="A9" t="str">
            <v>A</v>
          </cell>
        </row>
      </sheetData>
      <sheetData sheetId="32350">
        <row r="9">
          <cell r="A9" t="str">
            <v>A</v>
          </cell>
        </row>
      </sheetData>
      <sheetData sheetId="32351">
        <row r="9">
          <cell r="A9" t="str">
            <v>A</v>
          </cell>
        </row>
      </sheetData>
      <sheetData sheetId="32352">
        <row r="9">
          <cell r="A9" t="str">
            <v>A</v>
          </cell>
        </row>
      </sheetData>
      <sheetData sheetId="32353">
        <row r="9">
          <cell r="A9" t="str">
            <v>A</v>
          </cell>
        </row>
      </sheetData>
      <sheetData sheetId="32354">
        <row r="9">
          <cell r="A9" t="str">
            <v>A</v>
          </cell>
        </row>
      </sheetData>
      <sheetData sheetId="32355">
        <row r="9">
          <cell r="A9" t="str">
            <v>A</v>
          </cell>
        </row>
      </sheetData>
      <sheetData sheetId="32356">
        <row r="9">
          <cell r="A9" t="str">
            <v>A</v>
          </cell>
        </row>
      </sheetData>
      <sheetData sheetId="32357">
        <row r="9">
          <cell r="A9" t="str">
            <v>A</v>
          </cell>
        </row>
      </sheetData>
      <sheetData sheetId="32358">
        <row r="9">
          <cell r="A9" t="str">
            <v>A</v>
          </cell>
        </row>
      </sheetData>
      <sheetData sheetId="32359">
        <row r="9">
          <cell r="A9" t="str">
            <v>A</v>
          </cell>
        </row>
      </sheetData>
      <sheetData sheetId="32360">
        <row r="9">
          <cell r="A9" t="str">
            <v>A</v>
          </cell>
        </row>
      </sheetData>
      <sheetData sheetId="32361">
        <row r="9">
          <cell r="A9" t="str">
            <v>A</v>
          </cell>
        </row>
      </sheetData>
      <sheetData sheetId="32362">
        <row r="9">
          <cell r="A9" t="str">
            <v>A</v>
          </cell>
        </row>
      </sheetData>
      <sheetData sheetId="32363">
        <row r="9">
          <cell r="A9" t="str">
            <v>A</v>
          </cell>
        </row>
      </sheetData>
      <sheetData sheetId="32364">
        <row r="9">
          <cell r="A9" t="str">
            <v>A</v>
          </cell>
        </row>
      </sheetData>
      <sheetData sheetId="32365">
        <row r="9">
          <cell r="A9" t="str">
            <v>A</v>
          </cell>
        </row>
      </sheetData>
      <sheetData sheetId="32366">
        <row r="9">
          <cell r="A9" t="str">
            <v>A</v>
          </cell>
        </row>
      </sheetData>
      <sheetData sheetId="32367">
        <row r="9">
          <cell r="A9" t="str">
            <v>A</v>
          </cell>
        </row>
      </sheetData>
      <sheetData sheetId="32368">
        <row r="9">
          <cell r="A9" t="str">
            <v>A</v>
          </cell>
        </row>
      </sheetData>
      <sheetData sheetId="32369">
        <row r="9">
          <cell r="A9" t="str">
            <v>A</v>
          </cell>
        </row>
      </sheetData>
      <sheetData sheetId="32370">
        <row r="9">
          <cell r="A9" t="str">
            <v>A</v>
          </cell>
        </row>
      </sheetData>
      <sheetData sheetId="32371">
        <row r="9">
          <cell r="A9" t="str">
            <v>A</v>
          </cell>
        </row>
      </sheetData>
      <sheetData sheetId="32372">
        <row r="9">
          <cell r="A9" t="str">
            <v>A</v>
          </cell>
        </row>
      </sheetData>
      <sheetData sheetId="32373">
        <row r="9">
          <cell r="A9" t="str">
            <v>A</v>
          </cell>
        </row>
      </sheetData>
      <sheetData sheetId="32374">
        <row r="9">
          <cell r="A9" t="str">
            <v>A</v>
          </cell>
        </row>
      </sheetData>
      <sheetData sheetId="32375">
        <row r="9">
          <cell r="A9" t="str">
            <v>A</v>
          </cell>
        </row>
      </sheetData>
      <sheetData sheetId="32376">
        <row r="9">
          <cell r="A9" t="str">
            <v>A</v>
          </cell>
        </row>
      </sheetData>
      <sheetData sheetId="32377">
        <row r="9">
          <cell r="A9" t="str">
            <v>A</v>
          </cell>
        </row>
      </sheetData>
      <sheetData sheetId="32378">
        <row r="9">
          <cell r="A9" t="str">
            <v>A</v>
          </cell>
        </row>
      </sheetData>
      <sheetData sheetId="32379">
        <row r="9">
          <cell r="A9" t="str">
            <v>A</v>
          </cell>
        </row>
      </sheetData>
      <sheetData sheetId="32380">
        <row r="9">
          <cell r="A9" t="str">
            <v>A</v>
          </cell>
        </row>
      </sheetData>
      <sheetData sheetId="32381">
        <row r="9">
          <cell r="A9" t="str">
            <v>A</v>
          </cell>
        </row>
      </sheetData>
      <sheetData sheetId="32382">
        <row r="9">
          <cell r="A9" t="str">
            <v>A</v>
          </cell>
        </row>
      </sheetData>
      <sheetData sheetId="32383">
        <row r="9">
          <cell r="A9" t="str">
            <v>A</v>
          </cell>
        </row>
      </sheetData>
      <sheetData sheetId="32384">
        <row r="9">
          <cell r="A9" t="str">
            <v>A</v>
          </cell>
        </row>
      </sheetData>
      <sheetData sheetId="32385">
        <row r="9">
          <cell r="A9" t="str">
            <v>A</v>
          </cell>
        </row>
      </sheetData>
      <sheetData sheetId="32386">
        <row r="9">
          <cell r="A9" t="str">
            <v>A</v>
          </cell>
        </row>
      </sheetData>
      <sheetData sheetId="32387">
        <row r="9">
          <cell r="A9" t="str">
            <v>A</v>
          </cell>
        </row>
      </sheetData>
      <sheetData sheetId="32388">
        <row r="9">
          <cell r="A9" t="str">
            <v>A</v>
          </cell>
        </row>
      </sheetData>
      <sheetData sheetId="32389">
        <row r="9">
          <cell r="A9" t="str">
            <v>A</v>
          </cell>
        </row>
      </sheetData>
      <sheetData sheetId="32390">
        <row r="9">
          <cell r="A9" t="str">
            <v>A</v>
          </cell>
        </row>
      </sheetData>
      <sheetData sheetId="32391">
        <row r="9">
          <cell r="A9" t="str">
            <v>A</v>
          </cell>
        </row>
      </sheetData>
      <sheetData sheetId="32392">
        <row r="9">
          <cell r="A9" t="str">
            <v>A</v>
          </cell>
        </row>
      </sheetData>
      <sheetData sheetId="32393">
        <row r="9">
          <cell r="A9" t="str">
            <v>A</v>
          </cell>
        </row>
      </sheetData>
      <sheetData sheetId="32394">
        <row r="9">
          <cell r="A9" t="str">
            <v>A</v>
          </cell>
        </row>
      </sheetData>
      <sheetData sheetId="32395">
        <row r="9">
          <cell r="A9" t="str">
            <v>A</v>
          </cell>
        </row>
      </sheetData>
      <sheetData sheetId="32396">
        <row r="9">
          <cell r="A9" t="str">
            <v>A</v>
          </cell>
        </row>
      </sheetData>
      <sheetData sheetId="32397">
        <row r="9">
          <cell r="A9" t="str">
            <v>A</v>
          </cell>
        </row>
      </sheetData>
      <sheetData sheetId="32398">
        <row r="9">
          <cell r="A9" t="str">
            <v>A</v>
          </cell>
        </row>
      </sheetData>
      <sheetData sheetId="32399">
        <row r="9">
          <cell r="A9" t="str">
            <v>A</v>
          </cell>
        </row>
      </sheetData>
      <sheetData sheetId="32400">
        <row r="9">
          <cell r="A9" t="str">
            <v>A</v>
          </cell>
        </row>
      </sheetData>
      <sheetData sheetId="32401">
        <row r="9">
          <cell r="A9" t="str">
            <v>A</v>
          </cell>
        </row>
      </sheetData>
      <sheetData sheetId="32402">
        <row r="9">
          <cell r="A9" t="str">
            <v>A</v>
          </cell>
        </row>
      </sheetData>
      <sheetData sheetId="32403">
        <row r="9">
          <cell r="A9" t="str">
            <v>A</v>
          </cell>
        </row>
      </sheetData>
      <sheetData sheetId="32404">
        <row r="9">
          <cell r="A9" t="str">
            <v>A</v>
          </cell>
        </row>
      </sheetData>
      <sheetData sheetId="32405">
        <row r="9">
          <cell r="A9" t="str">
            <v>A</v>
          </cell>
        </row>
      </sheetData>
      <sheetData sheetId="32406">
        <row r="9">
          <cell r="A9" t="str">
            <v>A</v>
          </cell>
        </row>
      </sheetData>
      <sheetData sheetId="32407">
        <row r="9">
          <cell r="A9" t="str">
            <v>A</v>
          </cell>
        </row>
      </sheetData>
      <sheetData sheetId="32408" refreshError="1"/>
      <sheetData sheetId="32409">
        <row r="9">
          <cell r="A9" t="str">
            <v>A</v>
          </cell>
        </row>
      </sheetData>
      <sheetData sheetId="32410">
        <row r="9">
          <cell r="A9" t="str">
            <v>A</v>
          </cell>
        </row>
      </sheetData>
      <sheetData sheetId="32411">
        <row r="9">
          <cell r="A9" t="str">
            <v>A</v>
          </cell>
        </row>
      </sheetData>
      <sheetData sheetId="32412">
        <row r="9">
          <cell r="A9" t="str">
            <v>A</v>
          </cell>
        </row>
      </sheetData>
      <sheetData sheetId="32413">
        <row r="9">
          <cell r="A9" t="str">
            <v>A</v>
          </cell>
        </row>
      </sheetData>
      <sheetData sheetId="32414">
        <row r="9">
          <cell r="A9" t="str">
            <v>A</v>
          </cell>
        </row>
      </sheetData>
      <sheetData sheetId="32415">
        <row r="9">
          <cell r="A9" t="str">
            <v>A</v>
          </cell>
        </row>
      </sheetData>
      <sheetData sheetId="32416">
        <row r="9">
          <cell r="A9" t="str">
            <v>A</v>
          </cell>
        </row>
      </sheetData>
      <sheetData sheetId="32417">
        <row r="9">
          <cell r="A9" t="str">
            <v>A</v>
          </cell>
        </row>
      </sheetData>
      <sheetData sheetId="32418">
        <row r="9">
          <cell r="A9" t="str">
            <v>A</v>
          </cell>
        </row>
      </sheetData>
      <sheetData sheetId="32419">
        <row r="9">
          <cell r="A9" t="str">
            <v>A</v>
          </cell>
        </row>
      </sheetData>
      <sheetData sheetId="32420">
        <row r="9">
          <cell r="A9" t="str">
            <v>A</v>
          </cell>
        </row>
      </sheetData>
      <sheetData sheetId="32421">
        <row r="9">
          <cell r="A9" t="str">
            <v>A</v>
          </cell>
        </row>
      </sheetData>
      <sheetData sheetId="32422">
        <row r="9">
          <cell r="A9" t="str">
            <v>A</v>
          </cell>
        </row>
      </sheetData>
      <sheetData sheetId="32423">
        <row r="9">
          <cell r="A9" t="str">
            <v>A</v>
          </cell>
        </row>
      </sheetData>
      <sheetData sheetId="32424">
        <row r="9">
          <cell r="A9" t="str">
            <v>A</v>
          </cell>
        </row>
      </sheetData>
      <sheetData sheetId="32425">
        <row r="9">
          <cell r="A9" t="str">
            <v>A</v>
          </cell>
        </row>
      </sheetData>
      <sheetData sheetId="32426">
        <row r="9">
          <cell r="A9" t="str">
            <v>A</v>
          </cell>
        </row>
      </sheetData>
      <sheetData sheetId="32427">
        <row r="9">
          <cell r="A9" t="str">
            <v>A</v>
          </cell>
        </row>
      </sheetData>
      <sheetData sheetId="32428">
        <row r="9">
          <cell r="A9" t="str">
            <v>A</v>
          </cell>
        </row>
      </sheetData>
      <sheetData sheetId="32429">
        <row r="9">
          <cell r="A9" t="str">
            <v>A</v>
          </cell>
        </row>
      </sheetData>
      <sheetData sheetId="32430">
        <row r="9">
          <cell r="A9" t="str">
            <v>A</v>
          </cell>
        </row>
      </sheetData>
      <sheetData sheetId="32431">
        <row r="9">
          <cell r="A9" t="str">
            <v>A</v>
          </cell>
        </row>
      </sheetData>
      <sheetData sheetId="32432">
        <row r="9">
          <cell r="A9" t="str">
            <v>A</v>
          </cell>
        </row>
      </sheetData>
      <sheetData sheetId="32433">
        <row r="9">
          <cell r="A9" t="str">
            <v>A</v>
          </cell>
        </row>
      </sheetData>
      <sheetData sheetId="32434">
        <row r="9">
          <cell r="A9" t="str">
            <v>A</v>
          </cell>
        </row>
      </sheetData>
      <sheetData sheetId="32435">
        <row r="9">
          <cell r="A9" t="str">
            <v>A</v>
          </cell>
        </row>
      </sheetData>
      <sheetData sheetId="32436">
        <row r="9">
          <cell r="A9" t="str">
            <v>A</v>
          </cell>
        </row>
      </sheetData>
      <sheetData sheetId="32437">
        <row r="9">
          <cell r="A9" t="str">
            <v>A</v>
          </cell>
        </row>
      </sheetData>
      <sheetData sheetId="32438">
        <row r="9">
          <cell r="A9" t="str">
            <v>A</v>
          </cell>
        </row>
      </sheetData>
      <sheetData sheetId="32439" refreshError="1"/>
      <sheetData sheetId="32440" refreshError="1"/>
      <sheetData sheetId="32441">
        <row r="9">
          <cell r="A9" t="str">
            <v>A</v>
          </cell>
        </row>
      </sheetData>
      <sheetData sheetId="32442" refreshError="1"/>
      <sheetData sheetId="32443" refreshError="1"/>
      <sheetData sheetId="32444" refreshError="1"/>
      <sheetData sheetId="32445" refreshError="1"/>
      <sheetData sheetId="32446" refreshError="1"/>
      <sheetData sheetId="32447" refreshError="1"/>
      <sheetData sheetId="32448" refreshError="1"/>
      <sheetData sheetId="32449" refreshError="1"/>
      <sheetData sheetId="32450" refreshError="1"/>
      <sheetData sheetId="32451" refreshError="1"/>
      <sheetData sheetId="32452" refreshError="1"/>
      <sheetData sheetId="32453" refreshError="1"/>
      <sheetData sheetId="32454" refreshError="1"/>
      <sheetData sheetId="32455" refreshError="1"/>
      <sheetData sheetId="32456">
        <row r="9">
          <cell r="A9" t="str">
            <v>A</v>
          </cell>
        </row>
      </sheetData>
      <sheetData sheetId="32457">
        <row r="9">
          <cell r="A9" t="str">
            <v>A</v>
          </cell>
        </row>
      </sheetData>
      <sheetData sheetId="32458">
        <row r="9">
          <cell r="A9" t="str">
            <v>A</v>
          </cell>
        </row>
      </sheetData>
      <sheetData sheetId="32459">
        <row r="9">
          <cell r="A9" t="str">
            <v>A</v>
          </cell>
        </row>
      </sheetData>
      <sheetData sheetId="32460">
        <row r="9">
          <cell r="A9" t="str">
            <v>A</v>
          </cell>
        </row>
      </sheetData>
      <sheetData sheetId="32461">
        <row r="9">
          <cell r="A9" t="str">
            <v>A</v>
          </cell>
        </row>
      </sheetData>
      <sheetData sheetId="32462">
        <row r="9">
          <cell r="A9" t="str">
            <v>A</v>
          </cell>
        </row>
      </sheetData>
      <sheetData sheetId="32463">
        <row r="9">
          <cell r="A9" t="str">
            <v>A</v>
          </cell>
        </row>
      </sheetData>
      <sheetData sheetId="32464">
        <row r="9">
          <cell r="A9" t="str">
            <v>A</v>
          </cell>
        </row>
      </sheetData>
      <sheetData sheetId="32465">
        <row r="9">
          <cell r="A9" t="str">
            <v>A</v>
          </cell>
        </row>
      </sheetData>
      <sheetData sheetId="32466">
        <row r="9">
          <cell r="A9" t="str">
            <v>A</v>
          </cell>
        </row>
      </sheetData>
      <sheetData sheetId="32467">
        <row r="9">
          <cell r="A9" t="str">
            <v>A</v>
          </cell>
        </row>
      </sheetData>
      <sheetData sheetId="32468">
        <row r="9">
          <cell r="A9" t="str">
            <v>A</v>
          </cell>
        </row>
      </sheetData>
      <sheetData sheetId="32469">
        <row r="9">
          <cell r="A9" t="str">
            <v>A</v>
          </cell>
        </row>
      </sheetData>
      <sheetData sheetId="32470">
        <row r="9">
          <cell r="A9" t="str">
            <v>A</v>
          </cell>
        </row>
      </sheetData>
      <sheetData sheetId="32471">
        <row r="9">
          <cell r="A9" t="str">
            <v>A</v>
          </cell>
        </row>
      </sheetData>
      <sheetData sheetId="32472">
        <row r="9">
          <cell r="A9" t="str">
            <v>A</v>
          </cell>
        </row>
      </sheetData>
      <sheetData sheetId="32473">
        <row r="9">
          <cell r="A9" t="str">
            <v>A</v>
          </cell>
        </row>
      </sheetData>
      <sheetData sheetId="32474">
        <row r="9">
          <cell r="A9" t="str">
            <v>A</v>
          </cell>
        </row>
      </sheetData>
      <sheetData sheetId="32475">
        <row r="9">
          <cell r="A9" t="str">
            <v>A</v>
          </cell>
        </row>
      </sheetData>
      <sheetData sheetId="32476">
        <row r="9">
          <cell r="A9" t="str">
            <v>A</v>
          </cell>
        </row>
      </sheetData>
      <sheetData sheetId="32477">
        <row r="9">
          <cell r="A9" t="str">
            <v>A</v>
          </cell>
        </row>
      </sheetData>
      <sheetData sheetId="32478">
        <row r="9">
          <cell r="A9" t="str">
            <v>A</v>
          </cell>
        </row>
      </sheetData>
      <sheetData sheetId="32479">
        <row r="9">
          <cell r="A9" t="str">
            <v>A</v>
          </cell>
        </row>
      </sheetData>
      <sheetData sheetId="32480">
        <row r="9">
          <cell r="A9" t="str">
            <v>A</v>
          </cell>
        </row>
      </sheetData>
      <sheetData sheetId="32481">
        <row r="9">
          <cell r="A9" t="str">
            <v>A</v>
          </cell>
        </row>
      </sheetData>
      <sheetData sheetId="32482">
        <row r="9">
          <cell r="A9" t="str">
            <v>A</v>
          </cell>
        </row>
      </sheetData>
      <sheetData sheetId="32483" refreshError="1"/>
      <sheetData sheetId="32484">
        <row r="9">
          <cell r="A9" t="str">
            <v>A</v>
          </cell>
        </row>
      </sheetData>
      <sheetData sheetId="32485">
        <row r="9">
          <cell r="A9" t="str">
            <v>A</v>
          </cell>
        </row>
      </sheetData>
      <sheetData sheetId="32486" refreshError="1"/>
      <sheetData sheetId="32487" refreshError="1"/>
      <sheetData sheetId="32488" refreshError="1"/>
      <sheetData sheetId="32489" refreshError="1"/>
      <sheetData sheetId="32490" refreshError="1"/>
      <sheetData sheetId="32491" refreshError="1"/>
      <sheetData sheetId="32492" refreshError="1"/>
      <sheetData sheetId="32493" refreshError="1"/>
      <sheetData sheetId="32494" refreshError="1"/>
      <sheetData sheetId="32495" refreshError="1"/>
      <sheetData sheetId="32496" refreshError="1"/>
      <sheetData sheetId="32497" refreshError="1"/>
      <sheetData sheetId="32498" refreshError="1"/>
      <sheetData sheetId="32499" refreshError="1"/>
      <sheetData sheetId="32500" refreshError="1"/>
      <sheetData sheetId="32501" refreshError="1"/>
      <sheetData sheetId="32502" refreshError="1"/>
      <sheetData sheetId="32503" refreshError="1"/>
      <sheetData sheetId="32504" refreshError="1"/>
      <sheetData sheetId="32505" refreshError="1"/>
      <sheetData sheetId="32506" refreshError="1"/>
      <sheetData sheetId="32507" refreshError="1"/>
      <sheetData sheetId="32508" refreshError="1"/>
      <sheetData sheetId="32509" refreshError="1"/>
      <sheetData sheetId="32510" refreshError="1"/>
      <sheetData sheetId="32511">
        <row r="9">
          <cell r="A9" t="str">
            <v>A</v>
          </cell>
        </row>
      </sheetData>
      <sheetData sheetId="32512">
        <row r="9">
          <cell r="A9" t="str">
            <v>A</v>
          </cell>
        </row>
      </sheetData>
      <sheetData sheetId="32513">
        <row r="9">
          <cell r="A9" t="str">
            <v>A</v>
          </cell>
        </row>
      </sheetData>
      <sheetData sheetId="32514">
        <row r="9">
          <cell r="A9" t="str">
            <v>A</v>
          </cell>
        </row>
      </sheetData>
      <sheetData sheetId="32515">
        <row r="9">
          <cell r="A9" t="str">
            <v>A</v>
          </cell>
        </row>
      </sheetData>
      <sheetData sheetId="32516">
        <row r="9">
          <cell r="A9" t="str">
            <v>A</v>
          </cell>
        </row>
      </sheetData>
      <sheetData sheetId="32517">
        <row r="9">
          <cell r="A9" t="str">
            <v>A</v>
          </cell>
        </row>
      </sheetData>
      <sheetData sheetId="32518">
        <row r="9">
          <cell r="A9" t="str">
            <v>A</v>
          </cell>
        </row>
      </sheetData>
      <sheetData sheetId="32519">
        <row r="9">
          <cell r="A9" t="str">
            <v>A</v>
          </cell>
        </row>
      </sheetData>
      <sheetData sheetId="32520">
        <row r="9">
          <cell r="A9" t="str">
            <v>A</v>
          </cell>
        </row>
      </sheetData>
      <sheetData sheetId="32521">
        <row r="9">
          <cell r="A9" t="str">
            <v>A</v>
          </cell>
        </row>
      </sheetData>
      <sheetData sheetId="32522" refreshError="1"/>
      <sheetData sheetId="32523">
        <row r="9">
          <cell r="A9" t="str">
            <v>A</v>
          </cell>
        </row>
      </sheetData>
      <sheetData sheetId="32524" refreshError="1"/>
      <sheetData sheetId="32525">
        <row r="9">
          <cell r="A9" t="str">
            <v>A</v>
          </cell>
        </row>
      </sheetData>
      <sheetData sheetId="32526">
        <row r="9">
          <cell r="A9" t="str">
            <v>A</v>
          </cell>
        </row>
      </sheetData>
      <sheetData sheetId="32527" refreshError="1"/>
      <sheetData sheetId="32528">
        <row r="9">
          <cell r="A9" t="str">
            <v>A</v>
          </cell>
        </row>
      </sheetData>
      <sheetData sheetId="32529">
        <row r="9">
          <cell r="A9" t="str">
            <v>A</v>
          </cell>
        </row>
      </sheetData>
      <sheetData sheetId="32530">
        <row r="9">
          <cell r="A9" t="str">
            <v>A</v>
          </cell>
        </row>
      </sheetData>
      <sheetData sheetId="32531" refreshError="1"/>
      <sheetData sheetId="32532">
        <row r="9">
          <cell r="A9" t="str">
            <v>A</v>
          </cell>
        </row>
      </sheetData>
      <sheetData sheetId="32533">
        <row r="9">
          <cell r="A9" t="str">
            <v>A</v>
          </cell>
        </row>
      </sheetData>
      <sheetData sheetId="32534">
        <row r="9">
          <cell r="A9" t="str">
            <v>A</v>
          </cell>
        </row>
      </sheetData>
      <sheetData sheetId="32535" refreshError="1"/>
      <sheetData sheetId="32536" refreshError="1"/>
      <sheetData sheetId="32537">
        <row r="9">
          <cell r="A9" t="str">
            <v>A</v>
          </cell>
        </row>
      </sheetData>
      <sheetData sheetId="32538" refreshError="1"/>
      <sheetData sheetId="32539">
        <row r="9">
          <cell r="A9" t="str">
            <v>A</v>
          </cell>
        </row>
      </sheetData>
      <sheetData sheetId="32540">
        <row r="9">
          <cell r="A9" t="str">
            <v>A</v>
          </cell>
        </row>
      </sheetData>
      <sheetData sheetId="32541">
        <row r="9">
          <cell r="A9" t="str">
            <v>A</v>
          </cell>
        </row>
      </sheetData>
      <sheetData sheetId="32542">
        <row r="9">
          <cell r="A9" t="str">
            <v>A</v>
          </cell>
        </row>
      </sheetData>
      <sheetData sheetId="32543">
        <row r="9">
          <cell r="A9" t="str">
            <v>A</v>
          </cell>
        </row>
      </sheetData>
      <sheetData sheetId="32544">
        <row r="9">
          <cell r="A9" t="str">
            <v>A</v>
          </cell>
        </row>
      </sheetData>
      <sheetData sheetId="32545">
        <row r="9">
          <cell r="A9" t="str">
            <v>A</v>
          </cell>
        </row>
      </sheetData>
      <sheetData sheetId="32546">
        <row r="9">
          <cell r="A9" t="str">
            <v>A</v>
          </cell>
        </row>
      </sheetData>
      <sheetData sheetId="32547">
        <row r="9">
          <cell r="A9" t="str">
            <v>A</v>
          </cell>
        </row>
      </sheetData>
      <sheetData sheetId="32548" refreshError="1"/>
      <sheetData sheetId="32549" refreshError="1"/>
      <sheetData sheetId="32550" refreshError="1"/>
      <sheetData sheetId="32551" refreshError="1"/>
      <sheetData sheetId="32552" refreshError="1"/>
      <sheetData sheetId="32553" refreshError="1"/>
      <sheetData sheetId="32554" refreshError="1"/>
      <sheetData sheetId="32555" refreshError="1"/>
      <sheetData sheetId="32556" refreshError="1"/>
      <sheetData sheetId="32557" refreshError="1"/>
      <sheetData sheetId="32558" refreshError="1"/>
      <sheetData sheetId="32559" refreshError="1"/>
      <sheetData sheetId="32560" refreshError="1"/>
      <sheetData sheetId="32561" refreshError="1"/>
      <sheetData sheetId="32562" refreshError="1"/>
      <sheetData sheetId="32563" refreshError="1"/>
      <sheetData sheetId="32564" refreshError="1"/>
      <sheetData sheetId="32565" refreshError="1"/>
      <sheetData sheetId="32566" refreshError="1"/>
      <sheetData sheetId="32567" refreshError="1"/>
      <sheetData sheetId="32568" refreshError="1"/>
      <sheetData sheetId="32569" refreshError="1"/>
      <sheetData sheetId="32570" refreshError="1"/>
      <sheetData sheetId="32571" refreshError="1"/>
      <sheetData sheetId="32572" refreshError="1"/>
      <sheetData sheetId="32573" refreshError="1"/>
      <sheetData sheetId="32574" refreshError="1"/>
      <sheetData sheetId="32575" refreshError="1"/>
      <sheetData sheetId="32576" refreshError="1"/>
      <sheetData sheetId="32577" refreshError="1"/>
      <sheetData sheetId="32578" refreshError="1"/>
      <sheetData sheetId="32579" refreshError="1"/>
      <sheetData sheetId="32580" refreshError="1"/>
      <sheetData sheetId="32581" refreshError="1"/>
      <sheetData sheetId="32582" refreshError="1"/>
      <sheetData sheetId="32583" refreshError="1"/>
      <sheetData sheetId="32584">
        <row r="9">
          <cell r="A9" t="str">
            <v>A</v>
          </cell>
        </row>
      </sheetData>
      <sheetData sheetId="32585" refreshError="1"/>
      <sheetData sheetId="32586" refreshError="1"/>
      <sheetData sheetId="32587" refreshError="1"/>
      <sheetData sheetId="32588">
        <row r="9">
          <cell r="A9" t="str">
            <v>A</v>
          </cell>
        </row>
      </sheetData>
      <sheetData sheetId="32589">
        <row r="9">
          <cell r="A9" t="str">
            <v>A</v>
          </cell>
        </row>
      </sheetData>
      <sheetData sheetId="32590">
        <row r="9">
          <cell r="A9" t="str">
            <v>A</v>
          </cell>
        </row>
      </sheetData>
      <sheetData sheetId="32591">
        <row r="9">
          <cell r="A9" t="str">
            <v>A</v>
          </cell>
        </row>
      </sheetData>
      <sheetData sheetId="32592">
        <row r="9">
          <cell r="A9" t="str">
            <v>A</v>
          </cell>
        </row>
      </sheetData>
      <sheetData sheetId="32593">
        <row r="9">
          <cell r="A9" t="str">
            <v>A</v>
          </cell>
        </row>
      </sheetData>
      <sheetData sheetId="32594">
        <row r="9">
          <cell r="A9" t="str">
            <v>A</v>
          </cell>
        </row>
      </sheetData>
      <sheetData sheetId="32595">
        <row r="9">
          <cell r="A9" t="str">
            <v>A</v>
          </cell>
        </row>
      </sheetData>
      <sheetData sheetId="32596">
        <row r="9">
          <cell r="A9" t="str">
            <v>A</v>
          </cell>
        </row>
      </sheetData>
      <sheetData sheetId="32597">
        <row r="9">
          <cell r="A9" t="str">
            <v>A</v>
          </cell>
        </row>
      </sheetData>
      <sheetData sheetId="32598">
        <row r="9">
          <cell r="A9" t="str">
            <v>A</v>
          </cell>
        </row>
      </sheetData>
      <sheetData sheetId="32599">
        <row r="9">
          <cell r="A9" t="str">
            <v>A</v>
          </cell>
        </row>
      </sheetData>
      <sheetData sheetId="32600">
        <row r="9">
          <cell r="A9" t="str">
            <v>A</v>
          </cell>
        </row>
      </sheetData>
      <sheetData sheetId="32601">
        <row r="9">
          <cell r="A9" t="str">
            <v>A</v>
          </cell>
        </row>
      </sheetData>
      <sheetData sheetId="32602">
        <row r="9">
          <cell r="A9" t="str">
            <v>A</v>
          </cell>
        </row>
      </sheetData>
      <sheetData sheetId="32603">
        <row r="9">
          <cell r="A9" t="str">
            <v>A</v>
          </cell>
        </row>
      </sheetData>
      <sheetData sheetId="32604">
        <row r="9">
          <cell r="A9" t="str">
            <v>A</v>
          </cell>
        </row>
      </sheetData>
      <sheetData sheetId="32605">
        <row r="9">
          <cell r="A9" t="str">
            <v>A</v>
          </cell>
        </row>
      </sheetData>
      <sheetData sheetId="32606">
        <row r="9">
          <cell r="A9" t="str">
            <v>A</v>
          </cell>
        </row>
      </sheetData>
      <sheetData sheetId="32607">
        <row r="9">
          <cell r="A9" t="str">
            <v>A</v>
          </cell>
        </row>
      </sheetData>
      <sheetData sheetId="32608">
        <row r="9">
          <cell r="A9" t="str">
            <v>A</v>
          </cell>
        </row>
      </sheetData>
      <sheetData sheetId="32609">
        <row r="9">
          <cell r="A9" t="str">
            <v>A</v>
          </cell>
        </row>
      </sheetData>
      <sheetData sheetId="32610">
        <row r="9">
          <cell r="A9" t="str">
            <v>A</v>
          </cell>
        </row>
      </sheetData>
      <sheetData sheetId="32611">
        <row r="9">
          <cell r="A9" t="str">
            <v>A</v>
          </cell>
        </row>
      </sheetData>
      <sheetData sheetId="32612">
        <row r="9">
          <cell r="A9" t="str">
            <v>A</v>
          </cell>
        </row>
      </sheetData>
      <sheetData sheetId="32613">
        <row r="9">
          <cell r="A9" t="str">
            <v>A</v>
          </cell>
        </row>
      </sheetData>
      <sheetData sheetId="32614">
        <row r="9">
          <cell r="A9" t="str">
            <v>A</v>
          </cell>
        </row>
      </sheetData>
      <sheetData sheetId="32615">
        <row r="9">
          <cell r="A9" t="str">
            <v>A</v>
          </cell>
        </row>
      </sheetData>
      <sheetData sheetId="32616">
        <row r="9">
          <cell r="A9" t="str">
            <v>A</v>
          </cell>
        </row>
      </sheetData>
      <sheetData sheetId="32617">
        <row r="9">
          <cell r="A9" t="str">
            <v>A</v>
          </cell>
        </row>
      </sheetData>
      <sheetData sheetId="32618">
        <row r="9">
          <cell r="A9" t="str">
            <v>A</v>
          </cell>
        </row>
      </sheetData>
      <sheetData sheetId="32619">
        <row r="9">
          <cell r="A9" t="str">
            <v>A</v>
          </cell>
        </row>
      </sheetData>
      <sheetData sheetId="32620">
        <row r="9">
          <cell r="A9" t="str">
            <v>A</v>
          </cell>
        </row>
      </sheetData>
      <sheetData sheetId="32621">
        <row r="9">
          <cell r="A9" t="str">
            <v>A</v>
          </cell>
        </row>
      </sheetData>
      <sheetData sheetId="32622">
        <row r="9">
          <cell r="A9" t="str">
            <v>A</v>
          </cell>
        </row>
      </sheetData>
      <sheetData sheetId="32623">
        <row r="9">
          <cell r="A9" t="str">
            <v>A</v>
          </cell>
        </row>
      </sheetData>
      <sheetData sheetId="32624">
        <row r="9">
          <cell r="A9" t="str">
            <v>A</v>
          </cell>
        </row>
      </sheetData>
      <sheetData sheetId="32625">
        <row r="9">
          <cell r="A9" t="str">
            <v>A</v>
          </cell>
        </row>
      </sheetData>
      <sheetData sheetId="32626">
        <row r="9">
          <cell r="A9" t="str">
            <v>A</v>
          </cell>
        </row>
      </sheetData>
      <sheetData sheetId="32627">
        <row r="9">
          <cell r="A9" t="str">
            <v>A</v>
          </cell>
        </row>
      </sheetData>
      <sheetData sheetId="32628">
        <row r="9">
          <cell r="A9" t="str">
            <v>A</v>
          </cell>
        </row>
      </sheetData>
      <sheetData sheetId="32629">
        <row r="9">
          <cell r="A9" t="str">
            <v>A</v>
          </cell>
        </row>
      </sheetData>
      <sheetData sheetId="32630">
        <row r="9">
          <cell r="A9" t="str">
            <v>A</v>
          </cell>
        </row>
      </sheetData>
      <sheetData sheetId="32631">
        <row r="9">
          <cell r="A9" t="str">
            <v>A</v>
          </cell>
        </row>
      </sheetData>
      <sheetData sheetId="32632">
        <row r="9">
          <cell r="A9" t="str">
            <v>A</v>
          </cell>
        </row>
      </sheetData>
      <sheetData sheetId="32633">
        <row r="9">
          <cell r="A9" t="str">
            <v>A</v>
          </cell>
        </row>
      </sheetData>
      <sheetData sheetId="32634">
        <row r="9">
          <cell r="A9" t="str">
            <v>A</v>
          </cell>
        </row>
      </sheetData>
      <sheetData sheetId="32635">
        <row r="9">
          <cell r="A9" t="str">
            <v>A</v>
          </cell>
        </row>
      </sheetData>
      <sheetData sheetId="32636">
        <row r="9">
          <cell r="A9" t="str">
            <v>A</v>
          </cell>
        </row>
      </sheetData>
      <sheetData sheetId="32637">
        <row r="9">
          <cell r="A9" t="str">
            <v>A</v>
          </cell>
        </row>
      </sheetData>
      <sheetData sheetId="32638">
        <row r="9">
          <cell r="A9" t="str">
            <v>A</v>
          </cell>
        </row>
      </sheetData>
      <sheetData sheetId="32639">
        <row r="9">
          <cell r="A9" t="str">
            <v>A</v>
          </cell>
        </row>
      </sheetData>
      <sheetData sheetId="32640">
        <row r="9">
          <cell r="A9" t="str">
            <v>A</v>
          </cell>
        </row>
      </sheetData>
      <sheetData sheetId="32641">
        <row r="9">
          <cell r="A9" t="str">
            <v>A</v>
          </cell>
        </row>
      </sheetData>
      <sheetData sheetId="32642">
        <row r="9">
          <cell r="A9" t="str">
            <v>A</v>
          </cell>
        </row>
      </sheetData>
      <sheetData sheetId="32643">
        <row r="9">
          <cell r="A9" t="str">
            <v>A</v>
          </cell>
        </row>
      </sheetData>
      <sheetData sheetId="32644">
        <row r="9">
          <cell r="A9" t="str">
            <v>A</v>
          </cell>
        </row>
      </sheetData>
      <sheetData sheetId="32645">
        <row r="9">
          <cell r="A9" t="str">
            <v>A</v>
          </cell>
        </row>
      </sheetData>
      <sheetData sheetId="32646">
        <row r="9">
          <cell r="A9" t="str">
            <v>A</v>
          </cell>
        </row>
      </sheetData>
      <sheetData sheetId="32647">
        <row r="9">
          <cell r="A9" t="str">
            <v>A</v>
          </cell>
        </row>
      </sheetData>
      <sheetData sheetId="32648">
        <row r="9">
          <cell r="A9" t="str">
            <v>A</v>
          </cell>
        </row>
      </sheetData>
      <sheetData sheetId="32649">
        <row r="9">
          <cell r="A9" t="str">
            <v>A</v>
          </cell>
        </row>
      </sheetData>
      <sheetData sheetId="32650">
        <row r="9">
          <cell r="A9" t="str">
            <v>A</v>
          </cell>
        </row>
      </sheetData>
      <sheetData sheetId="32651" refreshError="1"/>
      <sheetData sheetId="32652">
        <row r="9">
          <cell r="A9" t="str">
            <v>A</v>
          </cell>
        </row>
      </sheetData>
      <sheetData sheetId="32653" refreshError="1"/>
      <sheetData sheetId="32654">
        <row r="9">
          <cell r="A9" t="str">
            <v>A</v>
          </cell>
        </row>
      </sheetData>
      <sheetData sheetId="32655">
        <row r="9">
          <cell r="A9" t="str">
            <v>A</v>
          </cell>
        </row>
      </sheetData>
      <sheetData sheetId="32656" refreshError="1"/>
      <sheetData sheetId="32657" refreshError="1"/>
      <sheetData sheetId="32658" refreshError="1"/>
      <sheetData sheetId="32659" refreshError="1"/>
      <sheetData sheetId="32660" refreshError="1"/>
      <sheetData sheetId="32661">
        <row r="9">
          <cell r="A9" t="str">
            <v>A</v>
          </cell>
        </row>
      </sheetData>
      <sheetData sheetId="32662">
        <row r="9">
          <cell r="A9" t="str">
            <v>A</v>
          </cell>
        </row>
      </sheetData>
      <sheetData sheetId="32663">
        <row r="9">
          <cell r="A9" t="str">
            <v>A</v>
          </cell>
        </row>
      </sheetData>
      <sheetData sheetId="32664">
        <row r="9">
          <cell r="A9" t="str">
            <v>A</v>
          </cell>
        </row>
      </sheetData>
      <sheetData sheetId="32665">
        <row r="9">
          <cell r="A9" t="str">
            <v>A</v>
          </cell>
        </row>
      </sheetData>
      <sheetData sheetId="32666">
        <row r="9">
          <cell r="A9" t="str">
            <v>A</v>
          </cell>
        </row>
      </sheetData>
      <sheetData sheetId="32667">
        <row r="9">
          <cell r="A9" t="str">
            <v>A</v>
          </cell>
        </row>
      </sheetData>
      <sheetData sheetId="32668">
        <row r="9">
          <cell r="A9" t="str">
            <v>A</v>
          </cell>
        </row>
      </sheetData>
      <sheetData sheetId="32669">
        <row r="9">
          <cell r="A9" t="str">
            <v>A</v>
          </cell>
        </row>
      </sheetData>
      <sheetData sheetId="32670">
        <row r="9">
          <cell r="A9" t="str">
            <v>A</v>
          </cell>
        </row>
      </sheetData>
      <sheetData sheetId="32671">
        <row r="9">
          <cell r="A9" t="str">
            <v>A</v>
          </cell>
        </row>
      </sheetData>
      <sheetData sheetId="32672">
        <row r="9">
          <cell r="A9" t="str">
            <v>A</v>
          </cell>
        </row>
      </sheetData>
      <sheetData sheetId="32673">
        <row r="9">
          <cell r="A9" t="str">
            <v>A</v>
          </cell>
        </row>
      </sheetData>
      <sheetData sheetId="32674">
        <row r="9">
          <cell r="A9" t="str">
            <v>A</v>
          </cell>
        </row>
      </sheetData>
      <sheetData sheetId="32675">
        <row r="9">
          <cell r="A9" t="str">
            <v>A</v>
          </cell>
        </row>
      </sheetData>
      <sheetData sheetId="32676">
        <row r="9">
          <cell r="A9" t="str">
            <v>A</v>
          </cell>
        </row>
      </sheetData>
      <sheetData sheetId="32677">
        <row r="9">
          <cell r="A9" t="str">
            <v>A</v>
          </cell>
        </row>
      </sheetData>
      <sheetData sheetId="32678" refreshError="1"/>
      <sheetData sheetId="32679" refreshError="1"/>
      <sheetData sheetId="32680" refreshError="1"/>
      <sheetData sheetId="32681" refreshError="1"/>
      <sheetData sheetId="32682" refreshError="1"/>
      <sheetData sheetId="32683" refreshError="1"/>
      <sheetData sheetId="32684" refreshError="1"/>
      <sheetData sheetId="32685" refreshError="1"/>
      <sheetData sheetId="32686" refreshError="1"/>
      <sheetData sheetId="32687" refreshError="1"/>
      <sheetData sheetId="32688" refreshError="1"/>
      <sheetData sheetId="32689" refreshError="1"/>
      <sheetData sheetId="32690" refreshError="1"/>
      <sheetData sheetId="32691" refreshError="1"/>
      <sheetData sheetId="32692" refreshError="1"/>
      <sheetData sheetId="32693" refreshError="1"/>
      <sheetData sheetId="32694" refreshError="1"/>
      <sheetData sheetId="32695" refreshError="1"/>
      <sheetData sheetId="32696" refreshError="1"/>
      <sheetData sheetId="32697" refreshError="1"/>
      <sheetData sheetId="32698" refreshError="1"/>
      <sheetData sheetId="32699" refreshError="1"/>
      <sheetData sheetId="32700" refreshError="1"/>
      <sheetData sheetId="32701" refreshError="1"/>
      <sheetData sheetId="32702" refreshError="1"/>
      <sheetData sheetId="32703" refreshError="1"/>
      <sheetData sheetId="32704" refreshError="1"/>
      <sheetData sheetId="32705">
        <row r="9">
          <cell r="A9" t="str">
            <v>A</v>
          </cell>
        </row>
      </sheetData>
      <sheetData sheetId="32706">
        <row r="9">
          <cell r="A9" t="str">
            <v>A</v>
          </cell>
        </row>
      </sheetData>
      <sheetData sheetId="32707">
        <row r="9">
          <cell r="A9" t="str">
            <v>A</v>
          </cell>
        </row>
      </sheetData>
      <sheetData sheetId="32708">
        <row r="9">
          <cell r="A9" t="str">
            <v>A</v>
          </cell>
        </row>
      </sheetData>
      <sheetData sheetId="32709">
        <row r="9">
          <cell r="A9" t="str">
            <v>A</v>
          </cell>
        </row>
      </sheetData>
      <sheetData sheetId="32710">
        <row r="9">
          <cell r="A9" t="str">
            <v>A</v>
          </cell>
        </row>
      </sheetData>
      <sheetData sheetId="32711">
        <row r="9">
          <cell r="A9" t="str">
            <v>A</v>
          </cell>
        </row>
      </sheetData>
      <sheetData sheetId="32712">
        <row r="9">
          <cell r="A9" t="str">
            <v>A</v>
          </cell>
        </row>
      </sheetData>
      <sheetData sheetId="32713">
        <row r="9">
          <cell r="A9" t="str">
            <v>A</v>
          </cell>
        </row>
      </sheetData>
      <sheetData sheetId="32714">
        <row r="9">
          <cell r="A9" t="str">
            <v>A</v>
          </cell>
        </row>
      </sheetData>
      <sheetData sheetId="32715">
        <row r="9">
          <cell r="A9" t="str">
            <v>A</v>
          </cell>
        </row>
      </sheetData>
      <sheetData sheetId="32716">
        <row r="9">
          <cell r="A9" t="str">
            <v>A</v>
          </cell>
        </row>
      </sheetData>
      <sheetData sheetId="32717">
        <row r="9">
          <cell r="A9" t="str">
            <v>A</v>
          </cell>
        </row>
      </sheetData>
      <sheetData sheetId="32718">
        <row r="9">
          <cell r="A9" t="str">
            <v>A</v>
          </cell>
        </row>
      </sheetData>
      <sheetData sheetId="32719">
        <row r="9">
          <cell r="A9" t="str">
            <v>A</v>
          </cell>
        </row>
      </sheetData>
      <sheetData sheetId="32720">
        <row r="9">
          <cell r="A9" t="str">
            <v>A</v>
          </cell>
        </row>
      </sheetData>
      <sheetData sheetId="32721">
        <row r="9">
          <cell r="A9" t="str">
            <v>A</v>
          </cell>
        </row>
      </sheetData>
      <sheetData sheetId="32722">
        <row r="9">
          <cell r="A9" t="str">
            <v>A</v>
          </cell>
        </row>
      </sheetData>
      <sheetData sheetId="32723">
        <row r="9">
          <cell r="A9" t="str">
            <v>A</v>
          </cell>
        </row>
      </sheetData>
      <sheetData sheetId="32724">
        <row r="9">
          <cell r="A9" t="str">
            <v>A</v>
          </cell>
        </row>
      </sheetData>
      <sheetData sheetId="32725">
        <row r="9">
          <cell r="A9" t="str">
            <v>A</v>
          </cell>
        </row>
      </sheetData>
      <sheetData sheetId="32726">
        <row r="9">
          <cell r="A9" t="str">
            <v>A</v>
          </cell>
        </row>
      </sheetData>
      <sheetData sheetId="32727">
        <row r="9">
          <cell r="A9" t="str">
            <v>A</v>
          </cell>
        </row>
      </sheetData>
      <sheetData sheetId="32728">
        <row r="9">
          <cell r="A9" t="str">
            <v>A</v>
          </cell>
        </row>
      </sheetData>
      <sheetData sheetId="32729">
        <row r="9">
          <cell r="A9" t="str">
            <v>A</v>
          </cell>
        </row>
      </sheetData>
      <sheetData sheetId="32730">
        <row r="9">
          <cell r="A9" t="str">
            <v>A</v>
          </cell>
        </row>
      </sheetData>
      <sheetData sheetId="32731">
        <row r="9">
          <cell r="A9" t="str">
            <v>A</v>
          </cell>
        </row>
      </sheetData>
      <sheetData sheetId="32732">
        <row r="9">
          <cell r="A9" t="str">
            <v>A</v>
          </cell>
        </row>
      </sheetData>
      <sheetData sheetId="32733">
        <row r="9">
          <cell r="A9" t="str">
            <v>A</v>
          </cell>
        </row>
      </sheetData>
      <sheetData sheetId="32734">
        <row r="9">
          <cell r="A9" t="str">
            <v>A</v>
          </cell>
        </row>
      </sheetData>
      <sheetData sheetId="32735">
        <row r="9">
          <cell r="A9" t="str">
            <v>A</v>
          </cell>
        </row>
      </sheetData>
      <sheetData sheetId="32736">
        <row r="9">
          <cell r="A9" t="str">
            <v>A</v>
          </cell>
        </row>
      </sheetData>
      <sheetData sheetId="32737">
        <row r="9">
          <cell r="A9" t="str">
            <v>A</v>
          </cell>
        </row>
      </sheetData>
      <sheetData sheetId="32738">
        <row r="9">
          <cell r="A9" t="str">
            <v>A</v>
          </cell>
        </row>
      </sheetData>
      <sheetData sheetId="32739">
        <row r="9">
          <cell r="A9" t="str">
            <v>A</v>
          </cell>
        </row>
      </sheetData>
      <sheetData sheetId="32740">
        <row r="9">
          <cell r="A9" t="str">
            <v>A</v>
          </cell>
        </row>
      </sheetData>
      <sheetData sheetId="32741">
        <row r="9">
          <cell r="A9" t="str">
            <v>A</v>
          </cell>
        </row>
      </sheetData>
      <sheetData sheetId="32742">
        <row r="9">
          <cell r="A9" t="str">
            <v>A</v>
          </cell>
        </row>
      </sheetData>
      <sheetData sheetId="32743">
        <row r="9">
          <cell r="A9" t="str">
            <v>A</v>
          </cell>
        </row>
      </sheetData>
      <sheetData sheetId="32744">
        <row r="9">
          <cell r="A9" t="str">
            <v>A</v>
          </cell>
        </row>
      </sheetData>
      <sheetData sheetId="32745">
        <row r="9">
          <cell r="A9" t="str">
            <v>A</v>
          </cell>
        </row>
      </sheetData>
      <sheetData sheetId="32746">
        <row r="9">
          <cell r="A9" t="str">
            <v>A</v>
          </cell>
        </row>
      </sheetData>
      <sheetData sheetId="32747">
        <row r="9">
          <cell r="A9" t="str">
            <v>A</v>
          </cell>
        </row>
      </sheetData>
      <sheetData sheetId="32748">
        <row r="9">
          <cell r="A9" t="str">
            <v>A</v>
          </cell>
        </row>
      </sheetData>
      <sheetData sheetId="32749">
        <row r="9">
          <cell r="A9" t="str">
            <v>A</v>
          </cell>
        </row>
      </sheetData>
      <sheetData sheetId="32750">
        <row r="9">
          <cell r="A9" t="str">
            <v>A</v>
          </cell>
        </row>
      </sheetData>
      <sheetData sheetId="32751">
        <row r="9">
          <cell r="A9" t="str">
            <v>A</v>
          </cell>
        </row>
      </sheetData>
      <sheetData sheetId="32752">
        <row r="9">
          <cell r="A9" t="str">
            <v>A</v>
          </cell>
        </row>
      </sheetData>
      <sheetData sheetId="32753" refreshError="1"/>
      <sheetData sheetId="32754" refreshError="1"/>
      <sheetData sheetId="32755">
        <row r="9">
          <cell r="A9" t="str">
            <v>A</v>
          </cell>
        </row>
      </sheetData>
      <sheetData sheetId="32756">
        <row r="9">
          <cell r="A9" t="str">
            <v>A</v>
          </cell>
        </row>
      </sheetData>
      <sheetData sheetId="32757">
        <row r="9">
          <cell r="A9" t="str">
            <v>A</v>
          </cell>
        </row>
      </sheetData>
      <sheetData sheetId="32758">
        <row r="9">
          <cell r="A9" t="str">
            <v>A</v>
          </cell>
        </row>
      </sheetData>
      <sheetData sheetId="32759">
        <row r="9">
          <cell r="A9" t="str">
            <v>A</v>
          </cell>
        </row>
      </sheetData>
      <sheetData sheetId="32760">
        <row r="9">
          <cell r="A9" t="str">
            <v>A</v>
          </cell>
        </row>
      </sheetData>
      <sheetData sheetId="32761">
        <row r="9">
          <cell r="A9" t="str">
            <v>A</v>
          </cell>
        </row>
      </sheetData>
      <sheetData sheetId="32762">
        <row r="9">
          <cell r="A9" t="str">
            <v>A</v>
          </cell>
        </row>
      </sheetData>
      <sheetData sheetId="32763">
        <row r="9">
          <cell r="A9" t="str">
            <v>A</v>
          </cell>
        </row>
      </sheetData>
      <sheetData sheetId="32764">
        <row r="9">
          <cell r="A9" t="str">
            <v>A</v>
          </cell>
        </row>
      </sheetData>
      <sheetData sheetId="32765">
        <row r="9">
          <cell r="A9" t="str">
            <v>A</v>
          </cell>
        </row>
      </sheetData>
      <sheetData sheetId="32766">
        <row r="9">
          <cell r="A9" t="str">
            <v>A</v>
          </cell>
        </row>
      </sheetData>
      <sheetData sheetId="32767">
        <row r="9">
          <cell r="A9" t="str">
            <v>A</v>
          </cell>
        </row>
      </sheetData>
      <sheetData sheetId="32768">
        <row r="9">
          <cell r="A9" t="str">
            <v>A</v>
          </cell>
        </row>
      </sheetData>
      <sheetData sheetId="32769">
        <row r="9">
          <cell r="A9" t="str">
            <v>A</v>
          </cell>
        </row>
      </sheetData>
      <sheetData sheetId="32770">
        <row r="9">
          <cell r="A9" t="str">
            <v>A</v>
          </cell>
        </row>
      </sheetData>
      <sheetData sheetId="32771">
        <row r="9">
          <cell r="A9" t="str">
            <v>A</v>
          </cell>
        </row>
      </sheetData>
      <sheetData sheetId="32772">
        <row r="9">
          <cell r="A9" t="str">
            <v>A</v>
          </cell>
        </row>
      </sheetData>
      <sheetData sheetId="32773">
        <row r="9">
          <cell r="A9" t="str">
            <v>A</v>
          </cell>
        </row>
      </sheetData>
      <sheetData sheetId="32774">
        <row r="9">
          <cell r="A9" t="str">
            <v>A</v>
          </cell>
        </row>
      </sheetData>
      <sheetData sheetId="32775">
        <row r="9">
          <cell r="A9" t="str">
            <v>A</v>
          </cell>
        </row>
      </sheetData>
      <sheetData sheetId="32776">
        <row r="9">
          <cell r="A9" t="str">
            <v>A</v>
          </cell>
        </row>
      </sheetData>
      <sheetData sheetId="32777">
        <row r="9">
          <cell r="A9" t="str">
            <v>A</v>
          </cell>
        </row>
      </sheetData>
      <sheetData sheetId="32778">
        <row r="9">
          <cell r="A9" t="str">
            <v>A</v>
          </cell>
        </row>
      </sheetData>
      <sheetData sheetId="32779">
        <row r="9">
          <cell r="A9" t="str">
            <v>A</v>
          </cell>
        </row>
      </sheetData>
      <sheetData sheetId="32780">
        <row r="9">
          <cell r="A9" t="str">
            <v>A</v>
          </cell>
        </row>
      </sheetData>
      <sheetData sheetId="32781">
        <row r="9">
          <cell r="A9" t="str">
            <v>A</v>
          </cell>
        </row>
      </sheetData>
      <sheetData sheetId="32782">
        <row r="9">
          <cell r="A9" t="str">
            <v>A</v>
          </cell>
        </row>
      </sheetData>
      <sheetData sheetId="32783">
        <row r="9">
          <cell r="A9" t="str">
            <v>A</v>
          </cell>
        </row>
      </sheetData>
      <sheetData sheetId="32784">
        <row r="9">
          <cell r="A9" t="str">
            <v>A</v>
          </cell>
        </row>
      </sheetData>
      <sheetData sheetId="32785">
        <row r="9">
          <cell r="A9" t="str">
            <v>A</v>
          </cell>
        </row>
      </sheetData>
      <sheetData sheetId="32786">
        <row r="9">
          <cell r="A9" t="str">
            <v>A</v>
          </cell>
        </row>
      </sheetData>
      <sheetData sheetId="32787">
        <row r="9">
          <cell r="A9" t="str">
            <v>A</v>
          </cell>
        </row>
      </sheetData>
      <sheetData sheetId="32788">
        <row r="9">
          <cell r="A9" t="str">
            <v>A</v>
          </cell>
        </row>
      </sheetData>
      <sheetData sheetId="32789">
        <row r="9">
          <cell r="A9" t="str">
            <v>A</v>
          </cell>
        </row>
      </sheetData>
      <sheetData sheetId="32790">
        <row r="9">
          <cell r="A9" t="str">
            <v>A</v>
          </cell>
        </row>
      </sheetData>
      <sheetData sheetId="32791">
        <row r="9">
          <cell r="A9" t="str">
            <v>A</v>
          </cell>
        </row>
      </sheetData>
      <sheetData sheetId="32792">
        <row r="9">
          <cell r="A9" t="str">
            <v>A</v>
          </cell>
        </row>
      </sheetData>
      <sheetData sheetId="32793">
        <row r="9">
          <cell r="A9" t="str">
            <v>A</v>
          </cell>
        </row>
      </sheetData>
      <sheetData sheetId="32794">
        <row r="9">
          <cell r="A9" t="str">
            <v>A</v>
          </cell>
        </row>
      </sheetData>
      <sheetData sheetId="32795">
        <row r="9">
          <cell r="A9" t="str">
            <v>A</v>
          </cell>
        </row>
      </sheetData>
      <sheetData sheetId="32796">
        <row r="9">
          <cell r="A9" t="str">
            <v>A</v>
          </cell>
        </row>
      </sheetData>
      <sheetData sheetId="32797">
        <row r="9">
          <cell r="A9" t="str">
            <v>A</v>
          </cell>
        </row>
      </sheetData>
      <sheetData sheetId="32798">
        <row r="9">
          <cell r="A9" t="str">
            <v>A</v>
          </cell>
        </row>
      </sheetData>
      <sheetData sheetId="32799">
        <row r="9">
          <cell r="A9" t="str">
            <v>A</v>
          </cell>
        </row>
      </sheetData>
      <sheetData sheetId="32800">
        <row r="9">
          <cell r="A9" t="str">
            <v>A</v>
          </cell>
        </row>
      </sheetData>
      <sheetData sheetId="32801">
        <row r="9">
          <cell r="A9" t="str">
            <v>A</v>
          </cell>
        </row>
      </sheetData>
      <sheetData sheetId="32802">
        <row r="9">
          <cell r="A9" t="str">
            <v>A</v>
          </cell>
        </row>
      </sheetData>
      <sheetData sheetId="32803">
        <row r="9">
          <cell r="A9" t="str">
            <v>A</v>
          </cell>
        </row>
      </sheetData>
      <sheetData sheetId="32804">
        <row r="9">
          <cell r="A9" t="str">
            <v>A</v>
          </cell>
        </row>
      </sheetData>
      <sheetData sheetId="32805">
        <row r="9">
          <cell r="A9" t="str">
            <v>A</v>
          </cell>
        </row>
      </sheetData>
      <sheetData sheetId="32806">
        <row r="9">
          <cell r="A9" t="str">
            <v>A</v>
          </cell>
        </row>
      </sheetData>
      <sheetData sheetId="32807">
        <row r="9">
          <cell r="A9" t="str">
            <v>A</v>
          </cell>
        </row>
      </sheetData>
      <sheetData sheetId="32808">
        <row r="9">
          <cell r="A9" t="str">
            <v>A</v>
          </cell>
        </row>
      </sheetData>
      <sheetData sheetId="32809">
        <row r="9">
          <cell r="A9" t="str">
            <v>A</v>
          </cell>
        </row>
      </sheetData>
      <sheetData sheetId="32810">
        <row r="9">
          <cell r="A9" t="str">
            <v>A</v>
          </cell>
        </row>
      </sheetData>
      <sheetData sheetId="32811">
        <row r="9">
          <cell r="A9" t="str">
            <v>A</v>
          </cell>
        </row>
      </sheetData>
      <sheetData sheetId="32812">
        <row r="9">
          <cell r="A9" t="str">
            <v>A</v>
          </cell>
        </row>
      </sheetData>
      <sheetData sheetId="32813">
        <row r="9">
          <cell r="A9" t="str">
            <v>A</v>
          </cell>
        </row>
      </sheetData>
      <sheetData sheetId="32814">
        <row r="9">
          <cell r="A9" t="str">
            <v>A</v>
          </cell>
        </row>
      </sheetData>
      <sheetData sheetId="32815">
        <row r="9">
          <cell r="A9" t="str">
            <v>A</v>
          </cell>
        </row>
      </sheetData>
      <sheetData sheetId="32816">
        <row r="9">
          <cell r="A9" t="str">
            <v>A</v>
          </cell>
        </row>
      </sheetData>
      <sheetData sheetId="32817">
        <row r="9">
          <cell r="A9" t="str">
            <v>A</v>
          </cell>
        </row>
      </sheetData>
      <sheetData sheetId="32818">
        <row r="9">
          <cell r="A9" t="str">
            <v>A</v>
          </cell>
        </row>
      </sheetData>
      <sheetData sheetId="32819">
        <row r="9">
          <cell r="A9" t="str">
            <v>A</v>
          </cell>
        </row>
      </sheetData>
      <sheetData sheetId="32820">
        <row r="9">
          <cell r="A9" t="str">
            <v>A</v>
          </cell>
        </row>
      </sheetData>
      <sheetData sheetId="32821">
        <row r="9">
          <cell r="A9" t="str">
            <v>A</v>
          </cell>
        </row>
      </sheetData>
      <sheetData sheetId="32822">
        <row r="9">
          <cell r="A9" t="str">
            <v>A</v>
          </cell>
        </row>
      </sheetData>
      <sheetData sheetId="32823">
        <row r="9">
          <cell r="A9" t="str">
            <v>A</v>
          </cell>
        </row>
      </sheetData>
      <sheetData sheetId="32824">
        <row r="9">
          <cell r="A9" t="str">
            <v>A</v>
          </cell>
        </row>
      </sheetData>
      <sheetData sheetId="32825">
        <row r="9">
          <cell r="A9" t="str">
            <v>A</v>
          </cell>
        </row>
      </sheetData>
      <sheetData sheetId="32826">
        <row r="9">
          <cell r="A9" t="str">
            <v>A</v>
          </cell>
        </row>
      </sheetData>
      <sheetData sheetId="32827">
        <row r="9">
          <cell r="A9" t="str">
            <v>A</v>
          </cell>
        </row>
      </sheetData>
      <sheetData sheetId="32828">
        <row r="9">
          <cell r="A9" t="str">
            <v>A</v>
          </cell>
        </row>
      </sheetData>
      <sheetData sheetId="32829">
        <row r="9">
          <cell r="A9" t="str">
            <v>A</v>
          </cell>
        </row>
      </sheetData>
      <sheetData sheetId="32830">
        <row r="9">
          <cell r="A9" t="str">
            <v>A</v>
          </cell>
        </row>
      </sheetData>
      <sheetData sheetId="32831">
        <row r="9">
          <cell r="A9" t="str">
            <v>A</v>
          </cell>
        </row>
      </sheetData>
      <sheetData sheetId="32832">
        <row r="9">
          <cell r="A9" t="str">
            <v>A</v>
          </cell>
        </row>
      </sheetData>
      <sheetData sheetId="32833">
        <row r="9">
          <cell r="A9" t="str">
            <v>A</v>
          </cell>
        </row>
      </sheetData>
      <sheetData sheetId="32834">
        <row r="9">
          <cell r="A9" t="str">
            <v>A</v>
          </cell>
        </row>
      </sheetData>
      <sheetData sheetId="32835">
        <row r="9">
          <cell r="A9" t="str">
            <v>A</v>
          </cell>
        </row>
      </sheetData>
      <sheetData sheetId="32836">
        <row r="9">
          <cell r="A9" t="str">
            <v>A</v>
          </cell>
        </row>
      </sheetData>
      <sheetData sheetId="32837">
        <row r="9">
          <cell r="A9" t="str">
            <v>A</v>
          </cell>
        </row>
      </sheetData>
      <sheetData sheetId="32838">
        <row r="9">
          <cell r="A9" t="str">
            <v>A</v>
          </cell>
        </row>
      </sheetData>
      <sheetData sheetId="32839">
        <row r="9">
          <cell r="A9" t="str">
            <v>A</v>
          </cell>
        </row>
      </sheetData>
      <sheetData sheetId="32840">
        <row r="9">
          <cell r="A9" t="str">
            <v>A</v>
          </cell>
        </row>
      </sheetData>
      <sheetData sheetId="32841">
        <row r="9">
          <cell r="A9" t="str">
            <v>A</v>
          </cell>
        </row>
      </sheetData>
      <sheetData sheetId="32842">
        <row r="9">
          <cell r="A9" t="str">
            <v>A</v>
          </cell>
        </row>
      </sheetData>
      <sheetData sheetId="32843">
        <row r="9">
          <cell r="A9" t="str">
            <v>A</v>
          </cell>
        </row>
      </sheetData>
      <sheetData sheetId="32844">
        <row r="9">
          <cell r="A9" t="str">
            <v>A</v>
          </cell>
        </row>
      </sheetData>
      <sheetData sheetId="32845">
        <row r="9">
          <cell r="A9" t="str">
            <v>A</v>
          </cell>
        </row>
      </sheetData>
      <sheetData sheetId="32846">
        <row r="9">
          <cell r="A9" t="str">
            <v>A</v>
          </cell>
        </row>
      </sheetData>
      <sheetData sheetId="32847">
        <row r="9">
          <cell r="A9" t="str">
            <v>A</v>
          </cell>
        </row>
      </sheetData>
      <sheetData sheetId="32848">
        <row r="9">
          <cell r="A9" t="str">
            <v>A</v>
          </cell>
        </row>
      </sheetData>
      <sheetData sheetId="32849">
        <row r="9">
          <cell r="A9" t="str">
            <v>A</v>
          </cell>
        </row>
      </sheetData>
      <sheetData sheetId="32850">
        <row r="9">
          <cell r="A9" t="str">
            <v>A</v>
          </cell>
        </row>
      </sheetData>
      <sheetData sheetId="32851">
        <row r="9">
          <cell r="A9" t="str">
            <v>A</v>
          </cell>
        </row>
      </sheetData>
      <sheetData sheetId="32852">
        <row r="9">
          <cell r="A9" t="str">
            <v>A</v>
          </cell>
        </row>
      </sheetData>
      <sheetData sheetId="32853">
        <row r="9">
          <cell r="A9" t="str">
            <v>A</v>
          </cell>
        </row>
      </sheetData>
      <sheetData sheetId="32854">
        <row r="9">
          <cell r="A9" t="str">
            <v>A</v>
          </cell>
        </row>
      </sheetData>
      <sheetData sheetId="32855">
        <row r="9">
          <cell r="A9" t="str">
            <v>A</v>
          </cell>
        </row>
      </sheetData>
      <sheetData sheetId="32856">
        <row r="9">
          <cell r="A9" t="str">
            <v>A</v>
          </cell>
        </row>
      </sheetData>
      <sheetData sheetId="32857">
        <row r="9">
          <cell r="A9" t="str">
            <v>A</v>
          </cell>
        </row>
      </sheetData>
      <sheetData sheetId="32858">
        <row r="9">
          <cell r="A9" t="str">
            <v>A</v>
          </cell>
        </row>
      </sheetData>
      <sheetData sheetId="32859">
        <row r="9">
          <cell r="A9" t="str">
            <v>A</v>
          </cell>
        </row>
      </sheetData>
      <sheetData sheetId="32860">
        <row r="9">
          <cell r="A9" t="str">
            <v>A</v>
          </cell>
        </row>
      </sheetData>
      <sheetData sheetId="32861">
        <row r="9">
          <cell r="A9" t="str">
            <v>A</v>
          </cell>
        </row>
      </sheetData>
      <sheetData sheetId="32862">
        <row r="9">
          <cell r="A9" t="str">
            <v>A</v>
          </cell>
        </row>
      </sheetData>
      <sheetData sheetId="32863">
        <row r="9">
          <cell r="A9" t="str">
            <v>A</v>
          </cell>
        </row>
      </sheetData>
      <sheetData sheetId="32864">
        <row r="9">
          <cell r="A9" t="str">
            <v>A</v>
          </cell>
        </row>
      </sheetData>
      <sheetData sheetId="32865">
        <row r="9">
          <cell r="A9" t="str">
            <v>A</v>
          </cell>
        </row>
      </sheetData>
      <sheetData sheetId="32866">
        <row r="9">
          <cell r="A9" t="str">
            <v>A</v>
          </cell>
        </row>
      </sheetData>
      <sheetData sheetId="32867">
        <row r="9">
          <cell r="A9" t="str">
            <v>A</v>
          </cell>
        </row>
      </sheetData>
      <sheetData sheetId="32868">
        <row r="9">
          <cell r="A9" t="str">
            <v>A</v>
          </cell>
        </row>
      </sheetData>
      <sheetData sheetId="32869">
        <row r="9">
          <cell r="A9" t="str">
            <v>A</v>
          </cell>
        </row>
      </sheetData>
      <sheetData sheetId="32870">
        <row r="9">
          <cell r="A9" t="str">
            <v>A</v>
          </cell>
        </row>
      </sheetData>
      <sheetData sheetId="32871">
        <row r="9">
          <cell r="A9" t="str">
            <v>A</v>
          </cell>
        </row>
      </sheetData>
      <sheetData sheetId="32872">
        <row r="9">
          <cell r="A9" t="str">
            <v>A</v>
          </cell>
        </row>
      </sheetData>
      <sheetData sheetId="32873">
        <row r="9">
          <cell r="A9" t="str">
            <v>A</v>
          </cell>
        </row>
      </sheetData>
      <sheetData sheetId="32874">
        <row r="9">
          <cell r="A9" t="str">
            <v>A</v>
          </cell>
        </row>
      </sheetData>
      <sheetData sheetId="32875">
        <row r="9">
          <cell r="A9" t="str">
            <v>A</v>
          </cell>
        </row>
      </sheetData>
      <sheetData sheetId="32876">
        <row r="9">
          <cell r="A9" t="str">
            <v>A</v>
          </cell>
        </row>
      </sheetData>
      <sheetData sheetId="32877">
        <row r="9">
          <cell r="A9" t="str">
            <v>A</v>
          </cell>
        </row>
      </sheetData>
      <sheetData sheetId="32878">
        <row r="9">
          <cell r="A9" t="str">
            <v>A</v>
          </cell>
        </row>
      </sheetData>
      <sheetData sheetId="32879">
        <row r="9">
          <cell r="A9" t="str">
            <v>A</v>
          </cell>
        </row>
      </sheetData>
      <sheetData sheetId="32880">
        <row r="9">
          <cell r="A9" t="str">
            <v>A</v>
          </cell>
        </row>
      </sheetData>
      <sheetData sheetId="32881">
        <row r="9">
          <cell r="A9" t="str">
            <v>A</v>
          </cell>
        </row>
      </sheetData>
      <sheetData sheetId="32882">
        <row r="9">
          <cell r="A9" t="str">
            <v>A</v>
          </cell>
        </row>
      </sheetData>
      <sheetData sheetId="32883">
        <row r="9">
          <cell r="A9" t="str">
            <v>A</v>
          </cell>
        </row>
      </sheetData>
      <sheetData sheetId="32884">
        <row r="9">
          <cell r="A9" t="str">
            <v>A</v>
          </cell>
        </row>
      </sheetData>
      <sheetData sheetId="32885">
        <row r="9">
          <cell r="A9" t="str">
            <v>A</v>
          </cell>
        </row>
      </sheetData>
      <sheetData sheetId="32886">
        <row r="9">
          <cell r="A9" t="str">
            <v>A</v>
          </cell>
        </row>
      </sheetData>
      <sheetData sheetId="32887">
        <row r="9">
          <cell r="A9" t="str">
            <v>A</v>
          </cell>
        </row>
      </sheetData>
      <sheetData sheetId="32888">
        <row r="9">
          <cell r="A9" t="str">
            <v>A</v>
          </cell>
        </row>
      </sheetData>
      <sheetData sheetId="32889">
        <row r="9">
          <cell r="A9" t="str">
            <v>A</v>
          </cell>
        </row>
      </sheetData>
      <sheetData sheetId="32890">
        <row r="9">
          <cell r="A9" t="str">
            <v>A</v>
          </cell>
        </row>
      </sheetData>
      <sheetData sheetId="32891">
        <row r="9">
          <cell r="A9" t="str">
            <v>A</v>
          </cell>
        </row>
      </sheetData>
      <sheetData sheetId="32892">
        <row r="9">
          <cell r="A9" t="str">
            <v>A</v>
          </cell>
        </row>
      </sheetData>
      <sheetData sheetId="32893">
        <row r="9">
          <cell r="A9" t="str">
            <v>A</v>
          </cell>
        </row>
      </sheetData>
      <sheetData sheetId="32894">
        <row r="9">
          <cell r="A9" t="str">
            <v>A</v>
          </cell>
        </row>
      </sheetData>
      <sheetData sheetId="32895">
        <row r="9">
          <cell r="A9" t="str">
            <v>A</v>
          </cell>
        </row>
      </sheetData>
      <sheetData sheetId="32896">
        <row r="9">
          <cell r="A9" t="str">
            <v>A</v>
          </cell>
        </row>
      </sheetData>
      <sheetData sheetId="32897">
        <row r="9">
          <cell r="A9" t="str">
            <v>A</v>
          </cell>
        </row>
      </sheetData>
      <sheetData sheetId="32898">
        <row r="9">
          <cell r="A9" t="str">
            <v>A</v>
          </cell>
        </row>
      </sheetData>
      <sheetData sheetId="32899">
        <row r="9">
          <cell r="A9" t="str">
            <v>A</v>
          </cell>
        </row>
      </sheetData>
      <sheetData sheetId="32900">
        <row r="9">
          <cell r="A9" t="str">
            <v>A</v>
          </cell>
        </row>
      </sheetData>
      <sheetData sheetId="32901">
        <row r="9">
          <cell r="A9" t="str">
            <v>A</v>
          </cell>
        </row>
      </sheetData>
      <sheetData sheetId="32902">
        <row r="9">
          <cell r="A9" t="str">
            <v>A</v>
          </cell>
        </row>
      </sheetData>
      <sheetData sheetId="32903">
        <row r="9">
          <cell r="A9" t="str">
            <v>A</v>
          </cell>
        </row>
      </sheetData>
      <sheetData sheetId="32904">
        <row r="9">
          <cell r="A9" t="str">
            <v>A</v>
          </cell>
        </row>
      </sheetData>
      <sheetData sheetId="32905">
        <row r="9">
          <cell r="A9" t="str">
            <v>A</v>
          </cell>
        </row>
      </sheetData>
      <sheetData sheetId="32906">
        <row r="9">
          <cell r="A9" t="str">
            <v>A</v>
          </cell>
        </row>
      </sheetData>
      <sheetData sheetId="32907">
        <row r="9">
          <cell r="A9" t="str">
            <v>A</v>
          </cell>
        </row>
      </sheetData>
      <sheetData sheetId="32908">
        <row r="9">
          <cell r="A9" t="str">
            <v>A</v>
          </cell>
        </row>
      </sheetData>
      <sheetData sheetId="32909">
        <row r="9">
          <cell r="A9" t="str">
            <v>A</v>
          </cell>
        </row>
      </sheetData>
      <sheetData sheetId="32910">
        <row r="9">
          <cell r="A9" t="str">
            <v>A</v>
          </cell>
        </row>
      </sheetData>
      <sheetData sheetId="32911">
        <row r="9">
          <cell r="A9" t="str">
            <v>A</v>
          </cell>
        </row>
      </sheetData>
      <sheetData sheetId="32912">
        <row r="9">
          <cell r="A9" t="str">
            <v>A</v>
          </cell>
        </row>
      </sheetData>
      <sheetData sheetId="32913">
        <row r="9">
          <cell r="A9" t="str">
            <v>A</v>
          </cell>
        </row>
      </sheetData>
      <sheetData sheetId="32914">
        <row r="9">
          <cell r="A9" t="str">
            <v>A</v>
          </cell>
        </row>
      </sheetData>
      <sheetData sheetId="32915">
        <row r="9">
          <cell r="A9" t="str">
            <v>A</v>
          </cell>
        </row>
      </sheetData>
      <sheetData sheetId="32916">
        <row r="9">
          <cell r="A9" t="str">
            <v>A</v>
          </cell>
        </row>
      </sheetData>
      <sheetData sheetId="32917">
        <row r="9">
          <cell r="A9" t="str">
            <v>A</v>
          </cell>
        </row>
      </sheetData>
      <sheetData sheetId="32918">
        <row r="9">
          <cell r="A9" t="str">
            <v>A</v>
          </cell>
        </row>
      </sheetData>
      <sheetData sheetId="32919">
        <row r="9">
          <cell r="A9" t="str">
            <v>A</v>
          </cell>
        </row>
      </sheetData>
      <sheetData sheetId="32920">
        <row r="9">
          <cell r="A9" t="str">
            <v>A</v>
          </cell>
        </row>
      </sheetData>
      <sheetData sheetId="32921">
        <row r="9">
          <cell r="A9" t="str">
            <v>A</v>
          </cell>
        </row>
      </sheetData>
      <sheetData sheetId="32922">
        <row r="9">
          <cell r="A9" t="str">
            <v>A</v>
          </cell>
        </row>
      </sheetData>
      <sheetData sheetId="32923">
        <row r="9">
          <cell r="A9" t="str">
            <v>A</v>
          </cell>
        </row>
      </sheetData>
      <sheetData sheetId="32924">
        <row r="9">
          <cell r="A9" t="str">
            <v>A</v>
          </cell>
        </row>
      </sheetData>
      <sheetData sheetId="32925">
        <row r="9">
          <cell r="A9" t="str">
            <v>A</v>
          </cell>
        </row>
      </sheetData>
      <sheetData sheetId="32926">
        <row r="9">
          <cell r="A9" t="str">
            <v>A</v>
          </cell>
        </row>
      </sheetData>
      <sheetData sheetId="32927">
        <row r="9">
          <cell r="A9" t="str">
            <v>A</v>
          </cell>
        </row>
      </sheetData>
      <sheetData sheetId="32928">
        <row r="9">
          <cell r="A9" t="str">
            <v>A</v>
          </cell>
        </row>
      </sheetData>
      <sheetData sheetId="32929">
        <row r="9">
          <cell r="A9" t="str">
            <v>A</v>
          </cell>
        </row>
      </sheetData>
      <sheetData sheetId="32930">
        <row r="9">
          <cell r="A9" t="str">
            <v>A</v>
          </cell>
        </row>
      </sheetData>
      <sheetData sheetId="32931">
        <row r="9">
          <cell r="A9" t="str">
            <v>A</v>
          </cell>
        </row>
      </sheetData>
      <sheetData sheetId="32932">
        <row r="9">
          <cell r="A9" t="str">
            <v>A</v>
          </cell>
        </row>
      </sheetData>
      <sheetData sheetId="32933">
        <row r="9">
          <cell r="A9" t="str">
            <v>A</v>
          </cell>
        </row>
      </sheetData>
      <sheetData sheetId="32934">
        <row r="9">
          <cell r="A9" t="str">
            <v>A</v>
          </cell>
        </row>
      </sheetData>
      <sheetData sheetId="32935">
        <row r="9">
          <cell r="A9" t="str">
            <v>A</v>
          </cell>
        </row>
      </sheetData>
      <sheetData sheetId="32936">
        <row r="9">
          <cell r="A9" t="str">
            <v>A</v>
          </cell>
        </row>
      </sheetData>
      <sheetData sheetId="32937">
        <row r="9">
          <cell r="A9" t="str">
            <v>A</v>
          </cell>
        </row>
      </sheetData>
      <sheetData sheetId="32938">
        <row r="9">
          <cell r="A9" t="str">
            <v>A</v>
          </cell>
        </row>
      </sheetData>
      <sheetData sheetId="32939">
        <row r="9">
          <cell r="A9" t="str">
            <v>A</v>
          </cell>
        </row>
      </sheetData>
      <sheetData sheetId="32940">
        <row r="9">
          <cell r="A9" t="str">
            <v>A</v>
          </cell>
        </row>
      </sheetData>
      <sheetData sheetId="32941">
        <row r="9">
          <cell r="A9" t="str">
            <v>A</v>
          </cell>
        </row>
      </sheetData>
      <sheetData sheetId="32942">
        <row r="9">
          <cell r="A9" t="str">
            <v>A</v>
          </cell>
        </row>
      </sheetData>
      <sheetData sheetId="32943">
        <row r="9">
          <cell r="A9" t="str">
            <v>A</v>
          </cell>
        </row>
      </sheetData>
      <sheetData sheetId="32944">
        <row r="9">
          <cell r="A9" t="str">
            <v>A</v>
          </cell>
        </row>
      </sheetData>
      <sheetData sheetId="32945">
        <row r="9">
          <cell r="A9" t="str">
            <v>A</v>
          </cell>
        </row>
      </sheetData>
      <sheetData sheetId="32946">
        <row r="9">
          <cell r="A9" t="str">
            <v>A</v>
          </cell>
        </row>
      </sheetData>
      <sheetData sheetId="32947">
        <row r="9">
          <cell r="A9" t="str">
            <v>A</v>
          </cell>
        </row>
      </sheetData>
      <sheetData sheetId="32948">
        <row r="9">
          <cell r="A9" t="str">
            <v>A</v>
          </cell>
        </row>
      </sheetData>
      <sheetData sheetId="32949">
        <row r="9">
          <cell r="A9" t="str">
            <v>A</v>
          </cell>
        </row>
      </sheetData>
      <sheetData sheetId="32950">
        <row r="9">
          <cell r="A9" t="str">
            <v>A</v>
          </cell>
        </row>
      </sheetData>
      <sheetData sheetId="32951">
        <row r="9">
          <cell r="A9" t="str">
            <v>A</v>
          </cell>
        </row>
      </sheetData>
      <sheetData sheetId="32952">
        <row r="9">
          <cell r="A9" t="str">
            <v>A</v>
          </cell>
        </row>
      </sheetData>
      <sheetData sheetId="32953">
        <row r="9">
          <cell r="A9" t="str">
            <v>A</v>
          </cell>
        </row>
      </sheetData>
      <sheetData sheetId="32954">
        <row r="9">
          <cell r="A9" t="str">
            <v>A</v>
          </cell>
        </row>
      </sheetData>
      <sheetData sheetId="32955">
        <row r="9">
          <cell r="A9" t="str">
            <v>A</v>
          </cell>
        </row>
      </sheetData>
      <sheetData sheetId="32956">
        <row r="9">
          <cell r="A9" t="str">
            <v>A</v>
          </cell>
        </row>
      </sheetData>
      <sheetData sheetId="32957">
        <row r="9">
          <cell r="A9" t="str">
            <v>A</v>
          </cell>
        </row>
      </sheetData>
      <sheetData sheetId="32958">
        <row r="9">
          <cell r="A9" t="str">
            <v>A</v>
          </cell>
        </row>
      </sheetData>
      <sheetData sheetId="32959">
        <row r="9">
          <cell r="A9" t="str">
            <v>A</v>
          </cell>
        </row>
      </sheetData>
      <sheetData sheetId="32960">
        <row r="9">
          <cell r="A9" t="str">
            <v>A</v>
          </cell>
        </row>
      </sheetData>
      <sheetData sheetId="32961">
        <row r="9">
          <cell r="A9" t="str">
            <v>A</v>
          </cell>
        </row>
      </sheetData>
      <sheetData sheetId="32962">
        <row r="9">
          <cell r="A9" t="str">
            <v>A</v>
          </cell>
        </row>
      </sheetData>
      <sheetData sheetId="32963">
        <row r="9">
          <cell r="A9" t="str">
            <v>A</v>
          </cell>
        </row>
      </sheetData>
      <sheetData sheetId="32964">
        <row r="9">
          <cell r="A9" t="str">
            <v>A</v>
          </cell>
        </row>
      </sheetData>
      <sheetData sheetId="32965">
        <row r="9">
          <cell r="A9" t="str">
            <v>A</v>
          </cell>
        </row>
      </sheetData>
      <sheetData sheetId="32966">
        <row r="9">
          <cell r="A9" t="str">
            <v>A</v>
          </cell>
        </row>
      </sheetData>
      <sheetData sheetId="32967">
        <row r="9">
          <cell r="A9" t="str">
            <v>A</v>
          </cell>
        </row>
      </sheetData>
      <sheetData sheetId="32968">
        <row r="9">
          <cell r="A9" t="str">
            <v>A</v>
          </cell>
        </row>
      </sheetData>
      <sheetData sheetId="32969">
        <row r="9">
          <cell r="A9" t="str">
            <v>A</v>
          </cell>
        </row>
      </sheetData>
      <sheetData sheetId="32970">
        <row r="9">
          <cell r="A9" t="str">
            <v>A</v>
          </cell>
        </row>
      </sheetData>
      <sheetData sheetId="32971">
        <row r="9">
          <cell r="A9" t="str">
            <v>A</v>
          </cell>
        </row>
      </sheetData>
      <sheetData sheetId="32972">
        <row r="9">
          <cell r="A9" t="str">
            <v>A</v>
          </cell>
        </row>
      </sheetData>
      <sheetData sheetId="32973">
        <row r="9">
          <cell r="A9" t="str">
            <v>A</v>
          </cell>
        </row>
      </sheetData>
      <sheetData sheetId="32974">
        <row r="9">
          <cell r="A9" t="str">
            <v>A</v>
          </cell>
        </row>
      </sheetData>
      <sheetData sheetId="32975">
        <row r="9">
          <cell r="A9" t="str">
            <v>A</v>
          </cell>
        </row>
      </sheetData>
      <sheetData sheetId="32976">
        <row r="9">
          <cell r="A9" t="str">
            <v>A</v>
          </cell>
        </row>
      </sheetData>
      <sheetData sheetId="32977">
        <row r="9">
          <cell r="A9" t="str">
            <v>A</v>
          </cell>
        </row>
      </sheetData>
      <sheetData sheetId="32978">
        <row r="9">
          <cell r="A9" t="str">
            <v>A</v>
          </cell>
        </row>
      </sheetData>
      <sheetData sheetId="32979">
        <row r="9">
          <cell r="A9" t="str">
            <v>A</v>
          </cell>
        </row>
      </sheetData>
      <sheetData sheetId="32980">
        <row r="9">
          <cell r="A9" t="str">
            <v>A</v>
          </cell>
        </row>
      </sheetData>
      <sheetData sheetId="32981">
        <row r="9">
          <cell r="A9" t="str">
            <v>A</v>
          </cell>
        </row>
      </sheetData>
      <sheetData sheetId="32982">
        <row r="9">
          <cell r="A9" t="str">
            <v>A</v>
          </cell>
        </row>
      </sheetData>
      <sheetData sheetId="32983">
        <row r="9">
          <cell r="A9" t="str">
            <v>A</v>
          </cell>
        </row>
      </sheetData>
      <sheetData sheetId="32984">
        <row r="9">
          <cell r="A9" t="str">
            <v>A</v>
          </cell>
        </row>
      </sheetData>
      <sheetData sheetId="32985">
        <row r="9">
          <cell r="A9" t="str">
            <v>A</v>
          </cell>
        </row>
      </sheetData>
      <sheetData sheetId="32986">
        <row r="9">
          <cell r="A9" t="str">
            <v>A</v>
          </cell>
        </row>
      </sheetData>
      <sheetData sheetId="32987">
        <row r="9">
          <cell r="A9" t="str">
            <v>A</v>
          </cell>
        </row>
      </sheetData>
      <sheetData sheetId="32988">
        <row r="9">
          <cell r="A9" t="str">
            <v>A</v>
          </cell>
        </row>
      </sheetData>
      <sheetData sheetId="32989">
        <row r="9">
          <cell r="A9" t="str">
            <v>A</v>
          </cell>
        </row>
      </sheetData>
      <sheetData sheetId="32990">
        <row r="9">
          <cell r="A9" t="str">
            <v>A</v>
          </cell>
        </row>
      </sheetData>
      <sheetData sheetId="32991">
        <row r="9">
          <cell r="A9" t="str">
            <v>A</v>
          </cell>
        </row>
      </sheetData>
      <sheetData sheetId="32992">
        <row r="9">
          <cell r="A9" t="str">
            <v>A</v>
          </cell>
        </row>
      </sheetData>
      <sheetData sheetId="32993">
        <row r="9">
          <cell r="A9" t="str">
            <v>A</v>
          </cell>
        </row>
      </sheetData>
      <sheetData sheetId="32994">
        <row r="9">
          <cell r="A9" t="str">
            <v>A</v>
          </cell>
        </row>
      </sheetData>
      <sheetData sheetId="32995">
        <row r="9">
          <cell r="A9" t="str">
            <v>A</v>
          </cell>
        </row>
      </sheetData>
      <sheetData sheetId="32996">
        <row r="9">
          <cell r="A9" t="str">
            <v>A</v>
          </cell>
        </row>
      </sheetData>
      <sheetData sheetId="32997">
        <row r="9">
          <cell r="A9" t="str">
            <v>A</v>
          </cell>
        </row>
      </sheetData>
      <sheetData sheetId="32998">
        <row r="9">
          <cell r="A9" t="str">
            <v>A</v>
          </cell>
        </row>
      </sheetData>
      <sheetData sheetId="32999">
        <row r="9">
          <cell r="A9" t="str">
            <v>A</v>
          </cell>
        </row>
      </sheetData>
      <sheetData sheetId="33000">
        <row r="9">
          <cell r="A9" t="str">
            <v>A</v>
          </cell>
        </row>
      </sheetData>
      <sheetData sheetId="33001">
        <row r="9">
          <cell r="A9" t="str">
            <v>A</v>
          </cell>
        </row>
      </sheetData>
      <sheetData sheetId="33002">
        <row r="9">
          <cell r="A9" t="str">
            <v>A</v>
          </cell>
        </row>
      </sheetData>
      <sheetData sheetId="33003">
        <row r="9">
          <cell r="A9" t="str">
            <v>A</v>
          </cell>
        </row>
      </sheetData>
      <sheetData sheetId="33004">
        <row r="9">
          <cell r="A9" t="str">
            <v>A</v>
          </cell>
        </row>
      </sheetData>
      <sheetData sheetId="33005">
        <row r="9">
          <cell r="A9" t="str">
            <v>A</v>
          </cell>
        </row>
      </sheetData>
      <sheetData sheetId="33006">
        <row r="9">
          <cell r="A9" t="str">
            <v>A</v>
          </cell>
        </row>
      </sheetData>
      <sheetData sheetId="33007">
        <row r="9">
          <cell r="A9" t="str">
            <v>A</v>
          </cell>
        </row>
      </sheetData>
      <sheetData sheetId="33008">
        <row r="9">
          <cell r="A9" t="str">
            <v>A</v>
          </cell>
        </row>
      </sheetData>
      <sheetData sheetId="33009">
        <row r="9">
          <cell r="A9" t="str">
            <v>A</v>
          </cell>
        </row>
      </sheetData>
      <sheetData sheetId="33010">
        <row r="9">
          <cell r="A9" t="str">
            <v>A</v>
          </cell>
        </row>
      </sheetData>
      <sheetData sheetId="33011">
        <row r="9">
          <cell r="A9" t="str">
            <v>A</v>
          </cell>
        </row>
      </sheetData>
      <sheetData sheetId="33012">
        <row r="9">
          <cell r="A9" t="str">
            <v>A</v>
          </cell>
        </row>
      </sheetData>
      <sheetData sheetId="33013">
        <row r="9">
          <cell r="A9" t="str">
            <v>A</v>
          </cell>
        </row>
      </sheetData>
      <sheetData sheetId="33014">
        <row r="9">
          <cell r="A9" t="str">
            <v>A</v>
          </cell>
        </row>
      </sheetData>
      <sheetData sheetId="33015">
        <row r="9">
          <cell r="A9" t="str">
            <v>A</v>
          </cell>
        </row>
      </sheetData>
      <sheetData sheetId="33016">
        <row r="9">
          <cell r="A9" t="str">
            <v>A</v>
          </cell>
        </row>
      </sheetData>
      <sheetData sheetId="33017">
        <row r="9">
          <cell r="A9" t="str">
            <v>A</v>
          </cell>
        </row>
      </sheetData>
      <sheetData sheetId="33018">
        <row r="9">
          <cell r="A9" t="str">
            <v>A</v>
          </cell>
        </row>
      </sheetData>
      <sheetData sheetId="33019">
        <row r="9">
          <cell r="A9" t="str">
            <v>A</v>
          </cell>
        </row>
      </sheetData>
      <sheetData sheetId="33020">
        <row r="9">
          <cell r="A9" t="str">
            <v>A</v>
          </cell>
        </row>
      </sheetData>
      <sheetData sheetId="33021">
        <row r="9">
          <cell r="A9" t="str">
            <v>A</v>
          </cell>
        </row>
      </sheetData>
      <sheetData sheetId="33022">
        <row r="9">
          <cell r="A9" t="str">
            <v>A</v>
          </cell>
        </row>
      </sheetData>
      <sheetData sheetId="33023">
        <row r="9">
          <cell r="A9" t="str">
            <v>A</v>
          </cell>
        </row>
      </sheetData>
      <sheetData sheetId="33024">
        <row r="9">
          <cell r="A9" t="str">
            <v>A</v>
          </cell>
        </row>
      </sheetData>
      <sheetData sheetId="33025">
        <row r="9">
          <cell r="A9" t="str">
            <v>A</v>
          </cell>
        </row>
      </sheetData>
      <sheetData sheetId="33026">
        <row r="9">
          <cell r="A9" t="str">
            <v>A</v>
          </cell>
        </row>
      </sheetData>
      <sheetData sheetId="33027">
        <row r="9">
          <cell r="A9" t="str">
            <v>A</v>
          </cell>
        </row>
      </sheetData>
      <sheetData sheetId="33028">
        <row r="9">
          <cell r="A9" t="str">
            <v>A</v>
          </cell>
        </row>
      </sheetData>
      <sheetData sheetId="33029">
        <row r="9">
          <cell r="A9" t="str">
            <v>A</v>
          </cell>
        </row>
      </sheetData>
      <sheetData sheetId="33030">
        <row r="9">
          <cell r="A9" t="str">
            <v>A</v>
          </cell>
        </row>
      </sheetData>
      <sheetData sheetId="33031">
        <row r="9">
          <cell r="A9" t="str">
            <v>A</v>
          </cell>
        </row>
      </sheetData>
      <sheetData sheetId="33032">
        <row r="9">
          <cell r="A9" t="str">
            <v>A</v>
          </cell>
        </row>
      </sheetData>
      <sheetData sheetId="33033">
        <row r="9">
          <cell r="A9" t="str">
            <v>A</v>
          </cell>
        </row>
      </sheetData>
      <sheetData sheetId="33034">
        <row r="9">
          <cell r="A9" t="str">
            <v>A</v>
          </cell>
        </row>
      </sheetData>
      <sheetData sheetId="33035">
        <row r="9">
          <cell r="A9" t="str">
            <v>A</v>
          </cell>
        </row>
      </sheetData>
      <sheetData sheetId="33036">
        <row r="9">
          <cell r="A9" t="str">
            <v>A</v>
          </cell>
        </row>
      </sheetData>
      <sheetData sheetId="33037">
        <row r="9">
          <cell r="A9" t="str">
            <v>A</v>
          </cell>
        </row>
      </sheetData>
      <sheetData sheetId="33038">
        <row r="9">
          <cell r="A9" t="str">
            <v>A</v>
          </cell>
        </row>
      </sheetData>
      <sheetData sheetId="33039">
        <row r="9">
          <cell r="A9" t="str">
            <v>A</v>
          </cell>
        </row>
      </sheetData>
      <sheetData sheetId="33040">
        <row r="9">
          <cell r="A9" t="str">
            <v>A</v>
          </cell>
        </row>
      </sheetData>
      <sheetData sheetId="33041">
        <row r="9">
          <cell r="A9" t="str">
            <v>A</v>
          </cell>
        </row>
      </sheetData>
      <sheetData sheetId="33042">
        <row r="9">
          <cell r="A9" t="str">
            <v>A</v>
          </cell>
        </row>
      </sheetData>
      <sheetData sheetId="33043">
        <row r="9">
          <cell r="A9" t="str">
            <v>A</v>
          </cell>
        </row>
      </sheetData>
      <sheetData sheetId="33044">
        <row r="9">
          <cell r="A9" t="str">
            <v>A</v>
          </cell>
        </row>
      </sheetData>
      <sheetData sheetId="33045">
        <row r="9">
          <cell r="A9" t="str">
            <v>A</v>
          </cell>
        </row>
      </sheetData>
      <sheetData sheetId="33046">
        <row r="9">
          <cell r="A9" t="str">
            <v>A</v>
          </cell>
        </row>
      </sheetData>
      <sheetData sheetId="33047">
        <row r="9">
          <cell r="A9" t="str">
            <v>A</v>
          </cell>
        </row>
      </sheetData>
      <sheetData sheetId="33048">
        <row r="9">
          <cell r="A9" t="str">
            <v>A</v>
          </cell>
        </row>
      </sheetData>
      <sheetData sheetId="33049">
        <row r="9">
          <cell r="A9" t="str">
            <v>A</v>
          </cell>
        </row>
      </sheetData>
      <sheetData sheetId="33050">
        <row r="9">
          <cell r="A9" t="str">
            <v>A</v>
          </cell>
        </row>
      </sheetData>
      <sheetData sheetId="33051">
        <row r="9">
          <cell r="A9" t="str">
            <v>A</v>
          </cell>
        </row>
      </sheetData>
      <sheetData sheetId="33052">
        <row r="9">
          <cell r="A9" t="str">
            <v>A</v>
          </cell>
        </row>
      </sheetData>
      <sheetData sheetId="33053">
        <row r="9">
          <cell r="A9" t="str">
            <v>A</v>
          </cell>
        </row>
      </sheetData>
      <sheetData sheetId="33054">
        <row r="9">
          <cell r="A9" t="str">
            <v>A</v>
          </cell>
        </row>
      </sheetData>
      <sheetData sheetId="33055">
        <row r="9">
          <cell r="A9" t="str">
            <v>A</v>
          </cell>
        </row>
      </sheetData>
      <sheetData sheetId="33056">
        <row r="9">
          <cell r="A9" t="str">
            <v>A</v>
          </cell>
        </row>
      </sheetData>
      <sheetData sheetId="33057">
        <row r="9">
          <cell r="A9" t="str">
            <v>A</v>
          </cell>
        </row>
      </sheetData>
      <sheetData sheetId="33058">
        <row r="9">
          <cell r="A9" t="str">
            <v>A</v>
          </cell>
        </row>
      </sheetData>
      <sheetData sheetId="33059">
        <row r="9">
          <cell r="A9" t="str">
            <v>A</v>
          </cell>
        </row>
      </sheetData>
      <sheetData sheetId="33060">
        <row r="9">
          <cell r="A9" t="str">
            <v>A</v>
          </cell>
        </row>
      </sheetData>
      <sheetData sheetId="33061">
        <row r="9">
          <cell r="A9" t="str">
            <v>A</v>
          </cell>
        </row>
      </sheetData>
      <sheetData sheetId="33062">
        <row r="9">
          <cell r="A9" t="str">
            <v>A</v>
          </cell>
        </row>
      </sheetData>
      <sheetData sheetId="33063">
        <row r="9">
          <cell r="A9" t="str">
            <v>A</v>
          </cell>
        </row>
      </sheetData>
      <sheetData sheetId="33064">
        <row r="9">
          <cell r="A9" t="str">
            <v>A</v>
          </cell>
        </row>
      </sheetData>
      <sheetData sheetId="33065">
        <row r="9">
          <cell r="A9" t="str">
            <v>A</v>
          </cell>
        </row>
      </sheetData>
      <sheetData sheetId="33066">
        <row r="9">
          <cell r="A9" t="str">
            <v>A</v>
          </cell>
        </row>
      </sheetData>
      <sheetData sheetId="33067">
        <row r="9">
          <cell r="A9" t="str">
            <v>A</v>
          </cell>
        </row>
      </sheetData>
      <sheetData sheetId="33068">
        <row r="9">
          <cell r="A9" t="str">
            <v>A</v>
          </cell>
        </row>
      </sheetData>
      <sheetData sheetId="33069">
        <row r="9">
          <cell r="A9" t="str">
            <v>A</v>
          </cell>
        </row>
      </sheetData>
      <sheetData sheetId="33070">
        <row r="9">
          <cell r="A9" t="str">
            <v>A</v>
          </cell>
        </row>
      </sheetData>
      <sheetData sheetId="33071">
        <row r="9">
          <cell r="A9" t="str">
            <v>A</v>
          </cell>
        </row>
      </sheetData>
      <sheetData sheetId="33072">
        <row r="9">
          <cell r="A9" t="str">
            <v>A</v>
          </cell>
        </row>
      </sheetData>
      <sheetData sheetId="33073">
        <row r="9">
          <cell r="A9" t="str">
            <v>A</v>
          </cell>
        </row>
      </sheetData>
      <sheetData sheetId="33074">
        <row r="9">
          <cell r="A9" t="str">
            <v>A</v>
          </cell>
        </row>
      </sheetData>
      <sheetData sheetId="33075">
        <row r="9">
          <cell r="A9" t="str">
            <v>A</v>
          </cell>
        </row>
      </sheetData>
      <sheetData sheetId="33076">
        <row r="9">
          <cell r="A9" t="str">
            <v>A</v>
          </cell>
        </row>
      </sheetData>
      <sheetData sheetId="33077">
        <row r="9">
          <cell r="A9" t="str">
            <v>A</v>
          </cell>
        </row>
      </sheetData>
      <sheetData sheetId="33078">
        <row r="9">
          <cell r="A9" t="str">
            <v>A</v>
          </cell>
        </row>
      </sheetData>
      <sheetData sheetId="33079">
        <row r="9">
          <cell r="A9" t="str">
            <v>A</v>
          </cell>
        </row>
      </sheetData>
      <sheetData sheetId="33080">
        <row r="9">
          <cell r="A9" t="str">
            <v>A</v>
          </cell>
        </row>
      </sheetData>
      <sheetData sheetId="33081">
        <row r="9">
          <cell r="A9" t="str">
            <v>A</v>
          </cell>
        </row>
      </sheetData>
      <sheetData sheetId="33082">
        <row r="9">
          <cell r="A9" t="str">
            <v>A</v>
          </cell>
        </row>
      </sheetData>
      <sheetData sheetId="33083">
        <row r="9">
          <cell r="A9" t="str">
            <v>A</v>
          </cell>
        </row>
      </sheetData>
      <sheetData sheetId="33084">
        <row r="9">
          <cell r="A9" t="str">
            <v>A</v>
          </cell>
        </row>
      </sheetData>
      <sheetData sheetId="33085">
        <row r="9">
          <cell r="A9" t="str">
            <v>A</v>
          </cell>
        </row>
      </sheetData>
      <sheetData sheetId="33086">
        <row r="9">
          <cell r="A9" t="str">
            <v>A</v>
          </cell>
        </row>
      </sheetData>
      <sheetData sheetId="33087">
        <row r="9">
          <cell r="A9" t="str">
            <v>A</v>
          </cell>
        </row>
      </sheetData>
      <sheetData sheetId="33088">
        <row r="9">
          <cell r="A9" t="str">
            <v>A</v>
          </cell>
        </row>
      </sheetData>
      <sheetData sheetId="33089">
        <row r="9">
          <cell r="A9" t="str">
            <v>A</v>
          </cell>
        </row>
      </sheetData>
      <sheetData sheetId="33090">
        <row r="9">
          <cell r="A9" t="str">
            <v>A</v>
          </cell>
        </row>
      </sheetData>
      <sheetData sheetId="33091">
        <row r="9">
          <cell r="A9" t="str">
            <v>A</v>
          </cell>
        </row>
      </sheetData>
      <sheetData sheetId="33092">
        <row r="9">
          <cell r="A9" t="str">
            <v>A</v>
          </cell>
        </row>
      </sheetData>
      <sheetData sheetId="33093">
        <row r="9">
          <cell r="A9" t="str">
            <v>A</v>
          </cell>
        </row>
      </sheetData>
      <sheetData sheetId="33094">
        <row r="9">
          <cell r="A9" t="str">
            <v>A</v>
          </cell>
        </row>
      </sheetData>
      <sheetData sheetId="33095">
        <row r="9">
          <cell r="A9" t="str">
            <v>A</v>
          </cell>
        </row>
      </sheetData>
      <sheetData sheetId="33096">
        <row r="9">
          <cell r="A9" t="str">
            <v>A</v>
          </cell>
        </row>
      </sheetData>
      <sheetData sheetId="33097">
        <row r="9">
          <cell r="A9" t="str">
            <v>A</v>
          </cell>
        </row>
      </sheetData>
      <sheetData sheetId="33098">
        <row r="9">
          <cell r="A9" t="str">
            <v>A</v>
          </cell>
        </row>
      </sheetData>
      <sheetData sheetId="33099">
        <row r="9">
          <cell r="A9" t="str">
            <v>A</v>
          </cell>
        </row>
      </sheetData>
      <sheetData sheetId="33100">
        <row r="9">
          <cell r="A9" t="str">
            <v>A</v>
          </cell>
        </row>
      </sheetData>
      <sheetData sheetId="33101">
        <row r="9">
          <cell r="A9" t="str">
            <v>A</v>
          </cell>
        </row>
      </sheetData>
      <sheetData sheetId="33102">
        <row r="9">
          <cell r="A9" t="str">
            <v>A</v>
          </cell>
        </row>
      </sheetData>
      <sheetData sheetId="33103">
        <row r="9">
          <cell r="A9" t="str">
            <v>A</v>
          </cell>
        </row>
      </sheetData>
      <sheetData sheetId="33104">
        <row r="9">
          <cell r="A9" t="str">
            <v>A</v>
          </cell>
        </row>
      </sheetData>
      <sheetData sheetId="33105">
        <row r="9">
          <cell r="A9" t="str">
            <v>A</v>
          </cell>
        </row>
      </sheetData>
      <sheetData sheetId="33106">
        <row r="9">
          <cell r="A9" t="str">
            <v>A</v>
          </cell>
        </row>
      </sheetData>
      <sheetData sheetId="33107">
        <row r="9">
          <cell r="A9" t="str">
            <v>A</v>
          </cell>
        </row>
      </sheetData>
      <sheetData sheetId="33108">
        <row r="9">
          <cell r="A9" t="str">
            <v>A</v>
          </cell>
        </row>
      </sheetData>
      <sheetData sheetId="33109">
        <row r="9">
          <cell r="A9" t="str">
            <v>A</v>
          </cell>
        </row>
      </sheetData>
      <sheetData sheetId="33110">
        <row r="9">
          <cell r="A9" t="str">
            <v>A</v>
          </cell>
        </row>
      </sheetData>
      <sheetData sheetId="33111">
        <row r="9">
          <cell r="A9" t="str">
            <v>A</v>
          </cell>
        </row>
      </sheetData>
      <sheetData sheetId="33112">
        <row r="9">
          <cell r="A9" t="str">
            <v>A</v>
          </cell>
        </row>
      </sheetData>
      <sheetData sheetId="33113">
        <row r="9">
          <cell r="A9" t="str">
            <v>A</v>
          </cell>
        </row>
      </sheetData>
      <sheetData sheetId="33114">
        <row r="9">
          <cell r="A9" t="str">
            <v>A</v>
          </cell>
        </row>
      </sheetData>
      <sheetData sheetId="33115">
        <row r="9">
          <cell r="A9" t="str">
            <v>A</v>
          </cell>
        </row>
      </sheetData>
      <sheetData sheetId="33116">
        <row r="9">
          <cell r="A9" t="str">
            <v>A</v>
          </cell>
        </row>
      </sheetData>
      <sheetData sheetId="33117">
        <row r="9">
          <cell r="A9" t="str">
            <v>A</v>
          </cell>
        </row>
      </sheetData>
      <sheetData sheetId="33118">
        <row r="9">
          <cell r="A9" t="str">
            <v>A</v>
          </cell>
        </row>
      </sheetData>
      <sheetData sheetId="33119">
        <row r="9">
          <cell r="A9" t="str">
            <v>A</v>
          </cell>
        </row>
      </sheetData>
      <sheetData sheetId="33120">
        <row r="9">
          <cell r="A9" t="str">
            <v>A</v>
          </cell>
        </row>
      </sheetData>
      <sheetData sheetId="33121">
        <row r="9">
          <cell r="A9" t="str">
            <v>A</v>
          </cell>
        </row>
      </sheetData>
      <sheetData sheetId="33122">
        <row r="9">
          <cell r="A9" t="str">
            <v>A</v>
          </cell>
        </row>
      </sheetData>
      <sheetData sheetId="33123">
        <row r="9">
          <cell r="A9" t="str">
            <v>A</v>
          </cell>
        </row>
      </sheetData>
      <sheetData sheetId="33124">
        <row r="9">
          <cell r="A9" t="str">
            <v>A</v>
          </cell>
        </row>
      </sheetData>
      <sheetData sheetId="33125">
        <row r="9">
          <cell r="A9" t="str">
            <v>A</v>
          </cell>
        </row>
      </sheetData>
      <sheetData sheetId="33126">
        <row r="9">
          <cell r="A9" t="str">
            <v>A</v>
          </cell>
        </row>
      </sheetData>
      <sheetData sheetId="33127">
        <row r="9">
          <cell r="A9" t="str">
            <v>A</v>
          </cell>
        </row>
      </sheetData>
      <sheetData sheetId="33128">
        <row r="9">
          <cell r="A9" t="str">
            <v>A</v>
          </cell>
        </row>
      </sheetData>
      <sheetData sheetId="33129">
        <row r="9">
          <cell r="A9" t="str">
            <v>A</v>
          </cell>
        </row>
      </sheetData>
      <sheetData sheetId="33130">
        <row r="9">
          <cell r="A9" t="str">
            <v>A</v>
          </cell>
        </row>
      </sheetData>
      <sheetData sheetId="33131">
        <row r="9">
          <cell r="A9" t="str">
            <v>A</v>
          </cell>
        </row>
      </sheetData>
      <sheetData sheetId="33132">
        <row r="9">
          <cell r="A9" t="str">
            <v>A</v>
          </cell>
        </row>
      </sheetData>
      <sheetData sheetId="33133">
        <row r="9">
          <cell r="A9" t="str">
            <v>A</v>
          </cell>
        </row>
      </sheetData>
      <sheetData sheetId="33134">
        <row r="9">
          <cell r="A9" t="str">
            <v>A</v>
          </cell>
        </row>
      </sheetData>
      <sheetData sheetId="33135">
        <row r="9">
          <cell r="A9" t="str">
            <v>A</v>
          </cell>
        </row>
      </sheetData>
      <sheetData sheetId="33136">
        <row r="9">
          <cell r="A9" t="str">
            <v>A</v>
          </cell>
        </row>
      </sheetData>
      <sheetData sheetId="33137">
        <row r="9">
          <cell r="A9" t="str">
            <v>A</v>
          </cell>
        </row>
      </sheetData>
      <sheetData sheetId="33138">
        <row r="9">
          <cell r="A9" t="str">
            <v>A</v>
          </cell>
        </row>
      </sheetData>
      <sheetData sheetId="33139">
        <row r="9">
          <cell r="A9" t="str">
            <v>A</v>
          </cell>
        </row>
      </sheetData>
      <sheetData sheetId="33140">
        <row r="9">
          <cell r="A9" t="str">
            <v>A</v>
          </cell>
        </row>
      </sheetData>
      <sheetData sheetId="33141">
        <row r="9">
          <cell r="A9" t="str">
            <v>A</v>
          </cell>
        </row>
      </sheetData>
      <sheetData sheetId="33142">
        <row r="9">
          <cell r="A9" t="str">
            <v>A</v>
          </cell>
        </row>
      </sheetData>
      <sheetData sheetId="33143">
        <row r="9">
          <cell r="A9" t="str">
            <v>A</v>
          </cell>
        </row>
      </sheetData>
      <sheetData sheetId="33144">
        <row r="9">
          <cell r="A9" t="str">
            <v>A</v>
          </cell>
        </row>
      </sheetData>
      <sheetData sheetId="33145">
        <row r="9">
          <cell r="A9" t="str">
            <v>A</v>
          </cell>
        </row>
      </sheetData>
      <sheetData sheetId="33146">
        <row r="9">
          <cell r="A9" t="str">
            <v>A</v>
          </cell>
        </row>
      </sheetData>
      <sheetData sheetId="33147">
        <row r="9">
          <cell r="A9" t="str">
            <v>A</v>
          </cell>
        </row>
      </sheetData>
      <sheetData sheetId="33148">
        <row r="9">
          <cell r="A9" t="str">
            <v>A</v>
          </cell>
        </row>
      </sheetData>
      <sheetData sheetId="33149">
        <row r="9">
          <cell r="A9" t="str">
            <v>A</v>
          </cell>
        </row>
      </sheetData>
      <sheetData sheetId="33150">
        <row r="9">
          <cell r="A9" t="str">
            <v>A</v>
          </cell>
        </row>
      </sheetData>
      <sheetData sheetId="33151">
        <row r="9">
          <cell r="A9" t="str">
            <v>A</v>
          </cell>
        </row>
      </sheetData>
      <sheetData sheetId="33152">
        <row r="9">
          <cell r="A9" t="str">
            <v>A</v>
          </cell>
        </row>
      </sheetData>
      <sheetData sheetId="33153">
        <row r="9">
          <cell r="A9" t="str">
            <v>A</v>
          </cell>
        </row>
      </sheetData>
      <sheetData sheetId="33154">
        <row r="9">
          <cell r="A9" t="str">
            <v>A</v>
          </cell>
        </row>
      </sheetData>
      <sheetData sheetId="33155">
        <row r="9">
          <cell r="A9" t="str">
            <v>A</v>
          </cell>
        </row>
      </sheetData>
      <sheetData sheetId="33156">
        <row r="9">
          <cell r="A9" t="str">
            <v>A</v>
          </cell>
        </row>
      </sheetData>
      <sheetData sheetId="33157">
        <row r="9">
          <cell r="A9" t="str">
            <v>A</v>
          </cell>
        </row>
      </sheetData>
      <sheetData sheetId="33158">
        <row r="9">
          <cell r="A9" t="str">
            <v>A</v>
          </cell>
        </row>
      </sheetData>
      <sheetData sheetId="33159">
        <row r="9">
          <cell r="A9" t="str">
            <v>A</v>
          </cell>
        </row>
      </sheetData>
      <sheetData sheetId="33160">
        <row r="9">
          <cell r="A9" t="str">
            <v>A</v>
          </cell>
        </row>
      </sheetData>
      <sheetData sheetId="33161">
        <row r="9">
          <cell r="A9" t="str">
            <v>A</v>
          </cell>
        </row>
      </sheetData>
      <sheetData sheetId="33162">
        <row r="9">
          <cell r="A9" t="str">
            <v>A</v>
          </cell>
        </row>
      </sheetData>
      <sheetData sheetId="33163">
        <row r="9">
          <cell r="A9" t="str">
            <v>A</v>
          </cell>
        </row>
      </sheetData>
      <sheetData sheetId="33164">
        <row r="9">
          <cell r="A9" t="str">
            <v>A</v>
          </cell>
        </row>
      </sheetData>
      <sheetData sheetId="33165">
        <row r="9">
          <cell r="A9" t="str">
            <v>A</v>
          </cell>
        </row>
      </sheetData>
      <sheetData sheetId="33166">
        <row r="9">
          <cell r="A9" t="str">
            <v>A</v>
          </cell>
        </row>
      </sheetData>
      <sheetData sheetId="33167">
        <row r="9">
          <cell r="A9" t="str">
            <v>A</v>
          </cell>
        </row>
      </sheetData>
      <sheetData sheetId="33168">
        <row r="9">
          <cell r="A9" t="str">
            <v>A</v>
          </cell>
        </row>
      </sheetData>
      <sheetData sheetId="33169">
        <row r="9">
          <cell r="A9" t="str">
            <v>A</v>
          </cell>
        </row>
      </sheetData>
      <sheetData sheetId="33170">
        <row r="9">
          <cell r="A9" t="str">
            <v>A</v>
          </cell>
        </row>
      </sheetData>
      <sheetData sheetId="33171">
        <row r="9">
          <cell r="A9" t="str">
            <v>A</v>
          </cell>
        </row>
      </sheetData>
      <sheetData sheetId="33172">
        <row r="9">
          <cell r="A9" t="str">
            <v>A</v>
          </cell>
        </row>
      </sheetData>
      <sheetData sheetId="33173">
        <row r="9">
          <cell r="A9" t="str">
            <v>A</v>
          </cell>
        </row>
      </sheetData>
      <sheetData sheetId="33174">
        <row r="9">
          <cell r="A9" t="str">
            <v>A</v>
          </cell>
        </row>
      </sheetData>
      <sheetData sheetId="33175">
        <row r="9">
          <cell r="A9" t="str">
            <v>A</v>
          </cell>
        </row>
      </sheetData>
      <sheetData sheetId="33176">
        <row r="9">
          <cell r="A9" t="str">
            <v>A</v>
          </cell>
        </row>
      </sheetData>
      <sheetData sheetId="33177">
        <row r="9">
          <cell r="A9" t="str">
            <v>A</v>
          </cell>
        </row>
      </sheetData>
      <sheetData sheetId="33178">
        <row r="9">
          <cell r="A9" t="str">
            <v>A</v>
          </cell>
        </row>
      </sheetData>
      <sheetData sheetId="33179">
        <row r="9">
          <cell r="A9" t="str">
            <v>A</v>
          </cell>
        </row>
      </sheetData>
      <sheetData sheetId="33180">
        <row r="9">
          <cell r="A9" t="str">
            <v>A</v>
          </cell>
        </row>
      </sheetData>
      <sheetData sheetId="33181">
        <row r="9">
          <cell r="A9" t="str">
            <v>A</v>
          </cell>
        </row>
      </sheetData>
      <sheetData sheetId="33182">
        <row r="9">
          <cell r="A9" t="str">
            <v>A</v>
          </cell>
        </row>
      </sheetData>
      <sheetData sheetId="33183">
        <row r="9">
          <cell r="A9" t="str">
            <v>A</v>
          </cell>
        </row>
      </sheetData>
      <sheetData sheetId="33184">
        <row r="9">
          <cell r="A9" t="str">
            <v>A</v>
          </cell>
        </row>
      </sheetData>
      <sheetData sheetId="33185">
        <row r="9">
          <cell r="A9" t="str">
            <v>A</v>
          </cell>
        </row>
      </sheetData>
      <sheetData sheetId="33186">
        <row r="9">
          <cell r="A9" t="str">
            <v>A</v>
          </cell>
        </row>
      </sheetData>
      <sheetData sheetId="33187">
        <row r="9">
          <cell r="A9" t="str">
            <v>A</v>
          </cell>
        </row>
      </sheetData>
      <sheetData sheetId="33188">
        <row r="9">
          <cell r="A9" t="str">
            <v>A</v>
          </cell>
        </row>
      </sheetData>
      <sheetData sheetId="33189">
        <row r="9">
          <cell r="A9" t="str">
            <v>A</v>
          </cell>
        </row>
      </sheetData>
      <sheetData sheetId="33190">
        <row r="9">
          <cell r="A9" t="str">
            <v>A</v>
          </cell>
        </row>
      </sheetData>
      <sheetData sheetId="33191">
        <row r="9">
          <cell r="A9" t="str">
            <v>A</v>
          </cell>
        </row>
      </sheetData>
      <sheetData sheetId="33192">
        <row r="9">
          <cell r="A9" t="str">
            <v>A</v>
          </cell>
        </row>
      </sheetData>
      <sheetData sheetId="33193">
        <row r="9">
          <cell r="A9" t="str">
            <v>A</v>
          </cell>
        </row>
      </sheetData>
      <sheetData sheetId="33194">
        <row r="9">
          <cell r="A9" t="str">
            <v>A</v>
          </cell>
        </row>
      </sheetData>
      <sheetData sheetId="33195">
        <row r="9">
          <cell r="A9" t="str">
            <v>A</v>
          </cell>
        </row>
      </sheetData>
      <sheetData sheetId="33196">
        <row r="9">
          <cell r="A9" t="str">
            <v>A</v>
          </cell>
        </row>
      </sheetData>
      <sheetData sheetId="33197">
        <row r="9">
          <cell r="A9" t="str">
            <v>A</v>
          </cell>
        </row>
      </sheetData>
      <sheetData sheetId="33198">
        <row r="9">
          <cell r="A9" t="str">
            <v>A</v>
          </cell>
        </row>
      </sheetData>
      <sheetData sheetId="33199">
        <row r="9">
          <cell r="A9" t="str">
            <v>A</v>
          </cell>
        </row>
      </sheetData>
      <sheetData sheetId="33200">
        <row r="9">
          <cell r="A9" t="str">
            <v>A</v>
          </cell>
        </row>
      </sheetData>
      <sheetData sheetId="33201">
        <row r="9">
          <cell r="A9" t="str">
            <v>A</v>
          </cell>
        </row>
      </sheetData>
      <sheetData sheetId="33202">
        <row r="9">
          <cell r="A9" t="str">
            <v>A</v>
          </cell>
        </row>
      </sheetData>
      <sheetData sheetId="33203">
        <row r="9">
          <cell r="A9" t="str">
            <v>A</v>
          </cell>
        </row>
      </sheetData>
      <sheetData sheetId="33204">
        <row r="9">
          <cell r="A9" t="str">
            <v>A</v>
          </cell>
        </row>
      </sheetData>
      <sheetData sheetId="33205">
        <row r="9">
          <cell r="A9" t="str">
            <v>A</v>
          </cell>
        </row>
      </sheetData>
      <sheetData sheetId="33206">
        <row r="9">
          <cell r="A9" t="str">
            <v>A</v>
          </cell>
        </row>
      </sheetData>
      <sheetData sheetId="33207">
        <row r="9">
          <cell r="A9" t="str">
            <v>A</v>
          </cell>
        </row>
      </sheetData>
      <sheetData sheetId="33208">
        <row r="9">
          <cell r="A9" t="str">
            <v>A</v>
          </cell>
        </row>
      </sheetData>
      <sheetData sheetId="33209">
        <row r="9">
          <cell r="A9" t="str">
            <v>A</v>
          </cell>
        </row>
      </sheetData>
      <sheetData sheetId="33210">
        <row r="9">
          <cell r="A9" t="str">
            <v>A</v>
          </cell>
        </row>
      </sheetData>
      <sheetData sheetId="33211">
        <row r="9">
          <cell r="A9" t="str">
            <v>A</v>
          </cell>
        </row>
      </sheetData>
      <sheetData sheetId="33212">
        <row r="9">
          <cell r="A9" t="str">
            <v>A</v>
          </cell>
        </row>
      </sheetData>
      <sheetData sheetId="33213">
        <row r="9">
          <cell r="A9" t="str">
            <v>A</v>
          </cell>
        </row>
      </sheetData>
      <sheetData sheetId="33214">
        <row r="9">
          <cell r="A9" t="str">
            <v>A</v>
          </cell>
        </row>
      </sheetData>
      <sheetData sheetId="33215">
        <row r="9">
          <cell r="A9" t="str">
            <v>A</v>
          </cell>
        </row>
      </sheetData>
      <sheetData sheetId="33216">
        <row r="9">
          <cell r="A9" t="str">
            <v>A</v>
          </cell>
        </row>
      </sheetData>
      <sheetData sheetId="33217">
        <row r="9">
          <cell r="A9" t="str">
            <v>A</v>
          </cell>
        </row>
      </sheetData>
      <sheetData sheetId="33218">
        <row r="9">
          <cell r="A9" t="str">
            <v>A</v>
          </cell>
        </row>
      </sheetData>
      <sheetData sheetId="33219">
        <row r="9">
          <cell r="A9" t="str">
            <v>A</v>
          </cell>
        </row>
      </sheetData>
      <sheetData sheetId="33220">
        <row r="9">
          <cell r="A9" t="str">
            <v>A</v>
          </cell>
        </row>
      </sheetData>
      <sheetData sheetId="33221">
        <row r="9">
          <cell r="A9" t="str">
            <v>A</v>
          </cell>
        </row>
      </sheetData>
      <sheetData sheetId="33222">
        <row r="9">
          <cell r="A9" t="str">
            <v>A</v>
          </cell>
        </row>
      </sheetData>
      <sheetData sheetId="33223">
        <row r="9">
          <cell r="A9" t="str">
            <v>A</v>
          </cell>
        </row>
      </sheetData>
      <sheetData sheetId="33224">
        <row r="9">
          <cell r="A9" t="str">
            <v>A</v>
          </cell>
        </row>
      </sheetData>
      <sheetData sheetId="33225">
        <row r="9">
          <cell r="A9" t="str">
            <v>A</v>
          </cell>
        </row>
      </sheetData>
      <sheetData sheetId="33226">
        <row r="9">
          <cell r="A9" t="str">
            <v>A</v>
          </cell>
        </row>
      </sheetData>
      <sheetData sheetId="33227">
        <row r="9">
          <cell r="A9" t="str">
            <v>A</v>
          </cell>
        </row>
      </sheetData>
      <sheetData sheetId="33228">
        <row r="9">
          <cell r="A9" t="str">
            <v>A</v>
          </cell>
        </row>
      </sheetData>
      <sheetData sheetId="33229">
        <row r="9">
          <cell r="A9" t="str">
            <v>A</v>
          </cell>
        </row>
      </sheetData>
      <sheetData sheetId="33230">
        <row r="9">
          <cell r="A9" t="str">
            <v>A</v>
          </cell>
        </row>
      </sheetData>
      <sheetData sheetId="33231">
        <row r="9">
          <cell r="A9" t="str">
            <v>A</v>
          </cell>
        </row>
      </sheetData>
      <sheetData sheetId="33232">
        <row r="9">
          <cell r="A9" t="str">
            <v>A</v>
          </cell>
        </row>
      </sheetData>
      <sheetData sheetId="33233">
        <row r="9">
          <cell r="A9" t="str">
            <v>A</v>
          </cell>
        </row>
      </sheetData>
      <sheetData sheetId="33234">
        <row r="9">
          <cell r="A9" t="str">
            <v>A</v>
          </cell>
        </row>
      </sheetData>
      <sheetData sheetId="33235">
        <row r="9">
          <cell r="A9" t="str">
            <v>A</v>
          </cell>
        </row>
      </sheetData>
      <sheetData sheetId="33236">
        <row r="9">
          <cell r="A9" t="str">
            <v>A</v>
          </cell>
        </row>
      </sheetData>
      <sheetData sheetId="33237">
        <row r="9">
          <cell r="A9" t="str">
            <v>A</v>
          </cell>
        </row>
      </sheetData>
      <sheetData sheetId="33238">
        <row r="9">
          <cell r="A9" t="str">
            <v>A</v>
          </cell>
        </row>
      </sheetData>
      <sheetData sheetId="33239">
        <row r="9">
          <cell r="A9" t="str">
            <v>A</v>
          </cell>
        </row>
      </sheetData>
      <sheetData sheetId="33240">
        <row r="9">
          <cell r="A9" t="str">
            <v>A</v>
          </cell>
        </row>
      </sheetData>
      <sheetData sheetId="33241">
        <row r="9">
          <cell r="A9" t="str">
            <v>A</v>
          </cell>
        </row>
      </sheetData>
      <sheetData sheetId="33242">
        <row r="9">
          <cell r="A9" t="str">
            <v>A</v>
          </cell>
        </row>
      </sheetData>
      <sheetData sheetId="33243">
        <row r="9">
          <cell r="A9" t="str">
            <v>A</v>
          </cell>
        </row>
      </sheetData>
      <sheetData sheetId="33244">
        <row r="9">
          <cell r="A9" t="str">
            <v>A</v>
          </cell>
        </row>
      </sheetData>
      <sheetData sheetId="33245">
        <row r="9">
          <cell r="A9" t="str">
            <v>A</v>
          </cell>
        </row>
      </sheetData>
      <sheetData sheetId="33246">
        <row r="9">
          <cell r="A9" t="str">
            <v>A</v>
          </cell>
        </row>
      </sheetData>
      <sheetData sheetId="33247">
        <row r="9">
          <cell r="A9" t="str">
            <v>A</v>
          </cell>
        </row>
      </sheetData>
      <sheetData sheetId="33248">
        <row r="9">
          <cell r="A9" t="str">
            <v>A</v>
          </cell>
        </row>
      </sheetData>
      <sheetData sheetId="33249">
        <row r="9">
          <cell r="A9" t="str">
            <v>A</v>
          </cell>
        </row>
      </sheetData>
      <sheetData sheetId="33250">
        <row r="9">
          <cell r="A9" t="str">
            <v>A</v>
          </cell>
        </row>
      </sheetData>
      <sheetData sheetId="33251">
        <row r="9">
          <cell r="A9" t="str">
            <v>A</v>
          </cell>
        </row>
      </sheetData>
      <sheetData sheetId="33252">
        <row r="9">
          <cell r="A9" t="str">
            <v>A</v>
          </cell>
        </row>
      </sheetData>
      <sheetData sheetId="33253">
        <row r="9">
          <cell r="A9" t="str">
            <v>A</v>
          </cell>
        </row>
      </sheetData>
      <sheetData sheetId="33254">
        <row r="9">
          <cell r="A9" t="str">
            <v>A</v>
          </cell>
        </row>
      </sheetData>
      <sheetData sheetId="33255">
        <row r="9">
          <cell r="A9" t="str">
            <v>A</v>
          </cell>
        </row>
      </sheetData>
      <sheetData sheetId="33256">
        <row r="9">
          <cell r="A9" t="str">
            <v>A</v>
          </cell>
        </row>
      </sheetData>
      <sheetData sheetId="33257">
        <row r="9">
          <cell r="A9" t="str">
            <v>A</v>
          </cell>
        </row>
      </sheetData>
      <sheetData sheetId="33258">
        <row r="9">
          <cell r="A9" t="str">
            <v>A</v>
          </cell>
        </row>
      </sheetData>
      <sheetData sheetId="33259">
        <row r="9">
          <cell r="A9" t="str">
            <v>A</v>
          </cell>
        </row>
      </sheetData>
      <sheetData sheetId="33260">
        <row r="9">
          <cell r="A9" t="str">
            <v>A</v>
          </cell>
        </row>
      </sheetData>
      <sheetData sheetId="33261">
        <row r="9">
          <cell r="A9" t="str">
            <v>A</v>
          </cell>
        </row>
      </sheetData>
      <sheetData sheetId="33262">
        <row r="9">
          <cell r="A9" t="str">
            <v>A</v>
          </cell>
        </row>
      </sheetData>
      <sheetData sheetId="33263">
        <row r="9">
          <cell r="A9" t="str">
            <v>A</v>
          </cell>
        </row>
      </sheetData>
      <sheetData sheetId="33264">
        <row r="9">
          <cell r="A9" t="str">
            <v>A</v>
          </cell>
        </row>
      </sheetData>
      <sheetData sheetId="33265">
        <row r="9">
          <cell r="A9" t="str">
            <v>A</v>
          </cell>
        </row>
      </sheetData>
      <sheetData sheetId="33266">
        <row r="9">
          <cell r="A9" t="str">
            <v>A</v>
          </cell>
        </row>
      </sheetData>
      <sheetData sheetId="33267">
        <row r="9">
          <cell r="A9" t="str">
            <v>A</v>
          </cell>
        </row>
      </sheetData>
      <sheetData sheetId="33268">
        <row r="9">
          <cell r="A9" t="str">
            <v>A</v>
          </cell>
        </row>
      </sheetData>
      <sheetData sheetId="33269">
        <row r="9">
          <cell r="A9" t="str">
            <v>A</v>
          </cell>
        </row>
      </sheetData>
      <sheetData sheetId="33270">
        <row r="9">
          <cell r="A9" t="str">
            <v>A</v>
          </cell>
        </row>
      </sheetData>
      <sheetData sheetId="33271">
        <row r="9">
          <cell r="A9" t="str">
            <v>A</v>
          </cell>
        </row>
      </sheetData>
      <sheetData sheetId="33272">
        <row r="9">
          <cell r="A9" t="str">
            <v>A</v>
          </cell>
        </row>
      </sheetData>
      <sheetData sheetId="33273">
        <row r="9">
          <cell r="A9" t="str">
            <v>A</v>
          </cell>
        </row>
      </sheetData>
      <sheetData sheetId="33274">
        <row r="9">
          <cell r="A9" t="str">
            <v>A</v>
          </cell>
        </row>
      </sheetData>
      <sheetData sheetId="33275">
        <row r="9">
          <cell r="A9" t="str">
            <v>A</v>
          </cell>
        </row>
      </sheetData>
      <sheetData sheetId="33276">
        <row r="9">
          <cell r="A9" t="str">
            <v>A</v>
          </cell>
        </row>
      </sheetData>
      <sheetData sheetId="33277">
        <row r="9">
          <cell r="A9" t="str">
            <v>A</v>
          </cell>
        </row>
      </sheetData>
      <sheetData sheetId="33278">
        <row r="9">
          <cell r="A9" t="str">
            <v>A</v>
          </cell>
        </row>
      </sheetData>
      <sheetData sheetId="33279">
        <row r="9">
          <cell r="A9" t="str">
            <v>A</v>
          </cell>
        </row>
      </sheetData>
      <sheetData sheetId="33280">
        <row r="9">
          <cell r="A9" t="str">
            <v>A</v>
          </cell>
        </row>
      </sheetData>
      <sheetData sheetId="33281">
        <row r="9">
          <cell r="A9" t="str">
            <v>A</v>
          </cell>
        </row>
      </sheetData>
      <sheetData sheetId="33282">
        <row r="9">
          <cell r="A9" t="str">
            <v>A</v>
          </cell>
        </row>
      </sheetData>
      <sheetData sheetId="33283">
        <row r="9">
          <cell r="A9" t="str">
            <v>A</v>
          </cell>
        </row>
      </sheetData>
      <sheetData sheetId="33284">
        <row r="9">
          <cell r="A9" t="str">
            <v>A</v>
          </cell>
        </row>
      </sheetData>
      <sheetData sheetId="33285">
        <row r="9">
          <cell r="A9" t="str">
            <v>A</v>
          </cell>
        </row>
      </sheetData>
      <sheetData sheetId="33286">
        <row r="9">
          <cell r="A9" t="str">
            <v>A</v>
          </cell>
        </row>
      </sheetData>
      <sheetData sheetId="33287">
        <row r="9">
          <cell r="A9" t="str">
            <v>A</v>
          </cell>
        </row>
      </sheetData>
      <sheetData sheetId="33288">
        <row r="9">
          <cell r="A9" t="str">
            <v>A</v>
          </cell>
        </row>
      </sheetData>
      <sheetData sheetId="33289">
        <row r="9">
          <cell r="A9" t="str">
            <v>A</v>
          </cell>
        </row>
      </sheetData>
      <sheetData sheetId="33290">
        <row r="9">
          <cell r="A9" t="str">
            <v>A</v>
          </cell>
        </row>
      </sheetData>
      <sheetData sheetId="33291">
        <row r="9">
          <cell r="A9" t="str">
            <v>A</v>
          </cell>
        </row>
      </sheetData>
      <sheetData sheetId="33292">
        <row r="9">
          <cell r="A9" t="str">
            <v>A</v>
          </cell>
        </row>
      </sheetData>
      <sheetData sheetId="33293">
        <row r="9">
          <cell r="A9" t="str">
            <v>A</v>
          </cell>
        </row>
      </sheetData>
      <sheetData sheetId="33294">
        <row r="9">
          <cell r="A9" t="str">
            <v>A</v>
          </cell>
        </row>
      </sheetData>
      <sheetData sheetId="33295">
        <row r="9">
          <cell r="A9" t="str">
            <v>A</v>
          </cell>
        </row>
      </sheetData>
      <sheetData sheetId="33296">
        <row r="9">
          <cell r="A9" t="str">
            <v>A</v>
          </cell>
        </row>
      </sheetData>
      <sheetData sheetId="33297">
        <row r="9">
          <cell r="A9" t="str">
            <v>A</v>
          </cell>
        </row>
      </sheetData>
      <sheetData sheetId="33298">
        <row r="9">
          <cell r="A9" t="str">
            <v>A</v>
          </cell>
        </row>
      </sheetData>
      <sheetData sheetId="33299">
        <row r="9">
          <cell r="A9" t="str">
            <v>A</v>
          </cell>
        </row>
      </sheetData>
      <sheetData sheetId="33300">
        <row r="9">
          <cell r="A9" t="str">
            <v>A</v>
          </cell>
        </row>
      </sheetData>
      <sheetData sheetId="33301">
        <row r="9">
          <cell r="A9" t="str">
            <v>A</v>
          </cell>
        </row>
      </sheetData>
      <sheetData sheetId="33302">
        <row r="9">
          <cell r="A9" t="str">
            <v>A</v>
          </cell>
        </row>
      </sheetData>
      <sheetData sheetId="33303">
        <row r="9">
          <cell r="A9" t="str">
            <v>A</v>
          </cell>
        </row>
      </sheetData>
      <sheetData sheetId="33304">
        <row r="9">
          <cell r="A9" t="str">
            <v>A</v>
          </cell>
        </row>
      </sheetData>
      <sheetData sheetId="33305">
        <row r="9">
          <cell r="A9" t="str">
            <v>A</v>
          </cell>
        </row>
      </sheetData>
      <sheetData sheetId="33306">
        <row r="9">
          <cell r="A9" t="str">
            <v>A</v>
          </cell>
        </row>
      </sheetData>
      <sheetData sheetId="33307">
        <row r="9">
          <cell r="A9" t="str">
            <v>A</v>
          </cell>
        </row>
      </sheetData>
      <sheetData sheetId="33308">
        <row r="9">
          <cell r="A9" t="str">
            <v>A</v>
          </cell>
        </row>
      </sheetData>
      <sheetData sheetId="33309">
        <row r="9">
          <cell r="A9" t="str">
            <v>A</v>
          </cell>
        </row>
      </sheetData>
      <sheetData sheetId="33310">
        <row r="9">
          <cell r="A9" t="str">
            <v>A</v>
          </cell>
        </row>
      </sheetData>
      <sheetData sheetId="33311">
        <row r="9">
          <cell r="A9" t="str">
            <v>A</v>
          </cell>
        </row>
      </sheetData>
      <sheetData sheetId="33312">
        <row r="9">
          <cell r="A9" t="str">
            <v>A</v>
          </cell>
        </row>
      </sheetData>
      <sheetData sheetId="33313">
        <row r="9">
          <cell r="A9" t="str">
            <v>A</v>
          </cell>
        </row>
      </sheetData>
      <sheetData sheetId="33314">
        <row r="9">
          <cell r="A9" t="str">
            <v>A</v>
          </cell>
        </row>
      </sheetData>
      <sheetData sheetId="33315">
        <row r="9">
          <cell r="A9" t="str">
            <v>A</v>
          </cell>
        </row>
      </sheetData>
      <sheetData sheetId="33316">
        <row r="9">
          <cell r="A9" t="str">
            <v>A</v>
          </cell>
        </row>
      </sheetData>
      <sheetData sheetId="33317">
        <row r="9">
          <cell r="A9" t="str">
            <v>A</v>
          </cell>
        </row>
      </sheetData>
      <sheetData sheetId="33318">
        <row r="9">
          <cell r="A9" t="str">
            <v>A</v>
          </cell>
        </row>
      </sheetData>
      <sheetData sheetId="33319">
        <row r="9">
          <cell r="A9" t="str">
            <v>A</v>
          </cell>
        </row>
      </sheetData>
      <sheetData sheetId="33320">
        <row r="9">
          <cell r="A9" t="str">
            <v>A</v>
          </cell>
        </row>
      </sheetData>
      <sheetData sheetId="33321">
        <row r="9">
          <cell r="A9" t="str">
            <v>A</v>
          </cell>
        </row>
      </sheetData>
      <sheetData sheetId="33322">
        <row r="9">
          <cell r="A9" t="str">
            <v>A</v>
          </cell>
        </row>
      </sheetData>
      <sheetData sheetId="33323">
        <row r="9">
          <cell r="A9" t="str">
            <v>A</v>
          </cell>
        </row>
      </sheetData>
      <sheetData sheetId="33324">
        <row r="9">
          <cell r="A9" t="str">
            <v>A</v>
          </cell>
        </row>
      </sheetData>
      <sheetData sheetId="33325">
        <row r="9">
          <cell r="A9" t="str">
            <v>A</v>
          </cell>
        </row>
      </sheetData>
      <sheetData sheetId="33326">
        <row r="9">
          <cell r="A9" t="str">
            <v>A</v>
          </cell>
        </row>
      </sheetData>
      <sheetData sheetId="33327">
        <row r="9">
          <cell r="A9" t="str">
            <v>A</v>
          </cell>
        </row>
      </sheetData>
      <sheetData sheetId="33328">
        <row r="9">
          <cell r="A9" t="str">
            <v>A</v>
          </cell>
        </row>
      </sheetData>
      <sheetData sheetId="33329">
        <row r="9">
          <cell r="A9" t="str">
            <v>A</v>
          </cell>
        </row>
      </sheetData>
      <sheetData sheetId="33330">
        <row r="9">
          <cell r="A9" t="str">
            <v>A</v>
          </cell>
        </row>
      </sheetData>
      <sheetData sheetId="33331">
        <row r="9">
          <cell r="A9" t="str">
            <v>A</v>
          </cell>
        </row>
      </sheetData>
      <sheetData sheetId="33332">
        <row r="9">
          <cell r="A9" t="str">
            <v>A</v>
          </cell>
        </row>
      </sheetData>
      <sheetData sheetId="33333">
        <row r="9">
          <cell r="A9" t="str">
            <v>A</v>
          </cell>
        </row>
      </sheetData>
      <sheetData sheetId="33334">
        <row r="9">
          <cell r="A9" t="str">
            <v>A</v>
          </cell>
        </row>
      </sheetData>
      <sheetData sheetId="33335">
        <row r="9">
          <cell r="A9" t="str">
            <v>A</v>
          </cell>
        </row>
      </sheetData>
      <sheetData sheetId="33336">
        <row r="9">
          <cell r="A9" t="str">
            <v>A</v>
          </cell>
        </row>
      </sheetData>
      <sheetData sheetId="33337">
        <row r="9">
          <cell r="A9" t="str">
            <v>A</v>
          </cell>
        </row>
      </sheetData>
      <sheetData sheetId="33338">
        <row r="9">
          <cell r="A9" t="str">
            <v>A</v>
          </cell>
        </row>
      </sheetData>
      <sheetData sheetId="33339">
        <row r="9">
          <cell r="A9" t="str">
            <v>A</v>
          </cell>
        </row>
      </sheetData>
      <sheetData sheetId="33340">
        <row r="9">
          <cell r="A9" t="str">
            <v>A</v>
          </cell>
        </row>
      </sheetData>
      <sheetData sheetId="33341">
        <row r="9">
          <cell r="A9" t="str">
            <v>A</v>
          </cell>
        </row>
      </sheetData>
      <sheetData sheetId="33342">
        <row r="9">
          <cell r="A9" t="str">
            <v>A</v>
          </cell>
        </row>
      </sheetData>
      <sheetData sheetId="33343">
        <row r="9">
          <cell r="A9" t="str">
            <v>A</v>
          </cell>
        </row>
      </sheetData>
      <sheetData sheetId="33344">
        <row r="9">
          <cell r="A9" t="str">
            <v>A</v>
          </cell>
        </row>
      </sheetData>
      <sheetData sheetId="33345">
        <row r="9">
          <cell r="A9" t="str">
            <v>A</v>
          </cell>
        </row>
      </sheetData>
      <sheetData sheetId="33346">
        <row r="9">
          <cell r="A9" t="str">
            <v>A</v>
          </cell>
        </row>
      </sheetData>
      <sheetData sheetId="33347">
        <row r="9">
          <cell r="A9" t="str">
            <v>A</v>
          </cell>
        </row>
      </sheetData>
      <sheetData sheetId="33348">
        <row r="9">
          <cell r="A9" t="str">
            <v>A</v>
          </cell>
        </row>
      </sheetData>
      <sheetData sheetId="33349">
        <row r="9">
          <cell r="A9" t="str">
            <v>A</v>
          </cell>
        </row>
      </sheetData>
      <sheetData sheetId="33350">
        <row r="9">
          <cell r="A9" t="str">
            <v>A</v>
          </cell>
        </row>
      </sheetData>
      <sheetData sheetId="33351">
        <row r="9">
          <cell r="A9" t="str">
            <v>A</v>
          </cell>
        </row>
      </sheetData>
      <sheetData sheetId="33352">
        <row r="9">
          <cell r="A9" t="str">
            <v>A</v>
          </cell>
        </row>
      </sheetData>
      <sheetData sheetId="33353">
        <row r="9">
          <cell r="A9" t="str">
            <v>A</v>
          </cell>
        </row>
      </sheetData>
      <sheetData sheetId="33354">
        <row r="9">
          <cell r="A9" t="str">
            <v>A</v>
          </cell>
        </row>
      </sheetData>
      <sheetData sheetId="33355">
        <row r="9">
          <cell r="A9" t="str">
            <v>A</v>
          </cell>
        </row>
      </sheetData>
      <sheetData sheetId="33356">
        <row r="9">
          <cell r="A9" t="str">
            <v>A</v>
          </cell>
        </row>
      </sheetData>
      <sheetData sheetId="33357">
        <row r="9">
          <cell r="A9" t="str">
            <v>A</v>
          </cell>
        </row>
      </sheetData>
      <sheetData sheetId="33358">
        <row r="9">
          <cell r="A9" t="str">
            <v>A</v>
          </cell>
        </row>
      </sheetData>
      <sheetData sheetId="33359">
        <row r="9">
          <cell r="A9" t="str">
            <v>A</v>
          </cell>
        </row>
      </sheetData>
      <sheetData sheetId="33360">
        <row r="9">
          <cell r="A9" t="str">
            <v>A</v>
          </cell>
        </row>
      </sheetData>
      <sheetData sheetId="33361">
        <row r="9">
          <cell r="A9" t="str">
            <v>A</v>
          </cell>
        </row>
      </sheetData>
      <sheetData sheetId="33362">
        <row r="9">
          <cell r="A9" t="str">
            <v>A</v>
          </cell>
        </row>
      </sheetData>
      <sheetData sheetId="33363">
        <row r="9">
          <cell r="A9" t="str">
            <v>A</v>
          </cell>
        </row>
      </sheetData>
      <sheetData sheetId="33364">
        <row r="9">
          <cell r="A9" t="str">
            <v>A</v>
          </cell>
        </row>
      </sheetData>
      <sheetData sheetId="33365">
        <row r="9">
          <cell r="A9" t="str">
            <v>A</v>
          </cell>
        </row>
      </sheetData>
      <sheetData sheetId="33366">
        <row r="9">
          <cell r="A9" t="str">
            <v>A</v>
          </cell>
        </row>
      </sheetData>
      <sheetData sheetId="33367">
        <row r="9">
          <cell r="A9" t="str">
            <v>A</v>
          </cell>
        </row>
      </sheetData>
      <sheetData sheetId="33368">
        <row r="9">
          <cell r="A9" t="str">
            <v>A</v>
          </cell>
        </row>
      </sheetData>
      <sheetData sheetId="33369">
        <row r="9">
          <cell r="A9" t="str">
            <v>A</v>
          </cell>
        </row>
      </sheetData>
      <sheetData sheetId="33370">
        <row r="9">
          <cell r="A9" t="str">
            <v>A</v>
          </cell>
        </row>
      </sheetData>
      <sheetData sheetId="33371">
        <row r="9">
          <cell r="A9" t="str">
            <v>A</v>
          </cell>
        </row>
      </sheetData>
      <sheetData sheetId="33372">
        <row r="9">
          <cell r="A9" t="str">
            <v>A</v>
          </cell>
        </row>
      </sheetData>
      <sheetData sheetId="33373">
        <row r="9">
          <cell r="A9" t="str">
            <v>A</v>
          </cell>
        </row>
      </sheetData>
      <sheetData sheetId="33374">
        <row r="9">
          <cell r="A9" t="str">
            <v>A</v>
          </cell>
        </row>
      </sheetData>
      <sheetData sheetId="33375">
        <row r="9">
          <cell r="A9" t="str">
            <v>A</v>
          </cell>
        </row>
      </sheetData>
      <sheetData sheetId="33376">
        <row r="9">
          <cell r="A9" t="str">
            <v>A</v>
          </cell>
        </row>
      </sheetData>
      <sheetData sheetId="33377">
        <row r="9">
          <cell r="A9" t="str">
            <v>A</v>
          </cell>
        </row>
      </sheetData>
      <sheetData sheetId="33378">
        <row r="9">
          <cell r="A9" t="str">
            <v>A</v>
          </cell>
        </row>
      </sheetData>
      <sheetData sheetId="33379">
        <row r="9">
          <cell r="A9" t="str">
            <v>A</v>
          </cell>
        </row>
      </sheetData>
      <sheetData sheetId="33380">
        <row r="9">
          <cell r="A9" t="str">
            <v>A</v>
          </cell>
        </row>
      </sheetData>
      <sheetData sheetId="33381">
        <row r="9">
          <cell r="A9" t="str">
            <v>A</v>
          </cell>
        </row>
      </sheetData>
      <sheetData sheetId="33382">
        <row r="9">
          <cell r="A9" t="str">
            <v>A</v>
          </cell>
        </row>
      </sheetData>
      <sheetData sheetId="33383">
        <row r="9">
          <cell r="A9" t="str">
            <v>A</v>
          </cell>
        </row>
      </sheetData>
      <sheetData sheetId="33384">
        <row r="9">
          <cell r="A9" t="str">
            <v>A</v>
          </cell>
        </row>
      </sheetData>
      <sheetData sheetId="33385">
        <row r="9">
          <cell r="A9" t="str">
            <v>A</v>
          </cell>
        </row>
      </sheetData>
      <sheetData sheetId="33386">
        <row r="9">
          <cell r="A9" t="str">
            <v>A</v>
          </cell>
        </row>
      </sheetData>
      <sheetData sheetId="33387">
        <row r="9">
          <cell r="A9" t="str">
            <v>A</v>
          </cell>
        </row>
      </sheetData>
      <sheetData sheetId="33388">
        <row r="9">
          <cell r="A9" t="str">
            <v>A</v>
          </cell>
        </row>
      </sheetData>
      <sheetData sheetId="33389">
        <row r="9">
          <cell r="A9" t="str">
            <v>A</v>
          </cell>
        </row>
      </sheetData>
      <sheetData sheetId="33390">
        <row r="9">
          <cell r="A9" t="str">
            <v>A</v>
          </cell>
        </row>
      </sheetData>
      <sheetData sheetId="33391">
        <row r="9">
          <cell r="A9" t="str">
            <v>A</v>
          </cell>
        </row>
      </sheetData>
      <sheetData sheetId="33392">
        <row r="9">
          <cell r="A9" t="str">
            <v>A</v>
          </cell>
        </row>
      </sheetData>
      <sheetData sheetId="33393">
        <row r="9">
          <cell r="A9" t="str">
            <v>A</v>
          </cell>
        </row>
      </sheetData>
      <sheetData sheetId="33394">
        <row r="9">
          <cell r="A9" t="str">
            <v>A</v>
          </cell>
        </row>
      </sheetData>
      <sheetData sheetId="33395">
        <row r="9">
          <cell r="A9" t="str">
            <v>A</v>
          </cell>
        </row>
      </sheetData>
      <sheetData sheetId="33396">
        <row r="9">
          <cell r="A9" t="str">
            <v>A</v>
          </cell>
        </row>
      </sheetData>
      <sheetData sheetId="33397">
        <row r="9">
          <cell r="A9" t="str">
            <v>A</v>
          </cell>
        </row>
      </sheetData>
      <sheetData sheetId="33398" refreshError="1"/>
      <sheetData sheetId="33399" refreshError="1"/>
      <sheetData sheetId="33400" refreshError="1"/>
      <sheetData sheetId="33401" refreshError="1"/>
      <sheetData sheetId="33402" refreshError="1"/>
      <sheetData sheetId="33403" refreshError="1"/>
      <sheetData sheetId="33404" refreshError="1"/>
      <sheetData sheetId="33405" refreshError="1"/>
      <sheetData sheetId="33406" refreshError="1"/>
      <sheetData sheetId="33407" refreshError="1"/>
      <sheetData sheetId="33408" refreshError="1"/>
      <sheetData sheetId="33409" refreshError="1"/>
      <sheetData sheetId="33410" refreshError="1"/>
      <sheetData sheetId="33411" refreshError="1"/>
      <sheetData sheetId="33412" refreshError="1"/>
      <sheetData sheetId="33413" refreshError="1"/>
      <sheetData sheetId="33414" refreshError="1"/>
      <sheetData sheetId="33415" refreshError="1"/>
      <sheetData sheetId="33416" refreshError="1"/>
      <sheetData sheetId="33417" refreshError="1"/>
      <sheetData sheetId="33418" refreshError="1"/>
      <sheetData sheetId="33419" refreshError="1"/>
      <sheetData sheetId="33420" refreshError="1"/>
      <sheetData sheetId="33421" refreshError="1"/>
      <sheetData sheetId="33422" refreshError="1"/>
      <sheetData sheetId="33423" refreshError="1"/>
      <sheetData sheetId="33424" refreshError="1"/>
      <sheetData sheetId="33425" refreshError="1"/>
      <sheetData sheetId="33426" refreshError="1"/>
      <sheetData sheetId="33427" refreshError="1"/>
      <sheetData sheetId="33428" refreshError="1"/>
      <sheetData sheetId="33429" refreshError="1"/>
      <sheetData sheetId="33430" refreshError="1"/>
      <sheetData sheetId="33431" refreshError="1"/>
      <sheetData sheetId="33432" refreshError="1"/>
      <sheetData sheetId="33433" refreshError="1"/>
      <sheetData sheetId="33434" refreshError="1"/>
      <sheetData sheetId="33435" refreshError="1"/>
      <sheetData sheetId="33436" refreshError="1"/>
      <sheetData sheetId="33437" refreshError="1"/>
      <sheetData sheetId="33438" refreshError="1"/>
      <sheetData sheetId="33439" refreshError="1"/>
      <sheetData sheetId="33440" refreshError="1"/>
      <sheetData sheetId="33441" refreshError="1"/>
      <sheetData sheetId="33442" refreshError="1"/>
      <sheetData sheetId="33443" refreshError="1"/>
      <sheetData sheetId="33444" refreshError="1"/>
      <sheetData sheetId="33445" refreshError="1"/>
      <sheetData sheetId="33446" refreshError="1"/>
      <sheetData sheetId="33447" refreshError="1"/>
      <sheetData sheetId="33448" refreshError="1"/>
      <sheetData sheetId="33449" refreshError="1"/>
      <sheetData sheetId="33450" refreshError="1"/>
      <sheetData sheetId="33451" refreshError="1"/>
      <sheetData sheetId="33452" refreshError="1"/>
      <sheetData sheetId="33453" refreshError="1"/>
      <sheetData sheetId="33454" refreshError="1"/>
      <sheetData sheetId="33455">
        <row r="9">
          <cell r="A9" t="str">
            <v>A</v>
          </cell>
        </row>
      </sheetData>
      <sheetData sheetId="33456" refreshError="1"/>
      <sheetData sheetId="33457" refreshError="1"/>
      <sheetData sheetId="33458" refreshError="1"/>
      <sheetData sheetId="33459" refreshError="1"/>
      <sheetData sheetId="33460" refreshError="1"/>
      <sheetData sheetId="33461" refreshError="1"/>
      <sheetData sheetId="33462" refreshError="1"/>
      <sheetData sheetId="33463" refreshError="1"/>
      <sheetData sheetId="33464" refreshError="1"/>
      <sheetData sheetId="33465"/>
      <sheetData sheetId="33466"/>
      <sheetData sheetId="33467"/>
      <sheetData sheetId="33468"/>
      <sheetData sheetId="33469"/>
      <sheetData sheetId="33470"/>
      <sheetData sheetId="33471"/>
      <sheetData sheetId="33472"/>
      <sheetData sheetId="33473"/>
      <sheetData sheetId="33474"/>
      <sheetData sheetId="33475" refreshError="1"/>
      <sheetData sheetId="33476" refreshError="1"/>
      <sheetData sheetId="33477"/>
      <sheetData sheetId="33478"/>
      <sheetData sheetId="33479"/>
      <sheetData sheetId="33480"/>
      <sheetData sheetId="33481"/>
      <sheetData sheetId="33482"/>
      <sheetData sheetId="33483" refreshError="1"/>
      <sheetData sheetId="33484" refreshError="1"/>
      <sheetData sheetId="33485">
        <row r="9">
          <cell r="A9" t="str">
            <v>A</v>
          </cell>
        </row>
      </sheetData>
      <sheetData sheetId="33486">
        <row r="9">
          <cell r="A9" t="str">
            <v>A</v>
          </cell>
        </row>
      </sheetData>
      <sheetData sheetId="33487" refreshError="1"/>
      <sheetData sheetId="33488" refreshError="1"/>
      <sheetData sheetId="33489" refreshError="1"/>
      <sheetData sheetId="33490" refreshError="1"/>
      <sheetData sheetId="33491" refreshError="1"/>
      <sheetData sheetId="33492" refreshError="1"/>
      <sheetData sheetId="33493" refreshError="1"/>
      <sheetData sheetId="33494" refreshError="1"/>
      <sheetData sheetId="33495" refreshError="1"/>
      <sheetData sheetId="33496" refreshError="1"/>
      <sheetData sheetId="33497" refreshError="1"/>
      <sheetData sheetId="33498" refreshError="1"/>
      <sheetData sheetId="33499" refreshError="1"/>
      <sheetData sheetId="33500" refreshError="1"/>
      <sheetData sheetId="33501" refreshError="1"/>
      <sheetData sheetId="33502" refreshError="1"/>
      <sheetData sheetId="33503" refreshError="1"/>
      <sheetData sheetId="33504" refreshError="1"/>
      <sheetData sheetId="33505" refreshError="1"/>
      <sheetData sheetId="33506" refreshError="1"/>
      <sheetData sheetId="33507" refreshError="1"/>
      <sheetData sheetId="33508" refreshError="1"/>
      <sheetData sheetId="33509" refreshError="1"/>
      <sheetData sheetId="33510" refreshError="1"/>
      <sheetData sheetId="33511" refreshError="1"/>
      <sheetData sheetId="33512" refreshError="1"/>
      <sheetData sheetId="33513" refreshError="1"/>
      <sheetData sheetId="33514" refreshError="1"/>
      <sheetData sheetId="33515" refreshError="1"/>
      <sheetData sheetId="33516" refreshError="1"/>
      <sheetData sheetId="33517" refreshError="1"/>
      <sheetData sheetId="33518" refreshError="1"/>
      <sheetData sheetId="33519" refreshError="1"/>
      <sheetData sheetId="33520" refreshError="1"/>
      <sheetData sheetId="33521" refreshError="1"/>
      <sheetData sheetId="33522" refreshError="1"/>
      <sheetData sheetId="33523" refreshError="1"/>
      <sheetData sheetId="33524" refreshError="1"/>
      <sheetData sheetId="33525" refreshError="1"/>
      <sheetData sheetId="33526" refreshError="1"/>
      <sheetData sheetId="33527" refreshError="1"/>
      <sheetData sheetId="33528" refreshError="1"/>
      <sheetData sheetId="33529" refreshError="1"/>
      <sheetData sheetId="33530" refreshError="1"/>
      <sheetData sheetId="33531" refreshError="1"/>
      <sheetData sheetId="33532" refreshError="1"/>
      <sheetData sheetId="33533" refreshError="1"/>
      <sheetData sheetId="33534" refreshError="1"/>
      <sheetData sheetId="33535" refreshError="1"/>
      <sheetData sheetId="33536" refreshError="1"/>
      <sheetData sheetId="33537" refreshError="1"/>
      <sheetData sheetId="33538" refreshError="1"/>
      <sheetData sheetId="33539" refreshError="1"/>
      <sheetData sheetId="33540" refreshError="1"/>
      <sheetData sheetId="33541" refreshError="1"/>
      <sheetData sheetId="33542" refreshError="1"/>
      <sheetData sheetId="33543" refreshError="1"/>
      <sheetData sheetId="33544" refreshError="1"/>
      <sheetData sheetId="33545" refreshError="1"/>
      <sheetData sheetId="33546">
        <row r="9">
          <cell r="A9" t="str">
            <v>A</v>
          </cell>
        </row>
      </sheetData>
      <sheetData sheetId="33547">
        <row r="9">
          <cell r="A9" t="str">
            <v>A</v>
          </cell>
        </row>
      </sheetData>
      <sheetData sheetId="33548">
        <row r="9">
          <cell r="A9" t="str">
            <v>A</v>
          </cell>
        </row>
      </sheetData>
      <sheetData sheetId="33549">
        <row r="9">
          <cell r="A9" t="str">
            <v>A</v>
          </cell>
        </row>
      </sheetData>
      <sheetData sheetId="33550">
        <row r="9">
          <cell r="A9" t="str">
            <v>A</v>
          </cell>
        </row>
      </sheetData>
      <sheetData sheetId="33551">
        <row r="9">
          <cell r="A9" t="str">
            <v>A</v>
          </cell>
        </row>
      </sheetData>
      <sheetData sheetId="33552">
        <row r="9">
          <cell r="A9" t="str">
            <v>A</v>
          </cell>
        </row>
      </sheetData>
      <sheetData sheetId="33553">
        <row r="9">
          <cell r="A9" t="str">
            <v>A</v>
          </cell>
        </row>
      </sheetData>
      <sheetData sheetId="33554">
        <row r="9">
          <cell r="A9" t="str">
            <v>A</v>
          </cell>
        </row>
      </sheetData>
      <sheetData sheetId="33555">
        <row r="9">
          <cell r="A9" t="str">
            <v>A</v>
          </cell>
        </row>
      </sheetData>
      <sheetData sheetId="33556">
        <row r="9">
          <cell r="A9" t="str">
            <v>A</v>
          </cell>
        </row>
      </sheetData>
      <sheetData sheetId="33557">
        <row r="9">
          <cell r="A9" t="str">
            <v>A</v>
          </cell>
        </row>
      </sheetData>
      <sheetData sheetId="33558">
        <row r="9">
          <cell r="A9" t="str">
            <v>A</v>
          </cell>
        </row>
      </sheetData>
      <sheetData sheetId="33559">
        <row r="9">
          <cell r="A9" t="str">
            <v>A</v>
          </cell>
        </row>
      </sheetData>
      <sheetData sheetId="33560">
        <row r="9">
          <cell r="A9" t="str">
            <v>A</v>
          </cell>
        </row>
      </sheetData>
      <sheetData sheetId="33561">
        <row r="9">
          <cell r="A9" t="str">
            <v>A</v>
          </cell>
        </row>
      </sheetData>
      <sheetData sheetId="33562">
        <row r="9">
          <cell r="A9" t="str">
            <v>A</v>
          </cell>
        </row>
      </sheetData>
      <sheetData sheetId="33563">
        <row r="9">
          <cell r="A9" t="str">
            <v>A</v>
          </cell>
        </row>
      </sheetData>
      <sheetData sheetId="33564">
        <row r="9">
          <cell r="A9" t="str">
            <v>A</v>
          </cell>
        </row>
      </sheetData>
      <sheetData sheetId="33565">
        <row r="9">
          <cell r="A9" t="str">
            <v>A</v>
          </cell>
        </row>
      </sheetData>
      <sheetData sheetId="33566">
        <row r="9">
          <cell r="A9" t="str">
            <v>A</v>
          </cell>
        </row>
      </sheetData>
      <sheetData sheetId="33567">
        <row r="9">
          <cell r="A9" t="str">
            <v>A</v>
          </cell>
        </row>
      </sheetData>
      <sheetData sheetId="33568">
        <row r="9">
          <cell r="A9" t="str">
            <v>A</v>
          </cell>
        </row>
      </sheetData>
      <sheetData sheetId="33569">
        <row r="9">
          <cell r="A9" t="str">
            <v>A</v>
          </cell>
        </row>
      </sheetData>
      <sheetData sheetId="33570">
        <row r="9">
          <cell r="A9" t="str">
            <v>A</v>
          </cell>
        </row>
      </sheetData>
      <sheetData sheetId="33571">
        <row r="9">
          <cell r="A9" t="str">
            <v>A</v>
          </cell>
        </row>
      </sheetData>
      <sheetData sheetId="33572">
        <row r="9">
          <cell r="A9" t="str">
            <v>A</v>
          </cell>
        </row>
      </sheetData>
      <sheetData sheetId="33573">
        <row r="9">
          <cell r="A9" t="str">
            <v>A</v>
          </cell>
        </row>
      </sheetData>
      <sheetData sheetId="33574"/>
      <sheetData sheetId="33575">
        <row r="9">
          <cell r="A9" t="str">
            <v>A</v>
          </cell>
        </row>
      </sheetData>
      <sheetData sheetId="33576">
        <row r="9">
          <cell r="A9" t="str">
            <v>A</v>
          </cell>
        </row>
      </sheetData>
      <sheetData sheetId="33577"/>
      <sheetData sheetId="33578"/>
      <sheetData sheetId="33579"/>
      <sheetData sheetId="33580"/>
      <sheetData sheetId="33581">
        <row r="9">
          <cell r="A9" t="str">
            <v>A</v>
          </cell>
        </row>
      </sheetData>
      <sheetData sheetId="33582">
        <row r="9">
          <cell r="A9" t="str">
            <v>A</v>
          </cell>
        </row>
      </sheetData>
      <sheetData sheetId="33583">
        <row r="9">
          <cell r="A9" t="str">
            <v>A</v>
          </cell>
        </row>
      </sheetData>
      <sheetData sheetId="33584"/>
      <sheetData sheetId="33585">
        <row r="9">
          <cell r="A9" t="str">
            <v>A</v>
          </cell>
        </row>
      </sheetData>
      <sheetData sheetId="33586">
        <row r="9">
          <cell r="A9" t="str">
            <v>A</v>
          </cell>
        </row>
      </sheetData>
      <sheetData sheetId="33587"/>
      <sheetData sheetId="33588">
        <row r="9">
          <cell r="A9" t="str">
            <v>A</v>
          </cell>
        </row>
      </sheetData>
      <sheetData sheetId="33589"/>
      <sheetData sheetId="33590"/>
      <sheetData sheetId="33591" refreshError="1"/>
      <sheetData sheetId="33592" refreshError="1"/>
      <sheetData sheetId="33593">
        <row r="9">
          <cell r="A9" t="str">
            <v>A</v>
          </cell>
        </row>
      </sheetData>
      <sheetData sheetId="33594" refreshError="1"/>
      <sheetData sheetId="33595" refreshError="1"/>
      <sheetData sheetId="33596" refreshError="1"/>
      <sheetData sheetId="33597" refreshError="1"/>
      <sheetData sheetId="33598" refreshError="1"/>
      <sheetData sheetId="33599" refreshError="1"/>
      <sheetData sheetId="33600" refreshError="1"/>
      <sheetData sheetId="33601" refreshError="1"/>
      <sheetData sheetId="33602" refreshError="1"/>
      <sheetData sheetId="33603" refreshError="1"/>
      <sheetData sheetId="33604" refreshError="1"/>
      <sheetData sheetId="33605" refreshError="1"/>
      <sheetData sheetId="33606" refreshError="1"/>
      <sheetData sheetId="33607" refreshError="1"/>
      <sheetData sheetId="33608" refreshError="1"/>
      <sheetData sheetId="33609" refreshError="1"/>
      <sheetData sheetId="33610" refreshError="1"/>
      <sheetData sheetId="33611" refreshError="1"/>
      <sheetData sheetId="33612" refreshError="1"/>
      <sheetData sheetId="33613" refreshError="1"/>
      <sheetData sheetId="33614" refreshError="1"/>
      <sheetData sheetId="33615" refreshError="1"/>
      <sheetData sheetId="33616" refreshError="1"/>
      <sheetData sheetId="33617" refreshError="1"/>
      <sheetData sheetId="33618" refreshError="1"/>
      <sheetData sheetId="33619" refreshError="1"/>
      <sheetData sheetId="33620" refreshError="1"/>
      <sheetData sheetId="33621" refreshError="1"/>
      <sheetData sheetId="33622" refreshError="1"/>
      <sheetData sheetId="33623" refreshError="1"/>
      <sheetData sheetId="33624" refreshError="1"/>
      <sheetData sheetId="33625" refreshError="1"/>
      <sheetData sheetId="33626" refreshError="1"/>
      <sheetData sheetId="33627" refreshError="1"/>
      <sheetData sheetId="33628" refreshError="1"/>
      <sheetData sheetId="33629" refreshError="1"/>
      <sheetData sheetId="33630" refreshError="1"/>
      <sheetData sheetId="33631" refreshError="1"/>
      <sheetData sheetId="33632" refreshError="1"/>
      <sheetData sheetId="33633" refreshError="1"/>
      <sheetData sheetId="33634" refreshError="1"/>
      <sheetData sheetId="33635" refreshError="1"/>
      <sheetData sheetId="33636" refreshError="1"/>
      <sheetData sheetId="33637" refreshError="1"/>
      <sheetData sheetId="33638" refreshError="1"/>
      <sheetData sheetId="33639" refreshError="1"/>
      <sheetData sheetId="33640" refreshError="1"/>
      <sheetData sheetId="33641" refreshError="1"/>
      <sheetData sheetId="33642" refreshError="1"/>
      <sheetData sheetId="33643" refreshError="1"/>
      <sheetData sheetId="33644" refreshError="1"/>
      <sheetData sheetId="33645" refreshError="1"/>
      <sheetData sheetId="33646" refreshError="1"/>
      <sheetData sheetId="33647" refreshError="1"/>
      <sheetData sheetId="33648" refreshError="1"/>
      <sheetData sheetId="33649" refreshError="1"/>
      <sheetData sheetId="33650" refreshError="1"/>
      <sheetData sheetId="33651" refreshError="1"/>
      <sheetData sheetId="33652" refreshError="1"/>
      <sheetData sheetId="33653" refreshError="1"/>
      <sheetData sheetId="33654" refreshError="1"/>
      <sheetData sheetId="33655" refreshError="1"/>
      <sheetData sheetId="33656" refreshError="1"/>
      <sheetData sheetId="33657" refreshError="1"/>
      <sheetData sheetId="33658" refreshError="1"/>
      <sheetData sheetId="33659" refreshError="1"/>
      <sheetData sheetId="33660" refreshError="1"/>
      <sheetData sheetId="33661" refreshError="1"/>
      <sheetData sheetId="33662" refreshError="1"/>
      <sheetData sheetId="33663" refreshError="1"/>
      <sheetData sheetId="33664" refreshError="1"/>
      <sheetData sheetId="33665" refreshError="1"/>
      <sheetData sheetId="33666" refreshError="1"/>
      <sheetData sheetId="33667" refreshError="1"/>
      <sheetData sheetId="33668" refreshError="1"/>
      <sheetData sheetId="33669" refreshError="1"/>
      <sheetData sheetId="33670" refreshError="1"/>
      <sheetData sheetId="33671" refreshError="1"/>
      <sheetData sheetId="33672" refreshError="1"/>
      <sheetData sheetId="33673" refreshError="1"/>
      <sheetData sheetId="33674" refreshError="1"/>
      <sheetData sheetId="33675" refreshError="1"/>
      <sheetData sheetId="33676" refreshError="1"/>
      <sheetData sheetId="33677" refreshError="1"/>
      <sheetData sheetId="33678" refreshError="1"/>
      <sheetData sheetId="33679" refreshError="1"/>
      <sheetData sheetId="33680" refreshError="1"/>
      <sheetData sheetId="33681" refreshError="1"/>
      <sheetData sheetId="33682" refreshError="1"/>
      <sheetData sheetId="33683" refreshError="1"/>
      <sheetData sheetId="33684" refreshError="1"/>
      <sheetData sheetId="33685" refreshError="1"/>
      <sheetData sheetId="33686" refreshError="1"/>
      <sheetData sheetId="33687" refreshError="1"/>
      <sheetData sheetId="33688" refreshError="1"/>
      <sheetData sheetId="33689" refreshError="1"/>
      <sheetData sheetId="33690" refreshError="1"/>
      <sheetData sheetId="33691" refreshError="1"/>
      <sheetData sheetId="33692" refreshError="1"/>
      <sheetData sheetId="33693" refreshError="1"/>
      <sheetData sheetId="33694" refreshError="1"/>
      <sheetData sheetId="33695" refreshError="1"/>
      <sheetData sheetId="33696" refreshError="1"/>
      <sheetData sheetId="33697" refreshError="1"/>
      <sheetData sheetId="33698" refreshError="1"/>
      <sheetData sheetId="33699" refreshError="1"/>
      <sheetData sheetId="33700" refreshError="1"/>
      <sheetData sheetId="33701" refreshError="1"/>
      <sheetData sheetId="33702" refreshError="1"/>
      <sheetData sheetId="33703" refreshError="1"/>
      <sheetData sheetId="33704" refreshError="1"/>
      <sheetData sheetId="33705" refreshError="1"/>
      <sheetData sheetId="33706" refreshError="1"/>
      <sheetData sheetId="33707" refreshError="1"/>
      <sheetData sheetId="33708" refreshError="1"/>
      <sheetData sheetId="33709" refreshError="1"/>
      <sheetData sheetId="33710" refreshError="1"/>
      <sheetData sheetId="33711" refreshError="1"/>
      <sheetData sheetId="33712" refreshError="1"/>
      <sheetData sheetId="33713" refreshError="1"/>
      <sheetData sheetId="33714" refreshError="1"/>
      <sheetData sheetId="33715" refreshError="1"/>
      <sheetData sheetId="33716" refreshError="1"/>
      <sheetData sheetId="33717" refreshError="1"/>
      <sheetData sheetId="33718" refreshError="1"/>
      <sheetData sheetId="33719" refreshError="1"/>
      <sheetData sheetId="33720" refreshError="1"/>
      <sheetData sheetId="33721" refreshError="1"/>
      <sheetData sheetId="33722" refreshError="1"/>
      <sheetData sheetId="33723" refreshError="1"/>
      <sheetData sheetId="33724" refreshError="1"/>
      <sheetData sheetId="33725" refreshError="1"/>
      <sheetData sheetId="33726" refreshError="1"/>
      <sheetData sheetId="33727" refreshError="1"/>
      <sheetData sheetId="33728" refreshError="1"/>
      <sheetData sheetId="33729" refreshError="1"/>
      <sheetData sheetId="33730" refreshError="1"/>
      <sheetData sheetId="33731" refreshError="1"/>
      <sheetData sheetId="33732" refreshError="1"/>
      <sheetData sheetId="33733" refreshError="1"/>
      <sheetData sheetId="33734" refreshError="1"/>
      <sheetData sheetId="33735" refreshError="1"/>
      <sheetData sheetId="33736" refreshError="1"/>
      <sheetData sheetId="33737" refreshError="1"/>
      <sheetData sheetId="33738" refreshError="1"/>
      <sheetData sheetId="33739" refreshError="1"/>
      <sheetData sheetId="33740" refreshError="1"/>
      <sheetData sheetId="33741" refreshError="1"/>
      <sheetData sheetId="33742" refreshError="1"/>
      <sheetData sheetId="33743" refreshError="1"/>
      <sheetData sheetId="33744" refreshError="1"/>
      <sheetData sheetId="33745" refreshError="1"/>
      <sheetData sheetId="33746" refreshError="1"/>
      <sheetData sheetId="33747" refreshError="1"/>
      <sheetData sheetId="33748" refreshError="1"/>
      <sheetData sheetId="33749" refreshError="1"/>
      <sheetData sheetId="33750" refreshError="1"/>
      <sheetData sheetId="33751" refreshError="1"/>
      <sheetData sheetId="33752" refreshError="1"/>
      <sheetData sheetId="33753" refreshError="1"/>
      <sheetData sheetId="33754" refreshError="1"/>
      <sheetData sheetId="33755" refreshError="1"/>
      <sheetData sheetId="33756" refreshError="1"/>
      <sheetData sheetId="33757" refreshError="1"/>
      <sheetData sheetId="33758" refreshError="1"/>
      <sheetData sheetId="33759" refreshError="1"/>
      <sheetData sheetId="33760" refreshError="1"/>
      <sheetData sheetId="33761" refreshError="1"/>
      <sheetData sheetId="33762" refreshError="1"/>
      <sheetData sheetId="33763" refreshError="1"/>
      <sheetData sheetId="33764" refreshError="1"/>
      <sheetData sheetId="33765" refreshError="1"/>
      <sheetData sheetId="33766" refreshError="1"/>
      <sheetData sheetId="33767" refreshError="1"/>
      <sheetData sheetId="33768" refreshError="1"/>
      <sheetData sheetId="33769" refreshError="1"/>
      <sheetData sheetId="33770" refreshError="1"/>
      <sheetData sheetId="33771" refreshError="1"/>
      <sheetData sheetId="33772" refreshError="1"/>
      <sheetData sheetId="33773" refreshError="1"/>
      <sheetData sheetId="33774" refreshError="1"/>
      <sheetData sheetId="33775" refreshError="1"/>
      <sheetData sheetId="33776" refreshError="1"/>
      <sheetData sheetId="33777" refreshError="1"/>
      <sheetData sheetId="33778" refreshError="1"/>
      <sheetData sheetId="33779" refreshError="1"/>
      <sheetData sheetId="33780" refreshError="1"/>
      <sheetData sheetId="33781" refreshError="1"/>
      <sheetData sheetId="33782" refreshError="1"/>
      <sheetData sheetId="33783" refreshError="1"/>
      <sheetData sheetId="33784" refreshError="1"/>
      <sheetData sheetId="33785" refreshError="1"/>
      <sheetData sheetId="33786" refreshError="1"/>
      <sheetData sheetId="33787" refreshError="1"/>
      <sheetData sheetId="33788" refreshError="1"/>
      <sheetData sheetId="33789" refreshError="1"/>
      <sheetData sheetId="33790" refreshError="1"/>
      <sheetData sheetId="33791" refreshError="1"/>
      <sheetData sheetId="33792" refreshError="1"/>
      <sheetData sheetId="33793" refreshError="1"/>
      <sheetData sheetId="33794" refreshError="1"/>
      <sheetData sheetId="33795" refreshError="1"/>
      <sheetData sheetId="33796" refreshError="1"/>
      <sheetData sheetId="33797" refreshError="1"/>
      <sheetData sheetId="33798" refreshError="1"/>
      <sheetData sheetId="33799" refreshError="1"/>
      <sheetData sheetId="33800" refreshError="1"/>
      <sheetData sheetId="33801" refreshError="1"/>
      <sheetData sheetId="33802" refreshError="1"/>
      <sheetData sheetId="33803" refreshError="1"/>
      <sheetData sheetId="33804" refreshError="1"/>
      <sheetData sheetId="33805" refreshError="1"/>
      <sheetData sheetId="33806" refreshError="1"/>
      <sheetData sheetId="33807" refreshError="1"/>
      <sheetData sheetId="33808" refreshError="1"/>
      <sheetData sheetId="33809" refreshError="1"/>
      <sheetData sheetId="33810" refreshError="1"/>
      <sheetData sheetId="33811" refreshError="1"/>
      <sheetData sheetId="33812" refreshError="1"/>
      <sheetData sheetId="33813" refreshError="1"/>
      <sheetData sheetId="33814" refreshError="1"/>
      <sheetData sheetId="33815" refreshError="1"/>
      <sheetData sheetId="33816" refreshError="1"/>
      <sheetData sheetId="33817" refreshError="1"/>
      <sheetData sheetId="33818" refreshError="1"/>
      <sheetData sheetId="33819" refreshError="1"/>
      <sheetData sheetId="33820" refreshError="1"/>
      <sheetData sheetId="33821" refreshError="1"/>
      <sheetData sheetId="33822" refreshError="1"/>
      <sheetData sheetId="33823" refreshError="1"/>
      <sheetData sheetId="33824" refreshError="1"/>
      <sheetData sheetId="33825" refreshError="1"/>
      <sheetData sheetId="33826" refreshError="1"/>
      <sheetData sheetId="33827" refreshError="1"/>
      <sheetData sheetId="33828" refreshError="1"/>
      <sheetData sheetId="33829" refreshError="1"/>
      <sheetData sheetId="33830" refreshError="1"/>
      <sheetData sheetId="33831" refreshError="1"/>
      <sheetData sheetId="33832" refreshError="1"/>
      <sheetData sheetId="33833" refreshError="1"/>
      <sheetData sheetId="33834" refreshError="1"/>
      <sheetData sheetId="33835" refreshError="1"/>
      <sheetData sheetId="33836" refreshError="1"/>
      <sheetData sheetId="33837" refreshError="1"/>
      <sheetData sheetId="33838" refreshError="1"/>
      <sheetData sheetId="33839" refreshError="1"/>
      <sheetData sheetId="33840" refreshError="1"/>
      <sheetData sheetId="33841" refreshError="1"/>
      <sheetData sheetId="33842" refreshError="1"/>
      <sheetData sheetId="33843" refreshError="1"/>
      <sheetData sheetId="33844" refreshError="1"/>
      <sheetData sheetId="33845" refreshError="1"/>
      <sheetData sheetId="33846" refreshError="1"/>
      <sheetData sheetId="33847" refreshError="1"/>
      <sheetData sheetId="33848" refreshError="1"/>
      <sheetData sheetId="33849" refreshError="1"/>
      <sheetData sheetId="33850" refreshError="1"/>
      <sheetData sheetId="33851" refreshError="1"/>
      <sheetData sheetId="33852" refreshError="1"/>
      <sheetData sheetId="33853" refreshError="1"/>
      <sheetData sheetId="33854" refreshError="1"/>
      <sheetData sheetId="33855" refreshError="1"/>
      <sheetData sheetId="33856" refreshError="1"/>
      <sheetData sheetId="33857" refreshError="1"/>
      <sheetData sheetId="33858" refreshError="1"/>
      <sheetData sheetId="33859" refreshError="1"/>
      <sheetData sheetId="33860" refreshError="1"/>
      <sheetData sheetId="33861" refreshError="1"/>
      <sheetData sheetId="33862" refreshError="1"/>
      <sheetData sheetId="33863" refreshError="1"/>
      <sheetData sheetId="33864" refreshError="1"/>
      <sheetData sheetId="33865" refreshError="1"/>
      <sheetData sheetId="33866" refreshError="1"/>
      <sheetData sheetId="33867" refreshError="1"/>
      <sheetData sheetId="33868" refreshError="1"/>
      <sheetData sheetId="33869" refreshError="1"/>
      <sheetData sheetId="33870" refreshError="1"/>
      <sheetData sheetId="33871" refreshError="1"/>
      <sheetData sheetId="33872" refreshError="1"/>
      <sheetData sheetId="33873" refreshError="1"/>
      <sheetData sheetId="33874" refreshError="1"/>
      <sheetData sheetId="33875" refreshError="1"/>
      <sheetData sheetId="33876" refreshError="1"/>
      <sheetData sheetId="33877" refreshError="1"/>
      <sheetData sheetId="33878" refreshError="1"/>
      <sheetData sheetId="33879" refreshError="1"/>
      <sheetData sheetId="33880" refreshError="1"/>
      <sheetData sheetId="33881" refreshError="1"/>
      <sheetData sheetId="33882" refreshError="1"/>
      <sheetData sheetId="33883" refreshError="1"/>
      <sheetData sheetId="33884" refreshError="1"/>
      <sheetData sheetId="33885" refreshError="1"/>
      <sheetData sheetId="33886" refreshError="1"/>
      <sheetData sheetId="33887" refreshError="1"/>
      <sheetData sheetId="33888" refreshError="1"/>
      <sheetData sheetId="33889" refreshError="1"/>
      <sheetData sheetId="33890" refreshError="1"/>
      <sheetData sheetId="33891" refreshError="1"/>
      <sheetData sheetId="33892" refreshError="1"/>
      <sheetData sheetId="33893" refreshError="1"/>
      <sheetData sheetId="33894" refreshError="1"/>
      <sheetData sheetId="33895" refreshError="1"/>
      <sheetData sheetId="33896" refreshError="1"/>
      <sheetData sheetId="33897" refreshError="1"/>
      <sheetData sheetId="33898" refreshError="1"/>
      <sheetData sheetId="33899" refreshError="1"/>
      <sheetData sheetId="33900" refreshError="1"/>
      <sheetData sheetId="33901" refreshError="1"/>
      <sheetData sheetId="33902" refreshError="1"/>
      <sheetData sheetId="33903" refreshError="1"/>
      <sheetData sheetId="33904" refreshError="1"/>
      <sheetData sheetId="33905" refreshError="1"/>
      <sheetData sheetId="33906" refreshError="1"/>
      <sheetData sheetId="33907" refreshError="1"/>
      <sheetData sheetId="33908" refreshError="1"/>
      <sheetData sheetId="33909" refreshError="1"/>
      <sheetData sheetId="33910" refreshError="1"/>
      <sheetData sheetId="33911" refreshError="1"/>
      <sheetData sheetId="33912" refreshError="1"/>
      <sheetData sheetId="33913" refreshError="1"/>
      <sheetData sheetId="33914" refreshError="1"/>
      <sheetData sheetId="33915" refreshError="1"/>
      <sheetData sheetId="33916" refreshError="1"/>
      <sheetData sheetId="33917" refreshError="1"/>
      <sheetData sheetId="33918" refreshError="1"/>
      <sheetData sheetId="33919" refreshError="1"/>
      <sheetData sheetId="33920" refreshError="1"/>
      <sheetData sheetId="33921" refreshError="1"/>
      <sheetData sheetId="33922" refreshError="1"/>
      <sheetData sheetId="33923" refreshError="1"/>
      <sheetData sheetId="33924" refreshError="1"/>
      <sheetData sheetId="33925" refreshError="1"/>
      <sheetData sheetId="33926" refreshError="1"/>
      <sheetData sheetId="33927" refreshError="1"/>
      <sheetData sheetId="33928" refreshError="1"/>
      <sheetData sheetId="33929" refreshError="1"/>
      <sheetData sheetId="33930" refreshError="1"/>
      <sheetData sheetId="33931" refreshError="1"/>
      <sheetData sheetId="33932" refreshError="1"/>
      <sheetData sheetId="33933" refreshError="1"/>
      <sheetData sheetId="33934" refreshError="1"/>
      <sheetData sheetId="33935" refreshError="1"/>
      <sheetData sheetId="33936" refreshError="1"/>
      <sheetData sheetId="33937" refreshError="1"/>
      <sheetData sheetId="33938" refreshError="1"/>
      <sheetData sheetId="33939" refreshError="1"/>
      <sheetData sheetId="33940" refreshError="1"/>
      <sheetData sheetId="33941" refreshError="1"/>
      <sheetData sheetId="33942" refreshError="1"/>
      <sheetData sheetId="33943" refreshError="1"/>
      <sheetData sheetId="33944" refreshError="1"/>
      <sheetData sheetId="33945" refreshError="1"/>
      <sheetData sheetId="33946" refreshError="1"/>
      <sheetData sheetId="33947" refreshError="1"/>
      <sheetData sheetId="33948" refreshError="1"/>
      <sheetData sheetId="33949" refreshError="1"/>
      <sheetData sheetId="33950" refreshError="1"/>
      <sheetData sheetId="33951" refreshError="1"/>
      <sheetData sheetId="33952" refreshError="1"/>
      <sheetData sheetId="33953" refreshError="1"/>
      <sheetData sheetId="33954" refreshError="1"/>
      <sheetData sheetId="33955" refreshError="1"/>
      <sheetData sheetId="33956" refreshError="1"/>
      <sheetData sheetId="33957" refreshError="1"/>
      <sheetData sheetId="33958" refreshError="1"/>
      <sheetData sheetId="33959" refreshError="1"/>
      <sheetData sheetId="33960" refreshError="1"/>
      <sheetData sheetId="33961" refreshError="1"/>
      <sheetData sheetId="33962" refreshError="1"/>
      <sheetData sheetId="33963" refreshError="1"/>
      <sheetData sheetId="33964" refreshError="1"/>
      <sheetData sheetId="33965" refreshError="1"/>
      <sheetData sheetId="33966" refreshError="1"/>
      <sheetData sheetId="33967" refreshError="1"/>
      <sheetData sheetId="33968" refreshError="1"/>
      <sheetData sheetId="33969" refreshError="1"/>
      <sheetData sheetId="33970" refreshError="1"/>
      <sheetData sheetId="33971" refreshError="1"/>
      <sheetData sheetId="33972" refreshError="1"/>
      <sheetData sheetId="33973" refreshError="1"/>
      <sheetData sheetId="33974" refreshError="1"/>
      <sheetData sheetId="33975" refreshError="1"/>
      <sheetData sheetId="33976" refreshError="1"/>
      <sheetData sheetId="33977" refreshError="1"/>
      <sheetData sheetId="33978" refreshError="1"/>
      <sheetData sheetId="33979" refreshError="1"/>
      <sheetData sheetId="33980" refreshError="1"/>
      <sheetData sheetId="33981" refreshError="1"/>
      <sheetData sheetId="33982" refreshError="1"/>
      <sheetData sheetId="33983" refreshError="1"/>
      <sheetData sheetId="33984" refreshError="1"/>
      <sheetData sheetId="33985" refreshError="1"/>
      <sheetData sheetId="33986" refreshError="1"/>
      <sheetData sheetId="33987" refreshError="1"/>
      <sheetData sheetId="33988" refreshError="1"/>
      <sheetData sheetId="33989" refreshError="1"/>
      <sheetData sheetId="33990" refreshError="1"/>
      <sheetData sheetId="33991" refreshError="1"/>
      <sheetData sheetId="33992" refreshError="1"/>
      <sheetData sheetId="33993" refreshError="1"/>
      <sheetData sheetId="33994" refreshError="1"/>
      <sheetData sheetId="33995" refreshError="1"/>
      <sheetData sheetId="33996" refreshError="1"/>
      <sheetData sheetId="33997" refreshError="1"/>
      <sheetData sheetId="33998" refreshError="1"/>
      <sheetData sheetId="33999" refreshError="1"/>
      <sheetData sheetId="34000" refreshError="1"/>
      <sheetData sheetId="34001" refreshError="1"/>
      <sheetData sheetId="34002" refreshError="1"/>
      <sheetData sheetId="34003" refreshError="1"/>
      <sheetData sheetId="34004" refreshError="1"/>
      <sheetData sheetId="34005" refreshError="1"/>
      <sheetData sheetId="34006" refreshError="1"/>
      <sheetData sheetId="34007" refreshError="1"/>
      <sheetData sheetId="34008" refreshError="1"/>
      <sheetData sheetId="34009" refreshError="1"/>
      <sheetData sheetId="34010" refreshError="1"/>
      <sheetData sheetId="34011" refreshError="1"/>
      <sheetData sheetId="34012" refreshError="1"/>
      <sheetData sheetId="34013" refreshError="1"/>
      <sheetData sheetId="34014" refreshError="1"/>
      <sheetData sheetId="34015" refreshError="1"/>
      <sheetData sheetId="34016" refreshError="1"/>
      <sheetData sheetId="34017" refreshError="1"/>
      <sheetData sheetId="34018" refreshError="1"/>
      <sheetData sheetId="34019" refreshError="1"/>
      <sheetData sheetId="34020" refreshError="1"/>
      <sheetData sheetId="34021" refreshError="1"/>
      <sheetData sheetId="34022" refreshError="1"/>
      <sheetData sheetId="34023" refreshError="1"/>
      <sheetData sheetId="34024" refreshError="1"/>
      <sheetData sheetId="34025" refreshError="1"/>
      <sheetData sheetId="34026" refreshError="1"/>
      <sheetData sheetId="34027" refreshError="1"/>
      <sheetData sheetId="34028" refreshError="1"/>
      <sheetData sheetId="34029" refreshError="1"/>
      <sheetData sheetId="34030" refreshError="1"/>
      <sheetData sheetId="34031" refreshError="1"/>
      <sheetData sheetId="34032" refreshError="1"/>
      <sheetData sheetId="34033" refreshError="1"/>
      <sheetData sheetId="34034" refreshError="1"/>
      <sheetData sheetId="34035" refreshError="1"/>
      <sheetData sheetId="34036" refreshError="1"/>
      <sheetData sheetId="34037" refreshError="1"/>
      <sheetData sheetId="34038" refreshError="1"/>
      <sheetData sheetId="34039" refreshError="1"/>
      <sheetData sheetId="34040" refreshError="1"/>
      <sheetData sheetId="34041" refreshError="1"/>
      <sheetData sheetId="34042" refreshError="1"/>
      <sheetData sheetId="34043" refreshError="1"/>
      <sheetData sheetId="34044" refreshError="1"/>
      <sheetData sheetId="34045" refreshError="1"/>
      <sheetData sheetId="34046" refreshError="1"/>
      <sheetData sheetId="34047" refreshError="1"/>
      <sheetData sheetId="34048" refreshError="1"/>
      <sheetData sheetId="34049" refreshError="1"/>
      <sheetData sheetId="34050" refreshError="1"/>
      <sheetData sheetId="34051" refreshError="1"/>
      <sheetData sheetId="34052" refreshError="1"/>
      <sheetData sheetId="34053" refreshError="1"/>
      <sheetData sheetId="34054" refreshError="1"/>
      <sheetData sheetId="34055" refreshError="1"/>
      <sheetData sheetId="34056" refreshError="1"/>
      <sheetData sheetId="34057" refreshError="1"/>
      <sheetData sheetId="34058" refreshError="1"/>
      <sheetData sheetId="34059" refreshError="1"/>
      <sheetData sheetId="34060" refreshError="1"/>
      <sheetData sheetId="34061" refreshError="1"/>
      <sheetData sheetId="34062" refreshError="1"/>
      <sheetData sheetId="34063" refreshError="1"/>
      <sheetData sheetId="34064" refreshError="1"/>
      <sheetData sheetId="34065" refreshError="1"/>
      <sheetData sheetId="34066" refreshError="1"/>
      <sheetData sheetId="34067" refreshError="1"/>
      <sheetData sheetId="34068" refreshError="1"/>
      <sheetData sheetId="34069" refreshError="1"/>
      <sheetData sheetId="34070" refreshError="1"/>
      <sheetData sheetId="34071" refreshError="1"/>
      <sheetData sheetId="34072" refreshError="1"/>
      <sheetData sheetId="34073" refreshError="1"/>
      <sheetData sheetId="34074" refreshError="1"/>
      <sheetData sheetId="34075" refreshError="1"/>
      <sheetData sheetId="34076" refreshError="1"/>
      <sheetData sheetId="34077" refreshError="1"/>
      <sheetData sheetId="34078" refreshError="1"/>
      <sheetData sheetId="34079" refreshError="1"/>
      <sheetData sheetId="34080" refreshError="1"/>
      <sheetData sheetId="34081" refreshError="1"/>
      <sheetData sheetId="34082" refreshError="1"/>
      <sheetData sheetId="34083" refreshError="1"/>
      <sheetData sheetId="34084" refreshError="1"/>
      <sheetData sheetId="34085" refreshError="1"/>
      <sheetData sheetId="34086" refreshError="1"/>
      <sheetData sheetId="34087" refreshError="1"/>
      <sheetData sheetId="34088" refreshError="1"/>
      <sheetData sheetId="34089" refreshError="1"/>
      <sheetData sheetId="34090" refreshError="1"/>
      <sheetData sheetId="34091" refreshError="1"/>
      <sheetData sheetId="34092" refreshError="1"/>
      <sheetData sheetId="34093" refreshError="1"/>
      <sheetData sheetId="34094" refreshError="1"/>
      <sheetData sheetId="34095" refreshError="1"/>
      <sheetData sheetId="34096" refreshError="1"/>
      <sheetData sheetId="34097" refreshError="1"/>
      <sheetData sheetId="34098" refreshError="1"/>
      <sheetData sheetId="34099" refreshError="1"/>
      <sheetData sheetId="34100" refreshError="1"/>
      <sheetData sheetId="34101" refreshError="1"/>
      <sheetData sheetId="34102" refreshError="1"/>
      <sheetData sheetId="34103" refreshError="1"/>
      <sheetData sheetId="34104" refreshError="1"/>
      <sheetData sheetId="34105" refreshError="1"/>
      <sheetData sheetId="34106" refreshError="1"/>
      <sheetData sheetId="34107" refreshError="1"/>
      <sheetData sheetId="34108" refreshError="1"/>
      <sheetData sheetId="34109" refreshError="1"/>
      <sheetData sheetId="34110" refreshError="1"/>
      <sheetData sheetId="34111" refreshError="1"/>
      <sheetData sheetId="34112" refreshError="1"/>
      <sheetData sheetId="34113" refreshError="1"/>
      <sheetData sheetId="34114" refreshError="1"/>
      <sheetData sheetId="34115" refreshError="1"/>
      <sheetData sheetId="34116" refreshError="1"/>
      <sheetData sheetId="34117" refreshError="1"/>
      <sheetData sheetId="34118" refreshError="1"/>
      <sheetData sheetId="34119" refreshError="1"/>
      <sheetData sheetId="34120" refreshError="1"/>
      <sheetData sheetId="34121" refreshError="1"/>
      <sheetData sheetId="34122" refreshError="1"/>
      <sheetData sheetId="34123" refreshError="1"/>
      <sheetData sheetId="34124" refreshError="1"/>
      <sheetData sheetId="34125" refreshError="1"/>
      <sheetData sheetId="34126" refreshError="1"/>
      <sheetData sheetId="34127" refreshError="1"/>
      <sheetData sheetId="34128" refreshError="1"/>
      <sheetData sheetId="34129" refreshError="1"/>
      <sheetData sheetId="34130" refreshError="1"/>
      <sheetData sheetId="34131" refreshError="1"/>
      <sheetData sheetId="34132" refreshError="1"/>
      <sheetData sheetId="34133" refreshError="1"/>
      <sheetData sheetId="34134" refreshError="1"/>
      <sheetData sheetId="34135" refreshError="1"/>
      <sheetData sheetId="34136" refreshError="1"/>
      <sheetData sheetId="34137" refreshError="1"/>
      <sheetData sheetId="34138" refreshError="1"/>
      <sheetData sheetId="34139" refreshError="1"/>
      <sheetData sheetId="34140" refreshError="1"/>
      <sheetData sheetId="34141" refreshError="1"/>
      <sheetData sheetId="34142" refreshError="1"/>
      <sheetData sheetId="34143" refreshError="1"/>
      <sheetData sheetId="34144" refreshError="1"/>
      <sheetData sheetId="34145" refreshError="1"/>
      <sheetData sheetId="34146" refreshError="1"/>
      <sheetData sheetId="34147" refreshError="1"/>
      <sheetData sheetId="34148" refreshError="1"/>
      <sheetData sheetId="34149" refreshError="1"/>
      <sheetData sheetId="34150" refreshError="1"/>
      <sheetData sheetId="34151" refreshError="1"/>
      <sheetData sheetId="34152" refreshError="1"/>
      <sheetData sheetId="34153" refreshError="1"/>
      <sheetData sheetId="34154" refreshError="1"/>
      <sheetData sheetId="34155" refreshError="1"/>
      <sheetData sheetId="34156" refreshError="1"/>
      <sheetData sheetId="34157" refreshError="1"/>
      <sheetData sheetId="34158" refreshError="1"/>
      <sheetData sheetId="34159" refreshError="1"/>
      <sheetData sheetId="34160" refreshError="1"/>
      <sheetData sheetId="34161" refreshError="1"/>
      <sheetData sheetId="34162" refreshError="1"/>
      <sheetData sheetId="34163" refreshError="1"/>
      <sheetData sheetId="34164" refreshError="1"/>
      <sheetData sheetId="34165" refreshError="1"/>
      <sheetData sheetId="34166" refreshError="1"/>
      <sheetData sheetId="34167" refreshError="1"/>
      <sheetData sheetId="34168" refreshError="1"/>
      <sheetData sheetId="34169" refreshError="1"/>
      <sheetData sheetId="34170" refreshError="1"/>
      <sheetData sheetId="34171" refreshError="1"/>
      <sheetData sheetId="34172" refreshError="1"/>
      <sheetData sheetId="34173" refreshError="1"/>
      <sheetData sheetId="34174" refreshError="1"/>
      <sheetData sheetId="34175" refreshError="1"/>
      <sheetData sheetId="34176" refreshError="1"/>
      <sheetData sheetId="34177" refreshError="1"/>
      <sheetData sheetId="34178" refreshError="1"/>
      <sheetData sheetId="34179" refreshError="1"/>
      <sheetData sheetId="34180" refreshError="1"/>
      <sheetData sheetId="34181" refreshError="1"/>
      <sheetData sheetId="34182" refreshError="1"/>
      <sheetData sheetId="34183" refreshError="1"/>
      <sheetData sheetId="34184" refreshError="1"/>
      <sheetData sheetId="34185" refreshError="1"/>
      <sheetData sheetId="34186" refreshError="1"/>
      <sheetData sheetId="34187" refreshError="1"/>
      <sheetData sheetId="34188" refreshError="1"/>
      <sheetData sheetId="34189" refreshError="1"/>
      <sheetData sheetId="34190" refreshError="1"/>
      <sheetData sheetId="34191" refreshError="1"/>
      <sheetData sheetId="34192" refreshError="1"/>
      <sheetData sheetId="34193" refreshError="1"/>
      <sheetData sheetId="34194" refreshError="1"/>
      <sheetData sheetId="34195" refreshError="1"/>
      <sheetData sheetId="34196" refreshError="1"/>
      <sheetData sheetId="34197" refreshError="1"/>
      <sheetData sheetId="34198" refreshError="1"/>
      <sheetData sheetId="34199" refreshError="1"/>
      <sheetData sheetId="34200" refreshError="1"/>
      <sheetData sheetId="34201" refreshError="1"/>
      <sheetData sheetId="34202" refreshError="1"/>
      <sheetData sheetId="34203" refreshError="1"/>
      <sheetData sheetId="34204" refreshError="1"/>
      <sheetData sheetId="34205" refreshError="1"/>
      <sheetData sheetId="34206" refreshError="1"/>
      <sheetData sheetId="34207" refreshError="1"/>
      <sheetData sheetId="34208" refreshError="1"/>
      <sheetData sheetId="34209" refreshError="1"/>
      <sheetData sheetId="34210" refreshError="1"/>
      <sheetData sheetId="34211" refreshError="1"/>
      <sheetData sheetId="34212" refreshError="1"/>
      <sheetData sheetId="34213" refreshError="1"/>
      <sheetData sheetId="34214" refreshError="1"/>
      <sheetData sheetId="34215" refreshError="1"/>
      <sheetData sheetId="34216" refreshError="1"/>
      <sheetData sheetId="34217" refreshError="1"/>
      <sheetData sheetId="34218" refreshError="1"/>
      <sheetData sheetId="34219" refreshError="1"/>
      <sheetData sheetId="34220" refreshError="1"/>
      <sheetData sheetId="34221" refreshError="1"/>
      <sheetData sheetId="34222" refreshError="1"/>
      <sheetData sheetId="34223" refreshError="1"/>
      <sheetData sheetId="34224" refreshError="1"/>
      <sheetData sheetId="34225" refreshError="1"/>
      <sheetData sheetId="34226" refreshError="1"/>
      <sheetData sheetId="34227" refreshError="1"/>
      <sheetData sheetId="34228" refreshError="1"/>
      <sheetData sheetId="34229" refreshError="1"/>
      <sheetData sheetId="34230" refreshError="1"/>
      <sheetData sheetId="34231" refreshError="1"/>
      <sheetData sheetId="34232" refreshError="1"/>
      <sheetData sheetId="34233" refreshError="1"/>
      <sheetData sheetId="34234" refreshError="1"/>
      <sheetData sheetId="34235" refreshError="1"/>
      <sheetData sheetId="34236" refreshError="1"/>
      <sheetData sheetId="34237" refreshError="1"/>
      <sheetData sheetId="34238" refreshError="1"/>
      <sheetData sheetId="34239" refreshError="1"/>
      <sheetData sheetId="34240" refreshError="1"/>
      <sheetData sheetId="34241" refreshError="1"/>
      <sheetData sheetId="34242" refreshError="1"/>
      <sheetData sheetId="34243" refreshError="1"/>
      <sheetData sheetId="34244" refreshError="1"/>
      <sheetData sheetId="34245" refreshError="1"/>
      <sheetData sheetId="34246" refreshError="1"/>
      <sheetData sheetId="34247" refreshError="1"/>
      <sheetData sheetId="34248" refreshError="1"/>
      <sheetData sheetId="34249" refreshError="1"/>
      <sheetData sheetId="34250" refreshError="1"/>
      <sheetData sheetId="34251" refreshError="1"/>
      <sheetData sheetId="34252" refreshError="1"/>
      <sheetData sheetId="34253" refreshError="1"/>
      <sheetData sheetId="34254" refreshError="1"/>
      <sheetData sheetId="34255" refreshError="1"/>
      <sheetData sheetId="34256" refreshError="1"/>
      <sheetData sheetId="34257" refreshError="1"/>
      <sheetData sheetId="34258" refreshError="1"/>
      <sheetData sheetId="34259" refreshError="1"/>
      <sheetData sheetId="34260" refreshError="1"/>
      <sheetData sheetId="34261" refreshError="1"/>
      <sheetData sheetId="34262" refreshError="1"/>
      <sheetData sheetId="34263" refreshError="1"/>
      <sheetData sheetId="34264" refreshError="1"/>
      <sheetData sheetId="34265" refreshError="1"/>
      <sheetData sheetId="34266" refreshError="1"/>
      <sheetData sheetId="34267" refreshError="1"/>
      <sheetData sheetId="34268" refreshError="1"/>
      <sheetData sheetId="34269" refreshError="1"/>
      <sheetData sheetId="34270" refreshError="1"/>
      <sheetData sheetId="34271" refreshError="1"/>
      <sheetData sheetId="34272" refreshError="1"/>
      <sheetData sheetId="34273" refreshError="1"/>
      <sheetData sheetId="34274" refreshError="1"/>
      <sheetData sheetId="34275" refreshError="1"/>
      <sheetData sheetId="34276" refreshError="1"/>
      <sheetData sheetId="34277" refreshError="1"/>
      <sheetData sheetId="34278" refreshError="1"/>
      <sheetData sheetId="34279" refreshError="1"/>
      <sheetData sheetId="34280" refreshError="1"/>
      <sheetData sheetId="34281" refreshError="1"/>
      <sheetData sheetId="34282" refreshError="1"/>
      <sheetData sheetId="34283" refreshError="1"/>
      <sheetData sheetId="34284" refreshError="1"/>
      <sheetData sheetId="34285" refreshError="1"/>
      <sheetData sheetId="34286" refreshError="1"/>
      <sheetData sheetId="34287" refreshError="1"/>
      <sheetData sheetId="34288" refreshError="1"/>
      <sheetData sheetId="34289" refreshError="1"/>
      <sheetData sheetId="34290" refreshError="1"/>
      <sheetData sheetId="34291" refreshError="1"/>
      <sheetData sheetId="34292" refreshError="1"/>
      <sheetData sheetId="34293" refreshError="1"/>
      <sheetData sheetId="34294" refreshError="1"/>
      <sheetData sheetId="34295" refreshError="1"/>
      <sheetData sheetId="34296" refreshError="1"/>
      <sheetData sheetId="34297" refreshError="1"/>
      <sheetData sheetId="34298" refreshError="1"/>
      <sheetData sheetId="34299" refreshError="1"/>
      <sheetData sheetId="34300" refreshError="1"/>
      <sheetData sheetId="34301" refreshError="1"/>
      <sheetData sheetId="34302" refreshError="1"/>
      <sheetData sheetId="34303" refreshError="1"/>
      <sheetData sheetId="34304" refreshError="1"/>
      <sheetData sheetId="34305" refreshError="1"/>
      <sheetData sheetId="34306" refreshError="1"/>
      <sheetData sheetId="34307" refreshError="1"/>
      <sheetData sheetId="34308" refreshError="1"/>
      <sheetData sheetId="34309" refreshError="1"/>
      <sheetData sheetId="34310" refreshError="1"/>
      <sheetData sheetId="34311" refreshError="1"/>
      <sheetData sheetId="34312" refreshError="1"/>
      <sheetData sheetId="34313" refreshError="1"/>
      <sheetData sheetId="34314" refreshError="1"/>
      <sheetData sheetId="34315" refreshError="1"/>
      <sheetData sheetId="34316" refreshError="1"/>
      <sheetData sheetId="34317" refreshError="1"/>
      <sheetData sheetId="34318" refreshError="1"/>
      <sheetData sheetId="34319" refreshError="1"/>
      <sheetData sheetId="34320" refreshError="1"/>
      <sheetData sheetId="34321" refreshError="1"/>
      <sheetData sheetId="34322" refreshError="1"/>
      <sheetData sheetId="34323" refreshError="1"/>
      <sheetData sheetId="34324" refreshError="1"/>
      <sheetData sheetId="34325" refreshError="1"/>
      <sheetData sheetId="34326" refreshError="1"/>
      <sheetData sheetId="34327" refreshError="1"/>
      <sheetData sheetId="34328" refreshError="1"/>
      <sheetData sheetId="34329" refreshError="1"/>
      <sheetData sheetId="34330" refreshError="1"/>
      <sheetData sheetId="34331" refreshError="1"/>
      <sheetData sheetId="34332" refreshError="1"/>
      <sheetData sheetId="34333" refreshError="1"/>
      <sheetData sheetId="34334" refreshError="1"/>
      <sheetData sheetId="34335" refreshError="1"/>
      <sheetData sheetId="34336" refreshError="1"/>
      <sheetData sheetId="34337" refreshError="1"/>
      <sheetData sheetId="34338" refreshError="1"/>
      <sheetData sheetId="34339" refreshError="1"/>
      <sheetData sheetId="34340" refreshError="1"/>
      <sheetData sheetId="34341" refreshError="1"/>
      <sheetData sheetId="34342" refreshError="1"/>
      <sheetData sheetId="34343" refreshError="1"/>
      <sheetData sheetId="34344" refreshError="1"/>
      <sheetData sheetId="34345" refreshError="1"/>
      <sheetData sheetId="34346" refreshError="1"/>
      <sheetData sheetId="34347" refreshError="1"/>
      <sheetData sheetId="34348" refreshError="1"/>
      <sheetData sheetId="34349" refreshError="1"/>
      <sheetData sheetId="34350" refreshError="1"/>
      <sheetData sheetId="34351" refreshError="1"/>
      <sheetData sheetId="34352" refreshError="1"/>
      <sheetData sheetId="34353" refreshError="1"/>
      <sheetData sheetId="34354" refreshError="1"/>
      <sheetData sheetId="34355" refreshError="1"/>
      <sheetData sheetId="34356" refreshError="1"/>
      <sheetData sheetId="34357" refreshError="1"/>
      <sheetData sheetId="34358" refreshError="1"/>
      <sheetData sheetId="34359" refreshError="1"/>
      <sheetData sheetId="34360" refreshError="1"/>
      <sheetData sheetId="34361" refreshError="1"/>
      <sheetData sheetId="34362" refreshError="1"/>
      <sheetData sheetId="34363" refreshError="1"/>
      <sheetData sheetId="34364" refreshError="1"/>
      <sheetData sheetId="34365" refreshError="1"/>
      <sheetData sheetId="34366" refreshError="1"/>
      <sheetData sheetId="34367" refreshError="1"/>
      <sheetData sheetId="34368" refreshError="1"/>
      <sheetData sheetId="34369" refreshError="1"/>
      <sheetData sheetId="34370" refreshError="1"/>
      <sheetData sheetId="34371" refreshError="1"/>
      <sheetData sheetId="34372" refreshError="1"/>
      <sheetData sheetId="34373" refreshError="1"/>
      <sheetData sheetId="34374" refreshError="1"/>
      <sheetData sheetId="34375" refreshError="1"/>
      <sheetData sheetId="34376" refreshError="1"/>
      <sheetData sheetId="34377" refreshError="1"/>
      <sheetData sheetId="34378" refreshError="1"/>
      <sheetData sheetId="34379" refreshError="1"/>
      <sheetData sheetId="34380" refreshError="1"/>
      <sheetData sheetId="34381" refreshError="1"/>
      <sheetData sheetId="34382" refreshError="1"/>
      <sheetData sheetId="34383" refreshError="1"/>
      <sheetData sheetId="34384" refreshError="1"/>
      <sheetData sheetId="34385" refreshError="1"/>
      <sheetData sheetId="34386" refreshError="1"/>
      <sheetData sheetId="34387" refreshError="1"/>
      <sheetData sheetId="34388" refreshError="1"/>
      <sheetData sheetId="34389" refreshError="1"/>
      <sheetData sheetId="34390" refreshError="1"/>
      <sheetData sheetId="34391" refreshError="1"/>
      <sheetData sheetId="34392" refreshError="1"/>
      <sheetData sheetId="34393" refreshError="1"/>
      <sheetData sheetId="34394" refreshError="1"/>
      <sheetData sheetId="34395" refreshError="1"/>
      <sheetData sheetId="34396" refreshError="1"/>
      <sheetData sheetId="34397" refreshError="1"/>
      <sheetData sheetId="34398" refreshError="1"/>
      <sheetData sheetId="34399" refreshError="1"/>
      <sheetData sheetId="34400" refreshError="1"/>
      <sheetData sheetId="34401" refreshError="1"/>
      <sheetData sheetId="34402" refreshError="1"/>
      <sheetData sheetId="34403" refreshError="1"/>
      <sheetData sheetId="34404" refreshError="1"/>
      <sheetData sheetId="34405" refreshError="1"/>
      <sheetData sheetId="34406" refreshError="1"/>
      <sheetData sheetId="34407" refreshError="1"/>
      <sheetData sheetId="34408" refreshError="1"/>
      <sheetData sheetId="34409" refreshError="1"/>
      <sheetData sheetId="34410" refreshError="1"/>
      <sheetData sheetId="34411" refreshError="1"/>
      <sheetData sheetId="34412" refreshError="1"/>
      <sheetData sheetId="34413" refreshError="1"/>
      <sheetData sheetId="34414" refreshError="1"/>
      <sheetData sheetId="34415" refreshError="1"/>
      <sheetData sheetId="34416" refreshError="1"/>
      <sheetData sheetId="34417" refreshError="1"/>
      <sheetData sheetId="34418" refreshError="1"/>
      <sheetData sheetId="34419" refreshError="1"/>
      <sheetData sheetId="34420" refreshError="1"/>
      <sheetData sheetId="34421" refreshError="1"/>
      <sheetData sheetId="34422" refreshError="1"/>
      <sheetData sheetId="34423" refreshError="1"/>
      <sheetData sheetId="34424" refreshError="1"/>
      <sheetData sheetId="34425" refreshError="1"/>
      <sheetData sheetId="34426" refreshError="1"/>
      <sheetData sheetId="34427" refreshError="1"/>
      <sheetData sheetId="34428" refreshError="1"/>
      <sheetData sheetId="34429" refreshError="1"/>
      <sheetData sheetId="34430" refreshError="1"/>
      <sheetData sheetId="34431" refreshError="1"/>
      <sheetData sheetId="34432" refreshError="1"/>
      <sheetData sheetId="34433" refreshError="1"/>
      <sheetData sheetId="34434" refreshError="1"/>
      <sheetData sheetId="34435" refreshError="1"/>
      <sheetData sheetId="34436" refreshError="1"/>
      <sheetData sheetId="34437" refreshError="1"/>
      <sheetData sheetId="34438" refreshError="1"/>
      <sheetData sheetId="34439" refreshError="1"/>
      <sheetData sheetId="34440" refreshError="1"/>
      <sheetData sheetId="34441" refreshError="1"/>
      <sheetData sheetId="34442" refreshError="1"/>
      <sheetData sheetId="34443" refreshError="1"/>
      <sheetData sheetId="34444" refreshError="1"/>
      <sheetData sheetId="34445" refreshError="1"/>
      <sheetData sheetId="34446" refreshError="1"/>
      <sheetData sheetId="34447" refreshError="1"/>
      <sheetData sheetId="34448" refreshError="1"/>
      <sheetData sheetId="34449" refreshError="1"/>
      <sheetData sheetId="34450" refreshError="1"/>
      <sheetData sheetId="34451" refreshError="1"/>
      <sheetData sheetId="34452" refreshError="1"/>
      <sheetData sheetId="34453" refreshError="1"/>
      <sheetData sheetId="34454" refreshError="1"/>
      <sheetData sheetId="34455" refreshError="1"/>
      <sheetData sheetId="34456" refreshError="1"/>
      <sheetData sheetId="34457" refreshError="1"/>
      <sheetData sheetId="34458" refreshError="1"/>
      <sheetData sheetId="34459" refreshError="1"/>
      <sheetData sheetId="34460" refreshError="1"/>
      <sheetData sheetId="34461" refreshError="1"/>
      <sheetData sheetId="34462" refreshError="1"/>
      <sheetData sheetId="34463" refreshError="1"/>
      <sheetData sheetId="34464" refreshError="1"/>
      <sheetData sheetId="34465" refreshError="1"/>
      <sheetData sheetId="34466">
        <row r="9">
          <cell r="A9" t="str">
            <v>A</v>
          </cell>
        </row>
      </sheetData>
      <sheetData sheetId="34467">
        <row r="9">
          <cell r="A9" t="str">
            <v>A</v>
          </cell>
        </row>
      </sheetData>
      <sheetData sheetId="34468">
        <row r="9">
          <cell r="A9" t="str">
            <v>A</v>
          </cell>
        </row>
      </sheetData>
      <sheetData sheetId="34469">
        <row r="9">
          <cell r="A9" t="str">
            <v>A</v>
          </cell>
        </row>
      </sheetData>
      <sheetData sheetId="34470">
        <row r="9">
          <cell r="A9" t="str">
            <v>A</v>
          </cell>
        </row>
      </sheetData>
      <sheetData sheetId="34471">
        <row r="9">
          <cell r="A9" t="str">
            <v>A</v>
          </cell>
        </row>
      </sheetData>
      <sheetData sheetId="34472">
        <row r="9">
          <cell r="A9" t="str">
            <v>A</v>
          </cell>
        </row>
      </sheetData>
      <sheetData sheetId="34473">
        <row r="9">
          <cell r="A9" t="str">
            <v>A</v>
          </cell>
        </row>
      </sheetData>
      <sheetData sheetId="34474">
        <row r="9">
          <cell r="A9" t="str">
            <v>A</v>
          </cell>
        </row>
      </sheetData>
      <sheetData sheetId="34475">
        <row r="9">
          <cell r="A9" t="str">
            <v>A</v>
          </cell>
        </row>
      </sheetData>
      <sheetData sheetId="34476">
        <row r="9">
          <cell r="A9" t="str">
            <v>A</v>
          </cell>
        </row>
      </sheetData>
      <sheetData sheetId="34477">
        <row r="9">
          <cell r="A9" t="str">
            <v>A</v>
          </cell>
        </row>
      </sheetData>
      <sheetData sheetId="34478">
        <row r="9">
          <cell r="A9" t="str">
            <v>A</v>
          </cell>
        </row>
      </sheetData>
      <sheetData sheetId="34479">
        <row r="9">
          <cell r="A9" t="str">
            <v>A</v>
          </cell>
        </row>
      </sheetData>
      <sheetData sheetId="34480">
        <row r="9">
          <cell r="A9" t="str">
            <v>A</v>
          </cell>
        </row>
      </sheetData>
      <sheetData sheetId="34481">
        <row r="9">
          <cell r="A9" t="str">
            <v>A</v>
          </cell>
        </row>
      </sheetData>
      <sheetData sheetId="34482">
        <row r="9">
          <cell r="A9" t="str">
            <v>A</v>
          </cell>
        </row>
      </sheetData>
      <sheetData sheetId="34483">
        <row r="9">
          <cell r="A9" t="str">
            <v>A</v>
          </cell>
        </row>
      </sheetData>
      <sheetData sheetId="34484">
        <row r="9">
          <cell r="A9" t="str">
            <v>A</v>
          </cell>
        </row>
      </sheetData>
      <sheetData sheetId="34485">
        <row r="9">
          <cell r="A9" t="str">
            <v>A</v>
          </cell>
        </row>
      </sheetData>
      <sheetData sheetId="34486">
        <row r="9">
          <cell r="A9" t="str">
            <v>A</v>
          </cell>
        </row>
      </sheetData>
      <sheetData sheetId="34487"/>
      <sheetData sheetId="34488"/>
      <sheetData sheetId="34489"/>
      <sheetData sheetId="34490"/>
      <sheetData sheetId="34491"/>
      <sheetData sheetId="34492">
        <row r="9">
          <cell r="A9" t="str">
            <v>A</v>
          </cell>
        </row>
      </sheetData>
      <sheetData sheetId="34493">
        <row r="9">
          <cell r="A9" t="str">
            <v>A</v>
          </cell>
        </row>
      </sheetData>
      <sheetData sheetId="34494">
        <row r="9">
          <cell r="A9" t="str">
            <v>A</v>
          </cell>
        </row>
      </sheetData>
      <sheetData sheetId="34495">
        <row r="9">
          <cell r="A9" t="str">
            <v>A</v>
          </cell>
        </row>
      </sheetData>
      <sheetData sheetId="34496">
        <row r="9">
          <cell r="A9" t="str">
            <v>A</v>
          </cell>
        </row>
      </sheetData>
      <sheetData sheetId="34497">
        <row r="9">
          <cell r="A9" t="str">
            <v>A</v>
          </cell>
        </row>
      </sheetData>
      <sheetData sheetId="34498">
        <row r="9">
          <cell r="A9" t="str">
            <v>A</v>
          </cell>
        </row>
      </sheetData>
      <sheetData sheetId="34499">
        <row r="9">
          <cell r="A9" t="str">
            <v>A</v>
          </cell>
        </row>
      </sheetData>
      <sheetData sheetId="34500">
        <row r="9">
          <cell r="A9" t="str">
            <v>A</v>
          </cell>
        </row>
      </sheetData>
      <sheetData sheetId="34501">
        <row r="9">
          <cell r="A9" t="str">
            <v>A</v>
          </cell>
        </row>
      </sheetData>
      <sheetData sheetId="34502">
        <row r="9">
          <cell r="A9" t="str">
            <v>A</v>
          </cell>
        </row>
      </sheetData>
      <sheetData sheetId="34503">
        <row r="9">
          <cell r="A9" t="str">
            <v>A</v>
          </cell>
        </row>
      </sheetData>
      <sheetData sheetId="34504">
        <row r="9">
          <cell r="A9" t="str">
            <v>A</v>
          </cell>
        </row>
      </sheetData>
      <sheetData sheetId="34505">
        <row r="9">
          <cell r="A9" t="str">
            <v>A</v>
          </cell>
        </row>
      </sheetData>
      <sheetData sheetId="34506">
        <row r="9">
          <cell r="A9" t="str">
            <v>A</v>
          </cell>
        </row>
      </sheetData>
      <sheetData sheetId="34507">
        <row r="9">
          <cell r="A9" t="str">
            <v>A</v>
          </cell>
        </row>
      </sheetData>
      <sheetData sheetId="34508">
        <row r="9">
          <cell r="A9" t="str">
            <v>A</v>
          </cell>
        </row>
      </sheetData>
      <sheetData sheetId="34509">
        <row r="9">
          <cell r="A9" t="str">
            <v>A</v>
          </cell>
        </row>
      </sheetData>
      <sheetData sheetId="34510">
        <row r="9">
          <cell r="A9" t="str">
            <v>A</v>
          </cell>
        </row>
      </sheetData>
      <sheetData sheetId="34511">
        <row r="9">
          <cell r="A9" t="str">
            <v>A</v>
          </cell>
        </row>
      </sheetData>
      <sheetData sheetId="34512">
        <row r="9">
          <cell r="A9" t="str">
            <v>A</v>
          </cell>
        </row>
      </sheetData>
      <sheetData sheetId="34513">
        <row r="9">
          <cell r="A9" t="str">
            <v>A</v>
          </cell>
        </row>
      </sheetData>
      <sheetData sheetId="34514">
        <row r="9">
          <cell r="A9" t="str">
            <v>A</v>
          </cell>
        </row>
      </sheetData>
      <sheetData sheetId="34515">
        <row r="9">
          <cell r="A9" t="str">
            <v>A</v>
          </cell>
        </row>
      </sheetData>
      <sheetData sheetId="34516">
        <row r="9">
          <cell r="A9" t="str">
            <v>A</v>
          </cell>
        </row>
      </sheetData>
      <sheetData sheetId="34517">
        <row r="9">
          <cell r="A9" t="str">
            <v>A</v>
          </cell>
        </row>
      </sheetData>
      <sheetData sheetId="34518"/>
      <sheetData sheetId="34519"/>
      <sheetData sheetId="34520">
        <row r="9">
          <cell r="A9" t="str">
            <v>A</v>
          </cell>
        </row>
      </sheetData>
      <sheetData sheetId="34521">
        <row r="9">
          <cell r="A9" t="str">
            <v>A</v>
          </cell>
        </row>
      </sheetData>
      <sheetData sheetId="34522">
        <row r="9">
          <cell r="A9" t="str">
            <v>A</v>
          </cell>
        </row>
      </sheetData>
      <sheetData sheetId="34523">
        <row r="9">
          <cell r="A9" t="str">
            <v>A</v>
          </cell>
        </row>
      </sheetData>
      <sheetData sheetId="34524">
        <row r="9">
          <cell r="A9" t="str">
            <v>A</v>
          </cell>
        </row>
      </sheetData>
      <sheetData sheetId="34525">
        <row r="9">
          <cell r="A9" t="str">
            <v>A</v>
          </cell>
        </row>
      </sheetData>
      <sheetData sheetId="34526">
        <row r="9">
          <cell r="A9" t="str">
            <v>A</v>
          </cell>
        </row>
      </sheetData>
      <sheetData sheetId="34527">
        <row r="9">
          <cell r="A9" t="str">
            <v>A</v>
          </cell>
        </row>
      </sheetData>
      <sheetData sheetId="34528">
        <row r="9">
          <cell r="A9" t="str">
            <v>A</v>
          </cell>
        </row>
      </sheetData>
      <sheetData sheetId="34529"/>
      <sheetData sheetId="34530">
        <row r="9">
          <cell r="A9" t="str">
            <v>A</v>
          </cell>
        </row>
      </sheetData>
      <sheetData sheetId="34531">
        <row r="9">
          <cell r="A9" t="str">
            <v>A</v>
          </cell>
        </row>
      </sheetData>
      <sheetData sheetId="34532">
        <row r="9">
          <cell r="A9" t="str">
            <v>A</v>
          </cell>
        </row>
      </sheetData>
      <sheetData sheetId="34533">
        <row r="9">
          <cell r="A9" t="str">
            <v>A</v>
          </cell>
        </row>
      </sheetData>
      <sheetData sheetId="34534">
        <row r="9">
          <cell r="A9" t="str">
            <v>A</v>
          </cell>
        </row>
      </sheetData>
      <sheetData sheetId="34535">
        <row r="9">
          <cell r="A9" t="str">
            <v>A</v>
          </cell>
        </row>
      </sheetData>
      <sheetData sheetId="34536">
        <row r="9">
          <cell r="A9" t="str">
            <v>A</v>
          </cell>
        </row>
      </sheetData>
      <sheetData sheetId="34537">
        <row r="9">
          <cell r="A9" t="str">
            <v>A</v>
          </cell>
        </row>
      </sheetData>
      <sheetData sheetId="34538">
        <row r="9">
          <cell r="A9" t="str">
            <v>A</v>
          </cell>
        </row>
      </sheetData>
      <sheetData sheetId="34539">
        <row r="9">
          <cell r="A9" t="str">
            <v>A</v>
          </cell>
        </row>
      </sheetData>
      <sheetData sheetId="34540">
        <row r="9">
          <cell r="A9" t="str">
            <v>A</v>
          </cell>
        </row>
      </sheetData>
      <sheetData sheetId="34541">
        <row r="9">
          <cell r="A9" t="str">
            <v>A</v>
          </cell>
        </row>
      </sheetData>
      <sheetData sheetId="34542">
        <row r="9">
          <cell r="A9" t="str">
            <v>A</v>
          </cell>
        </row>
      </sheetData>
      <sheetData sheetId="34543">
        <row r="9">
          <cell r="A9" t="str">
            <v>A</v>
          </cell>
        </row>
      </sheetData>
      <sheetData sheetId="34544">
        <row r="9">
          <cell r="A9" t="str">
            <v>A</v>
          </cell>
        </row>
      </sheetData>
      <sheetData sheetId="34545">
        <row r="9">
          <cell r="A9" t="str">
            <v>A</v>
          </cell>
        </row>
      </sheetData>
      <sheetData sheetId="34546">
        <row r="9">
          <cell r="A9" t="str">
            <v>A</v>
          </cell>
        </row>
      </sheetData>
      <sheetData sheetId="34547">
        <row r="9">
          <cell r="A9" t="str">
            <v>A</v>
          </cell>
        </row>
      </sheetData>
      <sheetData sheetId="34548">
        <row r="9">
          <cell r="A9" t="str">
            <v>A</v>
          </cell>
        </row>
      </sheetData>
      <sheetData sheetId="34549"/>
      <sheetData sheetId="34550">
        <row r="9">
          <cell r="A9" t="str">
            <v>A</v>
          </cell>
        </row>
      </sheetData>
      <sheetData sheetId="34551"/>
      <sheetData sheetId="34552"/>
      <sheetData sheetId="34553"/>
      <sheetData sheetId="34554"/>
      <sheetData sheetId="34555"/>
      <sheetData sheetId="34556">
        <row r="9">
          <cell r="A9" t="str">
            <v>A</v>
          </cell>
        </row>
      </sheetData>
      <sheetData sheetId="34557">
        <row r="9">
          <cell r="A9" t="str">
            <v>A</v>
          </cell>
        </row>
      </sheetData>
      <sheetData sheetId="34558"/>
      <sheetData sheetId="34559">
        <row r="9">
          <cell r="A9" t="str">
            <v>A</v>
          </cell>
        </row>
      </sheetData>
      <sheetData sheetId="34560">
        <row r="9">
          <cell r="A9" t="str">
            <v>A</v>
          </cell>
        </row>
      </sheetData>
      <sheetData sheetId="34561">
        <row r="9">
          <cell r="A9" t="str">
            <v>A</v>
          </cell>
        </row>
      </sheetData>
      <sheetData sheetId="34562">
        <row r="9">
          <cell r="A9" t="str">
            <v>A</v>
          </cell>
        </row>
      </sheetData>
      <sheetData sheetId="34563"/>
      <sheetData sheetId="34564">
        <row r="9">
          <cell r="A9" t="str">
            <v>A</v>
          </cell>
        </row>
      </sheetData>
      <sheetData sheetId="34565" refreshError="1"/>
      <sheetData sheetId="34566">
        <row r="9">
          <cell r="A9" t="str">
            <v>A</v>
          </cell>
        </row>
      </sheetData>
      <sheetData sheetId="34567" refreshError="1"/>
      <sheetData sheetId="34568" refreshError="1"/>
      <sheetData sheetId="34569" refreshError="1"/>
      <sheetData sheetId="34570" refreshError="1"/>
      <sheetData sheetId="34571" refreshError="1"/>
      <sheetData sheetId="34572" refreshError="1"/>
      <sheetData sheetId="34573" refreshError="1"/>
      <sheetData sheetId="34574" refreshError="1"/>
      <sheetData sheetId="34575" refreshError="1"/>
      <sheetData sheetId="34576" refreshError="1"/>
      <sheetData sheetId="34577" refreshError="1"/>
      <sheetData sheetId="34578" refreshError="1"/>
      <sheetData sheetId="34579" refreshError="1"/>
      <sheetData sheetId="34580" refreshError="1"/>
      <sheetData sheetId="34581" refreshError="1"/>
      <sheetData sheetId="34582" refreshError="1"/>
      <sheetData sheetId="34583" refreshError="1"/>
      <sheetData sheetId="34584" refreshError="1"/>
      <sheetData sheetId="34585" refreshError="1"/>
      <sheetData sheetId="34586" refreshError="1"/>
      <sheetData sheetId="34587" refreshError="1"/>
      <sheetData sheetId="34588" refreshError="1"/>
      <sheetData sheetId="34589" refreshError="1"/>
      <sheetData sheetId="34590" refreshError="1"/>
      <sheetData sheetId="34591" refreshError="1"/>
      <sheetData sheetId="34592" refreshError="1"/>
      <sheetData sheetId="34593" refreshError="1"/>
      <sheetData sheetId="34594" refreshError="1"/>
      <sheetData sheetId="34595" refreshError="1"/>
      <sheetData sheetId="34596" refreshError="1"/>
      <sheetData sheetId="34597" refreshError="1"/>
      <sheetData sheetId="34598" refreshError="1"/>
      <sheetData sheetId="34599" refreshError="1"/>
      <sheetData sheetId="34600" refreshError="1"/>
      <sheetData sheetId="34601" refreshError="1"/>
      <sheetData sheetId="34602" refreshError="1"/>
      <sheetData sheetId="34603" refreshError="1"/>
      <sheetData sheetId="34604" refreshError="1"/>
      <sheetData sheetId="34605" refreshError="1"/>
      <sheetData sheetId="34606" refreshError="1"/>
      <sheetData sheetId="34607" refreshError="1"/>
      <sheetData sheetId="34608" refreshError="1"/>
      <sheetData sheetId="34609" refreshError="1"/>
      <sheetData sheetId="34610" refreshError="1"/>
      <sheetData sheetId="34611" refreshError="1"/>
      <sheetData sheetId="34612" refreshError="1"/>
      <sheetData sheetId="34613" refreshError="1"/>
      <sheetData sheetId="34614" refreshError="1"/>
      <sheetData sheetId="34615" refreshError="1"/>
      <sheetData sheetId="34616" refreshError="1"/>
      <sheetData sheetId="34617" refreshError="1"/>
      <sheetData sheetId="34618" refreshError="1"/>
      <sheetData sheetId="34619" refreshError="1"/>
      <sheetData sheetId="34620" refreshError="1"/>
      <sheetData sheetId="34621" refreshError="1"/>
      <sheetData sheetId="34622"/>
      <sheetData sheetId="34623" refreshError="1"/>
      <sheetData sheetId="34624" refreshError="1"/>
      <sheetData sheetId="34625" refreshError="1"/>
      <sheetData sheetId="34626" refreshError="1"/>
      <sheetData sheetId="34627" refreshError="1"/>
      <sheetData sheetId="34628" refreshError="1"/>
      <sheetData sheetId="34629" refreshError="1"/>
      <sheetData sheetId="34630" refreshError="1"/>
      <sheetData sheetId="34631" refreshError="1"/>
      <sheetData sheetId="34632" refreshError="1"/>
      <sheetData sheetId="34633" refreshError="1"/>
      <sheetData sheetId="34634" refreshError="1"/>
      <sheetData sheetId="34635" refreshError="1"/>
      <sheetData sheetId="34636" refreshError="1"/>
      <sheetData sheetId="34637" refreshError="1"/>
      <sheetData sheetId="34638" refreshError="1"/>
      <sheetData sheetId="34639" refreshError="1"/>
      <sheetData sheetId="34640" refreshError="1"/>
      <sheetData sheetId="34641" refreshError="1"/>
      <sheetData sheetId="34642" refreshError="1"/>
      <sheetData sheetId="34643" refreshError="1"/>
      <sheetData sheetId="34644" refreshError="1"/>
      <sheetData sheetId="34645" refreshError="1"/>
      <sheetData sheetId="34646" refreshError="1"/>
      <sheetData sheetId="34647" refreshError="1"/>
      <sheetData sheetId="34648" refreshError="1"/>
      <sheetData sheetId="34649" refreshError="1"/>
      <sheetData sheetId="34650" refreshError="1"/>
      <sheetData sheetId="34651" refreshError="1"/>
      <sheetData sheetId="34652" refreshError="1"/>
      <sheetData sheetId="34653" refreshError="1"/>
      <sheetData sheetId="34654" refreshError="1"/>
      <sheetData sheetId="34655" refreshError="1"/>
      <sheetData sheetId="34656" refreshError="1"/>
      <sheetData sheetId="34657" refreshError="1"/>
      <sheetData sheetId="34658" refreshError="1"/>
      <sheetData sheetId="34659" refreshError="1"/>
      <sheetData sheetId="34660" refreshError="1"/>
      <sheetData sheetId="34661" refreshError="1"/>
      <sheetData sheetId="34662" refreshError="1"/>
      <sheetData sheetId="34663" refreshError="1"/>
      <sheetData sheetId="34664" refreshError="1"/>
      <sheetData sheetId="34665" refreshError="1"/>
      <sheetData sheetId="34666" refreshError="1"/>
      <sheetData sheetId="34667" refreshError="1"/>
      <sheetData sheetId="34668" refreshError="1"/>
      <sheetData sheetId="34669" refreshError="1"/>
      <sheetData sheetId="34670" refreshError="1"/>
      <sheetData sheetId="34671" refreshError="1"/>
      <sheetData sheetId="34672" refreshError="1"/>
      <sheetData sheetId="34673" refreshError="1"/>
      <sheetData sheetId="34674" refreshError="1"/>
      <sheetData sheetId="34675" refreshError="1"/>
      <sheetData sheetId="34676" refreshError="1"/>
      <sheetData sheetId="34677" refreshError="1"/>
      <sheetData sheetId="34678" refreshError="1"/>
      <sheetData sheetId="34679" refreshError="1"/>
      <sheetData sheetId="34680" refreshError="1"/>
      <sheetData sheetId="34681" refreshError="1"/>
      <sheetData sheetId="34682" refreshError="1"/>
      <sheetData sheetId="34683" refreshError="1"/>
      <sheetData sheetId="34684" refreshError="1"/>
      <sheetData sheetId="34685" refreshError="1"/>
      <sheetData sheetId="34686" refreshError="1"/>
      <sheetData sheetId="34687" refreshError="1"/>
      <sheetData sheetId="34688" refreshError="1"/>
      <sheetData sheetId="34689" refreshError="1"/>
      <sheetData sheetId="34690" refreshError="1"/>
      <sheetData sheetId="34691" refreshError="1"/>
      <sheetData sheetId="34692" refreshError="1"/>
      <sheetData sheetId="34693" refreshError="1"/>
      <sheetData sheetId="34694" refreshError="1"/>
      <sheetData sheetId="34695" refreshError="1"/>
      <sheetData sheetId="34696" refreshError="1"/>
      <sheetData sheetId="34697" refreshError="1"/>
      <sheetData sheetId="34698" refreshError="1"/>
      <sheetData sheetId="34699" refreshError="1"/>
      <sheetData sheetId="34700" refreshError="1"/>
      <sheetData sheetId="34701" refreshError="1"/>
      <sheetData sheetId="34702" refreshError="1"/>
      <sheetData sheetId="34703" refreshError="1"/>
      <sheetData sheetId="34704" refreshError="1"/>
      <sheetData sheetId="34705" refreshError="1"/>
      <sheetData sheetId="34706"/>
      <sheetData sheetId="34707"/>
      <sheetData sheetId="34708" refreshError="1"/>
      <sheetData sheetId="34709" refreshError="1"/>
      <sheetData sheetId="34710" refreshError="1"/>
      <sheetData sheetId="34711" refreshError="1"/>
      <sheetData sheetId="34712" refreshError="1"/>
      <sheetData sheetId="34713" refreshError="1"/>
      <sheetData sheetId="34714" refreshError="1"/>
      <sheetData sheetId="34715" refreshError="1"/>
      <sheetData sheetId="34716" refreshError="1"/>
      <sheetData sheetId="34717" refreshError="1"/>
      <sheetData sheetId="34718" refreshError="1"/>
      <sheetData sheetId="34719" refreshError="1"/>
      <sheetData sheetId="34720" refreshError="1"/>
      <sheetData sheetId="34721" refreshError="1"/>
      <sheetData sheetId="34722" refreshError="1"/>
      <sheetData sheetId="34723" refreshError="1"/>
      <sheetData sheetId="34724" refreshError="1"/>
      <sheetData sheetId="34725" refreshError="1"/>
      <sheetData sheetId="34726" refreshError="1"/>
      <sheetData sheetId="34727" refreshError="1"/>
      <sheetData sheetId="34728" refreshError="1"/>
      <sheetData sheetId="34729" refreshError="1"/>
      <sheetData sheetId="34730" refreshError="1"/>
      <sheetData sheetId="34731" refreshError="1"/>
      <sheetData sheetId="34732" refreshError="1"/>
      <sheetData sheetId="34733" refreshError="1"/>
      <sheetData sheetId="34734" refreshError="1"/>
      <sheetData sheetId="34735" refreshError="1"/>
      <sheetData sheetId="34736" refreshError="1"/>
      <sheetData sheetId="34737" refreshError="1"/>
      <sheetData sheetId="34738" refreshError="1"/>
      <sheetData sheetId="34739" refreshError="1"/>
      <sheetData sheetId="34740" refreshError="1"/>
      <sheetData sheetId="34741" refreshError="1"/>
      <sheetData sheetId="34742" refreshError="1"/>
      <sheetData sheetId="34743" refreshError="1"/>
      <sheetData sheetId="34744" refreshError="1"/>
      <sheetData sheetId="34745" refreshError="1"/>
      <sheetData sheetId="34746" refreshError="1"/>
      <sheetData sheetId="34747" refreshError="1"/>
      <sheetData sheetId="34748"/>
      <sheetData sheetId="34749"/>
      <sheetData sheetId="34750"/>
      <sheetData sheetId="34751"/>
      <sheetData sheetId="34752"/>
      <sheetData sheetId="34753"/>
      <sheetData sheetId="34754"/>
      <sheetData sheetId="34755"/>
      <sheetData sheetId="34756"/>
      <sheetData sheetId="34757"/>
      <sheetData sheetId="34758"/>
      <sheetData sheetId="34759"/>
      <sheetData sheetId="34760" refreshError="1"/>
      <sheetData sheetId="34761" refreshError="1"/>
      <sheetData sheetId="34762" refreshError="1"/>
      <sheetData sheetId="34763" refreshError="1"/>
      <sheetData sheetId="34764" refreshError="1"/>
      <sheetData sheetId="34765" refreshError="1"/>
      <sheetData sheetId="34766" refreshError="1"/>
      <sheetData sheetId="34767" refreshError="1"/>
      <sheetData sheetId="34768" refreshError="1"/>
      <sheetData sheetId="34769" refreshError="1"/>
      <sheetData sheetId="34770" refreshError="1"/>
      <sheetData sheetId="34771" refreshError="1"/>
      <sheetData sheetId="34772" refreshError="1"/>
      <sheetData sheetId="34773" refreshError="1"/>
      <sheetData sheetId="34774" refreshError="1"/>
      <sheetData sheetId="34775" refreshError="1"/>
      <sheetData sheetId="34776" refreshError="1"/>
      <sheetData sheetId="34777" refreshError="1"/>
      <sheetData sheetId="34778" refreshError="1"/>
      <sheetData sheetId="34779" refreshError="1"/>
      <sheetData sheetId="34780" refreshError="1"/>
      <sheetData sheetId="34781" refreshError="1"/>
      <sheetData sheetId="34782" refreshError="1"/>
      <sheetData sheetId="34783" refreshError="1"/>
      <sheetData sheetId="34784" refreshError="1"/>
      <sheetData sheetId="34785"/>
      <sheetData sheetId="34786"/>
      <sheetData sheetId="34787" refreshError="1"/>
      <sheetData sheetId="34788" refreshError="1"/>
      <sheetData sheetId="34789" refreshError="1"/>
      <sheetData sheetId="34790" refreshError="1"/>
      <sheetData sheetId="34791" refreshError="1"/>
      <sheetData sheetId="34792" refreshError="1"/>
      <sheetData sheetId="34793" refreshError="1"/>
      <sheetData sheetId="34794" refreshError="1"/>
      <sheetData sheetId="34795" refreshError="1"/>
      <sheetData sheetId="34796" refreshError="1"/>
      <sheetData sheetId="34797" refreshError="1"/>
      <sheetData sheetId="34798" refreshError="1"/>
      <sheetData sheetId="34799" refreshError="1"/>
      <sheetData sheetId="34800" refreshError="1"/>
      <sheetData sheetId="34801" refreshError="1"/>
      <sheetData sheetId="34802" refreshError="1"/>
      <sheetData sheetId="34803" refreshError="1"/>
      <sheetData sheetId="34804" refreshError="1"/>
      <sheetData sheetId="34805" refreshError="1"/>
      <sheetData sheetId="34806" refreshError="1"/>
      <sheetData sheetId="34807" refreshError="1"/>
      <sheetData sheetId="34808" refreshError="1"/>
      <sheetData sheetId="34809" refreshError="1"/>
      <sheetData sheetId="34810" refreshError="1"/>
      <sheetData sheetId="34811" refreshError="1"/>
      <sheetData sheetId="34812" refreshError="1"/>
      <sheetData sheetId="34813" refreshError="1"/>
      <sheetData sheetId="34814" refreshError="1"/>
      <sheetData sheetId="34815" refreshError="1"/>
      <sheetData sheetId="34816"/>
      <sheetData sheetId="34817"/>
      <sheetData sheetId="34818"/>
      <sheetData sheetId="34819"/>
      <sheetData sheetId="34820"/>
      <sheetData sheetId="34821"/>
      <sheetData sheetId="34822"/>
      <sheetData sheetId="34823"/>
      <sheetData sheetId="34824"/>
      <sheetData sheetId="34825"/>
      <sheetData sheetId="34826"/>
      <sheetData sheetId="34827"/>
      <sheetData sheetId="34828"/>
      <sheetData sheetId="34829"/>
      <sheetData sheetId="34830"/>
      <sheetData sheetId="34831"/>
      <sheetData sheetId="34832"/>
      <sheetData sheetId="34833"/>
      <sheetData sheetId="34834"/>
      <sheetData sheetId="34835"/>
      <sheetData sheetId="34836"/>
      <sheetData sheetId="34837"/>
      <sheetData sheetId="34838"/>
      <sheetData sheetId="34839"/>
      <sheetData sheetId="34840"/>
      <sheetData sheetId="34841"/>
      <sheetData sheetId="34842"/>
      <sheetData sheetId="34843"/>
      <sheetData sheetId="34844"/>
      <sheetData sheetId="34845"/>
      <sheetData sheetId="34846"/>
      <sheetData sheetId="34847"/>
      <sheetData sheetId="34848"/>
      <sheetData sheetId="34849"/>
      <sheetData sheetId="34850"/>
      <sheetData sheetId="34851"/>
      <sheetData sheetId="34852"/>
      <sheetData sheetId="34853"/>
      <sheetData sheetId="34854"/>
      <sheetData sheetId="34855"/>
      <sheetData sheetId="34856" refreshError="1"/>
      <sheetData sheetId="34857" refreshError="1"/>
      <sheetData sheetId="34858" refreshError="1"/>
      <sheetData sheetId="34859" refreshError="1"/>
      <sheetData sheetId="34860" refreshError="1"/>
      <sheetData sheetId="34861" refreshError="1"/>
      <sheetData sheetId="34862" refreshError="1"/>
      <sheetData sheetId="34863" refreshError="1"/>
      <sheetData sheetId="34864" refreshError="1"/>
      <sheetData sheetId="34865" refreshError="1"/>
      <sheetData sheetId="34866" refreshError="1"/>
      <sheetData sheetId="34867" refreshError="1"/>
      <sheetData sheetId="34868" refreshError="1"/>
      <sheetData sheetId="34869" refreshError="1"/>
      <sheetData sheetId="34870" refreshError="1"/>
      <sheetData sheetId="34871" refreshError="1"/>
      <sheetData sheetId="34872" refreshError="1"/>
      <sheetData sheetId="34873" refreshError="1"/>
      <sheetData sheetId="34874" refreshError="1"/>
      <sheetData sheetId="34875" refreshError="1"/>
      <sheetData sheetId="34876" refreshError="1"/>
      <sheetData sheetId="34877" refreshError="1"/>
      <sheetData sheetId="34878" refreshError="1"/>
      <sheetData sheetId="34879" refreshError="1"/>
      <sheetData sheetId="34880" refreshError="1"/>
      <sheetData sheetId="34881" refreshError="1"/>
      <sheetData sheetId="34882" refreshError="1"/>
      <sheetData sheetId="34883" refreshError="1"/>
      <sheetData sheetId="34884" refreshError="1"/>
      <sheetData sheetId="34885" refreshError="1"/>
      <sheetData sheetId="34886" refreshError="1"/>
      <sheetData sheetId="34887" refreshError="1"/>
      <sheetData sheetId="34888" refreshError="1"/>
      <sheetData sheetId="34889" refreshError="1"/>
      <sheetData sheetId="34890" refreshError="1"/>
      <sheetData sheetId="34891" refreshError="1"/>
      <sheetData sheetId="34892" refreshError="1"/>
      <sheetData sheetId="34893" refreshError="1"/>
      <sheetData sheetId="34894" refreshError="1"/>
      <sheetData sheetId="34895" refreshError="1"/>
      <sheetData sheetId="34896" refreshError="1"/>
      <sheetData sheetId="34897" refreshError="1"/>
      <sheetData sheetId="34898" refreshError="1"/>
      <sheetData sheetId="34899" refreshError="1"/>
      <sheetData sheetId="34900" refreshError="1"/>
      <sheetData sheetId="34901" refreshError="1"/>
      <sheetData sheetId="34902" refreshError="1"/>
      <sheetData sheetId="34903" refreshError="1"/>
      <sheetData sheetId="34904" refreshError="1"/>
      <sheetData sheetId="34905" refreshError="1"/>
      <sheetData sheetId="34906" refreshError="1"/>
      <sheetData sheetId="34907" refreshError="1"/>
      <sheetData sheetId="34908" refreshError="1"/>
      <sheetData sheetId="34909">
        <row r="9">
          <cell r="A9" t="str">
            <v>A</v>
          </cell>
        </row>
      </sheetData>
      <sheetData sheetId="34910">
        <row r="9">
          <cell r="A9" t="str">
            <v>A</v>
          </cell>
        </row>
      </sheetData>
      <sheetData sheetId="34911">
        <row r="9">
          <cell r="A9" t="str">
            <v>A</v>
          </cell>
        </row>
      </sheetData>
      <sheetData sheetId="34912">
        <row r="9">
          <cell r="A9" t="str">
            <v>A</v>
          </cell>
        </row>
      </sheetData>
      <sheetData sheetId="34913">
        <row r="9">
          <cell r="A9" t="str">
            <v>A</v>
          </cell>
        </row>
      </sheetData>
      <sheetData sheetId="34914">
        <row r="9">
          <cell r="A9" t="str">
            <v>A</v>
          </cell>
        </row>
      </sheetData>
      <sheetData sheetId="34915">
        <row r="9">
          <cell r="A9" t="str">
            <v>A</v>
          </cell>
        </row>
      </sheetData>
      <sheetData sheetId="34916">
        <row r="9">
          <cell r="A9" t="str">
            <v>A</v>
          </cell>
        </row>
      </sheetData>
      <sheetData sheetId="34917">
        <row r="9">
          <cell r="A9" t="str">
            <v>A</v>
          </cell>
        </row>
      </sheetData>
      <sheetData sheetId="34918">
        <row r="9">
          <cell r="A9" t="str">
            <v>A</v>
          </cell>
        </row>
      </sheetData>
      <sheetData sheetId="34919">
        <row r="9">
          <cell r="A9" t="str">
            <v>A</v>
          </cell>
        </row>
      </sheetData>
      <sheetData sheetId="34920">
        <row r="9">
          <cell r="A9" t="str">
            <v>A</v>
          </cell>
        </row>
      </sheetData>
      <sheetData sheetId="34921">
        <row r="9">
          <cell r="A9" t="str">
            <v>A</v>
          </cell>
        </row>
      </sheetData>
      <sheetData sheetId="34922">
        <row r="9">
          <cell r="A9" t="str">
            <v>A</v>
          </cell>
        </row>
      </sheetData>
      <sheetData sheetId="34923">
        <row r="9">
          <cell r="A9" t="str">
            <v>A</v>
          </cell>
        </row>
      </sheetData>
      <sheetData sheetId="34924">
        <row r="9">
          <cell r="A9" t="str">
            <v>A</v>
          </cell>
        </row>
      </sheetData>
      <sheetData sheetId="34925">
        <row r="9">
          <cell r="A9" t="str">
            <v>A</v>
          </cell>
        </row>
      </sheetData>
      <sheetData sheetId="34926">
        <row r="9">
          <cell r="A9" t="str">
            <v>A</v>
          </cell>
        </row>
      </sheetData>
      <sheetData sheetId="34927">
        <row r="9">
          <cell r="A9" t="str">
            <v>A</v>
          </cell>
        </row>
      </sheetData>
      <sheetData sheetId="34928">
        <row r="9">
          <cell r="A9" t="str">
            <v>A</v>
          </cell>
        </row>
      </sheetData>
      <sheetData sheetId="34929">
        <row r="9">
          <cell r="A9" t="str">
            <v>A</v>
          </cell>
        </row>
      </sheetData>
      <sheetData sheetId="34930">
        <row r="9">
          <cell r="A9" t="str">
            <v>A</v>
          </cell>
        </row>
      </sheetData>
      <sheetData sheetId="34931">
        <row r="9">
          <cell r="A9" t="str">
            <v>A</v>
          </cell>
        </row>
      </sheetData>
      <sheetData sheetId="34932">
        <row r="9">
          <cell r="A9" t="str">
            <v>A</v>
          </cell>
        </row>
      </sheetData>
      <sheetData sheetId="34933">
        <row r="9">
          <cell r="A9" t="str">
            <v>A</v>
          </cell>
        </row>
      </sheetData>
      <sheetData sheetId="34934">
        <row r="9">
          <cell r="A9" t="str">
            <v>A</v>
          </cell>
        </row>
      </sheetData>
      <sheetData sheetId="34935">
        <row r="9">
          <cell r="A9" t="str">
            <v>A</v>
          </cell>
        </row>
      </sheetData>
      <sheetData sheetId="34936">
        <row r="9">
          <cell r="A9" t="str">
            <v>A</v>
          </cell>
        </row>
      </sheetData>
      <sheetData sheetId="34937">
        <row r="9">
          <cell r="A9" t="str">
            <v>A</v>
          </cell>
        </row>
      </sheetData>
      <sheetData sheetId="34938">
        <row r="9">
          <cell r="A9" t="str">
            <v>A</v>
          </cell>
        </row>
      </sheetData>
      <sheetData sheetId="34939">
        <row r="9">
          <cell r="A9" t="str">
            <v>A</v>
          </cell>
        </row>
      </sheetData>
      <sheetData sheetId="34940">
        <row r="9">
          <cell r="A9" t="str">
            <v>A</v>
          </cell>
        </row>
      </sheetData>
      <sheetData sheetId="34941">
        <row r="9">
          <cell r="A9" t="str">
            <v>A</v>
          </cell>
        </row>
      </sheetData>
      <sheetData sheetId="34942">
        <row r="9">
          <cell r="A9" t="str">
            <v>A</v>
          </cell>
        </row>
      </sheetData>
      <sheetData sheetId="34943">
        <row r="9">
          <cell r="A9" t="str">
            <v>A</v>
          </cell>
        </row>
      </sheetData>
      <sheetData sheetId="34944">
        <row r="9">
          <cell r="A9" t="str">
            <v>A</v>
          </cell>
        </row>
      </sheetData>
      <sheetData sheetId="34945">
        <row r="9">
          <cell r="A9" t="str">
            <v>A</v>
          </cell>
        </row>
      </sheetData>
      <sheetData sheetId="34946">
        <row r="9">
          <cell r="A9" t="str">
            <v>A</v>
          </cell>
        </row>
      </sheetData>
      <sheetData sheetId="34947">
        <row r="9">
          <cell r="A9" t="str">
            <v>A</v>
          </cell>
        </row>
      </sheetData>
      <sheetData sheetId="34948">
        <row r="9">
          <cell r="A9" t="str">
            <v>A</v>
          </cell>
        </row>
      </sheetData>
      <sheetData sheetId="34949">
        <row r="9">
          <cell r="A9" t="str">
            <v>A</v>
          </cell>
        </row>
      </sheetData>
      <sheetData sheetId="34950">
        <row r="9">
          <cell r="A9" t="str">
            <v>A</v>
          </cell>
        </row>
      </sheetData>
      <sheetData sheetId="34951">
        <row r="9">
          <cell r="A9" t="str">
            <v>A</v>
          </cell>
        </row>
      </sheetData>
      <sheetData sheetId="34952">
        <row r="9">
          <cell r="A9" t="str">
            <v>A</v>
          </cell>
        </row>
      </sheetData>
      <sheetData sheetId="34953">
        <row r="9">
          <cell r="A9" t="str">
            <v>A</v>
          </cell>
        </row>
      </sheetData>
      <sheetData sheetId="34954">
        <row r="9">
          <cell r="A9" t="str">
            <v>A</v>
          </cell>
        </row>
      </sheetData>
      <sheetData sheetId="34955">
        <row r="9">
          <cell r="A9" t="str">
            <v>A</v>
          </cell>
        </row>
      </sheetData>
      <sheetData sheetId="34956">
        <row r="9">
          <cell r="A9" t="str">
            <v>A</v>
          </cell>
        </row>
      </sheetData>
      <sheetData sheetId="34957">
        <row r="9">
          <cell r="A9" t="str">
            <v>A</v>
          </cell>
        </row>
      </sheetData>
      <sheetData sheetId="34958">
        <row r="9">
          <cell r="A9" t="str">
            <v>A</v>
          </cell>
        </row>
      </sheetData>
      <sheetData sheetId="34959">
        <row r="9">
          <cell r="A9" t="str">
            <v>A</v>
          </cell>
        </row>
      </sheetData>
      <sheetData sheetId="34960">
        <row r="9">
          <cell r="A9" t="str">
            <v>A</v>
          </cell>
        </row>
      </sheetData>
      <sheetData sheetId="34961">
        <row r="9">
          <cell r="A9" t="str">
            <v>A</v>
          </cell>
        </row>
      </sheetData>
      <sheetData sheetId="34962">
        <row r="9">
          <cell r="A9" t="str">
            <v>A</v>
          </cell>
        </row>
      </sheetData>
      <sheetData sheetId="34963">
        <row r="9">
          <cell r="A9" t="str">
            <v>A</v>
          </cell>
        </row>
      </sheetData>
      <sheetData sheetId="34964">
        <row r="9">
          <cell r="A9" t="str">
            <v>A</v>
          </cell>
        </row>
      </sheetData>
      <sheetData sheetId="34965">
        <row r="9">
          <cell r="A9" t="str">
            <v>A</v>
          </cell>
        </row>
      </sheetData>
      <sheetData sheetId="34966">
        <row r="9">
          <cell r="A9" t="str">
            <v>A</v>
          </cell>
        </row>
      </sheetData>
      <sheetData sheetId="34967">
        <row r="9">
          <cell r="A9" t="str">
            <v>A</v>
          </cell>
        </row>
      </sheetData>
      <sheetData sheetId="34968">
        <row r="9">
          <cell r="A9" t="str">
            <v>A</v>
          </cell>
        </row>
      </sheetData>
      <sheetData sheetId="34969">
        <row r="9">
          <cell r="A9" t="str">
            <v>A</v>
          </cell>
        </row>
      </sheetData>
      <sheetData sheetId="34970">
        <row r="9">
          <cell r="A9" t="str">
            <v>A</v>
          </cell>
        </row>
      </sheetData>
      <sheetData sheetId="34971">
        <row r="9">
          <cell r="A9" t="str">
            <v>A</v>
          </cell>
        </row>
      </sheetData>
      <sheetData sheetId="34972">
        <row r="9">
          <cell r="A9" t="str">
            <v>A</v>
          </cell>
        </row>
      </sheetData>
      <sheetData sheetId="34973">
        <row r="9">
          <cell r="A9" t="str">
            <v>A</v>
          </cell>
        </row>
      </sheetData>
      <sheetData sheetId="34974">
        <row r="9">
          <cell r="A9" t="str">
            <v>A</v>
          </cell>
        </row>
      </sheetData>
      <sheetData sheetId="34975">
        <row r="9">
          <cell r="A9" t="str">
            <v>A</v>
          </cell>
        </row>
      </sheetData>
      <sheetData sheetId="34976">
        <row r="9">
          <cell r="A9" t="str">
            <v>A</v>
          </cell>
        </row>
      </sheetData>
      <sheetData sheetId="34977">
        <row r="9">
          <cell r="A9" t="str">
            <v>A</v>
          </cell>
        </row>
      </sheetData>
      <sheetData sheetId="34978">
        <row r="9">
          <cell r="A9" t="str">
            <v>A</v>
          </cell>
        </row>
      </sheetData>
      <sheetData sheetId="34979">
        <row r="9">
          <cell r="A9" t="str">
            <v>A</v>
          </cell>
        </row>
      </sheetData>
      <sheetData sheetId="34980">
        <row r="9">
          <cell r="A9" t="str">
            <v>A</v>
          </cell>
        </row>
      </sheetData>
      <sheetData sheetId="34981">
        <row r="9">
          <cell r="A9" t="str">
            <v>A</v>
          </cell>
        </row>
      </sheetData>
      <sheetData sheetId="34982">
        <row r="9">
          <cell r="A9" t="str">
            <v>A</v>
          </cell>
        </row>
      </sheetData>
      <sheetData sheetId="34983">
        <row r="9">
          <cell r="A9" t="str">
            <v>A</v>
          </cell>
        </row>
      </sheetData>
      <sheetData sheetId="34984">
        <row r="9">
          <cell r="A9" t="str">
            <v>A</v>
          </cell>
        </row>
      </sheetData>
      <sheetData sheetId="34985">
        <row r="9">
          <cell r="A9" t="str">
            <v>A</v>
          </cell>
        </row>
      </sheetData>
      <sheetData sheetId="34986">
        <row r="9">
          <cell r="A9" t="str">
            <v>A</v>
          </cell>
        </row>
      </sheetData>
      <sheetData sheetId="34987">
        <row r="9">
          <cell r="A9" t="str">
            <v>A</v>
          </cell>
        </row>
      </sheetData>
      <sheetData sheetId="34988">
        <row r="9">
          <cell r="A9" t="str">
            <v>A</v>
          </cell>
        </row>
      </sheetData>
      <sheetData sheetId="34989">
        <row r="9">
          <cell r="A9" t="str">
            <v>A</v>
          </cell>
        </row>
      </sheetData>
      <sheetData sheetId="34990">
        <row r="9">
          <cell r="A9" t="str">
            <v>A</v>
          </cell>
        </row>
      </sheetData>
      <sheetData sheetId="34991">
        <row r="9">
          <cell r="A9" t="str">
            <v>A</v>
          </cell>
        </row>
      </sheetData>
      <sheetData sheetId="34992">
        <row r="9">
          <cell r="A9" t="str">
            <v>A</v>
          </cell>
        </row>
      </sheetData>
      <sheetData sheetId="34993">
        <row r="9">
          <cell r="A9" t="str">
            <v>A</v>
          </cell>
        </row>
      </sheetData>
      <sheetData sheetId="34994">
        <row r="9">
          <cell r="A9" t="str">
            <v>A</v>
          </cell>
        </row>
      </sheetData>
      <sheetData sheetId="34995">
        <row r="9">
          <cell r="A9" t="str">
            <v>A</v>
          </cell>
        </row>
      </sheetData>
      <sheetData sheetId="34996">
        <row r="9">
          <cell r="A9" t="str">
            <v>A</v>
          </cell>
        </row>
      </sheetData>
      <sheetData sheetId="34997">
        <row r="9">
          <cell r="A9" t="str">
            <v>A</v>
          </cell>
        </row>
      </sheetData>
      <sheetData sheetId="34998">
        <row r="9">
          <cell r="A9" t="str">
            <v>A</v>
          </cell>
        </row>
      </sheetData>
      <sheetData sheetId="34999"/>
      <sheetData sheetId="35000"/>
      <sheetData sheetId="35001">
        <row r="9">
          <cell r="A9" t="str">
            <v>A</v>
          </cell>
        </row>
      </sheetData>
      <sheetData sheetId="35002">
        <row r="9">
          <cell r="A9" t="str">
            <v>A</v>
          </cell>
        </row>
      </sheetData>
      <sheetData sheetId="35003">
        <row r="9">
          <cell r="A9" t="str">
            <v>A</v>
          </cell>
        </row>
      </sheetData>
      <sheetData sheetId="35004">
        <row r="9">
          <cell r="A9" t="str">
            <v>A</v>
          </cell>
        </row>
      </sheetData>
      <sheetData sheetId="35005">
        <row r="9">
          <cell r="A9" t="str">
            <v>A</v>
          </cell>
        </row>
      </sheetData>
      <sheetData sheetId="35006">
        <row r="9">
          <cell r="A9" t="str">
            <v>A</v>
          </cell>
        </row>
      </sheetData>
      <sheetData sheetId="35007">
        <row r="9">
          <cell r="A9" t="str">
            <v>A</v>
          </cell>
        </row>
      </sheetData>
      <sheetData sheetId="35008">
        <row r="9">
          <cell r="A9" t="str">
            <v>A</v>
          </cell>
        </row>
      </sheetData>
      <sheetData sheetId="35009">
        <row r="9">
          <cell r="A9" t="str">
            <v>A</v>
          </cell>
        </row>
      </sheetData>
      <sheetData sheetId="35010">
        <row r="9">
          <cell r="A9" t="str">
            <v>A</v>
          </cell>
        </row>
      </sheetData>
      <sheetData sheetId="35011">
        <row r="9">
          <cell r="A9" t="str">
            <v>A</v>
          </cell>
        </row>
      </sheetData>
      <sheetData sheetId="35012">
        <row r="9">
          <cell r="A9" t="str">
            <v>A</v>
          </cell>
        </row>
      </sheetData>
      <sheetData sheetId="35013">
        <row r="9">
          <cell r="A9" t="str">
            <v>A</v>
          </cell>
        </row>
      </sheetData>
      <sheetData sheetId="35014">
        <row r="9">
          <cell r="A9" t="str">
            <v>A</v>
          </cell>
        </row>
      </sheetData>
      <sheetData sheetId="35015">
        <row r="9">
          <cell r="A9" t="str">
            <v>A</v>
          </cell>
        </row>
      </sheetData>
      <sheetData sheetId="35016">
        <row r="9">
          <cell r="A9" t="str">
            <v>A</v>
          </cell>
        </row>
      </sheetData>
      <sheetData sheetId="35017">
        <row r="9">
          <cell r="A9" t="str">
            <v>A</v>
          </cell>
        </row>
      </sheetData>
      <sheetData sheetId="35018">
        <row r="9">
          <cell r="A9" t="str">
            <v>A</v>
          </cell>
        </row>
      </sheetData>
      <sheetData sheetId="35019">
        <row r="9">
          <cell r="A9" t="str">
            <v>A</v>
          </cell>
        </row>
      </sheetData>
      <sheetData sheetId="35020">
        <row r="9">
          <cell r="A9" t="str">
            <v>A</v>
          </cell>
        </row>
      </sheetData>
      <sheetData sheetId="35021">
        <row r="9">
          <cell r="A9" t="str">
            <v>A</v>
          </cell>
        </row>
      </sheetData>
      <sheetData sheetId="35022">
        <row r="9">
          <cell r="A9" t="str">
            <v>A</v>
          </cell>
        </row>
      </sheetData>
      <sheetData sheetId="35023">
        <row r="9">
          <cell r="A9" t="str">
            <v>A</v>
          </cell>
        </row>
      </sheetData>
      <sheetData sheetId="35024">
        <row r="9">
          <cell r="A9" t="str">
            <v>A</v>
          </cell>
        </row>
      </sheetData>
      <sheetData sheetId="35025">
        <row r="9">
          <cell r="A9" t="str">
            <v>A</v>
          </cell>
        </row>
      </sheetData>
      <sheetData sheetId="35026">
        <row r="9">
          <cell r="A9" t="str">
            <v>A</v>
          </cell>
        </row>
      </sheetData>
      <sheetData sheetId="35027">
        <row r="9">
          <cell r="A9" t="str">
            <v>A</v>
          </cell>
        </row>
      </sheetData>
      <sheetData sheetId="35028">
        <row r="9">
          <cell r="A9" t="str">
            <v>A</v>
          </cell>
        </row>
      </sheetData>
      <sheetData sheetId="35029">
        <row r="9">
          <cell r="A9" t="str">
            <v>A</v>
          </cell>
        </row>
      </sheetData>
      <sheetData sheetId="35030">
        <row r="9">
          <cell r="A9" t="str">
            <v>A</v>
          </cell>
        </row>
      </sheetData>
      <sheetData sheetId="35031">
        <row r="9">
          <cell r="A9" t="str">
            <v>A</v>
          </cell>
        </row>
      </sheetData>
      <sheetData sheetId="35032"/>
      <sheetData sheetId="35033"/>
      <sheetData sheetId="35034">
        <row r="9">
          <cell r="A9" t="str">
            <v>A</v>
          </cell>
        </row>
      </sheetData>
      <sheetData sheetId="35035"/>
      <sheetData sheetId="35036"/>
      <sheetData sheetId="35037"/>
      <sheetData sheetId="35038"/>
      <sheetData sheetId="35039"/>
      <sheetData sheetId="35040"/>
      <sheetData sheetId="35041"/>
      <sheetData sheetId="35042"/>
      <sheetData sheetId="35043"/>
      <sheetData sheetId="35044"/>
      <sheetData sheetId="35045"/>
      <sheetData sheetId="35046"/>
      <sheetData sheetId="35047" refreshError="1"/>
      <sheetData sheetId="35048" refreshError="1"/>
      <sheetData sheetId="35049" refreshError="1"/>
      <sheetData sheetId="35050" refreshError="1"/>
      <sheetData sheetId="35051" refreshError="1"/>
      <sheetData sheetId="35052" refreshError="1"/>
      <sheetData sheetId="35053" refreshError="1"/>
      <sheetData sheetId="35054" refreshError="1"/>
      <sheetData sheetId="35055" refreshError="1"/>
      <sheetData sheetId="35056" refreshError="1"/>
      <sheetData sheetId="35057" refreshError="1"/>
      <sheetData sheetId="35058" refreshError="1"/>
      <sheetData sheetId="35059" refreshError="1"/>
      <sheetData sheetId="35060" refreshError="1"/>
      <sheetData sheetId="35061" refreshError="1"/>
      <sheetData sheetId="35062" refreshError="1"/>
      <sheetData sheetId="35063" refreshError="1"/>
      <sheetData sheetId="35064" refreshError="1"/>
      <sheetData sheetId="35065" refreshError="1"/>
      <sheetData sheetId="35066" refreshError="1"/>
      <sheetData sheetId="35067" refreshError="1"/>
      <sheetData sheetId="35068" refreshError="1"/>
      <sheetData sheetId="35069" refreshError="1"/>
      <sheetData sheetId="35070" refreshError="1"/>
      <sheetData sheetId="35071" refreshError="1"/>
      <sheetData sheetId="35072" refreshError="1"/>
      <sheetData sheetId="35073" refreshError="1"/>
      <sheetData sheetId="35074" refreshError="1"/>
      <sheetData sheetId="35075" refreshError="1"/>
      <sheetData sheetId="35076" refreshError="1"/>
      <sheetData sheetId="35077" refreshError="1"/>
      <sheetData sheetId="35078" refreshError="1"/>
      <sheetData sheetId="35079" refreshError="1"/>
      <sheetData sheetId="35080"/>
      <sheetData sheetId="35081"/>
      <sheetData sheetId="35082"/>
      <sheetData sheetId="35083"/>
      <sheetData sheetId="35084"/>
      <sheetData sheetId="35085"/>
      <sheetData sheetId="35086"/>
      <sheetData sheetId="35087"/>
      <sheetData sheetId="35088"/>
      <sheetData sheetId="35089"/>
      <sheetData sheetId="35090"/>
      <sheetData sheetId="35091"/>
      <sheetData sheetId="35092"/>
      <sheetData sheetId="35093" refreshError="1"/>
      <sheetData sheetId="35094" refreshError="1"/>
      <sheetData sheetId="35095" refreshError="1"/>
      <sheetData sheetId="35096" refreshError="1"/>
      <sheetData sheetId="35097" refreshError="1"/>
      <sheetData sheetId="35098" refreshError="1"/>
      <sheetData sheetId="35099" refreshError="1"/>
      <sheetData sheetId="35100" refreshError="1"/>
      <sheetData sheetId="35101" refreshError="1"/>
      <sheetData sheetId="35102" refreshError="1"/>
      <sheetData sheetId="35103" refreshError="1"/>
      <sheetData sheetId="35104" refreshError="1"/>
      <sheetData sheetId="35105" refreshError="1"/>
      <sheetData sheetId="35106" refreshError="1"/>
      <sheetData sheetId="35107" refreshError="1"/>
      <sheetData sheetId="35108" refreshError="1"/>
      <sheetData sheetId="35109" refreshError="1"/>
      <sheetData sheetId="35110" refreshError="1"/>
      <sheetData sheetId="35111" refreshError="1"/>
      <sheetData sheetId="35112" refreshError="1"/>
      <sheetData sheetId="35113" refreshError="1"/>
      <sheetData sheetId="35114" refreshError="1"/>
      <sheetData sheetId="35115" refreshError="1"/>
      <sheetData sheetId="35116" refreshError="1"/>
      <sheetData sheetId="35117" refreshError="1"/>
      <sheetData sheetId="35118" refreshError="1"/>
      <sheetData sheetId="35119" refreshError="1"/>
      <sheetData sheetId="35120" refreshError="1"/>
      <sheetData sheetId="35121" refreshError="1"/>
      <sheetData sheetId="35122" refreshError="1"/>
      <sheetData sheetId="35123" refreshError="1"/>
      <sheetData sheetId="35124" refreshError="1"/>
      <sheetData sheetId="35125" refreshError="1"/>
      <sheetData sheetId="35126" refreshError="1"/>
      <sheetData sheetId="35127" refreshError="1"/>
      <sheetData sheetId="35128" refreshError="1"/>
      <sheetData sheetId="35129" refreshError="1"/>
      <sheetData sheetId="35130" refreshError="1"/>
      <sheetData sheetId="35131" refreshError="1"/>
      <sheetData sheetId="35132" refreshError="1"/>
      <sheetData sheetId="35133" refreshError="1"/>
      <sheetData sheetId="35134" refreshError="1"/>
      <sheetData sheetId="35135" refreshError="1"/>
      <sheetData sheetId="35136" refreshError="1"/>
      <sheetData sheetId="35137" refreshError="1"/>
      <sheetData sheetId="35138" refreshError="1"/>
      <sheetData sheetId="35139" refreshError="1"/>
      <sheetData sheetId="35140" refreshError="1"/>
      <sheetData sheetId="35141" refreshError="1"/>
      <sheetData sheetId="35142" refreshError="1"/>
      <sheetData sheetId="35143" refreshError="1"/>
      <sheetData sheetId="35144" refreshError="1"/>
      <sheetData sheetId="35145" refreshError="1"/>
      <sheetData sheetId="35146" refreshError="1"/>
      <sheetData sheetId="35147" refreshError="1"/>
      <sheetData sheetId="35148" refreshError="1"/>
      <sheetData sheetId="35149" refreshError="1"/>
      <sheetData sheetId="35150" refreshError="1"/>
      <sheetData sheetId="35151" refreshError="1"/>
      <sheetData sheetId="35152" refreshError="1"/>
      <sheetData sheetId="35153" refreshError="1"/>
      <sheetData sheetId="35154" refreshError="1"/>
      <sheetData sheetId="35155" refreshError="1"/>
      <sheetData sheetId="35156" refreshError="1"/>
      <sheetData sheetId="35157" refreshError="1"/>
      <sheetData sheetId="35158" refreshError="1"/>
      <sheetData sheetId="35159" refreshError="1"/>
      <sheetData sheetId="35160" refreshError="1"/>
      <sheetData sheetId="35161" refreshError="1"/>
      <sheetData sheetId="35162" refreshError="1"/>
      <sheetData sheetId="35163" refreshError="1"/>
      <sheetData sheetId="35164" refreshError="1"/>
      <sheetData sheetId="35165" refreshError="1"/>
      <sheetData sheetId="35166" refreshError="1"/>
      <sheetData sheetId="35167" refreshError="1"/>
      <sheetData sheetId="35168" refreshError="1"/>
      <sheetData sheetId="35169" refreshError="1"/>
      <sheetData sheetId="35170" refreshError="1"/>
      <sheetData sheetId="35171" refreshError="1"/>
      <sheetData sheetId="35172" refreshError="1"/>
      <sheetData sheetId="35173" refreshError="1"/>
      <sheetData sheetId="35174" refreshError="1"/>
      <sheetData sheetId="35175" refreshError="1"/>
      <sheetData sheetId="35176" refreshError="1"/>
      <sheetData sheetId="35177" refreshError="1"/>
      <sheetData sheetId="35178" refreshError="1"/>
      <sheetData sheetId="35179" refreshError="1"/>
      <sheetData sheetId="35180" refreshError="1"/>
      <sheetData sheetId="35181" refreshError="1"/>
      <sheetData sheetId="35182" refreshError="1"/>
      <sheetData sheetId="35183" refreshError="1"/>
      <sheetData sheetId="35184" refreshError="1"/>
      <sheetData sheetId="35185" refreshError="1"/>
      <sheetData sheetId="35186" refreshError="1"/>
      <sheetData sheetId="35187" refreshError="1"/>
      <sheetData sheetId="35188" refreshError="1"/>
      <sheetData sheetId="35189" refreshError="1"/>
      <sheetData sheetId="35190" refreshError="1"/>
      <sheetData sheetId="35191" refreshError="1"/>
      <sheetData sheetId="35192" refreshError="1"/>
      <sheetData sheetId="35193" refreshError="1"/>
      <sheetData sheetId="35194" refreshError="1"/>
      <sheetData sheetId="35195" refreshError="1"/>
      <sheetData sheetId="35196" refreshError="1"/>
      <sheetData sheetId="35197" refreshError="1"/>
      <sheetData sheetId="35198" refreshError="1"/>
      <sheetData sheetId="35199" refreshError="1"/>
      <sheetData sheetId="35200" refreshError="1"/>
      <sheetData sheetId="35201" refreshError="1"/>
      <sheetData sheetId="35202" refreshError="1"/>
      <sheetData sheetId="35203" refreshError="1"/>
      <sheetData sheetId="35204" refreshError="1"/>
      <sheetData sheetId="35205" refreshError="1"/>
      <sheetData sheetId="35206" refreshError="1"/>
      <sheetData sheetId="35207" refreshError="1"/>
      <sheetData sheetId="35208" refreshError="1"/>
      <sheetData sheetId="35209" refreshError="1"/>
      <sheetData sheetId="35210" refreshError="1"/>
      <sheetData sheetId="35211" refreshError="1"/>
      <sheetData sheetId="35212" refreshError="1"/>
      <sheetData sheetId="35213" refreshError="1"/>
      <sheetData sheetId="35214" refreshError="1"/>
      <sheetData sheetId="35215" refreshError="1"/>
      <sheetData sheetId="35216" refreshError="1"/>
      <sheetData sheetId="35217" refreshError="1"/>
      <sheetData sheetId="35218" refreshError="1"/>
      <sheetData sheetId="35219" refreshError="1"/>
      <sheetData sheetId="35220" refreshError="1"/>
      <sheetData sheetId="35221" refreshError="1"/>
      <sheetData sheetId="35222" refreshError="1"/>
      <sheetData sheetId="35223" refreshError="1"/>
      <sheetData sheetId="35224" refreshError="1"/>
      <sheetData sheetId="35225" refreshError="1"/>
      <sheetData sheetId="35226" refreshError="1"/>
      <sheetData sheetId="35227" refreshError="1"/>
      <sheetData sheetId="35228" refreshError="1"/>
      <sheetData sheetId="35229" refreshError="1"/>
      <sheetData sheetId="35230" refreshError="1"/>
      <sheetData sheetId="35231" refreshError="1"/>
      <sheetData sheetId="35232" refreshError="1"/>
      <sheetData sheetId="35233" refreshError="1"/>
      <sheetData sheetId="35234" refreshError="1"/>
      <sheetData sheetId="35235" refreshError="1"/>
      <sheetData sheetId="35236" refreshError="1"/>
      <sheetData sheetId="35237" refreshError="1"/>
      <sheetData sheetId="35238" refreshError="1"/>
      <sheetData sheetId="35239" refreshError="1"/>
      <sheetData sheetId="35240" refreshError="1"/>
      <sheetData sheetId="35241" refreshError="1"/>
      <sheetData sheetId="35242" refreshError="1"/>
      <sheetData sheetId="35243" refreshError="1"/>
      <sheetData sheetId="35244" refreshError="1"/>
      <sheetData sheetId="35245" refreshError="1"/>
      <sheetData sheetId="35246" refreshError="1"/>
      <sheetData sheetId="35247" refreshError="1"/>
      <sheetData sheetId="35248" refreshError="1"/>
      <sheetData sheetId="35249" refreshError="1"/>
      <sheetData sheetId="35250" refreshError="1"/>
      <sheetData sheetId="35251" refreshError="1"/>
      <sheetData sheetId="35252" refreshError="1"/>
      <sheetData sheetId="35253" refreshError="1"/>
      <sheetData sheetId="35254" refreshError="1"/>
      <sheetData sheetId="35255" refreshError="1"/>
      <sheetData sheetId="35256" refreshError="1"/>
      <sheetData sheetId="35257" refreshError="1"/>
      <sheetData sheetId="35258" refreshError="1"/>
      <sheetData sheetId="35259" refreshError="1"/>
      <sheetData sheetId="35260" refreshError="1"/>
      <sheetData sheetId="35261" refreshError="1"/>
      <sheetData sheetId="35262" refreshError="1"/>
      <sheetData sheetId="35263" refreshError="1"/>
      <sheetData sheetId="35264" refreshError="1"/>
      <sheetData sheetId="35265" refreshError="1"/>
      <sheetData sheetId="35266" refreshError="1"/>
      <sheetData sheetId="35267" refreshError="1"/>
      <sheetData sheetId="35268" refreshError="1"/>
      <sheetData sheetId="35269" refreshError="1"/>
      <sheetData sheetId="35270" refreshError="1"/>
      <sheetData sheetId="35271" refreshError="1"/>
      <sheetData sheetId="35272" refreshError="1"/>
      <sheetData sheetId="35273" refreshError="1"/>
      <sheetData sheetId="35274" refreshError="1"/>
      <sheetData sheetId="35275" refreshError="1"/>
      <sheetData sheetId="35276" refreshError="1"/>
      <sheetData sheetId="35277" refreshError="1"/>
      <sheetData sheetId="35278" refreshError="1"/>
      <sheetData sheetId="35279" refreshError="1"/>
      <sheetData sheetId="35280" refreshError="1"/>
      <sheetData sheetId="35281" refreshError="1"/>
      <sheetData sheetId="35282" refreshError="1"/>
      <sheetData sheetId="35283" refreshError="1"/>
      <sheetData sheetId="35284" refreshError="1"/>
      <sheetData sheetId="35285" refreshError="1"/>
      <sheetData sheetId="35286" refreshError="1"/>
      <sheetData sheetId="35287" refreshError="1"/>
      <sheetData sheetId="35288" refreshError="1"/>
      <sheetData sheetId="35289" refreshError="1"/>
      <sheetData sheetId="35290" refreshError="1"/>
      <sheetData sheetId="35291" refreshError="1"/>
      <sheetData sheetId="35292" refreshError="1"/>
      <sheetData sheetId="35293" refreshError="1"/>
      <sheetData sheetId="35294" refreshError="1"/>
      <sheetData sheetId="35295" refreshError="1"/>
      <sheetData sheetId="35296" refreshError="1"/>
      <sheetData sheetId="35297" refreshError="1"/>
      <sheetData sheetId="35298" refreshError="1"/>
      <sheetData sheetId="35299" refreshError="1"/>
      <sheetData sheetId="35300" refreshError="1"/>
      <sheetData sheetId="35301" refreshError="1"/>
      <sheetData sheetId="35302" refreshError="1"/>
      <sheetData sheetId="35303" refreshError="1"/>
      <sheetData sheetId="35304" refreshError="1"/>
      <sheetData sheetId="35305" refreshError="1"/>
      <sheetData sheetId="35306" refreshError="1"/>
      <sheetData sheetId="35307" refreshError="1"/>
      <sheetData sheetId="35308" refreshError="1"/>
      <sheetData sheetId="35309" refreshError="1"/>
      <sheetData sheetId="35310" refreshError="1"/>
      <sheetData sheetId="35311" refreshError="1"/>
      <sheetData sheetId="35312" refreshError="1"/>
      <sheetData sheetId="35313" refreshError="1"/>
      <sheetData sheetId="35314" refreshError="1"/>
      <sheetData sheetId="35315" refreshError="1"/>
      <sheetData sheetId="35316" refreshError="1"/>
      <sheetData sheetId="35317" refreshError="1"/>
      <sheetData sheetId="35318" refreshError="1"/>
      <sheetData sheetId="35319" refreshError="1"/>
      <sheetData sheetId="35320" refreshError="1"/>
      <sheetData sheetId="35321" refreshError="1"/>
      <sheetData sheetId="35322" refreshError="1"/>
      <sheetData sheetId="35323" refreshError="1"/>
      <sheetData sheetId="35324" refreshError="1"/>
      <sheetData sheetId="35325" refreshError="1"/>
      <sheetData sheetId="35326" refreshError="1"/>
      <sheetData sheetId="35327" refreshError="1"/>
      <sheetData sheetId="35328" refreshError="1"/>
      <sheetData sheetId="35329" refreshError="1"/>
      <sheetData sheetId="35330" refreshError="1"/>
      <sheetData sheetId="35331" refreshError="1"/>
      <sheetData sheetId="35332" refreshError="1"/>
      <sheetData sheetId="35333" refreshError="1"/>
      <sheetData sheetId="35334" refreshError="1"/>
      <sheetData sheetId="35335" refreshError="1"/>
      <sheetData sheetId="35336" refreshError="1"/>
      <sheetData sheetId="35337" refreshError="1"/>
      <sheetData sheetId="35338" refreshError="1"/>
      <sheetData sheetId="35339" refreshError="1"/>
      <sheetData sheetId="35340" refreshError="1"/>
      <sheetData sheetId="35341" refreshError="1"/>
      <sheetData sheetId="35342" refreshError="1"/>
      <sheetData sheetId="35343" refreshError="1"/>
      <sheetData sheetId="35344" refreshError="1"/>
      <sheetData sheetId="35345" refreshError="1"/>
      <sheetData sheetId="35346" refreshError="1"/>
      <sheetData sheetId="35347" refreshError="1"/>
      <sheetData sheetId="35348" refreshError="1"/>
      <sheetData sheetId="35349" refreshError="1"/>
      <sheetData sheetId="35350" refreshError="1"/>
      <sheetData sheetId="35351" refreshError="1"/>
      <sheetData sheetId="35352" refreshError="1"/>
      <sheetData sheetId="35353" refreshError="1"/>
      <sheetData sheetId="35354" refreshError="1"/>
      <sheetData sheetId="35355" refreshError="1"/>
      <sheetData sheetId="35356" refreshError="1"/>
      <sheetData sheetId="35357" refreshError="1"/>
      <sheetData sheetId="35358" refreshError="1"/>
      <sheetData sheetId="35359" refreshError="1"/>
      <sheetData sheetId="35360" refreshError="1"/>
      <sheetData sheetId="35361" refreshError="1"/>
      <sheetData sheetId="35362" refreshError="1"/>
      <sheetData sheetId="35363" refreshError="1"/>
      <sheetData sheetId="35364" refreshError="1"/>
      <sheetData sheetId="35365" refreshError="1"/>
      <sheetData sheetId="35366" refreshError="1"/>
      <sheetData sheetId="35367" refreshError="1"/>
      <sheetData sheetId="35368" refreshError="1"/>
      <sheetData sheetId="35369" refreshError="1"/>
      <sheetData sheetId="35370" refreshError="1"/>
      <sheetData sheetId="35371" refreshError="1"/>
      <sheetData sheetId="35372" refreshError="1"/>
      <sheetData sheetId="35373" refreshError="1"/>
      <sheetData sheetId="35374" refreshError="1"/>
      <sheetData sheetId="35375" refreshError="1"/>
      <sheetData sheetId="35376" refreshError="1"/>
      <sheetData sheetId="35377" refreshError="1"/>
      <sheetData sheetId="35378" refreshError="1"/>
      <sheetData sheetId="35379" refreshError="1"/>
      <sheetData sheetId="35380" refreshError="1"/>
      <sheetData sheetId="35381" refreshError="1"/>
      <sheetData sheetId="35382" refreshError="1"/>
      <sheetData sheetId="35383" refreshError="1"/>
      <sheetData sheetId="35384" refreshError="1"/>
      <sheetData sheetId="35385" refreshError="1"/>
      <sheetData sheetId="35386" refreshError="1"/>
      <sheetData sheetId="35387" refreshError="1"/>
      <sheetData sheetId="35388" refreshError="1"/>
      <sheetData sheetId="35389" refreshError="1"/>
      <sheetData sheetId="35390" refreshError="1"/>
      <sheetData sheetId="35391" refreshError="1"/>
      <sheetData sheetId="35392" refreshError="1"/>
      <sheetData sheetId="35393" refreshError="1"/>
      <sheetData sheetId="35394" refreshError="1"/>
      <sheetData sheetId="35395" refreshError="1"/>
      <sheetData sheetId="35396" refreshError="1"/>
      <sheetData sheetId="35397" refreshError="1"/>
      <sheetData sheetId="35398" refreshError="1"/>
      <sheetData sheetId="35399" refreshError="1"/>
      <sheetData sheetId="35400" refreshError="1"/>
      <sheetData sheetId="35401" refreshError="1"/>
      <sheetData sheetId="35402" refreshError="1"/>
      <sheetData sheetId="35403" refreshError="1"/>
      <sheetData sheetId="35404" refreshError="1"/>
      <sheetData sheetId="35405" refreshError="1"/>
      <sheetData sheetId="35406" refreshError="1"/>
      <sheetData sheetId="35407" refreshError="1"/>
      <sheetData sheetId="35408" refreshError="1"/>
      <sheetData sheetId="35409" refreshError="1"/>
      <sheetData sheetId="35410" refreshError="1"/>
      <sheetData sheetId="35411" refreshError="1"/>
      <sheetData sheetId="35412" refreshError="1"/>
      <sheetData sheetId="35413" refreshError="1"/>
      <sheetData sheetId="35414" refreshError="1"/>
      <sheetData sheetId="35415" refreshError="1"/>
      <sheetData sheetId="35416" refreshError="1"/>
      <sheetData sheetId="35417" refreshError="1"/>
      <sheetData sheetId="35418" refreshError="1"/>
      <sheetData sheetId="35419" refreshError="1"/>
      <sheetData sheetId="35420" refreshError="1"/>
      <sheetData sheetId="35421" refreshError="1"/>
      <sheetData sheetId="35422" refreshError="1"/>
      <sheetData sheetId="35423" refreshError="1"/>
      <sheetData sheetId="35424" refreshError="1"/>
      <sheetData sheetId="35425" refreshError="1"/>
      <sheetData sheetId="35426" refreshError="1"/>
      <sheetData sheetId="35427" refreshError="1"/>
      <sheetData sheetId="35428" refreshError="1"/>
      <sheetData sheetId="35429" refreshError="1"/>
      <sheetData sheetId="35430" refreshError="1"/>
      <sheetData sheetId="35431" refreshError="1"/>
      <sheetData sheetId="35432" refreshError="1"/>
      <sheetData sheetId="35433" refreshError="1"/>
      <sheetData sheetId="35434" refreshError="1"/>
      <sheetData sheetId="35435" refreshError="1"/>
      <sheetData sheetId="35436" refreshError="1"/>
      <sheetData sheetId="35437" refreshError="1"/>
      <sheetData sheetId="35438" refreshError="1"/>
      <sheetData sheetId="35439" refreshError="1"/>
      <sheetData sheetId="35440" refreshError="1"/>
      <sheetData sheetId="35441" refreshError="1"/>
      <sheetData sheetId="35442" refreshError="1"/>
      <sheetData sheetId="35443" refreshError="1"/>
      <sheetData sheetId="35444" refreshError="1"/>
      <sheetData sheetId="35445" refreshError="1"/>
      <sheetData sheetId="35446" refreshError="1"/>
      <sheetData sheetId="35447" refreshError="1"/>
      <sheetData sheetId="35448" refreshError="1"/>
      <sheetData sheetId="35449" refreshError="1"/>
      <sheetData sheetId="35450" refreshError="1"/>
      <sheetData sheetId="35451" refreshError="1"/>
      <sheetData sheetId="35452" refreshError="1"/>
      <sheetData sheetId="35453" refreshError="1"/>
      <sheetData sheetId="35454" refreshError="1"/>
      <sheetData sheetId="35455" refreshError="1"/>
      <sheetData sheetId="35456" refreshError="1"/>
      <sheetData sheetId="35457" refreshError="1"/>
      <sheetData sheetId="35458" refreshError="1"/>
      <sheetData sheetId="35459" refreshError="1"/>
      <sheetData sheetId="35460" refreshError="1"/>
      <sheetData sheetId="35461" refreshError="1"/>
      <sheetData sheetId="35462" refreshError="1"/>
      <sheetData sheetId="35463" refreshError="1"/>
      <sheetData sheetId="35464" refreshError="1"/>
      <sheetData sheetId="35465" refreshError="1"/>
      <sheetData sheetId="35466" refreshError="1"/>
      <sheetData sheetId="35467" refreshError="1"/>
      <sheetData sheetId="35468" refreshError="1"/>
      <sheetData sheetId="35469" refreshError="1"/>
      <sheetData sheetId="35470" refreshError="1"/>
      <sheetData sheetId="35471" refreshError="1"/>
      <sheetData sheetId="35472" refreshError="1"/>
      <sheetData sheetId="35473" refreshError="1"/>
      <sheetData sheetId="35474" refreshError="1"/>
      <sheetData sheetId="35475" refreshError="1"/>
      <sheetData sheetId="35476" refreshError="1"/>
      <sheetData sheetId="35477" refreshError="1"/>
      <sheetData sheetId="35478" refreshError="1"/>
      <sheetData sheetId="35479" refreshError="1"/>
      <sheetData sheetId="35480" refreshError="1"/>
      <sheetData sheetId="35481" refreshError="1"/>
      <sheetData sheetId="35482" refreshError="1"/>
      <sheetData sheetId="35483" refreshError="1"/>
      <sheetData sheetId="35484" refreshError="1"/>
      <sheetData sheetId="35485" refreshError="1"/>
      <sheetData sheetId="35486" refreshError="1"/>
      <sheetData sheetId="35487" refreshError="1"/>
      <sheetData sheetId="35488" refreshError="1"/>
      <sheetData sheetId="35489" refreshError="1"/>
      <sheetData sheetId="35490" refreshError="1"/>
      <sheetData sheetId="35491" refreshError="1"/>
      <sheetData sheetId="35492" refreshError="1"/>
      <sheetData sheetId="35493" refreshError="1"/>
      <sheetData sheetId="35494" refreshError="1"/>
      <sheetData sheetId="35495" refreshError="1"/>
      <sheetData sheetId="35496" refreshError="1"/>
      <sheetData sheetId="35497" refreshError="1"/>
      <sheetData sheetId="35498" refreshError="1"/>
      <sheetData sheetId="35499" refreshError="1"/>
      <sheetData sheetId="35500" refreshError="1"/>
      <sheetData sheetId="35501" refreshError="1"/>
      <sheetData sheetId="35502" refreshError="1"/>
      <sheetData sheetId="35503" refreshError="1"/>
      <sheetData sheetId="35504" refreshError="1"/>
      <sheetData sheetId="35505" refreshError="1"/>
      <sheetData sheetId="35506" refreshError="1"/>
      <sheetData sheetId="35507" refreshError="1"/>
      <sheetData sheetId="35508" refreshError="1"/>
      <sheetData sheetId="35509" refreshError="1"/>
      <sheetData sheetId="35510" refreshError="1"/>
      <sheetData sheetId="35511" refreshError="1"/>
      <sheetData sheetId="35512" refreshError="1"/>
      <sheetData sheetId="35513" refreshError="1"/>
      <sheetData sheetId="35514" refreshError="1"/>
      <sheetData sheetId="35515" refreshError="1"/>
      <sheetData sheetId="35516" refreshError="1"/>
      <sheetData sheetId="35517" refreshError="1"/>
      <sheetData sheetId="35518" refreshError="1"/>
      <sheetData sheetId="35519" refreshError="1"/>
      <sheetData sheetId="35520" refreshError="1"/>
      <sheetData sheetId="35521" refreshError="1"/>
      <sheetData sheetId="35522" refreshError="1"/>
      <sheetData sheetId="35523" refreshError="1"/>
      <sheetData sheetId="35524" refreshError="1"/>
      <sheetData sheetId="35525" refreshError="1"/>
      <sheetData sheetId="35526" refreshError="1"/>
      <sheetData sheetId="35527" refreshError="1"/>
      <sheetData sheetId="35528" refreshError="1"/>
      <sheetData sheetId="35529" refreshError="1"/>
      <sheetData sheetId="35530" refreshError="1"/>
      <sheetData sheetId="35531" refreshError="1"/>
      <sheetData sheetId="35532" refreshError="1"/>
      <sheetData sheetId="35533" refreshError="1"/>
      <sheetData sheetId="35534" refreshError="1"/>
      <sheetData sheetId="35535" refreshError="1"/>
      <sheetData sheetId="35536" refreshError="1"/>
      <sheetData sheetId="35537" refreshError="1"/>
      <sheetData sheetId="35538" refreshError="1"/>
      <sheetData sheetId="35539" refreshError="1"/>
      <sheetData sheetId="35540" refreshError="1"/>
      <sheetData sheetId="35541" refreshError="1"/>
      <sheetData sheetId="35542" refreshError="1"/>
      <sheetData sheetId="35543" refreshError="1"/>
      <sheetData sheetId="35544" refreshError="1"/>
      <sheetData sheetId="35545" refreshError="1"/>
      <sheetData sheetId="35546" refreshError="1"/>
      <sheetData sheetId="35547" refreshError="1"/>
      <sheetData sheetId="35548" refreshError="1"/>
      <sheetData sheetId="35549" refreshError="1"/>
      <sheetData sheetId="35550" refreshError="1"/>
      <sheetData sheetId="35551" refreshError="1"/>
      <sheetData sheetId="35552" refreshError="1"/>
      <sheetData sheetId="35553" refreshError="1"/>
      <sheetData sheetId="35554" refreshError="1"/>
      <sheetData sheetId="35555" refreshError="1"/>
      <sheetData sheetId="35556" refreshError="1"/>
      <sheetData sheetId="35557" refreshError="1"/>
      <sheetData sheetId="35558" refreshError="1"/>
      <sheetData sheetId="35559" refreshError="1"/>
      <sheetData sheetId="35560" refreshError="1"/>
      <sheetData sheetId="35561" refreshError="1"/>
      <sheetData sheetId="35562" refreshError="1"/>
      <sheetData sheetId="35563" refreshError="1"/>
      <sheetData sheetId="35564" refreshError="1"/>
      <sheetData sheetId="35565" refreshError="1"/>
      <sheetData sheetId="35566" refreshError="1"/>
      <sheetData sheetId="35567" refreshError="1"/>
      <sheetData sheetId="35568" refreshError="1"/>
      <sheetData sheetId="35569" refreshError="1"/>
      <sheetData sheetId="35570" refreshError="1"/>
      <sheetData sheetId="35571" refreshError="1"/>
      <sheetData sheetId="35572" refreshError="1"/>
      <sheetData sheetId="35573" refreshError="1"/>
      <sheetData sheetId="35574" refreshError="1"/>
      <sheetData sheetId="35575" refreshError="1"/>
      <sheetData sheetId="35576" refreshError="1"/>
      <sheetData sheetId="35577" refreshError="1"/>
      <sheetData sheetId="35578" refreshError="1"/>
      <sheetData sheetId="35579" refreshError="1"/>
      <sheetData sheetId="35580" refreshError="1"/>
      <sheetData sheetId="35581" refreshError="1"/>
      <sheetData sheetId="35582" refreshError="1"/>
      <sheetData sheetId="35583" refreshError="1"/>
      <sheetData sheetId="35584" refreshError="1"/>
      <sheetData sheetId="35585" refreshError="1"/>
      <sheetData sheetId="35586" refreshError="1"/>
      <sheetData sheetId="35587" refreshError="1"/>
      <sheetData sheetId="35588" refreshError="1"/>
      <sheetData sheetId="35589" refreshError="1"/>
      <sheetData sheetId="35590" refreshError="1"/>
      <sheetData sheetId="35591" refreshError="1"/>
      <sheetData sheetId="35592" refreshError="1"/>
      <sheetData sheetId="35593" refreshError="1"/>
      <sheetData sheetId="35594" refreshError="1"/>
      <sheetData sheetId="35595" refreshError="1"/>
      <sheetData sheetId="35596" refreshError="1"/>
      <sheetData sheetId="35597" refreshError="1"/>
      <sheetData sheetId="35598" refreshError="1"/>
      <sheetData sheetId="35599" refreshError="1"/>
      <sheetData sheetId="35600" refreshError="1"/>
      <sheetData sheetId="35601" refreshError="1"/>
      <sheetData sheetId="35602" refreshError="1"/>
      <sheetData sheetId="35603" refreshError="1"/>
      <sheetData sheetId="35604" refreshError="1"/>
      <sheetData sheetId="35605" refreshError="1"/>
      <sheetData sheetId="35606" refreshError="1"/>
      <sheetData sheetId="35607" refreshError="1"/>
      <sheetData sheetId="35608" refreshError="1"/>
      <sheetData sheetId="35609" refreshError="1"/>
      <sheetData sheetId="35610" refreshError="1"/>
      <sheetData sheetId="35611" refreshError="1"/>
      <sheetData sheetId="35612" refreshError="1"/>
      <sheetData sheetId="35613" refreshError="1"/>
      <sheetData sheetId="35614" refreshError="1"/>
      <sheetData sheetId="35615" refreshError="1"/>
      <sheetData sheetId="35616" refreshError="1"/>
      <sheetData sheetId="35617" refreshError="1"/>
      <sheetData sheetId="35618" refreshError="1"/>
      <sheetData sheetId="35619" refreshError="1"/>
      <sheetData sheetId="35620" refreshError="1"/>
      <sheetData sheetId="35621" refreshError="1"/>
      <sheetData sheetId="35622" refreshError="1"/>
      <sheetData sheetId="35623" refreshError="1"/>
      <sheetData sheetId="35624" refreshError="1"/>
      <sheetData sheetId="35625" refreshError="1"/>
      <sheetData sheetId="35626" refreshError="1"/>
      <sheetData sheetId="35627" refreshError="1"/>
      <sheetData sheetId="35628" refreshError="1"/>
      <sheetData sheetId="35629" refreshError="1"/>
      <sheetData sheetId="35630" refreshError="1"/>
      <sheetData sheetId="35631" refreshError="1"/>
      <sheetData sheetId="35632" refreshError="1"/>
      <sheetData sheetId="35633" refreshError="1"/>
      <sheetData sheetId="35634" refreshError="1"/>
      <sheetData sheetId="35635" refreshError="1"/>
      <sheetData sheetId="35636" refreshError="1"/>
      <sheetData sheetId="35637" refreshError="1"/>
      <sheetData sheetId="35638" refreshError="1"/>
      <sheetData sheetId="35639" refreshError="1"/>
      <sheetData sheetId="35640" refreshError="1"/>
      <sheetData sheetId="35641" refreshError="1"/>
      <sheetData sheetId="35642" refreshError="1"/>
      <sheetData sheetId="35643" refreshError="1"/>
      <sheetData sheetId="35644" refreshError="1"/>
      <sheetData sheetId="35645" refreshError="1"/>
      <sheetData sheetId="35646" refreshError="1"/>
      <sheetData sheetId="35647" refreshError="1"/>
      <sheetData sheetId="35648" refreshError="1"/>
      <sheetData sheetId="35649" refreshError="1"/>
      <sheetData sheetId="35650" refreshError="1"/>
      <sheetData sheetId="35651" refreshError="1"/>
      <sheetData sheetId="35652" refreshError="1"/>
      <sheetData sheetId="35653" refreshError="1"/>
      <sheetData sheetId="35654" refreshError="1"/>
      <sheetData sheetId="35655" refreshError="1"/>
      <sheetData sheetId="35656" refreshError="1"/>
      <sheetData sheetId="35657" refreshError="1"/>
      <sheetData sheetId="35658" refreshError="1"/>
      <sheetData sheetId="35659" refreshError="1"/>
      <sheetData sheetId="35660" refreshError="1"/>
      <sheetData sheetId="35661" refreshError="1"/>
      <sheetData sheetId="35662" refreshError="1"/>
      <sheetData sheetId="35663" refreshError="1"/>
      <sheetData sheetId="35664" refreshError="1"/>
      <sheetData sheetId="35665" refreshError="1"/>
      <sheetData sheetId="35666" refreshError="1"/>
      <sheetData sheetId="35667" refreshError="1"/>
      <sheetData sheetId="35668" refreshError="1"/>
      <sheetData sheetId="35669" refreshError="1"/>
      <sheetData sheetId="35670" refreshError="1"/>
      <sheetData sheetId="35671" refreshError="1"/>
      <sheetData sheetId="35672" refreshError="1"/>
      <sheetData sheetId="35673" refreshError="1"/>
      <sheetData sheetId="35674" refreshError="1"/>
      <sheetData sheetId="35675" refreshError="1"/>
      <sheetData sheetId="35676" refreshError="1"/>
      <sheetData sheetId="35677" refreshError="1"/>
      <sheetData sheetId="35678" refreshError="1"/>
      <sheetData sheetId="35679" refreshError="1"/>
      <sheetData sheetId="35680" refreshError="1"/>
      <sheetData sheetId="35681" refreshError="1"/>
      <sheetData sheetId="35682" refreshError="1"/>
      <sheetData sheetId="35683" refreshError="1"/>
      <sheetData sheetId="35684" refreshError="1"/>
      <sheetData sheetId="35685" refreshError="1"/>
      <sheetData sheetId="35686" refreshError="1"/>
      <sheetData sheetId="35687" refreshError="1"/>
      <sheetData sheetId="35688" refreshError="1"/>
      <sheetData sheetId="35689" refreshError="1"/>
      <sheetData sheetId="35690" refreshError="1"/>
      <sheetData sheetId="35691" refreshError="1"/>
      <sheetData sheetId="35692" refreshError="1"/>
      <sheetData sheetId="35693" refreshError="1"/>
      <sheetData sheetId="35694" refreshError="1"/>
      <sheetData sheetId="35695" refreshError="1"/>
      <sheetData sheetId="35696" refreshError="1"/>
      <sheetData sheetId="35697" refreshError="1"/>
      <sheetData sheetId="35698" refreshError="1"/>
      <sheetData sheetId="35699" refreshError="1"/>
      <sheetData sheetId="35700" refreshError="1"/>
      <sheetData sheetId="35701" refreshError="1"/>
      <sheetData sheetId="35702" refreshError="1"/>
      <sheetData sheetId="35703" refreshError="1"/>
      <sheetData sheetId="35704" refreshError="1"/>
      <sheetData sheetId="35705" refreshError="1"/>
      <sheetData sheetId="35706" refreshError="1"/>
      <sheetData sheetId="35707" refreshError="1"/>
      <sheetData sheetId="35708" refreshError="1"/>
      <sheetData sheetId="35709" refreshError="1"/>
      <sheetData sheetId="35710" refreshError="1"/>
      <sheetData sheetId="35711" refreshError="1"/>
      <sheetData sheetId="35712" refreshError="1"/>
      <sheetData sheetId="35713" refreshError="1"/>
      <sheetData sheetId="35714" refreshError="1"/>
      <sheetData sheetId="35715" refreshError="1"/>
      <sheetData sheetId="35716" refreshError="1"/>
      <sheetData sheetId="35717" refreshError="1"/>
      <sheetData sheetId="35718" refreshError="1"/>
      <sheetData sheetId="35719" refreshError="1"/>
      <sheetData sheetId="35720" refreshError="1"/>
      <sheetData sheetId="35721" refreshError="1"/>
      <sheetData sheetId="35722" refreshError="1"/>
      <sheetData sheetId="35723" refreshError="1"/>
      <sheetData sheetId="35724" refreshError="1"/>
      <sheetData sheetId="35725" refreshError="1"/>
      <sheetData sheetId="35726" refreshError="1"/>
      <sheetData sheetId="35727" refreshError="1"/>
      <sheetData sheetId="35728" refreshError="1"/>
      <sheetData sheetId="35729" refreshError="1"/>
      <sheetData sheetId="35730" refreshError="1"/>
      <sheetData sheetId="35731" refreshError="1"/>
      <sheetData sheetId="35732" refreshError="1"/>
      <sheetData sheetId="35733" refreshError="1"/>
      <sheetData sheetId="35734" refreshError="1"/>
      <sheetData sheetId="35735" refreshError="1"/>
      <sheetData sheetId="35736" refreshError="1"/>
      <sheetData sheetId="35737" refreshError="1"/>
      <sheetData sheetId="35738" refreshError="1"/>
      <sheetData sheetId="35739" refreshError="1"/>
      <sheetData sheetId="35740" refreshError="1"/>
      <sheetData sheetId="35741" refreshError="1"/>
      <sheetData sheetId="35742" refreshError="1"/>
      <sheetData sheetId="35743" refreshError="1"/>
      <sheetData sheetId="35744" refreshError="1"/>
      <sheetData sheetId="35745" refreshError="1"/>
      <sheetData sheetId="35746" refreshError="1"/>
      <sheetData sheetId="35747" refreshError="1"/>
      <sheetData sheetId="35748" refreshError="1"/>
      <sheetData sheetId="35749" refreshError="1"/>
      <sheetData sheetId="35750" refreshError="1"/>
      <sheetData sheetId="35751" refreshError="1"/>
      <sheetData sheetId="35752" refreshError="1"/>
      <sheetData sheetId="35753" refreshError="1"/>
      <sheetData sheetId="35754" refreshError="1"/>
      <sheetData sheetId="35755" refreshError="1"/>
      <sheetData sheetId="35756" refreshError="1"/>
      <sheetData sheetId="35757" refreshError="1"/>
      <sheetData sheetId="35758" refreshError="1"/>
      <sheetData sheetId="35759" refreshError="1"/>
      <sheetData sheetId="35760" refreshError="1"/>
      <sheetData sheetId="35761" refreshError="1"/>
      <sheetData sheetId="35762" refreshError="1"/>
      <sheetData sheetId="35763" refreshError="1"/>
      <sheetData sheetId="35764" refreshError="1"/>
      <sheetData sheetId="35765" refreshError="1"/>
      <sheetData sheetId="35766" refreshError="1"/>
      <sheetData sheetId="35767" refreshError="1"/>
      <sheetData sheetId="35768" refreshError="1"/>
      <sheetData sheetId="35769" refreshError="1"/>
      <sheetData sheetId="35770" refreshError="1"/>
      <sheetData sheetId="35771" refreshError="1"/>
      <sheetData sheetId="35772" refreshError="1"/>
      <sheetData sheetId="35773" refreshError="1"/>
      <sheetData sheetId="35774" refreshError="1"/>
      <sheetData sheetId="35775" refreshError="1"/>
      <sheetData sheetId="35776" refreshError="1"/>
      <sheetData sheetId="35777" refreshError="1"/>
      <sheetData sheetId="35778" refreshError="1"/>
      <sheetData sheetId="35779" refreshError="1"/>
      <sheetData sheetId="35780" refreshError="1"/>
      <sheetData sheetId="35781" refreshError="1"/>
      <sheetData sheetId="35782" refreshError="1"/>
      <sheetData sheetId="35783" refreshError="1"/>
      <sheetData sheetId="35784" refreshError="1"/>
      <sheetData sheetId="35785" refreshError="1"/>
      <sheetData sheetId="35786" refreshError="1"/>
      <sheetData sheetId="35787" refreshError="1"/>
      <sheetData sheetId="35788" refreshError="1"/>
      <sheetData sheetId="35789" refreshError="1"/>
      <sheetData sheetId="35790" refreshError="1"/>
      <sheetData sheetId="35791" refreshError="1"/>
      <sheetData sheetId="35792" refreshError="1"/>
      <sheetData sheetId="35793" refreshError="1"/>
      <sheetData sheetId="35794" refreshError="1"/>
      <sheetData sheetId="35795" refreshError="1"/>
      <sheetData sheetId="35796" refreshError="1"/>
      <sheetData sheetId="35797" refreshError="1"/>
      <sheetData sheetId="35798" refreshError="1"/>
      <sheetData sheetId="35799" refreshError="1"/>
      <sheetData sheetId="35800" refreshError="1"/>
      <sheetData sheetId="35801" refreshError="1"/>
      <sheetData sheetId="35802" refreshError="1"/>
      <sheetData sheetId="35803" refreshError="1"/>
      <sheetData sheetId="35804" refreshError="1"/>
      <sheetData sheetId="35805" refreshError="1"/>
      <sheetData sheetId="35806" refreshError="1"/>
      <sheetData sheetId="35807" refreshError="1"/>
      <sheetData sheetId="35808" refreshError="1"/>
      <sheetData sheetId="35809" refreshError="1"/>
      <sheetData sheetId="35810" refreshError="1"/>
      <sheetData sheetId="35811" refreshError="1"/>
      <sheetData sheetId="35812" refreshError="1"/>
      <sheetData sheetId="35813" refreshError="1"/>
      <sheetData sheetId="35814" refreshError="1"/>
      <sheetData sheetId="35815" refreshError="1"/>
      <sheetData sheetId="35816" refreshError="1"/>
      <sheetData sheetId="35817" refreshError="1"/>
      <sheetData sheetId="35818" refreshError="1"/>
      <sheetData sheetId="35819" refreshError="1"/>
      <sheetData sheetId="35820" refreshError="1"/>
      <sheetData sheetId="35821" refreshError="1"/>
      <sheetData sheetId="35822" refreshError="1"/>
      <sheetData sheetId="35823" refreshError="1"/>
      <sheetData sheetId="35824" refreshError="1"/>
      <sheetData sheetId="35825" refreshError="1"/>
      <sheetData sheetId="35826" refreshError="1"/>
      <sheetData sheetId="35827" refreshError="1"/>
      <sheetData sheetId="35828" refreshError="1"/>
      <sheetData sheetId="35829" refreshError="1"/>
      <sheetData sheetId="35830" refreshError="1"/>
      <sheetData sheetId="35831" refreshError="1"/>
      <sheetData sheetId="35832" refreshError="1"/>
      <sheetData sheetId="35833" refreshError="1"/>
      <sheetData sheetId="35834" refreshError="1"/>
      <sheetData sheetId="35835" refreshError="1"/>
      <sheetData sheetId="35836" refreshError="1"/>
      <sheetData sheetId="35837" refreshError="1"/>
      <sheetData sheetId="35838" refreshError="1"/>
      <sheetData sheetId="35839" refreshError="1"/>
      <sheetData sheetId="35840" refreshError="1"/>
      <sheetData sheetId="35841" refreshError="1"/>
      <sheetData sheetId="35842" refreshError="1"/>
      <sheetData sheetId="35843" refreshError="1"/>
      <sheetData sheetId="35844" refreshError="1"/>
      <sheetData sheetId="35845" refreshError="1"/>
      <sheetData sheetId="35846" refreshError="1"/>
      <sheetData sheetId="35847" refreshError="1"/>
      <sheetData sheetId="35848" refreshError="1"/>
      <sheetData sheetId="35849" refreshError="1"/>
      <sheetData sheetId="35850" refreshError="1"/>
      <sheetData sheetId="35851" refreshError="1"/>
      <sheetData sheetId="35852" refreshError="1"/>
      <sheetData sheetId="35853" refreshError="1"/>
      <sheetData sheetId="35854" refreshError="1"/>
      <sheetData sheetId="35855" refreshError="1"/>
      <sheetData sheetId="35856" refreshError="1"/>
      <sheetData sheetId="35857" refreshError="1"/>
      <sheetData sheetId="35858" refreshError="1"/>
      <sheetData sheetId="35859" refreshError="1"/>
      <sheetData sheetId="35860" refreshError="1"/>
      <sheetData sheetId="35861" refreshError="1"/>
      <sheetData sheetId="35862" refreshError="1"/>
      <sheetData sheetId="35863" refreshError="1"/>
      <sheetData sheetId="35864" refreshError="1"/>
      <sheetData sheetId="35865" refreshError="1"/>
      <sheetData sheetId="35866" refreshError="1"/>
      <sheetData sheetId="35867" refreshError="1"/>
      <sheetData sheetId="35868" refreshError="1"/>
      <sheetData sheetId="35869" refreshError="1"/>
      <sheetData sheetId="35870" refreshError="1"/>
      <sheetData sheetId="35871" refreshError="1"/>
      <sheetData sheetId="35872" refreshError="1"/>
      <sheetData sheetId="35873" refreshError="1"/>
      <sheetData sheetId="35874" refreshError="1"/>
      <sheetData sheetId="35875" refreshError="1"/>
      <sheetData sheetId="35876" refreshError="1"/>
      <sheetData sheetId="35877" refreshError="1"/>
      <sheetData sheetId="35878" refreshError="1"/>
      <sheetData sheetId="35879" refreshError="1"/>
      <sheetData sheetId="35880" refreshError="1"/>
      <sheetData sheetId="35881" refreshError="1"/>
      <sheetData sheetId="35882" refreshError="1"/>
      <sheetData sheetId="35883" refreshError="1"/>
      <sheetData sheetId="35884" refreshError="1"/>
      <sheetData sheetId="35885" refreshError="1"/>
      <sheetData sheetId="35886" refreshError="1"/>
      <sheetData sheetId="35887" refreshError="1"/>
      <sheetData sheetId="35888" refreshError="1"/>
      <sheetData sheetId="35889" refreshError="1"/>
      <sheetData sheetId="35890" refreshError="1"/>
      <sheetData sheetId="35891" refreshError="1"/>
      <sheetData sheetId="35892" refreshError="1"/>
      <sheetData sheetId="35893" refreshError="1"/>
      <sheetData sheetId="35894" refreshError="1"/>
      <sheetData sheetId="35895" refreshError="1"/>
      <sheetData sheetId="35896" refreshError="1"/>
      <sheetData sheetId="35897" refreshError="1"/>
      <sheetData sheetId="35898" refreshError="1"/>
      <sheetData sheetId="35899" refreshError="1"/>
      <sheetData sheetId="35900" refreshError="1"/>
      <sheetData sheetId="35901" refreshError="1"/>
      <sheetData sheetId="35902" refreshError="1"/>
      <sheetData sheetId="35903" refreshError="1"/>
      <sheetData sheetId="35904" refreshError="1"/>
      <sheetData sheetId="35905" refreshError="1"/>
      <sheetData sheetId="35906" refreshError="1"/>
      <sheetData sheetId="35907" refreshError="1"/>
      <sheetData sheetId="35908" refreshError="1"/>
      <sheetData sheetId="35909" refreshError="1"/>
      <sheetData sheetId="35910" refreshError="1"/>
      <sheetData sheetId="35911" refreshError="1"/>
      <sheetData sheetId="35912" refreshError="1"/>
      <sheetData sheetId="35913" refreshError="1"/>
      <sheetData sheetId="35914" refreshError="1"/>
      <sheetData sheetId="35915" refreshError="1"/>
      <sheetData sheetId="35916" refreshError="1"/>
      <sheetData sheetId="35917" refreshError="1"/>
      <sheetData sheetId="35918" refreshError="1"/>
      <sheetData sheetId="35919" refreshError="1"/>
      <sheetData sheetId="35920" refreshError="1"/>
      <sheetData sheetId="35921" refreshError="1"/>
      <sheetData sheetId="35922" refreshError="1"/>
      <sheetData sheetId="35923" refreshError="1"/>
      <sheetData sheetId="35924" refreshError="1"/>
      <sheetData sheetId="35925" refreshError="1"/>
      <sheetData sheetId="35926" refreshError="1"/>
      <sheetData sheetId="35927" refreshError="1"/>
      <sheetData sheetId="35928" refreshError="1"/>
      <sheetData sheetId="35929" refreshError="1"/>
      <sheetData sheetId="35930" refreshError="1"/>
      <sheetData sheetId="35931" refreshError="1"/>
      <sheetData sheetId="35932" refreshError="1"/>
      <sheetData sheetId="35933" refreshError="1"/>
      <sheetData sheetId="35934" refreshError="1"/>
      <sheetData sheetId="35935" refreshError="1"/>
      <sheetData sheetId="35936" refreshError="1"/>
      <sheetData sheetId="35937" refreshError="1"/>
      <sheetData sheetId="35938" refreshError="1"/>
      <sheetData sheetId="35939" refreshError="1"/>
      <sheetData sheetId="35940" refreshError="1"/>
      <sheetData sheetId="35941" refreshError="1"/>
      <sheetData sheetId="35942" refreshError="1"/>
      <sheetData sheetId="35943" refreshError="1"/>
      <sheetData sheetId="35944" refreshError="1"/>
      <sheetData sheetId="35945" refreshError="1"/>
      <sheetData sheetId="35946" refreshError="1"/>
      <sheetData sheetId="35947" refreshError="1"/>
      <sheetData sheetId="35948" refreshError="1"/>
      <sheetData sheetId="35949" refreshError="1"/>
      <sheetData sheetId="35950" refreshError="1"/>
      <sheetData sheetId="35951" refreshError="1"/>
      <sheetData sheetId="35952" refreshError="1"/>
      <sheetData sheetId="35953" refreshError="1"/>
      <sheetData sheetId="35954" refreshError="1"/>
      <sheetData sheetId="35955" refreshError="1"/>
      <sheetData sheetId="35956" refreshError="1"/>
      <sheetData sheetId="35957" refreshError="1"/>
      <sheetData sheetId="35958" refreshError="1"/>
      <sheetData sheetId="35959" refreshError="1"/>
      <sheetData sheetId="35960" refreshError="1"/>
      <sheetData sheetId="35961" refreshError="1"/>
      <sheetData sheetId="35962" refreshError="1"/>
      <sheetData sheetId="35963" refreshError="1"/>
      <sheetData sheetId="35964" refreshError="1"/>
      <sheetData sheetId="35965" refreshError="1"/>
      <sheetData sheetId="35966" refreshError="1"/>
      <sheetData sheetId="35967" refreshError="1"/>
      <sheetData sheetId="35968" refreshError="1"/>
      <sheetData sheetId="35969" refreshError="1"/>
      <sheetData sheetId="35970" refreshError="1"/>
      <sheetData sheetId="35971" refreshError="1"/>
      <sheetData sheetId="35972" refreshError="1"/>
      <sheetData sheetId="35973" refreshError="1"/>
      <sheetData sheetId="35974" refreshError="1"/>
      <sheetData sheetId="35975" refreshError="1"/>
      <sheetData sheetId="35976" refreshError="1"/>
      <sheetData sheetId="35977" refreshError="1"/>
      <sheetData sheetId="35978" refreshError="1"/>
      <sheetData sheetId="35979" refreshError="1"/>
      <sheetData sheetId="35980" refreshError="1"/>
      <sheetData sheetId="35981" refreshError="1"/>
      <sheetData sheetId="35982" refreshError="1"/>
      <sheetData sheetId="35983" refreshError="1"/>
      <sheetData sheetId="35984" refreshError="1"/>
      <sheetData sheetId="35985" refreshError="1"/>
      <sheetData sheetId="35986" refreshError="1"/>
      <sheetData sheetId="35987" refreshError="1"/>
      <sheetData sheetId="35988" refreshError="1"/>
      <sheetData sheetId="35989" refreshError="1"/>
      <sheetData sheetId="35990" refreshError="1"/>
      <sheetData sheetId="35991" refreshError="1"/>
      <sheetData sheetId="35992" refreshError="1"/>
      <sheetData sheetId="35993" refreshError="1"/>
      <sheetData sheetId="35994" refreshError="1"/>
      <sheetData sheetId="35995" refreshError="1"/>
      <sheetData sheetId="35996" refreshError="1"/>
      <sheetData sheetId="35997" refreshError="1"/>
      <sheetData sheetId="35998" refreshError="1"/>
      <sheetData sheetId="35999" refreshError="1"/>
      <sheetData sheetId="36000" refreshError="1"/>
      <sheetData sheetId="36001" refreshError="1"/>
      <sheetData sheetId="36002" refreshError="1"/>
      <sheetData sheetId="36003" refreshError="1"/>
      <sheetData sheetId="36004" refreshError="1"/>
      <sheetData sheetId="36005" refreshError="1"/>
      <sheetData sheetId="36006" refreshError="1"/>
      <sheetData sheetId="36007" refreshError="1"/>
      <sheetData sheetId="36008" refreshError="1"/>
      <sheetData sheetId="36009" refreshError="1"/>
      <sheetData sheetId="36010" refreshError="1"/>
      <sheetData sheetId="36011" refreshError="1"/>
      <sheetData sheetId="36012" refreshError="1"/>
      <sheetData sheetId="36013" refreshError="1"/>
      <sheetData sheetId="36014" refreshError="1"/>
      <sheetData sheetId="36015" refreshError="1"/>
      <sheetData sheetId="36016" refreshError="1"/>
      <sheetData sheetId="36017" refreshError="1"/>
      <sheetData sheetId="36018" refreshError="1"/>
      <sheetData sheetId="36019" refreshError="1"/>
      <sheetData sheetId="36020" refreshError="1"/>
      <sheetData sheetId="36021" refreshError="1"/>
      <sheetData sheetId="36022" refreshError="1"/>
      <sheetData sheetId="36023" refreshError="1"/>
      <sheetData sheetId="36024" refreshError="1"/>
      <sheetData sheetId="36025" refreshError="1"/>
      <sheetData sheetId="36026" refreshError="1"/>
      <sheetData sheetId="36027" refreshError="1"/>
      <sheetData sheetId="36028" refreshError="1"/>
      <sheetData sheetId="36029" refreshError="1"/>
      <sheetData sheetId="36030" refreshError="1"/>
      <sheetData sheetId="36031" refreshError="1"/>
      <sheetData sheetId="36032" refreshError="1"/>
      <sheetData sheetId="36033" refreshError="1"/>
      <sheetData sheetId="36034" refreshError="1"/>
      <sheetData sheetId="36035" refreshError="1"/>
      <sheetData sheetId="36036" refreshError="1"/>
      <sheetData sheetId="36037" refreshError="1"/>
      <sheetData sheetId="36038" refreshError="1"/>
      <sheetData sheetId="36039" refreshError="1"/>
      <sheetData sheetId="36040" refreshError="1"/>
      <sheetData sheetId="36041" refreshError="1"/>
      <sheetData sheetId="36042" refreshError="1"/>
      <sheetData sheetId="36043" refreshError="1"/>
      <sheetData sheetId="36044" refreshError="1"/>
      <sheetData sheetId="36045" refreshError="1"/>
      <sheetData sheetId="36046" refreshError="1"/>
      <sheetData sheetId="36047" refreshError="1"/>
      <sheetData sheetId="36048" refreshError="1"/>
      <sheetData sheetId="36049" refreshError="1"/>
      <sheetData sheetId="36050" refreshError="1"/>
      <sheetData sheetId="36051" refreshError="1"/>
      <sheetData sheetId="36052" refreshError="1"/>
      <sheetData sheetId="36053" refreshError="1"/>
      <sheetData sheetId="36054" refreshError="1"/>
      <sheetData sheetId="36055" refreshError="1"/>
      <sheetData sheetId="36056" refreshError="1"/>
      <sheetData sheetId="36057" refreshError="1"/>
      <sheetData sheetId="36058" refreshError="1"/>
      <sheetData sheetId="36059" refreshError="1"/>
      <sheetData sheetId="36060" refreshError="1"/>
      <sheetData sheetId="36061" refreshError="1"/>
      <sheetData sheetId="36062" refreshError="1"/>
      <sheetData sheetId="36063" refreshError="1"/>
      <sheetData sheetId="36064" refreshError="1"/>
      <sheetData sheetId="36065" refreshError="1"/>
      <sheetData sheetId="36066" refreshError="1"/>
      <sheetData sheetId="36067" refreshError="1"/>
      <sheetData sheetId="36068" refreshError="1"/>
      <sheetData sheetId="36069" refreshError="1"/>
      <sheetData sheetId="36070" refreshError="1"/>
      <sheetData sheetId="36071" refreshError="1"/>
      <sheetData sheetId="36072" refreshError="1"/>
      <sheetData sheetId="36073" refreshError="1"/>
      <sheetData sheetId="36074" refreshError="1"/>
      <sheetData sheetId="36075" refreshError="1"/>
      <sheetData sheetId="36076" refreshError="1"/>
      <sheetData sheetId="36077" refreshError="1"/>
      <sheetData sheetId="36078" refreshError="1"/>
      <sheetData sheetId="36079" refreshError="1"/>
      <sheetData sheetId="36080" refreshError="1"/>
      <sheetData sheetId="36081" refreshError="1"/>
      <sheetData sheetId="36082" refreshError="1"/>
      <sheetData sheetId="36083" refreshError="1"/>
      <sheetData sheetId="36084" refreshError="1"/>
      <sheetData sheetId="36085" refreshError="1"/>
      <sheetData sheetId="36086" refreshError="1"/>
      <sheetData sheetId="36087" refreshError="1"/>
      <sheetData sheetId="36088" refreshError="1"/>
      <sheetData sheetId="36089" refreshError="1"/>
      <sheetData sheetId="36090" refreshError="1"/>
      <sheetData sheetId="36091" refreshError="1"/>
      <sheetData sheetId="36092" refreshError="1"/>
      <sheetData sheetId="36093" refreshError="1"/>
      <sheetData sheetId="36094" refreshError="1"/>
      <sheetData sheetId="36095" refreshError="1"/>
      <sheetData sheetId="36096" refreshError="1"/>
      <sheetData sheetId="36097" refreshError="1"/>
      <sheetData sheetId="36098" refreshError="1"/>
      <sheetData sheetId="36099" refreshError="1"/>
      <sheetData sheetId="36100" refreshError="1"/>
      <sheetData sheetId="36101" refreshError="1"/>
      <sheetData sheetId="36102" refreshError="1"/>
      <sheetData sheetId="36103" refreshError="1"/>
      <sheetData sheetId="36104" refreshError="1"/>
      <sheetData sheetId="36105" refreshError="1"/>
      <sheetData sheetId="36106" refreshError="1"/>
      <sheetData sheetId="36107" refreshError="1"/>
      <sheetData sheetId="36108" refreshError="1"/>
      <sheetData sheetId="36109" refreshError="1"/>
      <sheetData sheetId="36110" refreshError="1"/>
      <sheetData sheetId="36111" refreshError="1"/>
      <sheetData sheetId="36112" refreshError="1"/>
      <sheetData sheetId="36113" refreshError="1"/>
      <sheetData sheetId="36114" refreshError="1"/>
      <sheetData sheetId="36115" refreshError="1"/>
      <sheetData sheetId="36116" refreshError="1"/>
      <sheetData sheetId="36117" refreshError="1"/>
      <sheetData sheetId="36118" refreshError="1"/>
      <sheetData sheetId="36119" refreshError="1"/>
      <sheetData sheetId="36120" refreshError="1"/>
      <sheetData sheetId="36121" refreshError="1"/>
      <sheetData sheetId="36122" refreshError="1"/>
      <sheetData sheetId="36123" refreshError="1"/>
      <sheetData sheetId="36124" refreshError="1"/>
      <sheetData sheetId="36125" refreshError="1"/>
      <sheetData sheetId="36126" refreshError="1"/>
      <sheetData sheetId="36127" refreshError="1"/>
      <sheetData sheetId="36128" refreshError="1"/>
      <sheetData sheetId="36129" refreshError="1"/>
      <sheetData sheetId="36130" refreshError="1"/>
      <sheetData sheetId="36131" refreshError="1"/>
      <sheetData sheetId="36132" refreshError="1"/>
      <sheetData sheetId="36133" refreshError="1"/>
      <sheetData sheetId="36134" refreshError="1"/>
      <sheetData sheetId="36135" refreshError="1"/>
      <sheetData sheetId="36136" refreshError="1"/>
      <sheetData sheetId="36137" refreshError="1"/>
      <sheetData sheetId="36138" refreshError="1"/>
      <sheetData sheetId="36139" refreshError="1"/>
      <sheetData sheetId="36140" refreshError="1"/>
      <sheetData sheetId="36141" refreshError="1"/>
      <sheetData sheetId="36142" refreshError="1"/>
      <sheetData sheetId="36143" refreshError="1"/>
      <sheetData sheetId="36144" refreshError="1"/>
      <sheetData sheetId="36145" refreshError="1"/>
      <sheetData sheetId="36146" refreshError="1"/>
      <sheetData sheetId="36147" refreshError="1"/>
      <sheetData sheetId="36148" refreshError="1"/>
      <sheetData sheetId="36149" refreshError="1"/>
      <sheetData sheetId="36150" refreshError="1"/>
      <sheetData sheetId="36151" refreshError="1"/>
      <sheetData sheetId="36152" refreshError="1"/>
      <sheetData sheetId="36153" refreshError="1"/>
      <sheetData sheetId="36154" refreshError="1"/>
      <sheetData sheetId="36155" refreshError="1"/>
      <sheetData sheetId="36156" refreshError="1"/>
      <sheetData sheetId="36157" refreshError="1"/>
      <sheetData sheetId="36158" refreshError="1"/>
      <sheetData sheetId="36159" refreshError="1"/>
      <sheetData sheetId="36160" refreshError="1"/>
      <sheetData sheetId="36161" refreshError="1"/>
      <sheetData sheetId="36162" refreshError="1"/>
      <sheetData sheetId="36163" refreshError="1"/>
      <sheetData sheetId="36164" refreshError="1"/>
      <sheetData sheetId="36165" refreshError="1"/>
      <sheetData sheetId="36166" refreshError="1"/>
      <sheetData sheetId="36167" refreshError="1"/>
      <sheetData sheetId="36168" refreshError="1"/>
      <sheetData sheetId="36169" refreshError="1"/>
      <sheetData sheetId="36170" refreshError="1"/>
      <sheetData sheetId="36171" refreshError="1"/>
      <sheetData sheetId="36172" refreshError="1"/>
      <sheetData sheetId="36173" refreshError="1"/>
      <sheetData sheetId="36174" refreshError="1"/>
      <sheetData sheetId="36175" refreshError="1"/>
      <sheetData sheetId="36176" refreshError="1"/>
      <sheetData sheetId="36177" refreshError="1"/>
      <sheetData sheetId="36178" refreshError="1"/>
      <sheetData sheetId="36179" refreshError="1"/>
      <sheetData sheetId="36180" refreshError="1"/>
      <sheetData sheetId="36181" refreshError="1"/>
      <sheetData sheetId="36182" refreshError="1"/>
      <sheetData sheetId="36183" refreshError="1"/>
      <sheetData sheetId="36184" refreshError="1"/>
      <sheetData sheetId="36185" refreshError="1"/>
      <sheetData sheetId="36186" refreshError="1"/>
      <sheetData sheetId="36187" refreshError="1"/>
      <sheetData sheetId="36188" refreshError="1"/>
      <sheetData sheetId="36189" refreshError="1"/>
      <sheetData sheetId="36190" refreshError="1"/>
      <sheetData sheetId="36191" refreshError="1"/>
      <sheetData sheetId="36192" refreshError="1"/>
      <sheetData sheetId="36193" refreshError="1"/>
      <sheetData sheetId="36194" refreshError="1"/>
      <sheetData sheetId="36195" refreshError="1"/>
      <sheetData sheetId="36196" refreshError="1"/>
      <sheetData sheetId="36197" refreshError="1"/>
      <sheetData sheetId="36198" refreshError="1"/>
      <sheetData sheetId="36199" refreshError="1"/>
      <sheetData sheetId="36200" refreshError="1"/>
      <sheetData sheetId="36201" refreshError="1"/>
      <sheetData sheetId="36202" refreshError="1"/>
      <sheetData sheetId="36203" refreshError="1"/>
      <sheetData sheetId="36204" refreshError="1"/>
      <sheetData sheetId="36205" refreshError="1"/>
      <sheetData sheetId="36206" refreshError="1"/>
      <sheetData sheetId="36207" refreshError="1"/>
      <sheetData sheetId="36208" refreshError="1"/>
      <sheetData sheetId="36209" refreshError="1"/>
      <sheetData sheetId="36210" refreshError="1"/>
      <sheetData sheetId="36211" refreshError="1"/>
      <sheetData sheetId="36212" refreshError="1"/>
      <sheetData sheetId="36213" refreshError="1"/>
      <sheetData sheetId="36214" refreshError="1"/>
      <sheetData sheetId="36215" refreshError="1"/>
      <sheetData sheetId="36216" refreshError="1"/>
      <sheetData sheetId="36217" refreshError="1"/>
      <sheetData sheetId="36218" refreshError="1"/>
      <sheetData sheetId="36219" refreshError="1"/>
      <sheetData sheetId="36220" refreshError="1"/>
      <sheetData sheetId="36221" refreshError="1"/>
      <sheetData sheetId="36222" refreshError="1"/>
      <sheetData sheetId="36223" refreshError="1"/>
      <sheetData sheetId="36224" refreshError="1"/>
      <sheetData sheetId="36225" refreshError="1"/>
      <sheetData sheetId="36226" refreshError="1"/>
      <sheetData sheetId="36227" refreshError="1"/>
      <sheetData sheetId="36228" refreshError="1"/>
      <sheetData sheetId="36229" refreshError="1"/>
      <sheetData sheetId="36230" refreshError="1"/>
      <sheetData sheetId="36231" refreshError="1"/>
      <sheetData sheetId="36232" refreshError="1"/>
      <sheetData sheetId="36233" refreshError="1"/>
      <sheetData sheetId="36234" refreshError="1"/>
      <sheetData sheetId="36235" refreshError="1"/>
      <sheetData sheetId="36236" refreshError="1"/>
      <sheetData sheetId="36237" refreshError="1"/>
      <sheetData sheetId="36238" refreshError="1"/>
      <sheetData sheetId="36239" refreshError="1"/>
      <sheetData sheetId="36240" refreshError="1"/>
      <sheetData sheetId="36241" refreshError="1"/>
      <sheetData sheetId="36242" refreshError="1"/>
      <sheetData sheetId="36243" refreshError="1"/>
      <sheetData sheetId="36244" refreshError="1"/>
      <sheetData sheetId="36245" refreshError="1"/>
      <sheetData sheetId="36246" refreshError="1"/>
      <sheetData sheetId="36247" refreshError="1"/>
      <sheetData sheetId="36248" refreshError="1"/>
      <sheetData sheetId="36249" refreshError="1"/>
      <sheetData sheetId="36250" refreshError="1"/>
      <sheetData sheetId="36251" refreshError="1"/>
      <sheetData sheetId="36252" refreshError="1"/>
      <sheetData sheetId="36253" refreshError="1"/>
      <sheetData sheetId="36254" refreshError="1"/>
      <sheetData sheetId="36255" refreshError="1"/>
      <sheetData sheetId="36256" refreshError="1"/>
      <sheetData sheetId="36257" refreshError="1"/>
      <sheetData sheetId="36258" refreshError="1"/>
      <sheetData sheetId="36259" refreshError="1"/>
      <sheetData sheetId="36260" refreshError="1"/>
      <sheetData sheetId="36261" refreshError="1"/>
      <sheetData sheetId="36262" refreshError="1"/>
      <sheetData sheetId="36263" refreshError="1"/>
      <sheetData sheetId="36264" refreshError="1"/>
      <sheetData sheetId="36265" refreshError="1"/>
      <sheetData sheetId="36266" refreshError="1"/>
      <sheetData sheetId="36267" refreshError="1"/>
      <sheetData sheetId="36268" refreshError="1"/>
      <sheetData sheetId="36269" refreshError="1"/>
      <sheetData sheetId="36270" refreshError="1"/>
      <sheetData sheetId="36271" refreshError="1"/>
      <sheetData sheetId="36272" refreshError="1"/>
      <sheetData sheetId="36273" refreshError="1"/>
      <sheetData sheetId="36274" refreshError="1"/>
      <sheetData sheetId="36275" refreshError="1"/>
      <sheetData sheetId="36276" refreshError="1"/>
      <sheetData sheetId="36277" refreshError="1"/>
      <sheetData sheetId="36278" refreshError="1"/>
      <sheetData sheetId="36279" refreshError="1"/>
      <sheetData sheetId="36280" refreshError="1"/>
      <sheetData sheetId="36281" refreshError="1"/>
      <sheetData sheetId="36282" refreshError="1"/>
      <sheetData sheetId="36283" refreshError="1"/>
      <sheetData sheetId="36284" refreshError="1"/>
      <sheetData sheetId="36285" refreshError="1"/>
      <sheetData sheetId="36286" refreshError="1"/>
      <sheetData sheetId="36287" refreshError="1"/>
      <sheetData sheetId="36288" refreshError="1"/>
      <sheetData sheetId="36289" refreshError="1"/>
      <sheetData sheetId="36290" refreshError="1"/>
      <sheetData sheetId="36291" refreshError="1"/>
      <sheetData sheetId="36292" refreshError="1"/>
      <sheetData sheetId="36293" refreshError="1"/>
      <sheetData sheetId="36294" refreshError="1"/>
      <sheetData sheetId="36295" refreshError="1"/>
      <sheetData sheetId="36296" refreshError="1"/>
      <sheetData sheetId="36297" refreshError="1"/>
      <sheetData sheetId="36298" refreshError="1"/>
      <sheetData sheetId="36299" refreshError="1"/>
      <sheetData sheetId="36300" refreshError="1"/>
      <sheetData sheetId="36301" refreshError="1"/>
      <sheetData sheetId="36302" refreshError="1"/>
      <sheetData sheetId="36303" refreshError="1"/>
      <sheetData sheetId="36304" refreshError="1"/>
      <sheetData sheetId="36305" refreshError="1"/>
      <sheetData sheetId="36306" refreshError="1"/>
      <sheetData sheetId="36307" refreshError="1"/>
      <sheetData sheetId="36308" refreshError="1"/>
      <sheetData sheetId="36309" refreshError="1"/>
      <sheetData sheetId="36310" refreshError="1"/>
      <sheetData sheetId="36311" refreshError="1"/>
      <sheetData sheetId="36312" refreshError="1"/>
      <sheetData sheetId="36313" refreshError="1"/>
      <sheetData sheetId="36314" refreshError="1"/>
      <sheetData sheetId="36315" refreshError="1"/>
      <sheetData sheetId="36316" refreshError="1"/>
      <sheetData sheetId="36317" refreshError="1"/>
      <sheetData sheetId="36318" refreshError="1"/>
      <sheetData sheetId="36319" refreshError="1"/>
      <sheetData sheetId="36320" refreshError="1"/>
      <sheetData sheetId="36321" refreshError="1"/>
      <sheetData sheetId="36322" refreshError="1"/>
      <sheetData sheetId="36323" refreshError="1"/>
      <sheetData sheetId="36324" refreshError="1"/>
      <sheetData sheetId="36325" refreshError="1"/>
      <sheetData sheetId="36326" refreshError="1"/>
      <sheetData sheetId="36327" refreshError="1"/>
      <sheetData sheetId="36328" refreshError="1"/>
      <sheetData sheetId="36329" refreshError="1"/>
      <sheetData sheetId="36330" refreshError="1"/>
      <sheetData sheetId="36331" refreshError="1"/>
      <sheetData sheetId="36332" refreshError="1"/>
      <sheetData sheetId="36333" refreshError="1"/>
      <sheetData sheetId="36334" refreshError="1"/>
      <sheetData sheetId="36335" refreshError="1"/>
      <sheetData sheetId="36336" refreshError="1"/>
      <sheetData sheetId="36337" refreshError="1"/>
      <sheetData sheetId="36338" refreshError="1"/>
      <sheetData sheetId="36339" refreshError="1"/>
      <sheetData sheetId="36340" refreshError="1"/>
      <sheetData sheetId="36341" refreshError="1"/>
      <sheetData sheetId="36342" refreshError="1"/>
      <sheetData sheetId="36343" refreshError="1"/>
      <sheetData sheetId="36344" refreshError="1"/>
      <sheetData sheetId="36345" refreshError="1"/>
      <sheetData sheetId="36346" refreshError="1"/>
      <sheetData sheetId="36347" refreshError="1"/>
      <sheetData sheetId="36348" refreshError="1"/>
      <sheetData sheetId="36349" refreshError="1"/>
      <sheetData sheetId="36350" refreshError="1"/>
      <sheetData sheetId="36351" refreshError="1"/>
      <sheetData sheetId="36352" refreshError="1"/>
      <sheetData sheetId="36353" refreshError="1"/>
      <sheetData sheetId="36354" refreshError="1"/>
      <sheetData sheetId="36355" refreshError="1"/>
      <sheetData sheetId="36356" refreshError="1"/>
      <sheetData sheetId="36357" refreshError="1"/>
      <sheetData sheetId="36358" refreshError="1"/>
      <sheetData sheetId="36359" refreshError="1"/>
      <sheetData sheetId="36360" refreshError="1"/>
      <sheetData sheetId="36361" refreshError="1"/>
      <sheetData sheetId="36362" refreshError="1"/>
      <sheetData sheetId="36363" refreshError="1"/>
      <sheetData sheetId="36364" refreshError="1"/>
      <sheetData sheetId="36365" refreshError="1"/>
      <sheetData sheetId="36366" refreshError="1"/>
      <sheetData sheetId="36367" refreshError="1"/>
      <sheetData sheetId="36368" refreshError="1"/>
      <sheetData sheetId="36369" refreshError="1"/>
      <sheetData sheetId="36370" refreshError="1"/>
      <sheetData sheetId="36371" refreshError="1"/>
      <sheetData sheetId="36372" refreshError="1"/>
      <sheetData sheetId="36373" refreshError="1"/>
      <sheetData sheetId="36374" refreshError="1"/>
      <sheetData sheetId="36375" refreshError="1"/>
      <sheetData sheetId="36376" refreshError="1"/>
      <sheetData sheetId="36377" refreshError="1"/>
      <sheetData sheetId="36378" refreshError="1"/>
      <sheetData sheetId="36379" refreshError="1"/>
      <sheetData sheetId="36380" refreshError="1"/>
      <sheetData sheetId="36381" refreshError="1"/>
      <sheetData sheetId="36382" refreshError="1"/>
      <sheetData sheetId="36383" refreshError="1"/>
      <sheetData sheetId="36384" refreshError="1"/>
      <sheetData sheetId="36385" refreshError="1"/>
      <sheetData sheetId="36386" refreshError="1"/>
      <sheetData sheetId="36387" refreshError="1"/>
      <sheetData sheetId="36388" refreshError="1"/>
      <sheetData sheetId="36389" refreshError="1"/>
      <sheetData sheetId="36390" refreshError="1"/>
      <sheetData sheetId="36391" refreshError="1"/>
      <sheetData sheetId="36392" refreshError="1"/>
      <sheetData sheetId="36393" refreshError="1"/>
      <sheetData sheetId="36394" refreshError="1"/>
      <sheetData sheetId="36395" refreshError="1"/>
      <sheetData sheetId="36396" refreshError="1"/>
      <sheetData sheetId="36397" refreshError="1"/>
      <sheetData sheetId="36398" refreshError="1"/>
      <sheetData sheetId="36399" refreshError="1"/>
      <sheetData sheetId="36400" refreshError="1"/>
      <sheetData sheetId="36401" refreshError="1"/>
      <sheetData sheetId="36402" refreshError="1"/>
      <sheetData sheetId="36403" refreshError="1"/>
      <sheetData sheetId="36404" refreshError="1"/>
      <sheetData sheetId="36405" refreshError="1"/>
      <sheetData sheetId="36406" refreshError="1"/>
      <sheetData sheetId="36407" refreshError="1"/>
      <sheetData sheetId="36408" refreshError="1"/>
      <sheetData sheetId="36409" refreshError="1"/>
      <sheetData sheetId="36410" refreshError="1"/>
      <sheetData sheetId="36411" refreshError="1"/>
      <sheetData sheetId="36412" refreshError="1"/>
      <sheetData sheetId="36413" refreshError="1"/>
      <sheetData sheetId="36414" refreshError="1"/>
      <sheetData sheetId="36415" refreshError="1"/>
      <sheetData sheetId="36416" refreshError="1"/>
      <sheetData sheetId="36417" refreshError="1"/>
      <sheetData sheetId="36418" refreshError="1"/>
      <sheetData sheetId="36419" refreshError="1"/>
      <sheetData sheetId="36420" refreshError="1"/>
      <sheetData sheetId="36421" refreshError="1"/>
      <sheetData sheetId="36422" refreshError="1"/>
      <sheetData sheetId="36423" refreshError="1"/>
      <sheetData sheetId="36424" refreshError="1"/>
      <sheetData sheetId="36425" refreshError="1"/>
      <sheetData sheetId="36426" refreshError="1"/>
      <sheetData sheetId="36427" refreshError="1"/>
      <sheetData sheetId="36428" refreshError="1"/>
      <sheetData sheetId="36429" refreshError="1"/>
      <sheetData sheetId="36430" refreshError="1"/>
      <sheetData sheetId="36431" refreshError="1"/>
      <sheetData sheetId="36432" refreshError="1"/>
      <sheetData sheetId="36433" refreshError="1"/>
      <sheetData sheetId="36434" refreshError="1"/>
      <sheetData sheetId="36435" refreshError="1"/>
      <sheetData sheetId="36436" refreshError="1"/>
      <sheetData sheetId="36437" refreshError="1"/>
      <sheetData sheetId="36438" refreshError="1"/>
      <sheetData sheetId="36439" refreshError="1"/>
      <sheetData sheetId="36440" refreshError="1"/>
      <sheetData sheetId="36441" refreshError="1"/>
      <sheetData sheetId="36442" refreshError="1"/>
      <sheetData sheetId="36443" refreshError="1"/>
      <sheetData sheetId="36444" refreshError="1"/>
      <sheetData sheetId="36445" refreshError="1"/>
      <sheetData sheetId="36446" refreshError="1"/>
      <sheetData sheetId="36447" refreshError="1"/>
      <sheetData sheetId="36448" refreshError="1"/>
      <sheetData sheetId="36449" refreshError="1"/>
      <sheetData sheetId="36450" refreshError="1"/>
      <sheetData sheetId="36451" refreshError="1"/>
      <sheetData sheetId="36452" refreshError="1"/>
      <sheetData sheetId="36453" refreshError="1"/>
      <sheetData sheetId="36454" refreshError="1"/>
      <sheetData sheetId="36455" refreshError="1"/>
      <sheetData sheetId="36456" refreshError="1"/>
      <sheetData sheetId="36457" refreshError="1"/>
      <sheetData sheetId="36458" refreshError="1"/>
      <sheetData sheetId="36459" refreshError="1"/>
      <sheetData sheetId="36460" refreshError="1"/>
      <sheetData sheetId="36461" refreshError="1"/>
      <sheetData sheetId="36462" refreshError="1"/>
      <sheetData sheetId="36463" refreshError="1"/>
      <sheetData sheetId="36464" refreshError="1"/>
      <sheetData sheetId="36465" refreshError="1"/>
      <sheetData sheetId="36466" refreshError="1"/>
      <sheetData sheetId="36467" refreshError="1"/>
      <sheetData sheetId="36468" refreshError="1"/>
      <sheetData sheetId="36469" refreshError="1"/>
      <sheetData sheetId="36470" refreshError="1"/>
      <sheetData sheetId="36471" refreshError="1"/>
      <sheetData sheetId="36472" refreshError="1"/>
      <sheetData sheetId="36473" refreshError="1"/>
      <sheetData sheetId="36474" refreshError="1"/>
      <sheetData sheetId="36475" refreshError="1"/>
      <sheetData sheetId="36476" refreshError="1"/>
      <sheetData sheetId="36477" refreshError="1"/>
      <sheetData sheetId="36478" refreshError="1"/>
      <sheetData sheetId="36479" refreshError="1"/>
      <sheetData sheetId="36480" refreshError="1"/>
      <sheetData sheetId="36481" refreshError="1"/>
      <sheetData sheetId="36482" refreshError="1"/>
      <sheetData sheetId="36483" refreshError="1"/>
      <sheetData sheetId="36484" refreshError="1"/>
      <sheetData sheetId="36485" refreshError="1"/>
      <sheetData sheetId="36486" refreshError="1"/>
      <sheetData sheetId="36487" refreshError="1"/>
      <sheetData sheetId="36488" refreshError="1"/>
      <sheetData sheetId="36489" refreshError="1"/>
      <sheetData sheetId="36490" refreshError="1"/>
      <sheetData sheetId="36491" refreshError="1"/>
      <sheetData sheetId="36492" refreshError="1"/>
      <sheetData sheetId="36493" refreshError="1"/>
      <sheetData sheetId="36494" refreshError="1"/>
      <sheetData sheetId="36495" refreshError="1"/>
      <sheetData sheetId="36496" refreshError="1"/>
      <sheetData sheetId="36497" refreshError="1"/>
      <sheetData sheetId="36498" refreshError="1"/>
      <sheetData sheetId="36499" refreshError="1"/>
      <sheetData sheetId="36500" refreshError="1"/>
      <sheetData sheetId="36501" refreshError="1"/>
      <sheetData sheetId="36502" refreshError="1"/>
      <sheetData sheetId="36503" refreshError="1"/>
      <sheetData sheetId="36504" refreshError="1"/>
      <sheetData sheetId="36505" refreshError="1"/>
      <sheetData sheetId="36506" refreshError="1"/>
      <sheetData sheetId="36507" refreshError="1"/>
      <sheetData sheetId="36508" refreshError="1"/>
      <sheetData sheetId="36509" refreshError="1"/>
      <sheetData sheetId="36510" refreshError="1"/>
      <sheetData sheetId="36511" refreshError="1"/>
      <sheetData sheetId="36512" refreshError="1"/>
      <sheetData sheetId="36513" refreshError="1"/>
      <sheetData sheetId="36514" refreshError="1"/>
      <sheetData sheetId="36515" refreshError="1"/>
      <sheetData sheetId="36516" refreshError="1"/>
      <sheetData sheetId="36517" refreshError="1"/>
      <sheetData sheetId="36518" refreshError="1"/>
      <sheetData sheetId="36519" refreshError="1"/>
      <sheetData sheetId="36520" refreshError="1"/>
      <sheetData sheetId="36521" refreshError="1"/>
      <sheetData sheetId="36522" refreshError="1"/>
      <sheetData sheetId="36523" refreshError="1"/>
      <sheetData sheetId="36524" refreshError="1"/>
      <sheetData sheetId="36525" refreshError="1"/>
      <sheetData sheetId="36526" refreshError="1"/>
      <sheetData sheetId="36527" refreshError="1"/>
      <sheetData sheetId="36528" refreshError="1"/>
      <sheetData sheetId="36529" refreshError="1"/>
      <sheetData sheetId="36530" refreshError="1"/>
      <sheetData sheetId="36531" refreshError="1"/>
      <sheetData sheetId="36532" refreshError="1"/>
      <sheetData sheetId="36533" refreshError="1"/>
      <sheetData sheetId="36534" refreshError="1"/>
      <sheetData sheetId="36535" refreshError="1"/>
      <sheetData sheetId="36536" refreshError="1"/>
      <sheetData sheetId="36537" refreshError="1"/>
      <sheetData sheetId="36538" refreshError="1"/>
      <sheetData sheetId="36539" refreshError="1"/>
      <sheetData sheetId="36540" refreshError="1"/>
      <sheetData sheetId="36541" refreshError="1"/>
      <sheetData sheetId="36542" refreshError="1"/>
      <sheetData sheetId="36543" refreshError="1"/>
      <sheetData sheetId="36544" refreshError="1"/>
      <sheetData sheetId="36545" refreshError="1"/>
      <sheetData sheetId="36546" refreshError="1"/>
      <sheetData sheetId="36547" refreshError="1"/>
      <sheetData sheetId="36548" refreshError="1"/>
      <sheetData sheetId="36549" refreshError="1"/>
      <sheetData sheetId="36550" refreshError="1"/>
      <sheetData sheetId="36551" refreshError="1"/>
      <sheetData sheetId="36552" refreshError="1"/>
      <sheetData sheetId="36553" refreshError="1"/>
      <sheetData sheetId="36554" refreshError="1"/>
      <sheetData sheetId="36555" refreshError="1"/>
      <sheetData sheetId="36556" refreshError="1"/>
      <sheetData sheetId="36557" refreshError="1"/>
      <sheetData sheetId="36558" refreshError="1"/>
      <sheetData sheetId="36559" refreshError="1"/>
      <sheetData sheetId="36560" refreshError="1"/>
      <sheetData sheetId="36561" refreshError="1"/>
      <sheetData sheetId="36562" refreshError="1"/>
      <sheetData sheetId="36563" refreshError="1"/>
      <sheetData sheetId="36564" refreshError="1"/>
      <sheetData sheetId="36565" refreshError="1"/>
      <sheetData sheetId="36566" refreshError="1"/>
      <sheetData sheetId="36567" refreshError="1"/>
      <sheetData sheetId="36568" refreshError="1"/>
      <sheetData sheetId="36569" refreshError="1"/>
      <sheetData sheetId="36570" refreshError="1"/>
      <sheetData sheetId="36571" refreshError="1"/>
      <sheetData sheetId="36572" refreshError="1"/>
      <sheetData sheetId="36573" refreshError="1"/>
      <sheetData sheetId="36574" refreshError="1"/>
      <sheetData sheetId="36575" refreshError="1"/>
      <sheetData sheetId="36576" refreshError="1"/>
      <sheetData sheetId="36577" refreshError="1"/>
      <sheetData sheetId="36578" refreshError="1"/>
      <sheetData sheetId="36579" refreshError="1"/>
      <sheetData sheetId="36580" refreshError="1"/>
      <sheetData sheetId="36581" refreshError="1"/>
      <sheetData sheetId="36582" refreshError="1"/>
      <sheetData sheetId="36583" refreshError="1"/>
      <sheetData sheetId="36584" refreshError="1"/>
      <sheetData sheetId="36585" refreshError="1"/>
      <sheetData sheetId="36586" refreshError="1"/>
      <sheetData sheetId="36587" refreshError="1"/>
      <sheetData sheetId="36588" refreshError="1"/>
      <sheetData sheetId="36589" refreshError="1"/>
      <sheetData sheetId="36590" refreshError="1"/>
      <sheetData sheetId="36591" refreshError="1"/>
      <sheetData sheetId="36592" refreshError="1"/>
      <sheetData sheetId="36593" refreshError="1"/>
      <sheetData sheetId="36594" refreshError="1"/>
      <sheetData sheetId="36595" refreshError="1"/>
      <sheetData sheetId="36596" refreshError="1"/>
      <sheetData sheetId="36597" refreshError="1"/>
      <sheetData sheetId="36598" refreshError="1"/>
      <sheetData sheetId="36599" refreshError="1"/>
      <sheetData sheetId="36600" refreshError="1"/>
      <sheetData sheetId="36601" refreshError="1"/>
      <sheetData sheetId="36602" refreshError="1"/>
      <sheetData sheetId="36603" refreshError="1"/>
      <sheetData sheetId="36604" refreshError="1"/>
      <sheetData sheetId="36605" refreshError="1"/>
      <sheetData sheetId="36606" refreshError="1"/>
      <sheetData sheetId="36607" refreshError="1"/>
      <sheetData sheetId="36608" refreshError="1"/>
      <sheetData sheetId="36609" refreshError="1"/>
      <sheetData sheetId="36610" refreshError="1"/>
      <sheetData sheetId="36611" refreshError="1"/>
      <sheetData sheetId="36612" refreshError="1"/>
      <sheetData sheetId="36613" refreshError="1"/>
      <sheetData sheetId="36614" refreshError="1"/>
      <sheetData sheetId="36615" refreshError="1"/>
      <sheetData sheetId="36616" refreshError="1"/>
      <sheetData sheetId="36617" refreshError="1"/>
      <sheetData sheetId="36618" refreshError="1"/>
      <sheetData sheetId="36619" refreshError="1"/>
      <sheetData sheetId="36620" refreshError="1"/>
      <sheetData sheetId="36621" refreshError="1"/>
      <sheetData sheetId="36622" refreshError="1"/>
      <sheetData sheetId="36623" refreshError="1"/>
      <sheetData sheetId="36624" refreshError="1"/>
      <sheetData sheetId="36625" refreshError="1"/>
      <sheetData sheetId="36626" refreshError="1"/>
      <sheetData sheetId="36627" refreshError="1"/>
      <sheetData sheetId="36628" refreshError="1"/>
      <sheetData sheetId="36629" refreshError="1"/>
      <sheetData sheetId="36630" refreshError="1"/>
      <sheetData sheetId="36631" refreshError="1"/>
      <sheetData sheetId="36632" refreshError="1"/>
      <sheetData sheetId="36633" refreshError="1"/>
      <sheetData sheetId="36634" refreshError="1"/>
      <sheetData sheetId="36635" refreshError="1"/>
      <sheetData sheetId="36636" refreshError="1"/>
      <sheetData sheetId="36637" refreshError="1"/>
      <sheetData sheetId="36638" refreshError="1"/>
      <sheetData sheetId="36639" refreshError="1"/>
      <sheetData sheetId="36640" refreshError="1"/>
      <sheetData sheetId="36641" refreshError="1"/>
      <sheetData sheetId="36642" refreshError="1"/>
      <sheetData sheetId="36643" refreshError="1"/>
      <sheetData sheetId="36644" refreshError="1"/>
      <sheetData sheetId="36645" refreshError="1"/>
      <sheetData sheetId="36646" refreshError="1"/>
      <sheetData sheetId="36647" refreshError="1"/>
      <sheetData sheetId="36648" refreshError="1"/>
      <sheetData sheetId="36649" refreshError="1"/>
      <sheetData sheetId="36650" refreshError="1"/>
      <sheetData sheetId="36651" refreshError="1"/>
      <sheetData sheetId="36652" refreshError="1"/>
      <sheetData sheetId="36653" refreshError="1"/>
      <sheetData sheetId="36654" refreshError="1"/>
      <sheetData sheetId="36655" refreshError="1"/>
      <sheetData sheetId="36656" refreshError="1"/>
      <sheetData sheetId="36657" refreshError="1"/>
      <sheetData sheetId="36658" refreshError="1"/>
      <sheetData sheetId="36659" refreshError="1"/>
      <sheetData sheetId="36660" refreshError="1"/>
      <sheetData sheetId="36661" refreshError="1"/>
      <sheetData sheetId="36662" refreshError="1"/>
      <sheetData sheetId="36663" refreshError="1"/>
      <sheetData sheetId="36664" refreshError="1"/>
      <sheetData sheetId="36665" refreshError="1"/>
      <sheetData sheetId="36666" refreshError="1"/>
      <sheetData sheetId="36667" refreshError="1"/>
      <sheetData sheetId="36668" refreshError="1"/>
      <sheetData sheetId="36669" refreshError="1"/>
      <sheetData sheetId="36670" refreshError="1"/>
      <sheetData sheetId="36671" refreshError="1"/>
      <sheetData sheetId="36672" refreshError="1"/>
      <sheetData sheetId="36673" refreshError="1"/>
      <sheetData sheetId="36674" refreshError="1"/>
      <sheetData sheetId="36675" refreshError="1"/>
      <sheetData sheetId="36676" refreshError="1"/>
      <sheetData sheetId="36677" refreshError="1"/>
      <sheetData sheetId="36678" refreshError="1"/>
      <sheetData sheetId="36679" refreshError="1"/>
      <sheetData sheetId="36680" refreshError="1"/>
      <sheetData sheetId="36681" refreshError="1"/>
      <sheetData sheetId="36682" refreshError="1"/>
      <sheetData sheetId="36683" refreshError="1"/>
      <sheetData sheetId="36684" refreshError="1"/>
      <sheetData sheetId="36685" refreshError="1"/>
      <sheetData sheetId="36686" refreshError="1"/>
      <sheetData sheetId="36687" refreshError="1"/>
      <sheetData sheetId="36688" refreshError="1"/>
      <sheetData sheetId="36689" refreshError="1"/>
      <sheetData sheetId="36690" refreshError="1"/>
      <sheetData sheetId="36691" refreshError="1"/>
      <sheetData sheetId="36692" refreshError="1"/>
      <sheetData sheetId="36693" refreshError="1"/>
      <sheetData sheetId="36694" refreshError="1"/>
      <sheetData sheetId="36695" refreshError="1"/>
      <sheetData sheetId="36696" refreshError="1"/>
      <sheetData sheetId="36697" refreshError="1"/>
      <sheetData sheetId="36698" refreshError="1"/>
      <sheetData sheetId="36699" refreshError="1"/>
      <sheetData sheetId="36700" refreshError="1"/>
      <sheetData sheetId="36701" refreshError="1"/>
      <sheetData sheetId="36702" refreshError="1"/>
      <sheetData sheetId="36703" refreshError="1"/>
      <sheetData sheetId="36704" refreshError="1"/>
      <sheetData sheetId="36705" refreshError="1"/>
      <sheetData sheetId="36706" refreshError="1"/>
      <sheetData sheetId="36707" refreshError="1"/>
      <sheetData sheetId="36708" refreshError="1"/>
      <sheetData sheetId="36709" refreshError="1"/>
      <sheetData sheetId="36710" refreshError="1"/>
      <sheetData sheetId="36711" refreshError="1"/>
      <sheetData sheetId="36712" refreshError="1"/>
      <sheetData sheetId="36713" refreshError="1"/>
      <sheetData sheetId="36714" refreshError="1"/>
      <sheetData sheetId="36715" refreshError="1"/>
      <sheetData sheetId="36716" refreshError="1"/>
      <sheetData sheetId="36717" refreshError="1"/>
      <sheetData sheetId="36718" refreshError="1"/>
      <sheetData sheetId="36719" refreshError="1"/>
      <sheetData sheetId="36720" refreshError="1"/>
      <sheetData sheetId="36721" refreshError="1"/>
      <sheetData sheetId="36722" refreshError="1"/>
      <sheetData sheetId="36723" refreshError="1"/>
      <sheetData sheetId="36724" refreshError="1"/>
      <sheetData sheetId="36725" refreshError="1"/>
      <sheetData sheetId="36726" refreshError="1"/>
      <sheetData sheetId="36727" refreshError="1"/>
      <sheetData sheetId="36728" refreshError="1"/>
      <sheetData sheetId="36729" refreshError="1"/>
      <sheetData sheetId="36730" refreshError="1"/>
      <sheetData sheetId="36731" refreshError="1"/>
      <sheetData sheetId="36732" refreshError="1"/>
      <sheetData sheetId="36733" refreshError="1"/>
      <sheetData sheetId="36734" refreshError="1"/>
      <sheetData sheetId="36735" refreshError="1"/>
      <sheetData sheetId="36736" refreshError="1"/>
      <sheetData sheetId="36737" refreshError="1"/>
      <sheetData sheetId="36738" refreshError="1"/>
      <sheetData sheetId="36739" refreshError="1"/>
      <sheetData sheetId="36740" refreshError="1"/>
      <sheetData sheetId="36741" refreshError="1"/>
      <sheetData sheetId="36742" refreshError="1"/>
      <sheetData sheetId="36743" refreshError="1"/>
      <sheetData sheetId="36744" refreshError="1"/>
      <sheetData sheetId="36745" refreshError="1"/>
      <sheetData sheetId="36746" refreshError="1"/>
      <sheetData sheetId="36747" refreshError="1"/>
      <sheetData sheetId="36748" refreshError="1"/>
      <sheetData sheetId="36749" refreshError="1"/>
      <sheetData sheetId="36750" refreshError="1"/>
      <sheetData sheetId="36751" refreshError="1"/>
      <sheetData sheetId="36752" refreshError="1"/>
      <sheetData sheetId="36753" refreshError="1"/>
      <sheetData sheetId="36754" refreshError="1"/>
      <sheetData sheetId="36755" refreshError="1"/>
      <sheetData sheetId="36756" refreshError="1"/>
      <sheetData sheetId="36757" refreshError="1"/>
      <sheetData sheetId="36758" refreshError="1"/>
      <sheetData sheetId="36759" refreshError="1"/>
      <sheetData sheetId="36760" refreshError="1"/>
      <sheetData sheetId="36761" refreshError="1"/>
      <sheetData sheetId="36762" refreshError="1"/>
      <sheetData sheetId="36763" refreshError="1"/>
      <sheetData sheetId="36764" refreshError="1"/>
      <sheetData sheetId="36765" refreshError="1"/>
      <sheetData sheetId="36766" refreshError="1"/>
      <sheetData sheetId="36767" refreshError="1"/>
      <sheetData sheetId="36768" refreshError="1"/>
      <sheetData sheetId="36769" refreshError="1"/>
      <sheetData sheetId="36770" refreshError="1"/>
      <sheetData sheetId="36771" refreshError="1"/>
      <sheetData sheetId="36772" refreshError="1"/>
      <sheetData sheetId="36773" refreshError="1"/>
      <sheetData sheetId="36774" refreshError="1"/>
      <sheetData sheetId="36775" refreshError="1"/>
      <sheetData sheetId="36776" refreshError="1"/>
      <sheetData sheetId="36777" refreshError="1"/>
      <sheetData sheetId="36778" refreshError="1"/>
      <sheetData sheetId="36779" refreshError="1"/>
      <sheetData sheetId="36780" refreshError="1"/>
      <sheetData sheetId="36781" refreshError="1"/>
      <sheetData sheetId="36782" refreshError="1"/>
      <sheetData sheetId="36783" refreshError="1"/>
      <sheetData sheetId="36784" refreshError="1"/>
      <sheetData sheetId="36785" refreshError="1"/>
      <sheetData sheetId="36786" refreshError="1"/>
      <sheetData sheetId="36787" refreshError="1"/>
      <sheetData sheetId="36788" refreshError="1"/>
      <sheetData sheetId="36789" refreshError="1"/>
      <sheetData sheetId="36790" refreshError="1"/>
      <sheetData sheetId="36791" refreshError="1"/>
      <sheetData sheetId="36792" refreshError="1"/>
      <sheetData sheetId="36793" refreshError="1"/>
      <sheetData sheetId="36794" refreshError="1"/>
      <sheetData sheetId="36795" refreshError="1"/>
      <sheetData sheetId="36796" refreshError="1"/>
      <sheetData sheetId="36797" refreshError="1"/>
      <sheetData sheetId="36798" refreshError="1"/>
      <sheetData sheetId="36799" refreshError="1"/>
      <sheetData sheetId="36800" refreshError="1"/>
      <sheetData sheetId="36801" refreshError="1"/>
      <sheetData sheetId="36802" refreshError="1"/>
      <sheetData sheetId="36803" refreshError="1"/>
      <sheetData sheetId="36804" refreshError="1"/>
      <sheetData sheetId="36805" refreshError="1"/>
      <sheetData sheetId="36806" refreshError="1"/>
      <sheetData sheetId="36807" refreshError="1"/>
      <sheetData sheetId="36808" refreshError="1"/>
      <sheetData sheetId="36809" refreshError="1"/>
      <sheetData sheetId="36810" refreshError="1"/>
      <sheetData sheetId="36811" refreshError="1"/>
      <sheetData sheetId="36812" refreshError="1"/>
      <sheetData sheetId="36813" refreshError="1"/>
      <sheetData sheetId="36814" refreshError="1"/>
      <sheetData sheetId="36815" refreshError="1"/>
      <sheetData sheetId="36816" refreshError="1"/>
      <sheetData sheetId="36817" refreshError="1"/>
      <sheetData sheetId="36818" refreshError="1"/>
      <sheetData sheetId="36819" refreshError="1"/>
      <sheetData sheetId="36820" refreshError="1"/>
      <sheetData sheetId="36821" refreshError="1"/>
      <sheetData sheetId="36822" refreshError="1"/>
      <sheetData sheetId="36823" refreshError="1"/>
      <sheetData sheetId="36824" refreshError="1"/>
      <sheetData sheetId="36825" refreshError="1"/>
      <sheetData sheetId="36826" refreshError="1"/>
      <sheetData sheetId="36827" refreshError="1"/>
      <sheetData sheetId="36828" refreshError="1"/>
      <sheetData sheetId="36829" refreshError="1"/>
      <sheetData sheetId="36830" refreshError="1"/>
      <sheetData sheetId="36831" refreshError="1"/>
      <sheetData sheetId="36832" refreshError="1"/>
      <sheetData sheetId="36833" refreshError="1"/>
      <sheetData sheetId="36834" refreshError="1"/>
      <sheetData sheetId="36835" refreshError="1"/>
      <sheetData sheetId="36836" refreshError="1"/>
      <sheetData sheetId="36837" refreshError="1"/>
      <sheetData sheetId="36838" refreshError="1"/>
      <sheetData sheetId="36839" refreshError="1"/>
      <sheetData sheetId="36840" refreshError="1"/>
      <sheetData sheetId="36841" refreshError="1"/>
      <sheetData sheetId="36842" refreshError="1"/>
      <sheetData sheetId="36843" refreshError="1"/>
      <sheetData sheetId="36844" refreshError="1"/>
      <sheetData sheetId="36845" refreshError="1"/>
      <sheetData sheetId="36846" refreshError="1"/>
      <sheetData sheetId="36847" refreshError="1"/>
      <sheetData sheetId="36848" refreshError="1"/>
      <sheetData sheetId="36849" refreshError="1"/>
      <sheetData sheetId="36850" refreshError="1"/>
      <sheetData sheetId="36851" refreshError="1"/>
      <sheetData sheetId="36852" refreshError="1"/>
      <sheetData sheetId="36853" refreshError="1"/>
      <sheetData sheetId="36854" refreshError="1"/>
      <sheetData sheetId="36855" refreshError="1"/>
      <sheetData sheetId="36856" refreshError="1"/>
      <sheetData sheetId="36857" refreshError="1"/>
      <sheetData sheetId="36858" refreshError="1"/>
      <sheetData sheetId="36859" refreshError="1"/>
      <sheetData sheetId="36860" refreshError="1"/>
      <sheetData sheetId="36861" refreshError="1"/>
      <sheetData sheetId="36862" refreshError="1"/>
      <sheetData sheetId="36863" refreshError="1"/>
      <sheetData sheetId="36864" refreshError="1"/>
      <sheetData sheetId="36865" refreshError="1"/>
      <sheetData sheetId="36866" refreshError="1"/>
      <sheetData sheetId="36867" refreshError="1"/>
      <sheetData sheetId="36868" refreshError="1"/>
      <sheetData sheetId="36869" refreshError="1"/>
      <sheetData sheetId="36870" refreshError="1"/>
      <sheetData sheetId="36871" refreshError="1"/>
      <sheetData sheetId="36872" refreshError="1"/>
      <sheetData sheetId="36873" refreshError="1"/>
      <sheetData sheetId="36874" refreshError="1"/>
      <sheetData sheetId="36875" refreshError="1"/>
      <sheetData sheetId="36876" refreshError="1"/>
      <sheetData sheetId="36877" refreshError="1"/>
      <sheetData sheetId="36878" refreshError="1"/>
      <sheetData sheetId="36879" refreshError="1"/>
      <sheetData sheetId="36880" refreshError="1"/>
      <sheetData sheetId="36881" refreshError="1"/>
      <sheetData sheetId="36882" refreshError="1"/>
      <sheetData sheetId="36883" refreshError="1"/>
      <sheetData sheetId="36884" refreshError="1"/>
      <sheetData sheetId="36885" refreshError="1"/>
      <sheetData sheetId="36886" refreshError="1"/>
      <sheetData sheetId="36887" refreshError="1"/>
      <sheetData sheetId="36888" refreshError="1"/>
      <sheetData sheetId="36889" refreshError="1"/>
      <sheetData sheetId="36890" refreshError="1"/>
      <sheetData sheetId="36891" refreshError="1"/>
      <sheetData sheetId="36892" refreshError="1"/>
      <sheetData sheetId="36893" refreshError="1"/>
      <sheetData sheetId="36894" refreshError="1"/>
      <sheetData sheetId="36895" refreshError="1"/>
      <sheetData sheetId="36896" refreshError="1"/>
      <sheetData sheetId="36897" refreshError="1"/>
      <sheetData sheetId="36898" refreshError="1"/>
      <sheetData sheetId="36899" refreshError="1"/>
      <sheetData sheetId="36900" refreshError="1"/>
      <sheetData sheetId="36901" refreshError="1"/>
      <sheetData sheetId="36902" refreshError="1"/>
      <sheetData sheetId="36903" refreshError="1"/>
      <sheetData sheetId="36904" refreshError="1"/>
      <sheetData sheetId="36905" refreshError="1"/>
      <sheetData sheetId="36906" refreshError="1"/>
      <sheetData sheetId="36907" refreshError="1"/>
      <sheetData sheetId="36908" refreshError="1"/>
      <sheetData sheetId="36909" refreshError="1"/>
      <sheetData sheetId="36910" refreshError="1"/>
      <sheetData sheetId="36911" refreshError="1"/>
      <sheetData sheetId="36912" refreshError="1"/>
      <sheetData sheetId="36913" refreshError="1"/>
      <sheetData sheetId="36914" refreshError="1"/>
      <sheetData sheetId="36915" refreshError="1"/>
      <sheetData sheetId="36916" refreshError="1"/>
      <sheetData sheetId="36917" refreshError="1"/>
      <sheetData sheetId="36918" refreshError="1"/>
      <sheetData sheetId="36919" refreshError="1"/>
      <sheetData sheetId="36920" refreshError="1"/>
      <sheetData sheetId="36921" refreshError="1"/>
      <sheetData sheetId="36922" refreshError="1"/>
      <sheetData sheetId="36923" refreshError="1"/>
      <sheetData sheetId="36924" refreshError="1"/>
      <sheetData sheetId="36925" refreshError="1"/>
      <sheetData sheetId="36926" refreshError="1"/>
      <sheetData sheetId="36927" refreshError="1"/>
      <sheetData sheetId="36928" refreshError="1"/>
      <sheetData sheetId="36929" refreshError="1"/>
      <sheetData sheetId="36930" refreshError="1"/>
      <sheetData sheetId="36931" refreshError="1"/>
      <sheetData sheetId="36932" refreshError="1"/>
      <sheetData sheetId="36933" refreshError="1"/>
      <sheetData sheetId="36934" refreshError="1"/>
      <sheetData sheetId="36935" refreshError="1"/>
      <sheetData sheetId="36936" refreshError="1"/>
      <sheetData sheetId="36937" refreshError="1"/>
      <sheetData sheetId="36938" refreshError="1"/>
      <sheetData sheetId="36939" refreshError="1"/>
      <sheetData sheetId="36940" refreshError="1"/>
      <sheetData sheetId="36941" refreshError="1"/>
      <sheetData sheetId="36942" refreshError="1"/>
      <sheetData sheetId="36943" refreshError="1"/>
      <sheetData sheetId="36944" refreshError="1"/>
      <sheetData sheetId="36945" refreshError="1"/>
      <sheetData sheetId="36946" refreshError="1"/>
      <sheetData sheetId="36947" refreshError="1"/>
      <sheetData sheetId="36948" refreshError="1"/>
      <sheetData sheetId="36949" refreshError="1"/>
      <sheetData sheetId="36950" refreshError="1"/>
      <sheetData sheetId="36951" refreshError="1"/>
      <sheetData sheetId="36952" refreshError="1"/>
      <sheetData sheetId="36953" refreshError="1"/>
      <sheetData sheetId="36954" refreshError="1"/>
      <sheetData sheetId="36955" refreshError="1"/>
      <sheetData sheetId="36956" refreshError="1"/>
      <sheetData sheetId="36957" refreshError="1"/>
      <sheetData sheetId="36958" refreshError="1"/>
      <sheetData sheetId="36959" refreshError="1"/>
      <sheetData sheetId="36960" refreshError="1"/>
      <sheetData sheetId="36961" refreshError="1"/>
      <sheetData sheetId="36962" refreshError="1"/>
      <sheetData sheetId="36963" refreshError="1"/>
      <sheetData sheetId="36964" refreshError="1"/>
      <sheetData sheetId="36965" refreshError="1"/>
      <sheetData sheetId="36966" refreshError="1"/>
      <sheetData sheetId="36967" refreshError="1"/>
      <sheetData sheetId="36968" refreshError="1"/>
      <sheetData sheetId="36969" refreshError="1"/>
      <sheetData sheetId="36970" refreshError="1"/>
      <sheetData sheetId="36971" refreshError="1"/>
      <sheetData sheetId="36972" refreshError="1"/>
      <sheetData sheetId="36973" refreshError="1"/>
      <sheetData sheetId="36974" refreshError="1"/>
      <sheetData sheetId="36975" refreshError="1"/>
      <sheetData sheetId="36976" refreshError="1"/>
      <sheetData sheetId="36977" refreshError="1"/>
      <sheetData sheetId="36978" refreshError="1"/>
      <sheetData sheetId="36979" refreshError="1"/>
      <sheetData sheetId="36980" refreshError="1"/>
      <sheetData sheetId="36981" refreshError="1"/>
      <sheetData sheetId="36982" refreshError="1"/>
      <sheetData sheetId="36983" refreshError="1"/>
      <sheetData sheetId="36984" refreshError="1"/>
      <sheetData sheetId="36985" refreshError="1"/>
      <sheetData sheetId="36986" refreshError="1"/>
      <sheetData sheetId="36987" refreshError="1"/>
      <sheetData sheetId="36988" refreshError="1"/>
      <sheetData sheetId="36989" refreshError="1"/>
      <sheetData sheetId="36990" refreshError="1"/>
      <sheetData sheetId="36991" refreshError="1"/>
      <sheetData sheetId="36992" refreshError="1"/>
      <sheetData sheetId="36993" refreshError="1"/>
      <sheetData sheetId="36994" refreshError="1"/>
      <sheetData sheetId="36995" refreshError="1"/>
      <sheetData sheetId="36996" refreshError="1"/>
      <sheetData sheetId="36997" refreshError="1"/>
      <sheetData sheetId="36998" refreshError="1"/>
      <sheetData sheetId="36999" refreshError="1"/>
      <sheetData sheetId="37000" refreshError="1"/>
      <sheetData sheetId="37001" refreshError="1"/>
      <sheetData sheetId="37002" refreshError="1"/>
      <sheetData sheetId="37003" refreshError="1"/>
      <sheetData sheetId="37004" refreshError="1"/>
      <sheetData sheetId="37005" refreshError="1"/>
      <sheetData sheetId="37006" refreshError="1"/>
      <sheetData sheetId="37007" refreshError="1"/>
      <sheetData sheetId="37008" refreshError="1"/>
      <sheetData sheetId="37009" refreshError="1"/>
      <sheetData sheetId="37010" refreshError="1"/>
      <sheetData sheetId="37011" refreshError="1"/>
      <sheetData sheetId="37012" refreshError="1"/>
      <sheetData sheetId="37013" refreshError="1"/>
      <sheetData sheetId="37014" refreshError="1"/>
      <sheetData sheetId="37015" refreshError="1"/>
      <sheetData sheetId="37016" refreshError="1"/>
      <sheetData sheetId="37017" refreshError="1"/>
      <sheetData sheetId="37018" refreshError="1"/>
      <sheetData sheetId="37019" refreshError="1"/>
      <sheetData sheetId="37020" refreshError="1"/>
      <sheetData sheetId="37021" refreshError="1"/>
      <sheetData sheetId="37022" refreshError="1"/>
      <sheetData sheetId="37023" refreshError="1"/>
      <sheetData sheetId="37024" refreshError="1"/>
      <sheetData sheetId="37025" refreshError="1"/>
      <sheetData sheetId="37026" refreshError="1"/>
      <sheetData sheetId="37027" refreshError="1"/>
      <sheetData sheetId="37028" refreshError="1"/>
      <sheetData sheetId="37029" refreshError="1"/>
      <sheetData sheetId="37030" refreshError="1"/>
      <sheetData sheetId="37031" refreshError="1"/>
      <sheetData sheetId="37032" refreshError="1"/>
      <sheetData sheetId="37033" refreshError="1"/>
      <sheetData sheetId="37034" refreshError="1"/>
      <sheetData sheetId="37035" refreshError="1"/>
      <sheetData sheetId="37036" refreshError="1"/>
      <sheetData sheetId="37037" refreshError="1"/>
      <sheetData sheetId="37038" refreshError="1"/>
      <sheetData sheetId="37039" refreshError="1"/>
      <sheetData sheetId="37040" refreshError="1"/>
      <sheetData sheetId="37041" refreshError="1"/>
      <sheetData sheetId="37042" refreshError="1"/>
      <sheetData sheetId="37043" refreshError="1"/>
      <sheetData sheetId="37044" refreshError="1"/>
      <sheetData sheetId="37045" refreshError="1"/>
      <sheetData sheetId="37046" refreshError="1"/>
      <sheetData sheetId="37047" refreshError="1"/>
      <sheetData sheetId="37048" refreshError="1"/>
      <sheetData sheetId="37049" refreshError="1"/>
      <sheetData sheetId="37050" refreshError="1"/>
      <sheetData sheetId="37051" refreshError="1"/>
      <sheetData sheetId="37052" refreshError="1"/>
      <sheetData sheetId="37053" refreshError="1"/>
      <sheetData sheetId="37054" refreshError="1"/>
      <sheetData sheetId="37055" refreshError="1"/>
      <sheetData sheetId="37056" refreshError="1"/>
      <sheetData sheetId="37057" refreshError="1"/>
      <sheetData sheetId="37058" refreshError="1"/>
      <sheetData sheetId="37059" refreshError="1"/>
      <sheetData sheetId="37060" refreshError="1"/>
      <sheetData sheetId="37061" refreshError="1"/>
      <sheetData sheetId="37062" refreshError="1"/>
      <sheetData sheetId="37063" refreshError="1"/>
      <sheetData sheetId="37064" refreshError="1"/>
      <sheetData sheetId="37065" refreshError="1"/>
      <sheetData sheetId="37066" refreshError="1"/>
      <sheetData sheetId="37067" refreshError="1"/>
      <sheetData sheetId="37068" refreshError="1"/>
      <sheetData sheetId="37069" refreshError="1"/>
      <sheetData sheetId="37070" refreshError="1"/>
      <sheetData sheetId="37071" refreshError="1"/>
      <sheetData sheetId="37072" refreshError="1"/>
      <sheetData sheetId="37073" refreshError="1"/>
      <sheetData sheetId="37074" refreshError="1"/>
      <sheetData sheetId="37075" refreshError="1"/>
      <sheetData sheetId="37076" refreshError="1"/>
      <sheetData sheetId="37077" refreshError="1"/>
      <sheetData sheetId="37078" refreshError="1"/>
      <sheetData sheetId="37079" refreshError="1"/>
      <sheetData sheetId="37080" refreshError="1"/>
      <sheetData sheetId="37081" refreshError="1"/>
      <sheetData sheetId="37082" refreshError="1"/>
      <sheetData sheetId="37083" refreshError="1"/>
      <sheetData sheetId="37084" refreshError="1"/>
      <sheetData sheetId="37085" refreshError="1"/>
      <sheetData sheetId="37086" refreshError="1"/>
      <sheetData sheetId="37087" refreshError="1"/>
      <sheetData sheetId="37088" refreshError="1"/>
      <sheetData sheetId="37089" refreshError="1"/>
      <sheetData sheetId="37090" refreshError="1"/>
      <sheetData sheetId="37091" refreshError="1"/>
      <sheetData sheetId="37092" refreshError="1"/>
      <sheetData sheetId="37093" refreshError="1"/>
      <sheetData sheetId="37094" refreshError="1"/>
      <sheetData sheetId="37095" refreshError="1"/>
      <sheetData sheetId="37096" refreshError="1"/>
      <sheetData sheetId="37097" refreshError="1"/>
      <sheetData sheetId="37098" refreshError="1"/>
      <sheetData sheetId="37099" refreshError="1"/>
      <sheetData sheetId="37100" refreshError="1"/>
      <sheetData sheetId="37101" refreshError="1"/>
      <sheetData sheetId="37102" refreshError="1"/>
      <sheetData sheetId="37103" refreshError="1"/>
      <sheetData sheetId="37104" refreshError="1"/>
      <sheetData sheetId="37105" refreshError="1"/>
      <sheetData sheetId="37106" refreshError="1"/>
      <sheetData sheetId="37107" refreshError="1"/>
      <sheetData sheetId="37108" refreshError="1"/>
      <sheetData sheetId="37109" refreshError="1"/>
      <sheetData sheetId="37110" refreshError="1"/>
      <sheetData sheetId="37111" refreshError="1"/>
      <sheetData sheetId="37112" refreshError="1"/>
      <sheetData sheetId="37113" refreshError="1"/>
      <sheetData sheetId="37114" refreshError="1"/>
      <sheetData sheetId="37115" refreshError="1"/>
      <sheetData sheetId="37116" refreshError="1"/>
      <sheetData sheetId="37117" refreshError="1"/>
      <sheetData sheetId="37118" refreshError="1"/>
      <sheetData sheetId="37119" refreshError="1"/>
      <sheetData sheetId="37120" refreshError="1"/>
      <sheetData sheetId="37121" refreshError="1"/>
      <sheetData sheetId="37122" refreshError="1"/>
      <sheetData sheetId="37123" refreshError="1"/>
      <sheetData sheetId="37124" refreshError="1"/>
      <sheetData sheetId="37125" refreshError="1"/>
      <sheetData sheetId="37126" refreshError="1"/>
      <sheetData sheetId="37127" refreshError="1"/>
      <sheetData sheetId="37128" refreshError="1"/>
      <sheetData sheetId="37129" refreshError="1"/>
      <sheetData sheetId="37130" refreshError="1"/>
      <sheetData sheetId="37131" refreshError="1"/>
      <sheetData sheetId="37132" refreshError="1"/>
      <sheetData sheetId="37133" refreshError="1"/>
      <sheetData sheetId="37134" refreshError="1"/>
      <sheetData sheetId="37135" refreshError="1"/>
      <sheetData sheetId="37136" refreshError="1"/>
      <sheetData sheetId="37137" refreshError="1"/>
      <sheetData sheetId="37138" refreshError="1"/>
      <sheetData sheetId="37139" refreshError="1"/>
      <sheetData sheetId="37140" refreshError="1"/>
      <sheetData sheetId="37141" refreshError="1"/>
      <sheetData sheetId="37142" refreshError="1"/>
      <sheetData sheetId="37143" refreshError="1"/>
      <sheetData sheetId="37144" refreshError="1"/>
      <sheetData sheetId="37145" refreshError="1"/>
      <sheetData sheetId="37146" refreshError="1"/>
      <sheetData sheetId="37147" refreshError="1"/>
      <sheetData sheetId="37148" refreshError="1"/>
      <sheetData sheetId="37149" refreshError="1"/>
      <sheetData sheetId="37150" refreshError="1"/>
      <sheetData sheetId="37151" refreshError="1"/>
      <sheetData sheetId="37152" refreshError="1"/>
      <sheetData sheetId="37153" refreshError="1"/>
      <sheetData sheetId="37154" refreshError="1"/>
      <sheetData sheetId="37155" refreshError="1"/>
      <sheetData sheetId="37156" refreshError="1"/>
      <sheetData sheetId="37157" refreshError="1"/>
      <sheetData sheetId="37158" refreshError="1"/>
      <sheetData sheetId="37159" refreshError="1"/>
      <sheetData sheetId="37160" refreshError="1"/>
      <sheetData sheetId="37161" refreshError="1"/>
      <sheetData sheetId="37162" refreshError="1"/>
      <sheetData sheetId="37163" refreshError="1"/>
      <sheetData sheetId="37164" refreshError="1"/>
      <sheetData sheetId="37165" refreshError="1"/>
      <sheetData sheetId="37166" refreshError="1"/>
      <sheetData sheetId="37167" refreshError="1"/>
      <sheetData sheetId="37168" refreshError="1"/>
      <sheetData sheetId="37169" refreshError="1"/>
      <sheetData sheetId="37170" refreshError="1"/>
      <sheetData sheetId="37171" refreshError="1"/>
      <sheetData sheetId="37172" refreshError="1"/>
      <sheetData sheetId="37173" refreshError="1"/>
      <sheetData sheetId="37174" refreshError="1"/>
      <sheetData sheetId="37175" refreshError="1"/>
      <sheetData sheetId="37176" refreshError="1"/>
      <sheetData sheetId="37177" refreshError="1"/>
      <sheetData sheetId="37178" refreshError="1"/>
      <sheetData sheetId="37179" refreshError="1"/>
      <sheetData sheetId="37180" refreshError="1"/>
      <sheetData sheetId="37181" refreshError="1"/>
      <sheetData sheetId="37182" refreshError="1"/>
      <sheetData sheetId="37183" refreshError="1"/>
      <sheetData sheetId="37184" refreshError="1"/>
      <sheetData sheetId="37185" refreshError="1"/>
      <sheetData sheetId="37186" refreshError="1"/>
      <sheetData sheetId="37187" refreshError="1"/>
      <sheetData sheetId="37188" refreshError="1"/>
      <sheetData sheetId="37189" refreshError="1"/>
      <sheetData sheetId="37190" refreshError="1"/>
      <sheetData sheetId="37191" refreshError="1"/>
      <sheetData sheetId="37192" refreshError="1"/>
      <sheetData sheetId="37193" refreshError="1"/>
      <sheetData sheetId="37194" refreshError="1"/>
      <sheetData sheetId="37195" refreshError="1"/>
      <sheetData sheetId="37196" refreshError="1"/>
      <sheetData sheetId="37197" refreshError="1"/>
      <sheetData sheetId="37198" refreshError="1"/>
      <sheetData sheetId="37199" refreshError="1"/>
      <sheetData sheetId="37200" refreshError="1"/>
      <sheetData sheetId="37201" refreshError="1"/>
      <sheetData sheetId="37202" refreshError="1"/>
      <sheetData sheetId="37203" refreshError="1"/>
      <sheetData sheetId="37204" refreshError="1"/>
      <sheetData sheetId="37205" refreshError="1"/>
      <sheetData sheetId="37206" refreshError="1"/>
      <sheetData sheetId="37207" refreshError="1"/>
      <sheetData sheetId="37208" refreshError="1"/>
      <sheetData sheetId="37209" refreshError="1"/>
      <sheetData sheetId="37210" refreshError="1"/>
      <sheetData sheetId="37211" refreshError="1"/>
      <sheetData sheetId="37212" refreshError="1"/>
      <sheetData sheetId="37213" refreshError="1"/>
      <sheetData sheetId="37214" refreshError="1"/>
      <sheetData sheetId="37215" refreshError="1"/>
      <sheetData sheetId="37216" refreshError="1"/>
      <sheetData sheetId="37217" refreshError="1"/>
      <sheetData sheetId="37218" refreshError="1"/>
      <sheetData sheetId="37219" refreshError="1"/>
      <sheetData sheetId="37220" refreshError="1"/>
      <sheetData sheetId="37221" refreshError="1"/>
      <sheetData sheetId="37222" refreshError="1"/>
      <sheetData sheetId="37223" refreshError="1"/>
      <sheetData sheetId="37224" refreshError="1"/>
      <sheetData sheetId="37225" refreshError="1"/>
      <sheetData sheetId="37226" refreshError="1"/>
      <sheetData sheetId="37227" refreshError="1"/>
      <sheetData sheetId="37228" refreshError="1"/>
      <sheetData sheetId="37229" refreshError="1"/>
      <sheetData sheetId="37230" refreshError="1"/>
      <sheetData sheetId="37231" refreshError="1"/>
      <sheetData sheetId="37232" refreshError="1"/>
      <sheetData sheetId="37233" refreshError="1"/>
      <sheetData sheetId="37234" refreshError="1"/>
      <sheetData sheetId="37235" refreshError="1"/>
      <sheetData sheetId="37236" refreshError="1"/>
      <sheetData sheetId="37237" refreshError="1"/>
      <sheetData sheetId="37238" refreshError="1"/>
      <sheetData sheetId="37239" refreshError="1"/>
      <sheetData sheetId="37240" refreshError="1"/>
      <sheetData sheetId="37241" refreshError="1"/>
      <sheetData sheetId="37242" refreshError="1"/>
      <sheetData sheetId="37243" refreshError="1"/>
      <sheetData sheetId="37244" refreshError="1"/>
      <sheetData sheetId="37245" refreshError="1"/>
      <sheetData sheetId="37246" refreshError="1"/>
      <sheetData sheetId="37247" refreshError="1"/>
      <sheetData sheetId="37248" refreshError="1"/>
      <sheetData sheetId="37249" refreshError="1"/>
      <sheetData sheetId="37250" refreshError="1"/>
      <sheetData sheetId="37251" refreshError="1"/>
      <sheetData sheetId="37252" refreshError="1"/>
      <sheetData sheetId="37253" refreshError="1"/>
      <sheetData sheetId="37254" refreshError="1"/>
      <sheetData sheetId="37255" refreshError="1"/>
      <sheetData sheetId="37256" refreshError="1"/>
      <sheetData sheetId="37257" refreshError="1"/>
      <sheetData sheetId="37258" refreshError="1"/>
      <sheetData sheetId="37259" refreshError="1"/>
      <sheetData sheetId="37260" refreshError="1"/>
      <sheetData sheetId="37261" refreshError="1"/>
      <sheetData sheetId="37262" refreshError="1"/>
      <sheetData sheetId="37263" refreshError="1"/>
      <sheetData sheetId="37264" refreshError="1"/>
      <sheetData sheetId="37265" refreshError="1"/>
      <sheetData sheetId="37266" refreshError="1"/>
      <sheetData sheetId="37267" refreshError="1"/>
      <sheetData sheetId="37268" refreshError="1"/>
      <sheetData sheetId="37269" refreshError="1"/>
      <sheetData sheetId="37270" refreshError="1"/>
      <sheetData sheetId="37271" refreshError="1"/>
      <sheetData sheetId="37272" refreshError="1"/>
      <sheetData sheetId="37273" refreshError="1"/>
      <sheetData sheetId="37274" refreshError="1"/>
      <sheetData sheetId="37275" refreshError="1"/>
      <sheetData sheetId="37276" refreshError="1"/>
      <sheetData sheetId="37277" refreshError="1"/>
      <sheetData sheetId="37278" refreshError="1"/>
      <sheetData sheetId="37279" refreshError="1"/>
      <sheetData sheetId="37280" refreshError="1"/>
      <sheetData sheetId="37281" refreshError="1"/>
      <sheetData sheetId="37282" refreshError="1"/>
      <sheetData sheetId="37283" refreshError="1"/>
      <sheetData sheetId="37284" refreshError="1"/>
      <sheetData sheetId="37285" refreshError="1"/>
      <sheetData sheetId="37286" refreshError="1"/>
      <sheetData sheetId="37287" refreshError="1"/>
      <sheetData sheetId="37288" refreshError="1"/>
      <sheetData sheetId="37289" refreshError="1"/>
      <sheetData sheetId="37290" refreshError="1"/>
      <sheetData sheetId="37291" refreshError="1"/>
      <sheetData sheetId="37292" refreshError="1"/>
      <sheetData sheetId="37293" refreshError="1"/>
      <sheetData sheetId="37294" refreshError="1"/>
      <sheetData sheetId="37295" refreshError="1"/>
      <sheetData sheetId="37296" refreshError="1"/>
      <sheetData sheetId="37297" refreshError="1"/>
      <sheetData sheetId="37298" refreshError="1"/>
      <sheetData sheetId="37299" refreshError="1"/>
      <sheetData sheetId="37300" refreshError="1"/>
      <sheetData sheetId="37301" refreshError="1"/>
      <sheetData sheetId="37302" refreshError="1"/>
      <sheetData sheetId="37303" refreshError="1"/>
      <sheetData sheetId="37304" refreshError="1"/>
      <sheetData sheetId="37305" refreshError="1"/>
      <sheetData sheetId="37306" refreshError="1"/>
      <sheetData sheetId="37307" refreshError="1"/>
      <sheetData sheetId="37308" refreshError="1"/>
      <sheetData sheetId="37309" refreshError="1"/>
      <sheetData sheetId="37310" refreshError="1"/>
      <sheetData sheetId="37311" refreshError="1"/>
      <sheetData sheetId="37312" refreshError="1"/>
      <sheetData sheetId="37313" refreshError="1"/>
      <sheetData sheetId="37314" refreshError="1"/>
      <sheetData sheetId="37315" refreshError="1"/>
      <sheetData sheetId="37316" refreshError="1"/>
      <sheetData sheetId="37317" refreshError="1"/>
      <sheetData sheetId="37318" refreshError="1"/>
      <sheetData sheetId="37319" refreshError="1"/>
      <sheetData sheetId="37320" refreshError="1"/>
      <sheetData sheetId="37321" refreshError="1"/>
      <sheetData sheetId="37322" refreshError="1"/>
      <sheetData sheetId="37323" refreshError="1"/>
      <sheetData sheetId="37324" refreshError="1"/>
      <sheetData sheetId="37325" refreshError="1"/>
      <sheetData sheetId="37326" refreshError="1"/>
      <sheetData sheetId="37327" refreshError="1"/>
      <sheetData sheetId="37328" refreshError="1"/>
      <sheetData sheetId="37329" refreshError="1"/>
      <sheetData sheetId="37330" refreshError="1"/>
      <sheetData sheetId="37331" refreshError="1"/>
      <sheetData sheetId="37332" refreshError="1"/>
      <sheetData sheetId="37333" refreshError="1"/>
      <sheetData sheetId="37334" refreshError="1"/>
      <sheetData sheetId="37335" refreshError="1"/>
      <sheetData sheetId="37336" refreshError="1"/>
      <sheetData sheetId="37337" refreshError="1"/>
      <sheetData sheetId="37338" refreshError="1"/>
      <sheetData sheetId="37339" refreshError="1"/>
      <sheetData sheetId="37340" refreshError="1"/>
      <sheetData sheetId="37341" refreshError="1"/>
      <sheetData sheetId="37342" refreshError="1"/>
      <sheetData sheetId="37343" refreshError="1"/>
      <sheetData sheetId="37344" refreshError="1"/>
      <sheetData sheetId="37345" refreshError="1"/>
      <sheetData sheetId="37346" refreshError="1"/>
      <sheetData sheetId="37347" refreshError="1"/>
      <sheetData sheetId="37348" refreshError="1"/>
      <sheetData sheetId="37349" refreshError="1"/>
      <sheetData sheetId="37350" refreshError="1"/>
      <sheetData sheetId="37351" refreshError="1"/>
      <sheetData sheetId="37352" refreshError="1"/>
      <sheetData sheetId="37353" refreshError="1"/>
      <sheetData sheetId="37354" refreshError="1"/>
      <sheetData sheetId="37355" refreshError="1"/>
      <sheetData sheetId="37356" refreshError="1"/>
      <sheetData sheetId="37357" refreshError="1"/>
      <sheetData sheetId="37358" refreshError="1"/>
      <sheetData sheetId="37359" refreshError="1"/>
      <sheetData sheetId="37360" refreshError="1"/>
      <sheetData sheetId="37361" refreshError="1"/>
      <sheetData sheetId="37362" refreshError="1"/>
      <sheetData sheetId="37363" refreshError="1"/>
      <sheetData sheetId="37364" refreshError="1"/>
      <sheetData sheetId="37365" refreshError="1"/>
      <sheetData sheetId="37366" refreshError="1"/>
      <sheetData sheetId="37367" refreshError="1"/>
      <sheetData sheetId="37368" refreshError="1"/>
      <sheetData sheetId="37369" refreshError="1"/>
      <sheetData sheetId="37370" refreshError="1"/>
      <sheetData sheetId="37371" refreshError="1"/>
      <sheetData sheetId="37372" refreshError="1"/>
      <sheetData sheetId="37373" refreshError="1"/>
      <sheetData sheetId="37374" refreshError="1"/>
      <sheetData sheetId="37375" refreshError="1"/>
      <sheetData sheetId="37376" refreshError="1"/>
      <sheetData sheetId="37377" refreshError="1"/>
      <sheetData sheetId="37378" refreshError="1"/>
      <sheetData sheetId="37379" refreshError="1"/>
      <sheetData sheetId="37380" refreshError="1"/>
      <sheetData sheetId="37381" refreshError="1"/>
      <sheetData sheetId="37382" refreshError="1"/>
      <sheetData sheetId="37383" refreshError="1"/>
      <sheetData sheetId="37384" refreshError="1"/>
      <sheetData sheetId="37385" refreshError="1"/>
      <sheetData sheetId="37386" refreshError="1"/>
      <sheetData sheetId="37387" refreshError="1"/>
      <sheetData sheetId="37388" refreshError="1"/>
      <sheetData sheetId="37389" refreshError="1"/>
      <sheetData sheetId="37390" refreshError="1"/>
      <sheetData sheetId="37391" refreshError="1"/>
      <sheetData sheetId="37392" refreshError="1"/>
      <sheetData sheetId="37393" refreshError="1"/>
      <sheetData sheetId="37394" refreshError="1"/>
      <sheetData sheetId="37395" refreshError="1"/>
      <sheetData sheetId="37396" refreshError="1"/>
      <sheetData sheetId="37397" refreshError="1"/>
      <sheetData sheetId="37398" refreshError="1"/>
      <sheetData sheetId="37399" refreshError="1"/>
      <sheetData sheetId="37400" refreshError="1"/>
      <sheetData sheetId="37401" refreshError="1"/>
      <sheetData sheetId="37402" refreshError="1"/>
      <sheetData sheetId="37403" refreshError="1"/>
      <sheetData sheetId="37404" refreshError="1"/>
      <sheetData sheetId="37405" refreshError="1"/>
      <sheetData sheetId="37406" refreshError="1"/>
      <sheetData sheetId="37407" refreshError="1"/>
      <sheetData sheetId="37408" refreshError="1"/>
      <sheetData sheetId="37409" refreshError="1"/>
      <sheetData sheetId="37410" refreshError="1"/>
      <sheetData sheetId="37411" refreshError="1"/>
      <sheetData sheetId="37412" refreshError="1"/>
      <sheetData sheetId="37413" refreshError="1"/>
      <sheetData sheetId="37414" refreshError="1"/>
      <sheetData sheetId="37415" refreshError="1"/>
      <sheetData sheetId="37416" refreshError="1"/>
      <sheetData sheetId="37417" refreshError="1"/>
      <sheetData sheetId="37418" refreshError="1"/>
      <sheetData sheetId="37419" refreshError="1"/>
      <sheetData sheetId="37420" refreshError="1"/>
      <sheetData sheetId="37421" refreshError="1"/>
      <sheetData sheetId="37422" refreshError="1"/>
      <sheetData sheetId="37423" refreshError="1"/>
      <sheetData sheetId="37424" refreshError="1"/>
      <sheetData sheetId="37425" refreshError="1"/>
      <sheetData sheetId="37426" refreshError="1"/>
      <sheetData sheetId="37427" refreshError="1"/>
      <sheetData sheetId="37428" refreshError="1"/>
      <sheetData sheetId="37429" refreshError="1"/>
      <sheetData sheetId="37430" refreshError="1"/>
      <sheetData sheetId="37431" refreshError="1"/>
      <sheetData sheetId="37432" refreshError="1"/>
      <sheetData sheetId="37433" refreshError="1"/>
      <sheetData sheetId="37434" refreshError="1"/>
      <sheetData sheetId="37435" refreshError="1"/>
      <sheetData sheetId="37436" refreshError="1"/>
      <sheetData sheetId="37437" refreshError="1"/>
      <sheetData sheetId="37438" refreshError="1"/>
      <sheetData sheetId="37439" refreshError="1"/>
      <sheetData sheetId="37440" refreshError="1"/>
      <sheetData sheetId="37441" refreshError="1"/>
      <sheetData sheetId="37442" refreshError="1"/>
      <sheetData sheetId="37443" refreshError="1"/>
      <sheetData sheetId="37444" refreshError="1"/>
      <sheetData sheetId="37445" refreshError="1"/>
      <sheetData sheetId="37446" refreshError="1"/>
      <sheetData sheetId="37447" refreshError="1"/>
      <sheetData sheetId="37448" refreshError="1"/>
      <sheetData sheetId="37449" refreshError="1"/>
      <sheetData sheetId="37450" refreshError="1"/>
      <sheetData sheetId="37451" refreshError="1"/>
      <sheetData sheetId="37452" refreshError="1"/>
      <sheetData sheetId="37453" refreshError="1"/>
      <sheetData sheetId="37454" refreshError="1"/>
      <sheetData sheetId="37455" refreshError="1"/>
      <sheetData sheetId="37456" refreshError="1"/>
      <sheetData sheetId="37457" refreshError="1"/>
      <sheetData sheetId="37458" refreshError="1"/>
      <sheetData sheetId="37459" refreshError="1"/>
      <sheetData sheetId="37460" refreshError="1"/>
      <sheetData sheetId="37461" refreshError="1"/>
      <sheetData sheetId="37462" refreshError="1"/>
      <sheetData sheetId="37463" refreshError="1"/>
      <sheetData sheetId="37464" refreshError="1"/>
      <sheetData sheetId="37465" refreshError="1"/>
      <sheetData sheetId="37466" refreshError="1"/>
      <sheetData sheetId="37467" refreshError="1"/>
      <sheetData sheetId="37468" refreshError="1"/>
      <sheetData sheetId="37469" refreshError="1"/>
      <sheetData sheetId="37470" refreshError="1"/>
      <sheetData sheetId="37471" refreshError="1"/>
      <sheetData sheetId="37472" refreshError="1"/>
      <sheetData sheetId="37473" refreshError="1"/>
      <sheetData sheetId="37474" refreshError="1"/>
      <sheetData sheetId="37475" refreshError="1"/>
      <sheetData sheetId="37476" refreshError="1"/>
      <sheetData sheetId="37477" refreshError="1"/>
      <sheetData sheetId="37478" refreshError="1"/>
      <sheetData sheetId="37479" refreshError="1"/>
      <sheetData sheetId="37480" refreshError="1"/>
      <sheetData sheetId="37481" refreshError="1"/>
      <sheetData sheetId="37482" refreshError="1"/>
      <sheetData sheetId="37483" refreshError="1"/>
      <sheetData sheetId="37484" refreshError="1"/>
      <sheetData sheetId="37485" refreshError="1"/>
      <sheetData sheetId="37486" refreshError="1"/>
      <sheetData sheetId="37487" refreshError="1"/>
      <sheetData sheetId="37488" refreshError="1"/>
      <sheetData sheetId="37489" refreshError="1"/>
      <sheetData sheetId="37490" refreshError="1"/>
      <sheetData sheetId="37491" refreshError="1"/>
      <sheetData sheetId="37492" refreshError="1"/>
      <sheetData sheetId="37493" refreshError="1"/>
      <sheetData sheetId="37494" refreshError="1"/>
      <sheetData sheetId="37495" refreshError="1"/>
      <sheetData sheetId="37496" refreshError="1"/>
      <sheetData sheetId="37497" refreshError="1"/>
      <sheetData sheetId="37498" refreshError="1"/>
      <sheetData sheetId="37499" refreshError="1"/>
      <sheetData sheetId="37500" refreshError="1"/>
      <sheetData sheetId="37501" refreshError="1"/>
      <sheetData sheetId="37502" refreshError="1"/>
      <sheetData sheetId="37503" refreshError="1"/>
      <sheetData sheetId="37504" refreshError="1"/>
      <sheetData sheetId="37505" refreshError="1"/>
      <sheetData sheetId="37506" refreshError="1"/>
      <sheetData sheetId="37507" refreshError="1"/>
      <sheetData sheetId="37508" refreshError="1"/>
      <sheetData sheetId="37509" refreshError="1"/>
      <sheetData sheetId="37510" refreshError="1"/>
      <sheetData sheetId="37511" refreshError="1"/>
      <sheetData sheetId="37512" refreshError="1"/>
      <sheetData sheetId="37513" refreshError="1"/>
      <sheetData sheetId="37514" refreshError="1"/>
      <sheetData sheetId="37515" refreshError="1"/>
      <sheetData sheetId="37516" refreshError="1"/>
      <sheetData sheetId="37517" refreshError="1"/>
      <sheetData sheetId="37518" refreshError="1"/>
      <sheetData sheetId="37519" refreshError="1"/>
      <sheetData sheetId="37520" refreshError="1"/>
      <sheetData sheetId="37521" refreshError="1"/>
      <sheetData sheetId="37522" refreshError="1"/>
      <sheetData sheetId="37523" refreshError="1"/>
      <sheetData sheetId="37524" refreshError="1"/>
      <sheetData sheetId="37525" refreshError="1"/>
      <sheetData sheetId="37526" refreshError="1"/>
      <sheetData sheetId="37527" refreshError="1"/>
      <sheetData sheetId="37528" refreshError="1"/>
      <sheetData sheetId="37529" refreshError="1"/>
      <sheetData sheetId="37530" refreshError="1"/>
      <sheetData sheetId="37531" refreshError="1"/>
      <sheetData sheetId="37532" refreshError="1"/>
      <sheetData sheetId="37533" refreshError="1"/>
      <sheetData sheetId="37534" refreshError="1"/>
      <sheetData sheetId="37535" refreshError="1"/>
      <sheetData sheetId="37536" refreshError="1"/>
      <sheetData sheetId="37537" refreshError="1"/>
      <sheetData sheetId="37538" refreshError="1"/>
      <sheetData sheetId="37539" refreshError="1"/>
      <sheetData sheetId="37540" refreshError="1"/>
      <sheetData sheetId="37541" refreshError="1"/>
      <sheetData sheetId="37542" refreshError="1"/>
      <sheetData sheetId="37543" refreshError="1"/>
      <sheetData sheetId="37544" refreshError="1"/>
      <sheetData sheetId="37545" refreshError="1"/>
      <sheetData sheetId="37546" refreshError="1"/>
      <sheetData sheetId="37547" refreshError="1"/>
      <sheetData sheetId="37548" refreshError="1"/>
      <sheetData sheetId="37549" refreshError="1"/>
      <sheetData sheetId="37550" refreshError="1"/>
      <sheetData sheetId="37551" refreshError="1"/>
      <sheetData sheetId="37552" refreshError="1"/>
      <sheetData sheetId="37553" refreshError="1"/>
      <sheetData sheetId="37554" refreshError="1"/>
      <sheetData sheetId="37555" refreshError="1"/>
      <sheetData sheetId="37556" refreshError="1"/>
      <sheetData sheetId="37557" refreshError="1"/>
      <sheetData sheetId="37558" refreshError="1"/>
      <sheetData sheetId="37559" refreshError="1"/>
      <sheetData sheetId="37560" refreshError="1"/>
      <sheetData sheetId="37561" refreshError="1"/>
      <sheetData sheetId="37562" refreshError="1"/>
      <sheetData sheetId="37563" refreshError="1"/>
      <sheetData sheetId="37564" refreshError="1"/>
      <sheetData sheetId="37565" refreshError="1"/>
      <sheetData sheetId="37566" refreshError="1"/>
      <sheetData sheetId="37567" refreshError="1"/>
      <sheetData sheetId="37568" refreshError="1"/>
      <sheetData sheetId="37569" refreshError="1"/>
      <sheetData sheetId="37570" refreshError="1"/>
      <sheetData sheetId="37571" refreshError="1"/>
      <sheetData sheetId="37572" refreshError="1"/>
      <sheetData sheetId="37573" refreshError="1"/>
      <sheetData sheetId="37574" refreshError="1"/>
      <sheetData sheetId="37575" refreshError="1"/>
      <sheetData sheetId="37576" refreshError="1"/>
      <sheetData sheetId="37577" refreshError="1"/>
      <sheetData sheetId="37578" refreshError="1"/>
      <sheetData sheetId="37579" refreshError="1"/>
      <sheetData sheetId="37580" refreshError="1"/>
      <sheetData sheetId="37581" refreshError="1"/>
      <sheetData sheetId="37582" refreshError="1"/>
      <sheetData sheetId="37583" refreshError="1"/>
      <sheetData sheetId="37584" refreshError="1"/>
      <sheetData sheetId="37585" refreshError="1"/>
      <sheetData sheetId="37586" refreshError="1"/>
      <sheetData sheetId="37587" refreshError="1"/>
      <sheetData sheetId="37588" refreshError="1"/>
      <sheetData sheetId="37589" refreshError="1"/>
      <sheetData sheetId="37590" refreshError="1"/>
      <sheetData sheetId="37591" refreshError="1"/>
      <sheetData sheetId="37592" refreshError="1"/>
      <sheetData sheetId="37593" refreshError="1"/>
      <sheetData sheetId="37594" refreshError="1"/>
      <sheetData sheetId="37595" refreshError="1"/>
      <sheetData sheetId="37596" refreshError="1"/>
      <sheetData sheetId="37597" refreshError="1"/>
      <sheetData sheetId="37598" refreshError="1"/>
      <sheetData sheetId="37599" refreshError="1"/>
      <sheetData sheetId="37600" refreshError="1"/>
      <sheetData sheetId="37601" refreshError="1"/>
      <sheetData sheetId="37602" refreshError="1"/>
      <sheetData sheetId="37603" refreshError="1"/>
      <sheetData sheetId="37604" refreshError="1"/>
      <sheetData sheetId="37605" refreshError="1"/>
      <sheetData sheetId="37606" refreshError="1"/>
      <sheetData sheetId="37607" refreshError="1"/>
      <sheetData sheetId="37608" refreshError="1"/>
      <sheetData sheetId="37609" refreshError="1"/>
      <sheetData sheetId="37610" refreshError="1"/>
      <sheetData sheetId="37611" refreshError="1"/>
      <sheetData sheetId="37612" refreshError="1"/>
      <sheetData sheetId="37613" refreshError="1"/>
      <sheetData sheetId="37614" refreshError="1"/>
      <sheetData sheetId="37615" refreshError="1"/>
      <sheetData sheetId="37616" refreshError="1"/>
      <sheetData sheetId="37617" refreshError="1"/>
      <sheetData sheetId="37618" refreshError="1"/>
      <sheetData sheetId="37619" refreshError="1"/>
      <sheetData sheetId="37620" refreshError="1"/>
      <sheetData sheetId="37621" refreshError="1"/>
      <sheetData sheetId="37622" refreshError="1"/>
      <sheetData sheetId="37623" refreshError="1"/>
      <sheetData sheetId="37624" refreshError="1"/>
      <sheetData sheetId="37625" refreshError="1"/>
      <sheetData sheetId="37626" refreshError="1"/>
      <sheetData sheetId="37627" refreshError="1"/>
      <sheetData sheetId="37628" refreshError="1"/>
      <sheetData sheetId="37629" refreshError="1"/>
      <sheetData sheetId="37630" refreshError="1"/>
      <sheetData sheetId="37631" refreshError="1"/>
      <sheetData sheetId="37632" refreshError="1"/>
      <sheetData sheetId="37633" refreshError="1"/>
      <sheetData sheetId="37634" refreshError="1"/>
      <sheetData sheetId="37635" refreshError="1"/>
      <sheetData sheetId="37636" refreshError="1"/>
      <sheetData sheetId="37637" refreshError="1"/>
      <sheetData sheetId="37638" refreshError="1"/>
      <sheetData sheetId="37639" refreshError="1"/>
      <sheetData sheetId="37640" refreshError="1"/>
      <sheetData sheetId="37641" refreshError="1"/>
      <sheetData sheetId="37642" refreshError="1"/>
      <sheetData sheetId="37643" refreshError="1"/>
      <sheetData sheetId="37644" refreshError="1"/>
      <sheetData sheetId="37645" refreshError="1"/>
      <sheetData sheetId="37646" refreshError="1"/>
      <sheetData sheetId="37647" refreshError="1"/>
      <sheetData sheetId="37648" refreshError="1"/>
      <sheetData sheetId="37649" refreshError="1"/>
      <sheetData sheetId="37650" refreshError="1"/>
      <sheetData sheetId="37651" refreshError="1"/>
      <sheetData sheetId="37652" refreshError="1"/>
      <sheetData sheetId="37653" refreshError="1"/>
      <sheetData sheetId="37654" refreshError="1"/>
      <sheetData sheetId="37655" refreshError="1"/>
      <sheetData sheetId="37656" refreshError="1"/>
      <sheetData sheetId="37657" refreshError="1"/>
      <sheetData sheetId="37658" refreshError="1"/>
      <sheetData sheetId="37659" refreshError="1"/>
      <sheetData sheetId="37660" refreshError="1"/>
      <sheetData sheetId="37661" refreshError="1"/>
      <sheetData sheetId="37662" refreshError="1"/>
      <sheetData sheetId="37663" refreshError="1"/>
      <sheetData sheetId="37664" refreshError="1"/>
      <sheetData sheetId="37665" refreshError="1"/>
      <sheetData sheetId="37666" refreshError="1"/>
      <sheetData sheetId="37667" refreshError="1"/>
      <sheetData sheetId="37668" refreshError="1"/>
      <sheetData sheetId="37669" refreshError="1"/>
      <sheetData sheetId="37670" refreshError="1"/>
      <sheetData sheetId="37671" refreshError="1"/>
      <sheetData sheetId="37672" refreshError="1"/>
      <sheetData sheetId="37673" refreshError="1"/>
      <sheetData sheetId="37674" refreshError="1"/>
      <sheetData sheetId="37675" refreshError="1"/>
      <sheetData sheetId="37676" refreshError="1"/>
      <sheetData sheetId="37677" refreshError="1"/>
      <sheetData sheetId="37678" refreshError="1"/>
      <sheetData sheetId="37679" refreshError="1"/>
      <sheetData sheetId="37680" refreshError="1"/>
      <sheetData sheetId="37681" refreshError="1"/>
      <sheetData sheetId="37682" refreshError="1"/>
      <sheetData sheetId="37683" refreshError="1"/>
      <sheetData sheetId="37684" refreshError="1"/>
      <sheetData sheetId="37685" refreshError="1"/>
      <sheetData sheetId="37686" refreshError="1"/>
      <sheetData sheetId="37687" refreshError="1"/>
      <sheetData sheetId="37688" refreshError="1"/>
      <sheetData sheetId="37689" refreshError="1"/>
      <sheetData sheetId="37690" refreshError="1"/>
      <sheetData sheetId="37691" refreshError="1"/>
      <sheetData sheetId="37692" refreshError="1"/>
      <sheetData sheetId="37693" refreshError="1"/>
      <sheetData sheetId="37694" refreshError="1"/>
      <sheetData sheetId="37695" refreshError="1"/>
      <sheetData sheetId="37696" refreshError="1"/>
      <sheetData sheetId="37697" refreshError="1"/>
      <sheetData sheetId="37698" refreshError="1"/>
      <sheetData sheetId="37699" refreshError="1"/>
      <sheetData sheetId="37700" refreshError="1"/>
      <sheetData sheetId="37701" refreshError="1"/>
      <sheetData sheetId="37702" refreshError="1"/>
      <sheetData sheetId="37703" refreshError="1"/>
      <sheetData sheetId="37704" refreshError="1"/>
      <sheetData sheetId="37705" refreshError="1"/>
      <sheetData sheetId="37706" refreshError="1"/>
      <sheetData sheetId="37707" refreshError="1"/>
      <sheetData sheetId="37708" refreshError="1"/>
      <sheetData sheetId="37709" refreshError="1"/>
      <sheetData sheetId="37710" refreshError="1"/>
      <sheetData sheetId="37711" refreshError="1"/>
      <sheetData sheetId="37712" refreshError="1"/>
      <sheetData sheetId="37713" refreshError="1"/>
      <sheetData sheetId="37714" refreshError="1"/>
      <sheetData sheetId="37715" refreshError="1"/>
      <sheetData sheetId="37716" refreshError="1"/>
      <sheetData sheetId="37717" refreshError="1"/>
      <sheetData sheetId="37718" refreshError="1"/>
      <sheetData sheetId="37719" refreshError="1"/>
      <sheetData sheetId="37720" refreshError="1"/>
      <sheetData sheetId="37721" refreshError="1"/>
      <sheetData sheetId="37722" refreshError="1"/>
      <sheetData sheetId="37723" refreshError="1"/>
      <sheetData sheetId="37724" refreshError="1"/>
      <sheetData sheetId="37725" refreshError="1"/>
      <sheetData sheetId="37726" refreshError="1"/>
      <sheetData sheetId="37727" refreshError="1"/>
      <sheetData sheetId="37728" refreshError="1"/>
      <sheetData sheetId="37729" refreshError="1"/>
      <sheetData sheetId="37730" refreshError="1"/>
      <sheetData sheetId="37731" refreshError="1"/>
      <sheetData sheetId="37732" refreshError="1"/>
      <sheetData sheetId="37733" refreshError="1"/>
      <sheetData sheetId="37734" refreshError="1"/>
      <sheetData sheetId="37735" refreshError="1"/>
      <sheetData sheetId="37736" refreshError="1"/>
      <sheetData sheetId="37737" refreshError="1"/>
      <sheetData sheetId="37738" refreshError="1"/>
      <sheetData sheetId="37739" refreshError="1"/>
      <sheetData sheetId="37740" refreshError="1"/>
      <sheetData sheetId="37741" refreshError="1"/>
      <sheetData sheetId="37742" refreshError="1"/>
      <sheetData sheetId="37743" refreshError="1"/>
      <sheetData sheetId="37744" refreshError="1"/>
      <sheetData sheetId="37745" refreshError="1"/>
      <sheetData sheetId="37746" refreshError="1"/>
      <sheetData sheetId="37747" refreshError="1"/>
      <sheetData sheetId="37748" refreshError="1"/>
      <sheetData sheetId="37749" refreshError="1"/>
      <sheetData sheetId="37750" refreshError="1"/>
      <sheetData sheetId="37751" refreshError="1"/>
      <sheetData sheetId="37752" refreshError="1"/>
      <sheetData sheetId="37753" refreshError="1"/>
      <sheetData sheetId="37754" refreshError="1"/>
      <sheetData sheetId="37755" refreshError="1"/>
      <sheetData sheetId="37756" refreshError="1"/>
      <sheetData sheetId="37757" refreshError="1"/>
      <sheetData sheetId="37758" refreshError="1"/>
      <sheetData sheetId="37759" refreshError="1"/>
      <sheetData sheetId="37760" refreshError="1"/>
      <sheetData sheetId="37761" refreshError="1"/>
      <sheetData sheetId="37762" refreshError="1"/>
      <sheetData sheetId="37763" refreshError="1"/>
      <sheetData sheetId="37764" refreshError="1"/>
      <sheetData sheetId="37765" refreshError="1"/>
      <sheetData sheetId="37766" refreshError="1"/>
      <sheetData sheetId="37767" refreshError="1"/>
      <sheetData sheetId="37768" refreshError="1"/>
      <sheetData sheetId="37769" refreshError="1"/>
      <sheetData sheetId="37770" refreshError="1"/>
      <sheetData sheetId="37771" refreshError="1"/>
      <sheetData sheetId="37772" refreshError="1"/>
      <sheetData sheetId="37773" refreshError="1"/>
      <sheetData sheetId="37774" refreshError="1"/>
      <sheetData sheetId="37775" refreshError="1"/>
      <sheetData sheetId="37776" refreshError="1"/>
      <sheetData sheetId="37777" refreshError="1"/>
      <sheetData sheetId="37778" refreshError="1"/>
      <sheetData sheetId="37779" refreshError="1"/>
      <sheetData sheetId="37780" refreshError="1"/>
      <sheetData sheetId="37781" refreshError="1"/>
      <sheetData sheetId="37782" refreshError="1"/>
      <sheetData sheetId="37783" refreshError="1"/>
      <sheetData sheetId="37784" refreshError="1"/>
      <sheetData sheetId="37785" refreshError="1"/>
      <sheetData sheetId="37786" refreshError="1"/>
      <sheetData sheetId="37787" refreshError="1"/>
      <sheetData sheetId="37788" refreshError="1"/>
      <sheetData sheetId="37789" refreshError="1"/>
      <sheetData sheetId="37790" refreshError="1"/>
      <sheetData sheetId="37791" refreshError="1"/>
      <sheetData sheetId="37792" refreshError="1"/>
      <sheetData sheetId="37793" refreshError="1"/>
      <sheetData sheetId="37794" refreshError="1"/>
      <sheetData sheetId="37795" refreshError="1"/>
      <sheetData sheetId="37796" refreshError="1"/>
      <sheetData sheetId="37797" refreshError="1"/>
      <sheetData sheetId="37798" refreshError="1"/>
      <sheetData sheetId="37799" refreshError="1"/>
      <sheetData sheetId="37800" refreshError="1"/>
      <sheetData sheetId="37801" refreshError="1"/>
      <sheetData sheetId="37802" refreshError="1"/>
      <sheetData sheetId="37803" refreshError="1"/>
      <sheetData sheetId="37804" refreshError="1"/>
      <sheetData sheetId="37805" refreshError="1"/>
      <sheetData sheetId="37806" refreshError="1"/>
      <sheetData sheetId="37807" refreshError="1"/>
      <sheetData sheetId="37808" refreshError="1"/>
      <sheetData sheetId="37809" refreshError="1"/>
      <sheetData sheetId="37810" refreshError="1"/>
      <sheetData sheetId="37811" refreshError="1"/>
      <sheetData sheetId="37812" refreshError="1"/>
      <sheetData sheetId="37813" refreshError="1"/>
      <sheetData sheetId="37814" refreshError="1"/>
      <sheetData sheetId="37815" refreshError="1"/>
      <sheetData sheetId="37816" refreshError="1"/>
      <sheetData sheetId="37817" refreshError="1"/>
      <sheetData sheetId="37818" refreshError="1"/>
      <sheetData sheetId="37819" refreshError="1"/>
      <sheetData sheetId="37820" refreshError="1"/>
      <sheetData sheetId="37821" refreshError="1"/>
      <sheetData sheetId="37822" refreshError="1"/>
      <sheetData sheetId="37823" refreshError="1"/>
      <sheetData sheetId="37824" refreshError="1"/>
      <sheetData sheetId="37825" refreshError="1"/>
      <sheetData sheetId="37826" refreshError="1"/>
      <sheetData sheetId="37827" refreshError="1"/>
      <sheetData sheetId="37828" refreshError="1"/>
      <sheetData sheetId="37829" refreshError="1"/>
      <sheetData sheetId="37830" refreshError="1"/>
      <sheetData sheetId="37831" refreshError="1"/>
      <sheetData sheetId="37832" refreshError="1"/>
      <sheetData sheetId="37833" refreshError="1"/>
      <sheetData sheetId="37834" refreshError="1"/>
      <sheetData sheetId="37835" refreshError="1"/>
      <sheetData sheetId="37836" refreshError="1"/>
      <sheetData sheetId="37837" refreshError="1"/>
      <sheetData sheetId="37838" refreshError="1"/>
      <sheetData sheetId="37839" refreshError="1"/>
      <sheetData sheetId="37840" refreshError="1"/>
      <sheetData sheetId="37841" refreshError="1"/>
      <sheetData sheetId="37842" refreshError="1"/>
      <sheetData sheetId="37843" refreshError="1"/>
      <sheetData sheetId="37844" refreshError="1"/>
      <sheetData sheetId="37845" refreshError="1"/>
      <sheetData sheetId="37846" refreshError="1"/>
      <sheetData sheetId="37847" refreshError="1"/>
      <sheetData sheetId="37848" refreshError="1"/>
      <sheetData sheetId="37849" refreshError="1"/>
      <sheetData sheetId="37850" refreshError="1"/>
      <sheetData sheetId="37851" refreshError="1"/>
      <sheetData sheetId="37852" refreshError="1"/>
      <sheetData sheetId="37853" refreshError="1"/>
      <sheetData sheetId="37854" refreshError="1"/>
      <sheetData sheetId="37855" refreshError="1"/>
      <sheetData sheetId="37856" refreshError="1"/>
      <sheetData sheetId="37857" refreshError="1"/>
      <sheetData sheetId="37858" refreshError="1"/>
      <sheetData sheetId="37859" refreshError="1"/>
      <sheetData sheetId="37860" refreshError="1"/>
      <sheetData sheetId="37861" refreshError="1"/>
      <sheetData sheetId="37862" refreshError="1"/>
      <sheetData sheetId="37863" refreshError="1"/>
      <sheetData sheetId="37864" refreshError="1"/>
      <sheetData sheetId="37865" refreshError="1"/>
      <sheetData sheetId="37866" refreshError="1"/>
      <sheetData sheetId="37867" refreshError="1"/>
      <sheetData sheetId="37868" refreshError="1"/>
      <sheetData sheetId="37869" refreshError="1"/>
      <sheetData sheetId="37870" refreshError="1"/>
      <sheetData sheetId="37871" refreshError="1"/>
      <sheetData sheetId="37872" refreshError="1"/>
      <sheetData sheetId="37873" refreshError="1"/>
      <sheetData sheetId="37874" refreshError="1"/>
      <sheetData sheetId="37875" refreshError="1"/>
      <sheetData sheetId="37876" refreshError="1"/>
      <sheetData sheetId="37877" refreshError="1"/>
      <sheetData sheetId="37878" refreshError="1"/>
      <sheetData sheetId="37879" refreshError="1"/>
      <sheetData sheetId="37880" refreshError="1"/>
      <sheetData sheetId="37881" refreshError="1"/>
      <sheetData sheetId="37882" refreshError="1"/>
      <sheetData sheetId="37883" refreshError="1"/>
      <sheetData sheetId="37884" refreshError="1"/>
      <sheetData sheetId="37885" refreshError="1"/>
      <sheetData sheetId="37886" refreshError="1"/>
      <sheetData sheetId="37887" refreshError="1"/>
      <sheetData sheetId="37888" refreshError="1"/>
      <sheetData sheetId="37889" refreshError="1"/>
      <sheetData sheetId="37890" refreshError="1"/>
      <sheetData sheetId="37891" refreshError="1"/>
      <sheetData sheetId="37892" refreshError="1"/>
      <sheetData sheetId="37893" refreshError="1"/>
      <sheetData sheetId="37894" refreshError="1"/>
      <sheetData sheetId="37895" refreshError="1"/>
      <sheetData sheetId="37896" refreshError="1"/>
      <sheetData sheetId="37897" refreshError="1"/>
      <sheetData sheetId="37898" refreshError="1"/>
      <sheetData sheetId="37899" refreshError="1"/>
      <sheetData sheetId="37900" refreshError="1"/>
      <sheetData sheetId="37901" refreshError="1"/>
      <sheetData sheetId="37902" refreshError="1"/>
      <sheetData sheetId="37903" refreshError="1"/>
      <sheetData sheetId="37904" refreshError="1"/>
      <sheetData sheetId="37905" refreshError="1"/>
      <sheetData sheetId="37906" refreshError="1"/>
      <sheetData sheetId="37907" refreshError="1"/>
      <sheetData sheetId="37908" refreshError="1"/>
      <sheetData sheetId="37909" refreshError="1"/>
      <sheetData sheetId="37910" refreshError="1"/>
      <sheetData sheetId="37911" refreshError="1"/>
      <sheetData sheetId="37912" refreshError="1"/>
      <sheetData sheetId="37913" refreshError="1"/>
      <sheetData sheetId="37914" refreshError="1"/>
      <sheetData sheetId="37915" refreshError="1"/>
      <sheetData sheetId="37916" refreshError="1"/>
      <sheetData sheetId="37917" refreshError="1"/>
      <sheetData sheetId="37918" refreshError="1"/>
      <sheetData sheetId="37919" refreshError="1"/>
      <sheetData sheetId="37920" refreshError="1"/>
      <sheetData sheetId="37921" refreshError="1"/>
      <sheetData sheetId="37922" refreshError="1"/>
      <sheetData sheetId="37923" refreshError="1"/>
      <sheetData sheetId="37924" refreshError="1"/>
      <sheetData sheetId="37925" refreshError="1"/>
      <sheetData sheetId="37926" refreshError="1"/>
      <sheetData sheetId="37927" refreshError="1"/>
      <sheetData sheetId="37928" refreshError="1"/>
      <sheetData sheetId="37929" refreshError="1"/>
      <sheetData sheetId="37930" refreshError="1"/>
      <sheetData sheetId="37931" refreshError="1"/>
      <sheetData sheetId="37932" refreshError="1"/>
      <sheetData sheetId="37933" refreshError="1"/>
      <sheetData sheetId="37934" refreshError="1"/>
      <sheetData sheetId="37935" refreshError="1"/>
      <sheetData sheetId="37936" refreshError="1"/>
      <sheetData sheetId="37937" refreshError="1"/>
      <sheetData sheetId="37938" refreshError="1"/>
      <sheetData sheetId="37939" refreshError="1"/>
      <sheetData sheetId="37940" refreshError="1"/>
      <sheetData sheetId="37941" refreshError="1"/>
      <sheetData sheetId="37942" refreshError="1"/>
      <sheetData sheetId="37943" refreshError="1"/>
      <sheetData sheetId="37944" refreshError="1"/>
      <sheetData sheetId="37945" refreshError="1"/>
      <sheetData sheetId="37946" refreshError="1"/>
      <sheetData sheetId="37947" refreshError="1"/>
      <sheetData sheetId="37948" refreshError="1"/>
      <sheetData sheetId="37949" refreshError="1"/>
      <sheetData sheetId="37950" refreshError="1"/>
      <sheetData sheetId="37951" refreshError="1"/>
      <sheetData sheetId="37952" refreshError="1"/>
      <sheetData sheetId="37953" refreshError="1"/>
      <sheetData sheetId="37954" refreshError="1"/>
      <sheetData sheetId="37955" refreshError="1"/>
      <sheetData sheetId="37956" refreshError="1"/>
      <sheetData sheetId="37957" refreshError="1"/>
      <sheetData sheetId="37958" refreshError="1"/>
      <sheetData sheetId="37959" refreshError="1"/>
      <sheetData sheetId="37960" refreshError="1"/>
      <sheetData sheetId="37961" refreshError="1"/>
      <sheetData sheetId="37962" refreshError="1"/>
      <sheetData sheetId="37963" refreshError="1"/>
      <sheetData sheetId="37964" refreshError="1"/>
      <sheetData sheetId="37965" refreshError="1"/>
      <sheetData sheetId="37966" refreshError="1"/>
      <sheetData sheetId="37967" refreshError="1"/>
      <sheetData sheetId="37968" refreshError="1"/>
      <sheetData sheetId="37969" refreshError="1"/>
      <sheetData sheetId="37970" refreshError="1"/>
      <sheetData sheetId="37971" refreshError="1"/>
      <sheetData sheetId="37972" refreshError="1"/>
      <sheetData sheetId="37973" refreshError="1"/>
      <sheetData sheetId="37974" refreshError="1"/>
      <sheetData sheetId="37975" refreshError="1"/>
      <sheetData sheetId="37976" refreshError="1"/>
      <sheetData sheetId="37977" refreshError="1"/>
      <sheetData sheetId="37978" refreshError="1"/>
      <sheetData sheetId="37979" refreshError="1"/>
      <sheetData sheetId="37980" refreshError="1"/>
      <sheetData sheetId="37981" refreshError="1"/>
      <sheetData sheetId="37982" refreshError="1"/>
      <sheetData sheetId="37983" refreshError="1"/>
      <sheetData sheetId="37984" refreshError="1"/>
      <sheetData sheetId="37985" refreshError="1"/>
      <sheetData sheetId="37986" refreshError="1"/>
      <sheetData sheetId="37987" refreshError="1"/>
      <sheetData sheetId="37988" refreshError="1"/>
      <sheetData sheetId="37989" refreshError="1"/>
      <sheetData sheetId="37990" refreshError="1"/>
      <sheetData sheetId="37991" refreshError="1"/>
      <sheetData sheetId="37992" refreshError="1"/>
      <sheetData sheetId="37993" refreshError="1"/>
      <sheetData sheetId="37994" refreshError="1"/>
      <sheetData sheetId="37995" refreshError="1"/>
      <sheetData sheetId="37996" refreshError="1"/>
      <sheetData sheetId="37997" refreshError="1"/>
      <sheetData sheetId="37998" refreshError="1"/>
      <sheetData sheetId="37999" refreshError="1"/>
      <sheetData sheetId="38000" refreshError="1"/>
      <sheetData sheetId="38001" refreshError="1"/>
      <sheetData sheetId="38002" refreshError="1"/>
      <sheetData sheetId="38003" refreshError="1"/>
      <sheetData sheetId="38004" refreshError="1"/>
      <sheetData sheetId="38005" refreshError="1"/>
      <sheetData sheetId="38006" refreshError="1"/>
      <sheetData sheetId="38007" refreshError="1"/>
      <sheetData sheetId="38008" refreshError="1"/>
      <sheetData sheetId="38009" refreshError="1"/>
      <sheetData sheetId="38010" refreshError="1"/>
      <sheetData sheetId="38011" refreshError="1"/>
      <sheetData sheetId="38012" refreshError="1"/>
      <sheetData sheetId="38013" refreshError="1"/>
      <sheetData sheetId="38014" refreshError="1"/>
      <sheetData sheetId="38015" refreshError="1"/>
      <sheetData sheetId="38016" refreshError="1"/>
      <sheetData sheetId="38017" refreshError="1"/>
      <sheetData sheetId="38018" refreshError="1"/>
      <sheetData sheetId="38019" refreshError="1"/>
      <sheetData sheetId="38020" refreshError="1"/>
      <sheetData sheetId="38021" refreshError="1"/>
      <sheetData sheetId="38022" refreshError="1"/>
      <sheetData sheetId="38023" refreshError="1"/>
      <sheetData sheetId="38024" refreshError="1"/>
      <sheetData sheetId="38025" refreshError="1"/>
      <sheetData sheetId="38026" refreshError="1"/>
      <sheetData sheetId="38027" refreshError="1"/>
      <sheetData sheetId="38028" refreshError="1"/>
      <sheetData sheetId="38029" refreshError="1"/>
      <sheetData sheetId="38030" refreshError="1"/>
      <sheetData sheetId="38031" refreshError="1"/>
      <sheetData sheetId="38032" refreshError="1"/>
      <sheetData sheetId="38033" refreshError="1"/>
      <sheetData sheetId="38034" refreshError="1"/>
      <sheetData sheetId="38035" refreshError="1"/>
      <sheetData sheetId="38036" refreshError="1"/>
      <sheetData sheetId="38037" refreshError="1"/>
      <sheetData sheetId="38038" refreshError="1"/>
      <sheetData sheetId="38039" refreshError="1"/>
      <sheetData sheetId="38040" refreshError="1"/>
      <sheetData sheetId="38041" refreshError="1"/>
      <sheetData sheetId="38042" refreshError="1"/>
      <sheetData sheetId="38043" refreshError="1"/>
      <sheetData sheetId="38044" refreshError="1"/>
      <sheetData sheetId="38045" refreshError="1"/>
      <sheetData sheetId="38046" refreshError="1"/>
      <sheetData sheetId="38047" refreshError="1"/>
      <sheetData sheetId="38048" refreshError="1"/>
      <sheetData sheetId="38049" refreshError="1"/>
      <sheetData sheetId="38050" refreshError="1"/>
      <sheetData sheetId="38051" refreshError="1"/>
      <sheetData sheetId="38052" refreshError="1"/>
      <sheetData sheetId="38053" refreshError="1"/>
      <sheetData sheetId="38054" refreshError="1"/>
      <sheetData sheetId="38055" refreshError="1"/>
      <sheetData sheetId="38056" refreshError="1"/>
      <sheetData sheetId="38057" refreshError="1"/>
      <sheetData sheetId="38058" refreshError="1"/>
      <sheetData sheetId="38059" refreshError="1"/>
      <sheetData sheetId="38060" refreshError="1"/>
      <sheetData sheetId="38061" refreshError="1"/>
      <sheetData sheetId="38062" refreshError="1"/>
      <sheetData sheetId="38063" refreshError="1"/>
      <sheetData sheetId="38064" refreshError="1"/>
      <sheetData sheetId="38065" refreshError="1"/>
      <sheetData sheetId="38066" refreshError="1"/>
      <sheetData sheetId="38067" refreshError="1"/>
      <sheetData sheetId="38068" refreshError="1"/>
      <sheetData sheetId="38069" refreshError="1"/>
      <sheetData sheetId="38070" refreshError="1"/>
      <sheetData sheetId="38071" refreshError="1"/>
      <sheetData sheetId="38072" refreshError="1"/>
      <sheetData sheetId="38073" refreshError="1"/>
      <sheetData sheetId="38074" refreshError="1"/>
      <sheetData sheetId="38075" refreshError="1"/>
      <sheetData sheetId="38076" refreshError="1"/>
      <sheetData sheetId="38077" refreshError="1"/>
      <sheetData sheetId="38078" refreshError="1"/>
      <sheetData sheetId="38079" refreshError="1"/>
      <sheetData sheetId="38080" refreshError="1"/>
      <sheetData sheetId="38081" refreshError="1"/>
      <sheetData sheetId="38082" refreshError="1"/>
      <sheetData sheetId="38083" refreshError="1"/>
      <sheetData sheetId="38084" refreshError="1"/>
      <sheetData sheetId="38085" refreshError="1"/>
      <sheetData sheetId="38086" refreshError="1"/>
      <sheetData sheetId="38087" refreshError="1"/>
      <sheetData sheetId="38088" refreshError="1"/>
      <sheetData sheetId="38089" refreshError="1"/>
      <sheetData sheetId="38090" refreshError="1"/>
      <sheetData sheetId="38091" refreshError="1"/>
      <sheetData sheetId="38092" refreshError="1"/>
      <sheetData sheetId="38093" refreshError="1"/>
      <sheetData sheetId="38094" refreshError="1"/>
      <sheetData sheetId="38095" refreshError="1"/>
      <sheetData sheetId="38096" refreshError="1"/>
      <sheetData sheetId="38097" refreshError="1"/>
      <sheetData sheetId="38098" refreshError="1"/>
      <sheetData sheetId="38099" refreshError="1"/>
      <sheetData sheetId="38100" refreshError="1"/>
      <sheetData sheetId="38101" refreshError="1"/>
      <sheetData sheetId="38102" refreshError="1"/>
      <sheetData sheetId="38103" refreshError="1"/>
      <sheetData sheetId="38104" refreshError="1"/>
      <sheetData sheetId="38105" refreshError="1"/>
      <sheetData sheetId="38106" refreshError="1"/>
      <sheetData sheetId="38107" refreshError="1"/>
      <sheetData sheetId="38108" refreshError="1"/>
      <sheetData sheetId="38109" refreshError="1"/>
      <sheetData sheetId="38110" refreshError="1"/>
      <sheetData sheetId="38111" refreshError="1"/>
      <sheetData sheetId="38112" refreshError="1"/>
      <sheetData sheetId="38113" refreshError="1"/>
      <sheetData sheetId="38114" refreshError="1"/>
      <sheetData sheetId="38115" refreshError="1"/>
      <sheetData sheetId="38116" refreshError="1"/>
      <sheetData sheetId="38117" refreshError="1"/>
      <sheetData sheetId="38118" refreshError="1"/>
      <sheetData sheetId="38119" refreshError="1"/>
      <sheetData sheetId="38120" refreshError="1"/>
      <sheetData sheetId="38121" refreshError="1"/>
      <sheetData sheetId="38122" refreshError="1"/>
      <sheetData sheetId="38123" refreshError="1"/>
      <sheetData sheetId="38124" refreshError="1"/>
      <sheetData sheetId="38125" refreshError="1"/>
      <sheetData sheetId="38126" refreshError="1"/>
      <sheetData sheetId="38127" refreshError="1"/>
      <sheetData sheetId="38128" refreshError="1"/>
      <sheetData sheetId="38129" refreshError="1"/>
      <sheetData sheetId="38130" refreshError="1"/>
      <sheetData sheetId="38131" refreshError="1"/>
      <sheetData sheetId="38132" refreshError="1"/>
      <sheetData sheetId="38133" refreshError="1"/>
      <sheetData sheetId="38134" refreshError="1"/>
      <sheetData sheetId="38135" refreshError="1"/>
      <sheetData sheetId="38136" refreshError="1"/>
      <sheetData sheetId="38137" refreshError="1"/>
      <sheetData sheetId="38138" refreshError="1"/>
      <sheetData sheetId="38139" refreshError="1"/>
      <sheetData sheetId="38140" refreshError="1"/>
      <sheetData sheetId="38141" refreshError="1"/>
      <sheetData sheetId="38142" refreshError="1"/>
      <sheetData sheetId="38143" refreshError="1"/>
      <sheetData sheetId="38144" refreshError="1"/>
      <sheetData sheetId="38145" refreshError="1"/>
      <sheetData sheetId="38146" refreshError="1"/>
      <sheetData sheetId="38147" refreshError="1"/>
      <sheetData sheetId="38148" refreshError="1"/>
      <sheetData sheetId="38149" refreshError="1"/>
      <sheetData sheetId="38150" refreshError="1"/>
      <sheetData sheetId="38151" refreshError="1"/>
      <sheetData sheetId="38152" refreshError="1"/>
      <sheetData sheetId="38153" refreshError="1"/>
      <sheetData sheetId="38154" refreshError="1"/>
      <sheetData sheetId="38155" refreshError="1"/>
      <sheetData sheetId="38156" refreshError="1"/>
      <sheetData sheetId="38157" refreshError="1"/>
      <sheetData sheetId="38158" refreshError="1"/>
      <sheetData sheetId="38159" refreshError="1"/>
      <sheetData sheetId="38160" refreshError="1"/>
      <sheetData sheetId="38161" refreshError="1"/>
      <sheetData sheetId="38162" refreshError="1"/>
      <sheetData sheetId="38163" refreshError="1"/>
      <sheetData sheetId="38164" refreshError="1"/>
      <sheetData sheetId="38165" refreshError="1"/>
      <sheetData sheetId="38166" refreshError="1"/>
      <sheetData sheetId="38167" refreshError="1"/>
      <sheetData sheetId="38168" refreshError="1"/>
      <sheetData sheetId="38169" refreshError="1"/>
      <sheetData sheetId="38170" refreshError="1"/>
      <sheetData sheetId="38171" refreshError="1"/>
      <sheetData sheetId="38172" refreshError="1"/>
      <sheetData sheetId="38173" refreshError="1"/>
      <sheetData sheetId="38174" refreshError="1"/>
      <sheetData sheetId="38175" refreshError="1"/>
      <sheetData sheetId="38176" refreshError="1"/>
      <sheetData sheetId="38177" refreshError="1"/>
      <sheetData sheetId="38178" refreshError="1"/>
      <sheetData sheetId="38179" refreshError="1"/>
      <sheetData sheetId="38180" refreshError="1"/>
      <sheetData sheetId="38181" refreshError="1"/>
      <sheetData sheetId="38182" refreshError="1"/>
      <sheetData sheetId="38183" refreshError="1"/>
      <sheetData sheetId="38184" refreshError="1"/>
      <sheetData sheetId="38185" refreshError="1"/>
      <sheetData sheetId="38186" refreshError="1"/>
      <sheetData sheetId="38187" refreshError="1"/>
      <sheetData sheetId="38188" refreshError="1"/>
      <sheetData sheetId="38189" refreshError="1"/>
      <sheetData sheetId="38190" refreshError="1"/>
      <sheetData sheetId="38191" refreshError="1"/>
      <sheetData sheetId="38192" refreshError="1"/>
      <sheetData sheetId="38193" refreshError="1"/>
      <sheetData sheetId="38194" refreshError="1"/>
      <sheetData sheetId="38195" refreshError="1"/>
      <sheetData sheetId="38196" refreshError="1"/>
      <sheetData sheetId="38197" refreshError="1"/>
      <sheetData sheetId="38198" refreshError="1"/>
      <sheetData sheetId="38199" refreshError="1"/>
      <sheetData sheetId="38200" refreshError="1"/>
      <sheetData sheetId="38201" refreshError="1"/>
      <sheetData sheetId="38202" refreshError="1"/>
      <sheetData sheetId="38203" refreshError="1"/>
      <sheetData sheetId="38204" refreshError="1"/>
      <sheetData sheetId="38205" refreshError="1"/>
      <sheetData sheetId="38206" refreshError="1"/>
      <sheetData sheetId="38207" refreshError="1"/>
      <sheetData sheetId="38208" refreshError="1"/>
      <sheetData sheetId="38209" refreshError="1"/>
      <sheetData sheetId="38210" refreshError="1"/>
      <sheetData sheetId="38211" refreshError="1"/>
      <sheetData sheetId="38212" refreshError="1"/>
      <sheetData sheetId="38213" refreshError="1"/>
      <sheetData sheetId="38214" refreshError="1"/>
      <sheetData sheetId="38215" refreshError="1"/>
      <sheetData sheetId="38216" refreshError="1"/>
      <sheetData sheetId="38217" refreshError="1"/>
      <sheetData sheetId="38218" refreshError="1"/>
      <sheetData sheetId="38219" refreshError="1"/>
      <sheetData sheetId="38220" refreshError="1"/>
      <sheetData sheetId="38221" refreshError="1"/>
      <sheetData sheetId="38222" refreshError="1"/>
      <sheetData sheetId="38223" refreshError="1"/>
      <sheetData sheetId="38224" refreshError="1"/>
      <sheetData sheetId="38225" refreshError="1"/>
      <sheetData sheetId="38226" refreshError="1"/>
      <sheetData sheetId="38227" refreshError="1"/>
      <sheetData sheetId="38228" refreshError="1"/>
      <sheetData sheetId="38229" refreshError="1"/>
      <sheetData sheetId="38230" refreshError="1"/>
      <sheetData sheetId="38231" refreshError="1"/>
      <sheetData sheetId="38232" refreshError="1"/>
      <sheetData sheetId="38233" refreshError="1"/>
      <sheetData sheetId="38234" refreshError="1"/>
      <sheetData sheetId="38235" refreshError="1"/>
      <sheetData sheetId="38236" refreshError="1"/>
      <sheetData sheetId="38237" refreshError="1"/>
      <sheetData sheetId="38238" refreshError="1"/>
      <sheetData sheetId="38239" refreshError="1"/>
      <sheetData sheetId="38240" refreshError="1"/>
      <sheetData sheetId="38241" refreshError="1"/>
      <sheetData sheetId="38242" refreshError="1"/>
      <sheetData sheetId="38243" refreshError="1"/>
      <sheetData sheetId="38244" refreshError="1"/>
      <sheetData sheetId="38245" refreshError="1"/>
      <sheetData sheetId="38246" refreshError="1"/>
      <sheetData sheetId="38247" refreshError="1"/>
      <sheetData sheetId="38248" refreshError="1"/>
      <sheetData sheetId="38249" refreshError="1"/>
      <sheetData sheetId="38250" refreshError="1"/>
      <sheetData sheetId="38251" refreshError="1"/>
      <sheetData sheetId="38252" refreshError="1"/>
      <sheetData sheetId="38253" refreshError="1"/>
      <sheetData sheetId="38254" refreshError="1"/>
      <sheetData sheetId="38255" refreshError="1"/>
      <sheetData sheetId="38256" refreshError="1"/>
      <sheetData sheetId="38257" refreshError="1"/>
      <sheetData sheetId="38258" refreshError="1"/>
      <sheetData sheetId="38259" refreshError="1"/>
      <sheetData sheetId="38260" refreshError="1"/>
      <sheetData sheetId="38261" refreshError="1"/>
      <sheetData sheetId="38262" refreshError="1"/>
      <sheetData sheetId="38263" refreshError="1"/>
      <sheetData sheetId="38264" refreshError="1"/>
      <sheetData sheetId="38265" refreshError="1"/>
      <sheetData sheetId="38266" refreshError="1"/>
      <sheetData sheetId="38267" refreshError="1"/>
      <sheetData sheetId="38268" refreshError="1"/>
      <sheetData sheetId="38269" refreshError="1"/>
      <sheetData sheetId="38270" refreshError="1"/>
      <sheetData sheetId="38271" refreshError="1"/>
      <sheetData sheetId="38272" refreshError="1"/>
      <sheetData sheetId="38273" refreshError="1"/>
      <sheetData sheetId="38274" refreshError="1"/>
      <sheetData sheetId="38275" refreshError="1"/>
      <sheetData sheetId="38276" refreshError="1"/>
      <sheetData sheetId="38277" refreshError="1"/>
      <sheetData sheetId="38278" refreshError="1"/>
      <sheetData sheetId="38279" refreshError="1"/>
      <sheetData sheetId="38280" refreshError="1"/>
      <sheetData sheetId="38281" refreshError="1"/>
      <sheetData sheetId="38282" refreshError="1"/>
      <sheetData sheetId="38283" refreshError="1"/>
      <sheetData sheetId="38284" refreshError="1"/>
      <sheetData sheetId="38285" refreshError="1"/>
      <sheetData sheetId="38286" refreshError="1"/>
      <sheetData sheetId="38287" refreshError="1"/>
      <sheetData sheetId="38288" refreshError="1"/>
      <sheetData sheetId="38289" refreshError="1"/>
      <sheetData sheetId="38290" refreshError="1"/>
      <sheetData sheetId="38291" refreshError="1"/>
      <sheetData sheetId="38292" refreshError="1"/>
      <sheetData sheetId="38293" refreshError="1"/>
      <sheetData sheetId="38294" refreshError="1"/>
      <sheetData sheetId="38295" refreshError="1"/>
      <sheetData sheetId="38296" refreshError="1"/>
      <sheetData sheetId="38297" refreshError="1"/>
      <sheetData sheetId="38298" refreshError="1"/>
      <sheetData sheetId="38299" refreshError="1"/>
      <sheetData sheetId="38300" refreshError="1"/>
      <sheetData sheetId="38301" refreshError="1"/>
      <sheetData sheetId="38302" refreshError="1"/>
      <sheetData sheetId="38303" refreshError="1"/>
      <sheetData sheetId="38304" refreshError="1"/>
      <sheetData sheetId="38305" refreshError="1"/>
      <sheetData sheetId="38306" refreshError="1"/>
      <sheetData sheetId="38307" refreshError="1"/>
      <sheetData sheetId="38308" refreshError="1"/>
      <sheetData sheetId="38309" refreshError="1"/>
      <sheetData sheetId="38310" refreshError="1"/>
      <sheetData sheetId="38311" refreshError="1"/>
      <sheetData sheetId="38312" refreshError="1"/>
      <sheetData sheetId="38313" refreshError="1"/>
      <sheetData sheetId="38314" refreshError="1"/>
      <sheetData sheetId="38315" refreshError="1"/>
      <sheetData sheetId="38316" refreshError="1"/>
      <sheetData sheetId="38317" refreshError="1"/>
      <sheetData sheetId="38318" refreshError="1"/>
      <sheetData sheetId="38319" refreshError="1"/>
      <sheetData sheetId="38320" refreshError="1"/>
      <sheetData sheetId="38321" refreshError="1"/>
      <sheetData sheetId="38322" refreshError="1"/>
      <sheetData sheetId="38323" refreshError="1"/>
      <sheetData sheetId="38324" refreshError="1"/>
      <sheetData sheetId="38325" refreshError="1"/>
      <sheetData sheetId="38326" refreshError="1"/>
      <sheetData sheetId="38327" refreshError="1"/>
      <sheetData sheetId="38328" refreshError="1"/>
      <sheetData sheetId="38329" refreshError="1"/>
      <sheetData sheetId="38330" refreshError="1"/>
      <sheetData sheetId="38331" refreshError="1"/>
      <sheetData sheetId="38332" refreshError="1"/>
      <sheetData sheetId="38333" refreshError="1"/>
      <sheetData sheetId="38334" refreshError="1"/>
      <sheetData sheetId="38335" refreshError="1"/>
      <sheetData sheetId="38336" refreshError="1"/>
      <sheetData sheetId="38337" refreshError="1"/>
      <sheetData sheetId="38338" refreshError="1"/>
      <sheetData sheetId="38339" refreshError="1"/>
      <sheetData sheetId="38340" refreshError="1"/>
      <sheetData sheetId="38341" refreshError="1"/>
      <sheetData sheetId="38342" refreshError="1"/>
      <sheetData sheetId="38343" refreshError="1"/>
      <sheetData sheetId="38344" refreshError="1"/>
      <sheetData sheetId="38345" refreshError="1"/>
      <sheetData sheetId="38346" refreshError="1"/>
      <sheetData sheetId="38347" refreshError="1"/>
      <sheetData sheetId="38348" refreshError="1"/>
      <sheetData sheetId="38349" refreshError="1"/>
      <sheetData sheetId="38350" refreshError="1"/>
      <sheetData sheetId="38351" refreshError="1"/>
      <sheetData sheetId="38352" refreshError="1"/>
      <sheetData sheetId="38353" refreshError="1"/>
      <sheetData sheetId="38354" refreshError="1"/>
      <sheetData sheetId="38355" refreshError="1"/>
      <sheetData sheetId="38356" refreshError="1"/>
      <sheetData sheetId="38357" refreshError="1"/>
      <sheetData sheetId="38358" refreshError="1"/>
      <sheetData sheetId="38359" refreshError="1"/>
      <sheetData sheetId="38360" refreshError="1"/>
      <sheetData sheetId="38361" refreshError="1"/>
      <sheetData sheetId="38362" refreshError="1"/>
      <sheetData sheetId="38363" refreshError="1"/>
      <sheetData sheetId="38364" refreshError="1"/>
      <sheetData sheetId="38365" refreshError="1"/>
      <sheetData sheetId="38366" refreshError="1"/>
      <sheetData sheetId="38367" refreshError="1"/>
      <sheetData sheetId="38368" refreshError="1"/>
      <sheetData sheetId="38369" refreshError="1"/>
      <sheetData sheetId="38370" refreshError="1"/>
      <sheetData sheetId="38371" refreshError="1"/>
      <sheetData sheetId="38372" refreshError="1"/>
      <sheetData sheetId="38373" refreshError="1"/>
      <sheetData sheetId="38374" refreshError="1"/>
      <sheetData sheetId="38375" refreshError="1"/>
      <sheetData sheetId="38376" refreshError="1"/>
      <sheetData sheetId="38377" refreshError="1"/>
      <sheetData sheetId="38378" refreshError="1"/>
      <sheetData sheetId="38379" refreshError="1"/>
      <sheetData sheetId="38380" refreshError="1"/>
      <sheetData sheetId="38381" refreshError="1"/>
      <sheetData sheetId="38382" refreshError="1"/>
      <sheetData sheetId="38383" refreshError="1"/>
      <sheetData sheetId="38384" refreshError="1"/>
      <sheetData sheetId="38385" refreshError="1"/>
      <sheetData sheetId="38386" refreshError="1"/>
      <sheetData sheetId="38387" refreshError="1"/>
      <sheetData sheetId="38388" refreshError="1"/>
      <sheetData sheetId="38389" refreshError="1"/>
      <sheetData sheetId="38390" refreshError="1"/>
      <sheetData sheetId="38391" refreshError="1"/>
      <sheetData sheetId="38392" refreshError="1"/>
      <sheetData sheetId="38393" refreshError="1"/>
      <sheetData sheetId="38394" refreshError="1"/>
      <sheetData sheetId="38395" refreshError="1"/>
      <sheetData sheetId="38396" refreshError="1"/>
      <sheetData sheetId="38397" refreshError="1"/>
      <sheetData sheetId="38398" refreshError="1"/>
      <sheetData sheetId="38399" refreshError="1"/>
      <sheetData sheetId="38400" refreshError="1"/>
      <sheetData sheetId="38401" refreshError="1"/>
      <sheetData sheetId="38402" refreshError="1"/>
      <sheetData sheetId="38403" refreshError="1"/>
      <sheetData sheetId="38404" refreshError="1"/>
      <sheetData sheetId="38405" refreshError="1"/>
      <sheetData sheetId="38406" refreshError="1"/>
      <sheetData sheetId="38407" refreshError="1"/>
      <sheetData sheetId="38408" refreshError="1"/>
      <sheetData sheetId="38409" refreshError="1"/>
      <sheetData sheetId="38410" refreshError="1"/>
      <sheetData sheetId="38411" refreshError="1"/>
      <sheetData sheetId="38412" refreshError="1"/>
      <sheetData sheetId="38413" refreshError="1"/>
      <sheetData sheetId="38414" refreshError="1"/>
      <sheetData sheetId="38415" refreshError="1"/>
      <sheetData sheetId="38416" refreshError="1"/>
      <sheetData sheetId="38417" refreshError="1"/>
      <sheetData sheetId="38418" refreshError="1"/>
      <sheetData sheetId="38419" refreshError="1"/>
      <sheetData sheetId="38420" refreshError="1"/>
      <sheetData sheetId="38421" refreshError="1"/>
      <sheetData sheetId="38422" refreshError="1"/>
      <sheetData sheetId="38423" refreshError="1"/>
      <sheetData sheetId="38424" refreshError="1"/>
      <sheetData sheetId="38425" refreshError="1"/>
      <sheetData sheetId="38426" refreshError="1"/>
      <sheetData sheetId="38427" refreshError="1"/>
      <sheetData sheetId="38428" refreshError="1"/>
      <sheetData sheetId="38429" refreshError="1"/>
      <sheetData sheetId="38430" refreshError="1"/>
      <sheetData sheetId="38431" refreshError="1"/>
      <sheetData sheetId="38432" refreshError="1"/>
      <sheetData sheetId="38433" refreshError="1"/>
      <sheetData sheetId="38434" refreshError="1"/>
      <sheetData sheetId="38435" refreshError="1"/>
      <sheetData sheetId="38436" refreshError="1"/>
      <sheetData sheetId="38437" refreshError="1"/>
      <sheetData sheetId="38438" refreshError="1"/>
      <sheetData sheetId="38439" refreshError="1"/>
      <sheetData sheetId="38440" refreshError="1"/>
      <sheetData sheetId="38441" refreshError="1"/>
      <sheetData sheetId="38442" refreshError="1"/>
      <sheetData sheetId="38443" refreshError="1"/>
      <sheetData sheetId="38444" refreshError="1"/>
      <sheetData sheetId="38445" refreshError="1"/>
      <sheetData sheetId="38446" refreshError="1"/>
      <sheetData sheetId="38447" refreshError="1"/>
      <sheetData sheetId="38448" refreshError="1"/>
      <sheetData sheetId="38449" refreshError="1"/>
      <sheetData sheetId="38450" refreshError="1"/>
      <sheetData sheetId="38451" refreshError="1"/>
      <sheetData sheetId="38452" refreshError="1"/>
      <sheetData sheetId="38453" refreshError="1"/>
      <sheetData sheetId="38454" refreshError="1"/>
      <sheetData sheetId="38455" refreshError="1"/>
      <sheetData sheetId="38456" refreshError="1"/>
      <sheetData sheetId="38457" refreshError="1"/>
      <sheetData sheetId="38458" refreshError="1"/>
      <sheetData sheetId="38459" refreshError="1"/>
      <sheetData sheetId="38460" refreshError="1"/>
      <sheetData sheetId="38461" refreshError="1"/>
      <sheetData sheetId="38462" refreshError="1"/>
      <sheetData sheetId="38463" refreshError="1"/>
      <sheetData sheetId="38464" refreshError="1"/>
      <sheetData sheetId="38465" refreshError="1"/>
      <sheetData sheetId="38466" refreshError="1"/>
      <sheetData sheetId="38467" refreshError="1"/>
      <sheetData sheetId="38468" refreshError="1"/>
      <sheetData sheetId="38469" refreshError="1"/>
      <sheetData sheetId="38470" refreshError="1"/>
      <sheetData sheetId="38471" refreshError="1"/>
      <sheetData sheetId="38472" refreshError="1"/>
      <sheetData sheetId="38473" refreshError="1"/>
      <sheetData sheetId="38474" refreshError="1"/>
      <sheetData sheetId="38475" refreshError="1"/>
      <sheetData sheetId="38476" refreshError="1"/>
      <sheetData sheetId="38477" refreshError="1"/>
      <sheetData sheetId="38478" refreshError="1"/>
      <sheetData sheetId="38479" refreshError="1"/>
      <sheetData sheetId="38480" refreshError="1"/>
      <sheetData sheetId="38481" refreshError="1"/>
      <sheetData sheetId="38482" refreshError="1"/>
      <sheetData sheetId="38483" refreshError="1"/>
      <sheetData sheetId="38484" refreshError="1"/>
      <sheetData sheetId="38485" refreshError="1"/>
      <sheetData sheetId="38486" refreshError="1"/>
      <sheetData sheetId="38487" refreshError="1"/>
      <sheetData sheetId="38488" refreshError="1"/>
      <sheetData sheetId="38489" refreshError="1"/>
      <sheetData sheetId="38490" refreshError="1"/>
      <sheetData sheetId="38491" refreshError="1"/>
      <sheetData sheetId="38492" refreshError="1"/>
      <sheetData sheetId="38493" refreshError="1"/>
      <sheetData sheetId="38494" refreshError="1"/>
      <sheetData sheetId="38495" refreshError="1"/>
      <sheetData sheetId="38496" refreshError="1"/>
      <sheetData sheetId="38497" refreshError="1"/>
      <sheetData sheetId="38498" refreshError="1"/>
      <sheetData sheetId="38499" refreshError="1"/>
      <sheetData sheetId="38500" refreshError="1"/>
      <sheetData sheetId="38501" refreshError="1"/>
      <sheetData sheetId="38502" refreshError="1"/>
      <sheetData sheetId="38503" refreshError="1"/>
      <sheetData sheetId="38504" refreshError="1"/>
      <sheetData sheetId="38505" refreshError="1"/>
      <sheetData sheetId="38506" refreshError="1"/>
      <sheetData sheetId="38507" refreshError="1"/>
      <sheetData sheetId="38508" refreshError="1"/>
      <sheetData sheetId="38509" refreshError="1"/>
      <sheetData sheetId="38510" refreshError="1"/>
      <sheetData sheetId="38511" refreshError="1"/>
      <sheetData sheetId="38512" refreshError="1"/>
      <sheetData sheetId="38513" refreshError="1"/>
      <sheetData sheetId="38514" refreshError="1"/>
      <sheetData sheetId="38515" refreshError="1"/>
      <sheetData sheetId="38516" refreshError="1"/>
      <sheetData sheetId="38517" refreshError="1"/>
      <sheetData sheetId="38518" refreshError="1"/>
      <sheetData sheetId="38519" refreshError="1"/>
      <sheetData sheetId="38520" refreshError="1"/>
      <sheetData sheetId="38521" refreshError="1"/>
      <sheetData sheetId="38522" refreshError="1"/>
      <sheetData sheetId="38523" refreshError="1"/>
      <sheetData sheetId="38524" refreshError="1"/>
      <sheetData sheetId="38525" refreshError="1"/>
      <sheetData sheetId="38526" refreshError="1"/>
      <sheetData sheetId="38527" refreshError="1"/>
      <sheetData sheetId="38528" refreshError="1"/>
      <sheetData sheetId="38529" refreshError="1"/>
      <sheetData sheetId="38530" refreshError="1"/>
      <sheetData sheetId="38531" refreshError="1"/>
      <sheetData sheetId="38532" refreshError="1"/>
      <sheetData sheetId="38533" refreshError="1"/>
      <sheetData sheetId="38534" refreshError="1"/>
      <sheetData sheetId="38535" refreshError="1"/>
      <sheetData sheetId="38536" refreshError="1"/>
      <sheetData sheetId="38537" refreshError="1"/>
      <sheetData sheetId="38538" refreshError="1"/>
      <sheetData sheetId="38539" refreshError="1"/>
      <sheetData sheetId="38540" refreshError="1"/>
      <sheetData sheetId="38541" refreshError="1"/>
      <sheetData sheetId="38542" refreshError="1"/>
      <sheetData sheetId="38543" refreshError="1"/>
      <sheetData sheetId="38544" refreshError="1"/>
      <sheetData sheetId="38545" refreshError="1"/>
      <sheetData sheetId="38546" refreshError="1"/>
      <sheetData sheetId="38547" refreshError="1"/>
      <sheetData sheetId="38548" refreshError="1"/>
      <sheetData sheetId="38549" refreshError="1"/>
      <sheetData sheetId="38550" refreshError="1"/>
      <sheetData sheetId="38551" refreshError="1"/>
      <sheetData sheetId="38552" refreshError="1"/>
      <sheetData sheetId="38553" refreshError="1"/>
      <sheetData sheetId="38554" refreshError="1"/>
      <sheetData sheetId="38555" refreshError="1"/>
      <sheetData sheetId="38556" refreshError="1"/>
      <sheetData sheetId="38557" refreshError="1"/>
      <sheetData sheetId="38558" refreshError="1"/>
      <sheetData sheetId="38559" refreshError="1"/>
      <sheetData sheetId="38560" refreshError="1"/>
      <sheetData sheetId="38561" refreshError="1"/>
      <sheetData sheetId="38562" refreshError="1"/>
      <sheetData sheetId="38563" refreshError="1"/>
      <sheetData sheetId="38564" refreshError="1"/>
      <sheetData sheetId="38565" refreshError="1"/>
      <sheetData sheetId="38566" refreshError="1"/>
      <sheetData sheetId="38567" refreshError="1"/>
      <sheetData sheetId="38568" refreshError="1"/>
      <sheetData sheetId="38569" refreshError="1"/>
      <sheetData sheetId="38570" refreshError="1"/>
      <sheetData sheetId="38571" refreshError="1"/>
      <sheetData sheetId="38572" refreshError="1"/>
      <sheetData sheetId="38573" refreshError="1"/>
      <sheetData sheetId="38574" refreshError="1"/>
      <sheetData sheetId="38575" refreshError="1"/>
      <sheetData sheetId="38576" refreshError="1"/>
      <sheetData sheetId="38577" refreshError="1"/>
      <sheetData sheetId="38578" refreshError="1"/>
      <sheetData sheetId="38579" refreshError="1"/>
      <sheetData sheetId="38580" refreshError="1"/>
      <sheetData sheetId="38581" refreshError="1"/>
      <sheetData sheetId="38582" refreshError="1"/>
      <sheetData sheetId="38583" refreshError="1"/>
      <sheetData sheetId="38584" refreshError="1"/>
      <sheetData sheetId="38585" refreshError="1"/>
      <sheetData sheetId="38586" refreshError="1"/>
      <sheetData sheetId="38587" refreshError="1"/>
      <sheetData sheetId="38588" refreshError="1"/>
      <sheetData sheetId="38589" refreshError="1"/>
      <sheetData sheetId="38590" refreshError="1"/>
      <sheetData sheetId="38591" refreshError="1"/>
      <sheetData sheetId="38592" refreshError="1"/>
      <sheetData sheetId="38593" refreshError="1"/>
      <sheetData sheetId="38594" refreshError="1"/>
      <sheetData sheetId="38595" refreshError="1"/>
      <sheetData sheetId="38596" refreshError="1"/>
      <sheetData sheetId="38597" refreshError="1"/>
      <sheetData sheetId="38598" refreshError="1"/>
      <sheetData sheetId="38599" refreshError="1"/>
      <sheetData sheetId="38600" refreshError="1"/>
      <sheetData sheetId="38601" refreshError="1"/>
      <sheetData sheetId="38602" refreshError="1"/>
      <sheetData sheetId="38603" refreshError="1"/>
      <sheetData sheetId="38604" refreshError="1"/>
      <sheetData sheetId="38605" refreshError="1"/>
      <sheetData sheetId="38606" refreshError="1"/>
      <sheetData sheetId="38607" refreshError="1"/>
      <sheetData sheetId="38608" refreshError="1"/>
      <sheetData sheetId="38609" refreshError="1"/>
      <sheetData sheetId="38610" refreshError="1"/>
      <sheetData sheetId="38611" refreshError="1"/>
      <sheetData sheetId="38612" refreshError="1"/>
      <sheetData sheetId="38613" refreshError="1"/>
      <sheetData sheetId="38614" refreshError="1"/>
      <sheetData sheetId="38615" refreshError="1"/>
      <sheetData sheetId="38616" refreshError="1"/>
      <sheetData sheetId="38617" refreshError="1"/>
      <sheetData sheetId="38618" refreshError="1"/>
      <sheetData sheetId="38619" refreshError="1"/>
      <sheetData sheetId="38620" refreshError="1"/>
      <sheetData sheetId="38621" refreshError="1"/>
      <sheetData sheetId="38622" refreshError="1"/>
      <sheetData sheetId="38623" refreshError="1"/>
      <sheetData sheetId="38624" refreshError="1"/>
      <sheetData sheetId="38625" refreshError="1"/>
      <sheetData sheetId="38626" refreshError="1"/>
      <sheetData sheetId="38627" refreshError="1"/>
      <sheetData sheetId="38628" refreshError="1"/>
      <sheetData sheetId="38629" refreshError="1"/>
      <sheetData sheetId="38630" refreshError="1"/>
      <sheetData sheetId="38631" refreshError="1"/>
      <sheetData sheetId="38632" refreshError="1"/>
      <sheetData sheetId="38633" refreshError="1"/>
      <sheetData sheetId="38634" refreshError="1"/>
      <sheetData sheetId="38635" refreshError="1"/>
      <sheetData sheetId="38636" refreshError="1"/>
      <sheetData sheetId="38637" refreshError="1"/>
      <sheetData sheetId="38638" refreshError="1"/>
      <sheetData sheetId="38639" refreshError="1"/>
      <sheetData sheetId="38640" refreshError="1"/>
      <sheetData sheetId="38641" refreshError="1"/>
      <sheetData sheetId="38642" refreshError="1"/>
      <sheetData sheetId="38643" refreshError="1"/>
      <sheetData sheetId="38644" refreshError="1"/>
      <sheetData sheetId="38645" refreshError="1"/>
      <sheetData sheetId="38646" refreshError="1"/>
      <sheetData sheetId="38647" refreshError="1"/>
      <sheetData sheetId="38648" refreshError="1"/>
      <sheetData sheetId="38649" refreshError="1"/>
      <sheetData sheetId="38650" refreshError="1"/>
      <sheetData sheetId="38651" refreshError="1"/>
      <sheetData sheetId="38652" refreshError="1"/>
      <sheetData sheetId="38653" refreshError="1"/>
      <sheetData sheetId="38654" refreshError="1"/>
      <sheetData sheetId="38655" refreshError="1"/>
      <sheetData sheetId="38656" refreshError="1"/>
      <sheetData sheetId="38657" refreshError="1"/>
      <sheetData sheetId="38658" refreshError="1"/>
      <sheetData sheetId="38659" refreshError="1"/>
      <sheetData sheetId="38660" refreshError="1"/>
      <sheetData sheetId="38661" refreshError="1"/>
      <sheetData sheetId="38662" refreshError="1"/>
      <sheetData sheetId="38663" refreshError="1"/>
      <sheetData sheetId="38664" refreshError="1"/>
      <sheetData sheetId="38665" refreshError="1"/>
      <sheetData sheetId="38666" refreshError="1"/>
      <sheetData sheetId="38667" refreshError="1"/>
      <sheetData sheetId="38668" refreshError="1"/>
      <sheetData sheetId="38669" refreshError="1"/>
      <sheetData sheetId="38670" refreshError="1"/>
      <sheetData sheetId="38671" refreshError="1"/>
      <sheetData sheetId="38672" refreshError="1"/>
      <sheetData sheetId="38673" refreshError="1"/>
      <sheetData sheetId="38674" refreshError="1"/>
      <sheetData sheetId="38675" refreshError="1"/>
      <sheetData sheetId="38676" refreshError="1"/>
      <sheetData sheetId="38677" refreshError="1"/>
      <sheetData sheetId="38678" refreshError="1"/>
      <sheetData sheetId="38679" refreshError="1"/>
      <sheetData sheetId="38680" refreshError="1"/>
      <sheetData sheetId="38681" refreshError="1"/>
      <sheetData sheetId="38682" refreshError="1"/>
      <sheetData sheetId="38683" refreshError="1"/>
      <sheetData sheetId="38684" refreshError="1"/>
      <sheetData sheetId="38685" refreshError="1"/>
      <sheetData sheetId="38686" refreshError="1"/>
      <sheetData sheetId="38687" refreshError="1"/>
      <sheetData sheetId="38688" refreshError="1"/>
      <sheetData sheetId="38689" refreshError="1"/>
      <sheetData sheetId="38690" refreshError="1"/>
      <sheetData sheetId="38691" refreshError="1"/>
      <sheetData sheetId="38692" refreshError="1"/>
      <sheetData sheetId="38693" refreshError="1"/>
      <sheetData sheetId="38694" refreshError="1"/>
      <sheetData sheetId="38695" refreshError="1"/>
      <sheetData sheetId="38696" refreshError="1"/>
      <sheetData sheetId="38697" refreshError="1"/>
      <sheetData sheetId="38698" refreshError="1"/>
      <sheetData sheetId="38699" refreshError="1"/>
      <sheetData sheetId="38700" refreshError="1"/>
      <sheetData sheetId="38701" refreshError="1"/>
      <sheetData sheetId="38702" refreshError="1"/>
      <sheetData sheetId="38703" refreshError="1"/>
      <sheetData sheetId="38704" refreshError="1"/>
      <sheetData sheetId="38705" refreshError="1"/>
      <sheetData sheetId="38706" refreshError="1"/>
      <sheetData sheetId="38707" refreshError="1"/>
      <sheetData sheetId="38708" refreshError="1"/>
      <sheetData sheetId="38709" refreshError="1"/>
      <sheetData sheetId="38710" refreshError="1"/>
      <sheetData sheetId="38711" refreshError="1"/>
      <sheetData sheetId="38712" refreshError="1"/>
      <sheetData sheetId="38713" refreshError="1"/>
      <sheetData sheetId="38714" refreshError="1"/>
      <sheetData sheetId="38715" refreshError="1"/>
      <sheetData sheetId="38716" refreshError="1"/>
      <sheetData sheetId="38717" refreshError="1"/>
      <sheetData sheetId="38718" refreshError="1"/>
      <sheetData sheetId="38719" refreshError="1"/>
      <sheetData sheetId="38720" refreshError="1"/>
      <sheetData sheetId="38721" refreshError="1"/>
      <sheetData sheetId="38722" refreshError="1"/>
      <sheetData sheetId="38723" refreshError="1"/>
      <sheetData sheetId="38724" refreshError="1"/>
      <sheetData sheetId="38725" refreshError="1"/>
      <sheetData sheetId="38726" refreshError="1"/>
      <sheetData sheetId="38727" refreshError="1"/>
      <sheetData sheetId="38728" refreshError="1"/>
      <sheetData sheetId="38729" refreshError="1"/>
      <sheetData sheetId="38730" refreshError="1"/>
      <sheetData sheetId="38731" refreshError="1"/>
      <sheetData sheetId="38732" refreshError="1"/>
      <sheetData sheetId="38733" refreshError="1"/>
      <sheetData sheetId="38734" refreshError="1"/>
      <sheetData sheetId="38735" refreshError="1"/>
      <sheetData sheetId="38736" refreshError="1"/>
      <sheetData sheetId="38737" refreshError="1"/>
      <sheetData sheetId="38738" refreshError="1"/>
      <sheetData sheetId="38739" refreshError="1"/>
      <sheetData sheetId="38740" refreshError="1"/>
      <sheetData sheetId="38741" refreshError="1"/>
      <sheetData sheetId="38742" refreshError="1"/>
      <sheetData sheetId="38743" refreshError="1"/>
      <sheetData sheetId="38744" refreshError="1"/>
      <sheetData sheetId="38745" refreshError="1"/>
      <sheetData sheetId="38746" refreshError="1"/>
      <sheetData sheetId="38747" refreshError="1"/>
      <sheetData sheetId="38748" refreshError="1"/>
      <sheetData sheetId="38749" refreshError="1"/>
      <sheetData sheetId="38750" refreshError="1"/>
      <sheetData sheetId="38751" refreshError="1"/>
      <sheetData sheetId="38752" refreshError="1"/>
      <sheetData sheetId="38753" refreshError="1"/>
      <sheetData sheetId="38754" refreshError="1"/>
      <sheetData sheetId="38755" refreshError="1"/>
      <sheetData sheetId="38756" refreshError="1"/>
      <sheetData sheetId="38757" refreshError="1"/>
      <sheetData sheetId="38758" refreshError="1"/>
      <sheetData sheetId="38759" refreshError="1"/>
      <sheetData sheetId="38760" refreshError="1"/>
      <sheetData sheetId="38761" refreshError="1"/>
      <sheetData sheetId="38762" refreshError="1"/>
      <sheetData sheetId="38763" refreshError="1"/>
      <sheetData sheetId="38764" refreshError="1"/>
      <sheetData sheetId="38765" refreshError="1"/>
      <sheetData sheetId="38766" refreshError="1"/>
      <sheetData sheetId="38767" refreshError="1"/>
      <sheetData sheetId="38768" refreshError="1"/>
      <sheetData sheetId="38769" refreshError="1"/>
      <sheetData sheetId="38770" refreshError="1"/>
      <sheetData sheetId="38771" refreshError="1"/>
      <sheetData sheetId="38772" refreshError="1"/>
      <sheetData sheetId="38773" refreshError="1"/>
      <sheetData sheetId="38774" refreshError="1"/>
      <sheetData sheetId="38775" refreshError="1"/>
      <sheetData sheetId="38776" refreshError="1"/>
      <sheetData sheetId="38777" refreshError="1"/>
      <sheetData sheetId="38778" refreshError="1"/>
      <sheetData sheetId="38779" refreshError="1"/>
      <sheetData sheetId="38780" refreshError="1"/>
      <sheetData sheetId="38781" refreshError="1"/>
      <sheetData sheetId="38782" refreshError="1"/>
      <sheetData sheetId="38783" refreshError="1"/>
      <sheetData sheetId="38784" refreshError="1"/>
      <sheetData sheetId="38785" refreshError="1"/>
      <sheetData sheetId="38786" refreshError="1"/>
      <sheetData sheetId="38787" refreshError="1"/>
      <sheetData sheetId="38788" refreshError="1"/>
      <sheetData sheetId="38789" refreshError="1"/>
      <sheetData sheetId="38790" refreshError="1"/>
      <sheetData sheetId="38791" refreshError="1"/>
      <sheetData sheetId="38792" refreshError="1"/>
      <sheetData sheetId="38793" refreshError="1"/>
      <sheetData sheetId="38794" refreshError="1"/>
      <sheetData sheetId="38795" refreshError="1"/>
      <sheetData sheetId="38796" refreshError="1"/>
      <sheetData sheetId="38797" refreshError="1"/>
      <sheetData sheetId="38798" refreshError="1"/>
      <sheetData sheetId="38799" refreshError="1"/>
      <sheetData sheetId="38800" refreshError="1"/>
      <sheetData sheetId="38801" refreshError="1"/>
      <sheetData sheetId="38802" refreshError="1"/>
      <sheetData sheetId="38803" refreshError="1"/>
      <sheetData sheetId="38804" refreshError="1"/>
      <sheetData sheetId="38805" refreshError="1"/>
      <sheetData sheetId="38806" refreshError="1"/>
      <sheetData sheetId="38807" refreshError="1"/>
      <sheetData sheetId="38808" refreshError="1"/>
      <sheetData sheetId="38809" refreshError="1"/>
      <sheetData sheetId="38810" refreshError="1"/>
      <sheetData sheetId="38811" refreshError="1"/>
      <sheetData sheetId="38812" refreshError="1"/>
      <sheetData sheetId="38813" refreshError="1"/>
      <sheetData sheetId="38814" refreshError="1"/>
      <sheetData sheetId="38815" refreshError="1"/>
      <sheetData sheetId="38816" refreshError="1"/>
      <sheetData sheetId="38817" refreshError="1"/>
      <sheetData sheetId="38818" refreshError="1"/>
      <sheetData sheetId="38819" refreshError="1"/>
      <sheetData sheetId="38820" refreshError="1"/>
      <sheetData sheetId="38821" refreshError="1"/>
      <sheetData sheetId="38822" refreshError="1"/>
      <sheetData sheetId="38823" refreshError="1"/>
      <sheetData sheetId="38824" refreshError="1"/>
      <sheetData sheetId="38825" refreshError="1"/>
      <sheetData sheetId="38826" refreshError="1"/>
      <sheetData sheetId="38827" refreshError="1"/>
      <sheetData sheetId="38828" refreshError="1"/>
      <sheetData sheetId="38829" refreshError="1"/>
      <sheetData sheetId="38830" refreshError="1"/>
      <sheetData sheetId="38831" refreshError="1"/>
      <sheetData sheetId="38832" refreshError="1"/>
      <sheetData sheetId="38833" refreshError="1"/>
      <sheetData sheetId="38834" refreshError="1"/>
      <sheetData sheetId="38835" refreshError="1"/>
      <sheetData sheetId="38836" refreshError="1"/>
      <sheetData sheetId="38837" refreshError="1"/>
      <sheetData sheetId="38838" refreshError="1"/>
      <sheetData sheetId="38839" refreshError="1"/>
      <sheetData sheetId="38840" refreshError="1"/>
      <sheetData sheetId="38841" refreshError="1"/>
      <sheetData sheetId="38842" refreshError="1"/>
      <sheetData sheetId="38843" refreshError="1"/>
      <sheetData sheetId="38844" refreshError="1"/>
      <sheetData sheetId="38845" refreshError="1"/>
      <sheetData sheetId="38846" refreshError="1"/>
      <sheetData sheetId="38847" refreshError="1"/>
      <sheetData sheetId="38848" refreshError="1"/>
      <sheetData sheetId="38849" refreshError="1"/>
      <sheetData sheetId="38850" refreshError="1"/>
      <sheetData sheetId="38851" refreshError="1"/>
      <sheetData sheetId="38852" refreshError="1"/>
      <sheetData sheetId="38853" refreshError="1"/>
      <sheetData sheetId="38854" refreshError="1"/>
      <sheetData sheetId="38855" refreshError="1"/>
      <sheetData sheetId="38856" refreshError="1"/>
      <sheetData sheetId="38857" refreshError="1"/>
      <sheetData sheetId="38858" refreshError="1"/>
      <sheetData sheetId="38859" refreshError="1"/>
      <sheetData sheetId="38860" refreshError="1"/>
      <sheetData sheetId="38861" refreshError="1"/>
      <sheetData sheetId="38862" refreshError="1"/>
      <sheetData sheetId="38863" refreshError="1"/>
      <sheetData sheetId="38864" refreshError="1"/>
      <sheetData sheetId="38865" refreshError="1"/>
      <sheetData sheetId="38866" refreshError="1"/>
      <sheetData sheetId="38867" refreshError="1"/>
      <sheetData sheetId="38868" refreshError="1"/>
      <sheetData sheetId="38869" refreshError="1"/>
      <sheetData sheetId="38870" refreshError="1"/>
      <sheetData sheetId="38871" refreshError="1"/>
      <sheetData sheetId="38872" refreshError="1"/>
      <sheetData sheetId="38873" refreshError="1"/>
      <sheetData sheetId="38874" refreshError="1"/>
      <sheetData sheetId="38875" refreshError="1"/>
      <sheetData sheetId="38876" refreshError="1"/>
      <sheetData sheetId="38877" refreshError="1"/>
      <sheetData sheetId="38878" refreshError="1"/>
      <sheetData sheetId="38879" refreshError="1"/>
      <sheetData sheetId="38880" refreshError="1"/>
      <sheetData sheetId="38881" refreshError="1"/>
      <sheetData sheetId="38882" refreshError="1"/>
      <sheetData sheetId="38883" refreshError="1"/>
      <sheetData sheetId="38884" refreshError="1"/>
      <sheetData sheetId="38885" refreshError="1"/>
      <sheetData sheetId="38886" refreshError="1"/>
      <sheetData sheetId="38887" refreshError="1"/>
      <sheetData sheetId="38888" refreshError="1"/>
      <sheetData sheetId="38889" refreshError="1"/>
      <sheetData sheetId="38890" refreshError="1"/>
      <sheetData sheetId="38891" refreshError="1"/>
      <sheetData sheetId="38892" refreshError="1"/>
      <sheetData sheetId="38893" refreshError="1"/>
      <sheetData sheetId="38894" refreshError="1"/>
      <sheetData sheetId="38895" refreshError="1"/>
      <sheetData sheetId="38896" refreshError="1"/>
      <sheetData sheetId="38897" refreshError="1"/>
      <sheetData sheetId="38898" refreshError="1"/>
      <sheetData sheetId="38899" refreshError="1"/>
      <sheetData sheetId="38900" refreshError="1"/>
      <sheetData sheetId="38901" refreshError="1"/>
      <sheetData sheetId="38902" refreshError="1"/>
      <sheetData sheetId="38903" refreshError="1"/>
      <sheetData sheetId="38904" refreshError="1"/>
      <sheetData sheetId="38905" refreshError="1"/>
      <sheetData sheetId="38906" refreshError="1"/>
      <sheetData sheetId="38907" refreshError="1"/>
      <sheetData sheetId="38908" refreshError="1"/>
      <sheetData sheetId="38909" refreshError="1"/>
      <sheetData sheetId="38910" refreshError="1"/>
      <sheetData sheetId="38911" refreshError="1"/>
      <sheetData sheetId="38912" refreshError="1"/>
      <sheetData sheetId="38913" refreshError="1"/>
      <sheetData sheetId="38914" refreshError="1"/>
      <sheetData sheetId="38915" refreshError="1"/>
      <sheetData sheetId="38916" refreshError="1"/>
      <sheetData sheetId="38917" refreshError="1"/>
      <sheetData sheetId="38918" refreshError="1"/>
      <sheetData sheetId="38919" refreshError="1"/>
      <sheetData sheetId="38920" refreshError="1"/>
      <sheetData sheetId="38921" refreshError="1"/>
      <sheetData sheetId="38922" refreshError="1"/>
      <sheetData sheetId="38923" refreshError="1"/>
      <sheetData sheetId="38924" refreshError="1"/>
      <sheetData sheetId="38925" refreshError="1"/>
      <sheetData sheetId="38926" refreshError="1"/>
      <sheetData sheetId="38927" refreshError="1"/>
      <sheetData sheetId="38928" refreshError="1"/>
      <sheetData sheetId="38929" refreshError="1"/>
      <sheetData sheetId="38930" refreshError="1"/>
      <sheetData sheetId="38931" refreshError="1"/>
      <sheetData sheetId="38932" refreshError="1"/>
      <sheetData sheetId="38933" refreshError="1"/>
      <sheetData sheetId="38934" refreshError="1"/>
      <sheetData sheetId="38935" refreshError="1"/>
      <sheetData sheetId="38936" refreshError="1"/>
      <sheetData sheetId="38937" refreshError="1"/>
      <sheetData sheetId="38938" refreshError="1"/>
      <sheetData sheetId="38939" refreshError="1"/>
      <sheetData sheetId="38940" refreshError="1"/>
      <sheetData sheetId="38941" refreshError="1"/>
      <sheetData sheetId="38942" refreshError="1"/>
      <sheetData sheetId="38943" refreshError="1"/>
      <sheetData sheetId="38944" refreshError="1"/>
      <sheetData sheetId="38945" refreshError="1"/>
      <sheetData sheetId="38946" refreshError="1"/>
      <sheetData sheetId="38947" refreshError="1"/>
      <sheetData sheetId="38948" refreshError="1"/>
      <sheetData sheetId="38949" refreshError="1"/>
      <sheetData sheetId="38950" refreshError="1"/>
      <sheetData sheetId="38951" refreshError="1"/>
      <sheetData sheetId="38952" refreshError="1"/>
      <sheetData sheetId="38953" refreshError="1"/>
      <sheetData sheetId="38954" refreshError="1"/>
      <sheetData sheetId="38955" refreshError="1"/>
      <sheetData sheetId="38956" refreshError="1"/>
      <sheetData sheetId="38957" refreshError="1"/>
      <sheetData sheetId="38958" refreshError="1"/>
      <sheetData sheetId="38959" refreshError="1"/>
      <sheetData sheetId="38960" refreshError="1"/>
      <sheetData sheetId="38961" refreshError="1"/>
      <sheetData sheetId="38962" refreshError="1"/>
      <sheetData sheetId="38963" refreshError="1"/>
      <sheetData sheetId="38964" refreshError="1"/>
      <sheetData sheetId="38965" refreshError="1"/>
      <sheetData sheetId="38966" refreshError="1"/>
      <sheetData sheetId="38967" refreshError="1"/>
      <sheetData sheetId="38968" refreshError="1"/>
      <sheetData sheetId="38969" refreshError="1"/>
      <sheetData sheetId="38970" refreshError="1"/>
      <sheetData sheetId="38971" refreshError="1"/>
      <sheetData sheetId="38972" refreshError="1"/>
      <sheetData sheetId="38973" refreshError="1"/>
      <sheetData sheetId="38974" refreshError="1"/>
      <sheetData sheetId="38975" refreshError="1"/>
      <sheetData sheetId="38976" refreshError="1"/>
      <sheetData sheetId="38977" refreshError="1"/>
      <sheetData sheetId="38978" refreshError="1"/>
      <sheetData sheetId="38979" refreshError="1"/>
      <sheetData sheetId="38980" refreshError="1"/>
      <sheetData sheetId="38981" refreshError="1"/>
      <sheetData sheetId="38982" refreshError="1"/>
      <sheetData sheetId="38983" refreshError="1"/>
      <sheetData sheetId="38984" refreshError="1"/>
      <sheetData sheetId="38985" refreshError="1"/>
      <sheetData sheetId="38986" refreshError="1"/>
      <sheetData sheetId="38987" refreshError="1"/>
      <sheetData sheetId="38988" refreshError="1"/>
      <sheetData sheetId="38989" refreshError="1"/>
      <sheetData sheetId="38990" refreshError="1"/>
      <sheetData sheetId="38991" refreshError="1"/>
      <sheetData sheetId="38992" refreshError="1"/>
      <sheetData sheetId="38993" refreshError="1"/>
      <sheetData sheetId="38994" refreshError="1"/>
      <sheetData sheetId="38995" refreshError="1"/>
      <sheetData sheetId="38996" refreshError="1"/>
      <sheetData sheetId="38997" refreshError="1"/>
      <sheetData sheetId="38998" refreshError="1"/>
      <sheetData sheetId="38999" refreshError="1"/>
      <sheetData sheetId="39000" refreshError="1"/>
      <sheetData sheetId="39001" refreshError="1"/>
      <sheetData sheetId="39002" refreshError="1"/>
      <sheetData sheetId="39003" refreshError="1"/>
      <sheetData sheetId="39004" refreshError="1"/>
      <sheetData sheetId="39005" refreshError="1"/>
      <sheetData sheetId="39006" refreshError="1"/>
      <sheetData sheetId="39007" refreshError="1"/>
      <sheetData sheetId="39008" refreshError="1"/>
      <sheetData sheetId="39009" refreshError="1"/>
      <sheetData sheetId="39010" refreshError="1"/>
      <sheetData sheetId="39011" refreshError="1"/>
      <sheetData sheetId="39012" refreshError="1"/>
      <sheetData sheetId="39013" refreshError="1"/>
      <sheetData sheetId="39014" refreshError="1"/>
      <sheetData sheetId="39015" refreshError="1"/>
      <sheetData sheetId="39016" refreshError="1"/>
      <sheetData sheetId="39017" refreshError="1"/>
      <sheetData sheetId="39018" refreshError="1"/>
      <sheetData sheetId="39019" refreshError="1"/>
      <sheetData sheetId="39020" refreshError="1"/>
      <sheetData sheetId="39021" refreshError="1"/>
      <sheetData sheetId="39022" refreshError="1"/>
      <sheetData sheetId="39023" refreshError="1"/>
      <sheetData sheetId="39024" refreshError="1"/>
      <sheetData sheetId="39025" refreshError="1"/>
      <sheetData sheetId="39026" refreshError="1"/>
      <sheetData sheetId="39027" refreshError="1"/>
      <sheetData sheetId="39028" refreshError="1"/>
      <sheetData sheetId="39029" refreshError="1"/>
      <sheetData sheetId="39030" refreshError="1"/>
      <sheetData sheetId="39031" refreshError="1"/>
      <sheetData sheetId="39032" refreshError="1"/>
      <sheetData sheetId="39033" refreshError="1"/>
      <sheetData sheetId="39034" refreshError="1"/>
      <sheetData sheetId="39035" refreshError="1"/>
      <sheetData sheetId="39036" refreshError="1"/>
      <sheetData sheetId="39037" refreshError="1"/>
      <sheetData sheetId="39038" refreshError="1"/>
      <sheetData sheetId="39039" refreshError="1"/>
      <sheetData sheetId="39040" refreshError="1"/>
      <sheetData sheetId="39041" refreshError="1"/>
      <sheetData sheetId="39042" refreshError="1"/>
      <sheetData sheetId="39043" refreshError="1"/>
      <sheetData sheetId="39044" refreshError="1"/>
      <sheetData sheetId="39045" refreshError="1"/>
      <sheetData sheetId="39046" refreshError="1"/>
      <sheetData sheetId="39047" refreshError="1"/>
      <sheetData sheetId="39048" refreshError="1"/>
      <sheetData sheetId="39049" refreshError="1"/>
      <sheetData sheetId="39050" refreshError="1"/>
      <sheetData sheetId="39051" refreshError="1"/>
      <sheetData sheetId="39052" refreshError="1"/>
      <sheetData sheetId="39053" refreshError="1"/>
      <sheetData sheetId="39054" refreshError="1"/>
      <sheetData sheetId="39055" refreshError="1"/>
      <sheetData sheetId="39056" refreshError="1"/>
      <sheetData sheetId="39057" refreshError="1"/>
      <sheetData sheetId="39058" refreshError="1"/>
      <sheetData sheetId="39059" refreshError="1"/>
      <sheetData sheetId="39060" refreshError="1"/>
      <sheetData sheetId="39061" refreshError="1"/>
      <sheetData sheetId="39062" refreshError="1"/>
      <sheetData sheetId="39063" refreshError="1"/>
      <sheetData sheetId="39064" refreshError="1"/>
      <sheetData sheetId="39065" refreshError="1"/>
      <sheetData sheetId="39066" refreshError="1"/>
      <sheetData sheetId="39067" refreshError="1"/>
      <sheetData sheetId="39068" refreshError="1"/>
      <sheetData sheetId="39069" refreshError="1"/>
      <sheetData sheetId="39070" refreshError="1"/>
      <sheetData sheetId="39071" refreshError="1"/>
      <sheetData sheetId="39072" refreshError="1"/>
      <sheetData sheetId="39073" refreshError="1"/>
      <sheetData sheetId="39074" refreshError="1"/>
      <sheetData sheetId="39075" refreshError="1"/>
      <sheetData sheetId="39076" refreshError="1"/>
      <sheetData sheetId="39077" refreshError="1"/>
      <sheetData sheetId="39078" refreshError="1"/>
      <sheetData sheetId="39079" refreshError="1"/>
      <sheetData sheetId="39080" refreshError="1"/>
      <sheetData sheetId="39081" refreshError="1"/>
      <sheetData sheetId="39082" refreshError="1"/>
      <sheetData sheetId="39083" refreshError="1"/>
      <sheetData sheetId="39084" refreshError="1"/>
      <sheetData sheetId="39085" refreshError="1"/>
      <sheetData sheetId="39086" refreshError="1"/>
      <sheetData sheetId="39087" refreshError="1"/>
      <sheetData sheetId="39088" refreshError="1"/>
      <sheetData sheetId="39089" refreshError="1"/>
      <sheetData sheetId="39090" refreshError="1"/>
      <sheetData sheetId="39091" refreshError="1"/>
      <sheetData sheetId="39092" refreshError="1"/>
      <sheetData sheetId="39093" refreshError="1"/>
      <sheetData sheetId="39094" refreshError="1"/>
      <sheetData sheetId="39095" refreshError="1"/>
      <sheetData sheetId="39096" refreshError="1"/>
      <sheetData sheetId="39097" refreshError="1"/>
      <sheetData sheetId="39098" refreshError="1"/>
      <sheetData sheetId="39099" refreshError="1"/>
      <sheetData sheetId="39100" refreshError="1"/>
      <sheetData sheetId="39101" refreshError="1"/>
      <sheetData sheetId="39102" refreshError="1"/>
      <sheetData sheetId="39103" refreshError="1"/>
      <sheetData sheetId="39104" refreshError="1"/>
      <sheetData sheetId="39105" refreshError="1"/>
      <sheetData sheetId="39106" refreshError="1"/>
      <sheetData sheetId="39107" refreshError="1"/>
      <sheetData sheetId="39108" refreshError="1"/>
      <sheetData sheetId="39109" refreshError="1"/>
      <sheetData sheetId="39110" refreshError="1"/>
      <sheetData sheetId="39111" refreshError="1"/>
      <sheetData sheetId="39112" refreshError="1"/>
      <sheetData sheetId="39113" refreshError="1"/>
      <sheetData sheetId="39114" refreshError="1"/>
      <sheetData sheetId="39115" refreshError="1"/>
      <sheetData sheetId="39116" refreshError="1"/>
      <sheetData sheetId="39117" refreshError="1"/>
      <sheetData sheetId="39118" refreshError="1"/>
      <sheetData sheetId="39119" refreshError="1"/>
      <sheetData sheetId="39120" refreshError="1"/>
      <sheetData sheetId="39121" refreshError="1"/>
      <sheetData sheetId="39122" refreshError="1"/>
      <sheetData sheetId="39123" refreshError="1"/>
      <sheetData sheetId="39124" refreshError="1"/>
      <sheetData sheetId="39125" refreshError="1"/>
      <sheetData sheetId="39126" refreshError="1"/>
      <sheetData sheetId="39127" refreshError="1"/>
      <sheetData sheetId="39128" refreshError="1"/>
      <sheetData sheetId="39129" refreshError="1"/>
      <sheetData sheetId="39130" refreshError="1"/>
      <sheetData sheetId="39131" refreshError="1"/>
      <sheetData sheetId="39132" refreshError="1"/>
      <sheetData sheetId="39133" refreshError="1"/>
      <sheetData sheetId="39134" refreshError="1"/>
      <sheetData sheetId="39135" refreshError="1"/>
      <sheetData sheetId="39136" refreshError="1"/>
      <sheetData sheetId="39137" refreshError="1"/>
      <sheetData sheetId="39138" refreshError="1"/>
      <sheetData sheetId="39139" refreshError="1"/>
      <sheetData sheetId="39140" refreshError="1"/>
      <sheetData sheetId="39141" refreshError="1"/>
      <sheetData sheetId="39142" refreshError="1"/>
      <sheetData sheetId="39143" refreshError="1"/>
      <sheetData sheetId="39144" refreshError="1"/>
      <sheetData sheetId="39145" refreshError="1"/>
      <sheetData sheetId="39146" refreshError="1"/>
      <sheetData sheetId="39147" refreshError="1"/>
      <sheetData sheetId="39148" refreshError="1"/>
      <sheetData sheetId="39149" refreshError="1"/>
      <sheetData sheetId="39150" refreshError="1"/>
      <sheetData sheetId="39151" refreshError="1"/>
      <sheetData sheetId="39152" refreshError="1"/>
      <sheetData sheetId="39153" refreshError="1"/>
      <sheetData sheetId="39154" refreshError="1"/>
      <sheetData sheetId="39155" refreshError="1"/>
      <sheetData sheetId="39156" refreshError="1"/>
      <sheetData sheetId="39157" refreshError="1"/>
      <sheetData sheetId="39158" refreshError="1"/>
      <sheetData sheetId="39159" refreshError="1"/>
      <sheetData sheetId="39160" refreshError="1"/>
      <sheetData sheetId="39161" refreshError="1"/>
      <sheetData sheetId="39162" refreshError="1"/>
      <sheetData sheetId="39163" refreshError="1"/>
      <sheetData sheetId="39164" refreshError="1"/>
      <sheetData sheetId="39165" refreshError="1"/>
      <sheetData sheetId="39166" refreshError="1"/>
      <sheetData sheetId="39167" refreshError="1"/>
      <sheetData sheetId="39168" refreshError="1"/>
      <sheetData sheetId="39169" refreshError="1"/>
      <sheetData sheetId="39170" refreshError="1"/>
      <sheetData sheetId="39171" refreshError="1"/>
      <sheetData sheetId="39172" refreshError="1"/>
      <sheetData sheetId="39173" refreshError="1"/>
      <sheetData sheetId="39174" refreshError="1"/>
      <sheetData sheetId="39175" refreshError="1"/>
      <sheetData sheetId="39176" refreshError="1"/>
      <sheetData sheetId="39177" refreshError="1"/>
      <sheetData sheetId="39178" refreshError="1"/>
      <sheetData sheetId="39179" refreshError="1"/>
      <sheetData sheetId="39180" refreshError="1"/>
      <sheetData sheetId="39181" refreshError="1"/>
      <sheetData sheetId="39182" refreshError="1"/>
      <sheetData sheetId="39183" refreshError="1"/>
      <sheetData sheetId="39184" refreshError="1"/>
      <sheetData sheetId="39185" refreshError="1"/>
      <sheetData sheetId="39186" refreshError="1"/>
      <sheetData sheetId="39187" refreshError="1"/>
      <sheetData sheetId="39188" refreshError="1"/>
      <sheetData sheetId="39189" refreshError="1"/>
      <sheetData sheetId="39190" refreshError="1"/>
      <sheetData sheetId="39191" refreshError="1"/>
      <sheetData sheetId="39192" refreshError="1"/>
      <sheetData sheetId="39193" refreshError="1"/>
      <sheetData sheetId="39194" refreshError="1"/>
      <sheetData sheetId="39195" refreshError="1"/>
      <sheetData sheetId="39196" refreshError="1"/>
      <sheetData sheetId="39197" refreshError="1"/>
      <sheetData sheetId="39198" refreshError="1"/>
      <sheetData sheetId="39199" refreshError="1"/>
      <sheetData sheetId="39200" refreshError="1"/>
      <sheetData sheetId="39201" refreshError="1"/>
      <sheetData sheetId="39202" refreshError="1"/>
      <sheetData sheetId="39203" refreshError="1"/>
      <sheetData sheetId="39204" refreshError="1"/>
      <sheetData sheetId="39205" refreshError="1"/>
      <sheetData sheetId="39206" refreshError="1"/>
      <sheetData sheetId="39207" refreshError="1"/>
      <sheetData sheetId="39208" refreshError="1"/>
      <sheetData sheetId="39209" refreshError="1"/>
      <sheetData sheetId="39210" refreshError="1"/>
      <sheetData sheetId="39211" refreshError="1"/>
      <sheetData sheetId="39212" refreshError="1"/>
      <sheetData sheetId="39213" refreshError="1"/>
      <sheetData sheetId="39214" refreshError="1"/>
      <sheetData sheetId="39215" refreshError="1"/>
      <sheetData sheetId="39216" refreshError="1"/>
      <sheetData sheetId="39217" refreshError="1"/>
      <sheetData sheetId="39218" refreshError="1"/>
      <sheetData sheetId="39219" refreshError="1"/>
      <sheetData sheetId="39220" refreshError="1"/>
      <sheetData sheetId="39221" refreshError="1"/>
      <sheetData sheetId="39222" refreshError="1"/>
      <sheetData sheetId="39223" refreshError="1"/>
      <sheetData sheetId="39224" refreshError="1"/>
      <sheetData sheetId="39225" refreshError="1"/>
      <sheetData sheetId="39226" refreshError="1"/>
      <sheetData sheetId="39227" refreshError="1"/>
      <sheetData sheetId="39228" refreshError="1"/>
      <sheetData sheetId="39229" refreshError="1"/>
      <sheetData sheetId="39230" refreshError="1"/>
      <sheetData sheetId="39231" refreshError="1"/>
      <sheetData sheetId="39232" refreshError="1"/>
      <sheetData sheetId="39233" refreshError="1"/>
      <sheetData sheetId="39234" refreshError="1"/>
      <sheetData sheetId="39235" refreshError="1"/>
      <sheetData sheetId="39236" refreshError="1"/>
      <sheetData sheetId="39237" refreshError="1"/>
      <sheetData sheetId="39238" refreshError="1"/>
      <sheetData sheetId="39239" refreshError="1"/>
      <sheetData sheetId="39240" refreshError="1"/>
      <sheetData sheetId="39241" refreshError="1"/>
      <sheetData sheetId="39242" refreshError="1"/>
      <sheetData sheetId="39243" refreshError="1"/>
      <sheetData sheetId="39244" refreshError="1"/>
      <sheetData sheetId="39245" refreshError="1"/>
      <sheetData sheetId="39246" refreshError="1"/>
      <sheetData sheetId="39247" refreshError="1"/>
      <sheetData sheetId="39248" refreshError="1"/>
      <sheetData sheetId="39249" refreshError="1"/>
      <sheetData sheetId="39250" refreshError="1"/>
      <sheetData sheetId="39251" refreshError="1"/>
      <sheetData sheetId="39252" refreshError="1"/>
      <sheetData sheetId="39253" refreshError="1"/>
      <sheetData sheetId="39254" refreshError="1"/>
      <sheetData sheetId="39255" refreshError="1"/>
      <sheetData sheetId="39256" refreshError="1"/>
      <sheetData sheetId="39257" refreshError="1"/>
      <sheetData sheetId="39258" refreshError="1"/>
      <sheetData sheetId="39259" refreshError="1"/>
      <sheetData sheetId="39260" refreshError="1"/>
      <sheetData sheetId="39261" refreshError="1"/>
      <sheetData sheetId="39262" refreshError="1"/>
      <sheetData sheetId="39263" refreshError="1"/>
      <sheetData sheetId="39264" refreshError="1"/>
      <sheetData sheetId="39265" refreshError="1"/>
      <sheetData sheetId="39266" refreshError="1"/>
      <sheetData sheetId="39267" refreshError="1"/>
      <sheetData sheetId="39268" refreshError="1"/>
      <sheetData sheetId="39269" refreshError="1"/>
      <sheetData sheetId="39270" refreshError="1"/>
      <sheetData sheetId="39271" refreshError="1"/>
      <sheetData sheetId="39272" refreshError="1"/>
      <sheetData sheetId="39273" refreshError="1"/>
      <sheetData sheetId="39274" refreshError="1"/>
      <sheetData sheetId="39275" refreshError="1"/>
      <sheetData sheetId="39276" refreshError="1"/>
      <sheetData sheetId="39277" refreshError="1"/>
      <sheetData sheetId="39278" refreshError="1"/>
      <sheetData sheetId="39279" refreshError="1"/>
      <sheetData sheetId="39280" refreshError="1"/>
      <sheetData sheetId="39281" refreshError="1"/>
      <sheetData sheetId="39282" refreshError="1"/>
      <sheetData sheetId="39283" refreshError="1"/>
      <sheetData sheetId="39284" refreshError="1"/>
      <sheetData sheetId="39285" refreshError="1"/>
      <sheetData sheetId="39286" refreshError="1"/>
      <sheetData sheetId="39287" refreshError="1"/>
      <sheetData sheetId="39288" refreshError="1"/>
      <sheetData sheetId="39289" refreshError="1"/>
      <sheetData sheetId="39290" refreshError="1"/>
      <sheetData sheetId="39291" refreshError="1"/>
      <sheetData sheetId="39292" refreshError="1"/>
      <sheetData sheetId="39293" refreshError="1"/>
      <sheetData sheetId="39294" refreshError="1"/>
      <sheetData sheetId="39295" refreshError="1"/>
      <sheetData sheetId="39296" refreshError="1"/>
      <sheetData sheetId="39297" refreshError="1"/>
      <sheetData sheetId="39298" refreshError="1"/>
      <sheetData sheetId="39299" refreshError="1"/>
      <sheetData sheetId="39300" refreshError="1"/>
      <sheetData sheetId="39301" refreshError="1"/>
      <sheetData sheetId="39302" refreshError="1"/>
      <sheetData sheetId="39303" refreshError="1"/>
      <sheetData sheetId="39304" refreshError="1"/>
      <sheetData sheetId="39305" refreshError="1"/>
      <sheetData sheetId="39306" refreshError="1"/>
      <sheetData sheetId="39307" refreshError="1"/>
      <sheetData sheetId="39308" refreshError="1"/>
      <sheetData sheetId="39309" refreshError="1"/>
      <sheetData sheetId="39310" refreshError="1"/>
      <sheetData sheetId="39311" refreshError="1"/>
      <sheetData sheetId="39312" refreshError="1"/>
      <sheetData sheetId="39313" refreshError="1"/>
      <sheetData sheetId="39314" refreshError="1"/>
      <sheetData sheetId="39315" refreshError="1"/>
      <sheetData sheetId="39316" refreshError="1"/>
      <sheetData sheetId="39317" refreshError="1"/>
      <sheetData sheetId="39318" refreshError="1"/>
      <sheetData sheetId="39319" refreshError="1"/>
      <sheetData sheetId="39320" refreshError="1"/>
      <sheetData sheetId="39321" refreshError="1"/>
      <sheetData sheetId="39322" refreshError="1"/>
      <sheetData sheetId="39323" refreshError="1"/>
      <sheetData sheetId="39324" refreshError="1"/>
      <sheetData sheetId="39325" refreshError="1"/>
      <sheetData sheetId="39326" refreshError="1"/>
      <sheetData sheetId="39327" refreshError="1"/>
      <sheetData sheetId="39328" refreshError="1"/>
      <sheetData sheetId="39329" refreshError="1"/>
      <sheetData sheetId="39330" refreshError="1"/>
      <sheetData sheetId="39331" refreshError="1"/>
      <sheetData sheetId="39332" refreshError="1"/>
      <sheetData sheetId="39333" refreshError="1"/>
      <sheetData sheetId="39334" refreshError="1"/>
      <sheetData sheetId="39335" refreshError="1"/>
      <sheetData sheetId="39336" refreshError="1"/>
      <sheetData sheetId="39337" refreshError="1"/>
      <sheetData sheetId="39338" refreshError="1"/>
      <sheetData sheetId="39339" refreshError="1"/>
      <sheetData sheetId="39340" refreshError="1"/>
      <sheetData sheetId="39341" refreshError="1"/>
      <sheetData sheetId="39342" refreshError="1"/>
      <sheetData sheetId="39343" refreshError="1"/>
      <sheetData sheetId="39344" refreshError="1"/>
      <sheetData sheetId="39345" refreshError="1"/>
      <sheetData sheetId="39346" refreshError="1"/>
      <sheetData sheetId="39347" refreshError="1"/>
      <sheetData sheetId="39348" refreshError="1"/>
      <sheetData sheetId="39349" refreshError="1"/>
      <sheetData sheetId="39350" refreshError="1"/>
      <sheetData sheetId="39351" refreshError="1"/>
      <sheetData sheetId="39352" refreshError="1"/>
      <sheetData sheetId="39353" refreshError="1"/>
      <sheetData sheetId="39354" refreshError="1"/>
      <sheetData sheetId="39355" refreshError="1"/>
      <sheetData sheetId="39356" refreshError="1"/>
      <sheetData sheetId="39357" refreshError="1"/>
      <sheetData sheetId="39358" refreshError="1"/>
      <sheetData sheetId="39359" refreshError="1"/>
      <sheetData sheetId="39360" refreshError="1"/>
      <sheetData sheetId="39361" refreshError="1"/>
      <sheetData sheetId="39362" refreshError="1"/>
      <sheetData sheetId="39363" refreshError="1"/>
      <sheetData sheetId="39364" refreshError="1"/>
      <sheetData sheetId="39365" refreshError="1"/>
      <sheetData sheetId="39366" refreshError="1"/>
      <sheetData sheetId="39367" refreshError="1"/>
      <sheetData sheetId="39368" refreshError="1"/>
      <sheetData sheetId="39369" refreshError="1"/>
      <sheetData sheetId="39370" refreshError="1"/>
      <sheetData sheetId="39371" refreshError="1"/>
      <sheetData sheetId="39372" refreshError="1"/>
      <sheetData sheetId="39373" refreshError="1"/>
      <sheetData sheetId="39374" refreshError="1"/>
      <sheetData sheetId="39375" refreshError="1"/>
      <sheetData sheetId="39376" refreshError="1"/>
      <sheetData sheetId="39377" refreshError="1"/>
      <sheetData sheetId="39378" refreshError="1"/>
      <sheetData sheetId="39379" refreshError="1"/>
      <sheetData sheetId="39380" refreshError="1"/>
      <sheetData sheetId="39381" refreshError="1"/>
      <sheetData sheetId="39382" refreshError="1"/>
      <sheetData sheetId="39383" refreshError="1"/>
      <sheetData sheetId="39384" refreshError="1"/>
      <sheetData sheetId="39385" refreshError="1"/>
      <sheetData sheetId="39386" refreshError="1"/>
      <sheetData sheetId="39387" refreshError="1"/>
      <sheetData sheetId="39388" refreshError="1"/>
      <sheetData sheetId="39389" refreshError="1"/>
      <sheetData sheetId="39390" refreshError="1"/>
      <sheetData sheetId="39391" refreshError="1"/>
      <sheetData sheetId="39392" refreshError="1"/>
      <sheetData sheetId="39393" refreshError="1"/>
      <sheetData sheetId="39394" refreshError="1"/>
      <sheetData sheetId="39395" refreshError="1"/>
      <sheetData sheetId="39396" refreshError="1"/>
      <sheetData sheetId="39397" refreshError="1"/>
      <sheetData sheetId="39398" refreshError="1"/>
      <sheetData sheetId="39399" refreshError="1"/>
      <sheetData sheetId="39400" refreshError="1"/>
      <sheetData sheetId="39401" refreshError="1"/>
      <sheetData sheetId="39402" refreshError="1"/>
      <sheetData sheetId="39403" refreshError="1"/>
      <sheetData sheetId="39404" refreshError="1"/>
      <sheetData sheetId="39405" refreshError="1"/>
      <sheetData sheetId="39406" refreshError="1"/>
      <sheetData sheetId="39407" refreshError="1"/>
      <sheetData sheetId="39408" refreshError="1"/>
      <sheetData sheetId="39409" refreshError="1"/>
      <sheetData sheetId="39410" refreshError="1"/>
      <sheetData sheetId="39411" refreshError="1"/>
      <sheetData sheetId="39412" refreshError="1"/>
      <sheetData sheetId="39413" refreshError="1"/>
      <sheetData sheetId="39414" refreshError="1"/>
      <sheetData sheetId="39415" refreshError="1"/>
      <sheetData sheetId="39416" refreshError="1"/>
      <sheetData sheetId="39417" refreshError="1"/>
      <sheetData sheetId="39418" refreshError="1"/>
      <sheetData sheetId="39419" refreshError="1"/>
      <sheetData sheetId="39420" refreshError="1"/>
      <sheetData sheetId="39421" refreshError="1"/>
      <sheetData sheetId="39422" refreshError="1"/>
      <sheetData sheetId="39423" refreshError="1"/>
      <sheetData sheetId="39424" refreshError="1"/>
      <sheetData sheetId="39425" refreshError="1"/>
      <sheetData sheetId="39426" refreshError="1"/>
      <sheetData sheetId="39427" refreshError="1"/>
      <sheetData sheetId="39428" refreshError="1"/>
      <sheetData sheetId="39429" refreshError="1"/>
      <sheetData sheetId="39430" refreshError="1"/>
      <sheetData sheetId="39431" refreshError="1"/>
      <sheetData sheetId="39432" refreshError="1"/>
      <sheetData sheetId="39433" refreshError="1"/>
      <sheetData sheetId="39434" refreshError="1"/>
      <sheetData sheetId="39435" refreshError="1"/>
      <sheetData sheetId="39436" refreshError="1"/>
      <sheetData sheetId="39437" refreshError="1"/>
      <sheetData sheetId="39438" refreshError="1"/>
      <sheetData sheetId="39439" refreshError="1"/>
      <sheetData sheetId="39440" refreshError="1"/>
      <sheetData sheetId="39441" refreshError="1"/>
      <sheetData sheetId="39442" refreshError="1"/>
      <sheetData sheetId="39443" refreshError="1"/>
      <sheetData sheetId="39444" refreshError="1"/>
      <sheetData sheetId="39445" refreshError="1"/>
      <sheetData sheetId="39446" refreshError="1"/>
      <sheetData sheetId="39447" refreshError="1"/>
      <sheetData sheetId="39448" refreshError="1"/>
      <sheetData sheetId="39449" refreshError="1"/>
      <sheetData sheetId="39450" refreshError="1"/>
      <sheetData sheetId="39451" refreshError="1"/>
      <sheetData sheetId="39452" refreshError="1"/>
      <sheetData sheetId="39453" refreshError="1"/>
      <sheetData sheetId="39454" refreshError="1"/>
      <sheetData sheetId="39455" refreshError="1"/>
      <sheetData sheetId="39456" refreshError="1"/>
      <sheetData sheetId="39457" refreshError="1"/>
      <sheetData sheetId="39458" refreshError="1"/>
      <sheetData sheetId="39459" refreshError="1"/>
      <sheetData sheetId="39460" refreshError="1"/>
      <sheetData sheetId="39461" refreshError="1"/>
      <sheetData sheetId="39462" refreshError="1"/>
      <sheetData sheetId="39463" refreshError="1"/>
      <sheetData sheetId="39464" refreshError="1"/>
      <sheetData sheetId="39465" refreshError="1"/>
      <sheetData sheetId="39466" refreshError="1"/>
      <sheetData sheetId="39467" refreshError="1"/>
      <sheetData sheetId="39468" refreshError="1"/>
      <sheetData sheetId="39469" refreshError="1"/>
      <sheetData sheetId="39470" refreshError="1"/>
      <sheetData sheetId="39471" refreshError="1"/>
      <sheetData sheetId="39472" refreshError="1"/>
      <sheetData sheetId="39473" refreshError="1"/>
      <sheetData sheetId="39474" refreshError="1"/>
      <sheetData sheetId="39475" refreshError="1"/>
      <sheetData sheetId="39476" refreshError="1"/>
      <sheetData sheetId="39477" refreshError="1"/>
      <sheetData sheetId="39478" refreshError="1"/>
      <sheetData sheetId="39479" refreshError="1"/>
      <sheetData sheetId="39480" refreshError="1"/>
      <sheetData sheetId="39481" refreshError="1"/>
      <sheetData sheetId="39482" refreshError="1"/>
      <sheetData sheetId="39483" refreshError="1"/>
      <sheetData sheetId="39484" refreshError="1"/>
      <sheetData sheetId="39485" refreshError="1"/>
      <sheetData sheetId="39486" refreshError="1"/>
      <sheetData sheetId="39487" refreshError="1"/>
      <sheetData sheetId="39488" refreshError="1"/>
      <sheetData sheetId="39489" refreshError="1"/>
      <sheetData sheetId="39490" refreshError="1"/>
      <sheetData sheetId="39491" refreshError="1"/>
      <sheetData sheetId="39492" refreshError="1"/>
      <sheetData sheetId="39493" refreshError="1"/>
      <sheetData sheetId="39494" refreshError="1"/>
      <sheetData sheetId="39495" refreshError="1"/>
      <sheetData sheetId="39496" refreshError="1"/>
      <sheetData sheetId="39497" refreshError="1"/>
      <sheetData sheetId="39498" refreshError="1"/>
      <sheetData sheetId="39499" refreshError="1"/>
      <sheetData sheetId="39500" refreshError="1"/>
      <sheetData sheetId="39501" refreshError="1"/>
      <sheetData sheetId="39502" refreshError="1"/>
      <sheetData sheetId="39503" refreshError="1"/>
      <sheetData sheetId="39504" refreshError="1"/>
      <sheetData sheetId="39505" refreshError="1"/>
      <sheetData sheetId="39506" refreshError="1"/>
      <sheetData sheetId="39507" refreshError="1"/>
      <sheetData sheetId="39508" refreshError="1"/>
      <sheetData sheetId="39509" refreshError="1"/>
      <sheetData sheetId="39510" refreshError="1"/>
      <sheetData sheetId="39511" refreshError="1"/>
      <sheetData sheetId="39512" refreshError="1"/>
      <sheetData sheetId="39513" refreshError="1"/>
      <sheetData sheetId="39514" refreshError="1"/>
      <sheetData sheetId="39515" refreshError="1"/>
      <sheetData sheetId="39516" refreshError="1"/>
      <sheetData sheetId="39517" refreshError="1"/>
      <sheetData sheetId="39518" refreshError="1"/>
      <sheetData sheetId="39519" refreshError="1"/>
      <sheetData sheetId="39520" refreshError="1"/>
      <sheetData sheetId="39521" refreshError="1"/>
      <sheetData sheetId="39522" refreshError="1"/>
      <sheetData sheetId="39523" refreshError="1"/>
      <sheetData sheetId="39524" refreshError="1"/>
      <sheetData sheetId="39525" refreshError="1"/>
      <sheetData sheetId="39526" refreshError="1"/>
      <sheetData sheetId="39527" refreshError="1"/>
      <sheetData sheetId="39528" refreshError="1"/>
      <sheetData sheetId="39529" refreshError="1"/>
      <sheetData sheetId="39530" refreshError="1"/>
      <sheetData sheetId="39531" refreshError="1"/>
      <sheetData sheetId="39532" refreshError="1"/>
      <sheetData sheetId="39533" refreshError="1"/>
      <sheetData sheetId="39534" refreshError="1"/>
      <sheetData sheetId="39535" refreshError="1"/>
      <sheetData sheetId="39536" refreshError="1"/>
      <sheetData sheetId="39537" refreshError="1"/>
      <sheetData sheetId="39538" refreshError="1"/>
      <sheetData sheetId="39539" refreshError="1"/>
      <sheetData sheetId="39540" refreshError="1"/>
      <sheetData sheetId="39541" refreshError="1"/>
      <sheetData sheetId="39542" refreshError="1"/>
      <sheetData sheetId="39543" refreshError="1"/>
      <sheetData sheetId="39544" refreshError="1"/>
      <sheetData sheetId="39545" refreshError="1"/>
      <sheetData sheetId="39546" refreshError="1"/>
      <sheetData sheetId="39547" refreshError="1"/>
      <sheetData sheetId="39548" refreshError="1"/>
      <sheetData sheetId="39549" refreshError="1"/>
      <sheetData sheetId="39550" refreshError="1"/>
      <sheetData sheetId="39551" refreshError="1"/>
      <sheetData sheetId="39552" refreshError="1"/>
      <sheetData sheetId="39553" refreshError="1"/>
      <sheetData sheetId="39554" refreshError="1"/>
      <sheetData sheetId="39555" refreshError="1"/>
      <sheetData sheetId="39556" refreshError="1"/>
      <sheetData sheetId="39557" refreshError="1"/>
      <sheetData sheetId="39558" refreshError="1"/>
      <sheetData sheetId="39559" refreshError="1"/>
      <sheetData sheetId="39560" refreshError="1"/>
      <sheetData sheetId="39561" refreshError="1"/>
      <sheetData sheetId="39562" refreshError="1"/>
      <sheetData sheetId="39563" refreshError="1"/>
      <sheetData sheetId="39564" refreshError="1"/>
      <sheetData sheetId="39565" refreshError="1"/>
      <sheetData sheetId="39566" refreshError="1"/>
      <sheetData sheetId="39567" refreshError="1"/>
      <sheetData sheetId="39568" refreshError="1"/>
      <sheetData sheetId="39569" refreshError="1"/>
      <sheetData sheetId="39570" refreshError="1"/>
      <sheetData sheetId="39571" refreshError="1"/>
      <sheetData sheetId="39572" refreshError="1"/>
      <sheetData sheetId="39573" refreshError="1"/>
      <sheetData sheetId="39574" refreshError="1"/>
      <sheetData sheetId="39575" refreshError="1"/>
      <sheetData sheetId="39576" refreshError="1"/>
      <sheetData sheetId="39577" refreshError="1"/>
      <sheetData sheetId="39578" refreshError="1"/>
      <sheetData sheetId="39579" refreshError="1"/>
      <sheetData sheetId="39580" refreshError="1"/>
      <sheetData sheetId="39581" refreshError="1"/>
      <sheetData sheetId="39582" refreshError="1"/>
      <sheetData sheetId="39583" refreshError="1"/>
      <sheetData sheetId="39584" refreshError="1"/>
      <sheetData sheetId="39585" refreshError="1"/>
      <sheetData sheetId="39586" refreshError="1"/>
      <sheetData sheetId="39587" refreshError="1"/>
      <sheetData sheetId="39588" refreshError="1"/>
      <sheetData sheetId="39589" refreshError="1"/>
      <sheetData sheetId="39590" refreshError="1"/>
      <sheetData sheetId="39591" refreshError="1"/>
      <sheetData sheetId="39592" refreshError="1"/>
      <sheetData sheetId="39593" refreshError="1"/>
      <sheetData sheetId="39594" refreshError="1"/>
      <sheetData sheetId="39595" refreshError="1"/>
      <sheetData sheetId="39596" refreshError="1"/>
      <sheetData sheetId="39597" refreshError="1"/>
      <sheetData sheetId="39598" refreshError="1"/>
      <sheetData sheetId="39599" refreshError="1"/>
      <sheetData sheetId="39600" refreshError="1"/>
      <sheetData sheetId="39601" refreshError="1"/>
      <sheetData sheetId="39602" refreshError="1"/>
      <sheetData sheetId="39603" refreshError="1"/>
      <sheetData sheetId="39604" refreshError="1"/>
      <sheetData sheetId="39605" refreshError="1"/>
      <sheetData sheetId="39606" refreshError="1"/>
      <sheetData sheetId="39607" refreshError="1"/>
      <sheetData sheetId="39608" refreshError="1"/>
      <sheetData sheetId="39609" refreshError="1"/>
      <sheetData sheetId="39610" refreshError="1"/>
      <sheetData sheetId="39611" refreshError="1"/>
      <sheetData sheetId="39612" refreshError="1"/>
      <sheetData sheetId="39613" refreshError="1"/>
      <sheetData sheetId="39614" refreshError="1"/>
      <sheetData sheetId="39615" refreshError="1"/>
      <sheetData sheetId="39616" refreshError="1"/>
      <sheetData sheetId="39617" refreshError="1"/>
      <sheetData sheetId="39618" refreshError="1"/>
      <sheetData sheetId="39619" refreshError="1"/>
      <sheetData sheetId="39620" refreshError="1"/>
      <sheetData sheetId="39621" refreshError="1"/>
      <sheetData sheetId="39622" refreshError="1"/>
      <sheetData sheetId="39623" refreshError="1"/>
      <sheetData sheetId="39624" refreshError="1"/>
      <sheetData sheetId="39625" refreshError="1"/>
      <sheetData sheetId="39626" refreshError="1"/>
      <sheetData sheetId="39627" refreshError="1"/>
      <sheetData sheetId="39628" refreshError="1"/>
      <sheetData sheetId="39629" refreshError="1"/>
      <sheetData sheetId="39630" refreshError="1"/>
      <sheetData sheetId="39631" refreshError="1"/>
      <sheetData sheetId="39632" refreshError="1"/>
      <sheetData sheetId="39633" refreshError="1"/>
      <sheetData sheetId="39634" refreshError="1"/>
      <sheetData sheetId="39635" refreshError="1"/>
      <sheetData sheetId="39636" refreshError="1"/>
      <sheetData sheetId="39637" refreshError="1"/>
      <sheetData sheetId="39638" refreshError="1"/>
      <sheetData sheetId="39639" refreshError="1"/>
      <sheetData sheetId="39640" refreshError="1"/>
      <sheetData sheetId="39641" refreshError="1"/>
      <sheetData sheetId="39642" refreshError="1"/>
      <sheetData sheetId="39643" refreshError="1"/>
      <sheetData sheetId="39644" refreshError="1"/>
      <sheetData sheetId="39645" refreshError="1"/>
      <sheetData sheetId="39646" refreshError="1"/>
      <sheetData sheetId="39647" refreshError="1"/>
      <sheetData sheetId="39648" refreshError="1"/>
      <sheetData sheetId="39649" refreshError="1"/>
      <sheetData sheetId="39650" refreshError="1"/>
      <sheetData sheetId="39651" refreshError="1"/>
      <sheetData sheetId="39652" refreshError="1"/>
      <sheetData sheetId="39653" refreshError="1"/>
      <sheetData sheetId="39654" refreshError="1"/>
      <sheetData sheetId="39655" refreshError="1"/>
      <sheetData sheetId="39656" refreshError="1"/>
      <sheetData sheetId="39657" refreshError="1"/>
      <sheetData sheetId="39658" refreshError="1"/>
      <sheetData sheetId="39659" refreshError="1"/>
      <sheetData sheetId="39660" refreshError="1"/>
      <sheetData sheetId="39661" refreshError="1"/>
      <sheetData sheetId="39662" refreshError="1"/>
      <sheetData sheetId="39663" refreshError="1"/>
      <sheetData sheetId="39664" refreshError="1"/>
      <sheetData sheetId="39665" refreshError="1"/>
      <sheetData sheetId="39666" refreshError="1"/>
      <sheetData sheetId="39667" refreshError="1"/>
      <sheetData sheetId="39668" refreshError="1"/>
      <sheetData sheetId="39669" refreshError="1"/>
      <sheetData sheetId="39670" refreshError="1"/>
      <sheetData sheetId="39671" refreshError="1"/>
      <sheetData sheetId="39672" refreshError="1"/>
      <sheetData sheetId="39673" refreshError="1"/>
      <sheetData sheetId="39674" refreshError="1"/>
      <sheetData sheetId="39675" refreshError="1"/>
      <sheetData sheetId="39676" refreshError="1"/>
      <sheetData sheetId="39677" refreshError="1"/>
      <sheetData sheetId="39678" refreshError="1"/>
      <sheetData sheetId="39679" refreshError="1"/>
      <sheetData sheetId="39680" refreshError="1"/>
      <sheetData sheetId="39681" refreshError="1"/>
      <sheetData sheetId="39682" refreshError="1"/>
      <sheetData sheetId="39683" refreshError="1"/>
      <sheetData sheetId="39684" refreshError="1"/>
      <sheetData sheetId="39685" refreshError="1"/>
      <sheetData sheetId="39686" refreshError="1"/>
      <sheetData sheetId="39687" refreshError="1"/>
      <sheetData sheetId="39688" refreshError="1"/>
      <sheetData sheetId="39689" refreshError="1"/>
      <sheetData sheetId="39690" refreshError="1"/>
      <sheetData sheetId="39691" refreshError="1"/>
      <sheetData sheetId="39692" refreshError="1"/>
      <sheetData sheetId="39693" refreshError="1"/>
      <sheetData sheetId="39694" refreshError="1"/>
      <sheetData sheetId="39695" refreshError="1"/>
      <sheetData sheetId="39696" refreshError="1"/>
      <sheetData sheetId="39697" refreshError="1"/>
      <sheetData sheetId="39698" refreshError="1"/>
      <sheetData sheetId="39699" refreshError="1"/>
      <sheetData sheetId="39700" refreshError="1"/>
      <sheetData sheetId="39701" refreshError="1"/>
      <sheetData sheetId="39702" refreshError="1"/>
      <sheetData sheetId="39703" refreshError="1"/>
      <sheetData sheetId="39704" refreshError="1"/>
      <sheetData sheetId="39705" refreshError="1"/>
      <sheetData sheetId="39706" refreshError="1"/>
      <sheetData sheetId="39707" refreshError="1"/>
      <sheetData sheetId="39708" refreshError="1"/>
      <sheetData sheetId="39709" refreshError="1"/>
      <sheetData sheetId="39710" refreshError="1"/>
      <sheetData sheetId="39711" refreshError="1"/>
      <sheetData sheetId="39712" refreshError="1"/>
      <sheetData sheetId="39713" refreshError="1"/>
      <sheetData sheetId="39714" refreshError="1"/>
      <sheetData sheetId="39715" refreshError="1"/>
      <sheetData sheetId="39716" refreshError="1"/>
      <sheetData sheetId="39717" refreshError="1"/>
      <sheetData sheetId="39718" refreshError="1"/>
      <sheetData sheetId="39719" refreshError="1"/>
      <sheetData sheetId="39720" refreshError="1"/>
      <sheetData sheetId="39721" refreshError="1"/>
      <sheetData sheetId="39722" refreshError="1"/>
      <sheetData sheetId="39723" refreshError="1"/>
      <sheetData sheetId="39724" refreshError="1"/>
      <sheetData sheetId="39725" refreshError="1"/>
      <sheetData sheetId="39726" refreshError="1"/>
      <sheetData sheetId="39727" refreshError="1"/>
      <sheetData sheetId="39728" refreshError="1"/>
      <sheetData sheetId="39729" refreshError="1"/>
      <sheetData sheetId="39730" refreshError="1"/>
      <sheetData sheetId="39731" refreshError="1"/>
      <sheetData sheetId="39732" refreshError="1"/>
      <sheetData sheetId="39733" refreshError="1"/>
      <sheetData sheetId="39734" refreshError="1"/>
      <sheetData sheetId="39735" refreshError="1"/>
      <sheetData sheetId="39736" refreshError="1"/>
      <sheetData sheetId="39737" refreshError="1"/>
      <sheetData sheetId="39738" refreshError="1"/>
      <sheetData sheetId="39739" refreshError="1"/>
      <sheetData sheetId="39740" refreshError="1"/>
      <sheetData sheetId="39741" refreshError="1"/>
      <sheetData sheetId="39742" refreshError="1"/>
      <sheetData sheetId="39743" refreshError="1"/>
      <sheetData sheetId="39744" refreshError="1"/>
      <sheetData sheetId="39745" refreshError="1"/>
      <sheetData sheetId="39746" refreshError="1"/>
      <sheetData sheetId="39747" refreshError="1"/>
      <sheetData sheetId="39748" refreshError="1"/>
      <sheetData sheetId="39749" refreshError="1"/>
      <sheetData sheetId="39750" refreshError="1"/>
      <sheetData sheetId="39751" refreshError="1"/>
      <sheetData sheetId="39752" refreshError="1"/>
      <sheetData sheetId="39753" refreshError="1"/>
      <sheetData sheetId="39754" refreshError="1"/>
      <sheetData sheetId="39755" refreshError="1"/>
      <sheetData sheetId="39756" refreshError="1"/>
      <sheetData sheetId="39757" refreshError="1"/>
      <sheetData sheetId="39758" refreshError="1"/>
      <sheetData sheetId="39759" refreshError="1"/>
      <sheetData sheetId="39760" refreshError="1"/>
      <sheetData sheetId="39761" refreshError="1"/>
      <sheetData sheetId="39762" refreshError="1"/>
      <sheetData sheetId="39763" refreshError="1"/>
      <sheetData sheetId="39764" refreshError="1"/>
      <sheetData sheetId="39765" refreshError="1"/>
      <sheetData sheetId="39766" refreshError="1"/>
      <sheetData sheetId="39767" refreshError="1"/>
      <sheetData sheetId="39768" refreshError="1"/>
      <sheetData sheetId="39769" refreshError="1"/>
      <sheetData sheetId="39770" refreshError="1"/>
      <sheetData sheetId="39771" refreshError="1"/>
      <sheetData sheetId="39772" refreshError="1"/>
      <sheetData sheetId="39773" refreshError="1"/>
      <sheetData sheetId="39774" refreshError="1"/>
      <sheetData sheetId="39775" refreshError="1"/>
      <sheetData sheetId="39776" refreshError="1"/>
      <sheetData sheetId="39777" refreshError="1"/>
      <sheetData sheetId="39778" refreshError="1"/>
      <sheetData sheetId="39779" refreshError="1"/>
      <sheetData sheetId="39780" refreshError="1"/>
      <sheetData sheetId="39781" refreshError="1"/>
      <sheetData sheetId="39782" refreshError="1"/>
      <sheetData sheetId="39783" refreshError="1"/>
      <sheetData sheetId="39784" refreshError="1"/>
      <sheetData sheetId="39785" refreshError="1"/>
      <sheetData sheetId="39786" refreshError="1"/>
      <sheetData sheetId="39787" refreshError="1"/>
      <sheetData sheetId="39788" refreshError="1"/>
      <sheetData sheetId="39789" refreshError="1"/>
      <sheetData sheetId="39790" refreshError="1"/>
      <sheetData sheetId="39791" refreshError="1"/>
      <sheetData sheetId="39792" refreshError="1"/>
      <sheetData sheetId="39793" refreshError="1"/>
      <sheetData sheetId="39794" refreshError="1"/>
      <sheetData sheetId="39795" refreshError="1"/>
      <sheetData sheetId="39796" refreshError="1"/>
      <sheetData sheetId="39797" refreshError="1"/>
      <sheetData sheetId="39798" refreshError="1"/>
      <sheetData sheetId="39799" refreshError="1"/>
      <sheetData sheetId="39800" refreshError="1"/>
      <sheetData sheetId="39801" refreshError="1"/>
      <sheetData sheetId="39802" refreshError="1"/>
      <sheetData sheetId="39803" refreshError="1"/>
      <sheetData sheetId="39804" refreshError="1"/>
      <sheetData sheetId="39805" refreshError="1"/>
      <sheetData sheetId="39806" refreshError="1"/>
      <sheetData sheetId="39807" refreshError="1"/>
      <sheetData sheetId="39808" refreshError="1"/>
      <sheetData sheetId="39809" refreshError="1"/>
      <sheetData sheetId="39810" refreshError="1"/>
      <sheetData sheetId="39811" refreshError="1"/>
      <sheetData sheetId="39812" refreshError="1"/>
      <sheetData sheetId="39813" refreshError="1"/>
      <sheetData sheetId="39814" refreshError="1"/>
      <sheetData sheetId="39815" refreshError="1"/>
      <sheetData sheetId="39816" refreshError="1"/>
      <sheetData sheetId="39817" refreshError="1"/>
      <sheetData sheetId="39818" refreshError="1"/>
      <sheetData sheetId="39819" refreshError="1"/>
      <sheetData sheetId="39820" refreshError="1"/>
      <sheetData sheetId="39821" refreshError="1"/>
      <sheetData sheetId="39822" refreshError="1"/>
      <sheetData sheetId="39823" refreshError="1"/>
      <sheetData sheetId="39824" refreshError="1"/>
      <sheetData sheetId="39825" refreshError="1"/>
      <sheetData sheetId="39826" refreshError="1"/>
      <sheetData sheetId="39827" refreshError="1"/>
      <sheetData sheetId="39828" refreshError="1"/>
      <sheetData sheetId="39829" refreshError="1"/>
      <sheetData sheetId="39830" refreshError="1"/>
      <sheetData sheetId="39831" refreshError="1"/>
      <sheetData sheetId="39832" refreshError="1"/>
      <sheetData sheetId="39833" refreshError="1"/>
      <sheetData sheetId="39834" refreshError="1"/>
      <sheetData sheetId="39835" refreshError="1"/>
      <sheetData sheetId="39836" refreshError="1"/>
      <sheetData sheetId="39837" refreshError="1"/>
      <sheetData sheetId="39838" refreshError="1"/>
      <sheetData sheetId="39839" refreshError="1"/>
      <sheetData sheetId="39840" refreshError="1"/>
      <sheetData sheetId="39841" refreshError="1"/>
      <sheetData sheetId="39842" refreshError="1"/>
      <sheetData sheetId="39843" refreshError="1"/>
      <sheetData sheetId="39844" refreshError="1"/>
      <sheetData sheetId="39845" refreshError="1"/>
      <sheetData sheetId="39846" refreshError="1"/>
      <sheetData sheetId="39847" refreshError="1"/>
      <sheetData sheetId="39848" refreshError="1"/>
      <sheetData sheetId="39849" refreshError="1"/>
      <sheetData sheetId="39850" refreshError="1"/>
      <sheetData sheetId="39851" refreshError="1"/>
      <sheetData sheetId="39852" refreshError="1"/>
      <sheetData sheetId="39853" refreshError="1"/>
      <sheetData sheetId="39854" refreshError="1"/>
      <sheetData sheetId="39855" refreshError="1"/>
      <sheetData sheetId="39856" refreshError="1"/>
      <sheetData sheetId="39857" refreshError="1"/>
      <sheetData sheetId="39858" refreshError="1"/>
      <sheetData sheetId="39859" refreshError="1"/>
      <sheetData sheetId="39860" refreshError="1"/>
      <sheetData sheetId="39861" refreshError="1"/>
      <sheetData sheetId="39862" refreshError="1"/>
      <sheetData sheetId="39863" refreshError="1"/>
      <sheetData sheetId="39864" refreshError="1"/>
      <sheetData sheetId="39865" refreshError="1"/>
      <sheetData sheetId="39866" refreshError="1"/>
      <sheetData sheetId="39867" refreshError="1"/>
      <sheetData sheetId="39868" refreshError="1"/>
      <sheetData sheetId="39869" refreshError="1"/>
      <sheetData sheetId="39870" refreshError="1"/>
      <sheetData sheetId="39871" refreshError="1"/>
      <sheetData sheetId="39872" refreshError="1"/>
      <sheetData sheetId="39873" refreshError="1"/>
      <sheetData sheetId="39874" refreshError="1"/>
      <sheetData sheetId="39875" refreshError="1"/>
      <sheetData sheetId="39876" refreshError="1"/>
      <sheetData sheetId="39877" refreshError="1"/>
      <sheetData sheetId="39878" refreshError="1"/>
      <sheetData sheetId="39879" refreshError="1"/>
      <sheetData sheetId="39880" refreshError="1"/>
      <sheetData sheetId="39881" refreshError="1"/>
      <sheetData sheetId="39882" refreshError="1"/>
      <sheetData sheetId="39883" refreshError="1"/>
      <sheetData sheetId="39884" refreshError="1"/>
      <sheetData sheetId="39885" refreshError="1"/>
      <sheetData sheetId="39886" refreshError="1"/>
      <sheetData sheetId="39887" refreshError="1"/>
      <sheetData sheetId="39888" refreshError="1"/>
      <sheetData sheetId="39889" refreshError="1"/>
      <sheetData sheetId="39890" refreshError="1"/>
      <sheetData sheetId="39891" refreshError="1"/>
      <sheetData sheetId="39892" refreshError="1"/>
      <sheetData sheetId="39893" refreshError="1"/>
      <sheetData sheetId="39894" refreshError="1"/>
      <sheetData sheetId="39895" refreshError="1"/>
      <sheetData sheetId="39896" refreshError="1"/>
      <sheetData sheetId="39897" refreshError="1"/>
      <sheetData sheetId="39898" refreshError="1"/>
      <sheetData sheetId="39899" refreshError="1"/>
      <sheetData sheetId="39900" refreshError="1"/>
      <sheetData sheetId="39901" refreshError="1"/>
      <sheetData sheetId="39902" refreshError="1"/>
      <sheetData sheetId="39903" refreshError="1"/>
      <sheetData sheetId="39904" refreshError="1"/>
      <sheetData sheetId="39905" refreshError="1"/>
      <sheetData sheetId="39906" refreshError="1"/>
      <sheetData sheetId="39907" refreshError="1"/>
      <sheetData sheetId="39908" refreshError="1"/>
      <sheetData sheetId="39909" refreshError="1"/>
      <sheetData sheetId="39910" refreshError="1"/>
      <sheetData sheetId="39911" refreshError="1"/>
      <sheetData sheetId="39912" refreshError="1"/>
      <sheetData sheetId="39913" refreshError="1"/>
      <sheetData sheetId="39914" refreshError="1"/>
      <sheetData sheetId="39915" refreshError="1"/>
      <sheetData sheetId="39916" refreshError="1"/>
      <sheetData sheetId="39917" refreshError="1"/>
      <sheetData sheetId="39918" refreshError="1"/>
      <sheetData sheetId="39919" refreshError="1"/>
      <sheetData sheetId="39920" refreshError="1"/>
      <sheetData sheetId="39921" refreshError="1"/>
      <sheetData sheetId="39922" refreshError="1"/>
      <sheetData sheetId="39923" refreshError="1"/>
      <sheetData sheetId="39924" refreshError="1"/>
      <sheetData sheetId="39925" refreshError="1"/>
      <sheetData sheetId="39926" refreshError="1"/>
      <sheetData sheetId="39927" refreshError="1"/>
      <sheetData sheetId="39928" refreshError="1"/>
      <sheetData sheetId="39929" refreshError="1"/>
      <sheetData sheetId="39930" refreshError="1"/>
      <sheetData sheetId="39931" refreshError="1"/>
      <sheetData sheetId="39932" refreshError="1"/>
      <sheetData sheetId="39933" refreshError="1"/>
      <sheetData sheetId="39934" refreshError="1"/>
      <sheetData sheetId="39935" refreshError="1"/>
      <sheetData sheetId="39936" refreshError="1"/>
      <sheetData sheetId="39937" refreshError="1"/>
      <sheetData sheetId="39938" refreshError="1"/>
      <sheetData sheetId="39939" refreshError="1"/>
      <sheetData sheetId="39940" refreshError="1"/>
      <sheetData sheetId="39941" refreshError="1"/>
      <sheetData sheetId="39942" refreshError="1"/>
      <sheetData sheetId="39943" refreshError="1"/>
      <sheetData sheetId="39944" refreshError="1"/>
      <sheetData sheetId="39945" refreshError="1"/>
      <sheetData sheetId="39946" refreshError="1"/>
      <sheetData sheetId="39947" refreshError="1"/>
      <sheetData sheetId="39948" refreshError="1"/>
      <sheetData sheetId="39949" refreshError="1"/>
      <sheetData sheetId="39950" refreshError="1"/>
      <sheetData sheetId="39951" refreshError="1"/>
      <sheetData sheetId="39952" refreshError="1"/>
      <sheetData sheetId="39953" refreshError="1"/>
      <sheetData sheetId="39954" refreshError="1"/>
      <sheetData sheetId="39955" refreshError="1"/>
      <sheetData sheetId="39956" refreshError="1"/>
      <sheetData sheetId="39957" refreshError="1"/>
      <sheetData sheetId="39958" refreshError="1"/>
      <sheetData sheetId="39959" refreshError="1"/>
      <sheetData sheetId="39960" refreshError="1"/>
      <sheetData sheetId="39961" refreshError="1"/>
      <sheetData sheetId="39962" refreshError="1"/>
      <sheetData sheetId="39963" refreshError="1"/>
      <sheetData sheetId="39964" refreshError="1"/>
      <sheetData sheetId="39965" refreshError="1"/>
      <sheetData sheetId="39966" refreshError="1"/>
      <sheetData sheetId="39967" refreshError="1"/>
      <sheetData sheetId="39968" refreshError="1"/>
      <sheetData sheetId="39969" refreshError="1"/>
      <sheetData sheetId="39970" refreshError="1"/>
      <sheetData sheetId="39971" refreshError="1"/>
      <sheetData sheetId="39972" refreshError="1"/>
      <sheetData sheetId="39973" refreshError="1"/>
      <sheetData sheetId="39974" refreshError="1"/>
      <sheetData sheetId="39975" refreshError="1"/>
      <sheetData sheetId="39976" refreshError="1"/>
      <sheetData sheetId="39977" refreshError="1"/>
      <sheetData sheetId="39978" refreshError="1"/>
      <sheetData sheetId="39979" refreshError="1"/>
      <sheetData sheetId="39980" refreshError="1"/>
      <sheetData sheetId="39981" refreshError="1"/>
      <sheetData sheetId="39982" refreshError="1"/>
      <sheetData sheetId="39983" refreshError="1"/>
      <sheetData sheetId="39984" refreshError="1"/>
      <sheetData sheetId="39985" refreshError="1"/>
      <sheetData sheetId="39986" refreshError="1"/>
      <sheetData sheetId="39987" refreshError="1"/>
      <sheetData sheetId="39988" refreshError="1"/>
      <sheetData sheetId="39989" refreshError="1"/>
      <sheetData sheetId="39990" refreshError="1"/>
      <sheetData sheetId="39991" refreshError="1"/>
      <sheetData sheetId="39992" refreshError="1"/>
      <sheetData sheetId="39993" refreshError="1"/>
      <sheetData sheetId="39994" refreshError="1"/>
      <sheetData sheetId="39995" refreshError="1"/>
      <sheetData sheetId="39996" refreshError="1"/>
      <sheetData sheetId="39997" refreshError="1"/>
      <sheetData sheetId="39998" refreshError="1"/>
      <sheetData sheetId="39999" refreshError="1"/>
      <sheetData sheetId="40000" refreshError="1"/>
      <sheetData sheetId="40001" refreshError="1"/>
      <sheetData sheetId="40002" refreshError="1"/>
      <sheetData sheetId="40003" refreshError="1"/>
      <sheetData sheetId="40004" refreshError="1"/>
      <sheetData sheetId="40005" refreshError="1"/>
      <sheetData sheetId="40006" refreshError="1"/>
      <sheetData sheetId="40007" refreshError="1"/>
      <sheetData sheetId="40008" refreshError="1"/>
      <sheetData sheetId="40009" refreshError="1"/>
      <sheetData sheetId="40010" refreshError="1"/>
      <sheetData sheetId="40011" refreshError="1"/>
      <sheetData sheetId="40012" refreshError="1"/>
      <sheetData sheetId="40013" refreshError="1"/>
      <sheetData sheetId="40014" refreshError="1"/>
      <sheetData sheetId="40015" refreshError="1"/>
      <sheetData sheetId="40016" refreshError="1"/>
      <sheetData sheetId="40017" refreshError="1"/>
      <sheetData sheetId="40018" refreshError="1"/>
      <sheetData sheetId="40019" refreshError="1"/>
      <sheetData sheetId="40020" refreshError="1"/>
      <sheetData sheetId="40021" refreshError="1"/>
      <sheetData sheetId="40022" refreshError="1"/>
      <sheetData sheetId="40023" refreshError="1"/>
      <sheetData sheetId="40024" refreshError="1"/>
      <sheetData sheetId="40025" refreshError="1"/>
      <sheetData sheetId="40026" refreshError="1"/>
      <sheetData sheetId="40027" refreshError="1"/>
      <sheetData sheetId="40028" refreshError="1"/>
      <sheetData sheetId="40029" refreshError="1"/>
      <sheetData sheetId="40030" refreshError="1"/>
      <sheetData sheetId="40031" refreshError="1"/>
      <sheetData sheetId="40032" refreshError="1"/>
      <sheetData sheetId="40033" refreshError="1"/>
      <sheetData sheetId="40034" refreshError="1"/>
      <sheetData sheetId="40035" refreshError="1"/>
      <sheetData sheetId="40036" refreshError="1"/>
      <sheetData sheetId="40037" refreshError="1"/>
      <sheetData sheetId="40038" refreshError="1"/>
      <sheetData sheetId="40039" refreshError="1"/>
      <sheetData sheetId="40040" refreshError="1"/>
      <sheetData sheetId="40041" refreshError="1"/>
      <sheetData sheetId="40042" refreshError="1"/>
      <sheetData sheetId="40043" refreshError="1"/>
      <sheetData sheetId="40044" refreshError="1"/>
      <sheetData sheetId="40045" refreshError="1"/>
      <sheetData sheetId="40046" refreshError="1"/>
      <sheetData sheetId="40047" refreshError="1"/>
      <sheetData sheetId="40048" refreshError="1"/>
      <sheetData sheetId="40049" refreshError="1"/>
      <sheetData sheetId="40050" refreshError="1"/>
      <sheetData sheetId="40051" refreshError="1"/>
      <sheetData sheetId="40052" refreshError="1"/>
      <sheetData sheetId="40053" refreshError="1"/>
      <sheetData sheetId="40054" refreshError="1"/>
      <sheetData sheetId="40055" refreshError="1"/>
      <sheetData sheetId="40056" refreshError="1"/>
      <sheetData sheetId="40057" refreshError="1"/>
      <sheetData sheetId="40058" refreshError="1"/>
      <sheetData sheetId="40059" refreshError="1"/>
      <sheetData sheetId="40060" refreshError="1"/>
      <sheetData sheetId="40061" refreshError="1"/>
      <sheetData sheetId="40062" refreshError="1"/>
      <sheetData sheetId="40063" refreshError="1"/>
      <sheetData sheetId="40064" refreshError="1"/>
      <sheetData sheetId="40065" refreshError="1"/>
      <sheetData sheetId="40066" refreshError="1"/>
      <sheetData sheetId="40067" refreshError="1"/>
      <sheetData sheetId="40068" refreshError="1"/>
      <sheetData sheetId="40069" refreshError="1"/>
      <sheetData sheetId="40070" refreshError="1"/>
      <sheetData sheetId="40071" refreshError="1"/>
      <sheetData sheetId="40072" refreshError="1"/>
      <sheetData sheetId="40073" refreshError="1"/>
      <sheetData sheetId="40074" refreshError="1"/>
      <sheetData sheetId="40075" refreshError="1"/>
      <sheetData sheetId="40076" refreshError="1"/>
      <sheetData sheetId="40077" refreshError="1"/>
      <sheetData sheetId="40078" refreshError="1"/>
      <sheetData sheetId="40079" refreshError="1"/>
      <sheetData sheetId="40080" refreshError="1"/>
      <sheetData sheetId="40081" refreshError="1"/>
      <sheetData sheetId="40082" refreshError="1"/>
      <sheetData sheetId="40083" refreshError="1"/>
      <sheetData sheetId="40084" refreshError="1"/>
      <sheetData sheetId="40085" refreshError="1"/>
      <sheetData sheetId="40086" refreshError="1"/>
      <sheetData sheetId="40087" refreshError="1"/>
      <sheetData sheetId="40088" refreshError="1"/>
      <sheetData sheetId="40089" refreshError="1"/>
      <sheetData sheetId="40090" refreshError="1"/>
      <sheetData sheetId="40091" refreshError="1"/>
      <sheetData sheetId="40092" refreshError="1"/>
      <sheetData sheetId="40093" refreshError="1"/>
      <sheetData sheetId="40094" refreshError="1"/>
      <sheetData sheetId="40095" refreshError="1"/>
      <sheetData sheetId="40096" refreshError="1"/>
      <sheetData sheetId="40097" refreshError="1"/>
      <sheetData sheetId="40098" refreshError="1"/>
      <sheetData sheetId="40099" refreshError="1"/>
      <sheetData sheetId="40100" refreshError="1"/>
      <sheetData sheetId="40101" refreshError="1"/>
      <sheetData sheetId="40102" refreshError="1"/>
      <sheetData sheetId="40103" refreshError="1"/>
      <sheetData sheetId="40104" refreshError="1"/>
      <sheetData sheetId="40105" refreshError="1"/>
      <sheetData sheetId="40106" refreshError="1"/>
      <sheetData sheetId="40107" refreshError="1"/>
      <sheetData sheetId="40108" refreshError="1"/>
      <sheetData sheetId="40109" refreshError="1"/>
      <sheetData sheetId="40110" refreshError="1"/>
      <sheetData sheetId="40111" refreshError="1"/>
      <sheetData sheetId="40112" refreshError="1"/>
      <sheetData sheetId="40113" refreshError="1"/>
      <sheetData sheetId="40114" refreshError="1"/>
      <sheetData sheetId="40115" refreshError="1"/>
      <sheetData sheetId="40116" refreshError="1"/>
      <sheetData sheetId="40117" refreshError="1"/>
      <sheetData sheetId="40118" refreshError="1"/>
      <sheetData sheetId="40119" refreshError="1"/>
      <sheetData sheetId="40120" refreshError="1"/>
      <sheetData sheetId="40121" refreshError="1"/>
      <sheetData sheetId="40122" refreshError="1"/>
      <sheetData sheetId="40123" refreshError="1"/>
      <sheetData sheetId="40124" refreshError="1"/>
      <sheetData sheetId="40125" refreshError="1"/>
      <sheetData sheetId="40126" refreshError="1"/>
      <sheetData sheetId="40127" refreshError="1"/>
      <sheetData sheetId="40128" refreshError="1"/>
      <sheetData sheetId="40129" refreshError="1"/>
      <sheetData sheetId="40130" refreshError="1"/>
      <sheetData sheetId="40131" refreshError="1"/>
      <sheetData sheetId="40132" refreshError="1"/>
      <sheetData sheetId="40133" refreshError="1"/>
      <sheetData sheetId="40134" refreshError="1"/>
      <sheetData sheetId="40135" refreshError="1"/>
      <sheetData sheetId="40136" refreshError="1"/>
      <sheetData sheetId="40137" refreshError="1"/>
      <sheetData sheetId="40138" refreshError="1"/>
      <sheetData sheetId="40139" refreshError="1"/>
      <sheetData sheetId="40140" refreshError="1"/>
      <sheetData sheetId="40141" refreshError="1"/>
      <sheetData sheetId="40142" refreshError="1"/>
      <sheetData sheetId="40143" refreshError="1"/>
      <sheetData sheetId="40144" refreshError="1"/>
      <sheetData sheetId="40145" refreshError="1"/>
      <sheetData sheetId="40146" refreshError="1"/>
      <sheetData sheetId="40147" refreshError="1"/>
      <sheetData sheetId="40148" refreshError="1"/>
      <sheetData sheetId="40149" refreshError="1"/>
      <sheetData sheetId="40150" refreshError="1"/>
      <sheetData sheetId="40151" refreshError="1"/>
      <sheetData sheetId="40152" refreshError="1"/>
      <sheetData sheetId="40153" refreshError="1"/>
      <sheetData sheetId="40154" refreshError="1"/>
      <sheetData sheetId="40155" refreshError="1"/>
      <sheetData sheetId="40156" refreshError="1"/>
      <sheetData sheetId="40157" refreshError="1"/>
      <sheetData sheetId="40158" refreshError="1"/>
      <sheetData sheetId="40159" refreshError="1"/>
      <sheetData sheetId="40160" refreshError="1"/>
      <sheetData sheetId="40161" refreshError="1"/>
      <sheetData sheetId="40162" refreshError="1"/>
      <sheetData sheetId="40163" refreshError="1"/>
      <sheetData sheetId="40164" refreshError="1"/>
      <sheetData sheetId="40165" refreshError="1"/>
      <sheetData sheetId="40166" refreshError="1"/>
      <sheetData sheetId="40167" refreshError="1"/>
      <sheetData sheetId="40168" refreshError="1"/>
      <sheetData sheetId="40169" refreshError="1"/>
      <sheetData sheetId="40170" refreshError="1"/>
      <sheetData sheetId="40171" refreshError="1"/>
      <sheetData sheetId="40172" refreshError="1"/>
      <sheetData sheetId="40173" refreshError="1"/>
      <sheetData sheetId="40174" refreshError="1"/>
      <sheetData sheetId="40175" refreshError="1"/>
      <sheetData sheetId="40176" refreshError="1"/>
      <sheetData sheetId="40177" refreshError="1"/>
      <sheetData sheetId="40178" refreshError="1"/>
      <sheetData sheetId="40179" refreshError="1"/>
      <sheetData sheetId="40180" refreshError="1"/>
      <sheetData sheetId="40181" refreshError="1"/>
      <sheetData sheetId="40182" refreshError="1"/>
      <sheetData sheetId="40183" refreshError="1"/>
      <sheetData sheetId="40184" refreshError="1"/>
      <sheetData sheetId="40185" refreshError="1"/>
      <sheetData sheetId="40186" refreshError="1"/>
      <sheetData sheetId="40187" refreshError="1"/>
      <sheetData sheetId="40188" refreshError="1"/>
      <sheetData sheetId="40189" refreshError="1"/>
      <sheetData sheetId="40190" refreshError="1"/>
      <sheetData sheetId="40191" refreshError="1"/>
      <sheetData sheetId="40192" refreshError="1"/>
      <sheetData sheetId="40193" refreshError="1"/>
      <sheetData sheetId="40194" refreshError="1"/>
      <sheetData sheetId="40195" refreshError="1"/>
      <sheetData sheetId="40196" refreshError="1"/>
      <sheetData sheetId="40197" refreshError="1"/>
      <sheetData sheetId="40198" refreshError="1"/>
      <sheetData sheetId="40199" refreshError="1"/>
      <sheetData sheetId="40200" refreshError="1"/>
      <sheetData sheetId="40201" refreshError="1"/>
      <sheetData sheetId="40202" refreshError="1"/>
      <sheetData sheetId="40203" refreshError="1"/>
      <sheetData sheetId="40204" refreshError="1"/>
      <sheetData sheetId="40205" refreshError="1"/>
      <sheetData sheetId="40206" refreshError="1"/>
      <sheetData sheetId="40207" refreshError="1"/>
      <sheetData sheetId="40208" refreshError="1"/>
      <sheetData sheetId="40209" refreshError="1"/>
      <sheetData sheetId="40210" refreshError="1"/>
      <sheetData sheetId="40211" refreshError="1"/>
      <sheetData sheetId="40212" refreshError="1"/>
      <sheetData sheetId="40213" refreshError="1"/>
      <sheetData sheetId="40214" refreshError="1"/>
      <sheetData sheetId="40215" refreshError="1"/>
      <sheetData sheetId="40216" refreshError="1"/>
      <sheetData sheetId="40217" refreshError="1"/>
      <sheetData sheetId="40218" refreshError="1"/>
      <sheetData sheetId="40219" refreshError="1"/>
      <sheetData sheetId="40220" refreshError="1"/>
      <sheetData sheetId="40221" refreshError="1"/>
      <sheetData sheetId="40222" refreshError="1"/>
      <sheetData sheetId="40223" refreshError="1"/>
      <sheetData sheetId="40224" refreshError="1"/>
      <sheetData sheetId="40225" refreshError="1"/>
      <sheetData sheetId="40226" refreshError="1"/>
      <sheetData sheetId="40227" refreshError="1"/>
      <sheetData sheetId="40228" refreshError="1"/>
      <sheetData sheetId="40229" refreshError="1"/>
      <sheetData sheetId="40230" refreshError="1"/>
      <sheetData sheetId="40231" refreshError="1"/>
      <sheetData sheetId="40232" refreshError="1"/>
      <sheetData sheetId="40233" refreshError="1"/>
      <sheetData sheetId="40234" refreshError="1"/>
      <sheetData sheetId="40235" refreshError="1"/>
      <sheetData sheetId="40236" refreshError="1"/>
      <sheetData sheetId="40237" refreshError="1"/>
      <sheetData sheetId="40238" refreshError="1"/>
      <sheetData sheetId="40239" refreshError="1"/>
      <sheetData sheetId="40240" refreshError="1"/>
      <sheetData sheetId="40241" refreshError="1"/>
      <sheetData sheetId="40242" refreshError="1"/>
      <sheetData sheetId="40243" refreshError="1"/>
      <sheetData sheetId="40244" refreshError="1"/>
      <sheetData sheetId="40245" refreshError="1"/>
      <sheetData sheetId="40246" refreshError="1"/>
      <sheetData sheetId="40247" refreshError="1"/>
      <sheetData sheetId="40248" refreshError="1"/>
      <sheetData sheetId="40249" refreshError="1"/>
      <sheetData sheetId="40250" refreshError="1"/>
      <sheetData sheetId="40251" refreshError="1"/>
      <sheetData sheetId="40252" refreshError="1"/>
      <sheetData sheetId="40253" refreshError="1"/>
      <sheetData sheetId="40254" refreshError="1"/>
      <sheetData sheetId="40255" refreshError="1"/>
      <sheetData sheetId="40256" refreshError="1"/>
      <sheetData sheetId="40257" refreshError="1"/>
      <sheetData sheetId="40258" refreshError="1"/>
      <sheetData sheetId="40259" refreshError="1"/>
      <sheetData sheetId="40260" refreshError="1"/>
      <sheetData sheetId="40261" refreshError="1"/>
      <sheetData sheetId="40262" refreshError="1"/>
      <sheetData sheetId="40263" refreshError="1"/>
      <sheetData sheetId="40264" refreshError="1"/>
      <sheetData sheetId="40265" refreshError="1"/>
      <sheetData sheetId="40266" refreshError="1"/>
      <sheetData sheetId="40267" refreshError="1"/>
      <sheetData sheetId="40268" refreshError="1"/>
      <sheetData sheetId="40269" refreshError="1"/>
      <sheetData sheetId="40270" refreshError="1"/>
      <sheetData sheetId="40271" refreshError="1"/>
      <sheetData sheetId="40272" refreshError="1"/>
      <sheetData sheetId="40273" refreshError="1"/>
      <sheetData sheetId="40274" refreshError="1"/>
      <sheetData sheetId="40275" refreshError="1"/>
      <sheetData sheetId="40276" refreshError="1"/>
      <sheetData sheetId="40277" refreshError="1"/>
      <sheetData sheetId="40278" refreshError="1"/>
      <sheetData sheetId="40279" refreshError="1"/>
      <sheetData sheetId="40280" refreshError="1"/>
      <sheetData sheetId="40281" refreshError="1"/>
      <sheetData sheetId="40282" refreshError="1"/>
      <sheetData sheetId="40283" refreshError="1"/>
      <sheetData sheetId="40284" refreshError="1"/>
      <sheetData sheetId="40285" refreshError="1"/>
      <sheetData sheetId="40286" refreshError="1"/>
      <sheetData sheetId="40287" refreshError="1"/>
      <sheetData sheetId="40288" refreshError="1"/>
      <sheetData sheetId="40289" refreshError="1"/>
      <sheetData sheetId="40290" refreshError="1"/>
      <sheetData sheetId="40291" refreshError="1"/>
      <sheetData sheetId="40292" refreshError="1"/>
      <sheetData sheetId="40293" refreshError="1"/>
      <sheetData sheetId="40294" refreshError="1"/>
      <sheetData sheetId="40295" refreshError="1"/>
      <sheetData sheetId="40296" refreshError="1"/>
      <sheetData sheetId="40297" refreshError="1"/>
      <sheetData sheetId="40298" refreshError="1"/>
      <sheetData sheetId="40299" refreshError="1"/>
      <sheetData sheetId="40300" refreshError="1"/>
      <sheetData sheetId="40301" refreshError="1"/>
      <sheetData sheetId="40302" refreshError="1"/>
      <sheetData sheetId="40303" refreshError="1"/>
      <sheetData sheetId="40304" refreshError="1"/>
      <sheetData sheetId="40305" refreshError="1"/>
      <sheetData sheetId="40306" refreshError="1"/>
      <sheetData sheetId="40307" refreshError="1"/>
      <sheetData sheetId="40308" refreshError="1"/>
      <sheetData sheetId="40309" refreshError="1"/>
      <sheetData sheetId="40310" refreshError="1"/>
      <sheetData sheetId="40311" refreshError="1"/>
      <sheetData sheetId="40312" refreshError="1"/>
      <sheetData sheetId="40313" refreshError="1"/>
      <sheetData sheetId="40314" refreshError="1"/>
      <sheetData sheetId="40315" refreshError="1"/>
      <sheetData sheetId="40316" refreshError="1"/>
      <sheetData sheetId="40317" refreshError="1"/>
      <sheetData sheetId="40318" refreshError="1"/>
      <sheetData sheetId="40319" refreshError="1"/>
      <sheetData sheetId="40320" refreshError="1"/>
      <sheetData sheetId="40321" refreshError="1"/>
      <sheetData sheetId="40322" refreshError="1"/>
      <sheetData sheetId="40323" refreshError="1"/>
      <sheetData sheetId="40324" refreshError="1"/>
      <sheetData sheetId="40325" refreshError="1"/>
      <sheetData sheetId="40326" refreshError="1"/>
      <sheetData sheetId="40327" refreshError="1"/>
      <sheetData sheetId="40328" refreshError="1"/>
      <sheetData sheetId="40329" refreshError="1"/>
      <sheetData sheetId="40330" refreshError="1"/>
      <sheetData sheetId="40331" refreshError="1"/>
      <sheetData sheetId="40332" refreshError="1"/>
      <sheetData sheetId="40333" refreshError="1"/>
      <sheetData sheetId="40334" refreshError="1"/>
      <sheetData sheetId="40335" refreshError="1"/>
      <sheetData sheetId="40336" refreshError="1"/>
      <sheetData sheetId="40337" refreshError="1"/>
      <sheetData sheetId="40338" refreshError="1"/>
      <sheetData sheetId="40339" refreshError="1"/>
      <sheetData sheetId="40340" refreshError="1"/>
      <sheetData sheetId="40341" refreshError="1"/>
      <sheetData sheetId="40342" refreshError="1"/>
      <sheetData sheetId="40343" refreshError="1"/>
      <sheetData sheetId="40344" refreshError="1"/>
      <sheetData sheetId="40345" refreshError="1"/>
      <sheetData sheetId="40346" refreshError="1"/>
      <sheetData sheetId="40347" refreshError="1"/>
      <sheetData sheetId="40348" refreshError="1"/>
      <sheetData sheetId="40349" refreshError="1"/>
      <sheetData sheetId="40350" refreshError="1"/>
      <sheetData sheetId="40351" refreshError="1"/>
      <sheetData sheetId="40352" refreshError="1"/>
      <sheetData sheetId="40353" refreshError="1"/>
      <sheetData sheetId="40354" refreshError="1"/>
      <sheetData sheetId="40355" refreshError="1"/>
      <sheetData sheetId="40356" refreshError="1"/>
      <sheetData sheetId="40357" refreshError="1"/>
      <sheetData sheetId="40358" refreshError="1"/>
      <sheetData sheetId="40359" refreshError="1"/>
      <sheetData sheetId="40360" refreshError="1"/>
      <sheetData sheetId="40361" refreshError="1"/>
      <sheetData sheetId="40362" refreshError="1"/>
      <sheetData sheetId="40363" refreshError="1"/>
      <sheetData sheetId="40364" refreshError="1"/>
      <sheetData sheetId="40365" refreshError="1"/>
      <sheetData sheetId="40366" refreshError="1"/>
      <sheetData sheetId="40367" refreshError="1"/>
      <sheetData sheetId="40368" refreshError="1"/>
      <sheetData sheetId="40369" refreshError="1"/>
      <sheetData sheetId="40370" refreshError="1"/>
      <sheetData sheetId="40371" refreshError="1"/>
      <sheetData sheetId="40372" refreshError="1"/>
      <sheetData sheetId="40373" refreshError="1"/>
      <sheetData sheetId="40374" refreshError="1"/>
      <sheetData sheetId="40375" refreshError="1"/>
      <sheetData sheetId="40376" refreshError="1"/>
      <sheetData sheetId="40377" refreshError="1"/>
      <sheetData sheetId="40378" refreshError="1"/>
      <sheetData sheetId="40379" refreshError="1"/>
      <sheetData sheetId="40380" refreshError="1"/>
      <sheetData sheetId="40381" refreshError="1"/>
      <sheetData sheetId="40382" refreshError="1"/>
      <sheetData sheetId="40383" refreshError="1"/>
      <sheetData sheetId="40384" refreshError="1"/>
      <sheetData sheetId="40385" refreshError="1"/>
      <sheetData sheetId="40386" refreshError="1"/>
      <sheetData sheetId="40387" refreshError="1"/>
      <sheetData sheetId="40388" refreshError="1"/>
      <sheetData sheetId="40389" refreshError="1"/>
      <sheetData sheetId="40390" refreshError="1"/>
      <sheetData sheetId="40391" refreshError="1"/>
      <sheetData sheetId="40392" refreshError="1"/>
      <sheetData sheetId="40393" refreshError="1"/>
      <sheetData sheetId="40394" refreshError="1"/>
      <sheetData sheetId="40395" refreshError="1"/>
      <sheetData sheetId="40396" refreshError="1"/>
      <sheetData sheetId="40397" refreshError="1"/>
      <sheetData sheetId="40398" refreshError="1"/>
      <sheetData sheetId="40399" refreshError="1"/>
      <sheetData sheetId="40400" refreshError="1"/>
      <sheetData sheetId="40401" refreshError="1"/>
      <sheetData sheetId="40402" refreshError="1"/>
      <sheetData sheetId="40403" refreshError="1"/>
      <sheetData sheetId="40404" refreshError="1"/>
      <sheetData sheetId="40405" refreshError="1"/>
      <sheetData sheetId="40406" refreshError="1"/>
      <sheetData sheetId="40407" refreshError="1"/>
      <sheetData sheetId="40408" refreshError="1"/>
      <sheetData sheetId="40409" refreshError="1"/>
      <sheetData sheetId="40410" refreshError="1"/>
      <sheetData sheetId="40411" refreshError="1"/>
      <sheetData sheetId="40412" refreshError="1"/>
      <sheetData sheetId="40413" refreshError="1"/>
      <sheetData sheetId="40414" refreshError="1"/>
      <sheetData sheetId="40415" refreshError="1"/>
      <sheetData sheetId="40416" refreshError="1"/>
      <sheetData sheetId="40417" refreshError="1"/>
      <sheetData sheetId="40418" refreshError="1"/>
      <sheetData sheetId="40419" refreshError="1"/>
      <sheetData sheetId="40420" refreshError="1"/>
      <sheetData sheetId="40421" refreshError="1"/>
      <sheetData sheetId="40422" refreshError="1"/>
      <sheetData sheetId="40423" refreshError="1"/>
      <sheetData sheetId="40424" refreshError="1"/>
      <sheetData sheetId="40425" refreshError="1"/>
      <sheetData sheetId="40426" refreshError="1"/>
      <sheetData sheetId="40427" refreshError="1"/>
      <sheetData sheetId="40428" refreshError="1"/>
      <sheetData sheetId="40429" refreshError="1"/>
      <sheetData sheetId="40430" refreshError="1"/>
      <sheetData sheetId="40431" refreshError="1"/>
      <sheetData sheetId="40432" refreshError="1"/>
      <sheetData sheetId="40433" refreshError="1"/>
      <sheetData sheetId="40434" refreshError="1"/>
      <sheetData sheetId="40435" refreshError="1"/>
      <sheetData sheetId="40436" refreshError="1"/>
      <sheetData sheetId="40437" refreshError="1"/>
      <sheetData sheetId="40438" refreshError="1"/>
      <sheetData sheetId="40439" refreshError="1"/>
      <sheetData sheetId="40440" refreshError="1"/>
      <sheetData sheetId="40441" refreshError="1"/>
      <sheetData sheetId="40442" refreshError="1"/>
      <sheetData sheetId="40443" refreshError="1"/>
      <sheetData sheetId="40444" refreshError="1"/>
      <sheetData sheetId="40445" refreshError="1"/>
      <sheetData sheetId="40446" refreshError="1"/>
      <sheetData sheetId="40447" refreshError="1"/>
      <sheetData sheetId="40448" refreshError="1"/>
      <sheetData sheetId="40449" refreshError="1"/>
      <sheetData sheetId="40450" refreshError="1"/>
      <sheetData sheetId="40451" refreshError="1"/>
      <sheetData sheetId="40452" refreshError="1"/>
      <sheetData sheetId="40453" refreshError="1"/>
      <sheetData sheetId="40454" refreshError="1"/>
      <sheetData sheetId="40455" refreshError="1"/>
      <sheetData sheetId="40456" refreshError="1"/>
      <sheetData sheetId="40457" refreshError="1"/>
      <sheetData sheetId="40458" refreshError="1"/>
      <sheetData sheetId="40459" refreshError="1"/>
      <sheetData sheetId="40460" refreshError="1"/>
      <sheetData sheetId="40461" refreshError="1"/>
      <sheetData sheetId="40462" refreshError="1"/>
      <sheetData sheetId="40463" refreshError="1"/>
      <sheetData sheetId="40464" refreshError="1"/>
      <sheetData sheetId="40465" refreshError="1"/>
      <sheetData sheetId="40466" refreshError="1"/>
      <sheetData sheetId="40467" refreshError="1"/>
      <sheetData sheetId="40468" refreshError="1"/>
      <sheetData sheetId="40469" refreshError="1"/>
      <sheetData sheetId="40470" refreshError="1"/>
      <sheetData sheetId="40471" refreshError="1"/>
      <sheetData sheetId="40472" refreshError="1"/>
      <sheetData sheetId="40473" refreshError="1"/>
      <sheetData sheetId="40474" refreshError="1"/>
      <sheetData sheetId="40475" refreshError="1"/>
      <sheetData sheetId="40476" refreshError="1"/>
      <sheetData sheetId="40477" refreshError="1"/>
      <sheetData sheetId="40478" refreshError="1"/>
      <sheetData sheetId="40479" refreshError="1"/>
      <sheetData sheetId="40480" refreshError="1"/>
      <sheetData sheetId="40481" refreshError="1"/>
      <sheetData sheetId="40482" refreshError="1"/>
      <sheetData sheetId="40483" refreshError="1"/>
      <sheetData sheetId="40484" refreshError="1"/>
      <sheetData sheetId="40485" refreshError="1"/>
      <sheetData sheetId="40486" refreshError="1"/>
      <sheetData sheetId="40487" refreshError="1"/>
      <sheetData sheetId="40488" refreshError="1"/>
      <sheetData sheetId="40489" refreshError="1"/>
      <sheetData sheetId="40490" refreshError="1"/>
      <sheetData sheetId="40491" refreshError="1"/>
      <sheetData sheetId="40492" refreshError="1"/>
      <sheetData sheetId="40493" refreshError="1"/>
      <sheetData sheetId="40494" refreshError="1"/>
      <sheetData sheetId="40495" refreshError="1"/>
      <sheetData sheetId="40496" refreshError="1"/>
      <sheetData sheetId="40497" refreshError="1"/>
      <sheetData sheetId="40498" refreshError="1"/>
      <sheetData sheetId="40499" refreshError="1"/>
      <sheetData sheetId="40500" refreshError="1"/>
      <sheetData sheetId="40501" refreshError="1"/>
      <sheetData sheetId="40502" refreshError="1"/>
      <sheetData sheetId="40503" refreshError="1"/>
      <sheetData sheetId="40504" refreshError="1"/>
      <sheetData sheetId="40505" refreshError="1"/>
      <sheetData sheetId="40506" refreshError="1"/>
      <sheetData sheetId="40507" refreshError="1"/>
      <sheetData sheetId="40508" refreshError="1"/>
      <sheetData sheetId="40509" refreshError="1"/>
      <sheetData sheetId="40510" refreshError="1"/>
      <sheetData sheetId="40511" refreshError="1"/>
      <sheetData sheetId="40512" refreshError="1"/>
      <sheetData sheetId="40513" refreshError="1"/>
      <sheetData sheetId="40514" refreshError="1"/>
      <sheetData sheetId="40515" refreshError="1"/>
      <sheetData sheetId="40516" refreshError="1"/>
      <sheetData sheetId="40517" refreshError="1"/>
      <sheetData sheetId="40518" refreshError="1"/>
      <sheetData sheetId="40519" refreshError="1"/>
      <sheetData sheetId="40520" refreshError="1"/>
      <sheetData sheetId="40521" refreshError="1"/>
      <sheetData sheetId="40522" refreshError="1"/>
      <sheetData sheetId="40523" refreshError="1"/>
      <sheetData sheetId="40524" refreshError="1"/>
      <sheetData sheetId="40525" refreshError="1"/>
      <sheetData sheetId="40526" refreshError="1"/>
      <sheetData sheetId="40527" refreshError="1"/>
      <sheetData sheetId="40528" refreshError="1"/>
      <sheetData sheetId="40529" refreshError="1"/>
      <sheetData sheetId="40530" refreshError="1"/>
      <sheetData sheetId="40531" refreshError="1"/>
      <sheetData sheetId="40532" refreshError="1"/>
      <sheetData sheetId="40533" refreshError="1"/>
      <sheetData sheetId="40534" refreshError="1"/>
      <sheetData sheetId="40535" refreshError="1"/>
      <sheetData sheetId="40536" refreshError="1"/>
      <sheetData sheetId="40537" refreshError="1"/>
      <sheetData sheetId="40538" refreshError="1"/>
      <sheetData sheetId="40539" refreshError="1"/>
      <sheetData sheetId="40540" refreshError="1"/>
      <sheetData sheetId="40541" refreshError="1"/>
      <sheetData sheetId="40542" refreshError="1"/>
      <sheetData sheetId="40543" refreshError="1"/>
      <sheetData sheetId="40544" refreshError="1"/>
      <sheetData sheetId="40545" refreshError="1"/>
      <sheetData sheetId="40546" refreshError="1"/>
      <sheetData sheetId="40547" refreshError="1"/>
      <sheetData sheetId="40548" refreshError="1"/>
      <sheetData sheetId="40549" refreshError="1"/>
      <sheetData sheetId="40550" refreshError="1"/>
      <sheetData sheetId="40551" refreshError="1"/>
      <sheetData sheetId="40552" refreshError="1"/>
      <sheetData sheetId="40553" refreshError="1"/>
      <sheetData sheetId="40554" refreshError="1"/>
      <sheetData sheetId="40555" refreshError="1"/>
      <sheetData sheetId="40556" refreshError="1"/>
      <sheetData sheetId="40557" refreshError="1"/>
      <sheetData sheetId="40558" refreshError="1"/>
      <sheetData sheetId="40559" refreshError="1"/>
      <sheetData sheetId="40560" refreshError="1"/>
      <sheetData sheetId="40561" refreshError="1"/>
      <sheetData sheetId="40562" refreshError="1"/>
      <sheetData sheetId="40563" refreshError="1"/>
      <sheetData sheetId="40564" refreshError="1"/>
      <sheetData sheetId="40565" refreshError="1"/>
      <sheetData sheetId="40566" refreshError="1"/>
      <sheetData sheetId="40567" refreshError="1"/>
      <sheetData sheetId="40568" refreshError="1"/>
      <sheetData sheetId="40569" refreshError="1"/>
      <sheetData sheetId="40570" refreshError="1"/>
      <sheetData sheetId="40571" refreshError="1"/>
      <sheetData sheetId="40572" refreshError="1"/>
      <sheetData sheetId="40573" refreshError="1"/>
      <sheetData sheetId="40574" refreshError="1"/>
      <sheetData sheetId="40575" refreshError="1"/>
      <sheetData sheetId="40576" refreshError="1"/>
      <sheetData sheetId="40577" refreshError="1"/>
      <sheetData sheetId="40578" refreshError="1"/>
      <sheetData sheetId="40579" refreshError="1"/>
      <sheetData sheetId="40580" refreshError="1"/>
      <sheetData sheetId="40581" refreshError="1"/>
      <sheetData sheetId="40582" refreshError="1"/>
      <sheetData sheetId="40583" refreshError="1"/>
      <sheetData sheetId="40584" refreshError="1"/>
      <sheetData sheetId="40585" refreshError="1"/>
      <sheetData sheetId="40586" refreshError="1"/>
      <sheetData sheetId="40587" refreshError="1"/>
      <sheetData sheetId="40588" refreshError="1"/>
      <sheetData sheetId="40589" refreshError="1"/>
      <sheetData sheetId="40590" refreshError="1"/>
      <sheetData sheetId="40591" refreshError="1"/>
      <sheetData sheetId="40592" refreshError="1"/>
      <sheetData sheetId="40593" refreshError="1"/>
      <sheetData sheetId="40594" refreshError="1"/>
      <sheetData sheetId="40595" refreshError="1"/>
      <sheetData sheetId="40596" refreshError="1"/>
      <sheetData sheetId="40597" refreshError="1"/>
      <sheetData sheetId="40598" refreshError="1"/>
      <sheetData sheetId="40599" refreshError="1"/>
      <sheetData sheetId="40600" refreshError="1"/>
      <sheetData sheetId="40601" refreshError="1"/>
      <sheetData sheetId="40602" refreshError="1"/>
      <sheetData sheetId="40603" refreshError="1"/>
      <sheetData sheetId="40604" refreshError="1"/>
      <sheetData sheetId="40605" refreshError="1"/>
      <sheetData sheetId="40606" refreshError="1"/>
      <sheetData sheetId="40607" refreshError="1"/>
      <sheetData sheetId="40608" refreshError="1"/>
      <sheetData sheetId="40609" refreshError="1"/>
      <sheetData sheetId="40610" refreshError="1"/>
      <sheetData sheetId="40611" refreshError="1"/>
      <sheetData sheetId="40612" refreshError="1"/>
      <sheetData sheetId="40613" refreshError="1"/>
      <sheetData sheetId="40614" refreshError="1"/>
      <sheetData sheetId="40615" refreshError="1"/>
      <sheetData sheetId="40616" refreshError="1"/>
      <sheetData sheetId="40617" refreshError="1"/>
      <sheetData sheetId="40618" refreshError="1"/>
      <sheetData sheetId="40619" refreshError="1"/>
      <sheetData sheetId="40620" refreshError="1"/>
      <sheetData sheetId="40621" refreshError="1"/>
      <sheetData sheetId="40622" refreshError="1"/>
      <sheetData sheetId="40623" refreshError="1"/>
      <sheetData sheetId="40624" refreshError="1"/>
      <sheetData sheetId="40625" refreshError="1"/>
      <sheetData sheetId="40626" refreshError="1"/>
      <sheetData sheetId="40627" refreshError="1"/>
      <sheetData sheetId="40628" refreshError="1"/>
      <sheetData sheetId="40629" refreshError="1"/>
      <sheetData sheetId="40630" refreshError="1"/>
      <sheetData sheetId="40631" refreshError="1"/>
      <sheetData sheetId="40632" refreshError="1"/>
      <sheetData sheetId="40633" refreshError="1"/>
      <sheetData sheetId="40634" refreshError="1"/>
      <sheetData sheetId="40635" refreshError="1"/>
      <sheetData sheetId="40636" refreshError="1"/>
      <sheetData sheetId="40637" refreshError="1"/>
      <sheetData sheetId="40638" refreshError="1"/>
      <sheetData sheetId="40639" refreshError="1"/>
      <sheetData sheetId="40640" refreshError="1"/>
      <sheetData sheetId="40641" refreshError="1"/>
      <sheetData sheetId="40642" refreshError="1"/>
      <sheetData sheetId="40643" refreshError="1"/>
      <sheetData sheetId="40644" refreshError="1"/>
      <sheetData sheetId="40645" refreshError="1"/>
      <sheetData sheetId="40646" refreshError="1"/>
      <sheetData sheetId="40647" refreshError="1"/>
      <sheetData sheetId="40648" refreshError="1"/>
      <sheetData sheetId="40649" refreshError="1"/>
      <sheetData sheetId="40650" refreshError="1"/>
      <sheetData sheetId="40651" refreshError="1"/>
      <sheetData sheetId="40652" refreshError="1"/>
      <sheetData sheetId="40653" refreshError="1"/>
      <sheetData sheetId="40654" refreshError="1"/>
      <sheetData sheetId="40655" refreshError="1"/>
      <sheetData sheetId="40656" refreshError="1"/>
      <sheetData sheetId="40657" refreshError="1"/>
      <sheetData sheetId="40658" refreshError="1"/>
      <sheetData sheetId="40659" refreshError="1"/>
      <sheetData sheetId="40660" refreshError="1"/>
      <sheetData sheetId="40661" refreshError="1"/>
      <sheetData sheetId="40662" refreshError="1"/>
      <sheetData sheetId="40663" refreshError="1"/>
      <sheetData sheetId="40664" refreshError="1"/>
      <sheetData sheetId="40665" refreshError="1"/>
      <sheetData sheetId="40666" refreshError="1"/>
      <sheetData sheetId="40667" refreshError="1"/>
      <sheetData sheetId="40668" refreshError="1"/>
      <sheetData sheetId="40669" refreshError="1"/>
      <sheetData sheetId="40670" refreshError="1"/>
      <sheetData sheetId="40671" refreshError="1"/>
      <sheetData sheetId="40672" refreshError="1"/>
      <sheetData sheetId="40673" refreshError="1"/>
      <sheetData sheetId="40674" refreshError="1"/>
      <sheetData sheetId="40675" refreshError="1"/>
      <sheetData sheetId="40676" refreshError="1"/>
      <sheetData sheetId="40677" refreshError="1"/>
      <sheetData sheetId="40678" refreshError="1"/>
      <sheetData sheetId="40679" refreshError="1"/>
      <sheetData sheetId="40680" refreshError="1"/>
      <sheetData sheetId="40681" refreshError="1"/>
      <sheetData sheetId="40682" refreshError="1"/>
      <sheetData sheetId="40683" refreshError="1"/>
      <sheetData sheetId="40684" refreshError="1"/>
      <sheetData sheetId="40685" refreshError="1"/>
      <sheetData sheetId="40686" refreshError="1"/>
      <sheetData sheetId="40687" refreshError="1"/>
      <sheetData sheetId="40688" refreshError="1"/>
      <sheetData sheetId="40689" refreshError="1"/>
      <sheetData sheetId="40690" refreshError="1"/>
      <sheetData sheetId="40691" refreshError="1"/>
      <sheetData sheetId="40692" refreshError="1"/>
      <sheetData sheetId="40693" refreshError="1"/>
      <sheetData sheetId="40694" refreshError="1"/>
      <sheetData sheetId="40695" refreshError="1"/>
      <sheetData sheetId="40696" refreshError="1"/>
      <sheetData sheetId="40697" refreshError="1"/>
      <sheetData sheetId="40698" refreshError="1"/>
      <sheetData sheetId="40699" refreshError="1"/>
      <sheetData sheetId="40700" refreshError="1"/>
      <sheetData sheetId="40701" refreshError="1"/>
      <sheetData sheetId="40702" refreshError="1"/>
      <sheetData sheetId="40703" refreshError="1"/>
      <sheetData sheetId="40704" refreshError="1"/>
      <sheetData sheetId="40705" refreshError="1"/>
      <sheetData sheetId="40706" refreshError="1"/>
      <sheetData sheetId="40707" refreshError="1"/>
      <sheetData sheetId="40708" refreshError="1"/>
      <sheetData sheetId="40709" refreshError="1"/>
      <sheetData sheetId="40710" refreshError="1"/>
      <sheetData sheetId="40711" refreshError="1"/>
      <sheetData sheetId="40712" refreshError="1"/>
      <sheetData sheetId="40713" refreshError="1"/>
      <sheetData sheetId="40714" refreshError="1"/>
      <sheetData sheetId="40715" refreshError="1"/>
      <sheetData sheetId="40716" refreshError="1"/>
      <sheetData sheetId="40717" refreshError="1"/>
      <sheetData sheetId="40718" refreshError="1"/>
      <sheetData sheetId="40719" refreshError="1"/>
      <sheetData sheetId="40720" refreshError="1"/>
      <sheetData sheetId="40721" refreshError="1"/>
      <sheetData sheetId="40722" refreshError="1"/>
      <sheetData sheetId="40723" refreshError="1"/>
      <sheetData sheetId="40724" refreshError="1"/>
      <sheetData sheetId="40725" refreshError="1"/>
      <sheetData sheetId="40726" refreshError="1"/>
      <sheetData sheetId="40727" refreshError="1"/>
      <sheetData sheetId="40728" refreshError="1"/>
      <sheetData sheetId="40729" refreshError="1"/>
      <sheetData sheetId="40730" refreshError="1"/>
      <sheetData sheetId="40731" refreshError="1"/>
      <sheetData sheetId="40732" refreshError="1"/>
      <sheetData sheetId="40733" refreshError="1"/>
      <sheetData sheetId="40734" refreshError="1"/>
      <sheetData sheetId="40735" refreshError="1"/>
      <sheetData sheetId="40736" refreshError="1"/>
      <sheetData sheetId="40737" refreshError="1"/>
      <sheetData sheetId="40738" refreshError="1"/>
      <sheetData sheetId="40739" refreshError="1"/>
      <sheetData sheetId="40740" refreshError="1"/>
      <sheetData sheetId="40741" refreshError="1"/>
      <sheetData sheetId="40742" refreshError="1"/>
      <sheetData sheetId="40743" refreshError="1"/>
      <sheetData sheetId="40744" refreshError="1"/>
      <sheetData sheetId="40745" refreshError="1"/>
      <sheetData sheetId="40746" refreshError="1"/>
      <sheetData sheetId="40747" refreshError="1"/>
      <sheetData sheetId="40748" refreshError="1"/>
      <sheetData sheetId="40749" refreshError="1"/>
      <sheetData sheetId="40750" refreshError="1"/>
      <sheetData sheetId="40751" refreshError="1"/>
      <sheetData sheetId="40752" refreshError="1"/>
      <sheetData sheetId="40753" refreshError="1"/>
      <sheetData sheetId="40754" refreshError="1"/>
      <sheetData sheetId="40755" refreshError="1"/>
      <sheetData sheetId="40756" refreshError="1"/>
      <sheetData sheetId="40757" refreshError="1"/>
      <sheetData sheetId="40758" refreshError="1"/>
      <sheetData sheetId="40759" refreshError="1"/>
      <sheetData sheetId="40760" refreshError="1"/>
      <sheetData sheetId="40761" refreshError="1"/>
      <sheetData sheetId="40762" refreshError="1"/>
      <sheetData sheetId="40763" refreshError="1"/>
      <sheetData sheetId="40764" refreshError="1"/>
      <sheetData sheetId="40765" refreshError="1"/>
      <sheetData sheetId="40766" refreshError="1"/>
      <sheetData sheetId="40767" refreshError="1"/>
      <sheetData sheetId="40768" refreshError="1"/>
      <sheetData sheetId="40769" refreshError="1"/>
      <sheetData sheetId="40770" refreshError="1"/>
      <sheetData sheetId="40771" refreshError="1"/>
      <sheetData sheetId="40772" refreshError="1"/>
      <sheetData sheetId="40773" refreshError="1"/>
      <sheetData sheetId="40774" refreshError="1"/>
      <sheetData sheetId="40775" refreshError="1"/>
      <sheetData sheetId="40776" refreshError="1"/>
      <sheetData sheetId="40777" refreshError="1"/>
      <sheetData sheetId="40778" refreshError="1"/>
      <sheetData sheetId="40779" refreshError="1"/>
      <sheetData sheetId="40780" refreshError="1"/>
      <sheetData sheetId="40781" refreshError="1"/>
      <sheetData sheetId="40782" refreshError="1"/>
      <sheetData sheetId="40783" refreshError="1"/>
      <sheetData sheetId="40784" refreshError="1"/>
      <sheetData sheetId="40785" refreshError="1"/>
      <sheetData sheetId="40786" refreshError="1"/>
      <sheetData sheetId="40787" refreshError="1"/>
      <sheetData sheetId="40788" refreshError="1"/>
      <sheetData sheetId="40789" refreshError="1"/>
      <sheetData sheetId="40790" refreshError="1"/>
      <sheetData sheetId="40791" refreshError="1"/>
      <sheetData sheetId="40792" refreshError="1"/>
      <sheetData sheetId="40793" refreshError="1"/>
      <sheetData sheetId="40794" refreshError="1"/>
      <sheetData sheetId="40795" refreshError="1"/>
      <sheetData sheetId="40796" refreshError="1"/>
      <sheetData sheetId="40797" refreshError="1"/>
      <sheetData sheetId="40798" refreshError="1"/>
      <sheetData sheetId="40799" refreshError="1"/>
      <sheetData sheetId="40800" refreshError="1"/>
      <sheetData sheetId="40801" refreshError="1"/>
      <sheetData sheetId="40802" refreshError="1"/>
      <sheetData sheetId="40803" refreshError="1"/>
      <sheetData sheetId="40804" refreshError="1"/>
      <sheetData sheetId="40805" refreshError="1"/>
      <sheetData sheetId="40806" refreshError="1"/>
      <sheetData sheetId="40807" refreshError="1"/>
      <sheetData sheetId="40808" refreshError="1"/>
      <sheetData sheetId="40809" refreshError="1"/>
      <sheetData sheetId="40810" refreshError="1"/>
      <sheetData sheetId="40811" refreshError="1"/>
      <sheetData sheetId="40812" refreshError="1"/>
      <sheetData sheetId="40813" refreshError="1"/>
      <sheetData sheetId="40814" refreshError="1"/>
      <sheetData sheetId="40815" refreshError="1"/>
      <sheetData sheetId="40816" refreshError="1"/>
      <sheetData sheetId="40817" refreshError="1"/>
      <sheetData sheetId="40818" refreshError="1"/>
      <sheetData sheetId="40819" refreshError="1"/>
      <sheetData sheetId="40820" refreshError="1"/>
      <sheetData sheetId="40821" refreshError="1"/>
      <sheetData sheetId="40822" refreshError="1"/>
      <sheetData sheetId="40823" refreshError="1"/>
      <sheetData sheetId="40824" refreshError="1"/>
      <sheetData sheetId="40825" refreshError="1"/>
      <sheetData sheetId="40826" refreshError="1"/>
      <sheetData sheetId="40827" refreshError="1"/>
      <sheetData sheetId="40828" refreshError="1"/>
      <sheetData sheetId="40829" refreshError="1"/>
      <sheetData sheetId="40830" refreshError="1"/>
      <sheetData sheetId="40831" refreshError="1"/>
      <sheetData sheetId="40832" refreshError="1"/>
      <sheetData sheetId="40833" refreshError="1"/>
      <sheetData sheetId="40834" refreshError="1"/>
      <sheetData sheetId="40835" refreshError="1"/>
      <sheetData sheetId="40836" refreshError="1"/>
      <sheetData sheetId="40837" refreshError="1"/>
      <sheetData sheetId="40838" refreshError="1"/>
      <sheetData sheetId="40839" refreshError="1"/>
      <sheetData sheetId="40840" refreshError="1"/>
      <sheetData sheetId="40841" refreshError="1"/>
      <sheetData sheetId="40842" refreshError="1"/>
      <sheetData sheetId="40843" refreshError="1"/>
      <sheetData sheetId="40844" refreshError="1"/>
      <sheetData sheetId="40845" refreshError="1"/>
      <sheetData sheetId="40846" refreshError="1"/>
      <sheetData sheetId="40847" refreshError="1"/>
      <sheetData sheetId="40848" refreshError="1"/>
      <sheetData sheetId="40849" refreshError="1"/>
      <sheetData sheetId="40850" refreshError="1"/>
      <sheetData sheetId="40851" refreshError="1"/>
      <sheetData sheetId="40852" refreshError="1"/>
      <sheetData sheetId="40853" refreshError="1"/>
      <sheetData sheetId="40854" refreshError="1"/>
      <sheetData sheetId="40855" refreshError="1"/>
      <sheetData sheetId="40856" refreshError="1"/>
      <sheetData sheetId="40857" refreshError="1"/>
      <sheetData sheetId="40858" refreshError="1"/>
      <sheetData sheetId="40859" refreshError="1"/>
      <sheetData sheetId="40860" refreshError="1"/>
      <sheetData sheetId="40861" refreshError="1"/>
      <sheetData sheetId="40862" refreshError="1"/>
      <sheetData sheetId="40863" refreshError="1"/>
      <sheetData sheetId="40864" refreshError="1"/>
      <sheetData sheetId="40865" refreshError="1"/>
      <sheetData sheetId="40866" refreshError="1"/>
      <sheetData sheetId="40867" refreshError="1"/>
      <sheetData sheetId="40868" refreshError="1"/>
      <sheetData sheetId="40869" refreshError="1"/>
      <sheetData sheetId="40870" refreshError="1"/>
      <sheetData sheetId="40871" refreshError="1"/>
      <sheetData sheetId="40872" refreshError="1"/>
      <sheetData sheetId="40873" refreshError="1"/>
      <sheetData sheetId="40874" refreshError="1"/>
      <sheetData sheetId="40875" refreshError="1"/>
      <sheetData sheetId="40876" refreshError="1"/>
      <sheetData sheetId="40877" refreshError="1"/>
      <sheetData sheetId="40878" refreshError="1"/>
      <sheetData sheetId="40879" refreshError="1"/>
      <sheetData sheetId="40880" refreshError="1"/>
      <sheetData sheetId="40881" refreshError="1"/>
      <sheetData sheetId="40882" refreshError="1"/>
      <sheetData sheetId="40883" refreshError="1"/>
      <sheetData sheetId="40884" refreshError="1"/>
      <sheetData sheetId="40885" refreshError="1"/>
      <sheetData sheetId="40886" refreshError="1"/>
      <sheetData sheetId="40887" refreshError="1"/>
      <sheetData sheetId="40888" refreshError="1"/>
      <sheetData sheetId="40889" refreshError="1"/>
      <sheetData sheetId="40890" refreshError="1"/>
      <sheetData sheetId="40891" refreshError="1"/>
      <sheetData sheetId="40892" refreshError="1"/>
      <sheetData sheetId="40893" refreshError="1"/>
      <sheetData sheetId="40894" refreshError="1"/>
      <sheetData sheetId="40895" refreshError="1"/>
      <sheetData sheetId="40896" refreshError="1"/>
      <sheetData sheetId="40897" refreshError="1"/>
      <sheetData sheetId="40898" refreshError="1"/>
      <sheetData sheetId="40899" refreshError="1"/>
      <sheetData sheetId="40900" refreshError="1"/>
      <sheetData sheetId="40901" refreshError="1"/>
      <sheetData sheetId="40902" refreshError="1"/>
      <sheetData sheetId="40903" refreshError="1"/>
      <sheetData sheetId="40904" refreshError="1"/>
      <sheetData sheetId="40905" refreshError="1"/>
      <sheetData sheetId="40906" refreshError="1"/>
      <sheetData sheetId="40907" refreshError="1"/>
      <sheetData sheetId="40908" refreshError="1"/>
      <sheetData sheetId="40909" refreshError="1"/>
      <sheetData sheetId="40910" refreshError="1"/>
      <sheetData sheetId="40911" refreshError="1"/>
      <sheetData sheetId="40912" refreshError="1"/>
      <sheetData sheetId="40913" refreshError="1"/>
      <sheetData sheetId="40914" refreshError="1"/>
      <sheetData sheetId="40915" refreshError="1"/>
      <sheetData sheetId="40916" refreshError="1"/>
      <sheetData sheetId="40917" refreshError="1"/>
      <sheetData sheetId="40918" refreshError="1"/>
      <sheetData sheetId="40919" refreshError="1"/>
      <sheetData sheetId="40920" refreshError="1"/>
      <sheetData sheetId="40921" refreshError="1"/>
      <sheetData sheetId="40922" refreshError="1"/>
      <sheetData sheetId="40923" refreshError="1"/>
      <sheetData sheetId="40924" refreshError="1"/>
      <sheetData sheetId="40925" refreshError="1"/>
      <sheetData sheetId="40926" refreshError="1"/>
      <sheetData sheetId="40927" refreshError="1"/>
      <sheetData sheetId="40928" refreshError="1"/>
      <sheetData sheetId="40929" refreshError="1"/>
      <sheetData sheetId="40930" refreshError="1"/>
      <sheetData sheetId="40931" refreshError="1"/>
      <sheetData sheetId="40932" refreshError="1"/>
      <sheetData sheetId="40933" refreshError="1"/>
      <sheetData sheetId="40934" refreshError="1"/>
      <sheetData sheetId="40935" refreshError="1"/>
      <sheetData sheetId="40936" refreshError="1"/>
      <sheetData sheetId="40937" refreshError="1"/>
      <sheetData sheetId="40938" refreshError="1"/>
      <sheetData sheetId="40939" refreshError="1"/>
      <sheetData sheetId="40940" refreshError="1"/>
      <sheetData sheetId="40941" refreshError="1"/>
      <sheetData sheetId="40942" refreshError="1"/>
      <sheetData sheetId="40943" refreshError="1"/>
      <sheetData sheetId="40944" refreshError="1"/>
      <sheetData sheetId="40945" refreshError="1"/>
      <sheetData sheetId="40946" refreshError="1"/>
      <sheetData sheetId="40947" refreshError="1"/>
      <sheetData sheetId="40948" refreshError="1"/>
      <sheetData sheetId="40949" refreshError="1"/>
      <sheetData sheetId="40950" refreshError="1"/>
      <sheetData sheetId="40951" refreshError="1"/>
      <sheetData sheetId="40952" refreshError="1"/>
      <sheetData sheetId="40953" refreshError="1"/>
      <sheetData sheetId="40954" refreshError="1"/>
      <sheetData sheetId="40955" refreshError="1"/>
      <sheetData sheetId="40956" refreshError="1"/>
      <sheetData sheetId="40957" refreshError="1"/>
      <sheetData sheetId="40958" refreshError="1"/>
      <sheetData sheetId="40959" refreshError="1"/>
      <sheetData sheetId="40960" refreshError="1"/>
      <sheetData sheetId="40961" refreshError="1"/>
      <sheetData sheetId="40962" refreshError="1"/>
      <sheetData sheetId="40963" refreshError="1"/>
      <sheetData sheetId="40964" refreshError="1"/>
      <sheetData sheetId="40965" refreshError="1"/>
      <sheetData sheetId="40966" refreshError="1"/>
      <sheetData sheetId="40967" refreshError="1"/>
      <sheetData sheetId="40968" refreshError="1"/>
      <sheetData sheetId="40969" refreshError="1"/>
      <sheetData sheetId="40970" refreshError="1"/>
      <sheetData sheetId="40971" refreshError="1"/>
      <sheetData sheetId="40972" refreshError="1"/>
      <sheetData sheetId="40973" refreshError="1"/>
      <sheetData sheetId="40974" refreshError="1"/>
      <sheetData sheetId="40975" refreshError="1"/>
      <sheetData sheetId="40976" refreshError="1"/>
      <sheetData sheetId="40977" refreshError="1"/>
      <sheetData sheetId="40978" refreshError="1"/>
      <sheetData sheetId="40979" refreshError="1"/>
      <sheetData sheetId="40980" refreshError="1"/>
      <sheetData sheetId="40981" refreshError="1"/>
      <sheetData sheetId="40982" refreshError="1"/>
      <sheetData sheetId="40983" refreshError="1"/>
      <sheetData sheetId="40984" refreshError="1"/>
      <sheetData sheetId="40985" refreshError="1"/>
      <sheetData sheetId="40986" refreshError="1"/>
      <sheetData sheetId="40987" refreshError="1"/>
      <sheetData sheetId="40988" refreshError="1"/>
      <sheetData sheetId="40989" refreshError="1"/>
      <sheetData sheetId="40990" refreshError="1"/>
      <sheetData sheetId="40991" refreshError="1"/>
      <sheetData sheetId="40992" refreshError="1"/>
      <sheetData sheetId="40993" refreshError="1"/>
      <sheetData sheetId="40994" refreshError="1"/>
      <sheetData sheetId="40995" refreshError="1"/>
      <sheetData sheetId="40996" refreshError="1"/>
      <sheetData sheetId="40997" refreshError="1"/>
      <sheetData sheetId="40998" refreshError="1"/>
      <sheetData sheetId="40999" refreshError="1"/>
      <sheetData sheetId="41000" refreshError="1"/>
      <sheetData sheetId="41001" refreshError="1"/>
      <sheetData sheetId="41002" refreshError="1"/>
      <sheetData sheetId="41003" refreshError="1"/>
      <sheetData sheetId="41004" refreshError="1"/>
      <sheetData sheetId="41005" refreshError="1"/>
      <sheetData sheetId="41006" refreshError="1"/>
      <sheetData sheetId="41007" refreshError="1"/>
      <sheetData sheetId="41008" refreshError="1"/>
      <sheetData sheetId="41009" refreshError="1"/>
      <sheetData sheetId="41010" refreshError="1"/>
      <sheetData sheetId="41011" refreshError="1"/>
      <sheetData sheetId="41012" refreshError="1"/>
      <sheetData sheetId="41013" refreshError="1"/>
      <sheetData sheetId="41014" refreshError="1"/>
      <sheetData sheetId="41015" refreshError="1"/>
      <sheetData sheetId="41016" refreshError="1"/>
      <sheetData sheetId="41017" refreshError="1"/>
      <sheetData sheetId="41018" refreshError="1"/>
      <sheetData sheetId="41019" refreshError="1"/>
      <sheetData sheetId="41020" refreshError="1"/>
      <sheetData sheetId="41021" refreshError="1"/>
      <sheetData sheetId="41022" refreshError="1"/>
      <sheetData sheetId="41023" refreshError="1"/>
      <sheetData sheetId="41024" refreshError="1"/>
      <sheetData sheetId="41025" refreshError="1"/>
      <sheetData sheetId="41026" refreshError="1"/>
      <sheetData sheetId="41027" refreshError="1"/>
      <sheetData sheetId="41028" refreshError="1"/>
      <sheetData sheetId="41029" refreshError="1"/>
      <sheetData sheetId="41030" refreshError="1"/>
      <sheetData sheetId="41031" refreshError="1"/>
      <sheetData sheetId="41032" refreshError="1"/>
      <sheetData sheetId="41033" refreshError="1"/>
      <sheetData sheetId="41034" refreshError="1"/>
      <sheetData sheetId="41035" refreshError="1"/>
      <sheetData sheetId="41036" refreshError="1"/>
      <sheetData sheetId="41037" refreshError="1"/>
      <sheetData sheetId="41038" refreshError="1"/>
      <sheetData sheetId="41039" refreshError="1"/>
      <sheetData sheetId="41040" refreshError="1"/>
      <sheetData sheetId="41041" refreshError="1"/>
      <sheetData sheetId="41042" refreshError="1"/>
      <sheetData sheetId="41043" refreshError="1"/>
      <sheetData sheetId="41044" refreshError="1"/>
      <sheetData sheetId="41045" refreshError="1"/>
      <sheetData sheetId="41046" refreshError="1"/>
      <sheetData sheetId="41047" refreshError="1"/>
      <sheetData sheetId="41048" refreshError="1"/>
      <sheetData sheetId="41049" refreshError="1"/>
      <sheetData sheetId="41050" refreshError="1"/>
      <sheetData sheetId="41051" refreshError="1"/>
      <sheetData sheetId="41052" refreshError="1"/>
      <sheetData sheetId="41053" refreshError="1"/>
      <sheetData sheetId="41054" refreshError="1"/>
      <sheetData sheetId="41055" refreshError="1"/>
      <sheetData sheetId="41056" refreshError="1"/>
      <sheetData sheetId="41057" refreshError="1"/>
      <sheetData sheetId="41058" refreshError="1"/>
      <sheetData sheetId="41059" refreshError="1"/>
      <sheetData sheetId="41060" refreshError="1"/>
      <sheetData sheetId="41061" refreshError="1"/>
      <sheetData sheetId="41062" refreshError="1"/>
      <sheetData sheetId="41063" refreshError="1"/>
      <sheetData sheetId="41064" refreshError="1"/>
      <sheetData sheetId="41065" refreshError="1"/>
      <sheetData sheetId="41066" refreshError="1"/>
      <sheetData sheetId="41067" refreshError="1"/>
      <sheetData sheetId="41068" refreshError="1"/>
      <sheetData sheetId="41069" refreshError="1"/>
      <sheetData sheetId="41070" refreshError="1"/>
      <sheetData sheetId="41071" refreshError="1"/>
      <sheetData sheetId="41072" refreshError="1"/>
      <sheetData sheetId="41073" refreshError="1"/>
      <sheetData sheetId="41074" refreshError="1"/>
      <sheetData sheetId="41075" refreshError="1"/>
      <sheetData sheetId="41076" refreshError="1"/>
      <sheetData sheetId="41077" refreshError="1"/>
      <sheetData sheetId="41078" refreshError="1"/>
      <sheetData sheetId="41079" refreshError="1"/>
      <sheetData sheetId="41080" refreshError="1"/>
      <sheetData sheetId="41081" refreshError="1"/>
      <sheetData sheetId="41082" refreshError="1"/>
      <sheetData sheetId="41083" refreshError="1"/>
      <sheetData sheetId="41084" refreshError="1"/>
      <sheetData sheetId="41085" refreshError="1"/>
      <sheetData sheetId="41086" refreshError="1"/>
      <sheetData sheetId="41087" refreshError="1"/>
      <sheetData sheetId="41088" refreshError="1"/>
      <sheetData sheetId="41089" refreshError="1"/>
      <sheetData sheetId="41090" refreshError="1"/>
      <sheetData sheetId="41091" refreshError="1"/>
      <sheetData sheetId="41092" refreshError="1"/>
      <sheetData sheetId="41093" refreshError="1"/>
      <sheetData sheetId="41094" refreshError="1"/>
      <sheetData sheetId="41095" refreshError="1"/>
      <sheetData sheetId="41096" refreshError="1"/>
      <sheetData sheetId="41097" refreshError="1"/>
      <sheetData sheetId="41098" refreshError="1"/>
      <sheetData sheetId="41099" refreshError="1"/>
      <sheetData sheetId="41100" refreshError="1"/>
      <sheetData sheetId="41101" refreshError="1"/>
      <sheetData sheetId="41102" refreshError="1"/>
      <sheetData sheetId="41103" refreshError="1"/>
      <sheetData sheetId="41104" refreshError="1"/>
      <sheetData sheetId="41105" refreshError="1"/>
      <sheetData sheetId="41106" refreshError="1"/>
      <sheetData sheetId="41107" refreshError="1"/>
      <sheetData sheetId="41108" refreshError="1"/>
      <sheetData sheetId="41109" refreshError="1"/>
      <sheetData sheetId="41110" refreshError="1"/>
      <sheetData sheetId="41111" refreshError="1"/>
      <sheetData sheetId="41112" refreshError="1"/>
      <sheetData sheetId="41113" refreshError="1"/>
      <sheetData sheetId="41114" refreshError="1"/>
      <sheetData sheetId="41115" refreshError="1"/>
      <sheetData sheetId="41116" refreshError="1"/>
      <sheetData sheetId="41117" refreshError="1"/>
      <sheetData sheetId="41118" refreshError="1"/>
      <sheetData sheetId="41119" refreshError="1"/>
      <sheetData sheetId="41120" refreshError="1"/>
      <sheetData sheetId="41121" refreshError="1"/>
      <sheetData sheetId="41122" refreshError="1"/>
      <sheetData sheetId="41123" refreshError="1"/>
      <sheetData sheetId="41124" refreshError="1"/>
      <sheetData sheetId="41125" refreshError="1"/>
      <sheetData sheetId="41126" refreshError="1"/>
      <sheetData sheetId="41127" refreshError="1"/>
      <sheetData sheetId="41128" refreshError="1"/>
      <sheetData sheetId="41129" refreshError="1"/>
      <sheetData sheetId="41130" refreshError="1"/>
      <sheetData sheetId="41131" refreshError="1"/>
      <sheetData sheetId="41132" refreshError="1"/>
      <sheetData sheetId="41133" refreshError="1"/>
      <sheetData sheetId="41134" refreshError="1"/>
      <sheetData sheetId="41135" refreshError="1"/>
      <sheetData sheetId="41136" refreshError="1"/>
      <sheetData sheetId="41137" refreshError="1"/>
      <sheetData sheetId="41138" refreshError="1"/>
      <sheetData sheetId="41139" refreshError="1"/>
      <sheetData sheetId="41140" refreshError="1"/>
      <sheetData sheetId="41141" refreshError="1"/>
      <sheetData sheetId="41142" refreshError="1"/>
      <sheetData sheetId="41143" refreshError="1"/>
      <sheetData sheetId="41144" refreshError="1"/>
      <sheetData sheetId="41145" refreshError="1"/>
      <sheetData sheetId="41146" refreshError="1"/>
      <sheetData sheetId="41147" refreshError="1"/>
      <sheetData sheetId="41148" refreshError="1"/>
      <sheetData sheetId="41149" refreshError="1"/>
      <sheetData sheetId="41150" refreshError="1"/>
      <sheetData sheetId="41151" refreshError="1"/>
      <sheetData sheetId="41152" refreshError="1"/>
      <sheetData sheetId="41153" refreshError="1"/>
      <sheetData sheetId="41154" refreshError="1"/>
      <sheetData sheetId="41155" refreshError="1"/>
      <sheetData sheetId="41156" refreshError="1"/>
      <sheetData sheetId="41157" refreshError="1"/>
      <sheetData sheetId="41158" refreshError="1"/>
      <sheetData sheetId="41159" refreshError="1"/>
      <sheetData sheetId="41160" refreshError="1"/>
      <sheetData sheetId="41161" refreshError="1"/>
      <sheetData sheetId="41162" refreshError="1"/>
      <sheetData sheetId="41163" refreshError="1"/>
      <sheetData sheetId="41164" refreshError="1"/>
      <sheetData sheetId="41165" refreshError="1"/>
      <sheetData sheetId="41166" refreshError="1"/>
      <sheetData sheetId="41167" refreshError="1"/>
      <sheetData sheetId="41168" refreshError="1"/>
      <sheetData sheetId="41169" refreshError="1"/>
      <sheetData sheetId="41170" refreshError="1"/>
      <sheetData sheetId="41171" refreshError="1"/>
      <sheetData sheetId="41172" refreshError="1"/>
      <sheetData sheetId="41173" refreshError="1"/>
      <sheetData sheetId="41174" refreshError="1"/>
      <sheetData sheetId="41175" refreshError="1"/>
      <sheetData sheetId="41176" refreshError="1"/>
      <sheetData sheetId="41177" refreshError="1"/>
      <sheetData sheetId="41178" refreshError="1"/>
      <sheetData sheetId="41179" refreshError="1"/>
      <sheetData sheetId="41180" refreshError="1"/>
      <sheetData sheetId="41181" refreshError="1"/>
      <sheetData sheetId="41182" refreshError="1"/>
      <sheetData sheetId="41183" refreshError="1"/>
      <sheetData sheetId="41184" refreshError="1"/>
      <sheetData sheetId="41185" refreshError="1"/>
      <sheetData sheetId="41186" refreshError="1"/>
      <sheetData sheetId="41187" refreshError="1"/>
      <sheetData sheetId="41188" refreshError="1"/>
      <sheetData sheetId="41189" refreshError="1"/>
      <sheetData sheetId="41190" refreshError="1"/>
      <sheetData sheetId="41191" refreshError="1"/>
      <sheetData sheetId="41192" refreshError="1"/>
      <sheetData sheetId="41193" refreshError="1"/>
      <sheetData sheetId="41194" refreshError="1"/>
      <sheetData sheetId="41195" refreshError="1"/>
      <sheetData sheetId="41196" refreshError="1"/>
      <sheetData sheetId="41197" refreshError="1"/>
      <sheetData sheetId="41198" refreshError="1"/>
      <sheetData sheetId="41199" refreshError="1"/>
      <sheetData sheetId="41200" refreshError="1"/>
      <sheetData sheetId="41201" refreshError="1"/>
      <sheetData sheetId="41202" refreshError="1"/>
      <sheetData sheetId="41203" refreshError="1"/>
      <sheetData sheetId="41204" refreshError="1"/>
      <sheetData sheetId="41205" refreshError="1"/>
      <sheetData sheetId="41206" refreshError="1"/>
      <sheetData sheetId="41207" refreshError="1"/>
      <sheetData sheetId="41208" refreshError="1"/>
      <sheetData sheetId="41209" refreshError="1"/>
      <sheetData sheetId="41210" refreshError="1"/>
      <sheetData sheetId="41211" refreshError="1"/>
      <sheetData sheetId="41212" refreshError="1"/>
      <sheetData sheetId="41213" refreshError="1"/>
      <sheetData sheetId="41214" refreshError="1"/>
      <sheetData sheetId="41215" refreshError="1"/>
      <sheetData sheetId="41216" refreshError="1"/>
      <sheetData sheetId="41217" refreshError="1"/>
      <sheetData sheetId="41218" refreshError="1"/>
      <sheetData sheetId="41219" refreshError="1"/>
      <sheetData sheetId="41220" refreshError="1"/>
      <sheetData sheetId="41221" refreshError="1"/>
      <sheetData sheetId="41222" refreshError="1"/>
      <sheetData sheetId="41223" refreshError="1"/>
      <sheetData sheetId="41224" refreshError="1"/>
      <sheetData sheetId="41225" refreshError="1"/>
      <sheetData sheetId="41226" refreshError="1"/>
      <sheetData sheetId="41227" refreshError="1"/>
      <sheetData sheetId="41228" refreshError="1"/>
      <sheetData sheetId="41229" refreshError="1"/>
      <sheetData sheetId="41230" refreshError="1"/>
      <sheetData sheetId="41231" refreshError="1"/>
      <sheetData sheetId="41232" refreshError="1"/>
      <sheetData sheetId="41233" refreshError="1"/>
      <sheetData sheetId="41234" refreshError="1"/>
      <sheetData sheetId="41235" refreshError="1"/>
      <sheetData sheetId="41236" refreshError="1"/>
      <sheetData sheetId="41237" refreshError="1"/>
      <sheetData sheetId="41238" refreshError="1"/>
      <sheetData sheetId="41239" refreshError="1"/>
      <sheetData sheetId="41240" refreshError="1"/>
      <sheetData sheetId="41241" refreshError="1"/>
      <sheetData sheetId="41242" refreshError="1"/>
      <sheetData sheetId="41243" refreshError="1"/>
      <sheetData sheetId="41244" refreshError="1"/>
      <sheetData sheetId="41245" refreshError="1"/>
      <sheetData sheetId="41246" refreshError="1"/>
      <sheetData sheetId="41247" refreshError="1"/>
      <sheetData sheetId="41248" refreshError="1"/>
      <sheetData sheetId="41249" refreshError="1"/>
      <sheetData sheetId="41250" refreshError="1"/>
      <sheetData sheetId="41251" refreshError="1"/>
      <sheetData sheetId="41252" refreshError="1"/>
      <sheetData sheetId="41253" refreshError="1"/>
      <sheetData sheetId="41254" refreshError="1"/>
      <sheetData sheetId="41255" refreshError="1"/>
      <sheetData sheetId="41256" refreshError="1"/>
      <sheetData sheetId="41257" refreshError="1"/>
      <sheetData sheetId="41258" refreshError="1"/>
      <sheetData sheetId="41259" refreshError="1"/>
      <sheetData sheetId="41260" refreshError="1"/>
      <sheetData sheetId="41261" refreshError="1"/>
      <sheetData sheetId="41262" refreshError="1"/>
      <sheetData sheetId="41263" refreshError="1"/>
      <sheetData sheetId="41264" refreshError="1"/>
      <sheetData sheetId="41265" refreshError="1"/>
      <sheetData sheetId="41266" refreshError="1"/>
      <sheetData sheetId="41267" refreshError="1"/>
      <sheetData sheetId="41268" refreshError="1"/>
      <sheetData sheetId="41269" refreshError="1"/>
      <sheetData sheetId="41270" refreshError="1"/>
      <sheetData sheetId="41271" refreshError="1"/>
      <sheetData sheetId="41272" refreshError="1"/>
      <sheetData sheetId="41273" refreshError="1"/>
      <sheetData sheetId="41274" refreshError="1"/>
      <sheetData sheetId="41275" refreshError="1"/>
      <sheetData sheetId="41276" refreshError="1"/>
      <sheetData sheetId="41277" refreshError="1"/>
      <sheetData sheetId="41278" refreshError="1"/>
      <sheetData sheetId="41279" refreshError="1"/>
      <sheetData sheetId="41280" refreshError="1"/>
      <sheetData sheetId="41281" refreshError="1"/>
      <sheetData sheetId="41282" refreshError="1"/>
      <sheetData sheetId="41283" refreshError="1"/>
      <sheetData sheetId="41284" refreshError="1"/>
      <sheetData sheetId="41285" refreshError="1"/>
      <sheetData sheetId="41286" refreshError="1"/>
      <sheetData sheetId="41287" refreshError="1"/>
      <sheetData sheetId="41288" refreshError="1"/>
      <sheetData sheetId="41289" refreshError="1"/>
      <sheetData sheetId="41290" refreshError="1"/>
      <sheetData sheetId="41291" refreshError="1"/>
      <sheetData sheetId="41292" refreshError="1"/>
      <sheetData sheetId="41293" refreshError="1"/>
      <sheetData sheetId="41294" refreshError="1"/>
      <sheetData sheetId="41295" refreshError="1"/>
      <sheetData sheetId="41296" refreshError="1"/>
      <sheetData sheetId="41297" refreshError="1"/>
      <sheetData sheetId="41298" refreshError="1"/>
      <sheetData sheetId="41299" refreshError="1"/>
      <sheetData sheetId="41300" refreshError="1"/>
      <sheetData sheetId="41301" refreshError="1"/>
      <sheetData sheetId="41302" refreshError="1"/>
      <sheetData sheetId="41303" refreshError="1"/>
      <sheetData sheetId="41304" refreshError="1"/>
      <sheetData sheetId="41305" refreshError="1"/>
      <sheetData sheetId="41306" refreshError="1"/>
      <sheetData sheetId="41307" refreshError="1"/>
      <sheetData sheetId="41308" refreshError="1"/>
      <sheetData sheetId="41309" refreshError="1"/>
      <sheetData sheetId="41310" refreshError="1"/>
      <sheetData sheetId="41311" refreshError="1"/>
      <sheetData sheetId="41312" refreshError="1"/>
      <sheetData sheetId="41313" refreshError="1"/>
      <sheetData sheetId="41314" refreshError="1"/>
      <sheetData sheetId="41315" refreshError="1"/>
      <sheetData sheetId="41316" refreshError="1"/>
      <sheetData sheetId="41317" refreshError="1"/>
      <sheetData sheetId="41318" refreshError="1"/>
      <sheetData sheetId="41319" refreshError="1"/>
      <sheetData sheetId="41320" refreshError="1"/>
      <sheetData sheetId="41321" refreshError="1"/>
      <sheetData sheetId="41322" refreshError="1"/>
      <sheetData sheetId="41323" refreshError="1"/>
      <sheetData sheetId="41324" refreshError="1"/>
      <sheetData sheetId="41325" refreshError="1"/>
      <sheetData sheetId="41326" refreshError="1"/>
      <sheetData sheetId="41327" refreshError="1"/>
      <sheetData sheetId="41328" refreshError="1"/>
      <sheetData sheetId="41329" refreshError="1"/>
      <sheetData sheetId="41330" refreshError="1"/>
      <sheetData sheetId="41331" refreshError="1"/>
      <sheetData sheetId="41332" refreshError="1"/>
      <sheetData sheetId="41333" refreshError="1"/>
      <sheetData sheetId="41334" refreshError="1"/>
      <sheetData sheetId="41335" refreshError="1"/>
      <sheetData sheetId="41336" refreshError="1"/>
      <sheetData sheetId="41337" refreshError="1"/>
      <sheetData sheetId="41338" refreshError="1"/>
      <sheetData sheetId="41339" refreshError="1"/>
      <sheetData sheetId="41340" refreshError="1"/>
      <sheetData sheetId="41341" refreshError="1"/>
      <sheetData sheetId="41342" refreshError="1"/>
      <sheetData sheetId="41343" refreshError="1"/>
      <sheetData sheetId="41344" refreshError="1"/>
      <sheetData sheetId="41345" refreshError="1"/>
      <sheetData sheetId="41346" refreshError="1"/>
      <sheetData sheetId="41347" refreshError="1"/>
      <sheetData sheetId="41348" refreshError="1"/>
      <sheetData sheetId="41349" refreshError="1"/>
      <sheetData sheetId="41350" refreshError="1"/>
      <sheetData sheetId="41351" refreshError="1"/>
      <sheetData sheetId="41352" refreshError="1"/>
      <sheetData sheetId="41353" refreshError="1"/>
      <sheetData sheetId="41354" refreshError="1"/>
      <sheetData sheetId="41355" refreshError="1"/>
      <sheetData sheetId="41356" refreshError="1"/>
      <sheetData sheetId="41357" refreshError="1"/>
      <sheetData sheetId="41358" refreshError="1"/>
      <sheetData sheetId="41359" refreshError="1"/>
      <sheetData sheetId="41360" refreshError="1"/>
      <sheetData sheetId="41361" refreshError="1"/>
      <sheetData sheetId="41362" refreshError="1"/>
      <sheetData sheetId="41363" refreshError="1"/>
      <sheetData sheetId="41364" refreshError="1"/>
      <sheetData sheetId="41365" refreshError="1"/>
      <sheetData sheetId="41366" refreshError="1"/>
      <sheetData sheetId="41367" refreshError="1"/>
      <sheetData sheetId="41368" refreshError="1"/>
      <sheetData sheetId="41369" refreshError="1"/>
      <sheetData sheetId="41370" refreshError="1"/>
      <sheetData sheetId="41371" refreshError="1"/>
      <sheetData sheetId="41372" refreshError="1"/>
      <sheetData sheetId="41373" refreshError="1"/>
      <sheetData sheetId="41374" refreshError="1"/>
      <sheetData sheetId="41375" refreshError="1"/>
      <sheetData sheetId="41376" refreshError="1"/>
      <sheetData sheetId="41377" refreshError="1"/>
      <sheetData sheetId="41378" refreshError="1"/>
      <sheetData sheetId="41379" refreshError="1"/>
      <sheetData sheetId="41380" refreshError="1"/>
      <sheetData sheetId="41381" refreshError="1"/>
      <sheetData sheetId="41382" refreshError="1"/>
      <sheetData sheetId="41383" refreshError="1"/>
      <sheetData sheetId="41384" refreshError="1"/>
      <sheetData sheetId="41385" refreshError="1"/>
      <sheetData sheetId="41386" refreshError="1"/>
      <sheetData sheetId="41387" refreshError="1"/>
      <sheetData sheetId="41388" refreshError="1"/>
      <sheetData sheetId="41389" refreshError="1"/>
      <sheetData sheetId="41390" refreshError="1"/>
      <sheetData sheetId="41391" refreshError="1"/>
      <sheetData sheetId="41392" refreshError="1"/>
      <sheetData sheetId="41393" refreshError="1"/>
      <sheetData sheetId="41394" refreshError="1"/>
      <sheetData sheetId="41395" refreshError="1"/>
      <sheetData sheetId="41396" refreshError="1"/>
      <sheetData sheetId="41397" refreshError="1"/>
      <sheetData sheetId="41398" refreshError="1"/>
      <sheetData sheetId="41399" refreshError="1"/>
      <sheetData sheetId="41400" refreshError="1"/>
      <sheetData sheetId="41401" refreshError="1"/>
      <sheetData sheetId="41402" refreshError="1"/>
      <sheetData sheetId="41403" refreshError="1"/>
      <sheetData sheetId="41404" refreshError="1"/>
      <sheetData sheetId="41405" refreshError="1"/>
      <sheetData sheetId="41406" refreshError="1"/>
      <sheetData sheetId="41407" refreshError="1"/>
      <sheetData sheetId="41408" refreshError="1"/>
      <sheetData sheetId="41409" refreshError="1"/>
      <sheetData sheetId="41410" refreshError="1"/>
      <sheetData sheetId="41411" refreshError="1"/>
      <sheetData sheetId="41412" refreshError="1"/>
      <sheetData sheetId="41413" refreshError="1"/>
      <sheetData sheetId="41414" refreshError="1"/>
      <sheetData sheetId="41415" refreshError="1"/>
      <sheetData sheetId="41416" refreshError="1"/>
      <sheetData sheetId="41417" refreshError="1"/>
      <sheetData sheetId="41418" refreshError="1"/>
      <sheetData sheetId="41419" refreshError="1"/>
      <sheetData sheetId="41420" refreshError="1"/>
      <sheetData sheetId="41421" refreshError="1"/>
      <sheetData sheetId="41422" refreshError="1"/>
      <sheetData sheetId="41423" refreshError="1"/>
      <sheetData sheetId="41424" refreshError="1"/>
      <sheetData sheetId="41425" refreshError="1"/>
      <sheetData sheetId="41426" refreshError="1"/>
      <sheetData sheetId="41427" refreshError="1"/>
      <sheetData sheetId="41428" refreshError="1"/>
      <sheetData sheetId="41429" refreshError="1"/>
      <sheetData sheetId="41430" refreshError="1"/>
      <sheetData sheetId="41431" refreshError="1"/>
      <sheetData sheetId="41432" refreshError="1"/>
      <sheetData sheetId="41433" refreshError="1"/>
      <sheetData sheetId="41434" refreshError="1"/>
      <sheetData sheetId="41435" refreshError="1"/>
      <sheetData sheetId="41436" refreshError="1"/>
      <sheetData sheetId="41437" refreshError="1"/>
      <sheetData sheetId="41438" refreshError="1"/>
      <sheetData sheetId="41439" refreshError="1"/>
      <sheetData sheetId="41440" refreshError="1"/>
      <sheetData sheetId="41441" refreshError="1"/>
      <sheetData sheetId="41442" refreshError="1"/>
      <sheetData sheetId="41443" refreshError="1"/>
      <sheetData sheetId="41444" refreshError="1"/>
      <sheetData sheetId="41445" refreshError="1"/>
      <sheetData sheetId="41446" refreshError="1"/>
      <sheetData sheetId="41447" refreshError="1"/>
      <sheetData sheetId="41448" refreshError="1"/>
      <sheetData sheetId="41449" refreshError="1"/>
      <sheetData sheetId="41450" refreshError="1"/>
      <sheetData sheetId="41451" refreshError="1"/>
      <sheetData sheetId="41452" refreshError="1"/>
      <sheetData sheetId="41453" refreshError="1"/>
      <sheetData sheetId="41454" refreshError="1"/>
      <sheetData sheetId="41455" refreshError="1"/>
      <sheetData sheetId="41456" refreshError="1"/>
      <sheetData sheetId="41457" refreshError="1"/>
      <sheetData sheetId="41458" refreshError="1"/>
      <sheetData sheetId="41459" refreshError="1"/>
      <sheetData sheetId="41460" refreshError="1"/>
      <sheetData sheetId="41461" refreshError="1"/>
      <sheetData sheetId="41462" refreshError="1"/>
      <sheetData sheetId="41463" refreshError="1"/>
      <sheetData sheetId="41464" refreshError="1"/>
      <sheetData sheetId="41465" refreshError="1"/>
      <sheetData sheetId="41466" refreshError="1"/>
      <sheetData sheetId="41467" refreshError="1"/>
      <sheetData sheetId="41468" refreshError="1"/>
      <sheetData sheetId="41469" refreshError="1"/>
      <sheetData sheetId="41470" refreshError="1"/>
      <sheetData sheetId="41471" refreshError="1"/>
      <sheetData sheetId="41472" refreshError="1"/>
      <sheetData sheetId="41473" refreshError="1"/>
      <sheetData sheetId="41474" refreshError="1"/>
      <sheetData sheetId="41475" refreshError="1"/>
      <sheetData sheetId="41476" refreshError="1"/>
      <sheetData sheetId="41477" refreshError="1"/>
      <sheetData sheetId="41478" refreshError="1"/>
      <sheetData sheetId="41479" refreshError="1"/>
      <sheetData sheetId="41480" refreshError="1"/>
      <sheetData sheetId="41481" refreshError="1"/>
      <sheetData sheetId="41482" refreshError="1"/>
      <sheetData sheetId="41483" refreshError="1"/>
      <sheetData sheetId="41484" refreshError="1"/>
      <sheetData sheetId="41485" refreshError="1"/>
      <sheetData sheetId="41486" refreshError="1"/>
      <sheetData sheetId="41487" refreshError="1"/>
      <sheetData sheetId="41488" refreshError="1"/>
      <sheetData sheetId="41489" refreshError="1"/>
      <sheetData sheetId="41490" refreshError="1"/>
      <sheetData sheetId="41491" refreshError="1"/>
      <sheetData sheetId="41492" refreshError="1"/>
      <sheetData sheetId="41493" refreshError="1"/>
      <sheetData sheetId="41494" refreshError="1"/>
      <sheetData sheetId="41495" refreshError="1"/>
      <sheetData sheetId="41496" refreshError="1"/>
      <sheetData sheetId="41497" refreshError="1"/>
      <sheetData sheetId="41498" refreshError="1"/>
      <sheetData sheetId="41499" refreshError="1"/>
      <sheetData sheetId="41500" refreshError="1"/>
      <sheetData sheetId="41501" refreshError="1"/>
      <sheetData sheetId="41502" refreshError="1"/>
      <sheetData sheetId="41503" refreshError="1"/>
      <sheetData sheetId="41504" refreshError="1"/>
      <sheetData sheetId="41505" refreshError="1"/>
      <sheetData sheetId="41506" refreshError="1"/>
      <sheetData sheetId="41507" refreshError="1"/>
      <sheetData sheetId="41508" refreshError="1"/>
      <sheetData sheetId="41509" refreshError="1"/>
      <sheetData sheetId="41510" refreshError="1"/>
      <sheetData sheetId="41511" refreshError="1"/>
      <sheetData sheetId="41512" refreshError="1"/>
      <sheetData sheetId="41513" refreshError="1"/>
      <sheetData sheetId="41514" refreshError="1"/>
      <sheetData sheetId="41515" refreshError="1"/>
      <sheetData sheetId="41516" refreshError="1"/>
      <sheetData sheetId="41517" refreshError="1"/>
      <sheetData sheetId="41518" refreshError="1"/>
      <sheetData sheetId="41519" refreshError="1"/>
      <sheetData sheetId="41520" refreshError="1"/>
      <sheetData sheetId="41521" refreshError="1"/>
      <sheetData sheetId="41522" refreshError="1"/>
      <sheetData sheetId="41523" refreshError="1"/>
      <sheetData sheetId="41524" refreshError="1"/>
      <sheetData sheetId="41525" refreshError="1"/>
      <sheetData sheetId="41526" refreshError="1"/>
      <sheetData sheetId="41527" refreshError="1"/>
      <sheetData sheetId="41528" refreshError="1"/>
      <sheetData sheetId="41529" refreshError="1"/>
      <sheetData sheetId="41530" refreshError="1"/>
      <sheetData sheetId="41531" refreshError="1"/>
      <sheetData sheetId="41532" refreshError="1"/>
      <sheetData sheetId="41533" refreshError="1"/>
      <sheetData sheetId="41534" refreshError="1"/>
      <sheetData sheetId="41535" refreshError="1"/>
      <sheetData sheetId="41536" refreshError="1"/>
      <sheetData sheetId="41537" refreshError="1"/>
      <sheetData sheetId="41538" refreshError="1"/>
      <sheetData sheetId="41539" refreshError="1"/>
      <sheetData sheetId="41540" refreshError="1"/>
      <sheetData sheetId="41541" refreshError="1"/>
      <sheetData sheetId="41542" refreshError="1"/>
      <sheetData sheetId="41543" refreshError="1"/>
      <sheetData sheetId="41544" refreshError="1"/>
      <sheetData sheetId="41545" refreshError="1"/>
      <sheetData sheetId="41546" refreshError="1"/>
      <sheetData sheetId="41547" refreshError="1"/>
      <sheetData sheetId="41548" refreshError="1"/>
      <sheetData sheetId="41549" refreshError="1"/>
      <sheetData sheetId="41550" refreshError="1"/>
      <sheetData sheetId="41551" refreshError="1"/>
      <sheetData sheetId="41552" refreshError="1"/>
      <sheetData sheetId="41553" refreshError="1"/>
      <sheetData sheetId="41554" refreshError="1"/>
      <sheetData sheetId="41555" refreshError="1"/>
      <sheetData sheetId="41556" refreshError="1"/>
      <sheetData sheetId="41557" refreshError="1"/>
      <sheetData sheetId="41558" refreshError="1"/>
      <sheetData sheetId="41559" refreshError="1"/>
      <sheetData sheetId="41560" refreshError="1"/>
      <sheetData sheetId="41561" refreshError="1"/>
      <sheetData sheetId="41562" refreshError="1"/>
      <sheetData sheetId="41563" refreshError="1"/>
      <sheetData sheetId="41564" refreshError="1"/>
      <sheetData sheetId="41565" refreshError="1"/>
      <sheetData sheetId="41566" refreshError="1"/>
      <sheetData sheetId="41567" refreshError="1"/>
      <sheetData sheetId="41568" refreshError="1"/>
      <sheetData sheetId="41569" refreshError="1"/>
      <sheetData sheetId="41570" refreshError="1"/>
      <sheetData sheetId="41571" refreshError="1"/>
      <sheetData sheetId="41572" refreshError="1"/>
      <sheetData sheetId="41573" refreshError="1"/>
      <sheetData sheetId="41574" refreshError="1"/>
      <sheetData sheetId="41575" refreshError="1"/>
      <sheetData sheetId="41576" refreshError="1"/>
      <sheetData sheetId="41577" refreshError="1"/>
      <sheetData sheetId="41578" refreshError="1"/>
      <sheetData sheetId="41579" refreshError="1"/>
      <sheetData sheetId="41580" refreshError="1"/>
      <sheetData sheetId="41581" refreshError="1"/>
      <sheetData sheetId="41582" refreshError="1"/>
      <sheetData sheetId="41583" refreshError="1"/>
      <sheetData sheetId="41584" refreshError="1"/>
      <sheetData sheetId="41585" refreshError="1"/>
      <sheetData sheetId="41586" refreshError="1"/>
      <sheetData sheetId="41587" refreshError="1"/>
      <sheetData sheetId="41588" refreshError="1"/>
      <sheetData sheetId="41589" refreshError="1"/>
      <sheetData sheetId="41590" refreshError="1"/>
      <sheetData sheetId="41591" refreshError="1"/>
      <sheetData sheetId="41592" refreshError="1"/>
      <sheetData sheetId="41593" refreshError="1"/>
      <sheetData sheetId="41594" refreshError="1"/>
      <sheetData sheetId="41595" refreshError="1"/>
      <sheetData sheetId="41596" refreshError="1"/>
      <sheetData sheetId="41597" refreshError="1"/>
      <sheetData sheetId="41598" refreshError="1"/>
      <sheetData sheetId="41599" refreshError="1"/>
      <sheetData sheetId="41600" refreshError="1"/>
      <sheetData sheetId="41601" refreshError="1"/>
      <sheetData sheetId="41602" refreshError="1"/>
      <sheetData sheetId="41603" refreshError="1"/>
      <sheetData sheetId="41604" refreshError="1"/>
      <sheetData sheetId="41605" refreshError="1"/>
      <sheetData sheetId="41606" refreshError="1"/>
      <sheetData sheetId="41607" refreshError="1"/>
      <sheetData sheetId="41608" refreshError="1"/>
      <sheetData sheetId="41609" refreshError="1"/>
      <sheetData sheetId="41610" refreshError="1"/>
      <sheetData sheetId="41611" refreshError="1"/>
      <sheetData sheetId="41612" refreshError="1"/>
      <sheetData sheetId="41613" refreshError="1"/>
      <sheetData sheetId="41614" refreshError="1"/>
      <sheetData sheetId="41615" refreshError="1"/>
      <sheetData sheetId="41616" refreshError="1"/>
      <sheetData sheetId="41617" refreshError="1"/>
      <sheetData sheetId="41618" refreshError="1"/>
      <sheetData sheetId="41619" refreshError="1"/>
      <sheetData sheetId="41620" refreshError="1"/>
      <sheetData sheetId="41621" refreshError="1"/>
      <sheetData sheetId="41622" refreshError="1"/>
      <sheetData sheetId="41623" refreshError="1"/>
      <sheetData sheetId="41624" refreshError="1"/>
      <sheetData sheetId="41625" refreshError="1"/>
      <sheetData sheetId="41626" refreshError="1"/>
      <sheetData sheetId="41627" refreshError="1"/>
      <sheetData sheetId="41628" refreshError="1"/>
      <sheetData sheetId="41629" refreshError="1"/>
      <sheetData sheetId="41630" refreshError="1"/>
      <sheetData sheetId="41631" refreshError="1"/>
      <sheetData sheetId="41632" refreshError="1"/>
      <sheetData sheetId="41633" refreshError="1"/>
      <sheetData sheetId="41634" refreshError="1"/>
      <sheetData sheetId="41635" refreshError="1"/>
      <sheetData sheetId="41636" refreshError="1"/>
      <sheetData sheetId="41637" refreshError="1"/>
      <sheetData sheetId="41638" refreshError="1"/>
      <sheetData sheetId="41639" refreshError="1"/>
      <sheetData sheetId="41640" refreshError="1"/>
      <sheetData sheetId="41641" refreshError="1"/>
      <sheetData sheetId="41642" refreshError="1"/>
      <sheetData sheetId="41643" refreshError="1"/>
      <sheetData sheetId="41644" refreshError="1"/>
      <sheetData sheetId="41645" refreshError="1"/>
      <sheetData sheetId="41646" refreshError="1"/>
      <sheetData sheetId="41647" refreshError="1"/>
      <sheetData sheetId="41648" refreshError="1"/>
      <sheetData sheetId="41649" refreshError="1"/>
      <sheetData sheetId="41650" refreshError="1"/>
      <sheetData sheetId="41651" refreshError="1"/>
      <sheetData sheetId="41652" refreshError="1"/>
      <sheetData sheetId="41653" refreshError="1"/>
      <sheetData sheetId="41654" refreshError="1"/>
      <sheetData sheetId="41655" refreshError="1"/>
      <sheetData sheetId="41656" refreshError="1"/>
      <sheetData sheetId="41657" refreshError="1"/>
      <sheetData sheetId="41658" refreshError="1"/>
      <sheetData sheetId="41659" refreshError="1"/>
      <sheetData sheetId="41660" refreshError="1"/>
      <sheetData sheetId="41661" refreshError="1"/>
      <sheetData sheetId="41662" refreshError="1"/>
      <sheetData sheetId="41663" refreshError="1"/>
      <sheetData sheetId="41664" refreshError="1"/>
      <sheetData sheetId="41665" refreshError="1"/>
      <sheetData sheetId="41666" refreshError="1"/>
      <sheetData sheetId="41667" refreshError="1"/>
      <sheetData sheetId="41668" refreshError="1"/>
      <sheetData sheetId="41669" refreshError="1"/>
      <sheetData sheetId="41670" refreshError="1"/>
      <sheetData sheetId="41671" refreshError="1"/>
      <sheetData sheetId="41672" refreshError="1"/>
      <sheetData sheetId="41673" refreshError="1"/>
      <sheetData sheetId="41674" refreshError="1"/>
      <sheetData sheetId="41675" refreshError="1"/>
      <sheetData sheetId="41676" refreshError="1"/>
      <sheetData sheetId="41677" refreshError="1"/>
      <sheetData sheetId="41678" refreshError="1"/>
      <sheetData sheetId="41679" refreshError="1"/>
      <sheetData sheetId="41680" refreshError="1"/>
      <sheetData sheetId="41681" refreshError="1"/>
      <sheetData sheetId="41682" refreshError="1"/>
      <sheetData sheetId="41683" refreshError="1"/>
      <sheetData sheetId="41684" refreshError="1"/>
      <sheetData sheetId="41685" refreshError="1"/>
      <sheetData sheetId="41686" refreshError="1"/>
      <sheetData sheetId="41687" refreshError="1"/>
      <sheetData sheetId="41688" refreshError="1"/>
      <sheetData sheetId="41689" refreshError="1"/>
      <sheetData sheetId="41690" refreshError="1"/>
      <sheetData sheetId="41691" refreshError="1"/>
      <sheetData sheetId="41692" refreshError="1"/>
      <sheetData sheetId="41693" refreshError="1"/>
      <sheetData sheetId="41694" refreshError="1"/>
      <sheetData sheetId="41695" refreshError="1"/>
      <sheetData sheetId="41696" refreshError="1"/>
      <sheetData sheetId="41697" refreshError="1"/>
      <sheetData sheetId="41698" refreshError="1"/>
      <sheetData sheetId="41699" refreshError="1"/>
      <sheetData sheetId="41700" refreshError="1"/>
      <sheetData sheetId="41701" refreshError="1"/>
      <sheetData sheetId="41702" refreshError="1"/>
      <sheetData sheetId="41703" refreshError="1"/>
      <sheetData sheetId="41704" refreshError="1"/>
      <sheetData sheetId="41705" refreshError="1"/>
      <sheetData sheetId="41706" refreshError="1"/>
      <sheetData sheetId="41707" refreshError="1"/>
      <sheetData sheetId="41708" refreshError="1"/>
      <sheetData sheetId="41709" refreshError="1"/>
      <sheetData sheetId="41710" refreshError="1"/>
      <sheetData sheetId="41711" refreshError="1"/>
      <sheetData sheetId="41712" refreshError="1"/>
      <sheetData sheetId="41713" refreshError="1"/>
      <sheetData sheetId="41714" refreshError="1"/>
      <sheetData sheetId="41715" refreshError="1"/>
      <sheetData sheetId="41716" refreshError="1"/>
      <sheetData sheetId="41717" refreshError="1"/>
      <sheetData sheetId="41718" refreshError="1"/>
      <sheetData sheetId="41719" refreshError="1"/>
      <sheetData sheetId="41720" refreshError="1"/>
      <sheetData sheetId="41721" refreshError="1"/>
      <sheetData sheetId="41722" refreshError="1"/>
      <sheetData sheetId="41723" refreshError="1"/>
      <sheetData sheetId="41724" refreshError="1"/>
      <sheetData sheetId="41725" refreshError="1"/>
      <sheetData sheetId="41726" refreshError="1"/>
      <sheetData sheetId="41727" refreshError="1"/>
      <sheetData sheetId="41728" refreshError="1"/>
      <sheetData sheetId="41729" refreshError="1"/>
      <sheetData sheetId="41730" refreshError="1"/>
      <sheetData sheetId="41731" refreshError="1"/>
      <sheetData sheetId="41732" refreshError="1"/>
      <sheetData sheetId="41733" refreshError="1"/>
      <sheetData sheetId="41734" refreshError="1"/>
      <sheetData sheetId="41735" refreshError="1"/>
      <sheetData sheetId="41736" refreshError="1"/>
      <sheetData sheetId="41737" refreshError="1"/>
      <sheetData sheetId="41738" refreshError="1"/>
      <sheetData sheetId="41739" refreshError="1"/>
      <sheetData sheetId="41740" refreshError="1"/>
      <sheetData sheetId="41741" refreshError="1"/>
      <sheetData sheetId="41742" refreshError="1"/>
      <sheetData sheetId="41743" refreshError="1"/>
      <sheetData sheetId="41744" refreshError="1"/>
      <sheetData sheetId="41745" refreshError="1"/>
      <sheetData sheetId="41746" refreshError="1"/>
      <sheetData sheetId="41747" refreshError="1"/>
      <sheetData sheetId="41748" refreshError="1"/>
      <sheetData sheetId="41749" refreshError="1"/>
      <sheetData sheetId="41750" refreshError="1"/>
      <sheetData sheetId="41751" refreshError="1"/>
      <sheetData sheetId="41752" refreshError="1"/>
      <sheetData sheetId="41753" refreshError="1"/>
      <sheetData sheetId="41754" refreshError="1"/>
      <sheetData sheetId="41755" refreshError="1"/>
      <sheetData sheetId="41756" refreshError="1"/>
      <sheetData sheetId="41757" refreshError="1"/>
      <sheetData sheetId="41758" refreshError="1"/>
      <sheetData sheetId="41759" refreshError="1"/>
      <sheetData sheetId="41760" refreshError="1"/>
      <sheetData sheetId="41761" refreshError="1"/>
      <sheetData sheetId="41762" refreshError="1"/>
      <sheetData sheetId="41763" refreshError="1"/>
      <sheetData sheetId="41764" refreshError="1"/>
      <sheetData sheetId="41765" refreshError="1"/>
      <sheetData sheetId="41766" refreshError="1"/>
      <sheetData sheetId="41767" refreshError="1"/>
      <sheetData sheetId="41768" refreshError="1"/>
      <sheetData sheetId="41769" refreshError="1"/>
      <sheetData sheetId="41770" refreshError="1"/>
      <sheetData sheetId="41771" refreshError="1"/>
      <sheetData sheetId="41772" refreshError="1"/>
      <sheetData sheetId="41773" refreshError="1"/>
      <sheetData sheetId="41774" refreshError="1"/>
      <sheetData sheetId="41775" refreshError="1"/>
      <sheetData sheetId="41776" refreshError="1"/>
      <sheetData sheetId="41777" refreshError="1"/>
      <sheetData sheetId="41778" refreshError="1"/>
      <sheetData sheetId="41779" refreshError="1"/>
      <sheetData sheetId="41780" refreshError="1"/>
      <sheetData sheetId="41781" refreshError="1"/>
      <sheetData sheetId="41782" refreshError="1"/>
      <sheetData sheetId="41783" refreshError="1"/>
      <sheetData sheetId="41784" refreshError="1"/>
      <sheetData sheetId="41785" refreshError="1"/>
      <sheetData sheetId="41786" refreshError="1"/>
      <sheetData sheetId="41787" refreshError="1"/>
      <sheetData sheetId="41788" refreshError="1"/>
      <sheetData sheetId="41789" refreshError="1"/>
      <sheetData sheetId="41790" refreshError="1"/>
      <sheetData sheetId="41791" refreshError="1"/>
      <sheetData sheetId="41792" refreshError="1"/>
      <sheetData sheetId="41793" refreshError="1"/>
      <sheetData sheetId="41794" refreshError="1"/>
      <sheetData sheetId="41795" refreshError="1"/>
      <sheetData sheetId="41796" refreshError="1"/>
      <sheetData sheetId="41797" refreshError="1"/>
      <sheetData sheetId="41798" refreshError="1"/>
      <sheetData sheetId="41799" refreshError="1"/>
      <sheetData sheetId="41800" refreshError="1"/>
      <sheetData sheetId="41801" refreshError="1"/>
      <sheetData sheetId="41802" refreshError="1"/>
      <sheetData sheetId="41803" refreshError="1"/>
      <sheetData sheetId="41804" refreshError="1"/>
      <sheetData sheetId="41805" refreshError="1"/>
      <sheetData sheetId="41806" refreshError="1"/>
      <sheetData sheetId="41807" refreshError="1"/>
      <sheetData sheetId="41808" refreshError="1"/>
      <sheetData sheetId="41809" refreshError="1"/>
      <sheetData sheetId="41810" refreshError="1"/>
      <sheetData sheetId="41811" refreshError="1"/>
      <sheetData sheetId="41812" refreshError="1"/>
      <sheetData sheetId="41813" refreshError="1"/>
      <sheetData sheetId="41814" refreshError="1"/>
      <sheetData sheetId="41815" refreshError="1"/>
      <sheetData sheetId="41816" refreshError="1"/>
      <sheetData sheetId="41817" refreshError="1"/>
      <sheetData sheetId="41818" refreshError="1"/>
      <sheetData sheetId="41819" refreshError="1"/>
      <sheetData sheetId="41820" refreshError="1"/>
      <sheetData sheetId="41821" refreshError="1"/>
      <sheetData sheetId="41822" refreshError="1"/>
      <sheetData sheetId="41823" refreshError="1"/>
      <sheetData sheetId="41824" refreshError="1"/>
      <sheetData sheetId="41825" refreshError="1"/>
      <sheetData sheetId="41826" refreshError="1"/>
      <sheetData sheetId="41827" refreshError="1"/>
      <sheetData sheetId="41828" refreshError="1"/>
      <sheetData sheetId="41829" refreshError="1"/>
      <sheetData sheetId="41830" refreshError="1"/>
      <sheetData sheetId="41831" refreshError="1"/>
      <sheetData sheetId="41832" refreshError="1"/>
      <sheetData sheetId="41833" refreshError="1"/>
      <sheetData sheetId="41834" refreshError="1"/>
      <sheetData sheetId="41835" refreshError="1"/>
      <sheetData sheetId="41836" refreshError="1"/>
      <sheetData sheetId="41837" refreshError="1"/>
      <sheetData sheetId="41838" refreshError="1"/>
      <sheetData sheetId="41839" refreshError="1"/>
      <sheetData sheetId="41840" refreshError="1"/>
      <sheetData sheetId="41841" refreshError="1"/>
      <sheetData sheetId="41842" refreshError="1"/>
      <sheetData sheetId="41843" refreshError="1"/>
      <sheetData sheetId="41844" refreshError="1"/>
      <sheetData sheetId="41845" refreshError="1"/>
      <sheetData sheetId="41846" refreshError="1"/>
      <sheetData sheetId="41847" refreshError="1"/>
      <sheetData sheetId="41848" refreshError="1"/>
      <sheetData sheetId="41849" refreshError="1"/>
      <sheetData sheetId="41850" refreshError="1"/>
      <sheetData sheetId="41851" refreshError="1"/>
      <sheetData sheetId="41852" refreshError="1"/>
      <sheetData sheetId="41853" refreshError="1"/>
      <sheetData sheetId="41854" refreshError="1"/>
      <sheetData sheetId="41855" refreshError="1"/>
      <sheetData sheetId="41856" refreshError="1"/>
      <sheetData sheetId="41857" refreshError="1"/>
      <sheetData sheetId="41858" refreshError="1"/>
      <sheetData sheetId="41859" refreshError="1"/>
      <sheetData sheetId="41860" refreshError="1"/>
      <sheetData sheetId="41861" refreshError="1"/>
      <sheetData sheetId="41862" refreshError="1"/>
      <sheetData sheetId="41863" refreshError="1"/>
      <sheetData sheetId="41864" refreshError="1"/>
      <sheetData sheetId="41865" refreshError="1"/>
      <sheetData sheetId="41866" refreshError="1"/>
      <sheetData sheetId="41867" refreshError="1"/>
      <sheetData sheetId="41868" refreshError="1"/>
      <sheetData sheetId="41869" refreshError="1"/>
      <sheetData sheetId="41870" refreshError="1"/>
      <sheetData sheetId="41871" refreshError="1"/>
      <sheetData sheetId="41872" refreshError="1"/>
      <sheetData sheetId="41873" refreshError="1"/>
      <sheetData sheetId="41874" refreshError="1"/>
      <sheetData sheetId="41875" refreshError="1"/>
      <sheetData sheetId="41876" refreshError="1"/>
      <sheetData sheetId="41877" refreshError="1"/>
      <sheetData sheetId="41878" refreshError="1"/>
      <sheetData sheetId="41879" refreshError="1"/>
      <sheetData sheetId="41880" refreshError="1"/>
      <sheetData sheetId="41881" refreshError="1"/>
      <sheetData sheetId="41882" refreshError="1"/>
      <sheetData sheetId="41883" refreshError="1"/>
      <sheetData sheetId="41884" refreshError="1"/>
      <sheetData sheetId="41885" refreshError="1"/>
      <sheetData sheetId="41886" refreshError="1"/>
      <sheetData sheetId="41887" refreshError="1"/>
      <sheetData sheetId="41888" refreshError="1"/>
      <sheetData sheetId="41889" refreshError="1"/>
      <sheetData sheetId="41890" refreshError="1"/>
      <sheetData sheetId="41891" refreshError="1"/>
      <sheetData sheetId="41892" refreshError="1"/>
      <sheetData sheetId="41893" refreshError="1"/>
      <sheetData sheetId="41894" refreshError="1"/>
      <sheetData sheetId="41895" refreshError="1"/>
      <sheetData sheetId="41896" refreshError="1"/>
      <sheetData sheetId="41897" refreshError="1"/>
      <sheetData sheetId="41898" refreshError="1"/>
      <sheetData sheetId="41899" refreshError="1"/>
      <sheetData sheetId="41900" refreshError="1"/>
      <sheetData sheetId="41901" refreshError="1"/>
      <sheetData sheetId="41902" refreshError="1"/>
      <sheetData sheetId="41903" refreshError="1"/>
      <sheetData sheetId="41904" refreshError="1"/>
      <sheetData sheetId="41905" refreshError="1"/>
      <sheetData sheetId="41906" refreshError="1"/>
      <sheetData sheetId="41907" refreshError="1"/>
      <sheetData sheetId="41908" refreshError="1"/>
      <sheetData sheetId="41909" refreshError="1"/>
      <sheetData sheetId="41910" refreshError="1"/>
      <sheetData sheetId="41911" refreshError="1"/>
      <sheetData sheetId="41912" refreshError="1"/>
      <sheetData sheetId="41913" refreshError="1"/>
      <sheetData sheetId="41914" refreshError="1"/>
      <sheetData sheetId="41915" refreshError="1"/>
      <sheetData sheetId="41916" refreshError="1"/>
      <sheetData sheetId="41917" refreshError="1"/>
      <sheetData sheetId="41918" refreshError="1"/>
      <sheetData sheetId="41919" refreshError="1"/>
      <sheetData sheetId="41920" refreshError="1"/>
      <sheetData sheetId="41921" refreshError="1"/>
      <sheetData sheetId="41922" refreshError="1"/>
      <sheetData sheetId="41923" refreshError="1"/>
      <sheetData sheetId="41924" refreshError="1"/>
      <sheetData sheetId="41925" refreshError="1"/>
      <sheetData sheetId="41926" refreshError="1"/>
      <sheetData sheetId="41927" refreshError="1"/>
      <sheetData sheetId="41928" refreshError="1"/>
      <sheetData sheetId="41929" refreshError="1"/>
      <sheetData sheetId="41930" refreshError="1"/>
      <sheetData sheetId="41931" refreshError="1"/>
      <sheetData sheetId="41932" refreshError="1"/>
      <sheetData sheetId="41933" refreshError="1"/>
      <sheetData sheetId="41934" refreshError="1"/>
      <sheetData sheetId="41935" refreshError="1"/>
      <sheetData sheetId="41936" refreshError="1"/>
      <sheetData sheetId="41937" refreshError="1"/>
      <sheetData sheetId="41938" refreshError="1"/>
      <sheetData sheetId="41939" refreshError="1"/>
      <sheetData sheetId="41940" refreshError="1"/>
      <sheetData sheetId="41941" refreshError="1"/>
      <sheetData sheetId="41942" refreshError="1"/>
      <sheetData sheetId="41943" refreshError="1"/>
      <sheetData sheetId="41944" refreshError="1"/>
      <sheetData sheetId="41945" refreshError="1"/>
      <sheetData sheetId="41946" refreshError="1"/>
      <sheetData sheetId="41947" refreshError="1"/>
      <sheetData sheetId="41948" refreshError="1"/>
      <sheetData sheetId="41949" refreshError="1"/>
      <sheetData sheetId="41950" refreshError="1"/>
      <sheetData sheetId="41951" refreshError="1"/>
      <sheetData sheetId="41952" refreshError="1"/>
      <sheetData sheetId="41953" refreshError="1"/>
      <sheetData sheetId="41954" refreshError="1"/>
      <sheetData sheetId="41955" refreshError="1"/>
      <sheetData sheetId="41956" refreshError="1"/>
      <sheetData sheetId="41957" refreshError="1"/>
      <sheetData sheetId="41958" refreshError="1"/>
      <sheetData sheetId="41959" refreshError="1"/>
      <sheetData sheetId="41960" refreshError="1"/>
      <sheetData sheetId="41961" refreshError="1"/>
      <sheetData sheetId="41962" refreshError="1"/>
      <sheetData sheetId="41963" refreshError="1"/>
      <sheetData sheetId="41964" refreshError="1"/>
      <sheetData sheetId="41965" refreshError="1"/>
      <sheetData sheetId="41966" refreshError="1"/>
      <sheetData sheetId="41967" refreshError="1"/>
      <sheetData sheetId="41968" refreshError="1"/>
      <sheetData sheetId="41969" refreshError="1"/>
      <sheetData sheetId="41970" refreshError="1"/>
      <sheetData sheetId="41971" refreshError="1"/>
      <sheetData sheetId="41972" refreshError="1"/>
      <sheetData sheetId="41973" refreshError="1"/>
      <sheetData sheetId="41974" refreshError="1"/>
      <sheetData sheetId="41975" refreshError="1"/>
      <sheetData sheetId="41976" refreshError="1"/>
      <sheetData sheetId="41977" refreshError="1"/>
      <sheetData sheetId="41978" refreshError="1"/>
      <sheetData sheetId="41979" refreshError="1"/>
      <sheetData sheetId="41980" refreshError="1"/>
      <sheetData sheetId="41981" refreshError="1"/>
      <sheetData sheetId="41982" refreshError="1"/>
      <sheetData sheetId="41983" refreshError="1"/>
      <sheetData sheetId="41984" refreshError="1"/>
      <sheetData sheetId="41985" refreshError="1"/>
      <sheetData sheetId="41986" refreshError="1"/>
      <sheetData sheetId="41987" refreshError="1"/>
      <sheetData sheetId="41988" refreshError="1"/>
      <sheetData sheetId="41989" refreshError="1"/>
      <sheetData sheetId="41990" refreshError="1"/>
      <sheetData sheetId="41991" refreshError="1"/>
      <sheetData sheetId="41992" refreshError="1"/>
      <sheetData sheetId="41993" refreshError="1"/>
      <sheetData sheetId="41994" refreshError="1"/>
      <sheetData sheetId="41995" refreshError="1"/>
      <sheetData sheetId="41996" refreshError="1"/>
      <sheetData sheetId="41997" refreshError="1"/>
      <sheetData sheetId="41998" refreshError="1"/>
      <sheetData sheetId="41999" refreshError="1"/>
      <sheetData sheetId="42000" refreshError="1"/>
      <sheetData sheetId="42001" refreshError="1"/>
      <sheetData sheetId="42002" refreshError="1"/>
      <sheetData sheetId="42003" refreshError="1"/>
      <sheetData sheetId="42004" refreshError="1"/>
      <sheetData sheetId="42005" refreshError="1"/>
      <sheetData sheetId="42006" refreshError="1"/>
      <sheetData sheetId="42007" refreshError="1"/>
      <sheetData sheetId="42008" refreshError="1"/>
      <sheetData sheetId="42009" refreshError="1"/>
      <sheetData sheetId="42010" refreshError="1"/>
      <sheetData sheetId="42011" refreshError="1"/>
      <sheetData sheetId="42012" refreshError="1"/>
      <sheetData sheetId="42013" refreshError="1"/>
      <sheetData sheetId="42014" refreshError="1"/>
      <sheetData sheetId="42015" refreshError="1"/>
      <sheetData sheetId="42016" refreshError="1"/>
      <sheetData sheetId="42017" refreshError="1"/>
      <sheetData sheetId="42018" refreshError="1"/>
      <sheetData sheetId="42019" refreshError="1"/>
      <sheetData sheetId="42020" refreshError="1"/>
      <sheetData sheetId="42021" refreshError="1"/>
      <sheetData sheetId="42022" refreshError="1"/>
      <sheetData sheetId="42023" refreshError="1"/>
      <sheetData sheetId="42024" refreshError="1"/>
      <sheetData sheetId="42025" refreshError="1"/>
      <sheetData sheetId="42026" refreshError="1"/>
      <sheetData sheetId="42027" refreshError="1"/>
      <sheetData sheetId="42028" refreshError="1"/>
      <sheetData sheetId="42029" refreshError="1"/>
      <sheetData sheetId="42030" refreshError="1"/>
      <sheetData sheetId="42031" refreshError="1"/>
      <sheetData sheetId="42032" refreshError="1"/>
      <sheetData sheetId="42033" refreshError="1"/>
      <sheetData sheetId="42034" refreshError="1"/>
      <sheetData sheetId="42035" refreshError="1"/>
      <sheetData sheetId="42036" refreshError="1"/>
      <sheetData sheetId="42037" refreshError="1"/>
      <sheetData sheetId="42038" refreshError="1"/>
      <sheetData sheetId="42039" refreshError="1"/>
      <sheetData sheetId="42040" refreshError="1"/>
      <sheetData sheetId="42041" refreshError="1"/>
      <sheetData sheetId="42042" refreshError="1"/>
      <sheetData sheetId="42043" refreshError="1"/>
      <sheetData sheetId="42044" refreshError="1"/>
      <sheetData sheetId="42045" refreshError="1"/>
      <sheetData sheetId="42046" refreshError="1"/>
      <sheetData sheetId="42047" refreshError="1"/>
      <sheetData sheetId="42048" refreshError="1"/>
      <sheetData sheetId="42049" refreshError="1"/>
      <sheetData sheetId="42050" refreshError="1"/>
      <sheetData sheetId="42051" refreshError="1"/>
      <sheetData sheetId="42052" refreshError="1"/>
      <sheetData sheetId="42053" refreshError="1"/>
      <sheetData sheetId="42054" refreshError="1"/>
      <sheetData sheetId="42055" refreshError="1"/>
      <sheetData sheetId="42056" refreshError="1"/>
      <sheetData sheetId="42057" refreshError="1"/>
      <sheetData sheetId="42058" refreshError="1"/>
      <sheetData sheetId="42059" refreshError="1"/>
      <sheetData sheetId="42060"/>
      <sheetData sheetId="42061" refreshError="1"/>
      <sheetData sheetId="42062" refreshError="1"/>
      <sheetData sheetId="42063" refreshError="1"/>
      <sheetData sheetId="42064" refreshError="1"/>
      <sheetData sheetId="42065" refreshError="1"/>
      <sheetData sheetId="42066" refreshError="1"/>
      <sheetData sheetId="42067" refreshError="1"/>
      <sheetData sheetId="42068" refreshError="1"/>
      <sheetData sheetId="42069" refreshError="1"/>
      <sheetData sheetId="42070" refreshError="1"/>
      <sheetData sheetId="42071" refreshError="1"/>
      <sheetData sheetId="42072" refreshError="1"/>
      <sheetData sheetId="42073" refreshError="1"/>
      <sheetData sheetId="42074" refreshError="1"/>
      <sheetData sheetId="42075" refreshError="1"/>
      <sheetData sheetId="42076" refreshError="1"/>
      <sheetData sheetId="42077" refreshError="1"/>
      <sheetData sheetId="42078" refreshError="1"/>
      <sheetData sheetId="42079" refreshError="1"/>
      <sheetData sheetId="42080" refreshError="1"/>
      <sheetData sheetId="42081" refreshError="1"/>
      <sheetData sheetId="42082" refreshError="1"/>
      <sheetData sheetId="42083" refreshError="1"/>
      <sheetData sheetId="42084" refreshError="1"/>
      <sheetData sheetId="42085" refreshError="1"/>
      <sheetData sheetId="42086" refreshError="1"/>
      <sheetData sheetId="42087" refreshError="1"/>
      <sheetData sheetId="42088" refreshError="1"/>
      <sheetData sheetId="42089" refreshError="1"/>
      <sheetData sheetId="42090" refreshError="1"/>
      <sheetData sheetId="42091" refreshError="1"/>
      <sheetData sheetId="42092" refreshError="1"/>
      <sheetData sheetId="42093" refreshError="1"/>
      <sheetData sheetId="42094" refreshError="1"/>
      <sheetData sheetId="42095" refreshError="1"/>
      <sheetData sheetId="42096"/>
      <sheetData sheetId="42097"/>
      <sheetData sheetId="42098"/>
      <sheetData sheetId="42099"/>
      <sheetData sheetId="42100"/>
      <sheetData sheetId="42101"/>
      <sheetData sheetId="42102"/>
      <sheetData sheetId="42103"/>
      <sheetData sheetId="42104"/>
      <sheetData sheetId="42105"/>
      <sheetData sheetId="42106"/>
      <sheetData sheetId="42107"/>
      <sheetData sheetId="42108"/>
      <sheetData sheetId="42109"/>
      <sheetData sheetId="42110"/>
      <sheetData sheetId="42111"/>
      <sheetData sheetId="42112"/>
      <sheetData sheetId="42113"/>
      <sheetData sheetId="42114"/>
      <sheetData sheetId="42115"/>
      <sheetData sheetId="42116"/>
      <sheetData sheetId="42117"/>
      <sheetData sheetId="42118"/>
      <sheetData sheetId="42119"/>
      <sheetData sheetId="42120"/>
      <sheetData sheetId="42121"/>
      <sheetData sheetId="42122"/>
      <sheetData sheetId="42123"/>
      <sheetData sheetId="42124"/>
      <sheetData sheetId="42125"/>
      <sheetData sheetId="42126"/>
      <sheetData sheetId="42127"/>
      <sheetData sheetId="42128"/>
      <sheetData sheetId="42129"/>
      <sheetData sheetId="42130"/>
      <sheetData sheetId="42131"/>
      <sheetData sheetId="42132"/>
      <sheetData sheetId="42133"/>
      <sheetData sheetId="42134"/>
      <sheetData sheetId="42135"/>
      <sheetData sheetId="42136"/>
      <sheetData sheetId="42137"/>
      <sheetData sheetId="42138"/>
      <sheetData sheetId="42139"/>
      <sheetData sheetId="42140"/>
      <sheetData sheetId="42141"/>
      <sheetData sheetId="42142"/>
      <sheetData sheetId="42143"/>
      <sheetData sheetId="42144"/>
      <sheetData sheetId="42145"/>
      <sheetData sheetId="42146"/>
      <sheetData sheetId="42147"/>
      <sheetData sheetId="42148"/>
      <sheetData sheetId="42149"/>
      <sheetData sheetId="42150"/>
      <sheetData sheetId="42151"/>
      <sheetData sheetId="42152"/>
      <sheetData sheetId="42153"/>
      <sheetData sheetId="42154"/>
      <sheetData sheetId="42155"/>
      <sheetData sheetId="42156"/>
      <sheetData sheetId="42157"/>
      <sheetData sheetId="42158"/>
      <sheetData sheetId="42159"/>
      <sheetData sheetId="42160"/>
      <sheetData sheetId="42161"/>
      <sheetData sheetId="42162"/>
      <sheetData sheetId="42163"/>
      <sheetData sheetId="42164"/>
      <sheetData sheetId="42165"/>
      <sheetData sheetId="42166"/>
      <sheetData sheetId="42167"/>
      <sheetData sheetId="42168"/>
      <sheetData sheetId="42169"/>
      <sheetData sheetId="42170"/>
      <sheetData sheetId="42171"/>
      <sheetData sheetId="42172"/>
      <sheetData sheetId="42173"/>
      <sheetData sheetId="42174"/>
      <sheetData sheetId="42175"/>
      <sheetData sheetId="42176"/>
      <sheetData sheetId="42177"/>
      <sheetData sheetId="42178"/>
      <sheetData sheetId="42179"/>
      <sheetData sheetId="42180"/>
      <sheetData sheetId="42181"/>
      <sheetData sheetId="42182"/>
      <sheetData sheetId="42183"/>
      <sheetData sheetId="42184"/>
      <sheetData sheetId="42185"/>
      <sheetData sheetId="42186"/>
      <sheetData sheetId="42187"/>
      <sheetData sheetId="42188"/>
      <sheetData sheetId="42189"/>
      <sheetData sheetId="42190"/>
      <sheetData sheetId="42191"/>
      <sheetData sheetId="42192"/>
      <sheetData sheetId="42193"/>
      <sheetData sheetId="42194"/>
      <sheetData sheetId="42195"/>
      <sheetData sheetId="42196"/>
      <sheetData sheetId="42197"/>
      <sheetData sheetId="42198"/>
      <sheetData sheetId="42199"/>
      <sheetData sheetId="42200"/>
      <sheetData sheetId="42201"/>
      <sheetData sheetId="42202"/>
      <sheetData sheetId="42203"/>
      <sheetData sheetId="42204"/>
      <sheetData sheetId="42205"/>
      <sheetData sheetId="42206"/>
      <sheetData sheetId="42207"/>
      <sheetData sheetId="42208"/>
      <sheetData sheetId="42209"/>
      <sheetData sheetId="42210"/>
      <sheetData sheetId="42211"/>
      <sheetData sheetId="42212"/>
      <sheetData sheetId="42213"/>
      <sheetData sheetId="42214"/>
      <sheetData sheetId="42215"/>
      <sheetData sheetId="42216"/>
      <sheetData sheetId="42217"/>
      <sheetData sheetId="42218"/>
      <sheetData sheetId="42219"/>
      <sheetData sheetId="42220"/>
      <sheetData sheetId="42221"/>
      <sheetData sheetId="42222"/>
      <sheetData sheetId="42223"/>
      <sheetData sheetId="42224"/>
      <sheetData sheetId="42225"/>
      <sheetData sheetId="42226"/>
      <sheetData sheetId="42227"/>
      <sheetData sheetId="42228"/>
      <sheetData sheetId="42229"/>
      <sheetData sheetId="42230"/>
      <sheetData sheetId="42231"/>
      <sheetData sheetId="42232"/>
      <sheetData sheetId="42233"/>
      <sheetData sheetId="42234"/>
      <sheetData sheetId="42235"/>
      <sheetData sheetId="42236"/>
      <sheetData sheetId="42237"/>
      <sheetData sheetId="42238"/>
      <sheetData sheetId="42239"/>
      <sheetData sheetId="42240"/>
      <sheetData sheetId="42241"/>
      <sheetData sheetId="42242"/>
      <sheetData sheetId="42243"/>
      <sheetData sheetId="42244"/>
      <sheetData sheetId="42245"/>
      <sheetData sheetId="42246"/>
      <sheetData sheetId="42247"/>
      <sheetData sheetId="42248"/>
      <sheetData sheetId="42249"/>
      <sheetData sheetId="42250"/>
      <sheetData sheetId="42251"/>
      <sheetData sheetId="42252"/>
      <sheetData sheetId="42253"/>
      <sheetData sheetId="42254"/>
      <sheetData sheetId="42255"/>
      <sheetData sheetId="42256"/>
      <sheetData sheetId="42257"/>
      <sheetData sheetId="42258"/>
      <sheetData sheetId="42259"/>
      <sheetData sheetId="42260"/>
      <sheetData sheetId="42261"/>
      <sheetData sheetId="42262"/>
      <sheetData sheetId="42263"/>
      <sheetData sheetId="42264"/>
      <sheetData sheetId="42265"/>
      <sheetData sheetId="42266"/>
      <sheetData sheetId="42267"/>
      <sheetData sheetId="42268"/>
      <sheetData sheetId="42269"/>
      <sheetData sheetId="42270"/>
      <sheetData sheetId="42271"/>
      <sheetData sheetId="42272"/>
      <sheetData sheetId="42273"/>
      <sheetData sheetId="42274"/>
      <sheetData sheetId="42275"/>
      <sheetData sheetId="42276"/>
      <sheetData sheetId="42277"/>
      <sheetData sheetId="42278"/>
      <sheetData sheetId="42279"/>
      <sheetData sheetId="42280"/>
      <sheetData sheetId="42281"/>
      <sheetData sheetId="42282"/>
      <sheetData sheetId="42283"/>
      <sheetData sheetId="42284"/>
      <sheetData sheetId="42285"/>
      <sheetData sheetId="42286"/>
      <sheetData sheetId="42287"/>
      <sheetData sheetId="42288"/>
      <sheetData sheetId="42289"/>
      <sheetData sheetId="42290"/>
      <sheetData sheetId="42291"/>
      <sheetData sheetId="42292"/>
      <sheetData sheetId="42293"/>
      <sheetData sheetId="42294"/>
      <sheetData sheetId="42295"/>
      <sheetData sheetId="42296"/>
      <sheetData sheetId="42297"/>
      <sheetData sheetId="42298"/>
      <sheetData sheetId="42299"/>
      <sheetData sheetId="42300"/>
      <sheetData sheetId="42301"/>
      <sheetData sheetId="42302"/>
      <sheetData sheetId="42303"/>
      <sheetData sheetId="42304"/>
      <sheetData sheetId="42305"/>
      <sheetData sheetId="42306"/>
      <sheetData sheetId="42307"/>
      <sheetData sheetId="42308"/>
      <sheetData sheetId="42309"/>
      <sheetData sheetId="42310"/>
      <sheetData sheetId="42311"/>
      <sheetData sheetId="42312"/>
      <sheetData sheetId="42313"/>
      <sheetData sheetId="42314"/>
      <sheetData sheetId="42315"/>
      <sheetData sheetId="42316"/>
      <sheetData sheetId="42317"/>
      <sheetData sheetId="42318"/>
      <sheetData sheetId="42319"/>
      <sheetData sheetId="42320"/>
      <sheetData sheetId="42321"/>
      <sheetData sheetId="42322"/>
      <sheetData sheetId="42323"/>
      <sheetData sheetId="42324"/>
      <sheetData sheetId="42325"/>
      <sheetData sheetId="42326"/>
      <sheetData sheetId="42327"/>
      <sheetData sheetId="42328"/>
      <sheetData sheetId="42329"/>
      <sheetData sheetId="42330"/>
      <sheetData sheetId="42331"/>
      <sheetData sheetId="42332"/>
      <sheetData sheetId="42333"/>
      <sheetData sheetId="42334"/>
      <sheetData sheetId="42335"/>
      <sheetData sheetId="42336"/>
      <sheetData sheetId="42337"/>
      <sheetData sheetId="42338"/>
      <sheetData sheetId="42339"/>
      <sheetData sheetId="42340"/>
      <sheetData sheetId="42341"/>
      <sheetData sheetId="42342"/>
      <sheetData sheetId="42343"/>
      <sheetData sheetId="42344"/>
      <sheetData sheetId="42345"/>
      <sheetData sheetId="42346"/>
      <sheetData sheetId="42347"/>
      <sheetData sheetId="42348"/>
      <sheetData sheetId="42349"/>
      <sheetData sheetId="42350"/>
      <sheetData sheetId="42351"/>
      <sheetData sheetId="42352"/>
      <sheetData sheetId="42353"/>
      <sheetData sheetId="42354"/>
      <sheetData sheetId="42355"/>
      <sheetData sheetId="42356"/>
      <sheetData sheetId="42357"/>
      <sheetData sheetId="42358"/>
      <sheetData sheetId="42359"/>
      <sheetData sheetId="42360"/>
      <sheetData sheetId="42361"/>
      <sheetData sheetId="42362"/>
      <sheetData sheetId="42363"/>
      <sheetData sheetId="42364"/>
      <sheetData sheetId="42365"/>
      <sheetData sheetId="42366"/>
      <sheetData sheetId="42367"/>
      <sheetData sheetId="42368"/>
      <sheetData sheetId="42369"/>
      <sheetData sheetId="42370"/>
      <sheetData sheetId="42371"/>
      <sheetData sheetId="42372"/>
      <sheetData sheetId="42373"/>
      <sheetData sheetId="42374"/>
      <sheetData sheetId="42375"/>
      <sheetData sheetId="42376"/>
      <sheetData sheetId="42377"/>
      <sheetData sheetId="42378"/>
      <sheetData sheetId="42379"/>
      <sheetData sheetId="42380"/>
      <sheetData sheetId="42381"/>
      <sheetData sheetId="42382"/>
      <sheetData sheetId="42383"/>
      <sheetData sheetId="42384"/>
      <sheetData sheetId="42385"/>
      <sheetData sheetId="42386"/>
      <sheetData sheetId="42387"/>
      <sheetData sheetId="42388"/>
      <sheetData sheetId="42389"/>
      <sheetData sheetId="42390"/>
      <sheetData sheetId="42391"/>
      <sheetData sheetId="42392"/>
      <sheetData sheetId="42393"/>
      <sheetData sheetId="42394"/>
      <sheetData sheetId="42395"/>
      <sheetData sheetId="42396"/>
      <sheetData sheetId="42397"/>
      <sheetData sheetId="42398"/>
      <sheetData sheetId="42399"/>
      <sheetData sheetId="42400"/>
      <sheetData sheetId="42401"/>
      <sheetData sheetId="42402"/>
      <sheetData sheetId="42403"/>
      <sheetData sheetId="42404"/>
      <sheetData sheetId="42405"/>
      <sheetData sheetId="42406"/>
      <sheetData sheetId="42407"/>
      <sheetData sheetId="42408"/>
      <sheetData sheetId="42409"/>
      <sheetData sheetId="42410"/>
      <sheetData sheetId="42411"/>
      <sheetData sheetId="42412"/>
      <sheetData sheetId="42413"/>
      <sheetData sheetId="42414"/>
      <sheetData sheetId="42415"/>
      <sheetData sheetId="42416"/>
      <sheetData sheetId="42417"/>
      <sheetData sheetId="42418"/>
      <sheetData sheetId="42419"/>
      <sheetData sheetId="42420"/>
      <sheetData sheetId="42421"/>
      <sheetData sheetId="42422"/>
      <sheetData sheetId="42423"/>
      <sheetData sheetId="42424"/>
      <sheetData sheetId="42425"/>
      <sheetData sheetId="42426"/>
      <sheetData sheetId="42427"/>
      <sheetData sheetId="42428"/>
      <sheetData sheetId="42429"/>
      <sheetData sheetId="42430"/>
      <sheetData sheetId="42431"/>
      <sheetData sheetId="42432"/>
      <sheetData sheetId="42433"/>
      <sheetData sheetId="42434"/>
      <sheetData sheetId="42435"/>
      <sheetData sheetId="42436"/>
      <sheetData sheetId="42437"/>
      <sheetData sheetId="42438"/>
      <sheetData sheetId="42439"/>
      <sheetData sheetId="42440"/>
      <sheetData sheetId="42441"/>
      <sheetData sheetId="42442"/>
      <sheetData sheetId="42443"/>
      <sheetData sheetId="42444"/>
      <sheetData sheetId="42445"/>
      <sheetData sheetId="42446"/>
      <sheetData sheetId="42447"/>
      <sheetData sheetId="42448"/>
      <sheetData sheetId="42449"/>
      <sheetData sheetId="42450"/>
      <sheetData sheetId="42451"/>
      <sheetData sheetId="42452"/>
      <sheetData sheetId="42453"/>
      <sheetData sheetId="42454"/>
      <sheetData sheetId="42455"/>
      <sheetData sheetId="42456"/>
      <sheetData sheetId="42457"/>
      <sheetData sheetId="42458"/>
      <sheetData sheetId="42459"/>
      <sheetData sheetId="42460"/>
      <sheetData sheetId="42461"/>
      <sheetData sheetId="42462"/>
      <sheetData sheetId="42463"/>
      <sheetData sheetId="42464"/>
      <sheetData sheetId="42465"/>
      <sheetData sheetId="42466"/>
      <sheetData sheetId="42467"/>
      <sheetData sheetId="42468"/>
      <sheetData sheetId="42469"/>
      <sheetData sheetId="42470"/>
      <sheetData sheetId="42471"/>
      <sheetData sheetId="42472"/>
      <sheetData sheetId="42473"/>
      <sheetData sheetId="42474"/>
      <sheetData sheetId="42475"/>
      <sheetData sheetId="42476"/>
      <sheetData sheetId="42477"/>
      <sheetData sheetId="42478"/>
      <sheetData sheetId="42479"/>
      <sheetData sheetId="42480"/>
      <sheetData sheetId="42481"/>
      <sheetData sheetId="42482"/>
      <sheetData sheetId="42483"/>
      <sheetData sheetId="42484"/>
      <sheetData sheetId="42485"/>
      <sheetData sheetId="42486"/>
      <sheetData sheetId="42487"/>
      <sheetData sheetId="42488"/>
      <sheetData sheetId="42489"/>
      <sheetData sheetId="42490"/>
      <sheetData sheetId="42491"/>
      <sheetData sheetId="42492"/>
      <sheetData sheetId="42493"/>
      <sheetData sheetId="42494"/>
      <sheetData sheetId="42495"/>
      <sheetData sheetId="42496"/>
      <sheetData sheetId="42497"/>
      <sheetData sheetId="42498"/>
      <sheetData sheetId="42499"/>
      <sheetData sheetId="42500"/>
      <sheetData sheetId="42501"/>
      <sheetData sheetId="42502"/>
      <sheetData sheetId="42503"/>
      <sheetData sheetId="42504"/>
      <sheetData sheetId="42505"/>
      <sheetData sheetId="42506"/>
      <sheetData sheetId="42507"/>
      <sheetData sheetId="42508"/>
      <sheetData sheetId="42509"/>
      <sheetData sheetId="42510"/>
      <sheetData sheetId="42511"/>
      <sheetData sheetId="42512"/>
      <sheetData sheetId="42513"/>
      <sheetData sheetId="42514"/>
      <sheetData sheetId="42515"/>
      <sheetData sheetId="42516"/>
      <sheetData sheetId="42517"/>
      <sheetData sheetId="42518"/>
      <sheetData sheetId="42519"/>
      <sheetData sheetId="42520"/>
      <sheetData sheetId="42521"/>
      <sheetData sheetId="42522"/>
      <sheetData sheetId="42523"/>
      <sheetData sheetId="42524"/>
      <sheetData sheetId="42525"/>
      <sheetData sheetId="42526"/>
      <sheetData sheetId="42527"/>
      <sheetData sheetId="42528"/>
      <sheetData sheetId="42529"/>
      <sheetData sheetId="42530"/>
      <sheetData sheetId="42531"/>
      <sheetData sheetId="42532"/>
      <sheetData sheetId="42533"/>
      <sheetData sheetId="42534"/>
      <sheetData sheetId="42535"/>
      <sheetData sheetId="42536"/>
      <sheetData sheetId="42537"/>
      <sheetData sheetId="42538"/>
      <sheetData sheetId="42539"/>
      <sheetData sheetId="42540"/>
      <sheetData sheetId="42541"/>
      <sheetData sheetId="42542"/>
      <sheetData sheetId="42543"/>
      <sheetData sheetId="42544"/>
      <sheetData sheetId="42545"/>
      <sheetData sheetId="42546"/>
      <sheetData sheetId="42547"/>
      <sheetData sheetId="42548"/>
      <sheetData sheetId="42549"/>
      <sheetData sheetId="42550"/>
      <sheetData sheetId="42551"/>
      <sheetData sheetId="42552"/>
      <sheetData sheetId="42553"/>
      <sheetData sheetId="42554"/>
      <sheetData sheetId="42555"/>
      <sheetData sheetId="42556"/>
      <sheetData sheetId="42557"/>
      <sheetData sheetId="42558"/>
      <sheetData sheetId="42559"/>
      <sheetData sheetId="42560"/>
      <sheetData sheetId="42561"/>
      <sheetData sheetId="42562"/>
      <sheetData sheetId="42563"/>
      <sheetData sheetId="42564"/>
      <sheetData sheetId="42565"/>
      <sheetData sheetId="42566"/>
      <sheetData sheetId="42567"/>
      <sheetData sheetId="42568"/>
      <sheetData sheetId="42569"/>
      <sheetData sheetId="42570"/>
      <sheetData sheetId="42571"/>
      <sheetData sheetId="42572"/>
      <sheetData sheetId="42573"/>
      <sheetData sheetId="42574"/>
      <sheetData sheetId="42575"/>
      <sheetData sheetId="42576"/>
      <sheetData sheetId="42577"/>
      <sheetData sheetId="42578"/>
      <sheetData sheetId="42579"/>
      <sheetData sheetId="42580"/>
      <sheetData sheetId="42581"/>
      <sheetData sheetId="42582"/>
      <sheetData sheetId="42583"/>
      <sheetData sheetId="42584"/>
      <sheetData sheetId="42585"/>
      <sheetData sheetId="42586"/>
      <sheetData sheetId="42587"/>
      <sheetData sheetId="42588"/>
      <sheetData sheetId="42589"/>
      <sheetData sheetId="42590"/>
      <sheetData sheetId="42591"/>
      <sheetData sheetId="42592"/>
      <sheetData sheetId="42593"/>
      <sheetData sheetId="42594"/>
      <sheetData sheetId="42595"/>
      <sheetData sheetId="42596"/>
      <sheetData sheetId="42597"/>
      <sheetData sheetId="42598"/>
      <sheetData sheetId="42599"/>
      <sheetData sheetId="42600"/>
      <sheetData sheetId="42601"/>
      <sheetData sheetId="42602"/>
      <sheetData sheetId="42603"/>
      <sheetData sheetId="42604"/>
      <sheetData sheetId="42605"/>
      <sheetData sheetId="42606"/>
      <sheetData sheetId="42607"/>
      <sheetData sheetId="42608"/>
      <sheetData sheetId="42609"/>
      <sheetData sheetId="42610"/>
      <sheetData sheetId="42611"/>
      <sheetData sheetId="42612"/>
      <sheetData sheetId="42613"/>
      <sheetData sheetId="42614"/>
      <sheetData sheetId="42615"/>
      <sheetData sheetId="42616"/>
      <sheetData sheetId="42617"/>
      <sheetData sheetId="42618"/>
      <sheetData sheetId="42619"/>
      <sheetData sheetId="42620"/>
      <sheetData sheetId="42621"/>
      <sheetData sheetId="42622"/>
      <sheetData sheetId="42623"/>
      <sheetData sheetId="42624"/>
      <sheetData sheetId="42625"/>
      <sheetData sheetId="42626"/>
      <sheetData sheetId="42627"/>
      <sheetData sheetId="42628"/>
      <sheetData sheetId="42629"/>
      <sheetData sheetId="42630"/>
      <sheetData sheetId="42631"/>
      <sheetData sheetId="42632"/>
      <sheetData sheetId="42633"/>
      <sheetData sheetId="42634"/>
      <sheetData sheetId="42635"/>
      <sheetData sheetId="42636"/>
      <sheetData sheetId="42637"/>
      <sheetData sheetId="42638"/>
      <sheetData sheetId="42639"/>
      <sheetData sheetId="42640"/>
      <sheetData sheetId="42641"/>
      <sheetData sheetId="42642"/>
      <sheetData sheetId="42643"/>
      <sheetData sheetId="42644"/>
      <sheetData sheetId="42645"/>
      <sheetData sheetId="42646"/>
      <sheetData sheetId="42647"/>
      <sheetData sheetId="42648"/>
      <sheetData sheetId="42649"/>
      <sheetData sheetId="42650"/>
      <sheetData sheetId="42651"/>
      <sheetData sheetId="42652"/>
      <sheetData sheetId="42653"/>
      <sheetData sheetId="42654"/>
      <sheetData sheetId="42655"/>
      <sheetData sheetId="42656"/>
      <sheetData sheetId="42657"/>
      <sheetData sheetId="42658"/>
      <sheetData sheetId="42659"/>
      <sheetData sheetId="42660"/>
      <sheetData sheetId="42661"/>
      <sheetData sheetId="42662"/>
      <sheetData sheetId="42663"/>
      <sheetData sheetId="42664"/>
      <sheetData sheetId="42665"/>
      <sheetData sheetId="42666"/>
      <sheetData sheetId="42667"/>
      <sheetData sheetId="42668"/>
      <sheetData sheetId="42669"/>
      <sheetData sheetId="42670"/>
      <sheetData sheetId="42671"/>
      <sheetData sheetId="42672"/>
      <sheetData sheetId="42673"/>
      <sheetData sheetId="42674"/>
      <sheetData sheetId="42675"/>
      <sheetData sheetId="42676"/>
      <sheetData sheetId="42677"/>
      <sheetData sheetId="42678"/>
      <sheetData sheetId="42679"/>
      <sheetData sheetId="42680"/>
      <sheetData sheetId="42681"/>
      <sheetData sheetId="42682"/>
      <sheetData sheetId="42683"/>
      <sheetData sheetId="42684"/>
      <sheetData sheetId="42685"/>
      <sheetData sheetId="42686"/>
      <sheetData sheetId="42687"/>
      <sheetData sheetId="42688"/>
      <sheetData sheetId="42689"/>
      <sheetData sheetId="42690"/>
      <sheetData sheetId="42691"/>
      <sheetData sheetId="42692"/>
      <sheetData sheetId="42693"/>
      <sheetData sheetId="42694"/>
      <sheetData sheetId="42695"/>
      <sheetData sheetId="42696"/>
      <sheetData sheetId="42697"/>
      <sheetData sheetId="42698"/>
      <sheetData sheetId="42699"/>
      <sheetData sheetId="42700"/>
      <sheetData sheetId="42701"/>
      <sheetData sheetId="42702"/>
      <sheetData sheetId="42703"/>
      <sheetData sheetId="42704"/>
      <sheetData sheetId="42705"/>
      <sheetData sheetId="42706"/>
      <sheetData sheetId="42707"/>
      <sheetData sheetId="42708"/>
      <sheetData sheetId="42709"/>
      <sheetData sheetId="42710"/>
      <sheetData sheetId="42711"/>
      <sheetData sheetId="42712"/>
      <sheetData sheetId="42713"/>
      <sheetData sheetId="42714"/>
      <sheetData sheetId="42715"/>
      <sheetData sheetId="42716"/>
      <sheetData sheetId="42717"/>
      <sheetData sheetId="42718"/>
      <sheetData sheetId="42719"/>
      <sheetData sheetId="42720"/>
      <sheetData sheetId="42721"/>
      <sheetData sheetId="42722"/>
      <sheetData sheetId="42723"/>
      <sheetData sheetId="42724"/>
      <sheetData sheetId="42725"/>
      <sheetData sheetId="42726"/>
      <sheetData sheetId="42727"/>
      <sheetData sheetId="42728"/>
      <sheetData sheetId="42729"/>
      <sheetData sheetId="42730"/>
      <sheetData sheetId="42731"/>
      <sheetData sheetId="42732"/>
      <sheetData sheetId="42733"/>
      <sheetData sheetId="42734"/>
      <sheetData sheetId="42735"/>
      <sheetData sheetId="42736"/>
      <sheetData sheetId="42737"/>
      <sheetData sheetId="42738"/>
      <sheetData sheetId="42739"/>
      <sheetData sheetId="42740"/>
      <sheetData sheetId="42741"/>
      <sheetData sheetId="42742"/>
      <sheetData sheetId="42743"/>
      <sheetData sheetId="42744"/>
      <sheetData sheetId="42745"/>
      <sheetData sheetId="42746"/>
      <sheetData sheetId="42747"/>
      <sheetData sheetId="42748"/>
      <sheetData sheetId="42749"/>
      <sheetData sheetId="42750"/>
      <sheetData sheetId="42751"/>
      <sheetData sheetId="42752"/>
      <sheetData sheetId="42753"/>
      <sheetData sheetId="42754"/>
      <sheetData sheetId="42755"/>
      <sheetData sheetId="42756"/>
      <sheetData sheetId="42757"/>
      <sheetData sheetId="42758"/>
      <sheetData sheetId="42759"/>
      <sheetData sheetId="42760"/>
      <sheetData sheetId="42761"/>
      <sheetData sheetId="42762"/>
      <sheetData sheetId="42763"/>
      <sheetData sheetId="42764"/>
      <sheetData sheetId="42765"/>
      <sheetData sheetId="42766"/>
      <sheetData sheetId="42767"/>
      <sheetData sheetId="42768"/>
      <sheetData sheetId="42769"/>
      <sheetData sheetId="42770"/>
      <sheetData sheetId="42771"/>
      <sheetData sheetId="42772"/>
      <sheetData sheetId="42773"/>
      <sheetData sheetId="42774"/>
      <sheetData sheetId="42775"/>
      <sheetData sheetId="42776"/>
      <sheetData sheetId="42777"/>
      <sheetData sheetId="42778"/>
      <sheetData sheetId="42779"/>
      <sheetData sheetId="42780"/>
      <sheetData sheetId="42781"/>
      <sheetData sheetId="42782"/>
      <sheetData sheetId="42783"/>
      <sheetData sheetId="42784"/>
      <sheetData sheetId="42785"/>
      <sheetData sheetId="42786"/>
      <sheetData sheetId="42787"/>
      <sheetData sheetId="42788"/>
      <sheetData sheetId="42789"/>
      <sheetData sheetId="42790"/>
      <sheetData sheetId="42791"/>
      <sheetData sheetId="42792"/>
      <sheetData sheetId="42793"/>
      <sheetData sheetId="42794"/>
      <sheetData sheetId="42795"/>
      <sheetData sheetId="42796"/>
      <sheetData sheetId="42797"/>
      <sheetData sheetId="42798"/>
      <sheetData sheetId="42799"/>
      <sheetData sheetId="42800"/>
      <sheetData sheetId="42801"/>
      <sheetData sheetId="42802"/>
      <sheetData sheetId="42803"/>
      <sheetData sheetId="42804"/>
      <sheetData sheetId="42805"/>
      <sheetData sheetId="42806"/>
      <sheetData sheetId="42807"/>
      <sheetData sheetId="42808"/>
      <sheetData sheetId="42809"/>
      <sheetData sheetId="42810"/>
      <sheetData sheetId="42811"/>
      <sheetData sheetId="42812"/>
      <sheetData sheetId="42813"/>
      <sheetData sheetId="42814"/>
      <sheetData sheetId="42815"/>
      <sheetData sheetId="42816"/>
      <sheetData sheetId="42817"/>
      <sheetData sheetId="42818"/>
      <sheetData sheetId="42819"/>
      <sheetData sheetId="42820"/>
      <sheetData sheetId="42821"/>
      <sheetData sheetId="42822"/>
      <sheetData sheetId="42823"/>
      <sheetData sheetId="42824"/>
      <sheetData sheetId="42825"/>
      <sheetData sheetId="42826"/>
      <sheetData sheetId="42827"/>
      <sheetData sheetId="42828"/>
      <sheetData sheetId="42829"/>
      <sheetData sheetId="42830"/>
      <sheetData sheetId="42831"/>
      <sheetData sheetId="42832"/>
      <sheetData sheetId="42833"/>
      <sheetData sheetId="42834"/>
      <sheetData sheetId="42835"/>
      <sheetData sheetId="42836"/>
      <sheetData sheetId="42837"/>
      <sheetData sheetId="42838"/>
      <sheetData sheetId="42839"/>
      <sheetData sheetId="42840"/>
      <sheetData sheetId="42841"/>
      <sheetData sheetId="42842"/>
      <sheetData sheetId="42843"/>
      <sheetData sheetId="42844"/>
      <sheetData sheetId="42845"/>
      <sheetData sheetId="42846"/>
      <sheetData sheetId="42847"/>
      <sheetData sheetId="42848"/>
      <sheetData sheetId="42849"/>
      <sheetData sheetId="42850"/>
      <sheetData sheetId="42851"/>
      <sheetData sheetId="42852"/>
      <sheetData sheetId="42853"/>
      <sheetData sheetId="42854"/>
      <sheetData sheetId="42855"/>
      <sheetData sheetId="42856"/>
      <sheetData sheetId="42857"/>
      <sheetData sheetId="42858"/>
      <sheetData sheetId="42859"/>
      <sheetData sheetId="42860"/>
      <sheetData sheetId="42861"/>
      <sheetData sheetId="42862"/>
      <sheetData sheetId="42863"/>
      <sheetData sheetId="42864"/>
      <sheetData sheetId="42865"/>
      <sheetData sheetId="42866"/>
      <sheetData sheetId="42867"/>
      <sheetData sheetId="42868"/>
      <sheetData sheetId="42869"/>
      <sheetData sheetId="42870"/>
      <sheetData sheetId="42871"/>
      <sheetData sheetId="42872"/>
      <sheetData sheetId="42873"/>
      <sheetData sheetId="42874"/>
      <sheetData sheetId="42875"/>
      <sheetData sheetId="42876"/>
      <sheetData sheetId="42877"/>
      <sheetData sheetId="42878"/>
      <sheetData sheetId="42879"/>
      <sheetData sheetId="42880"/>
      <sheetData sheetId="42881"/>
      <sheetData sheetId="42882"/>
      <sheetData sheetId="42883"/>
      <sheetData sheetId="42884"/>
      <sheetData sheetId="42885"/>
      <sheetData sheetId="42886"/>
      <sheetData sheetId="42887"/>
      <sheetData sheetId="42888"/>
      <sheetData sheetId="42889"/>
      <sheetData sheetId="42890"/>
      <sheetData sheetId="42891"/>
      <sheetData sheetId="42892"/>
      <sheetData sheetId="42893"/>
      <sheetData sheetId="42894"/>
      <sheetData sheetId="42895"/>
      <sheetData sheetId="42896"/>
      <sheetData sheetId="42897"/>
      <sheetData sheetId="42898"/>
      <sheetData sheetId="42899"/>
      <sheetData sheetId="42900"/>
      <sheetData sheetId="42901"/>
      <sheetData sheetId="42902"/>
      <sheetData sheetId="42903"/>
      <sheetData sheetId="42904"/>
      <sheetData sheetId="42905"/>
      <sheetData sheetId="42906"/>
      <sheetData sheetId="42907"/>
      <sheetData sheetId="42908"/>
      <sheetData sheetId="42909"/>
      <sheetData sheetId="42910"/>
      <sheetData sheetId="42911"/>
      <sheetData sheetId="42912"/>
      <sheetData sheetId="42913"/>
      <sheetData sheetId="42914"/>
      <sheetData sheetId="42915"/>
      <sheetData sheetId="42916"/>
      <sheetData sheetId="42917"/>
      <sheetData sheetId="42918"/>
      <sheetData sheetId="42919"/>
      <sheetData sheetId="42920"/>
      <sheetData sheetId="42921"/>
      <sheetData sheetId="42922"/>
      <sheetData sheetId="42923"/>
      <sheetData sheetId="42924"/>
      <sheetData sheetId="42925"/>
      <sheetData sheetId="42926"/>
      <sheetData sheetId="42927"/>
      <sheetData sheetId="42928"/>
      <sheetData sheetId="42929"/>
      <sheetData sheetId="42930"/>
      <sheetData sheetId="42931"/>
      <sheetData sheetId="42932"/>
      <sheetData sheetId="42933"/>
      <sheetData sheetId="42934"/>
      <sheetData sheetId="42935"/>
      <sheetData sheetId="42936"/>
      <sheetData sheetId="42937"/>
      <sheetData sheetId="42938"/>
      <sheetData sheetId="42939"/>
      <sheetData sheetId="42940"/>
      <sheetData sheetId="42941"/>
      <sheetData sheetId="42942"/>
      <sheetData sheetId="42943"/>
      <sheetData sheetId="42944"/>
      <sheetData sheetId="42945"/>
      <sheetData sheetId="42946"/>
      <sheetData sheetId="42947"/>
      <sheetData sheetId="42948"/>
      <sheetData sheetId="42949"/>
      <sheetData sheetId="42950"/>
      <sheetData sheetId="42951"/>
      <sheetData sheetId="42952"/>
      <sheetData sheetId="42953"/>
      <sheetData sheetId="42954"/>
      <sheetData sheetId="42955"/>
      <sheetData sheetId="42956"/>
      <sheetData sheetId="42957"/>
      <sheetData sheetId="42958"/>
      <sheetData sheetId="42959"/>
      <sheetData sheetId="42960"/>
      <sheetData sheetId="42961"/>
      <sheetData sheetId="42962"/>
      <sheetData sheetId="42963"/>
      <sheetData sheetId="42964"/>
      <sheetData sheetId="42965"/>
      <sheetData sheetId="42966"/>
      <sheetData sheetId="42967"/>
      <sheetData sheetId="42968"/>
      <sheetData sheetId="42969"/>
      <sheetData sheetId="42970"/>
      <sheetData sheetId="42971"/>
      <sheetData sheetId="42972"/>
      <sheetData sheetId="42973"/>
      <sheetData sheetId="42974"/>
      <sheetData sheetId="42975"/>
      <sheetData sheetId="42976"/>
      <sheetData sheetId="42977"/>
      <sheetData sheetId="42978"/>
      <sheetData sheetId="42979"/>
      <sheetData sheetId="42980"/>
      <sheetData sheetId="42981"/>
      <sheetData sheetId="42982"/>
      <sheetData sheetId="42983"/>
      <sheetData sheetId="42984"/>
      <sheetData sheetId="42985"/>
      <sheetData sheetId="42986"/>
      <sheetData sheetId="42987"/>
      <sheetData sheetId="42988"/>
      <sheetData sheetId="42989"/>
      <sheetData sheetId="42990"/>
      <sheetData sheetId="42991"/>
      <sheetData sheetId="42992"/>
      <sheetData sheetId="42993"/>
      <sheetData sheetId="42994"/>
      <sheetData sheetId="42995"/>
      <sheetData sheetId="42996"/>
      <sheetData sheetId="42997"/>
      <sheetData sheetId="42998"/>
      <sheetData sheetId="42999"/>
      <sheetData sheetId="43000"/>
      <sheetData sheetId="43001"/>
      <sheetData sheetId="43002"/>
      <sheetData sheetId="43003"/>
      <sheetData sheetId="43004"/>
      <sheetData sheetId="43005"/>
      <sheetData sheetId="43006"/>
      <sheetData sheetId="43007"/>
      <sheetData sheetId="43008"/>
      <sheetData sheetId="43009"/>
      <sheetData sheetId="43010"/>
      <sheetData sheetId="43011"/>
      <sheetData sheetId="43012"/>
      <sheetData sheetId="43013"/>
      <sheetData sheetId="43014"/>
      <sheetData sheetId="43015"/>
      <sheetData sheetId="43016"/>
      <sheetData sheetId="43017"/>
      <sheetData sheetId="43018"/>
      <sheetData sheetId="43019"/>
      <sheetData sheetId="43020"/>
      <sheetData sheetId="43021"/>
      <sheetData sheetId="43022"/>
      <sheetData sheetId="43023"/>
      <sheetData sheetId="43024"/>
      <sheetData sheetId="43025"/>
      <sheetData sheetId="43026"/>
      <sheetData sheetId="43027"/>
      <sheetData sheetId="43028"/>
      <sheetData sheetId="43029"/>
      <sheetData sheetId="43030"/>
      <sheetData sheetId="43031"/>
      <sheetData sheetId="43032"/>
      <sheetData sheetId="43033"/>
      <sheetData sheetId="43034"/>
      <sheetData sheetId="43035"/>
      <sheetData sheetId="43036"/>
      <sheetData sheetId="43037"/>
      <sheetData sheetId="43038"/>
      <sheetData sheetId="43039"/>
      <sheetData sheetId="43040"/>
      <sheetData sheetId="43041"/>
      <sheetData sheetId="43042"/>
      <sheetData sheetId="43043"/>
      <sheetData sheetId="43044"/>
      <sheetData sheetId="43045"/>
      <sheetData sheetId="43046"/>
      <sheetData sheetId="43047"/>
      <sheetData sheetId="43048"/>
      <sheetData sheetId="43049"/>
      <sheetData sheetId="43050"/>
      <sheetData sheetId="43051"/>
      <sheetData sheetId="43052"/>
      <sheetData sheetId="43053"/>
      <sheetData sheetId="43054"/>
      <sheetData sheetId="43055"/>
      <sheetData sheetId="43056"/>
      <sheetData sheetId="43057"/>
      <sheetData sheetId="43058"/>
      <sheetData sheetId="43059"/>
      <sheetData sheetId="43060"/>
      <sheetData sheetId="43061"/>
      <sheetData sheetId="43062"/>
      <sheetData sheetId="43063"/>
      <sheetData sheetId="43064"/>
      <sheetData sheetId="43065"/>
      <sheetData sheetId="43066"/>
      <sheetData sheetId="43067"/>
      <sheetData sheetId="43068"/>
      <sheetData sheetId="43069"/>
      <sheetData sheetId="43070"/>
      <sheetData sheetId="43071"/>
      <sheetData sheetId="43072"/>
      <sheetData sheetId="43073"/>
      <sheetData sheetId="43074"/>
      <sheetData sheetId="43075"/>
      <sheetData sheetId="43076"/>
      <sheetData sheetId="43077"/>
      <sheetData sheetId="43078"/>
      <sheetData sheetId="43079"/>
      <sheetData sheetId="43080"/>
      <sheetData sheetId="43081"/>
      <sheetData sheetId="43082"/>
      <sheetData sheetId="43083"/>
      <sheetData sheetId="43084"/>
      <sheetData sheetId="43085"/>
      <sheetData sheetId="43086"/>
      <sheetData sheetId="43087"/>
      <sheetData sheetId="43088"/>
      <sheetData sheetId="43089"/>
      <sheetData sheetId="43090"/>
      <sheetData sheetId="43091"/>
      <sheetData sheetId="43092"/>
      <sheetData sheetId="43093"/>
      <sheetData sheetId="43094"/>
      <sheetData sheetId="43095"/>
      <sheetData sheetId="43096"/>
      <sheetData sheetId="43097"/>
      <sheetData sheetId="43098"/>
      <sheetData sheetId="43099"/>
      <sheetData sheetId="43100"/>
      <sheetData sheetId="43101"/>
      <sheetData sheetId="43102"/>
      <sheetData sheetId="43103"/>
      <sheetData sheetId="43104"/>
      <sheetData sheetId="43105"/>
      <sheetData sheetId="43106"/>
      <sheetData sheetId="43107"/>
      <sheetData sheetId="43108"/>
      <sheetData sheetId="43109"/>
      <sheetData sheetId="43110"/>
      <sheetData sheetId="43111"/>
      <sheetData sheetId="43112"/>
      <sheetData sheetId="43113"/>
      <sheetData sheetId="43114"/>
      <sheetData sheetId="43115"/>
      <sheetData sheetId="43116"/>
      <sheetData sheetId="43117"/>
      <sheetData sheetId="43118"/>
      <sheetData sheetId="43119"/>
      <sheetData sheetId="43120"/>
      <sheetData sheetId="43121"/>
      <sheetData sheetId="43122"/>
      <sheetData sheetId="43123"/>
      <sheetData sheetId="43124"/>
      <sheetData sheetId="43125"/>
      <sheetData sheetId="43126"/>
      <sheetData sheetId="43127"/>
      <sheetData sheetId="43128"/>
      <sheetData sheetId="43129"/>
      <sheetData sheetId="43130"/>
      <sheetData sheetId="43131"/>
      <sheetData sheetId="43132"/>
      <sheetData sheetId="43133"/>
      <sheetData sheetId="43134"/>
      <sheetData sheetId="43135"/>
      <sheetData sheetId="43136"/>
      <sheetData sheetId="43137"/>
      <sheetData sheetId="43138"/>
      <sheetData sheetId="43139"/>
      <sheetData sheetId="43140"/>
      <sheetData sheetId="43141"/>
      <sheetData sheetId="43142"/>
      <sheetData sheetId="43143"/>
      <sheetData sheetId="43144"/>
      <sheetData sheetId="43145"/>
      <sheetData sheetId="43146"/>
      <sheetData sheetId="43147"/>
      <sheetData sheetId="43148"/>
      <sheetData sheetId="43149"/>
      <sheetData sheetId="43150"/>
      <sheetData sheetId="43151"/>
      <sheetData sheetId="43152"/>
      <sheetData sheetId="43153"/>
      <sheetData sheetId="43154"/>
      <sheetData sheetId="43155"/>
      <sheetData sheetId="43156"/>
      <sheetData sheetId="43157"/>
      <sheetData sheetId="43158"/>
      <sheetData sheetId="43159"/>
      <sheetData sheetId="43160"/>
      <sheetData sheetId="43161"/>
      <sheetData sheetId="43162"/>
      <sheetData sheetId="43163"/>
      <sheetData sheetId="43164"/>
      <sheetData sheetId="43165"/>
      <sheetData sheetId="43166"/>
      <sheetData sheetId="43167"/>
      <sheetData sheetId="43168"/>
      <sheetData sheetId="43169"/>
      <sheetData sheetId="43170"/>
      <sheetData sheetId="43171"/>
      <sheetData sheetId="43172"/>
      <sheetData sheetId="43173"/>
      <sheetData sheetId="43174"/>
      <sheetData sheetId="43175"/>
      <sheetData sheetId="43176"/>
      <sheetData sheetId="43177"/>
      <sheetData sheetId="43178"/>
      <sheetData sheetId="43179"/>
      <sheetData sheetId="43180"/>
      <sheetData sheetId="43181"/>
      <sheetData sheetId="43182"/>
      <sheetData sheetId="43183"/>
      <sheetData sheetId="43184"/>
      <sheetData sheetId="43185"/>
      <sheetData sheetId="43186"/>
      <sheetData sheetId="43187"/>
      <sheetData sheetId="43188"/>
      <sheetData sheetId="43189"/>
      <sheetData sheetId="43190"/>
      <sheetData sheetId="43191"/>
      <sheetData sheetId="43192"/>
      <sheetData sheetId="43193"/>
      <sheetData sheetId="43194"/>
      <sheetData sheetId="43195"/>
      <sheetData sheetId="43196"/>
      <sheetData sheetId="43197"/>
      <sheetData sheetId="43198"/>
      <sheetData sheetId="43199"/>
      <sheetData sheetId="43200"/>
      <sheetData sheetId="43201"/>
      <sheetData sheetId="43202"/>
      <sheetData sheetId="43203"/>
      <sheetData sheetId="43204"/>
      <sheetData sheetId="43205"/>
      <sheetData sheetId="43206"/>
      <sheetData sheetId="43207"/>
      <sheetData sheetId="43208"/>
      <sheetData sheetId="43209"/>
      <sheetData sheetId="43210"/>
      <sheetData sheetId="43211"/>
      <sheetData sheetId="43212"/>
      <sheetData sheetId="43213"/>
      <sheetData sheetId="43214"/>
      <sheetData sheetId="43215"/>
      <sheetData sheetId="43216"/>
      <sheetData sheetId="43217"/>
      <sheetData sheetId="43218"/>
      <sheetData sheetId="43219"/>
      <sheetData sheetId="43220"/>
      <sheetData sheetId="43221"/>
      <sheetData sheetId="43222"/>
      <sheetData sheetId="43223"/>
      <sheetData sheetId="43224"/>
      <sheetData sheetId="43225"/>
      <sheetData sheetId="43226"/>
      <sheetData sheetId="43227"/>
      <sheetData sheetId="43228"/>
      <sheetData sheetId="43229"/>
      <sheetData sheetId="43230"/>
      <sheetData sheetId="43231"/>
      <sheetData sheetId="43232"/>
      <sheetData sheetId="43233"/>
      <sheetData sheetId="43234"/>
      <sheetData sheetId="43235"/>
      <sheetData sheetId="43236"/>
      <sheetData sheetId="43237"/>
      <sheetData sheetId="43238"/>
      <sheetData sheetId="43239"/>
      <sheetData sheetId="43240"/>
      <sheetData sheetId="43241"/>
      <sheetData sheetId="43242"/>
      <sheetData sheetId="43243"/>
      <sheetData sheetId="43244"/>
      <sheetData sheetId="43245"/>
      <sheetData sheetId="43246"/>
      <sheetData sheetId="43247"/>
      <sheetData sheetId="43248"/>
      <sheetData sheetId="43249"/>
      <sheetData sheetId="43250"/>
      <sheetData sheetId="43251"/>
      <sheetData sheetId="43252"/>
      <sheetData sheetId="43253"/>
      <sheetData sheetId="43254"/>
      <sheetData sheetId="43255"/>
      <sheetData sheetId="43256"/>
      <sheetData sheetId="43257"/>
      <sheetData sheetId="43258"/>
      <sheetData sheetId="43259"/>
      <sheetData sheetId="43260" refreshError="1"/>
      <sheetData sheetId="43261" refreshError="1"/>
      <sheetData sheetId="43262" refreshError="1"/>
      <sheetData sheetId="43263" refreshError="1"/>
      <sheetData sheetId="43264" refreshError="1"/>
      <sheetData sheetId="43265" refreshError="1"/>
      <sheetData sheetId="43266" refreshError="1"/>
      <sheetData sheetId="43267" refreshError="1"/>
      <sheetData sheetId="43268" refreshError="1"/>
      <sheetData sheetId="43269" refreshError="1"/>
      <sheetData sheetId="43270" refreshError="1"/>
      <sheetData sheetId="43271" refreshError="1"/>
      <sheetData sheetId="43272" refreshError="1"/>
      <sheetData sheetId="43273" refreshError="1"/>
      <sheetData sheetId="43274" refreshError="1"/>
      <sheetData sheetId="43275" refreshError="1"/>
      <sheetData sheetId="43276">
        <row r="9">
          <cell r="A9" t="str">
            <v>A</v>
          </cell>
        </row>
      </sheetData>
      <sheetData sheetId="43277" refreshError="1"/>
      <sheetData sheetId="43278" refreshError="1"/>
      <sheetData sheetId="43279" refreshError="1"/>
      <sheetData sheetId="43280" refreshError="1"/>
      <sheetData sheetId="43281" refreshError="1"/>
      <sheetData sheetId="43282" refreshError="1"/>
      <sheetData sheetId="43283" refreshError="1"/>
      <sheetData sheetId="43284"/>
      <sheetData sheetId="43285"/>
      <sheetData sheetId="43286"/>
      <sheetData sheetId="43287"/>
      <sheetData sheetId="43288"/>
      <sheetData sheetId="43289"/>
      <sheetData sheetId="43290"/>
      <sheetData sheetId="43291"/>
      <sheetData sheetId="43292"/>
      <sheetData sheetId="43293"/>
      <sheetData sheetId="43294"/>
      <sheetData sheetId="43295"/>
      <sheetData sheetId="43296"/>
      <sheetData sheetId="43297"/>
      <sheetData sheetId="43298"/>
      <sheetData sheetId="43299"/>
      <sheetData sheetId="43300"/>
      <sheetData sheetId="43301"/>
      <sheetData sheetId="43302"/>
      <sheetData sheetId="43303"/>
      <sheetData sheetId="43304"/>
      <sheetData sheetId="43305"/>
      <sheetData sheetId="43306"/>
      <sheetData sheetId="43307"/>
      <sheetData sheetId="43308"/>
      <sheetData sheetId="43309"/>
      <sheetData sheetId="43310"/>
      <sheetData sheetId="43311"/>
      <sheetData sheetId="43312"/>
      <sheetData sheetId="43313"/>
      <sheetData sheetId="43314"/>
      <sheetData sheetId="43315"/>
      <sheetData sheetId="43316"/>
      <sheetData sheetId="43317"/>
      <sheetData sheetId="43318"/>
      <sheetData sheetId="43319"/>
      <sheetData sheetId="43320"/>
      <sheetData sheetId="43321"/>
      <sheetData sheetId="43322"/>
      <sheetData sheetId="43323"/>
      <sheetData sheetId="43324"/>
      <sheetData sheetId="43325"/>
      <sheetData sheetId="43326"/>
      <sheetData sheetId="43327"/>
      <sheetData sheetId="43328"/>
      <sheetData sheetId="43329"/>
      <sheetData sheetId="43330"/>
      <sheetData sheetId="43331"/>
      <sheetData sheetId="43332"/>
      <sheetData sheetId="43333"/>
      <sheetData sheetId="43334"/>
      <sheetData sheetId="43335"/>
      <sheetData sheetId="43336"/>
      <sheetData sheetId="43337"/>
      <sheetData sheetId="43338"/>
      <sheetData sheetId="43339"/>
      <sheetData sheetId="43340"/>
      <sheetData sheetId="43341"/>
      <sheetData sheetId="43342"/>
      <sheetData sheetId="43343"/>
      <sheetData sheetId="43344"/>
      <sheetData sheetId="43345"/>
      <sheetData sheetId="43346"/>
      <sheetData sheetId="43347"/>
      <sheetData sheetId="43348"/>
      <sheetData sheetId="43349"/>
      <sheetData sheetId="43350"/>
      <sheetData sheetId="43351"/>
      <sheetData sheetId="43352"/>
      <sheetData sheetId="43353"/>
      <sheetData sheetId="43354"/>
      <sheetData sheetId="43355"/>
      <sheetData sheetId="43356"/>
      <sheetData sheetId="43357"/>
      <sheetData sheetId="43358"/>
      <sheetData sheetId="43359"/>
      <sheetData sheetId="43360"/>
      <sheetData sheetId="43361"/>
      <sheetData sheetId="43362"/>
      <sheetData sheetId="43363"/>
      <sheetData sheetId="43364"/>
      <sheetData sheetId="43365"/>
      <sheetData sheetId="43366"/>
      <sheetData sheetId="43367"/>
      <sheetData sheetId="43368"/>
      <sheetData sheetId="43369"/>
      <sheetData sheetId="43370"/>
      <sheetData sheetId="43371"/>
      <sheetData sheetId="43372"/>
      <sheetData sheetId="43373"/>
      <sheetData sheetId="43374"/>
      <sheetData sheetId="43375"/>
      <sheetData sheetId="43376"/>
      <sheetData sheetId="43377"/>
      <sheetData sheetId="43378"/>
      <sheetData sheetId="43379"/>
      <sheetData sheetId="43380"/>
      <sheetData sheetId="43381"/>
      <sheetData sheetId="43382"/>
      <sheetData sheetId="43383"/>
      <sheetData sheetId="43384"/>
      <sheetData sheetId="43385"/>
      <sheetData sheetId="43386"/>
      <sheetData sheetId="43387"/>
      <sheetData sheetId="43388"/>
      <sheetData sheetId="43389"/>
      <sheetData sheetId="43390"/>
      <sheetData sheetId="43391"/>
      <sheetData sheetId="43392"/>
      <sheetData sheetId="43393"/>
      <sheetData sheetId="43394"/>
      <sheetData sheetId="43395"/>
      <sheetData sheetId="43396"/>
      <sheetData sheetId="43397"/>
      <sheetData sheetId="43398"/>
      <sheetData sheetId="43399"/>
      <sheetData sheetId="43400"/>
      <sheetData sheetId="43401"/>
      <sheetData sheetId="43402"/>
      <sheetData sheetId="43403"/>
      <sheetData sheetId="43404"/>
      <sheetData sheetId="43405"/>
      <sheetData sheetId="43406"/>
      <sheetData sheetId="43407"/>
      <sheetData sheetId="43408"/>
      <sheetData sheetId="43409"/>
      <sheetData sheetId="43410"/>
      <sheetData sheetId="43411"/>
      <sheetData sheetId="43412"/>
      <sheetData sheetId="43413"/>
      <sheetData sheetId="43414"/>
      <sheetData sheetId="43415"/>
      <sheetData sheetId="43416"/>
      <sheetData sheetId="43417"/>
      <sheetData sheetId="43418"/>
      <sheetData sheetId="43419"/>
      <sheetData sheetId="43420"/>
      <sheetData sheetId="43421"/>
      <sheetData sheetId="43422"/>
      <sheetData sheetId="43423"/>
      <sheetData sheetId="43424"/>
      <sheetData sheetId="43425"/>
      <sheetData sheetId="43426"/>
      <sheetData sheetId="43427"/>
      <sheetData sheetId="43428"/>
      <sheetData sheetId="43429"/>
      <sheetData sheetId="43430"/>
      <sheetData sheetId="43431"/>
      <sheetData sheetId="43432"/>
      <sheetData sheetId="43433"/>
      <sheetData sheetId="43434"/>
      <sheetData sheetId="43435"/>
      <sheetData sheetId="43436"/>
      <sheetData sheetId="43437"/>
      <sheetData sheetId="43438"/>
      <sheetData sheetId="43439"/>
      <sheetData sheetId="43440"/>
      <sheetData sheetId="43441"/>
      <sheetData sheetId="43442"/>
      <sheetData sheetId="43443"/>
      <sheetData sheetId="43444"/>
      <sheetData sheetId="43445"/>
      <sheetData sheetId="43446"/>
      <sheetData sheetId="43447"/>
      <sheetData sheetId="43448"/>
      <sheetData sheetId="43449"/>
      <sheetData sheetId="43450"/>
      <sheetData sheetId="43451"/>
      <sheetData sheetId="43452"/>
      <sheetData sheetId="43453"/>
      <sheetData sheetId="43454"/>
      <sheetData sheetId="43455"/>
      <sheetData sheetId="43456"/>
      <sheetData sheetId="43457"/>
      <sheetData sheetId="43458"/>
      <sheetData sheetId="43459"/>
      <sheetData sheetId="43460"/>
      <sheetData sheetId="43461"/>
      <sheetData sheetId="43462"/>
      <sheetData sheetId="43463"/>
      <sheetData sheetId="43464"/>
      <sheetData sheetId="43465"/>
      <sheetData sheetId="43466"/>
      <sheetData sheetId="43467"/>
      <sheetData sheetId="43468"/>
      <sheetData sheetId="43469"/>
      <sheetData sheetId="43470"/>
      <sheetData sheetId="43471"/>
      <sheetData sheetId="43472"/>
      <sheetData sheetId="43473"/>
      <sheetData sheetId="43474"/>
      <sheetData sheetId="43475"/>
      <sheetData sheetId="43476"/>
      <sheetData sheetId="43477"/>
      <sheetData sheetId="43478"/>
      <sheetData sheetId="43479"/>
      <sheetData sheetId="43480"/>
      <sheetData sheetId="43481"/>
      <sheetData sheetId="43482"/>
      <sheetData sheetId="43483"/>
      <sheetData sheetId="43484"/>
      <sheetData sheetId="43485"/>
      <sheetData sheetId="43486"/>
      <sheetData sheetId="43487"/>
      <sheetData sheetId="43488"/>
      <sheetData sheetId="43489"/>
      <sheetData sheetId="43490"/>
      <sheetData sheetId="43491"/>
      <sheetData sheetId="43492"/>
      <sheetData sheetId="43493"/>
      <sheetData sheetId="43494"/>
      <sheetData sheetId="43495"/>
      <sheetData sheetId="43496"/>
      <sheetData sheetId="43497"/>
      <sheetData sheetId="43498"/>
      <sheetData sheetId="43499"/>
      <sheetData sheetId="43500"/>
      <sheetData sheetId="43501"/>
      <sheetData sheetId="43502"/>
      <sheetData sheetId="43503"/>
      <sheetData sheetId="43504"/>
      <sheetData sheetId="43505"/>
      <sheetData sheetId="43506"/>
      <sheetData sheetId="43507"/>
      <sheetData sheetId="43508"/>
      <sheetData sheetId="43509"/>
      <sheetData sheetId="43510"/>
      <sheetData sheetId="43511"/>
      <sheetData sheetId="43512"/>
      <sheetData sheetId="43513"/>
      <sheetData sheetId="43514"/>
      <sheetData sheetId="43515"/>
      <sheetData sheetId="43516"/>
      <sheetData sheetId="43517"/>
      <sheetData sheetId="43518"/>
      <sheetData sheetId="43519"/>
      <sheetData sheetId="43520"/>
      <sheetData sheetId="43521"/>
      <sheetData sheetId="43522"/>
      <sheetData sheetId="43523"/>
      <sheetData sheetId="43524"/>
      <sheetData sheetId="43525"/>
      <sheetData sheetId="43526"/>
      <sheetData sheetId="43527"/>
      <sheetData sheetId="43528"/>
      <sheetData sheetId="43529"/>
      <sheetData sheetId="43530"/>
      <sheetData sheetId="43531"/>
      <sheetData sheetId="43532"/>
      <sheetData sheetId="43533"/>
      <sheetData sheetId="43534"/>
      <sheetData sheetId="43535"/>
      <sheetData sheetId="43536"/>
      <sheetData sheetId="43537"/>
      <sheetData sheetId="43538"/>
      <sheetData sheetId="43539"/>
      <sheetData sheetId="43540"/>
      <sheetData sheetId="43541"/>
      <sheetData sheetId="43542"/>
      <sheetData sheetId="43543"/>
      <sheetData sheetId="43544"/>
      <sheetData sheetId="43545"/>
      <sheetData sheetId="43546"/>
      <sheetData sheetId="43547"/>
      <sheetData sheetId="43548"/>
      <sheetData sheetId="43549"/>
      <sheetData sheetId="43550"/>
      <sheetData sheetId="43551"/>
      <sheetData sheetId="43552"/>
      <sheetData sheetId="43553"/>
      <sheetData sheetId="43554"/>
      <sheetData sheetId="43555"/>
      <sheetData sheetId="43556"/>
      <sheetData sheetId="43557"/>
      <sheetData sheetId="43558"/>
      <sheetData sheetId="43559"/>
      <sheetData sheetId="43560"/>
      <sheetData sheetId="43561"/>
      <sheetData sheetId="43562"/>
      <sheetData sheetId="43563"/>
      <sheetData sheetId="43564"/>
      <sheetData sheetId="43565"/>
      <sheetData sheetId="43566"/>
      <sheetData sheetId="43567"/>
      <sheetData sheetId="43568"/>
      <sheetData sheetId="43569"/>
      <sheetData sheetId="43570"/>
      <sheetData sheetId="43571"/>
      <sheetData sheetId="43572"/>
      <sheetData sheetId="43573"/>
      <sheetData sheetId="43574"/>
      <sheetData sheetId="43575"/>
      <sheetData sheetId="43576"/>
      <sheetData sheetId="43577"/>
      <sheetData sheetId="43578"/>
      <sheetData sheetId="43579"/>
      <sheetData sheetId="43580"/>
      <sheetData sheetId="43581"/>
      <sheetData sheetId="43582"/>
      <sheetData sheetId="43583"/>
      <sheetData sheetId="43584"/>
      <sheetData sheetId="43585"/>
      <sheetData sheetId="43586"/>
      <sheetData sheetId="43587"/>
      <sheetData sheetId="43588"/>
      <sheetData sheetId="43589"/>
      <sheetData sheetId="43590"/>
      <sheetData sheetId="43591"/>
      <sheetData sheetId="43592"/>
      <sheetData sheetId="43593"/>
      <sheetData sheetId="43594"/>
      <sheetData sheetId="43595"/>
      <sheetData sheetId="43596"/>
      <sheetData sheetId="43597"/>
      <sheetData sheetId="43598"/>
      <sheetData sheetId="43599"/>
      <sheetData sheetId="43600"/>
      <sheetData sheetId="43601"/>
      <sheetData sheetId="43602"/>
      <sheetData sheetId="43603"/>
      <sheetData sheetId="43604"/>
      <sheetData sheetId="43605"/>
      <sheetData sheetId="43606"/>
      <sheetData sheetId="43607"/>
      <sheetData sheetId="43608"/>
      <sheetData sheetId="43609"/>
      <sheetData sheetId="43610"/>
      <sheetData sheetId="43611"/>
      <sheetData sheetId="43612"/>
      <sheetData sheetId="43613"/>
      <sheetData sheetId="43614"/>
      <sheetData sheetId="43615"/>
      <sheetData sheetId="43616"/>
      <sheetData sheetId="43617"/>
      <sheetData sheetId="43618"/>
      <sheetData sheetId="43619"/>
      <sheetData sheetId="43620"/>
      <sheetData sheetId="43621"/>
      <sheetData sheetId="43622"/>
      <sheetData sheetId="43623"/>
      <sheetData sheetId="43624"/>
      <sheetData sheetId="43625"/>
      <sheetData sheetId="43626"/>
      <sheetData sheetId="43627"/>
      <sheetData sheetId="43628"/>
      <sheetData sheetId="43629"/>
      <sheetData sheetId="43630"/>
      <sheetData sheetId="43631"/>
      <sheetData sheetId="43632"/>
      <sheetData sheetId="43633"/>
      <sheetData sheetId="43634"/>
      <sheetData sheetId="43635"/>
      <sheetData sheetId="43636"/>
      <sheetData sheetId="43637"/>
      <sheetData sheetId="43638"/>
      <sheetData sheetId="43639"/>
      <sheetData sheetId="43640"/>
      <sheetData sheetId="43641"/>
      <sheetData sheetId="43642"/>
      <sheetData sheetId="43643"/>
      <sheetData sheetId="43644"/>
      <sheetData sheetId="43645"/>
      <sheetData sheetId="43646"/>
      <sheetData sheetId="43647"/>
      <sheetData sheetId="43648"/>
      <sheetData sheetId="43649"/>
      <sheetData sheetId="43650"/>
      <sheetData sheetId="43651"/>
      <sheetData sheetId="43652"/>
      <sheetData sheetId="43653"/>
      <sheetData sheetId="43654"/>
      <sheetData sheetId="43655"/>
      <sheetData sheetId="43656"/>
      <sheetData sheetId="43657"/>
      <sheetData sheetId="43658"/>
      <sheetData sheetId="43659"/>
      <sheetData sheetId="43660"/>
      <sheetData sheetId="43661"/>
      <sheetData sheetId="43662"/>
      <sheetData sheetId="43663"/>
      <sheetData sheetId="43664"/>
      <sheetData sheetId="43665"/>
      <sheetData sheetId="43666"/>
      <sheetData sheetId="43667"/>
      <sheetData sheetId="43668"/>
      <sheetData sheetId="43669"/>
      <sheetData sheetId="43670"/>
      <sheetData sheetId="43671"/>
      <sheetData sheetId="43672"/>
      <sheetData sheetId="43673"/>
      <sheetData sheetId="43674"/>
      <sheetData sheetId="43675"/>
      <sheetData sheetId="43676"/>
      <sheetData sheetId="43677"/>
      <sheetData sheetId="43678"/>
      <sheetData sheetId="43679"/>
      <sheetData sheetId="43680"/>
      <sheetData sheetId="43681"/>
      <sheetData sheetId="43682"/>
      <sheetData sheetId="43683"/>
      <sheetData sheetId="43684"/>
      <sheetData sheetId="43685"/>
      <sheetData sheetId="43686"/>
      <sheetData sheetId="43687"/>
      <sheetData sheetId="43688"/>
      <sheetData sheetId="43689"/>
      <sheetData sheetId="43690"/>
      <sheetData sheetId="43691"/>
      <sheetData sheetId="43692"/>
      <sheetData sheetId="43693"/>
      <sheetData sheetId="43694"/>
      <sheetData sheetId="43695"/>
      <sheetData sheetId="43696"/>
      <sheetData sheetId="43697"/>
      <sheetData sheetId="43698"/>
      <sheetData sheetId="43699"/>
      <sheetData sheetId="43700"/>
      <sheetData sheetId="43701"/>
      <sheetData sheetId="43702"/>
      <sheetData sheetId="43703"/>
      <sheetData sheetId="43704"/>
      <sheetData sheetId="43705"/>
      <sheetData sheetId="43706"/>
      <sheetData sheetId="43707"/>
      <sheetData sheetId="43708"/>
      <sheetData sheetId="43709"/>
      <sheetData sheetId="43710"/>
      <sheetData sheetId="43711"/>
      <sheetData sheetId="43712"/>
      <sheetData sheetId="43713"/>
      <sheetData sheetId="43714"/>
      <sheetData sheetId="43715"/>
      <sheetData sheetId="43716"/>
      <sheetData sheetId="43717"/>
      <sheetData sheetId="43718"/>
      <sheetData sheetId="43719"/>
      <sheetData sheetId="43720"/>
      <sheetData sheetId="43721"/>
      <sheetData sheetId="43722"/>
      <sheetData sheetId="43723"/>
      <sheetData sheetId="43724"/>
      <sheetData sheetId="43725"/>
      <sheetData sheetId="43726"/>
      <sheetData sheetId="43727"/>
      <sheetData sheetId="43728"/>
      <sheetData sheetId="43729"/>
      <sheetData sheetId="43730"/>
      <sheetData sheetId="43731"/>
      <sheetData sheetId="43732"/>
      <sheetData sheetId="43733"/>
      <sheetData sheetId="43734"/>
      <sheetData sheetId="43735"/>
      <sheetData sheetId="43736"/>
      <sheetData sheetId="43737"/>
      <sheetData sheetId="43738"/>
      <sheetData sheetId="43739"/>
      <sheetData sheetId="43740"/>
      <sheetData sheetId="43741"/>
      <sheetData sheetId="43742"/>
      <sheetData sheetId="43743"/>
      <sheetData sheetId="43744"/>
      <sheetData sheetId="43745"/>
      <sheetData sheetId="43746"/>
      <sheetData sheetId="43747"/>
      <sheetData sheetId="43748"/>
      <sheetData sheetId="43749"/>
      <sheetData sheetId="43750"/>
      <sheetData sheetId="43751"/>
      <sheetData sheetId="43752"/>
      <sheetData sheetId="43753"/>
      <sheetData sheetId="43754"/>
      <sheetData sheetId="43755"/>
      <sheetData sheetId="43756"/>
      <sheetData sheetId="43757"/>
      <sheetData sheetId="43758"/>
      <sheetData sheetId="43759"/>
      <sheetData sheetId="43760"/>
      <sheetData sheetId="43761"/>
      <sheetData sheetId="43762"/>
      <sheetData sheetId="43763"/>
      <sheetData sheetId="43764"/>
      <sheetData sheetId="43765"/>
      <sheetData sheetId="43766"/>
      <sheetData sheetId="43767"/>
      <sheetData sheetId="43768"/>
      <sheetData sheetId="43769"/>
      <sheetData sheetId="43770"/>
      <sheetData sheetId="43771"/>
      <sheetData sheetId="43772"/>
      <sheetData sheetId="43773"/>
      <sheetData sheetId="43774"/>
      <sheetData sheetId="43775"/>
      <sheetData sheetId="43776"/>
      <sheetData sheetId="43777"/>
      <sheetData sheetId="43778"/>
      <sheetData sheetId="43779"/>
      <sheetData sheetId="43780"/>
      <sheetData sheetId="43781"/>
      <sheetData sheetId="43782"/>
      <sheetData sheetId="43783"/>
      <sheetData sheetId="43784"/>
      <sheetData sheetId="43785"/>
      <sheetData sheetId="43786"/>
      <sheetData sheetId="43787"/>
      <sheetData sheetId="43788"/>
      <sheetData sheetId="43789"/>
      <sheetData sheetId="43790"/>
      <sheetData sheetId="43791"/>
      <sheetData sheetId="43792"/>
      <sheetData sheetId="43793"/>
      <sheetData sheetId="43794"/>
      <sheetData sheetId="43795"/>
      <sheetData sheetId="43796"/>
      <sheetData sheetId="43797"/>
      <sheetData sheetId="43798"/>
      <sheetData sheetId="43799"/>
      <sheetData sheetId="43800"/>
      <sheetData sheetId="43801"/>
      <sheetData sheetId="43802"/>
      <sheetData sheetId="43803"/>
      <sheetData sheetId="43804"/>
      <sheetData sheetId="43805"/>
      <sheetData sheetId="43806"/>
      <sheetData sheetId="43807"/>
      <sheetData sheetId="43808"/>
      <sheetData sheetId="43809"/>
      <sheetData sheetId="43810"/>
      <sheetData sheetId="43811"/>
      <sheetData sheetId="43812"/>
      <sheetData sheetId="43813"/>
      <sheetData sheetId="43814"/>
      <sheetData sheetId="43815"/>
      <sheetData sheetId="43816"/>
      <sheetData sheetId="43817"/>
      <sheetData sheetId="43818"/>
      <sheetData sheetId="43819"/>
      <sheetData sheetId="43820"/>
      <sheetData sheetId="43821"/>
      <sheetData sheetId="43822"/>
      <sheetData sheetId="43823"/>
      <sheetData sheetId="43824"/>
      <sheetData sheetId="43825"/>
      <sheetData sheetId="43826"/>
      <sheetData sheetId="43827"/>
      <sheetData sheetId="43828"/>
      <sheetData sheetId="43829"/>
      <sheetData sheetId="43830"/>
      <sheetData sheetId="43831"/>
      <sheetData sheetId="43832"/>
      <sheetData sheetId="43833"/>
      <sheetData sheetId="43834"/>
      <sheetData sheetId="43835"/>
      <sheetData sheetId="43836"/>
      <sheetData sheetId="43837"/>
      <sheetData sheetId="43838"/>
      <sheetData sheetId="43839"/>
      <sheetData sheetId="43840"/>
      <sheetData sheetId="43841"/>
      <sheetData sheetId="43842"/>
      <sheetData sheetId="43843"/>
      <sheetData sheetId="43844"/>
      <sheetData sheetId="43845"/>
      <sheetData sheetId="43846"/>
      <sheetData sheetId="43847"/>
      <sheetData sheetId="43848"/>
      <sheetData sheetId="43849"/>
      <sheetData sheetId="43850"/>
      <sheetData sheetId="43851"/>
      <sheetData sheetId="43852"/>
      <sheetData sheetId="43853"/>
      <sheetData sheetId="43854"/>
      <sheetData sheetId="43855"/>
      <sheetData sheetId="43856"/>
      <sheetData sheetId="43857"/>
      <sheetData sheetId="43858"/>
      <sheetData sheetId="43859"/>
      <sheetData sheetId="43860"/>
      <sheetData sheetId="43861"/>
      <sheetData sheetId="43862"/>
      <sheetData sheetId="43863"/>
      <sheetData sheetId="43864"/>
      <sheetData sheetId="43865"/>
      <sheetData sheetId="43866"/>
      <sheetData sheetId="43867"/>
      <sheetData sheetId="43868"/>
      <sheetData sheetId="43869"/>
      <sheetData sheetId="43870"/>
      <sheetData sheetId="43871"/>
      <sheetData sheetId="43872"/>
      <sheetData sheetId="43873"/>
      <sheetData sheetId="43874"/>
      <sheetData sheetId="43875"/>
      <sheetData sheetId="43876"/>
      <sheetData sheetId="43877"/>
      <sheetData sheetId="43878"/>
      <sheetData sheetId="43879"/>
      <sheetData sheetId="43880"/>
      <sheetData sheetId="43881"/>
      <sheetData sheetId="43882"/>
      <sheetData sheetId="43883"/>
      <sheetData sheetId="43884"/>
      <sheetData sheetId="43885"/>
      <sheetData sheetId="43886"/>
      <sheetData sheetId="43887"/>
      <sheetData sheetId="43888"/>
      <sheetData sheetId="43889"/>
      <sheetData sheetId="43890"/>
      <sheetData sheetId="43891"/>
      <sheetData sheetId="43892"/>
      <sheetData sheetId="43893"/>
      <sheetData sheetId="43894"/>
      <sheetData sheetId="43895"/>
      <sheetData sheetId="43896"/>
      <sheetData sheetId="43897"/>
      <sheetData sheetId="43898"/>
      <sheetData sheetId="43899"/>
      <sheetData sheetId="43900"/>
      <sheetData sheetId="43901"/>
      <sheetData sheetId="43902"/>
      <sheetData sheetId="43903"/>
      <sheetData sheetId="43904"/>
      <sheetData sheetId="43905"/>
      <sheetData sheetId="43906"/>
      <sheetData sheetId="43907"/>
      <sheetData sheetId="43908" refreshError="1"/>
      <sheetData sheetId="43909"/>
      <sheetData sheetId="43910" refreshError="1"/>
      <sheetData sheetId="43911"/>
      <sheetData sheetId="43912" refreshError="1"/>
      <sheetData sheetId="43913"/>
      <sheetData sheetId="43914" refreshError="1"/>
      <sheetData sheetId="43915" refreshError="1"/>
      <sheetData sheetId="43916" refreshError="1"/>
      <sheetData sheetId="43917" refreshError="1"/>
      <sheetData sheetId="43918" refreshError="1"/>
      <sheetData sheetId="43919" refreshError="1"/>
      <sheetData sheetId="43920" refreshError="1"/>
      <sheetData sheetId="43921" refreshError="1"/>
      <sheetData sheetId="43922" refreshError="1"/>
      <sheetData sheetId="43923" refreshError="1"/>
      <sheetData sheetId="43924" refreshError="1"/>
      <sheetData sheetId="43925" refreshError="1"/>
      <sheetData sheetId="43926" refreshError="1"/>
      <sheetData sheetId="43927" refreshError="1"/>
      <sheetData sheetId="43928" refreshError="1"/>
      <sheetData sheetId="43929" refreshError="1"/>
      <sheetData sheetId="43930" refreshError="1"/>
      <sheetData sheetId="43931" refreshError="1"/>
      <sheetData sheetId="43932" refreshError="1"/>
      <sheetData sheetId="43933" refreshError="1"/>
      <sheetData sheetId="43934" refreshError="1"/>
      <sheetData sheetId="43935" refreshError="1"/>
      <sheetData sheetId="43936" refreshError="1"/>
      <sheetData sheetId="43937" refreshError="1"/>
      <sheetData sheetId="43938" refreshError="1"/>
      <sheetData sheetId="43939" refreshError="1"/>
      <sheetData sheetId="43940" refreshError="1"/>
      <sheetData sheetId="43941" refreshError="1"/>
      <sheetData sheetId="43942" refreshError="1"/>
      <sheetData sheetId="43943" refreshError="1"/>
      <sheetData sheetId="43944" refreshError="1"/>
      <sheetData sheetId="43945" refreshError="1"/>
      <sheetData sheetId="43946" refreshError="1"/>
      <sheetData sheetId="43947" refreshError="1"/>
      <sheetData sheetId="43948" refreshError="1"/>
      <sheetData sheetId="43949" refreshError="1"/>
      <sheetData sheetId="43950" refreshError="1"/>
      <sheetData sheetId="43951" refreshError="1"/>
      <sheetData sheetId="43952" refreshError="1"/>
      <sheetData sheetId="43953" refreshError="1"/>
      <sheetData sheetId="43954" refreshError="1"/>
      <sheetData sheetId="43955" refreshError="1"/>
      <sheetData sheetId="43956" refreshError="1"/>
      <sheetData sheetId="43957" refreshError="1"/>
      <sheetData sheetId="43958" refreshError="1"/>
      <sheetData sheetId="43959" refreshError="1"/>
      <sheetData sheetId="43960" refreshError="1"/>
      <sheetData sheetId="43961" refreshError="1"/>
      <sheetData sheetId="43962" refreshError="1"/>
      <sheetData sheetId="43963" refreshError="1"/>
      <sheetData sheetId="43964" refreshError="1"/>
      <sheetData sheetId="43965" refreshError="1"/>
      <sheetData sheetId="43966" refreshError="1"/>
      <sheetData sheetId="43967" refreshError="1"/>
      <sheetData sheetId="43968" refreshError="1"/>
      <sheetData sheetId="43969" refreshError="1"/>
      <sheetData sheetId="43970" refreshError="1"/>
      <sheetData sheetId="43971" refreshError="1"/>
      <sheetData sheetId="43972" refreshError="1"/>
      <sheetData sheetId="43973" refreshError="1"/>
      <sheetData sheetId="43974" refreshError="1"/>
      <sheetData sheetId="43975" refreshError="1"/>
      <sheetData sheetId="43976" refreshError="1"/>
      <sheetData sheetId="43977" refreshError="1"/>
      <sheetData sheetId="43978" refreshError="1"/>
      <sheetData sheetId="43979" refreshError="1"/>
      <sheetData sheetId="43980" refreshError="1"/>
      <sheetData sheetId="43981" refreshError="1"/>
      <sheetData sheetId="43982" refreshError="1"/>
      <sheetData sheetId="43983" refreshError="1"/>
      <sheetData sheetId="43984" refreshError="1"/>
      <sheetData sheetId="43985" refreshError="1"/>
      <sheetData sheetId="43986" refreshError="1"/>
      <sheetData sheetId="43987" refreshError="1"/>
      <sheetData sheetId="43988" refreshError="1"/>
      <sheetData sheetId="43989" refreshError="1"/>
      <sheetData sheetId="43990" refreshError="1"/>
      <sheetData sheetId="43991" refreshError="1"/>
      <sheetData sheetId="43992" refreshError="1"/>
      <sheetData sheetId="43993" refreshError="1"/>
      <sheetData sheetId="43994" refreshError="1"/>
      <sheetData sheetId="43995" refreshError="1"/>
      <sheetData sheetId="43996" refreshError="1"/>
      <sheetData sheetId="43997" refreshError="1"/>
      <sheetData sheetId="43998" refreshError="1"/>
      <sheetData sheetId="43999" refreshError="1"/>
      <sheetData sheetId="44000" refreshError="1"/>
      <sheetData sheetId="44001" refreshError="1"/>
      <sheetData sheetId="44002" refreshError="1"/>
      <sheetData sheetId="44003" refreshError="1"/>
      <sheetData sheetId="44004" refreshError="1"/>
      <sheetData sheetId="44005" refreshError="1"/>
      <sheetData sheetId="44006" refreshError="1"/>
      <sheetData sheetId="44007" refreshError="1"/>
      <sheetData sheetId="44008" refreshError="1"/>
      <sheetData sheetId="44009" refreshError="1"/>
      <sheetData sheetId="44010" refreshError="1"/>
      <sheetData sheetId="44011" refreshError="1"/>
      <sheetData sheetId="44012"/>
      <sheetData sheetId="44013"/>
      <sheetData sheetId="44014"/>
      <sheetData sheetId="44015" refreshError="1"/>
      <sheetData sheetId="44016" refreshError="1"/>
      <sheetData sheetId="44017"/>
      <sheetData sheetId="44018"/>
      <sheetData sheetId="44019" refreshError="1"/>
      <sheetData sheetId="44020" refreshError="1"/>
      <sheetData sheetId="44021" refreshError="1"/>
      <sheetData sheetId="44022" refreshError="1"/>
      <sheetData sheetId="44023" refreshError="1"/>
      <sheetData sheetId="44024" refreshError="1"/>
      <sheetData sheetId="44025" refreshError="1"/>
      <sheetData sheetId="44026" refreshError="1"/>
      <sheetData sheetId="44027" refreshError="1"/>
      <sheetData sheetId="44028" refreshError="1"/>
      <sheetData sheetId="44029" refreshError="1"/>
      <sheetData sheetId="44030" refreshError="1"/>
      <sheetData sheetId="44031" refreshError="1"/>
      <sheetData sheetId="44032" refreshError="1"/>
      <sheetData sheetId="44033" refreshError="1"/>
      <sheetData sheetId="44034" refreshError="1"/>
      <sheetData sheetId="44035" refreshError="1"/>
      <sheetData sheetId="44036" refreshError="1"/>
      <sheetData sheetId="44037" refreshError="1"/>
      <sheetData sheetId="44038" refreshError="1"/>
      <sheetData sheetId="44039"/>
      <sheetData sheetId="44040">
        <row r="9">
          <cell r="A9" t="str">
            <v>A</v>
          </cell>
        </row>
      </sheetData>
      <sheetData sheetId="44041">
        <row r="9">
          <cell r="A9" t="str">
            <v>A</v>
          </cell>
        </row>
      </sheetData>
      <sheetData sheetId="44042">
        <row r="9">
          <cell r="A9" t="str">
            <v>A</v>
          </cell>
        </row>
      </sheetData>
      <sheetData sheetId="44043">
        <row r="9">
          <cell r="A9" t="str">
            <v>A</v>
          </cell>
        </row>
      </sheetData>
      <sheetData sheetId="44044">
        <row r="9">
          <cell r="A9" t="str">
            <v>A</v>
          </cell>
        </row>
      </sheetData>
      <sheetData sheetId="44045">
        <row r="9">
          <cell r="A9" t="str">
            <v>A</v>
          </cell>
        </row>
      </sheetData>
      <sheetData sheetId="44046">
        <row r="9">
          <cell r="A9" t="str">
            <v>A</v>
          </cell>
        </row>
      </sheetData>
      <sheetData sheetId="44047">
        <row r="9">
          <cell r="A9" t="str">
            <v>A</v>
          </cell>
        </row>
      </sheetData>
      <sheetData sheetId="44048" refreshError="1"/>
      <sheetData sheetId="44049">
        <row r="9">
          <cell r="A9" t="str">
            <v>A</v>
          </cell>
        </row>
      </sheetData>
      <sheetData sheetId="44050" refreshError="1"/>
      <sheetData sheetId="44051">
        <row r="9">
          <cell r="A9" t="str">
            <v>A</v>
          </cell>
        </row>
      </sheetData>
      <sheetData sheetId="44052">
        <row r="9">
          <cell r="A9" t="str">
            <v>A</v>
          </cell>
        </row>
      </sheetData>
      <sheetData sheetId="44053">
        <row r="9">
          <cell r="A9" t="str">
            <v>A</v>
          </cell>
        </row>
      </sheetData>
      <sheetData sheetId="44054">
        <row r="9">
          <cell r="A9" t="str">
            <v>A</v>
          </cell>
        </row>
      </sheetData>
      <sheetData sheetId="44055" refreshError="1"/>
      <sheetData sheetId="44056">
        <row r="9">
          <cell r="A9" t="str">
            <v>A</v>
          </cell>
        </row>
      </sheetData>
      <sheetData sheetId="44057">
        <row r="9">
          <cell r="A9" t="str">
            <v>A</v>
          </cell>
        </row>
      </sheetData>
      <sheetData sheetId="44058"/>
      <sheetData sheetId="44059">
        <row r="9">
          <cell r="A9" t="str">
            <v>A</v>
          </cell>
        </row>
      </sheetData>
      <sheetData sheetId="44060">
        <row r="9">
          <cell r="A9" t="str">
            <v>A</v>
          </cell>
        </row>
      </sheetData>
      <sheetData sheetId="44061"/>
      <sheetData sheetId="44062">
        <row r="9">
          <cell r="A9" t="str">
            <v>A</v>
          </cell>
        </row>
      </sheetData>
      <sheetData sheetId="44063">
        <row r="9">
          <cell r="A9" t="str">
            <v>A</v>
          </cell>
        </row>
      </sheetData>
      <sheetData sheetId="44064"/>
      <sheetData sheetId="44065"/>
      <sheetData sheetId="44066" refreshError="1"/>
      <sheetData sheetId="44067" refreshError="1"/>
      <sheetData sheetId="44068">
        <row r="9">
          <cell r="A9" t="str">
            <v>A</v>
          </cell>
        </row>
      </sheetData>
      <sheetData sheetId="44069" refreshError="1"/>
      <sheetData sheetId="44070" refreshError="1"/>
      <sheetData sheetId="44071" refreshError="1"/>
      <sheetData sheetId="44072" refreshError="1"/>
      <sheetData sheetId="44073" refreshError="1"/>
      <sheetData sheetId="44074" refreshError="1"/>
      <sheetData sheetId="44075" refreshError="1"/>
      <sheetData sheetId="44076" refreshError="1"/>
      <sheetData sheetId="44077">
        <row r="9">
          <cell r="A9" t="str">
            <v>A</v>
          </cell>
        </row>
      </sheetData>
      <sheetData sheetId="44078" refreshError="1"/>
      <sheetData sheetId="44079" refreshError="1"/>
      <sheetData sheetId="44080" refreshError="1"/>
      <sheetData sheetId="44081"/>
      <sheetData sheetId="44082" refreshError="1"/>
      <sheetData sheetId="44083" refreshError="1"/>
      <sheetData sheetId="44084" refreshError="1"/>
      <sheetData sheetId="44085" refreshError="1"/>
      <sheetData sheetId="44086" refreshError="1"/>
      <sheetData sheetId="44087"/>
      <sheetData sheetId="44088" refreshError="1"/>
      <sheetData sheetId="44089" refreshError="1"/>
      <sheetData sheetId="44090" refreshError="1"/>
      <sheetData sheetId="44091" refreshError="1"/>
      <sheetData sheetId="44092" refreshError="1"/>
      <sheetData sheetId="44093" refreshError="1"/>
      <sheetData sheetId="44094" refreshError="1"/>
      <sheetData sheetId="44095" refreshError="1"/>
      <sheetData sheetId="44096" refreshError="1"/>
      <sheetData sheetId="44097" refreshError="1"/>
      <sheetData sheetId="44098" refreshError="1"/>
      <sheetData sheetId="44099" refreshError="1"/>
      <sheetData sheetId="44100" refreshError="1"/>
      <sheetData sheetId="44101" refreshError="1"/>
      <sheetData sheetId="44102" refreshError="1"/>
      <sheetData sheetId="44103" refreshError="1"/>
      <sheetData sheetId="44104" refreshError="1"/>
      <sheetData sheetId="44105" refreshError="1"/>
      <sheetData sheetId="44106" refreshError="1"/>
      <sheetData sheetId="44107" refreshError="1"/>
      <sheetData sheetId="44108" refreshError="1"/>
      <sheetData sheetId="44109" refreshError="1"/>
      <sheetData sheetId="44110" refreshError="1"/>
      <sheetData sheetId="44111" refreshError="1"/>
      <sheetData sheetId="44112" refreshError="1"/>
      <sheetData sheetId="44113" refreshError="1"/>
      <sheetData sheetId="44114" refreshError="1"/>
      <sheetData sheetId="44115" refreshError="1"/>
      <sheetData sheetId="44116" refreshError="1"/>
      <sheetData sheetId="44117" refreshError="1"/>
      <sheetData sheetId="44118" refreshError="1"/>
      <sheetData sheetId="44119" refreshError="1"/>
      <sheetData sheetId="44120" refreshError="1"/>
      <sheetData sheetId="44121" refreshError="1"/>
      <sheetData sheetId="44122" refreshError="1"/>
      <sheetData sheetId="44123"/>
      <sheetData sheetId="44124" refreshError="1"/>
      <sheetData sheetId="44125" refreshError="1"/>
      <sheetData sheetId="44126" refreshError="1"/>
      <sheetData sheetId="44127" refreshError="1"/>
      <sheetData sheetId="44128" refreshError="1"/>
      <sheetData sheetId="44129" refreshError="1"/>
      <sheetData sheetId="44130" refreshError="1"/>
      <sheetData sheetId="44131" refreshError="1"/>
      <sheetData sheetId="44132" refreshError="1"/>
      <sheetData sheetId="44133" refreshError="1"/>
      <sheetData sheetId="44134" refreshError="1"/>
      <sheetData sheetId="44135" refreshError="1"/>
      <sheetData sheetId="44136" refreshError="1"/>
      <sheetData sheetId="44137" refreshError="1"/>
      <sheetData sheetId="44138" refreshError="1"/>
      <sheetData sheetId="44139" refreshError="1"/>
      <sheetData sheetId="44140" refreshError="1"/>
      <sheetData sheetId="44141" refreshError="1"/>
      <sheetData sheetId="44142" refreshError="1"/>
      <sheetData sheetId="44143" refreshError="1"/>
      <sheetData sheetId="44144" refreshError="1"/>
      <sheetData sheetId="44145" refreshError="1"/>
      <sheetData sheetId="44146" refreshError="1"/>
      <sheetData sheetId="44147" refreshError="1"/>
      <sheetData sheetId="44148">
        <row r="9">
          <cell r="A9" t="str">
            <v>A</v>
          </cell>
        </row>
      </sheetData>
      <sheetData sheetId="44149">
        <row r="9">
          <cell r="A9" t="str">
            <v>A</v>
          </cell>
        </row>
      </sheetData>
      <sheetData sheetId="44150" refreshError="1"/>
      <sheetData sheetId="44151" refreshError="1"/>
      <sheetData sheetId="44152" refreshError="1"/>
      <sheetData sheetId="44153">
        <row r="9">
          <cell r="A9" t="str">
            <v>A</v>
          </cell>
        </row>
      </sheetData>
      <sheetData sheetId="44154">
        <row r="9">
          <cell r="A9" t="str">
            <v>A</v>
          </cell>
        </row>
      </sheetData>
      <sheetData sheetId="44155"/>
      <sheetData sheetId="44156">
        <row r="9">
          <cell r="A9" t="str">
            <v>A</v>
          </cell>
        </row>
      </sheetData>
      <sheetData sheetId="44157">
        <row r="9">
          <cell r="A9" t="str">
            <v>A</v>
          </cell>
        </row>
      </sheetData>
      <sheetData sheetId="44158">
        <row r="9">
          <cell r="A9" t="str">
            <v>A</v>
          </cell>
        </row>
      </sheetData>
      <sheetData sheetId="44159"/>
      <sheetData sheetId="44160">
        <row r="9">
          <cell r="A9" t="str">
            <v>A</v>
          </cell>
        </row>
      </sheetData>
      <sheetData sheetId="44161">
        <row r="9">
          <cell r="A9" t="str">
            <v>A</v>
          </cell>
        </row>
      </sheetData>
      <sheetData sheetId="44162">
        <row r="9">
          <cell r="A9" t="str">
            <v>A</v>
          </cell>
        </row>
      </sheetData>
      <sheetData sheetId="44163">
        <row r="9">
          <cell r="A9" t="str">
            <v>A</v>
          </cell>
        </row>
      </sheetData>
      <sheetData sheetId="44164">
        <row r="9">
          <cell r="A9" t="str">
            <v>A</v>
          </cell>
        </row>
      </sheetData>
      <sheetData sheetId="44165">
        <row r="9">
          <cell r="A9" t="str">
            <v>A</v>
          </cell>
        </row>
      </sheetData>
      <sheetData sheetId="44166"/>
      <sheetData sheetId="44167">
        <row r="9">
          <cell r="A9" t="str">
            <v>A</v>
          </cell>
        </row>
      </sheetData>
      <sheetData sheetId="44168">
        <row r="9">
          <cell r="A9" t="str">
            <v>A</v>
          </cell>
        </row>
      </sheetData>
      <sheetData sheetId="44169">
        <row r="9">
          <cell r="A9" t="str">
            <v>A</v>
          </cell>
        </row>
      </sheetData>
      <sheetData sheetId="44170">
        <row r="9">
          <cell r="A9" t="str">
            <v>A</v>
          </cell>
        </row>
      </sheetData>
      <sheetData sheetId="44171" refreshError="1"/>
      <sheetData sheetId="44172" refreshError="1"/>
      <sheetData sheetId="44173" refreshError="1"/>
      <sheetData sheetId="44174" refreshError="1"/>
      <sheetData sheetId="44175" refreshError="1"/>
      <sheetData sheetId="44176" refreshError="1"/>
      <sheetData sheetId="44177" refreshError="1"/>
      <sheetData sheetId="44178" refreshError="1"/>
      <sheetData sheetId="44179" refreshError="1"/>
      <sheetData sheetId="44180" refreshError="1"/>
      <sheetData sheetId="44181" refreshError="1"/>
      <sheetData sheetId="44182" refreshError="1"/>
      <sheetData sheetId="44183" refreshError="1"/>
      <sheetData sheetId="44184" refreshError="1"/>
      <sheetData sheetId="44185" refreshError="1"/>
      <sheetData sheetId="44186" refreshError="1"/>
      <sheetData sheetId="44187" refreshError="1"/>
      <sheetData sheetId="44188" refreshError="1"/>
      <sheetData sheetId="44189" refreshError="1"/>
      <sheetData sheetId="44190" refreshError="1"/>
      <sheetData sheetId="44191" refreshError="1"/>
      <sheetData sheetId="44192" refreshError="1"/>
      <sheetData sheetId="44193" refreshError="1"/>
      <sheetData sheetId="44194" refreshError="1"/>
      <sheetData sheetId="44195" refreshError="1"/>
      <sheetData sheetId="44196" refreshError="1"/>
      <sheetData sheetId="44197" refreshError="1"/>
      <sheetData sheetId="44198" refreshError="1"/>
      <sheetData sheetId="44199" refreshError="1"/>
      <sheetData sheetId="44200" refreshError="1"/>
      <sheetData sheetId="44201" refreshError="1"/>
      <sheetData sheetId="44202" refreshError="1"/>
      <sheetData sheetId="44203" refreshError="1"/>
      <sheetData sheetId="44204" refreshError="1"/>
      <sheetData sheetId="44205" refreshError="1"/>
      <sheetData sheetId="44206" refreshError="1"/>
      <sheetData sheetId="44207" refreshError="1"/>
      <sheetData sheetId="44208" refreshError="1"/>
      <sheetData sheetId="44209" refreshError="1"/>
      <sheetData sheetId="44210" refreshError="1"/>
      <sheetData sheetId="44211" refreshError="1"/>
      <sheetData sheetId="44212" refreshError="1"/>
      <sheetData sheetId="44213" refreshError="1"/>
      <sheetData sheetId="44214" refreshError="1"/>
      <sheetData sheetId="44215" refreshError="1"/>
      <sheetData sheetId="44216" refreshError="1"/>
      <sheetData sheetId="44217" refreshError="1"/>
      <sheetData sheetId="44218" refreshError="1"/>
      <sheetData sheetId="44219" refreshError="1"/>
      <sheetData sheetId="44220" refreshError="1"/>
      <sheetData sheetId="44221" refreshError="1"/>
      <sheetData sheetId="44222" refreshError="1"/>
      <sheetData sheetId="44223" refreshError="1"/>
      <sheetData sheetId="44224" refreshError="1"/>
      <sheetData sheetId="44225" refreshError="1"/>
      <sheetData sheetId="44226">
        <row r="9">
          <cell r="A9" t="str">
            <v>A</v>
          </cell>
        </row>
      </sheetData>
      <sheetData sheetId="44227">
        <row r="9">
          <cell r="A9" t="str">
            <v>A</v>
          </cell>
        </row>
      </sheetData>
      <sheetData sheetId="44228">
        <row r="9">
          <cell r="A9" t="str">
            <v>A</v>
          </cell>
        </row>
      </sheetData>
      <sheetData sheetId="44229">
        <row r="9">
          <cell r="A9" t="str">
            <v>A</v>
          </cell>
        </row>
      </sheetData>
      <sheetData sheetId="44230" refreshError="1"/>
      <sheetData sheetId="44231" refreshError="1"/>
      <sheetData sheetId="44232">
        <row r="9">
          <cell r="A9" t="str">
            <v>A</v>
          </cell>
        </row>
      </sheetData>
      <sheetData sheetId="44233">
        <row r="9">
          <cell r="A9" t="str">
            <v>A</v>
          </cell>
        </row>
      </sheetData>
      <sheetData sheetId="44234">
        <row r="9">
          <cell r="A9" t="str">
            <v>A</v>
          </cell>
        </row>
      </sheetData>
      <sheetData sheetId="44235">
        <row r="9">
          <cell r="A9" t="str">
            <v>A</v>
          </cell>
        </row>
      </sheetData>
      <sheetData sheetId="44236">
        <row r="9">
          <cell r="A9" t="str">
            <v>A</v>
          </cell>
        </row>
      </sheetData>
      <sheetData sheetId="44237">
        <row r="9">
          <cell r="A9" t="str">
            <v>A</v>
          </cell>
        </row>
      </sheetData>
      <sheetData sheetId="44238">
        <row r="9">
          <cell r="A9" t="str">
            <v>A</v>
          </cell>
        </row>
      </sheetData>
      <sheetData sheetId="44239">
        <row r="9">
          <cell r="A9" t="str">
            <v>A</v>
          </cell>
        </row>
      </sheetData>
      <sheetData sheetId="44240">
        <row r="9">
          <cell r="A9" t="str">
            <v>A</v>
          </cell>
        </row>
      </sheetData>
      <sheetData sheetId="44241">
        <row r="9">
          <cell r="A9" t="str">
            <v>A</v>
          </cell>
        </row>
      </sheetData>
      <sheetData sheetId="44242">
        <row r="9">
          <cell r="A9" t="str">
            <v>A</v>
          </cell>
        </row>
      </sheetData>
      <sheetData sheetId="44243">
        <row r="9">
          <cell r="A9" t="str">
            <v>A</v>
          </cell>
        </row>
      </sheetData>
      <sheetData sheetId="44244">
        <row r="9">
          <cell r="A9" t="str">
            <v>A</v>
          </cell>
        </row>
      </sheetData>
      <sheetData sheetId="44245">
        <row r="9">
          <cell r="A9" t="str">
            <v>A</v>
          </cell>
        </row>
      </sheetData>
      <sheetData sheetId="44246">
        <row r="9">
          <cell r="A9" t="str">
            <v>A</v>
          </cell>
        </row>
      </sheetData>
      <sheetData sheetId="44247">
        <row r="9">
          <cell r="A9" t="str">
            <v>A</v>
          </cell>
        </row>
      </sheetData>
      <sheetData sheetId="44248">
        <row r="9">
          <cell r="A9" t="str">
            <v>A</v>
          </cell>
        </row>
      </sheetData>
      <sheetData sheetId="44249">
        <row r="9">
          <cell r="A9" t="str">
            <v>A</v>
          </cell>
        </row>
      </sheetData>
      <sheetData sheetId="44250">
        <row r="9">
          <cell r="A9" t="str">
            <v>A</v>
          </cell>
        </row>
      </sheetData>
      <sheetData sheetId="44251">
        <row r="9">
          <cell r="A9" t="str">
            <v>A</v>
          </cell>
        </row>
      </sheetData>
      <sheetData sheetId="44252">
        <row r="9">
          <cell r="A9" t="str">
            <v>A</v>
          </cell>
        </row>
      </sheetData>
      <sheetData sheetId="44253">
        <row r="9">
          <cell r="A9" t="str">
            <v>A</v>
          </cell>
        </row>
      </sheetData>
      <sheetData sheetId="44254">
        <row r="9">
          <cell r="A9" t="str">
            <v>A</v>
          </cell>
        </row>
      </sheetData>
      <sheetData sheetId="44255">
        <row r="9">
          <cell r="A9" t="str">
            <v>A</v>
          </cell>
        </row>
      </sheetData>
      <sheetData sheetId="44256">
        <row r="9">
          <cell r="A9" t="str">
            <v>A</v>
          </cell>
        </row>
      </sheetData>
      <sheetData sheetId="44257">
        <row r="9">
          <cell r="A9" t="str">
            <v>A</v>
          </cell>
        </row>
      </sheetData>
      <sheetData sheetId="44258">
        <row r="9">
          <cell r="A9" t="str">
            <v>A</v>
          </cell>
        </row>
      </sheetData>
      <sheetData sheetId="44259">
        <row r="9">
          <cell r="A9" t="str">
            <v>A</v>
          </cell>
        </row>
      </sheetData>
      <sheetData sheetId="44260">
        <row r="9">
          <cell r="A9" t="str">
            <v>A</v>
          </cell>
        </row>
      </sheetData>
      <sheetData sheetId="44261">
        <row r="9">
          <cell r="A9" t="str">
            <v>A</v>
          </cell>
        </row>
      </sheetData>
      <sheetData sheetId="44262">
        <row r="9">
          <cell r="A9" t="str">
            <v>A</v>
          </cell>
        </row>
      </sheetData>
      <sheetData sheetId="44263">
        <row r="9">
          <cell r="A9" t="str">
            <v>A</v>
          </cell>
        </row>
      </sheetData>
      <sheetData sheetId="44264">
        <row r="9">
          <cell r="A9" t="str">
            <v>A</v>
          </cell>
        </row>
      </sheetData>
      <sheetData sheetId="44265">
        <row r="9">
          <cell r="A9" t="str">
            <v>A</v>
          </cell>
        </row>
      </sheetData>
      <sheetData sheetId="44266">
        <row r="9">
          <cell r="A9" t="str">
            <v>A</v>
          </cell>
        </row>
      </sheetData>
      <sheetData sheetId="44267">
        <row r="9">
          <cell r="A9" t="str">
            <v>A</v>
          </cell>
        </row>
      </sheetData>
      <sheetData sheetId="44268">
        <row r="9">
          <cell r="A9" t="str">
            <v>A</v>
          </cell>
        </row>
      </sheetData>
      <sheetData sheetId="44269">
        <row r="9">
          <cell r="A9" t="str">
            <v>A</v>
          </cell>
        </row>
      </sheetData>
      <sheetData sheetId="44270">
        <row r="9">
          <cell r="A9" t="str">
            <v>A</v>
          </cell>
        </row>
      </sheetData>
      <sheetData sheetId="44271">
        <row r="9">
          <cell r="A9" t="str">
            <v>A</v>
          </cell>
        </row>
      </sheetData>
      <sheetData sheetId="44272">
        <row r="9">
          <cell r="A9" t="str">
            <v>A</v>
          </cell>
        </row>
      </sheetData>
      <sheetData sheetId="44273">
        <row r="9">
          <cell r="A9" t="str">
            <v>A</v>
          </cell>
        </row>
      </sheetData>
      <sheetData sheetId="44274">
        <row r="9">
          <cell r="A9" t="str">
            <v>A</v>
          </cell>
        </row>
      </sheetData>
      <sheetData sheetId="44275">
        <row r="9">
          <cell r="A9" t="str">
            <v>A</v>
          </cell>
        </row>
      </sheetData>
      <sheetData sheetId="44276">
        <row r="9">
          <cell r="A9" t="str">
            <v>A</v>
          </cell>
        </row>
      </sheetData>
      <sheetData sheetId="44277">
        <row r="9">
          <cell r="A9" t="str">
            <v>A</v>
          </cell>
        </row>
      </sheetData>
      <sheetData sheetId="44278">
        <row r="9">
          <cell r="A9" t="str">
            <v>A</v>
          </cell>
        </row>
      </sheetData>
      <sheetData sheetId="44279">
        <row r="9">
          <cell r="A9" t="str">
            <v>A</v>
          </cell>
        </row>
      </sheetData>
      <sheetData sheetId="44280">
        <row r="9">
          <cell r="A9" t="str">
            <v>A</v>
          </cell>
        </row>
      </sheetData>
      <sheetData sheetId="44281">
        <row r="9">
          <cell r="A9" t="str">
            <v>A</v>
          </cell>
        </row>
      </sheetData>
      <sheetData sheetId="44282">
        <row r="9">
          <cell r="A9" t="str">
            <v>A</v>
          </cell>
        </row>
      </sheetData>
      <sheetData sheetId="44283">
        <row r="9">
          <cell r="A9" t="str">
            <v>A</v>
          </cell>
        </row>
      </sheetData>
      <sheetData sheetId="44284">
        <row r="9">
          <cell r="A9" t="str">
            <v>A</v>
          </cell>
        </row>
      </sheetData>
      <sheetData sheetId="44285">
        <row r="9">
          <cell r="A9" t="str">
            <v>A</v>
          </cell>
        </row>
      </sheetData>
      <sheetData sheetId="44286">
        <row r="9">
          <cell r="A9" t="str">
            <v>A</v>
          </cell>
        </row>
      </sheetData>
      <sheetData sheetId="44287">
        <row r="9">
          <cell r="A9" t="str">
            <v>A</v>
          </cell>
        </row>
      </sheetData>
      <sheetData sheetId="44288">
        <row r="9">
          <cell r="A9" t="str">
            <v>A</v>
          </cell>
        </row>
      </sheetData>
      <sheetData sheetId="44289">
        <row r="9">
          <cell r="A9" t="str">
            <v>A</v>
          </cell>
        </row>
      </sheetData>
      <sheetData sheetId="44290">
        <row r="9">
          <cell r="A9" t="str">
            <v>A</v>
          </cell>
        </row>
      </sheetData>
      <sheetData sheetId="44291">
        <row r="9">
          <cell r="A9" t="str">
            <v>A</v>
          </cell>
        </row>
      </sheetData>
      <sheetData sheetId="44292">
        <row r="9">
          <cell r="A9" t="str">
            <v>A</v>
          </cell>
        </row>
      </sheetData>
      <sheetData sheetId="44293">
        <row r="9">
          <cell r="A9" t="str">
            <v>A</v>
          </cell>
        </row>
      </sheetData>
      <sheetData sheetId="44294">
        <row r="9">
          <cell r="A9" t="str">
            <v>A</v>
          </cell>
        </row>
      </sheetData>
      <sheetData sheetId="44295">
        <row r="9">
          <cell r="A9" t="str">
            <v>A</v>
          </cell>
        </row>
      </sheetData>
      <sheetData sheetId="44296">
        <row r="9">
          <cell r="A9" t="str">
            <v>A</v>
          </cell>
        </row>
      </sheetData>
      <sheetData sheetId="44297">
        <row r="9">
          <cell r="A9" t="str">
            <v>A</v>
          </cell>
        </row>
      </sheetData>
      <sheetData sheetId="44298">
        <row r="9">
          <cell r="A9" t="str">
            <v>A</v>
          </cell>
        </row>
      </sheetData>
      <sheetData sheetId="44299">
        <row r="9">
          <cell r="A9" t="str">
            <v>A</v>
          </cell>
        </row>
      </sheetData>
      <sheetData sheetId="44300">
        <row r="9">
          <cell r="A9" t="str">
            <v>A</v>
          </cell>
        </row>
      </sheetData>
      <sheetData sheetId="44301">
        <row r="9">
          <cell r="A9" t="str">
            <v>A</v>
          </cell>
        </row>
      </sheetData>
      <sheetData sheetId="44302">
        <row r="9">
          <cell r="A9" t="str">
            <v>A</v>
          </cell>
        </row>
      </sheetData>
      <sheetData sheetId="44303">
        <row r="9">
          <cell r="A9" t="str">
            <v>A</v>
          </cell>
        </row>
      </sheetData>
      <sheetData sheetId="44304">
        <row r="9">
          <cell r="A9" t="str">
            <v>A</v>
          </cell>
        </row>
      </sheetData>
      <sheetData sheetId="44305">
        <row r="9">
          <cell r="A9" t="str">
            <v>A</v>
          </cell>
        </row>
      </sheetData>
      <sheetData sheetId="44306">
        <row r="9">
          <cell r="A9" t="str">
            <v>A</v>
          </cell>
        </row>
      </sheetData>
      <sheetData sheetId="44307" refreshError="1"/>
      <sheetData sheetId="44308" refreshError="1"/>
      <sheetData sheetId="44309"/>
      <sheetData sheetId="44310"/>
      <sheetData sheetId="44311" refreshError="1"/>
      <sheetData sheetId="44312" refreshError="1"/>
      <sheetData sheetId="44313" refreshError="1"/>
      <sheetData sheetId="44314" refreshError="1"/>
      <sheetData sheetId="44315" refreshError="1"/>
      <sheetData sheetId="44316" refreshError="1"/>
      <sheetData sheetId="44317" refreshError="1"/>
      <sheetData sheetId="44318" refreshError="1"/>
      <sheetData sheetId="44319" refreshError="1"/>
      <sheetData sheetId="44320" refreshError="1"/>
      <sheetData sheetId="44321" refreshError="1"/>
      <sheetData sheetId="44322" refreshError="1"/>
      <sheetData sheetId="44323" refreshError="1"/>
      <sheetData sheetId="44324" refreshError="1"/>
      <sheetData sheetId="44325" refreshError="1"/>
      <sheetData sheetId="44326" refreshError="1"/>
      <sheetData sheetId="44327"/>
      <sheetData sheetId="44328" refreshError="1"/>
      <sheetData sheetId="44329" refreshError="1"/>
      <sheetData sheetId="44330" refreshError="1"/>
      <sheetData sheetId="44331"/>
      <sheetData sheetId="44332"/>
      <sheetData sheetId="44333"/>
      <sheetData sheetId="44334"/>
      <sheetData sheetId="44335"/>
      <sheetData sheetId="44336"/>
      <sheetData sheetId="44337"/>
      <sheetData sheetId="44338"/>
      <sheetData sheetId="44339"/>
      <sheetData sheetId="44340"/>
      <sheetData sheetId="44341"/>
      <sheetData sheetId="44342"/>
      <sheetData sheetId="44343"/>
      <sheetData sheetId="44344"/>
      <sheetData sheetId="44345"/>
      <sheetData sheetId="44346"/>
      <sheetData sheetId="44347"/>
      <sheetData sheetId="44348"/>
      <sheetData sheetId="44349"/>
      <sheetData sheetId="44350"/>
      <sheetData sheetId="44351"/>
      <sheetData sheetId="44352"/>
      <sheetData sheetId="44353"/>
      <sheetData sheetId="44354"/>
      <sheetData sheetId="44355"/>
      <sheetData sheetId="44356"/>
      <sheetData sheetId="44357"/>
      <sheetData sheetId="44358"/>
      <sheetData sheetId="44359"/>
      <sheetData sheetId="44360"/>
      <sheetData sheetId="44361"/>
      <sheetData sheetId="44362"/>
      <sheetData sheetId="44363"/>
      <sheetData sheetId="44364"/>
      <sheetData sheetId="44365"/>
      <sheetData sheetId="44366"/>
      <sheetData sheetId="44367"/>
      <sheetData sheetId="44368"/>
      <sheetData sheetId="44369"/>
      <sheetData sheetId="44370" refreshError="1"/>
      <sheetData sheetId="44371" refreshError="1"/>
      <sheetData sheetId="44372" refreshError="1"/>
      <sheetData sheetId="44373" refreshError="1"/>
      <sheetData sheetId="44374" refreshError="1"/>
      <sheetData sheetId="44375" refreshError="1"/>
      <sheetData sheetId="44376" refreshError="1"/>
      <sheetData sheetId="44377" refreshError="1"/>
      <sheetData sheetId="44378" refreshError="1"/>
      <sheetData sheetId="44379" refreshError="1"/>
      <sheetData sheetId="44380" refreshError="1"/>
      <sheetData sheetId="44381" refreshError="1"/>
      <sheetData sheetId="44382" refreshError="1"/>
      <sheetData sheetId="44383" refreshError="1"/>
      <sheetData sheetId="44384" refreshError="1"/>
      <sheetData sheetId="44385" refreshError="1"/>
      <sheetData sheetId="44386" refreshError="1"/>
      <sheetData sheetId="44387" refreshError="1"/>
      <sheetData sheetId="44388" refreshError="1"/>
      <sheetData sheetId="44389" refreshError="1"/>
      <sheetData sheetId="44390" refreshError="1"/>
      <sheetData sheetId="44391" refreshError="1"/>
      <sheetData sheetId="44392" refreshError="1"/>
      <sheetData sheetId="44393" refreshError="1"/>
      <sheetData sheetId="44394" refreshError="1"/>
      <sheetData sheetId="44395" refreshError="1"/>
      <sheetData sheetId="44396" refreshError="1"/>
      <sheetData sheetId="44397" refreshError="1"/>
      <sheetData sheetId="44398" refreshError="1"/>
      <sheetData sheetId="44399" refreshError="1"/>
      <sheetData sheetId="44400" refreshError="1"/>
      <sheetData sheetId="44401" refreshError="1"/>
      <sheetData sheetId="44402" refreshError="1"/>
      <sheetData sheetId="44403" refreshError="1"/>
      <sheetData sheetId="44404" refreshError="1"/>
      <sheetData sheetId="44405" refreshError="1"/>
      <sheetData sheetId="44406" refreshError="1"/>
      <sheetData sheetId="44407" refreshError="1"/>
      <sheetData sheetId="44408" refreshError="1"/>
      <sheetData sheetId="44409" refreshError="1"/>
      <sheetData sheetId="44410" refreshError="1"/>
      <sheetData sheetId="44411" refreshError="1"/>
      <sheetData sheetId="44412" refreshError="1"/>
      <sheetData sheetId="44413" refreshError="1"/>
      <sheetData sheetId="44414" refreshError="1"/>
      <sheetData sheetId="44415" refreshError="1"/>
      <sheetData sheetId="44416" refreshError="1"/>
      <sheetData sheetId="44417" refreshError="1"/>
      <sheetData sheetId="44418" refreshError="1"/>
      <sheetData sheetId="44419" refreshError="1"/>
      <sheetData sheetId="44420" refreshError="1"/>
      <sheetData sheetId="44421" refreshError="1"/>
      <sheetData sheetId="44422" refreshError="1"/>
      <sheetData sheetId="44423" refreshError="1"/>
      <sheetData sheetId="44424" refreshError="1"/>
      <sheetData sheetId="44425" refreshError="1"/>
      <sheetData sheetId="44426" refreshError="1"/>
      <sheetData sheetId="44427" refreshError="1"/>
      <sheetData sheetId="44428" refreshError="1"/>
      <sheetData sheetId="44429" refreshError="1"/>
      <sheetData sheetId="44430" refreshError="1"/>
      <sheetData sheetId="44431" refreshError="1"/>
      <sheetData sheetId="44432" refreshError="1"/>
      <sheetData sheetId="44433" refreshError="1"/>
      <sheetData sheetId="44434" refreshError="1"/>
      <sheetData sheetId="44435" refreshError="1"/>
      <sheetData sheetId="44436" refreshError="1"/>
      <sheetData sheetId="44437" refreshError="1"/>
      <sheetData sheetId="44438" refreshError="1"/>
      <sheetData sheetId="44439" refreshError="1"/>
      <sheetData sheetId="44440" refreshError="1"/>
      <sheetData sheetId="44441" refreshError="1"/>
      <sheetData sheetId="44442" refreshError="1"/>
      <sheetData sheetId="44443" refreshError="1"/>
      <sheetData sheetId="44444" refreshError="1"/>
      <sheetData sheetId="44445" refreshError="1"/>
      <sheetData sheetId="44446" refreshError="1"/>
      <sheetData sheetId="44447" refreshError="1"/>
      <sheetData sheetId="44448" refreshError="1"/>
      <sheetData sheetId="44449" refreshError="1"/>
      <sheetData sheetId="44450" refreshError="1"/>
      <sheetData sheetId="44451" refreshError="1"/>
      <sheetData sheetId="44452" refreshError="1"/>
      <sheetData sheetId="44453" refreshError="1"/>
      <sheetData sheetId="44454" refreshError="1"/>
      <sheetData sheetId="44455" refreshError="1"/>
      <sheetData sheetId="44456" refreshError="1"/>
      <sheetData sheetId="44457" refreshError="1"/>
      <sheetData sheetId="44458" refreshError="1"/>
      <sheetData sheetId="44459" refreshError="1"/>
      <sheetData sheetId="44460" refreshError="1"/>
      <sheetData sheetId="44461" refreshError="1"/>
      <sheetData sheetId="44462" refreshError="1"/>
      <sheetData sheetId="44463" refreshError="1"/>
      <sheetData sheetId="44464" refreshError="1"/>
      <sheetData sheetId="44465" refreshError="1"/>
      <sheetData sheetId="44466" refreshError="1"/>
      <sheetData sheetId="44467" refreshError="1"/>
      <sheetData sheetId="44468" refreshError="1"/>
      <sheetData sheetId="44469" refreshError="1"/>
      <sheetData sheetId="44470" refreshError="1"/>
      <sheetData sheetId="44471" refreshError="1"/>
      <sheetData sheetId="44472" refreshError="1"/>
      <sheetData sheetId="44473" refreshError="1"/>
      <sheetData sheetId="44474" refreshError="1"/>
      <sheetData sheetId="44475" refreshError="1"/>
      <sheetData sheetId="44476" refreshError="1"/>
      <sheetData sheetId="44477" refreshError="1"/>
      <sheetData sheetId="44478" refreshError="1"/>
      <sheetData sheetId="44479" refreshError="1"/>
      <sheetData sheetId="44480" refreshError="1"/>
      <sheetData sheetId="44481" refreshError="1"/>
      <sheetData sheetId="44482" refreshError="1"/>
      <sheetData sheetId="44483" refreshError="1"/>
      <sheetData sheetId="44484" refreshError="1"/>
      <sheetData sheetId="44485" refreshError="1"/>
      <sheetData sheetId="44486" refreshError="1"/>
      <sheetData sheetId="44487" refreshError="1"/>
      <sheetData sheetId="44488" refreshError="1"/>
      <sheetData sheetId="44489" refreshError="1"/>
      <sheetData sheetId="44490" refreshError="1"/>
      <sheetData sheetId="44491" refreshError="1"/>
      <sheetData sheetId="44492" refreshError="1"/>
      <sheetData sheetId="44493" refreshError="1"/>
      <sheetData sheetId="44494" refreshError="1"/>
      <sheetData sheetId="44495" refreshError="1"/>
      <sheetData sheetId="44496" refreshError="1"/>
      <sheetData sheetId="44497" refreshError="1"/>
      <sheetData sheetId="44498" refreshError="1"/>
      <sheetData sheetId="44499" refreshError="1"/>
      <sheetData sheetId="44500" refreshError="1"/>
      <sheetData sheetId="44501" refreshError="1"/>
      <sheetData sheetId="44502" refreshError="1"/>
      <sheetData sheetId="44503" refreshError="1"/>
      <sheetData sheetId="44504" refreshError="1"/>
      <sheetData sheetId="44505" refreshError="1"/>
      <sheetData sheetId="44506" refreshError="1"/>
      <sheetData sheetId="44507" refreshError="1"/>
      <sheetData sheetId="44508" refreshError="1"/>
      <sheetData sheetId="44509" refreshError="1"/>
      <sheetData sheetId="44510" refreshError="1"/>
      <sheetData sheetId="44511" refreshError="1"/>
      <sheetData sheetId="44512" refreshError="1"/>
      <sheetData sheetId="44513" refreshError="1"/>
      <sheetData sheetId="44514" refreshError="1"/>
      <sheetData sheetId="44515" refreshError="1"/>
      <sheetData sheetId="44516" refreshError="1"/>
      <sheetData sheetId="44517" refreshError="1"/>
      <sheetData sheetId="44518" refreshError="1"/>
      <sheetData sheetId="44519" refreshError="1"/>
      <sheetData sheetId="44520" refreshError="1"/>
      <sheetData sheetId="44521" refreshError="1"/>
      <sheetData sheetId="44522" refreshError="1"/>
      <sheetData sheetId="44523" refreshError="1"/>
      <sheetData sheetId="44524" refreshError="1"/>
      <sheetData sheetId="44525" refreshError="1"/>
      <sheetData sheetId="44526" refreshError="1"/>
      <sheetData sheetId="44527" refreshError="1"/>
      <sheetData sheetId="44528" refreshError="1"/>
      <sheetData sheetId="44529" refreshError="1"/>
      <sheetData sheetId="44530" refreshError="1"/>
      <sheetData sheetId="44531" refreshError="1"/>
      <sheetData sheetId="44532" refreshError="1"/>
      <sheetData sheetId="44533" refreshError="1"/>
      <sheetData sheetId="44534" refreshError="1"/>
      <sheetData sheetId="44535" refreshError="1"/>
      <sheetData sheetId="44536" refreshError="1"/>
      <sheetData sheetId="44537" refreshError="1"/>
      <sheetData sheetId="44538" refreshError="1"/>
      <sheetData sheetId="44539" refreshError="1"/>
      <sheetData sheetId="44540" refreshError="1"/>
      <sheetData sheetId="44541" refreshError="1"/>
      <sheetData sheetId="44542" refreshError="1"/>
      <sheetData sheetId="44543" refreshError="1"/>
      <sheetData sheetId="44544" refreshError="1"/>
      <sheetData sheetId="44545" refreshError="1"/>
      <sheetData sheetId="44546" refreshError="1"/>
      <sheetData sheetId="44547" refreshError="1"/>
      <sheetData sheetId="44548" refreshError="1"/>
      <sheetData sheetId="44549" refreshError="1"/>
      <sheetData sheetId="44550" refreshError="1"/>
      <sheetData sheetId="44551" refreshError="1"/>
      <sheetData sheetId="44552" refreshError="1"/>
      <sheetData sheetId="44553" refreshError="1"/>
      <sheetData sheetId="44554" refreshError="1"/>
      <sheetData sheetId="44555" refreshError="1"/>
      <sheetData sheetId="44556" refreshError="1"/>
      <sheetData sheetId="44557" refreshError="1"/>
      <sheetData sheetId="44558" refreshError="1"/>
      <sheetData sheetId="44559" refreshError="1"/>
      <sheetData sheetId="44560" refreshError="1"/>
      <sheetData sheetId="44561" refreshError="1"/>
      <sheetData sheetId="44562" refreshError="1"/>
      <sheetData sheetId="44563" refreshError="1"/>
      <sheetData sheetId="44564" refreshError="1"/>
      <sheetData sheetId="44565" refreshError="1"/>
      <sheetData sheetId="44566" refreshError="1"/>
      <sheetData sheetId="44567" refreshError="1"/>
      <sheetData sheetId="44568" refreshError="1"/>
      <sheetData sheetId="44569" refreshError="1"/>
      <sheetData sheetId="44570" refreshError="1"/>
      <sheetData sheetId="44571" refreshError="1"/>
      <sheetData sheetId="44572" refreshError="1"/>
      <sheetData sheetId="44573" refreshError="1"/>
      <sheetData sheetId="44574" refreshError="1"/>
      <sheetData sheetId="44575" refreshError="1"/>
      <sheetData sheetId="44576" refreshError="1"/>
      <sheetData sheetId="44577" refreshError="1"/>
      <sheetData sheetId="44578" refreshError="1"/>
      <sheetData sheetId="44579" refreshError="1"/>
      <sheetData sheetId="44580" refreshError="1"/>
      <sheetData sheetId="44581" refreshError="1"/>
      <sheetData sheetId="44582" refreshError="1"/>
      <sheetData sheetId="44583" refreshError="1"/>
      <sheetData sheetId="44584" refreshError="1"/>
      <sheetData sheetId="44585" refreshError="1"/>
      <sheetData sheetId="44586" refreshError="1"/>
      <sheetData sheetId="44587" refreshError="1"/>
      <sheetData sheetId="44588" refreshError="1"/>
      <sheetData sheetId="44589" refreshError="1"/>
      <sheetData sheetId="44590" refreshError="1"/>
      <sheetData sheetId="44591" refreshError="1"/>
      <sheetData sheetId="44592" refreshError="1"/>
      <sheetData sheetId="44593" refreshError="1"/>
      <sheetData sheetId="44594" refreshError="1"/>
      <sheetData sheetId="44595" refreshError="1"/>
      <sheetData sheetId="44596" refreshError="1"/>
      <sheetData sheetId="44597" refreshError="1"/>
      <sheetData sheetId="44598" refreshError="1"/>
      <sheetData sheetId="44599" refreshError="1"/>
      <sheetData sheetId="44600" refreshError="1"/>
      <sheetData sheetId="44601" refreshError="1"/>
      <sheetData sheetId="44602" refreshError="1"/>
      <sheetData sheetId="44603" refreshError="1"/>
      <sheetData sheetId="44604" refreshError="1"/>
      <sheetData sheetId="44605" refreshError="1"/>
      <sheetData sheetId="44606" refreshError="1"/>
      <sheetData sheetId="44607" refreshError="1"/>
      <sheetData sheetId="44608" refreshError="1"/>
      <sheetData sheetId="44609" refreshError="1"/>
      <sheetData sheetId="44610" refreshError="1"/>
      <sheetData sheetId="44611" refreshError="1"/>
      <sheetData sheetId="44612" refreshError="1"/>
      <sheetData sheetId="44613" refreshError="1"/>
      <sheetData sheetId="44614" refreshError="1"/>
      <sheetData sheetId="44615" refreshError="1"/>
      <sheetData sheetId="44616" refreshError="1"/>
      <sheetData sheetId="44617" refreshError="1"/>
      <sheetData sheetId="44618" refreshError="1"/>
      <sheetData sheetId="44619" refreshError="1"/>
      <sheetData sheetId="44620" refreshError="1"/>
      <sheetData sheetId="44621" refreshError="1"/>
      <sheetData sheetId="44622" refreshError="1"/>
      <sheetData sheetId="44623" refreshError="1"/>
      <sheetData sheetId="44624" refreshError="1"/>
      <sheetData sheetId="44625" refreshError="1"/>
      <sheetData sheetId="44626" refreshError="1"/>
      <sheetData sheetId="44627" refreshError="1"/>
      <sheetData sheetId="44628" refreshError="1"/>
      <sheetData sheetId="44629" refreshError="1"/>
      <sheetData sheetId="44630" refreshError="1"/>
      <sheetData sheetId="44631" refreshError="1"/>
      <sheetData sheetId="44632" refreshError="1"/>
      <sheetData sheetId="44633" refreshError="1"/>
      <sheetData sheetId="44634" refreshError="1"/>
      <sheetData sheetId="44635" refreshError="1"/>
      <sheetData sheetId="44636" refreshError="1"/>
      <sheetData sheetId="44637" refreshError="1"/>
      <sheetData sheetId="44638" refreshError="1"/>
      <sheetData sheetId="44639" refreshError="1"/>
      <sheetData sheetId="44640" refreshError="1"/>
      <sheetData sheetId="44641" refreshError="1"/>
      <sheetData sheetId="44642" refreshError="1"/>
      <sheetData sheetId="44643" refreshError="1"/>
      <sheetData sheetId="44644" refreshError="1"/>
      <sheetData sheetId="44645" refreshError="1"/>
      <sheetData sheetId="44646" refreshError="1"/>
      <sheetData sheetId="44647" refreshError="1"/>
      <sheetData sheetId="44648" refreshError="1"/>
      <sheetData sheetId="44649" refreshError="1"/>
      <sheetData sheetId="44650" refreshError="1"/>
      <sheetData sheetId="44651" refreshError="1"/>
      <sheetData sheetId="44652" refreshError="1"/>
      <sheetData sheetId="44653" refreshError="1"/>
      <sheetData sheetId="44654" refreshError="1"/>
      <sheetData sheetId="44655" refreshError="1"/>
      <sheetData sheetId="44656" refreshError="1"/>
      <sheetData sheetId="44657" refreshError="1"/>
      <sheetData sheetId="44658" refreshError="1"/>
      <sheetData sheetId="44659" refreshError="1"/>
      <sheetData sheetId="44660" refreshError="1"/>
      <sheetData sheetId="44661" refreshError="1"/>
      <sheetData sheetId="44662" refreshError="1"/>
      <sheetData sheetId="44663" refreshError="1"/>
      <sheetData sheetId="44664" refreshError="1"/>
      <sheetData sheetId="44665" refreshError="1"/>
      <sheetData sheetId="44666" refreshError="1"/>
      <sheetData sheetId="44667" refreshError="1"/>
      <sheetData sheetId="44668" refreshError="1"/>
      <sheetData sheetId="44669" refreshError="1"/>
      <sheetData sheetId="44670" refreshError="1"/>
      <sheetData sheetId="44671" refreshError="1"/>
      <sheetData sheetId="44672" refreshError="1"/>
      <sheetData sheetId="44673" refreshError="1"/>
      <sheetData sheetId="44674" refreshError="1"/>
      <sheetData sheetId="44675" refreshError="1"/>
      <sheetData sheetId="44676" refreshError="1"/>
      <sheetData sheetId="44677" refreshError="1"/>
      <sheetData sheetId="44678" refreshError="1"/>
      <sheetData sheetId="44679" refreshError="1"/>
      <sheetData sheetId="44680" refreshError="1"/>
      <sheetData sheetId="44681" refreshError="1"/>
      <sheetData sheetId="44682" refreshError="1"/>
      <sheetData sheetId="44683" refreshError="1"/>
      <sheetData sheetId="44684" refreshError="1"/>
      <sheetData sheetId="44685" refreshError="1"/>
      <sheetData sheetId="44686" refreshError="1"/>
      <sheetData sheetId="44687" refreshError="1"/>
      <sheetData sheetId="44688" refreshError="1"/>
      <sheetData sheetId="44689" refreshError="1"/>
      <sheetData sheetId="44690" refreshError="1"/>
      <sheetData sheetId="44691" refreshError="1"/>
      <sheetData sheetId="44692" refreshError="1"/>
      <sheetData sheetId="44693" refreshError="1"/>
      <sheetData sheetId="44694" refreshError="1"/>
      <sheetData sheetId="44695" refreshError="1"/>
      <sheetData sheetId="44696" refreshError="1"/>
      <sheetData sheetId="44697" refreshError="1"/>
      <sheetData sheetId="44698" refreshError="1"/>
      <sheetData sheetId="44699" refreshError="1"/>
      <sheetData sheetId="44700" refreshError="1"/>
      <sheetData sheetId="44701" refreshError="1"/>
      <sheetData sheetId="44702" refreshError="1"/>
      <sheetData sheetId="44703" refreshError="1"/>
      <sheetData sheetId="44704" refreshError="1"/>
      <sheetData sheetId="44705" refreshError="1"/>
      <sheetData sheetId="44706" refreshError="1"/>
      <sheetData sheetId="44707" refreshError="1"/>
      <sheetData sheetId="44708" refreshError="1"/>
      <sheetData sheetId="44709" refreshError="1"/>
      <sheetData sheetId="44710" refreshError="1"/>
      <sheetData sheetId="44711" refreshError="1"/>
      <sheetData sheetId="44712" refreshError="1"/>
      <sheetData sheetId="44713" refreshError="1"/>
      <sheetData sheetId="44714" refreshError="1"/>
      <sheetData sheetId="44715" refreshError="1"/>
      <sheetData sheetId="44716" refreshError="1"/>
      <sheetData sheetId="44717" refreshError="1"/>
      <sheetData sheetId="44718" refreshError="1"/>
      <sheetData sheetId="44719" refreshError="1"/>
      <sheetData sheetId="44720" refreshError="1"/>
      <sheetData sheetId="44721" refreshError="1"/>
      <sheetData sheetId="44722" refreshError="1"/>
      <sheetData sheetId="44723" refreshError="1"/>
      <sheetData sheetId="44724" refreshError="1"/>
      <sheetData sheetId="44725" refreshError="1"/>
      <sheetData sheetId="44726" refreshError="1"/>
      <sheetData sheetId="44727" refreshError="1"/>
      <sheetData sheetId="44728" refreshError="1"/>
      <sheetData sheetId="44729" refreshError="1"/>
      <sheetData sheetId="44730" refreshError="1"/>
      <sheetData sheetId="44731" refreshError="1"/>
      <sheetData sheetId="44732" refreshError="1"/>
      <sheetData sheetId="44733" refreshError="1"/>
      <sheetData sheetId="44734" refreshError="1"/>
      <sheetData sheetId="44735" refreshError="1"/>
      <sheetData sheetId="44736" refreshError="1"/>
      <sheetData sheetId="44737" refreshError="1"/>
      <sheetData sheetId="44738" refreshError="1"/>
      <sheetData sheetId="44739" refreshError="1"/>
      <sheetData sheetId="44740" refreshError="1"/>
      <sheetData sheetId="44741" refreshError="1"/>
      <sheetData sheetId="44742" refreshError="1"/>
      <sheetData sheetId="44743" refreshError="1"/>
      <sheetData sheetId="44744" refreshError="1"/>
      <sheetData sheetId="44745" refreshError="1"/>
      <sheetData sheetId="44746" refreshError="1"/>
      <sheetData sheetId="44747" refreshError="1"/>
      <sheetData sheetId="44748" refreshError="1"/>
      <sheetData sheetId="44749" refreshError="1"/>
      <sheetData sheetId="44750" refreshError="1"/>
      <sheetData sheetId="44751" refreshError="1"/>
      <sheetData sheetId="44752" refreshError="1"/>
      <sheetData sheetId="44753" refreshError="1"/>
      <sheetData sheetId="44754" refreshError="1"/>
      <sheetData sheetId="44755" refreshError="1"/>
      <sheetData sheetId="44756" refreshError="1"/>
      <sheetData sheetId="44757" refreshError="1"/>
      <sheetData sheetId="44758" refreshError="1"/>
      <sheetData sheetId="44759" refreshError="1"/>
      <sheetData sheetId="44760" refreshError="1"/>
      <sheetData sheetId="44761" refreshError="1"/>
      <sheetData sheetId="44762" refreshError="1"/>
      <sheetData sheetId="44763" refreshError="1"/>
      <sheetData sheetId="44764" refreshError="1"/>
      <sheetData sheetId="44765" refreshError="1"/>
      <sheetData sheetId="44766" refreshError="1"/>
      <sheetData sheetId="44767" refreshError="1"/>
      <sheetData sheetId="44768" refreshError="1"/>
      <sheetData sheetId="44769" refreshError="1"/>
      <sheetData sheetId="44770" refreshError="1"/>
      <sheetData sheetId="44771" refreshError="1"/>
      <sheetData sheetId="44772" refreshError="1"/>
      <sheetData sheetId="44773" refreshError="1"/>
      <sheetData sheetId="44774" refreshError="1"/>
      <sheetData sheetId="44775" refreshError="1"/>
      <sheetData sheetId="44776" refreshError="1"/>
      <sheetData sheetId="44777" refreshError="1"/>
      <sheetData sheetId="44778" refreshError="1"/>
      <sheetData sheetId="44779" refreshError="1"/>
      <sheetData sheetId="44780" refreshError="1"/>
      <sheetData sheetId="44781" refreshError="1"/>
      <sheetData sheetId="44782" refreshError="1"/>
      <sheetData sheetId="44783" refreshError="1"/>
      <sheetData sheetId="44784" refreshError="1"/>
      <sheetData sheetId="44785" refreshError="1"/>
      <sheetData sheetId="44786" refreshError="1"/>
      <sheetData sheetId="44787" refreshError="1"/>
      <sheetData sheetId="44788" refreshError="1"/>
      <sheetData sheetId="44789" refreshError="1"/>
      <sheetData sheetId="44790" refreshError="1"/>
      <sheetData sheetId="44791" refreshError="1"/>
      <sheetData sheetId="44792" refreshError="1"/>
      <sheetData sheetId="44793" refreshError="1"/>
      <sheetData sheetId="44794" refreshError="1"/>
      <sheetData sheetId="44795" refreshError="1"/>
      <sheetData sheetId="44796" refreshError="1"/>
      <sheetData sheetId="44797" refreshError="1"/>
      <sheetData sheetId="44798" refreshError="1"/>
      <sheetData sheetId="44799" refreshError="1"/>
      <sheetData sheetId="44800" refreshError="1"/>
      <sheetData sheetId="44801" refreshError="1"/>
      <sheetData sheetId="44802" refreshError="1"/>
      <sheetData sheetId="44803" refreshError="1"/>
      <sheetData sheetId="44804" refreshError="1"/>
      <sheetData sheetId="44805" refreshError="1"/>
      <sheetData sheetId="44806" refreshError="1"/>
      <sheetData sheetId="44807" refreshError="1"/>
      <sheetData sheetId="44808" refreshError="1"/>
      <sheetData sheetId="44809" refreshError="1"/>
      <sheetData sheetId="44810" refreshError="1"/>
      <sheetData sheetId="44811" refreshError="1"/>
      <sheetData sheetId="44812" refreshError="1"/>
      <sheetData sheetId="44813" refreshError="1"/>
      <sheetData sheetId="44814" refreshError="1"/>
      <sheetData sheetId="44815" refreshError="1"/>
      <sheetData sheetId="44816" refreshError="1"/>
      <sheetData sheetId="44817" refreshError="1"/>
      <sheetData sheetId="44818" refreshError="1"/>
      <sheetData sheetId="44819" refreshError="1"/>
      <sheetData sheetId="44820" refreshError="1"/>
      <sheetData sheetId="44821" refreshError="1"/>
      <sheetData sheetId="44822" refreshError="1"/>
      <sheetData sheetId="44823" refreshError="1"/>
      <sheetData sheetId="44824" refreshError="1"/>
      <sheetData sheetId="44825" refreshError="1"/>
      <sheetData sheetId="44826" refreshError="1"/>
      <sheetData sheetId="44827" refreshError="1"/>
      <sheetData sheetId="44828" refreshError="1"/>
      <sheetData sheetId="44829" refreshError="1"/>
      <sheetData sheetId="44830" refreshError="1"/>
      <sheetData sheetId="44831" refreshError="1"/>
      <sheetData sheetId="44832" refreshError="1"/>
      <sheetData sheetId="44833" refreshError="1"/>
      <sheetData sheetId="44834" refreshError="1"/>
      <sheetData sheetId="44835" refreshError="1"/>
      <sheetData sheetId="44836" refreshError="1"/>
      <sheetData sheetId="44837" refreshError="1"/>
      <sheetData sheetId="44838" refreshError="1"/>
      <sheetData sheetId="44839" refreshError="1"/>
      <sheetData sheetId="44840" refreshError="1"/>
      <sheetData sheetId="44841" refreshError="1"/>
      <sheetData sheetId="44842" refreshError="1"/>
      <sheetData sheetId="44843" refreshError="1"/>
      <sheetData sheetId="44844" refreshError="1"/>
      <sheetData sheetId="44845" refreshError="1"/>
      <sheetData sheetId="44846" refreshError="1"/>
      <sheetData sheetId="44847" refreshError="1"/>
      <sheetData sheetId="44848" refreshError="1"/>
      <sheetData sheetId="44849" refreshError="1"/>
      <sheetData sheetId="44850" refreshError="1"/>
      <sheetData sheetId="44851" refreshError="1"/>
      <sheetData sheetId="44852" refreshError="1"/>
      <sheetData sheetId="44853" refreshError="1"/>
      <sheetData sheetId="44854" refreshError="1"/>
      <sheetData sheetId="44855" refreshError="1"/>
      <sheetData sheetId="44856" refreshError="1"/>
      <sheetData sheetId="44857" refreshError="1"/>
      <sheetData sheetId="44858" refreshError="1"/>
      <sheetData sheetId="44859" refreshError="1"/>
      <sheetData sheetId="44860" refreshError="1"/>
      <sheetData sheetId="44861" refreshError="1"/>
      <sheetData sheetId="44862" refreshError="1"/>
      <sheetData sheetId="44863" refreshError="1"/>
      <sheetData sheetId="44864" refreshError="1"/>
      <sheetData sheetId="44865" refreshError="1"/>
      <sheetData sheetId="44866" refreshError="1"/>
      <sheetData sheetId="44867" refreshError="1"/>
      <sheetData sheetId="44868" refreshError="1"/>
      <sheetData sheetId="44869" refreshError="1"/>
      <sheetData sheetId="44870" refreshError="1"/>
      <sheetData sheetId="44871" refreshError="1"/>
      <sheetData sheetId="44872" refreshError="1"/>
      <sheetData sheetId="44873" refreshError="1"/>
      <sheetData sheetId="44874" refreshError="1"/>
      <sheetData sheetId="44875" refreshError="1"/>
      <sheetData sheetId="44876" refreshError="1"/>
      <sheetData sheetId="44877" refreshError="1"/>
      <sheetData sheetId="44878" refreshError="1"/>
      <sheetData sheetId="44879" refreshError="1"/>
      <sheetData sheetId="44880" refreshError="1"/>
      <sheetData sheetId="44881" refreshError="1"/>
      <sheetData sheetId="44882" refreshError="1"/>
      <sheetData sheetId="44883" refreshError="1"/>
      <sheetData sheetId="44884" refreshError="1"/>
      <sheetData sheetId="44885" refreshError="1"/>
      <sheetData sheetId="44886" refreshError="1"/>
      <sheetData sheetId="44887" refreshError="1"/>
      <sheetData sheetId="44888" refreshError="1"/>
      <sheetData sheetId="44889" refreshError="1"/>
      <sheetData sheetId="44890" refreshError="1"/>
      <sheetData sheetId="44891" refreshError="1"/>
      <sheetData sheetId="44892" refreshError="1"/>
      <sheetData sheetId="44893" refreshError="1"/>
      <sheetData sheetId="44894" refreshError="1"/>
      <sheetData sheetId="44895" refreshError="1"/>
      <sheetData sheetId="44896" refreshError="1"/>
      <sheetData sheetId="44897" refreshError="1"/>
      <sheetData sheetId="44898" refreshError="1"/>
      <sheetData sheetId="44899" refreshError="1"/>
      <sheetData sheetId="44900" refreshError="1"/>
      <sheetData sheetId="44901" refreshError="1"/>
      <sheetData sheetId="44902" refreshError="1"/>
      <sheetData sheetId="44903" refreshError="1"/>
      <sheetData sheetId="44904" refreshError="1"/>
      <sheetData sheetId="44905" refreshError="1"/>
      <sheetData sheetId="44906" refreshError="1"/>
      <sheetData sheetId="44907" refreshError="1"/>
      <sheetData sheetId="44908" refreshError="1"/>
      <sheetData sheetId="44909" refreshError="1"/>
      <sheetData sheetId="44910" refreshError="1"/>
      <sheetData sheetId="44911" refreshError="1"/>
      <sheetData sheetId="44912" refreshError="1"/>
      <sheetData sheetId="44913" refreshError="1"/>
      <sheetData sheetId="44914" refreshError="1"/>
      <sheetData sheetId="44915" refreshError="1"/>
      <sheetData sheetId="44916" refreshError="1"/>
      <sheetData sheetId="44917" refreshError="1"/>
      <sheetData sheetId="44918" refreshError="1"/>
      <sheetData sheetId="44919" refreshError="1"/>
      <sheetData sheetId="44920" refreshError="1"/>
      <sheetData sheetId="44921" refreshError="1"/>
      <sheetData sheetId="44922" refreshError="1"/>
      <sheetData sheetId="44923" refreshError="1"/>
      <sheetData sheetId="44924" refreshError="1"/>
      <sheetData sheetId="44925" refreshError="1"/>
      <sheetData sheetId="44926" refreshError="1"/>
      <sheetData sheetId="44927" refreshError="1"/>
      <sheetData sheetId="44928" refreshError="1"/>
      <sheetData sheetId="44929" refreshError="1"/>
      <sheetData sheetId="44930" refreshError="1"/>
      <sheetData sheetId="44931" refreshError="1"/>
      <sheetData sheetId="44932" refreshError="1"/>
      <sheetData sheetId="44933" refreshError="1"/>
      <sheetData sheetId="44934" refreshError="1"/>
      <sheetData sheetId="44935" refreshError="1"/>
      <sheetData sheetId="44936" refreshError="1"/>
      <sheetData sheetId="44937" refreshError="1"/>
      <sheetData sheetId="44938" refreshError="1"/>
      <sheetData sheetId="44939" refreshError="1"/>
      <sheetData sheetId="44940" refreshError="1"/>
      <sheetData sheetId="44941" refreshError="1"/>
      <sheetData sheetId="44942" refreshError="1"/>
      <sheetData sheetId="44943" refreshError="1"/>
      <sheetData sheetId="44944" refreshError="1"/>
      <sheetData sheetId="44945" refreshError="1"/>
      <sheetData sheetId="44946" refreshError="1"/>
      <sheetData sheetId="44947" refreshError="1"/>
      <sheetData sheetId="44948" refreshError="1"/>
      <sheetData sheetId="44949" refreshError="1"/>
      <sheetData sheetId="44950" refreshError="1"/>
      <sheetData sheetId="44951" refreshError="1"/>
      <sheetData sheetId="44952" refreshError="1"/>
      <sheetData sheetId="44953" refreshError="1"/>
      <sheetData sheetId="44954" refreshError="1"/>
      <sheetData sheetId="44955" refreshError="1"/>
      <sheetData sheetId="44956" refreshError="1"/>
      <sheetData sheetId="44957" refreshError="1"/>
      <sheetData sheetId="44958" refreshError="1"/>
      <sheetData sheetId="44959" refreshError="1"/>
      <sheetData sheetId="44960" refreshError="1"/>
      <sheetData sheetId="44961" refreshError="1"/>
      <sheetData sheetId="44962" refreshError="1"/>
      <sheetData sheetId="44963" refreshError="1"/>
      <sheetData sheetId="44964" refreshError="1"/>
      <sheetData sheetId="44965" refreshError="1"/>
      <sheetData sheetId="44966" refreshError="1"/>
      <sheetData sheetId="44967" refreshError="1"/>
      <sheetData sheetId="44968" refreshError="1"/>
      <sheetData sheetId="44969" refreshError="1"/>
      <sheetData sheetId="44970" refreshError="1"/>
      <sheetData sheetId="44971" refreshError="1"/>
      <sheetData sheetId="44972" refreshError="1"/>
      <sheetData sheetId="44973" refreshError="1"/>
      <sheetData sheetId="44974" refreshError="1"/>
      <sheetData sheetId="44975" refreshError="1"/>
      <sheetData sheetId="44976" refreshError="1"/>
      <sheetData sheetId="44977" refreshError="1"/>
      <sheetData sheetId="44978" refreshError="1"/>
      <sheetData sheetId="44979" refreshError="1"/>
      <sheetData sheetId="44980" refreshError="1"/>
      <sheetData sheetId="44981" refreshError="1"/>
      <sheetData sheetId="44982" refreshError="1"/>
      <sheetData sheetId="44983" refreshError="1"/>
      <sheetData sheetId="44984" refreshError="1"/>
      <sheetData sheetId="44985" refreshError="1"/>
      <sheetData sheetId="44986" refreshError="1"/>
      <sheetData sheetId="44987" refreshError="1"/>
      <sheetData sheetId="44988" refreshError="1"/>
      <sheetData sheetId="44989" refreshError="1"/>
      <sheetData sheetId="44990" refreshError="1"/>
      <sheetData sheetId="44991" refreshError="1"/>
      <sheetData sheetId="44992" refreshError="1"/>
      <sheetData sheetId="44993" refreshError="1"/>
      <sheetData sheetId="44994" refreshError="1"/>
      <sheetData sheetId="44995" refreshError="1"/>
      <sheetData sheetId="44996" refreshError="1"/>
      <sheetData sheetId="44997" refreshError="1"/>
      <sheetData sheetId="44998" refreshError="1"/>
      <sheetData sheetId="44999" refreshError="1"/>
      <sheetData sheetId="45000" refreshError="1"/>
      <sheetData sheetId="45001" refreshError="1"/>
      <sheetData sheetId="45002" refreshError="1"/>
      <sheetData sheetId="45003" refreshError="1"/>
      <sheetData sheetId="45004" refreshError="1"/>
      <sheetData sheetId="45005" refreshError="1"/>
      <sheetData sheetId="45006" refreshError="1"/>
      <sheetData sheetId="45007" refreshError="1"/>
      <sheetData sheetId="45008" refreshError="1"/>
      <sheetData sheetId="45009" refreshError="1"/>
      <sheetData sheetId="45010" refreshError="1"/>
      <sheetData sheetId="45011" refreshError="1"/>
      <sheetData sheetId="45012" refreshError="1"/>
      <sheetData sheetId="45013" refreshError="1"/>
      <sheetData sheetId="45014" refreshError="1"/>
      <sheetData sheetId="45015" refreshError="1"/>
      <sheetData sheetId="45016" refreshError="1"/>
      <sheetData sheetId="45017" refreshError="1"/>
      <sheetData sheetId="45018" refreshError="1"/>
      <sheetData sheetId="45019" refreshError="1"/>
      <sheetData sheetId="45020" refreshError="1"/>
      <sheetData sheetId="45021" refreshError="1"/>
      <sheetData sheetId="45022" refreshError="1"/>
      <sheetData sheetId="45023" refreshError="1"/>
      <sheetData sheetId="45024" refreshError="1"/>
      <sheetData sheetId="45025" refreshError="1"/>
      <sheetData sheetId="45026" refreshError="1"/>
      <sheetData sheetId="45027" refreshError="1"/>
      <sheetData sheetId="45028" refreshError="1"/>
      <sheetData sheetId="45029" refreshError="1"/>
      <sheetData sheetId="45030" refreshError="1"/>
      <sheetData sheetId="45031" refreshError="1"/>
      <sheetData sheetId="45032" refreshError="1"/>
      <sheetData sheetId="45033" refreshError="1"/>
      <sheetData sheetId="45034" refreshError="1"/>
      <sheetData sheetId="45035" refreshError="1"/>
      <sheetData sheetId="45036" refreshError="1"/>
      <sheetData sheetId="45037" refreshError="1"/>
      <sheetData sheetId="45038" refreshError="1"/>
      <sheetData sheetId="45039" refreshError="1"/>
      <sheetData sheetId="45040" refreshError="1"/>
      <sheetData sheetId="45041" refreshError="1"/>
      <sheetData sheetId="45042" refreshError="1"/>
      <sheetData sheetId="45043" refreshError="1"/>
      <sheetData sheetId="45044" refreshError="1"/>
      <sheetData sheetId="45045" refreshError="1"/>
      <sheetData sheetId="45046" refreshError="1"/>
      <sheetData sheetId="45047" refreshError="1"/>
      <sheetData sheetId="45048" refreshError="1"/>
      <sheetData sheetId="45049" refreshError="1"/>
      <sheetData sheetId="45050" refreshError="1"/>
      <sheetData sheetId="45051" refreshError="1"/>
      <sheetData sheetId="45052" refreshError="1"/>
      <sheetData sheetId="45053" refreshError="1"/>
      <sheetData sheetId="45054" refreshError="1"/>
      <sheetData sheetId="45055" refreshError="1"/>
      <sheetData sheetId="45056" refreshError="1"/>
      <sheetData sheetId="45057" refreshError="1"/>
      <sheetData sheetId="45058" refreshError="1"/>
      <sheetData sheetId="45059" refreshError="1"/>
      <sheetData sheetId="45060" refreshError="1"/>
      <sheetData sheetId="45061" refreshError="1"/>
      <sheetData sheetId="45062" refreshError="1"/>
      <sheetData sheetId="45063" refreshError="1"/>
      <sheetData sheetId="45064" refreshError="1"/>
      <sheetData sheetId="45065" refreshError="1"/>
      <sheetData sheetId="45066" refreshError="1"/>
      <sheetData sheetId="45067" refreshError="1"/>
      <sheetData sheetId="45068" refreshError="1"/>
      <sheetData sheetId="45069" refreshError="1"/>
      <sheetData sheetId="45070" refreshError="1"/>
      <sheetData sheetId="45071" refreshError="1"/>
      <sheetData sheetId="45072" refreshError="1"/>
      <sheetData sheetId="45073" refreshError="1"/>
      <sheetData sheetId="45074" refreshError="1"/>
      <sheetData sheetId="45075" refreshError="1"/>
      <sheetData sheetId="45076" refreshError="1"/>
      <sheetData sheetId="45077" refreshError="1"/>
      <sheetData sheetId="45078" refreshError="1"/>
      <sheetData sheetId="45079" refreshError="1"/>
      <sheetData sheetId="45080" refreshError="1"/>
      <sheetData sheetId="45081" refreshError="1"/>
      <sheetData sheetId="45082" refreshError="1"/>
      <sheetData sheetId="45083" refreshError="1"/>
      <sheetData sheetId="45084" refreshError="1"/>
      <sheetData sheetId="45085" refreshError="1"/>
      <sheetData sheetId="45086" refreshError="1"/>
      <sheetData sheetId="45087" refreshError="1"/>
      <sheetData sheetId="45088" refreshError="1"/>
      <sheetData sheetId="45089" refreshError="1"/>
      <sheetData sheetId="45090" refreshError="1"/>
      <sheetData sheetId="45091" refreshError="1"/>
      <sheetData sheetId="45092" refreshError="1"/>
      <sheetData sheetId="45093" refreshError="1"/>
      <sheetData sheetId="45094" refreshError="1"/>
      <sheetData sheetId="45095" refreshError="1"/>
      <sheetData sheetId="45096" refreshError="1"/>
      <sheetData sheetId="45097" refreshError="1"/>
      <sheetData sheetId="45098" refreshError="1"/>
      <sheetData sheetId="45099" refreshError="1"/>
      <sheetData sheetId="45100" refreshError="1"/>
      <sheetData sheetId="45101" refreshError="1"/>
      <sheetData sheetId="45102" refreshError="1"/>
      <sheetData sheetId="45103" refreshError="1"/>
      <sheetData sheetId="45104" refreshError="1"/>
      <sheetData sheetId="45105" refreshError="1"/>
      <sheetData sheetId="45106" refreshError="1"/>
      <sheetData sheetId="45107" refreshError="1"/>
      <sheetData sheetId="45108" refreshError="1"/>
      <sheetData sheetId="45109" refreshError="1"/>
      <sheetData sheetId="45110" refreshError="1"/>
      <sheetData sheetId="45111" refreshError="1"/>
      <sheetData sheetId="45112" refreshError="1"/>
      <sheetData sheetId="45113" refreshError="1"/>
      <sheetData sheetId="45114" refreshError="1"/>
      <sheetData sheetId="45115" refreshError="1"/>
      <sheetData sheetId="45116" refreshError="1"/>
      <sheetData sheetId="45117" refreshError="1"/>
      <sheetData sheetId="45118" refreshError="1"/>
      <sheetData sheetId="45119" refreshError="1"/>
      <sheetData sheetId="45120" refreshError="1"/>
      <sheetData sheetId="45121" refreshError="1"/>
      <sheetData sheetId="45122" refreshError="1"/>
      <sheetData sheetId="45123" refreshError="1"/>
      <sheetData sheetId="45124" refreshError="1"/>
      <sheetData sheetId="45125" refreshError="1"/>
      <sheetData sheetId="45126" refreshError="1"/>
      <sheetData sheetId="45127" refreshError="1"/>
      <sheetData sheetId="45128" refreshError="1"/>
      <sheetData sheetId="45129" refreshError="1"/>
      <sheetData sheetId="45130" refreshError="1"/>
      <sheetData sheetId="45131" refreshError="1"/>
      <sheetData sheetId="45132" refreshError="1"/>
      <sheetData sheetId="45133" refreshError="1"/>
      <sheetData sheetId="45134" refreshError="1"/>
      <sheetData sheetId="45135" refreshError="1"/>
      <sheetData sheetId="45136" refreshError="1"/>
      <sheetData sheetId="45137" refreshError="1"/>
      <sheetData sheetId="45138" refreshError="1"/>
      <sheetData sheetId="45139" refreshError="1"/>
      <sheetData sheetId="45140" refreshError="1"/>
      <sheetData sheetId="45141" refreshError="1"/>
      <sheetData sheetId="45142" refreshError="1"/>
      <sheetData sheetId="45143" refreshError="1"/>
      <sheetData sheetId="45144" refreshError="1"/>
      <sheetData sheetId="45145" refreshError="1"/>
      <sheetData sheetId="45146" refreshError="1"/>
      <sheetData sheetId="45147" refreshError="1"/>
      <sheetData sheetId="45148" refreshError="1"/>
      <sheetData sheetId="45149" refreshError="1"/>
      <sheetData sheetId="45150" refreshError="1"/>
      <sheetData sheetId="45151" refreshError="1"/>
      <sheetData sheetId="45152" refreshError="1"/>
      <sheetData sheetId="45153" refreshError="1"/>
      <sheetData sheetId="45154" refreshError="1"/>
      <sheetData sheetId="45155" refreshError="1"/>
      <sheetData sheetId="45156" refreshError="1"/>
      <sheetData sheetId="45157" refreshError="1"/>
      <sheetData sheetId="45158" refreshError="1"/>
      <sheetData sheetId="45159" refreshError="1"/>
      <sheetData sheetId="45160" refreshError="1"/>
      <sheetData sheetId="45161" refreshError="1"/>
      <sheetData sheetId="45162" refreshError="1"/>
      <sheetData sheetId="45163" refreshError="1"/>
      <sheetData sheetId="45164" refreshError="1"/>
      <sheetData sheetId="45165" refreshError="1"/>
      <sheetData sheetId="45166" refreshError="1"/>
      <sheetData sheetId="45167" refreshError="1"/>
      <sheetData sheetId="45168" refreshError="1"/>
      <sheetData sheetId="45169" refreshError="1"/>
      <sheetData sheetId="45170" refreshError="1"/>
      <sheetData sheetId="45171" refreshError="1"/>
      <sheetData sheetId="45172" refreshError="1"/>
      <sheetData sheetId="45173" refreshError="1"/>
      <sheetData sheetId="45174" refreshError="1"/>
      <sheetData sheetId="45175" refreshError="1"/>
      <sheetData sheetId="45176" refreshError="1"/>
      <sheetData sheetId="45177" refreshError="1"/>
      <sheetData sheetId="45178" refreshError="1"/>
      <sheetData sheetId="45179" refreshError="1"/>
      <sheetData sheetId="45180" refreshError="1"/>
      <sheetData sheetId="45181" refreshError="1"/>
      <sheetData sheetId="45182" refreshError="1"/>
      <sheetData sheetId="45183" refreshError="1"/>
      <sheetData sheetId="45184" refreshError="1"/>
      <sheetData sheetId="45185" refreshError="1"/>
      <sheetData sheetId="45186" refreshError="1"/>
      <sheetData sheetId="45187" refreshError="1"/>
      <sheetData sheetId="45188" refreshError="1"/>
      <sheetData sheetId="45189" refreshError="1"/>
      <sheetData sheetId="45190" refreshError="1"/>
      <sheetData sheetId="45191" refreshError="1"/>
      <sheetData sheetId="45192" refreshError="1"/>
      <sheetData sheetId="45193" refreshError="1"/>
      <sheetData sheetId="45194" refreshError="1"/>
      <sheetData sheetId="45195" refreshError="1"/>
      <sheetData sheetId="45196" refreshError="1"/>
      <sheetData sheetId="45197" refreshError="1"/>
      <sheetData sheetId="45198" refreshError="1"/>
      <sheetData sheetId="45199" refreshError="1"/>
      <sheetData sheetId="45200" refreshError="1"/>
      <sheetData sheetId="45201" refreshError="1"/>
      <sheetData sheetId="45202" refreshError="1"/>
      <sheetData sheetId="45203" refreshError="1"/>
      <sheetData sheetId="45204" refreshError="1"/>
      <sheetData sheetId="45205" refreshError="1"/>
      <sheetData sheetId="45206" refreshError="1"/>
      <sheetData sheetId="45207" refreshError="1"/>
      <sheetData sheetId="45208" refreshError="1"/>
      <sheetData sheetId="45209" refreshError="1"/>
      <sheetData sheetId="45210" refreshError="1"/>
      <sheetData sheetId="45211" refreshError="1"/>
      <sheetData sheetId="45212" refreshError="1"/>
      <sheetData sheetId="45213" refreshError="1"/>
      <sheetData sheetId="45214" refreshError="1"/>
      <sheetData sheetId="45215" refreshError="1"/>
      <sheetData sheetId="45216" refreshError="1"/>
      <sheetData sheetId="45217" refreshError="1"/>
      <sheetData sheetId="45218" refreshError="1"/>
      <sheetData sheetId="45219" refreshError="1"/>
      <sheetData sheetId="45220" refreshError="1"/>
      <sheetData sheetId="45221" refreshError="1"/>
      <sheetData sheetId="45222" refreshError="1"/>
      <sheetData sheetId="45223" refreshError="1"/>
      <sheetData sheetId="45224" refreshError="1"/>
      <sheetData sheetId="45225" refreshError="1"/>
      <sheetData sheetId="45226" refreshError="1"/>
      <sheetData sheetId="45227" refreshError="1"/>
      <sheetData sheetId="45228" refreshError="1"/>
      <sheetData sheetId="45229" refreshError="1"/>
      <sheetData sheetId="45230" refreshError="1"/>
      <sheetData sheetId="45231" refreshError="1"/>
      <sheetData sheetId="45232" refreshError="1"/>
      <sheetData sheetId="45233" refreshError="1"/>
      <sheetData sheetId="45234" refreshError="1"/>
      <sheetData sheetId="45235" refreshError="1"/>
      <sheetData sheetId="45236" refreshError="1"/>
      <sheetData sheetId="45237" refreshError="1"/>
      <sheetData sheetId="45238" refreshError="1"/>
      <sheetData sheetId="45239" refreshError="1"/>
      <sheetData sheetId="45240" refreshError="1"/>
      <sheetData sheetId="45241" refreshError="1"/>
      <sheetData sheetId="45242" refreshError="1"/>
      <sheetData sheetId="45243" refreshError="1"/>
      <sheetData sheetId="45244" refreshError="1"/>
      <sheetData sheetId="45245" refreshError="1"/>
      <sheetData sheetId="45246" refreshError="1"/>
      <sheetData sheetId="45247" refreshError="1"/>
      <sheetData sheetId="45248" refreshError="1"/>
      <sheetData sheetId="45249" refreshError="1"/>
      <sheetData sheetId="45250" refreshError="1"/>
      <sheetData sheetId="45251" refreshError="1"/>
      <sheetData sheetId="45252" refreshError="1"/>
      <sheetData sheetId="45253" refreshError="1"/>
      <sheetData sheetId="45254" refreshError="1"/>
      <sheetData sheetId="45255" refreshError="1"/>
      <sheetData sheetId="45256" refreshError="1"/>
      <sheetData sheetId="45257" refreshError="1"/>
      <sheetData sheetId="45258" refreshError="1"/>
      <sheetData sheetId="45259" refreshError="1"/>
      <sheetData sheetId="45260" refreshError="1"/>
      <sheetData sheetId="45261" refreshError="1"/>
      <sheetData sheetId="45262" refreshError="1"/>
      <sheetData sheetId="45263" refreshError="1"/>
      <sheetData sheetId="45264" refreshError="1"/>
      <sheetData sheetId="45265" refreshError="1"/>
      <sheetData sheetId="45266" refreshError="1"/>
      <sheetData sheetId="45267" refreshError="1"/>
      <sheetData sheetId="45268" refreshError="1"/>
      <sheetData sheetId="45269" refreshError="1"/>
      <sheetData sheetId="45270" refreshError="1"/>
      <sheetData sheetId="45271" refreshError="1"/>
      <sheetData sheetId="45272" refreshError="1"/>
      <sheetData sheetId="45273" refreshError="1"/>
      <sheetData sheetId="45274" refreshError="1"/>
      <sheetData sheetId="45275" refreshError="1"/>
      <sheetData sheetId="45276" refreshError="1"/>
      <sheetData sheetId="45277" refreshError="1"/>
      <sheetData sheetId="45278" refreshError="1"/>
      <sheetData sheetId="45279" refreshError="1"/>
      <sheetData sheetId="45280" refreshError="1"/>
      <sheetData sheetId="45281" refreshError="1"/>
      <sheetData sheetId="45282" refreshError="1"/>
      <sheetData sheetId="45283" refreshError="1"/>
      <sheetData sheetId="45284" refreshError="1"/>
      <sheetData sheetId="45285" refreshError="1"/>
      <sheetData sheetId="45286" refreshError="1"/>
      <sheetData sheetId="45287" refreshError="1"/>
      <sheetData sheetId="45288" refreshError="1"/>
      <sheetData sheetId="45289" refreshError="1"/>
      <sheetData sheetId="45290" refreshError="1"/>
      <sheetData sheetId="45291" refreshError="1"/>
      <sheetData sheetId="45292" refreshError="1"/>
      <sheetData sheetId="45293" refreshError="1"/>
      <sheetData sheetId="45294" refreshError="1"/>
      <sheetData sheetId="45295" refreshError="1"/>
      <sheetData sheetId="45296" refreshError="1"/>
      <sheetData sheetId="45297" refreshError="1"/>
      <sheetData sheetId="45298" refreshError="1"/>
      <sheetData sheetId="45299" refreshError="1"/>
      <sheetData sheetId="45300" refreshError="1"/>
      <sheetData sheetId="45301" refreshError="1"/>
      <sheetData sheetId="45302" refreshError="1"/>
      <sheetData sheetId="45303" refreshError="1"/>
      <sheetData sheetId="45304" refreshError="1"/>
      <sheetData sheetId="45305" refreshError="1"/>
      <sheetData sheetId="45306" refreshError="1"/>
      <sheetData sheetId="45307" refreshError="1"/>
      <sheetData sheetId="45308" refreshError="1"/>
      <sheetData sheetId="45309" refreshError="1"/>
      <sheetData sheetId="45310" refreshError="1"/>
      <sheetData sheetId="45311" refreshError="1"/>
      <sheetData sheetId="45312" refreshError="1"/>
      <sheetData sheetId="45313" refreshError="1"/>
      <sheetData sheetId="45314" refreshError="1"/>
      <sheetData sheetId="45315" refreshError="1"/>
      <sheetData sheetId="45316" refreshError="1"/>
      <sheetData sheetId="45317" refreshError="1"/>
      <sheetData sheetId="45318" refreshError="1"/>
      <sheetData sheetId="45319" refreshError="1"/>
      <sheetData sheetId="45320" refreshError="1"/>
      <sheetData sheetId="45321" refreshError="1"/>
      <sheetData sheetId="45322" refreshError="1"/>
      <sheetData sheetId="45323" refreshError="1"/>
      <sheetData sheetId="45324" refreshError="1"/>
      <sheetData sheetId="45325" refreshError="1"/>
      <sheetData sheetId="45326" refreshError="1"/>
      <sheetData sheetId="45327" refreshError="1"/>
      <sheetData sheetId="45328" refreshError="1"/>
      <sheetData sheetId="45329" refreshError="1"/>
      <sheetData sheetId="45330" refreshError="1"/>
      <sheetData sheetId="45331" refreshError="1"/>
      <sheetData sheetId="45332" refreshError="1"/>
      <sheetData sheetId="45333" refreshError="1"/>
      <sheetData sheetId="45334" refreshError="1"/>
      <sheetData sheetId="45335" refreshError="1"/>
      <sheetData sheetId="45336" refreshError="1"/>
      <sheetData sheetId="45337" refreshError="1"/>
      <sheetData sheetId="45338" refreshError="1"/>
      <sheetData sheetId="45339" refreshError="1"/>
      <sheetData sheetId="45340" refreshError="1"/>
      <sheetData sheetId="45341" refreshError="1"/>
      <sheetData sheetId="45342" refreshError="1"/>
      <sheetData sheetId="45343" refreshError="1"/>
      <sheetData sheetId="45344" refreshError="1"/>
      <sheetData sheetId="45345" refreshError="1"/>
      <sheetData sheetId="45346" refreshError="1"/>
      <sheetData sheetId="45347" refreshError="1"/>
      <sheetData sheetId="45348" refreshError="1"/>
      <sheetData sheetId="45349" refreshError="1"/>
      <sheetData sheetId="45350" refreshError="1"/>
      <sheetData sheetId="45351" refreshError="1"/>
      <sheetData sheetId="45352" refreshError="1"/>
      <sheetData sheetId="45353" refreshError="1"/>
      <sheetData sheetId="45354" refreshError="1"/>
      <sheetData sheetId="45355" refreshError="1"/>
      <sheetData sheetId="45356" refreshError="1"/>
      <sheetData sheetId="45357" refreshError="1"/>
      <sheetData sheetId="45358" refreshError="1"/>
      <sheetData sheetId="45359" refreshError="1"/>
      <sheetData sheetId="45360" refreshError="1"/>
      <sheetData sheetId="45361" refreshError="1"/>
      <sheetData sheetId="45362" refreshError="1"/>
      <sheetData sheetId="45363" refreshError="1"/>
      <sheetData sheetId="45364" refreshError="1"/>
      <sheetData sheetId="45365" refreshError="1"/>
      <sheetData sheetId="45366" refreshError="1"/>
      <sheetData sheetId="45367" refreshError="1"/>
      <sheetData sheetId="45368" refreshError="1"/>
      <sheetData sheetId="45369" refreshError="1"/>
      <sheetData sheetId="45370" refreshError="1"/>
      <sheetData sheetId="45371" refreshError="1"/>
      <sheetData sheetId="45372" refreshError="1"/>
      <sheetData sheetId="45373" refreshError="1"/>
      <sheetData sheetId="45374" refreshError="1"/>
      <sheetData sheetId="45375" refreshError="1"/>
      <sheetData sheetId="45376" refreshError="1"/>
      <sheetData sheetId="45377" refreshError="1"/>
      <sheetData sheetId="45378" refreshError="1"/>
      <sheetData sheetId="45379" refreshError="1"/>
      <sheetData sheetId="45380" refreshError="1"/>
      <sheetData sheetId="45381" refreshError="1"/>
      <sheetData sheetId="45382" refreshError="1"/>
      <sheetData sheetId="45383" refreshError="1"/>
      <sheetData sheetId="45384" refreshError="1"/>
      <sheetData sheetId="45385" refreshError="1"/>
      <sheetData sheetId="45386" refreshError="1"/>
      <sheetData sheetId="45387" refreshError="1"/>
      <sheetData sheetId="45388" refreshError="1"/>
      <sheetData sheetId="45389" refreshError="1"/>
      <sheetData sheetId="45390" refreshError="1"/>
      <sheetData sheetId="45391" refreshError="1"/>
      <sheetData sheetId="45392" refreshError="1"/>
      <sheetData sheetId="45393" refreshError="1"/>
      <sheetData sheetId="45394" refreshError="1"/>
      <sheetData sheetId="45395" refreshError="1"/>
      <sheetData sheetId="45396" refreshError="1"/>
      <sheetData sheetId="45397" refreshError="1"/>
      <sheetData sheetId="45398" refreshError="1"/>
      <sheetData sheetId="45399" refreshError="1"/>
      <sheetData sheetId="45400" refreshError="1"/>
      <sheetData sheetId="45401" refreshError="1"/>
      <sheetData sheetId="45402" refreshError="1"/>
      <sheetData sheetId="45403" refreshError="1"/>
      <sheetData sheetId="45404" refreshError="1"/>
      <sheetData sheetId="45405" refreshError="1"/>
      <sheetData sheetId="45406" refreshError="1"/>
      <sheetData sheetId="45407" refreshError="1"/>
      <sheetData sheetId="45408" refreshError="1"/>
      <sheetData sheetId="45409" refreshError="1"/>
      <sheetData sheetId="45410" refreshError="1"/>
      <sheetData sheetId="45411" refreshError="1"/>
      <sheetData sheetId="45412" refreshError="1"/>
      <sheetData sheetId="45413" refreshError="1"/>
      <sheetData sheetId="45414" refreshError="1"/>
      <sheetData sheetId="45415" refreshError="1"/>
      <sheetData sheetId="45416" refreshError="1"/>
      <sheetData sheetId="45417" refreshError="1"/>
      <sheetData sheetId="45418" refreshError="1"/>
      <sheetData sheetId="45419" refreshError="1"/>
      <sheetData sheetId="45420" refreshError="1"/>
      <sheetData sheetId="45421" refreshError="1"/>
      <sheetData sheetId="45422" refreshError="1"/>
      <sheetData sheetId="45423" refreshError="1"/>
      <sheetData sheetId="45424" refreshError="1"/>
      <sheetData sheetId="45425" refreshError="1"/>
      <sheetData sheetId="45426" refreshError="1"/>
      <sheetData sheetId="45427" refreshError="1"/>
      <sheetData sheetId="45428" refreshError="1"/>
      <sheetData sheetId="45429" refreshError="1"/>
      <sheetData sheetId="45430" refreshError="1"/>
      <sheetData sheetId="45431" refreshError="1"/>
      <sheetData sheetId="45432" refreshError="1"/>
      <sheetData sheetId="45433" refreshError="1"/>
      <sheetData sheetId="45434" refreshError="1"/>
      <sheetData sheetId="45435" refreshError="1"/>
      <sheetData sheetId="45436" refreshError="1"/>
      <sheetData sheetId="45437" refreshError="1"/>
      <sheetData sheetId="45438" refreshError="1"/>
      <sheetData sheetId="45439" refreshError="1"/>
      <sheetData sheetId="45440" refreshError="1"/>
      <sheetData sheetId="45441" refreshError="1"/>
      <sheetData sheetId="45442" refreshError="1"/>
      <sheetData sheetId="45443" refreshError="1"/>
      <sheetData sheetId="45444" refreshError="1"/>
      <sheetData sheetId="45445" refreshError="1"/>
      <sheetData sheetId="45446" refreshError="1"/>
      <sheetData sheetId="45447" refreshError="1"/>
      <sheetData sheetId="45448" refreshError="1"/>
      <sheetData sheetId="45449" refreshError="1"/>
      <sheetData sheetId="45450" refreshError="1"/>
      <sheetData sheetId="45451" refreshError="1"/>
      <sheetData sheetId="45452" refreshError="1"/>
      <sheetData sheetId="45453" refreshError="1"/>
      <sheetData sheetId="45454" refreshError="1"/>
      <sheetData sheetId="45455" refreshError="1"/>
      <sheetData sheetId="45456" refreshError="1"/>
      <sheetData sheetId="45457" refreshError="1"/>
      <sheetData sheetId="45458" refreshError="1"/>
      <sheetData sheetId="45459" refreshError="1"/>
      <sheetData sheetId="45460" refreshError="1"/>
      <sheetData sheetId="45461" refreshError="1"/>
      <sheetData sheetId="45462" refreshError="1"/>
      <sheetData sheetId="45463" refreshError="1"/>
      <sheetData sheetId="45464" refreshError="1"/>
      <sheetData sheetId="45465" refreshError="1"/>
      <sheetData sheetId="45466" refreshError="1"/>
      <sheetData sheetId="45467" refreshError="1"/>
      <sheetData sheetId="45468" refreshError="1"/>
      <sheetData sheetId="45469" refreshError="1"/>
      <sheetData sheetId="45470" refreshError="1"/>
      <sheetData sheetId="45471" refreshError="1"/>
      <sheetData sheetId="45472" refreshError="1"/>
      <sheetData sheetId="45473" refreshError="1"/>
      <sheetData sheetId="45474" refreshError="1"/>
      <sheetData sheetId="45475" refreshError="1"/>
      <sheetData sheetId="45476" refreshError="1"/>
      <sheetData sheetId="45477" refreshError="1"/>
      <sheetData sheetId="45478" refreshError="1"/>
      <sheetData sheetId="45479" refreshError="1"/>
      <sheetData sheetId="45480" refreshError="1"/>
      <sheetData sheetId="45481" refreshError="1"/>
      <sheetData sheetId="45482" refreshError="1"/>
      <sheetData sheetId="45483" refreshError="1"/>
      <sheetData sheetId="45484" refreshError="1"/>
      <sheetData sheetId="45485" refreshError="1"/>
      <sheetData sheetId="45486" refreshError="1"/>
      <sheetData sheetId="45487" refreshError="1"/>
      <sheetData sheetId="45488" refreshError="1"/>
      <sheetData sheetId="45489" refreshError="1"/>
      <sheetData sheetId="45490" refreshError="1"/>
      <sheetData sheetId="45491" refreshError="1"/>
      <sheetData sheetId="45492" refreshError="1"/>
      <sheetData sheetId="45493" refreshError="1"/>
      <sheetData sheetId="45494" refreshError="1"/>
      <sheetData sheetId="45495" refreshError="1"/>
      <sheetData sheetId="45496" refreshError="1"/>
      <sheetData sheetId="45497" refreshError="1"/>
      <sheetData sheetId="45498" refreshError="1"/>
      <sheetData sheetId="45499" refreshError="1"/>
      <sheetData sheetId="45500" refreshError="1"/>
      <sheetData sheetId="45501" refreshError="1"/>
      <sheetData sheetId="45502" refreshError="1"/>
      <sheetData sheetId="45503" refreshError="1"/>
      <sheetData sheetId="45504" refreshError="1"/>
      <sheetData sheetId="45505" refreshError="1"/>
      <sheetData sheetId="45506" refreshError="1"/>
      <sheetData sheetId="45507" refreshError="1"/>
      <sheetData sheetId="45508" refreshError="1"/>
      <sheetData sheetId="45509" refreshError="1"/>
      <sheetData sheetId="45510" refreshError="1"/>
      <sheetData sheetId="45511" refreshError="1"/>
      <sheetData sheetId="45512" refreshError="1"/>
      <sheetData sheetId="45513" refreshError="1"/>
      <sheetData sheetId="45514" refreshError="1"/>
      <sheetData sheetId="45515" refreshError="1"/>
      <sheetData sheetId="45516" refreshError="1"/>
      <sheetData sheetId="45517" refreshError="1"/>
      <sheetData sheetId="45518" refreshError="1"/>
      <sheetData sheetId="45519" refreshError="1"/>
      <sheetData sheetId="45520" refreshError="1"/>
      <sheetData sheetId="45521" refreshError="1"/>
      <sheetData sheetId="45522" refreshError="1"/>
      <sheetData sheetId="45523" refreshError="1"/>
      <sheetData sheetId="45524" refreshError="1"/>
      <sheetData sheetId="45525" refreshError="1"/>
      <sheetData sheetId="45526" refreshError="1"/>
      <sheetData sheetId="45527" refreshError="1"/>
      <sheetData sheetId="45528" refreshError="1"/>
      <sheetData sheetId="45529" refreshError="1"/>
      <sheetData sheetId="45530" refreshError="1"/>
      <sheetData sheetId="45531" refreshError="1"/>
      <sheetData sheetId="45532" refreshError="1"/>
      <sheetData sheetId="45533" refreshError="1"/>
      <sheetData sheetId="45534" refreshError="1"/>
      <sheetData sheetId="45535" refreshError="1"/>
      <sheetData sheetId="45536" refreshError="1"/>
      <sheetData sheetId="45537" refreshError="1"/>
      <sheetData sheetId="45538" refreshError="1"/>
      <sheetData sheetId="45539" refreshError="1"/>
      <sheetData sheetId="45540" refreshError="1"/>
      <sheetData sheetId="45541" refreshError="1"/>
      <sheetData sheetId="45542" refreshError="1"/>
      <sheetData sheetId="45543" refreshError="1"/>
      <sheetData sheetId="45544" refreshError="1"/>
      <sheetData sheetId="45545" refreshError="1"/>
      <sheetData sheetId="45546" refreshError="1"/>
      <sheetData sheetId="45547" refreshError="1"/>
      <sheetData sheetId="45548" refreshError="1"/>
      <sheetData sheetId="45549" refreshError="1"/>
      <sheetData sheetId="45550" refreshError="1"/>
      <sheetData sheetId="45551" refreshError="1"/>
      <sheetData sheetId="45552" refreshError="1"/>
      <sheetData sheetId="45553" refreshError="1"/>
      <sheetData sheetId="45554" refreshError="1"/>
      <sheetData sheetId="45555" refreshError="1"/>
      <sheetData sheetId="45556" refreshError="1"/>
      <sheetData sheetId="45557" refreshError="1"/>
      <sheetData sheetId="45558" refreshError="1"/>
      <sheetData sheetId="45559" refreshError="1"/>
      <sheetData sheetId="45560" refreshError="1"/>
      <sheetData sheetId="45561" refreshError="1"/>
      <sheetData sheetId="45562" refreshError="1"/>
      <sheetData sheetId="45563" refreshError="1"/>
      <sheetData sheetId="45564" refreshError="1"/>
      <sheetData sheetId="45565" refreshError="1"/>
      <sheetData sheetId="45566" refreshError="1"/>
      <sheetData sheetId="45567" refreshError="1"/>
      <sheetData sheetId="45568" refreshError="1"/>
      <sheetData sheetId="45569" refreshError="1"/>
      <sheetData sheetId="45570" refreshError="1"/>
      <sheetData sheetId="45571" refreshError="1"/>
      <sheetData sheetId="45572" refreshError="1"/>
      <sheetData sheetId="45573" refreshError="1"/>
      <sheetData sheetId="45574" refreshError="1"/>
      <sheetData sheetId="45575" refreshError="1"/>
      <sheetData sheetId="45576" refreshError="1"/>
      <sheetData sheetId="45577" refreshError="1"/>
      <sheetData sheetId="45578" refreshError="1"/>
      <sheetData sheetId="45579" refreshError="1"/>
      <sheetData sheetId="45580" refreshError="1"/>
      <sheetData sheetId="45581" refreshError="1"/>
      <sheetData sheetId="45582" refreshError="1"/>
      <sheetData sheetId="45583" refreshError="1"/>
      <sheetData sheetId="45584" refreshError="1"/>
      <sheetData sheetId="45585" refreshError="1"/>
      <sheetData sheetId="45586" refreshError="1"/>
      <sheetData sheetId="45587" refreshError="1"/>
      <sheetData sheetId="45588" refreshError="1"/>
      <sheetData sheetId="45589" refreshError="1"/>
      <sheetData sheetId="45590" refreshError="1"/>
      <sheetData sheetId="45591" refreshError="1"/>
      <sheetData sheetId="45592" refreshError="1"/>
      <sheetData sheetId="45593" refreshError="1"/>
      <sheetData sheetId="45594" refreshError="1"/>
      <sheetData sheetId="45595" refreshError="1"/>
      <sheetData sheetId="45596" refreshError="1"/>
      <sheetData sheetId="45597" refreshError="1"/>
      <sheetData sheetId="45598" refreshError="1"/>
      <sheetData sheetId="45599" refreshError="1"/>
      <sheetData sheetId="45600" refreshError="1"/>
      <sheetData sheetId="45601" refreshError="1"/>
      <sheetData sheetId="45602" refreshError="1"/>
      <sheetData sheetId="45603" refreshError="1"/>
      <sheetData sheetId="45604" refreshError="1"/>
      <sheetData sheetId="45605" refreshError="1"/>
      <sheetData sheetId="45606" refreshError="1"/>
      <sheetData sheetId="45607" refreshError="1"/>
      <sheetData sheetId="45608" refreshError="1"/>
      <sheetData sheetId="45609" refreshError="1"/>
      <sheetData sheetId="45610" refreshError="1"/>
      <sheetData sheetId="45611" refreshError="1"/>
      <sheetData sheetId="45612" refreshError="1"/>
      <sheetData sheetId="45613" refreshError="1"/>
      <sheetData sheetId="45614" refreshError="1"/>
      <sheetData sheetId="45615" refreshError="1"/>
      <sheetData sheetId="45616" refreshError="1"/>
      <sheetData sheetId="45617" refreshError="1"/>
      <sheetData sheetId="45618" refreshError="1"/>
      <sheetData sheetId="45619" refreshError="1"/>
      <sheetData sheetId="45620" refreshError="1"/>
      <sheetData sheetId="45621" refreshError="1"/>
      <sheetData sheetId="45622" refreshError="1"/>
      <sheetData sheetId="45623" refreshError="1"/>
      <sheetData sheetId="45624" refreshError="1"/>
      <sheetData sheetId="45625" refreshError="1"/>
      <sheetData sheetId="45626" refreshError="1"/>
      <sheetData sheetId="45627" refreshError="1"/>
      <sheetData sheetId="45628" refreshError="1"/>
      <sheetData sheetId="45629" refreshError="1"/>
      <sheetData sheetId="45630" refreshError="1"/>
      <sheetData sheetId="45631" refreshError="1"/>
      <sheetData sheetId="45632" refreshError="1"/>
      <sheetData sheetId="45633" refreshError="1"/>
      <sheetData sheetId="45634" refreshError="1"/>
      <sheetData sheetId="45635" refreshError="1"/>
      <sheetData sheetId="45636" refreshError="1"/>
      <sheetData sheetId="45637" refreshError="1"/>
      <sheetData sheetId="45638" refreshError="1"/>
      <sheetData sheetId="45639" refreshError="1"/>
      <sheetData sheetId="45640" refreshError="1"/>
      <sheetData sheetId="45641" refreshError="1"/>
      <sheetData sheetId="45642" refreshError="1"/>
      <sheetData sheetId="45643" refreshError="1"/>
      <sheetData sheetId="45644" refreshError="1"/>
      <sheetData sheetId="45645" refreshError="1"/>
      <sheetData sheetId="45646" refreshError="1"/>
      <sheetData sheetId="45647" refreshError="1"/>
      <sheetData sheetId="45648" refreshError="1"/>
      <sheetData sheetId="45649" refreshError="1"/>
      <sheetData sheetId="45650" refreshError="1"/>
      <sheetData sheetId="45651" refreshError="1"/>
      <sheetData sheetId="45652" refreshError="1"/>
      <sheetData sheetId="45653" refreshError="1"/>
      <sheetData sheetId="45654" refreshError="1"/>
      <sheetData sheetId="45655" refreshError="1"/>
      <sheetData sheetId="45656" refreshError="1"/>
      <sheetData sheetId="45657" refreshError="1"/>
      <sheetData sheetId="45658" refreshError="1"/>
      <sheetData sheetId="45659" refreshError="1"/>
      <sheetData sheetId="45660" refreshError="1"/>
      <sheetData sheetId="45661" refreshError="1"/>
      <sheetData sheetId="45662" refreshError="1"/>
      <sheetData sheetId="45663" refreshError="1"/>
      <sheetData sheetId="45664" refreshError="1"/>
      <sheetData sheetId="45665" refreshError="1"/>
      <sheetData sheetId="45666" refreshError="1"/>
      <sheetData sheetId="45667" refreshError="1"/>
      <sheetData sheetId="45668" refreshError="1"/>
      <sheetData sheetId="45669" refreshError="1"/>
      <sheetData sheetId="45670" refreshError="1"/>
      <sheetData sheetId="45671" refreshError="1"/>
      <sheetData sheetId="45672" refreshError="1"/>
      <sheetData sheetId="45673" refreshError="1"/>
      <sheetData sheetId="45674" refreshError="1"/>
      <sheetData sheetId="45675" refreshError="1"/>
      <sheetData sheetId="45676" refreshError="1"/>
      <sheetData sheetId="45677" refreshError="1"/>
      <sheetData sheetId="45678" refreshError="1"/>
      <sheetData sheetId="45679" refreshError="1"/>
      <sheetData sheetId="45680" refreshError="1"/>
      <sheetData sheetId="45681" refreshError="1"/>
      <sheetData sheetId="45682" refreshError="1"/>
      <sheetData sheetId="45683" refreshError="1"/>
      <sheetData sheetId="45684" refreshError="1"/>
      <sheetData sheetId="45685" refreshError="1"/>
      <sheetData sheetId="45686" refreshError="1"/>
      <sheetData sheetId="45687" refreshError="1"/>
      <sheetData sheetId="45688" refreshError="1"/>
      <sheetData sheetId="45689" refreshError="1"/>
      <sheetData sheetId="45690" refreshError="1"/>
      <sheetData sheetId="45691" refreshError="1"/>
      <sheetData sheetId="45692" refreshError="1"/>
      <sheetData sheetId="45693" refreshError="1"/>
      <sheetData sheetId="45694" refreshError="1"/>
      <sheetData sheetId="45695" refreshError="1"/>
      <sheetData sheetId="45696" refreshError="1"/>
      <sheetData sheetId="45697" refreshError="1"/>
      <sheetData sheetId="45698" refreshError="1"/>
      <sheetData sheetId="45699" refreshError="1"/>
      <sheetData sheetId="45700" refreshError="1"/>
      <sheetData sheetId="45701" refreshError="1"/>
      <sheetData sheetId="45702" refreshError="1"/>
      <sheetData sheetId="45703" refreshError="1"/>
      <sheetData sheetId="45704" refreshError="1"/>
      <sheetData sheetId="45705" refreshError="1"/>
      <sheetData sheetId="45706" refreshError="1"/>
      <sheetData sheetId="45707" refreshError="1"/>
      <sheetData sheetId="45708" refreshError="1"/>
      <sheetData sheetId="45709" refreshError="1"/>
      <sheetData sheetId="45710" refreshError="1"/>
      <sheetData sheetId="45711" refreshError="1"/>
      <sheetData sheetId="45712" refreshError="1"/>
      <sheetData sheetId="45713" refreshError="1"/>
      <sheetData sheetId="45714" refreshError="1"/>
      <sheetData sheetId="45715" refreshError="1"/>
      <sheetData sheetId="45716" refreshError="1"/>
      <sheetData sheetId="45717" refreshError="1"/>
      <sheetData sheetId="45718" refreshError="1"/>
      <sheetData sheetId="45719" refreshError="1"/>
      <sheetData sheetId="45720" refreshError="1"/>
      <sheetData sheetId="45721" refreshError="1"/>
      <sheetData sheetId="45722" refreshError="1"/>
      <sheetData sheetId="45723" refreshError="1"/>
      <sheetData sheetId="45724" refreshError="1"/>
      <sheetData sheetId="45725" refreshError="1"/>
      <sheetData sheetId="45726" refreshError="1"/>
      <sheetData sheetId="45727" refreshError="1"/>
      <sheetData sheetId="45728" refreshError="1"/>
      <sheetData sheetId="45729" refreshError="1"/>
      <sheetData sheetId="45730" refreshError="1"/>
      <sheetData sheetId="45731" refreshError="1"/>
      <sheetData sheetId="45732" refreshError="1"/>
      <sheetData sheetId="45733" refreshError="1"/>
      <sheetData sheetId="45734" refreshError="1"/>
      <sheetData sheetId="45735" refreshError="1"/>
      <sheetData sheetId="45736" refreshError="1"/>
      <sheetData sheetId="45737" refreshError="1"/>
      <sheetData sheetId="45738" refreshError="1"/>
      <sheetData sheetId="45739" refreshError="1"/>
      <sheetData sheetId="45740" refreshError="1"/>
      <sheetData sheetId="45741" refreshError="1"/>
      <sheetData sheetId="45742" refreshError="1"/>
      <sheetData sheetId="45743" refreshError="1"/>
      <sheetData sheetId="45744" refreshError="1"/>
      <sheetData sheetId="45745" refreshError="1"/>
      <sheetData sheetId="45746" refreshError="1"/>
      <sheetData sheetId="45747" refreshError="1"/>
      <sheetData sheetId="45748" refreshError="1"/>
      <sheetData sheetId="45749" refreshError="1"/>
      <sheetData sheetId="45750" refreshError="1"/>
      <sheetData sheetId="45751" refreshError="1"/>
      <sheetData sheetId="45752" refreshError="1"/>
      <sheetData sheetId="45753" refreshError="1"/>
      <sheetData sheetId="45754" refreshError="1"/>
      <sheetData sheetId="45755" refreshError="1"/>
      <sheetData sheetId="45756" refreshError="1"/>
      <sheetData sheetId="45757" refreshError="1"/>
      <sheetData sheetId="45758" refreshError="1"/>
      <sheetData sheetId="45759" refreshError="1"/>
      <sheetData sheetId="45760" refreshError="1"/>
      <sheetData sheetId="45761" refreshError="1"/>
      <sheetData sheetId="45762" refreshError="1"/>
      <sheetData sheetId="45763" refreshError="1"/>
      <sheetData sheetId="45764" refreshError="1"/>
      <sheetData sheetId="45765" refreshError="1"/>
      <sheetData sheetId="45766" refreshError="1"/>
      <sheetData sheetId="45767" refreshError="1"/>
      <sheetData sheetId="45768" refreshError="1"/>
      <sheetData sheetId="45769" refreshError="1"/>
      <sheetData sheetId="45770" refreshError="1"/>
      <sheetData sheetId="45771" refreshError="1"/>
      <sheetData sheetId="45772" refreshError="1"/>
      <sheetData sheetId="45773" refreshError="1"/>
      <sheetData sheetId="45774" refreshError="1"/>
      <sheetData sheetId="45775" refreshError="1"/>
      <sheetData sheetId="45776" refreshError="1"/>
      <sheetData sheetId="45777" refreshError="1"/>
      <sheetData sheetId="45778" refreshError="1"/>
      <sheetData sheetId="45779" refreshError="1"/>
      <sheetData sheetId="45780" refreshError="1"/>
      <sheetData sheetId="45781" refreshError="1"/>
      <sheetData sheetId="45782" refreshError="1"/>
      <sheetData sheetId="45783" refreshError="1"/>
      <sheetData sheetId="45784" refreshError="1"/>
      <sheetData sheetId="45785" refreshError="1"/>
      <sheetData sheetId="45786" refreshError="1"/>
      <sheetData sheetId="45787" refreshError="1"/>
      <sheetData sheetId="45788" refreshError="1"/>
      <sheetData sheetId="45789" refreshError="1"/>
      <sheetData sheetId="45790" refreshError="1"/>
      <sheetData sheetId="45791" refreshError="1"/>
      <sheetData sheetId="45792" refreshError="1"/>
      <sheetData sheetId="45793" refreshError="1"/>
      <sheetData sheetId="45794" refreshError="1"/>
      <sheetData sheetId="45795" refreshError="1"/>
      <sheetData sheetId="45796" refreshError="1"/>
      <sheetData sheetId="45797" refreshError="1"/>
      <sheetData sheetId="45798" refreshError="1"/>
      <sheetData sheetId="45799" refreshError="1"/>
      <sheetData sheetId="45800" refreshError="1"/>
      <sheetData sheetId="45801" refreshError="1"/>
      <sheetData sheetId="45802" refreshError="1"/>
      <sheetData sheetId="45803" refreshError="1"/>
      <sheetData sheetId="45804" refreshError="1"/>
      <sheetData sheetId="45805" refreshError="1"/>
      <sheetData sheetId="45806" refreshError="1"/>
      <sheetData sheetId="45807" refreshError="1"/>
      <sheetData sheetId="45808" refreshError="1"/>
      <sheetData sheetId="45809" refreshError="1"/>
      <sheetData sheetId="45810" refreshError="1"/>
      <sheetData sheetId="45811" refreshError="1"/>
      <sheetData sheetId="45812" refreshError="1"/>
      <sheetData sheetId="45813" refreshError="1"/>
      <sheetData sheetId="45814" refreshError="1"/>
      <sheetData sheetId="45815" refreshError="1"/>
      <sheetData sheetId="45816" refreshError="1"/>
      <sheetData sheetId="45817" refreshError="1"/>
      <sheetData sheetId="45818" refreshError="1"/>
      <sheetData sheetId="45819" refreshError="1"/>
      <sheetData sheetId="45820" refreshError="1"/>
      <sheetData sheetId="45821" refreshError="1"/>
      <sheetData sheetId="45822" refreshError="1"/>
      <sheetData sheetId="45823" refreshError="1"/>
      <sheetData sheetId="45824" refreshError="1"/>
      <sheetData sheetId="45825" refreshError="1"/>
      <sheetData sheetId="45826" refreshError="1"/>
      <sheetData sheetId="45827" refreshError="1"/>
      <sheetData sheetId="45828" refreshError="1"/>
      <sheetData sheetId="45829" refreshError="1"/>
      <sheetData sheetId="45830" refreshError="1"/>
      <sheetData sheetId="45831" refreshError="1"/>
      <sheetData sheetId="45832" refreshError="1"/>
      <sheetData sheetId="45833" refreshError="1"/>
      <sheetData sheetId="45834" refreshError="1"/>
      <sheetData sheetId="45835" refreshError="1"/>
      <sheetData sheetId="45836" refreshError="1"/>
      <sheetData sheetId="45837" refreshError="1"/>
      <sheetData sheetId="45838" refreshError="1"/>
      <sheetData sheetId="45839" refreshError="1"/>
      <sheetData sheetId="45840" refreshError="1"/>
      <sheetData sheetId="45841" refreshError="1"/>
      <sheetData sheetId="45842" refreshError="1"/>
      <sheetData sheetId="45843" refreshError="1"/>
      <sheetData sheetId="45844" refreshError="1"/>
      <sheetData sheetId="45845" refreshError="1"/>
      <sheetData sheetId="45846" refreshError="1"/>
      <sheetData sheetId="45847" refreshError="1"/>
      <sheetData sheetId="45848" refreshError="1"/>
      <sheetData sheetId="45849" refreshError="1"/>
      <sheetData sheetId="45850" refreshError="1"/>
      <sheetData sheetId="45851" refreshError="1"/>
      <sheetData sheetId="45852" refreshError="1"/>
      <sheetData sheetId="45853" refreshError="1"/>
      <sheetData sheetId="45854" refreshError="1"/>
      <sheetData sheetId="45855" refreshError="1"/>
      <sheetData sheetId="45856" refreshError="1"/>
      <sheetData sheetId="45857" refreshError="1"/>
      <sheetData sheetId="45858" refreshError="1"/>
      <sheetData sheetId="45859" refreshError="1"/>
      <sheetData sheetId="45860" refreshError="1"/>
      <sheetData sheetId="45861" refreshError="1"/>
      <sheetData sheetId="45862" refreshError="1"/>
      <sheetData sheetId="45863" refreshError="1"/>
      <sheetData sheetId="45864" refreshError="1"/>
      <sheetData sheetId="45865" refreshError="1"/>
      <sheetData sheetId="45866" refreshError="1"/>
      <sheetData sheetId="45867" refreshError="1"/>
      <sheetData sheetId="45868" refreshError="1"/>
      <sheetData sheetId="45869" refreshError="1"/>
      <sheetData sheetId="45870" refreshError="1"/>
      <sheetData sheetId="45871" refreshError="1"/>
      <sheetData sheetId="45872" refreshError="1"/>
      <sheetData sheetId="45873" refreshError="1"/>
      <sheetData sheetId="45874" refreshError="1"/>
      <sheetData sheetId="45875" refreshError="1"/>
      <sheetData sheetId="45876" refreshError="1"/>
      <sheetData sheetId="45877" refreshError="1"/>
      <sheetData sheetId="45878" refreshError="1"/>
      <sheetData sheetId="45879" refreshError="1"/>
      <sheetData sheetId="45880" refreshError="1"/>
      <sheetData sheetId="45881" refreshError="1"/>
      <sheetData sheetId="45882" refreshError="1"/>
      <sheetData sheetId="45883" refreshError="1"/>
      <sheetData sheetId="45884" refreshError="1"/>
      <sheetData sheetId="45885" refreshError="1"/>
      <sheetData sheetId="45886" refreshError="1"/>
      <sheetData sheetId="45887" refreshError="1"/>
      <sheetData sheetId="45888" refreshError="1"/>
      <sheetData sheetId="45889" refreshError="1"/>
      <sheetData sheetId="45890" refreshError="1"/>
      <sheetData sheetId="45891" refreshError="1"/>
      <sheetData sheetId="45892" refreshError="1"/>
      <sheetData sheetId="45893" refreshError="1"/>
      <sheetData sheetId="45894" refreshError="1"/>
      <sheetData sheetId="45895" refreshError="1"/>
      <sheetData sheetId="45896" refreshError="1"/>
      <sheetData sheetId="45897" refreshError="1"/>
      <sheetData sheetId="45898" refreshError="1"/>
      <sheetData sheetId="45899" refreshError="1"/>
      <sheetData sheetId="45900" refreshError="1"/>
      <sheetData sheetId="45901" refreshError="1"/>
      <sheetData sheetId="45902" refreshError="1"/>
      <sheetData sheetId="45903" refreshError="1"/>
      <sheetData sheetId="45904" refreshError="1"/>
      <sheetData sheetId="45905" refreshError="1"/>
      <sheetData sheetId="45906" refreshError="1"/>
      <sheetData sheetId="45907" refreshError="1"/>
      <sheetData sheetId="45908" refreshError="1"/>
      <sheetData sheetId="45909" refreshError="1"/>
      <sheetData sheetId="45910" refreshError="1"/>
      <sheetData sheetId="45911" refreshError="1"/>
      <sheetData sheetId="45912" refreshError="1"/>
      <sheetData sheetId="45913" refreshError="1"/>
      <sheetData sheetId="45914" refreshError="1"/>
      <sheetData sheetId="45915" refreshError="1"/>
      <sheetData sheetId="45916" refreshError="1"/>
      <sheetData sheetId="45917" refreshError="1"/>
      <sheetData sheetId="45918" refreshError="1"/>
      <sheetData sheetId="45919" refreshError="1"/>
      <sheetData sheetId="45920" refreshError="1"/>
      <sheetData sheetId="45921" refreshError="1"/>
      <sheetData sheetId="45922" refreshError="1"/>
      <sheetData sheetId="45923" refreshError="1"/>
      <sheetData sheetId="45924" refreshError="1"/>
      <sheetData sheetId="45925" refreshError="1"/>
      <sheetData sheetId="45926" refreshError="1"/>
      <sheetData sheetId="45927" refreshError="1"/>
      <sheetData sheetId="45928" refreshError="1"/>
      <sheetData sheetId="45929" refreshError="1"/>
      <sheetData sheetId="45930" refreshError="1"/>
      <sheetData sheetId="45931" refreshError="1"/>
      <sheetData sheetId="45932" refreshError="1"/>
      <sheetData sheetId="45933" refreshError="1"/>
      <sheetData sheetId="45934" refreshError="1"/>
      <sheetData sheetId="45935" refreshError="1"/>
      <sheetData sheetId="45936" refreshError="1"/>
      <sheetData sheetId="45937" refreshError="1"/>
      <sheetData sheetId="45938" refreshError="1"/>
      <sheetData sheetId="45939" refreshError="1"/>
      <sheetData sheetId="45940" refreshError="1"/>
      <sheetData sheetId="45941" refreshError="1"/>
      <sheetData sheetId="45942" refreshError="1"/>
      <sheetData sheetId="45943" refreshError="1"/>
      <sheetData sheetId="45944" refreshError="1"/>
      <sheetData sheetId="45945" refreshError="1"/>
      <sheetData sheetId="45946" refreshError="1"/>
      <sheetData sheetId="45947" refreshError="1"/>
      <sheetData sheetId="45948" refreshError="1"/>
      <sheetData sheetId="45949" refreshError="1"/>
      <sheetData sheetId="45950" refreshError="1"/>
      <sheetData sheetId="45951" refreshError="1"/>
      <sheetData sheetId="45952" refreshError="1"/>
      <sheetData sheetId="45953" refreshError="1"/>
      <sheetData sheetId="45954" refreshError="1"/>
      <sheetData sheetId="45955" refreshError="1"/>
      <sheetData sheetId="45956" refreshError="1"/>
      <sheetData sheetId="45957" refreshError="1"/>
      <sheetData sheetId="45958" refreshError="1"/>
      <sheetData sheetId="45959" refreshError="1"/>
      <sheetData sheetId="45960" refreshError="1"/>
      <sheetData sheetId="45961" refreshError="1"/>
      <sheetData sheetId="45962" refreshError="1"/>
      <sheetData sheetId="45963" refreshError="1"/>
      <sheetData sheetId="45964" refreshError="1"/>
      <sheetData sheetId="45965" refreshError="1"/>
      <sheetData sheetId="45966" refreshError="1"/>
      <sheetData sheetId="45967" refreshError="1"/>
      <sheetData sheetId="45968" refreshError="1"/>
      <sheetData sheetId="45969" refreshError="1"/>
      <sheetData sheetId="45970" refreshError="1"/>
      <sheetData sheetId="45971" refreshError="1"/>
      <sheetData sheetId="45972" refreshError="1"/>
      <sheetData sheetId="45973" refreshError="1"/>
      <sheetData sheetId="45974" refreshError="1"/>
      <sheetData sheetId="45975" refreshError="1"/>
      <sheetData sheetId="45976" refreshError="1"/>
      <sheetData sheetId="45977" refreshError="1"/>
      <sheetData sheetId="45978" refreshError="1"/>
      <sheetData sheetId="45979" refreshError="1"/>
      <sheetData sheetId="45980" refreshError="1"/>
      <sheetData sheetId="45981" refreshError="1"/>
      <sheetData sheetId="45982" refreshError="1"/>
      <sheetData sheetId="45983" refreshError="1"/>
      <sheetData sheetId="45984" refreshError="1"/>
      <sheetData sheetId="45985" refreshError="1"/>
      <sheetData sheetId="45986" refreshError="1"/>
      <sheetData sheetId="45987" refreshError="1"/>
      <sheetData sheetId="45988" refreshError="1"/>
      <sheetData sheetId="45989" refreshError="1"/>
      <sheetData sheetId="45990" refreshError="1"/>
      <sheetData sheetId="45991" refreshError="1"/>
      <sheetData sheetId="45992" refreshError="1"/>
      <sheetData sheetId="45993" refreshError="1"/>
      <sheetData sheetId="45994" refreshError="1"/>
      <sheetData sheetId="45995" refreshError="1"/>
      <sheetData sheetId="45996" refreshError="1"/>
      <sheetData sheetId="45997" refreshError="1"/>
      <sheetData sheetId="45998" refreshError="1"/>
      <sheetData sheetId="45999" refreshError="1"/>
      <sheetData sheetId="46000" refreshError="1"/>
      <sheetData sheetId="46001" refreshError="1"/>
      <sheetData sheetId="46002" refreshError="1"/>
      <sheetData sheetId="46003" refreshError="1"/>
      <sheetData sheetId="46004" refreshError="1"/>
      <sheetData sheetId="46005" refreshError="1"/>
      <sheetData sheetId="46006" refreshError="1"/>
      <sheetData sheetId="46007" refreshError="1"/>
      <sheetData sheetId="46008" refreshError="1"/>
      <sheetData sheetId="46009" refreshError="1"/>
      <sheetData sheetId="46010" refreshError="1"/>
      <sheetData sheetId="46011" refreshError="1"/>
      <sheetData sheetId="46012" refreshError="1"/>
      <sheetData sheetId="46013" refreshError="1"/>
      <sheetData sheetId="46014" refreshError="1"/>
      <sheetData sheetId="46015" refreshError="1"/>
      <sheetData sheetId="46016" refreshError="1"/>
      <sheetData sheetId="46017" refreshError="1"/>
      <sheetData sheetId="46018" refreshError="1"/>
      <sheetData sheetId="46019" refreshError="1"/>
      <sheetData sheetId="46020" refreshError="1"/>
      <sheetData sheetId="46021" refreshError="1"/>
      <sheetData sheetId="46022" refreshError="1"/>
      <sheetData sheetId="46023" refreshError="1"/>
      <sheetData sheetId="46024" refreshError="1"/>
      <sheetData sheetId="46025" refreshError="1"/>
      <sheetData sheetId="46026" refreshError="1"/>
      <sheetData sheetId="46027" refreshError="1"/>
      <sheetData sheetId="46028" refreshError="1"/>
      <sheetData sheetId="46029" refreshError="1"/>
      <sheetData sheetId="46030" refreshError="1"/>
      <sheetData sheetId="46031" refreshError="1"/>
      <sheetData sheetId="46032" refreshError="1"/>
      <sheetData sheetId="46033" refreshError="1"/>
      <sheetData sheetId="46034" refreshError="1"/>
      <sheetData sheetId="46035" refreshError="1"/>
      <sheetData sheetId="46036" refreshError="1"/>
      <sheetData sheetId="46037" refreshError="1"/>
      <sheetData sheetId="46038" refreshError="1"/>
      <sheetData sheetId="46039" refreshError="1"/>
      <sheetData sheetId="46040" refreshError="1"/>
      <sheetData sheetId="46041" refreshError="1"/>
      <sheetData sheetId="46042" refreshError="1"/>
      <sheetData sheetId="46043" refreshError="1"/>
      <sheetData sheetId="46044" refreshError="1"/>
      <sheetData sheetId="46045" refreshError="1"/>
      <sheetData sheetId="46046" refreshError="1"/>
      <sheetData sheetId="46047" refreshError="1"/>
      <sheetData sheetId="46048" refreshError="1"/>
      <sheetData sheetId="46049" refreshError="1"/>
      <sheetData sheetId="46050" refreshError="1"/>
      <sheetData sheetId="46051" refreshError="1"/>
      <sheetData sheetId="46052" refreshError="1"/>
      <sheetData sheetId="46053" refreshError="1"/>
      <sheetData sheetId="46054" refreshError="1"/>
      <sheetData sheetId="46055" refreshError="1"/>
      <sheetData sheetId="46056" refreshError="1"/>
      <sheetData sheetId="46057" refreshError="1"/>
      <sheetData sheetId="46058" refreshError="1"/>
      <sheetData sheetId="46059" refreshError="1"/>
      <sheetData sheetId="46060" refreshError="1"/>
      <sheetData sheetId="46061" refreshError="1"/>
      <sheetData sheetId="46062" refreshError="1"/>
      <sheetData sheetId="46063" refreshError="1"/>
      <sheetData sheetId="46064" refreshError="1"/>
      <sheetData sheetId="46065" refreshError="1"/>
      <sheetData sheetId="46066" refreshError="1"/>
      <sheetData sheetId="46067" refreshError="1"/>
      <sheetData sheetId="46068" refreshError="1"/>
      <sheetData sheetId="46069" refreshError="1"/>
      <sheetData sheetId="46070" refreshError="1"/>
      <sheetData sheetId="46071" refreshError="1"/>
      <sheetData sheetId="46072" refreshError="1"/>
      <sheetData sheetId="46073" refreshError="1"/>
      <sheetData sheetId="46074" refreshError="1"/>
      <sheetData sheetId="46075" refreshError="1"/>
      <sheetData sheetId="46076" refreshError="1"/>
      <sheetData sheetId="46077" refreshError="1"/>
      <sheetData sheetId="46078" refreshError="1"/>
      <sheetData sheetId="46079" refreshError="1"/>
      <sheetData sheetId="46080" refreshError="1"/>
      <sheetData sheetId="46081" refreshError="1"/>
      <sheetData sheetId="46082" refreshError="1"/>
      <sheetData sheetId="46083" refreshError="1"/>
      <sheetData sheetId="46084" refreshError="1"/>
      <sheetData sheetId="46085" refreshError="1"/>
      <sheetData sheetId="46086" refreshError="1"/>
      <sheetData sheetId="46087" refreshError="1"/>
      <sheetData sheetId="46088" refreshError="1"/>
      <sheetData sheetId="46089" refreshError="1"/>
      <sheetData sheetId="46090" refreshError="1"/>
      <sheetData sheetId="46091" refreshError="1"/>
      <sheetData sheetId="46092" refreshError="1"/>
      <sheetData sheetId="46093" refreshError="1"/>
      <sheetData sheetId="46094" refreshError="1"/>
      <sheetData sheetId="46095" refreshError="1"/>
      <sheetData sheetId="46096" refreshError="1"/>
      <sheetData sheetId="46097" refreshError="1"/>
      <sheetData sheetId="46098" refreshError="1"/>
      <sheetData sheetId="46099" refreshError="1"/>
      <sheetData sheetId="46100" refreshError="1"/>
      <sheetData sheetId="46101" refreshError="1"/>
      <sheetData sheetId="46102" refreshError="1"/>
      <sheetData sheetId="46103" refreshError="1"/>
      <sheetData sheetId="46104" refreshError="1"/>
      <sheetData sheetId="46105" refreshError="1"/>
      <sheetData sheetId="46106" refreshError="1"/>
      <sheetData sheetId="46107" refreshError="1"/>
      <sheetData sheetId="46108" refreshError="1"/>
      <sheetData sheetId="46109" refreshError="1"/>
      <sheetData sheetId="46110" refreshError="1"/>
      <sheetData sheetId="46111" refreshError="1"/>
      <sheetData sheetId="46112" refreshError="1"/>
      <sheetData sheetId="46113" refreshError="1"/>
      <sheetData sheetId="46114" refreshError="1"/>
      <sheetData sheetId="46115" refreshError="1"/>
      <sheetData sheetId="46116" refreshError="1"/>
      <sheetData sheetId="46117" refreshError="1"/>
      <sheetData sheetId="46118" refreshError="1"/>
      <sheetData sheetId="46119" refreshError="1"/>
      <sheetData sheetId="46120" refreshError="1"/>
      <sheetData sheetId="46121" refreshError="1"/>
      <sheetData sheetId="46122" refreshError="1"/>
      <sheetData sheetId="46123" refreshError="1"/>
      <sheetData sheetId="46124" refreshError="1"/>
      <sheetData sheetId="46125" refreshError="1"/>
      <sheetData sheetId="46126" refreshError="1"/>
      <sheetData sheetId="46127" refreshError="1"/>
      <sheetData sheetId="46128" refreshError="1"/>
      <sheetData sheetId="46129" refreshError="1"/>
      <sheetData sheetId="46130" refreshError="1"/>
      <sheetData sheetId="46131" refreshError="1"/>
      <sheetData sheetId="46132" refreshError="1"/>
      <sheetData sheetId="46133" refreshError="1"/>
      <sheetData sheetId="46134" refreshError="1"/>
      <sheetData sheetId="46135" refreshError="1"/>
      <sheetData sheetId="46136" refreshError="1"/>
      <sheetData sheetId="46137" refreshError="1"/>
      <sheetData sheetId="46138" refreshError="1"/>
      <sheetData sheetId="46139" refreshError="1"/>
      <sheetData sheetId="46140" refreshError="1"/>
      <sheetData sheetId="46141" refreshError="1"/>
      <sheetData sheetId="46142" refreshError="1"/>
      <sheetData sheetId="46143" refreshError="1"/>
      <sheetData sheetId="46144" refreshError="1"/>
      <sheetData sheetId="46145" refreshError="1"/>
      <sheetData sheetId="46146" refreshError="1"/>
      <sheetData sheetId="46147" refreshError="1"/>
      <sheetData sheetId="46148" refreshError="1"/>
      <sheetData sheetId="46149" refreshError="1"/>
      <sheetData sheetId="46150" refreshError="1"/>
      <sheetData sheetId="46151" refreshError="1"/>
      <sheetData sheetId="46152" refreshError="1"/>
      <sheetData sheetId="46153" refreshError="1"/>
      <sheetData sheetId="46154" refreshError="1"/>
      <sheetData sheetId="46155" refreshError="1"/>
      <sheetData sheetId="46156" refreshError="1"/>
      <sheetData sheetId="46157" refreshError="1"/>
      <sheetData sheetId="46158" refreshError="1"/>
      <sheetData sheetId="46159" refreshError="1"/>
      <sheetData sheetId="46160" refreshError="1"/>
      <sheetData sheetId="46161" refreshError="1"/>
      <sheetData sheetId="46162" refreshError="1"/>
      <sheetData sheetId="46163" refreshError="1"/>
      <sheetData sheetId="46164" refreshError="1"/>
      <sheetData sheetId="46165" refreshError="1"/>
      <sheetData sheetId="46166" refreshError="1"/>
      <sheetData sheetId="46167" refreshError="1"/>
      <sheetData sheetId="46168" refreshError="1"/>
      <sheetData sheetId="46169" refreshError="1"/>
      <sheetData sheetId="46170" refreshError="1"/>
      <sheetData sheetId="46171" refreshError="1"/>
      <sheetData sheetId="46172" refreshError="1"/>
      <sheetData sheetId="46173" refreshError="1"/>
      <sheetData sheetId="46174" refreshError="1"/>
      <sheetData sheetId="46175" refreshError="1"/>
      <sheetData sheetId="46176" refreshError="1"/>
      <sheetData sheetId="46177" refreshError="1"/>
      <sheetData sheetId="46178" refreshError="1"/>
      <sheetData sheetId="46179" refreshError="1"/>
      <sheetData sheetId="46180" refreshError="1"/>
      <sheetData sheetId="46181" refreshError="1"/>
      <sheetData sheetId="46182" refreshError="1"/>
      <sheetData sheetId="46183" refreshError="1"/>
      <sheetData sheetId="46184" refreshError="1"/>
      <sheetData sheetId="46185" refreshError="1"/>
      <sheetData sheetId="46186" refreshError="1"/>
      <sheetData sheetId="46187" refreshError="1"/>
      <sheetData sheetId="46188" refreshError="1"/>
      <sheetData sheetId="46189" refreshError="1"/>
      <sheetData sheetId="46190" refreshError="1"/>
      <sheetData sheetId="46191" refreshError="1"/>
      <sheetData sheetId="46192" refreshError="1"/>
      <sheetData sheetId="46193" refreshError="1"/>
      <sheetData sheetId="46194" refreshError="1"/>
      <sheetData sheetId="46195" refreshError="1"/>
      <sheetData sheetId="46196" refreshError="1"/>
      <sheetData sheetId="46197" refreshError="1"/>
      <sheetData sheetId="46198" refreshError="1"/>
      <sheetData sheetId="46199" refreshError="1"/>
      <sheetData sheetId="46200" refreshError="1"/>
      <sheetData sheetId="46201" refreshError="1"/>
      <sheetData sheetId="46202" refreshError="1"/>
      <sheetData sheetId="46203" refreshError="1"/>
      <sheetData sheetId="46204" refreshError="1"/>
      <sheetData sheetId="46205" refreshError="1"/>
      <sheetData sheetId="46206" refreshError="1"/>
      <sheetData sheetId="46207" refreshError="1"/>
      <sheetData sheetId="46208" refreshError="1"/>
      <sheetData sheetId="46209" refreshError="1"/>
      <sheetData sheetId="46210" refreshError="1"/>
      <sheetData sheetId="46211" refreshError="1"/>
      <sheetData sheetId="46212" refreshError="1"/>
      <sheetData sheetId="46213" refreshError="1"/>
      <sheetData sheetId="46214" refreshError="1"/>
      <sheetData sheetId="46215" refreshError="1"/>
      <sheetData sheetId="46216" refreshError="1"/>
      <sheetData sheetId="46217" refreshError="1"/>
      <sheetData sheetId="46218" refreshError="1"/>
      <sheetData sheetId="46219" refreshError="1"/>
      <sheetData sheetId="46220" refreshError="1"/>
      <sheetData sheetId="46221" refreshError="1"/>
      <sheetData sheetId="46222" refreshError="1"/>
      <sheetData sheetId="46223" refreshError="1"/>
      <sheetData sheetId="46224" refreshError="1"/>
      <sheetData sheetId="46225" refreshError="1"/>
      <sheetData sheetId="46226" refreshError="1"/>
      <sheetData sheetId="46227" refreshError="1"/>
      <sheetData sheetId="46228" refreshError="1"/>
      <sheetData sheetId="46229" refreshError="1"/>
      <sheetData sheetId="46230" refreshError="1"/>
      <sheetData sheetId="46231" refreshError="1"/>
      <sheetData sheetId="46232" refreshError="1"/>
      <sheetData sheetId="46233" refreshError="1"/>
      <sheetData sheetId="46234" refreshError="1"/>
      <sheetData sheetId="46235" refreshError="1"/>
      <sheetData sheetId="46236" refreshError="1"/>
      <sheetData sheetId="46237" refreshError="1"/>
      <sheetData sheetId="46238" refreshError="1"/>
      <sheetData sheetId="46239" refreshError="1"/>
      <sheetData sheetId="46240" refreshError="1"/>
      <sheetData sheetId="46241" refreshError="1"/>
      <sheetData sheetId="46242" refreshError="1"/>
      <sheetData sheetId="46243" refreshError="1"/>
      <sheetData sheetId="46244" refreshError="1"/>
      <sheetData sheetId="46245" refreshError="1"/>
      <sheetData sheetId="46246" refreshError="1"/>
      <sheetData sheetId="46247" refreshError="1"/>
      <sheetData sheetId="46248" refreshError="1"/>
      <sheetData sheetId="46249" refreshError="1"/>
      <sheetData sheetId="46250" refreshError="1"/>
      <sheetData sheetId="46251" refreshError="1"/>
      <sheetData sheetId="46252" refreshError="1"/>
      <sheetData sheetId="46253" refreshError="1"/>
      <sheetData sheetId="46254" refreshError="1"/>
      <sheetData sheetId="46255" refreshError="1"/>
      <sheetData sheetId="46256" refreshError="1"/>
      <sheetData sheetId="46257" refreshError="1"/>
      <sheetData sheetId="46258" refreshError="1"/>
      <sheetData sheetId="46259" refreshError="1"/>
      <sheetData sheetId="46260" refreshError="1"/>
      <sheetData sheetId="46261" refreshError="1"/>
      <sheetData sheetId="46262" refreshError="1"/>
      <sheetData sheetId="46263" refreshError="1"/>
      <sheetData sheetId="46264" refreshError="1"/>
      <sheetData sheetId="46265" refreshError="1"/>
      <sheetData sheetId="46266" refreshError="1"/>
      <sheetData sheetId="46267" refreshError="1"/>
      <sheetData sheetId="46268" refreshError="1"/>
      <sheetData sheetId="46269" refreshError="1"/>
      <sheetData sheetId="46270" refreshError="1"/>
      <sheetData sheetId="46271" refreshError="1"/>
      <sheetData sheetId="46272" refreshError="1"/>
      <sheetData sheetId="46273" refreshError="1"/>
      <sheetData sheetId="46274" refreshError="1"/>
      <sheetData sheetId="46275" refreshError="1"/>
      <sheetData sheetId="46276" refreshError="1"/>
      <sheetData sheetId="46277" refreshError="1"/>
      <sheetData sheetId="46278" refreshError="1"/>
      <sheetData sheetId="46279" refreshError="1"/>
      <sheetData sheetId="46280" refreshError="1"/>
      <sheetData sheetId="46281" refreshError="1"/>
      <sheetData sheetId="46282" refreshError="1"/>
      <sheetData sheetId="46283" refreshError="1"/>
      <sheetData sheetId="46284" refreshError="1"/>
      <sheetData sheetId="46285" refreshError="1"/>
      <sheetData sheetId="46286" refreshError="1"/>
      <sheetData sheetId="46287" refreshError="1"/>
      <sheetData sheetId="46288" refreshError="1"/>
      <sheetData sheetId="46289" refreshError="1"/>
      <sheetData sheetId="46290" refreshError="1"/>
      <sheetData sheetId="46291" refreshError="1"/>
      <sheetData sheetId="46292" refreshError="1"/>
      <sheetData sheetId="46293" refreshError="1"/>
      <sheetData sheetId="46294" refreshError="1"/>
      <sheetData sheetId="46295" refreshError="1"/>
      <sheetData sheetId="46296" refreshError="1"/>
      <sheetData sheetId="46297" refreshError="1"/>
      <sheetData sheetId="46298" refreshError="1"/>
      <sheetData sheetId="46299" refreshError="1"/>
      <sheetData sheetId="46300" refreshError="1"/>
      <sheetData sheetId="46301" refreshError="1"/>
      <sheetData sheetId="46302" refreshError="1"/>
      <sheetData sheetId="46303" refreshError="1"/>
      <sheetData sheetId="46304" refreshError="1"/>
      <sheetData sheetId="46305" refreshError="1"/>
      <sheetData sheetId="46306" refreshError="1"/>
      <sheetData sheetId="46307" refreshError="1"/>
      <sheetData sheetId="46308" refreshError="1"/>
      <sheetData sheetId="46309" refreshError="1"/>
      <sheetData sheetId="46310" refreshError="1"/>
      <sheetData sheetId="46311" refreshError="1"/>
      <sheetData sheetId="46312" refreshError="1"/>
      <sheetData sheetId="46313" refreshError="1"/>
      <sheetData sheetId="46314" refreshError="1"/>
      <sheetData sheetId="46315" refreshError="1"/>
      <sheetData sheetId="46316" refreshError="1"/>
      <sheetData sheetId="46317" refreshError="1"/>
      <sheetData sheetId="46318" refreshError="1"/>
      <sheetData sheetId="46319" refreshError="1"/>
      <sheetData sheetId="46320" refreshError="1"/>
      <sheetData sheetId="46321" refreshError="1"/>
      <sheetData sheetId="46322" refreshError="1"/>
      <sheetData sheetId="46323" refreshError="1"/>
      <sheetData sheetId="46324" refreshError="1"/>
      <sheetData sheetId="46325" refreshError="1"/>
      <sheetData sheetId="46326" refreshError="1"/>
      <sheetData sheetId="46327" refreshError="1"/>
      <sheetData sheetId="46328" refreshError="1"/>
      <sheetData sheetId="46329" refreshError="1"/>
      <sheetData sheetId="46330" refreshError="1"/>
      <sheetData sheetId="46331" refreshError="1"/>
      <sheetData sheetId="46332" refreshError="1"/>
      <sheetData sheetId="46333" refreshError="1"/>
      <sheetData sheetId="46334" refreshError="1"/>
      <sheetData sheetId="46335" refreshError="1"/>
      <sheetData sheetId="46336" refreshError="1"/>
      <sheetData sheetId="46337" refreshError="1"/>
      <sheetData sheetId="46338" refreshError="1"/>
      <sheetData sheetId="46339" refreshError="1"/>
      <sheetData sheetId="46340" refreshError="1"/>
      <sheetData sheetId="46341" refreshError="1"/>
      <sheetData sheetId="46342" refreshError="1"/>
      <sheetData sheetId="46343" refreshError="1"/>
      <sheetData sheetId="46344" refreshError="1"/>
      <sheetData sheetId="46345" refreshError="1"/>
      <sheetData sheetId="46346" refreshError="1"/>
      <sheetData sheetId="46347" refreshError="1"/>
      <sheetData sheetId="46348" refreshError="1"/>
      <sheetData sheetId="46349" refreshError="1"/>
      <sheetData sheetId="46350" refreshError="1"/>
      <sheetData sheetId="46351" refreshError="1"/>
      <sheetData sheetId="46352" refreshError="1"/>
      <sheetData sheetId="46353" refreshError="1"/>
      <sheetData sheetId="46354" refreshError="1"/>
      <sheetData sheetId="46355" refreshError="1"/>
      <sheetData sheetId="46356" refreshError="1"/>
      <sheetData sheetId="46357" refreshError="1"/>
      <sheetData sheetId="46358" refreshError="1"/>
      <sheetData sheetId="46359" refreshError="1"/>
      <sheetData sheetId="46360" refreshError="1"/>
      <sheetData sheetId="46361" refreshError="1"/>
      <sheetData sheetId="46362" refreshError="1"/>
      <sheetData sheetId="46363" refreshError="1"/>
      <sheetData sheetId="46364" refreshError="1"/>
      <sheetData sheetId="46365" refreshError="1"/>
      <sheetData sheetId="46366" refreshError="1"/>
      <sheetData sheetId="46367" refreshError="1"/>
      <sheetData sheetId="46368" refreshError="1"/>
      <sheetData sheetId="46369" refreshError="1"/>
      <sheetData sheetId="46370" refreshError="1"/>
      <sheetData sheetId="46371" refreshError="1"/>
      <sheetData sheetId="46372" refreshError="1"/>
      <sheetData sheetId="46373" refreshError="1"/>
      <sheetData sheetId="46374" refreshError="1"/>
      <sheetData sheetId="46375" refreshError="1"/>
      <sheetData sheetId="46376" refreshError="1"/>
      <sheetData sheetId="46377" refreshError="1"/>
      <sheetData sheetId="46378" refreshError="1"/>
      <sheetData sheetId="46379" refreshError="1"/>
      <sheetData sheetId="46380" refreshError="1"/>
      <sheetData sheetId="46381" refreshError="1"/>
      <sheetData sheetId="46382" refreshError="1"/>
      <sheetData sheetId="46383" refreshError="1"/>
      <sheetData sheetId="46384" refreshError="1"/>
      <sheetData sheetId="46385" refreshError="1"/>
      <sheetData sheetId="46386" refreshError="1"/>
      <sheetData sheetId="46387" refreshError="1"/>
      <sheetData sheetId="46388" refreshError="1"/>
      <sheetData sheetId="46389" refreshError="1"/>
      <sheetData sheetId="46390" refreshError="1"/>
      <sheetData sheetId="46391" refreshError="1"/>
      <sheetData sheetId="46392" refreshError="1"/>
      <sheetData sheetId="46393" refreshError="1"/>
      <sheetData sheetId="46394" refreshError="1"/>
      <sheetData sheetId="46395" refreshError="1"/>
      <sheetData sheetId="46396" refreshError="1"/>
      <sheetData sheetId="46397" refreshError="1"/>
      <sheetData sheetId="46398" refreshError="1"/>
      <sheetData sheetId="46399" refreshError="1"/>
      <sheetData sheetId="46400" refreshError="1"/>
      <sheetData sheetId="46401" refreshError="1"/>
      <sheetData sheetId="46402" refreshError="1"/>
      <sheetData sheetId="46403" refreshError="1"/>
      <sheetData sheetId="46404" refreshError="1"/>
      <sheetData sheetId="46405" refreshError="1"/>
      <sheetData sheetId="46406" refreshError="1"/>
      <sheetData sheetId="46407" refreshError="1"/>
      <sheetData sheetId="46408" refreshError="1"/>
      <sheetData sheetId="46409" refreshError="1"/>
      <sheetData sheetId="46410" refreshError="1"/>
      <sheetData sheetId="46411" refreshError="1"/>
      <sheetData sheetId="46412" refreshError="1"/>
      <sheetData sheetId="46413" refreshError="1"/>
      <sheetData sheetId="46414" refreshError="1"/>
      <sheetData sheetId="46415" refreshError="1"/>
      <sheetData sheetId="46416" refreshError="1"/>
      <sheetData sheetId="46417" refreshError="1"/>
      <sheetData sheetId="46418" refreshError="1"/>
      <sheetData sheetId="46419" refreshError="1"/>
      <sheetData sheetId="46420" refreshError="1"/>
      <sheetData sheetId="46421" refreshError="1"/>
      <sheetData sheetId="46422" refreshError="1"/>
      <sheetData sheetId="46423" refreshError="1"/>
      <sheetData sheetId="46424" refreshError="1"/>
      <sheetData sheetId="46425" refreshError="1"/>
      <sheetData sheetId="46426" refreshError="1"/>
      <sheetData sheetId="46427" refreshError="1"/>
      <sheetData sheetId="46428" refreshError="1"/>
      <sheetData sheetId="46429" refreshError="1"/>
      <sheetData sheetId="46430" refreshError="1"/>
      <sheetData sheetId="46431" refreshError="1"/>
      <sheetData sheetId="46432" refreshError="1"/>
      <sheetData sheetId="46433" refreshError="1"/>
      <sheetData sheetId="46434" refreshError="1"/>
      <sheetData sheetId="46435" refreshError="1"/>
      <sheetData sheetId="46436" refreshError="1"/>
      <sheetData sheetId="46437" refreshError="1"/>
      <sheetData sheetId="46438" refreshError="1"/>
      <sheetData sheetId="46439" refreshError="1"/>
      <sheetData sheetId="46440" refreshError="1"/>
      <sheetData sheetId="46441" refreshError="1"/>
      <sheetData sheetId="46442" refreshError="1"/>
      <sheetData sheetId="46443" refreshError="1"/>
      <sheetData sheetId="46444" refreshError="1"/>
      <sheetData sheetId="46445" refreshError="1"/>
      <sheetData sheetId="46446" refreshError="1"/>
      <sheetData sheetId="46447" refreshError="1"/>
      <sheetData sheetId="46448" refreshError="1"/>
      <sheetData sheetId="46449" refreshError="1"/>
      <sheetData sheetId="46450" refreshError="1"/>
      <sheetData sheetId="46451" refreshError="1"/>
      <sheetData sheetId="46452" refreshError="1"/>
      <sheetData sheetId="46453" refreshError="1"/>
      <sheetData sheetId="46454" refreshError="1"/>
      <sheetData sheetId="46455" refreshError="1"/>
      <sheetData sheetId="46456" refreshError="1"/>
      <sheetData sheetId="46457" refreshError="1"/>
      <sheetData sheetId="46458" refreshError="1"/>
      <sheetData sheetId="46459" refreshError="1"/>
      <sheetData sheetId="46460" refreshError="1"/>
      <sheetData sheetId="46461" refreshError="1"/>
      <sheetData sheetId="46462" refreshError="1"/>
      <sheetData sheetId="46463" refreshError="1"/>
      <sheetData sheetId="46464" refreshError="1"/>
      <sheetData sheetId="46465" refreshError="1"/>
      <sheetData sheetId="46466" refreshError="1"/>
      <sheetData sheetId="46467" refreshError="1"/>
      <sheetData sheetId="46468" refreshError="1"/>
      <sheetData sheetId="46469" refreshError="1"/>
      <sheetData sheetId="46470" refreshError="1"/>
      <sheetData sheetId="46471" refreshError="1"/>
      <sheetData sheetId="46472" refreshError="1"/>
      <sheetData sheetId="46473" refreshError="1"/>
      <sheetData sheetId="46474" refreshError="1"/>
      <sheetData sheetId="46475" refreshError="1"/>
      <sheetData sheetId="46476" refreshError="1"/>
      <sheetData sheetId="46477" refreshError="1"/>
      <sheetData sheetId="46478" refreshError="1"/>
      <sheetData sheetId="46479" refreshError="1"/>
      <sheetData sheetId="46480" refreshError="1"/>
      <sheetData sheetId="46481" refreshError="1"/>
      <sheetData sheetId="46482" refreshError="1"/>
      <sheetData sheetId="46483" refreshError="1"/>
      <sheetData sheetId="46484" refreshError="1"/>
      <sheetData sheetId="46485" refreshError="1"/>
      <sheetData sheetId="46486" refreshError="1"/>
      <sheetData sheetId="46487" refreshError="1"/>
      <sheetData sheetId="46488" refreshError="1"/>
      <sheetData sheetId="46489" refreshError="1"/>
      <sheetData sheetId="46490" refreshError="1"/>
      <sheetData sheetId="46491" refreshError="1"/>
      <sheetData sheetId="46492" refreshError="1"/>
      <sheetData sheetId="46493" refreshError="1"/>
      <sheetData sheetId="46494" refreshError="1"/>
      <sheetData sheetId="46495" refreshError="1"/>
      <sheetData sheetId="46496" refreshError="1"/>
      <sheetData sheetId="46497" refreshError="1"/>
      <sheetData sheetId="46498" refreshError="1"/>
      <sheetData sheetId="46499" refreshError="1"/>
      <sheetData sheetId="46500" refreshError="1"/>
      <sheetData sheetId="46501" refreshError="1"/>
      <sheetData sheetId="46502" refreshError="1"/>
      <sheetData sheetId="46503" refreshError="1"/>
      <sheetData sheetId="46504" refreshError="1"/>
      <sheetData sheetId="46505" refreshError="1"/>
      <sheetData sheetId="46506" refreshError="1"/>
      <sheetData sheetId="46507" refreshError="1"/>
      <sheetData sheetId="46508" refreshError="1"/>
      <sheetData sheetId="46509" refreshError="1"/>
      <sheetData sheetId="46510" refreshError="1"/>
      <sheetData sheetId="46511" refreshError="1"/>
      <sheetData sheetId="46512" refreshError="1"/>
      <sheetData sheetId="46513" refreshError="1"/>
      <sheetData sheetId="46514" refreshError="1"/>
      <sheetData sheetId="46515" refreshError="1"/>
      <sheetData sheetId="46516" refreshError="1"/>
      <sheetData sheetId="46517" refreshError="1"/>
      <sheetData sheetId="46518" refreshError="1"/>
      <sheetData sheetId="46519" refreshError="1"/>
      <sheetData sheetId="46520" refreshError="1"/>
      <sheetData sheetId="46521" refreshError="1"/>
      <sheetData sheetId="46522" refreshError="1"/>
      <sheetData sheetId="46523" refreshError="1"/>
      <sheetData sheetId="46524" refreshError="1"/>
      <sheetData sheetId="46525" refreshError="1"/>
      <sheetData sheetId="46526" refreshError="1"/>
      <sheetData sheetId="46527" refreshError="1"/>
      <sheetData sheetId="46528" refreshError="1"/>
      <sheetData sheetId="46529" refreshError="1"/>
      <sheetData sheetId="46530" refreshError="1"/>
      <sheetData sheetId="46531" refreshError="1"/>
      <sheetData sheetId="46532" refreshError="1"/>
      <sheetData sheetId="46533" refreshError="1"/>
      <sheetData sheetId="46534" refreshError="1"/>
      <sheetData sheetId="46535" refreshError="1"/>
      <sheetData sheetId="46536" refreshError="1"/>
      <sheetData sheetId="46537" refreshError="1"/>
      <sheetData sheetId="46538" refreshError="1"/>
      <sheetData sheetId="46539" refreshError="1"/>
      <sheetData sheetId="46540" refreshError="1"/>
      <sheetData sheetId="46541" refreshError="1"/>
      <sheetData sheetId="46542" refreshError="1"/>
      <sheetData sheetId="46543" refreshError="1"/>
      <sheetData sheetId="46544" refreshError="1"/>
      <sheetData sheetId="46545" refreshError="1"/>
      <sheetData sheetId="46546" refreshError="1"/>
      <sheetData sheetId="46547" refreshError="1"/>
      <sheetData sheetId="46548" refreshError="1"/>
      <sheetData sheetId="46549" refreshError="1"/>
      <sheetData sheetId="46550" refreshError="1"/>
      <sheetData sheetId="46551" refreshError="1"/>
      <sheetData sheetId="46552" refreshError="1"/>
      <sheetData sheetId="46553" refreshError="1"/>
      <sheetData sheetId="46554" refreshError="1"/>
      <sheetData sheetId="46555" refreshError="1"/>
      <sheetData sheetId="46556" refreshError="1"/>
      <sheetData sheetId="46557" refreshError="1"/>
      <sheetData sheetId="46558" refreshError="1"/>
      <sheetData sheetId="46559" refreshError="1"/>
      <sheetData sheetId="46560" refreshError="1"/>
      <sheetData sheetId="46561" refreshError="1"/>
      <sheetData sheetId="46562" refreshError="1"/>
      <sheetData sheetId="46563" refreshError="1"/>
      <sheetData sheetId="46564" refreshError="1"/>
      <sheetData sheetId="46565" refreshError="1"/>
      <sheetData sheetId="46566" refreshError="1"/>
      <sheetData sheetId="46567" refreshError="1"/>
      <sheetData sheetId="46568" refreshError="1"/>
      <sheetData sheetId="46569" refreshError="1"/>
      <sheetData sheetId="46570" refreshError="1"/>
      <sheetData sheetId="46571" refreshError="1"/>
      <sheetData sheetId="46572" refreshError="1"/>
      <sheetData sheetId="46573" refreshError="1"/>
      <sheetData sheetId="46574" refreshError="1"/>
      <sheetData sheetId="46575" refreshError="1"/>
      <sheetData sheetId="46576" refreshError="1"/>
      <sheetData sheetId="46577" refreshError="1"/>
      <sheetData sheetId="46578" refreshError="1"/>
      <sheetData sheetId="46579" refreshError="1"/>
      <sheetData sheetId="46580" refreshError="1"/>
      <sheetData sheetId="46581" refreshError="1"/>
      <sheetData sheetId="46582" refreshError="1"/>
      <sheetData sheetId="46583" refreshError="1"/>
      <sheetData sheetId="46584" refreshError="1"/>
      <sheetData sheetId="46585" refreshError="1"/>
      <sheetData sheetId="46586" refreshError="1"/>
      <sheetData sheetId="46587" refreshError="1"/>
      <sheetData sheetId="46588" refreshError="1"/>
      <sheetData sheetId="46589" refreshError="1"/>
      <sheetData sheetId="46590" refreshError="1"/>
      <sheetData sheetId="46591" refreshError="1"/>
      <sheetData sheetId="46592" refreshError="1"/>
      <sheetData sheetId="46593" refreshError="1"/>
      <sheetData sheetId="46594" refreshError="1"/>
      <sheetData sheetId="46595" refreshError="1"/>
      <sheetData sheetId="46596" refreshError="1"/>
      <sheetData sheetId="46597" refreshError="1"/>
      <sheetData sheetId="46598" refreshError="1"/>
      <sheetData sheetId="46599" refreshError="1"/>
      <sheetData sheetId="46600" refreshError="1"/>
      <sheetData sheetId="46601" refreshError="1"/>
      <sheetData sheetId="46602" refreshError="1"/>
      <sheetData sheetId="46603" refreshError="1"/>
      <sheetData sheetId="46604" refreshError="1"/>
      <sheetData sheetId="46605" refreshError="1"/>
      <sheetData sheetId="46606" refreshError="1"/>
      <sheetData sheetId="46607" refreshError="1"/>
      <sheetData sheetId="46608" refreshError="1"/>
      <sheetData sheetId="46609" refreshError="1"/>
      <sheetData sheetId="46610" refreshError="1"/>
      <sheetData sheetId="46611" refreshError="1"/>
      <sheetData sheetId="46612" refreshError="1"/>
      <sheetData sheetId="46613" refreshError="1"/>
      <sheetData sheetId="46614" refreshError="1"/>
      <sheetData sheetId="46615" refreshError="1"/>
      <sheetData sheetId="46616" refreshError="1"/>
      <sheetData sheetId="46617" refreshError="1"/>
      <sheetData sheetId="46618" refreshError="1"/>
      <sheetData sheetId="46619" refreshError="1"/>
      <sheetData sheetId="46620" refreshError="1"/>
      <sheetData sheetId="46621" refreshError="1"/>
      <sheetData sheetId="46622" refreshError="1"/>
      <sheetData sheetId="46623" refreshError="1"/>
      <sheetData sheetId="46624" refreshError="1"/>
      <sheetData sheetId="46625" refreshError="1"/>
      <sheetData sheetId="46626" refreshError="1"/>
      <sheetData sheetId="46627" refreshError="1"/>
      <sheetData sheetId="46628" refreshError="1"/>
      <sheetData sheetId="46629" refreshError="1"/>
      <sheetData sheetId="46630" refreshError="1"/>
      <sheetData sheetId="46631" refreshError="1"/>
      <sheetData sheetId="46632" refreshError="1"/>
      <sheetData sheetId="46633" refreshError="1"/>
      <sheetData sheetId="46634" refreshError="1"/>
      <sheetData sheetId="46635" refreshError="1"/>
      <sheetData sheetId="46636" refreshError="1"/>
      <sheetData sheetId="46637" refreshError="1"/>
      <sheetData sheetId="46638" refreshError="1"/>
      <sheetData sheetId="46639" refreshError="1"/>
      <sheetData sheetId="46640" refreshError="1"/>
      <sheetData sheetId="46641" refreshError="1"/>
      <sheetData sheetId="46642" refreshError="1"/>
      <sheetData sheetId="46643" refreshError="1"/>
      <sheetData sheetId="46644" refreshError="1"/>
      <sheetData sheetId="46645" refreshError="1"/>
      <sheetData sheetId="46646" refreshError="1"/>
      <sheetData sheetId="46647" refreshError="1"/>
      <sheetData sheetId="46648" refreshError="1"/>
      <sheetData sheetId="46649" refreshError="1"/>
      <sheetData sheetId="46650" refreshError="1"/>
      <sheetData sheetId="46651" refreshError="1"/>
      <sheetData sheetId="46652" refreshError="1"/>
      <sheetData sheetId="46653" refreshError="1"/>
      <sheetData sheetId="46654" refreshError="1"/>
      <sheetData sheetId="46655" refreshError="1"/>
      <sheetData sheetId="46656" refreshError="1"/>
      <sheetData sheetId="46657" refreshError="1"/>
      <sheetData sheetId="46658" refreshError="1"/>
      <sheetData sheetId="46659" refreshError="1"/>
      <sheetData sheetId="46660" refreshError="1"/>
      <sheetData sheetId="46661" refreshError="1"/>
      <sheetData sheetId="46662" refreshError="1"/>
      <sheetData sheetId="46663" refreshError="1"/>
      <sheetData sheetId="46664" refreshError="1"/>
      <sheetData sheetId="46665" refreshError="1"/>
      <sheetData sheetId="46666" refreshError="1"/>
      <sheetData sheetId="46667" refreshError="1"/>
      <sheetData sheetId="46668" refreshError="1"/>
      <sheetData sheetId="46669" refreshError="1"/>
      <sheetData sheetId="46670" refreshError="1"/>
      <sheetData sheetId="46671" refreshError="1"/>
      <sheetData sheetId="46672" refreshError="1"/>
      <sheetData sheetId="46673" refreshError="1"/>
      <sheetData sheetId="46674" refreshError="1"/>
      <sheetData sheetId="46675" refreshError="1"/>
      <sheetData sheetId="46676" refreshError="1"/>
      <sheetData sheetId="46677" refreshError="1"/>
      <sheetData sheetId="46678" refreshError="1"/>
      <sheetData sheetId="46679" refreshError="1"/>
      <sheetData sheetId="46680" refreshError="1"/>
      <sheetData sheetId="46681" refreshError="1"/>
      <sheetData sheetId="46682" refreshError="1"/>
      <sheetData sheetId="46683" refreshError="1"/>
      <sheetData sheetId="46684" refreshError="1"/>
      <sheetData sheetId="46685" refreshError="1"/>
      <sheetData sheetId="46686" refreshError="1"/>
      <sheetData sheetId="46687" refreshError="1"/>
      <sheetData sheetId="46688" refreshError="1"/>
      <sheetData sheetId="46689" refreshError="1"/>
      <sheetData sheetId="46690" refreshError="1"/>
      <sheetData sheetId="46691" refreshError="1"/>
      <sheetData sheetId="46692" refreshError="1"/>
      <sheetData sheetId="46693" refreshError="1"/>
      <sheetData sheetId="46694" refreshError="1"/>
      <sheetData sheetId="46695" refreshError="1"/>
      <sheetData sheetId="46696" refreshError="1"/>
      <sheetData sheetId="46697" refreshError="1"/>
      <sheetData sheetId="46698" refreshError="1"/>
      <sheetData sheetId="46699" refreshError="1"/>
      <sheetData sheetId="46700" refreshError="1"/>
      <sheetData sheetId="46701" refreshError="1"/>
      <sheetData sheetId="46702" refreshError="1"/>
      <sheetData sheetId="46703" refreshError="1"/>
      <sheetData sheetId="46704" refreshError="1"/>
      <sheetData sheetId="46705" refreshError="1"/>
      <sheetData sheetId="46706" refreshError="1"/>
      <sheetData sheetId="46707" refreshError="1"/>
      <sheetData sheetId="46708" refreshError="1"/>
      <sheetData sheetId="46709" refreshError="1"/>
      <sheetData sheetId="46710" refreshError="1"/>
      <sheetData sheetId="46711" refreshError="1"/>
      <sheetData sheetId="46712" refreshError="1"/>
      <sheetData sheetId="46713" refreshError="1"/>
      <sheetData sheetId="46714" refreshError="1"/>
      <sheetData sheetId="46715" refreshError="1"/>
      <sheetData sheetId="46716" refreshError="1"/>
      <sheetData sheetId="46717" refreshError="1"/>
      <sheetData sheetId="46718" refreshError="1"/>
      <sheetData sheetId="46719" refreshError="1"/>
      <sheetData sheetId="46720" refreshError="1"/>
      <sheetData sheetId="46721" refreshError="1"/>
      <sheetData sheetId="46722" refreshError="1"/>
      <sheetData sheetId="46723" refreshError="1"/>
      <sheetData sheetId="46724" refreshError="1"/>
      <sheetData sheetId="46725" refreshError="1"/>
      <sheetData sheetId="46726" refreshError="1"/>
      <sheetData sheetId="46727" refreshError="1"/>
      <sheetData sheetId="46728" refreshError="1"/>
      <sheetData sheetId="46729" refreshError="1"/>
      <sheetData sheetId="46730" refreshError="1"/>
      <sheetData sheetId="46731" refreshError="1"/>
      <sheetData sheetId="46732" refreshError="1"/>
      <sheetData sheetId="46733" refreshError="1"/>
      <sheetData sheetId="46734" refreshError="1"/>
      <sheetData sheetId="46735" refreshError="1"/>
      <sheetData sheetId="46736" refreshError="1"/>
      <sheetData sheetId="46737" refreshError="1"/>
      <sheetData sheetId="46738" refreshError="1"/>
      <sheetData sheetId="46739" refreshError="1"/>
      <sheetData sheetId="46740" refreshError="1"/>
      <sheetData sheetId="46741" refreshError="1"/>
      <sheetData sheetId="46742" refreshError="1"/>
      <sheetData sheetId="46743" refreshError="1"/>
      <sheetData sheetId="46744" refreshError="1"/>
      <sheetData sheetId="46745" refreshError="1"/>
      <sheetData sheetId="46746" refreshError="1"/>
      <sheetData sheetId="46747" refreshError="1"/>
      <sheetData sheetId="46748" refreshError="1"/>
      <sheetData sheetId="46749" refreshError="1"/>
      <sheetData sheetId="46750" refreshError="1"/>
      <sheetData sheetId="46751" refreshError="1"/>
      <sheetData sheetId="46752" refreshError="1"/>
      <sheetData sheetId="46753" refreshError="1"/>
      <sheetData sheetId="46754" refreshError="1"/>
      <sheetData sheetId="46755" refreshError="1"/>
      <sheetData sheetId="46756" refreshError="1"/>
      <sheetData sheetId="46757" refreshError="1"/>
      <sheetData sheetId="46758" refreshError="1"/>
      <sheetData sheetId="46759" refreshError="1"/>
      <sheetData sheetId="46760" refreshError="1"/>
      <sheetData sheetId="46761" refreshError="1"/>
      <sheetData sheetId="46762" refreshError="1"/>
      <sheetData sheetId="46763" refreshError="1"/>
      <sheetData sheetId="46764" refreshError="1"/>
      <sheetData sheetId="46765" refreshError="1"/>
      <sheetData sheetId="46766" refreshError="1"/>
      <sheetData sheetId="46767" refreshError="1"/>
      <sheetData sheetId="46768" refreshError="1"/>
      <sheetData sheetId="46769" refreshError="1"/>
      <sheetData sheetId="46770" refreshError="1"/>
      <sheetData sheetId="46771" refreshError="1"/>
      <sheetData sheetId="46772" refreshError="1"/>
      <sheetData sheetId="46773" refreshError="1"/>
      <sheetData sheetId="46774" refreshError="1"/>
      <sheetData sheetId="46775" refreshError="1"/>
      <sheetData sheetId="46776" refreshError="1"/>
      <sheetData sheetId="46777" refreshError="1"/>
      <sheetData sheetId="46778" refreshError="1"/>
      <sheetData sheetId="46779" refreshError="1"/>
      <sheetData sheetId="46780" refreshError="1"/>
      <sheetData sheetId="46781" refreshError="1"/>
      <sheetData sheetId="46782" refreshError="1"/>
      <sheetData sheetId="46783" refreshError="1"/>
      <sheetData sheetId="46784" refreshError="1"/>
      <sheetData sheetId="46785" refreshError="1"/>
      <sheetData sheetId="46786" refreshError="1"/>
      <sheetData sheetId="46787" refreshError="1"/>
      <sheetData sheetId="46788" refreshError="1"/>
      <sheetData sheetId="46789" refreshError="1"/>
      <sheetData sheetId="46790" refreshError="1"/>
      <sheetData sheetId="46791" refreshError="1"/>
      <sheetData sheetId="46792" refreshError="1"/>
      <sheetData sheetId="46793" refreshError="1"/>
      <sheetData sheetId="46794" refreshError="1"/>
      <sheetData sheetId="46795" refreshError="1"/>
      <sheetData sheetId="46796" refreshError="1"/>
      <sheetData sheetId="46797" refreshError="1"/>
      <sheetData sheetId="46798" refreshError="1"/>
      <sheetData sheetId="46799" refreshError="1"/>
      <sheetData sheetId="46800" refreshError="1"/>
      <sheetData sheetId="46801" refreshError="1"/>
      <sheetData sheetId="46802" refreshError="1"/>
      <sheetData sheetId="46803" refreshError="1"/>
      <sheetData sheetId="46804" refreshError="1"/>
      <sheetData sheetId="46805" refreshError="1"/>
      <sheetData sheetId="46806" refreshError="1"/>
      <sheetData sheetId="46807" refreshError="1"/>
      <sheetData sheetId="46808" refreshError="1"/>
      <sheetData sheetId="46809" refreshError="1"/>
      <sheetData sheetId="46810" refreshError="1"/>
      <sheetData sheetId="46811" refreshError="1"/>
      <sheetData sheetId="46812" refreshError="1"/>
      <sheetData sheetId="46813" refreshError="1"/>
      <sheetData sheetId="46814" refreshError="1"/>
      <sheetData sheetId="46815" refreshError="1"/>
      <sheetData sheetId="46816" refreshError="1"/>
      <sheetData sheetId="46817" refreshError="1"/>
      <sheetData sheetId="46818" refreshError="1"/>
      <sheetData sheetId="46819" refreshError="1"/>
      <sheetData sheetId="46820" refreshError="1"/>
      <sheetData sheetId="46821" refreshError="1"/>
      <sheetData sheetId="46822" refreshError="1"/>
      <sheetData sheetId="46823" refreshError="1"/>
      <sheetData sheetId="46824" refreshError="1"/>
      <sheetData sheetId="46825" refreshError="1"/>
      <sheetData sheetId="46826" refreshError="1"/>
      <sheetData sheetId="46827" refreshError="1"/>
      <sheetData sheetId="46828" refreshError="1"/>
      <sheetData sheetId="46829" refreshError="1"/>
      <sheetData sheetId="46830" refreshError="1"/>
      <sheetData sheetId="46831" refreshError="1"/>
      <sheetData sheetId="46832" refreshError="1"/>
      <sheetData sheetId="46833" refreshError="1"/>
      <sheetData sheetId="46834" refreshError="1"/>
      <sheetData sheetId="46835" refreshError="1"/>
      <sheetData sheetId="46836" refreshError="1"/>
      <sheetData sheetId="46837" refreshError="1"/>
      <sheetData sheetId="46838" refreshError="1"/>
      <sheetData sheetId="46839" refreshError="1"/>
      <sheetData sheetId="46840" refreshError="1"/>
      <sheetData sheetId="46841" refreshError="1"/>
      <sheetData sheetId="46842" refreshError="1"/>
      <sheetData sheetId="46843" refreshError="1"/>
      <sheetData sheetId="46844" refreshError="1"/>
      <sheetData sheetId="46845" refreshError="1"/>
      <sheetData sheetId="46846" refreshError="1"/>
      <sheetData sheetId="46847" refreshError="1"/>
      <sheetData sheetId="46848" refreshError="1"/>
      <sheetData sheetId="46849" refreshError="1"/>
      <sheetData sheetId="46850" refreshError="1"/>
      <sheetData sheetId="46851" refreshError="1"/>
      <sheetData sheetId="46852" refreshError="1"/>
      <sheetData sheetId="46853" refreshError="1"/>
      <sheetData sheetId="46854" refreshError="1"/>
      <sheetData sheetId="46855" refreshError="1"/>
      <sheetData sheetId="46856" refreshError="1"/>
      <sheetData sheetId="46857" refreshError="1"/>
      <sheetData sheetId="46858" refreshError="1"/>
      <sheetData sheetId="46859" refreshError="1"/>
      <sheetData sheetId="46860" refreshError="1"/>
      <sheetData sheetId="46861" refreshError="1"/>
      <sheetData sheetId="46862" refreshError="1"/>
      <sheetData sheetId="46863" refreshError="1"/>
      <sheetData sheetId="46864" refreshError="1"/>
      <sheetData sheetId="46865" refreshError="1"/>
      <sheetData sheetId="46866" refreshError="1"/>
      <sheetData sheetId="46867" refreshError="1"/>
      <sheetData sheetId="46868" refreshError="1"/>
      <sheetData sheetId="46869" refreshError="1"/>
      <sheetData sheetId="46870" refreshError="1"/>
      <sheetData sheetId="46871" refreshError="1"/>
      <sheetData sheetId="46872" refreshError="1"/>
      <sheetData sheetId="46873" refreshError="1"/>
      <sheetData sheetId="46874" refreshError="1"/>
      <sheetData sheetId="46875" refreshError="1"/>
      <sheetData sheetId="46876" refreshError="1"/>
      <sheetData sheetId="46877" refreshError="1"/>
      <sheetData sheetId="46878" refreshError="1"/>
      <sheetData sheetId="46879" refreshError="1"/>
      <sheetData sheetId="46880" refreshError="1"/>
      <sheetData sheetId="46881" refreshError="1"/>
      <sheetData sheetId="46882" refreshError="1"/>
      <sheetData sheetId="46883" refreshError="1"/>
      <sheetData sheetId="46884" refreshError="1"/>
      <sheetData sheetId="46885" refreshError="1"/>
      <sheetData sheetId="46886" refreshError="1"/>
      <sheetData sheetId="46887" refreshError="1"/>
      <sheetData sheetId="46888" refreshError="1"/>
      <sheetData sheetId="46889" refreshError="1"/>
      <sheetData sheetId="46890" refreshError="1"/>
      <sheetData sheetId="46891" refreshError="1"/>
      <sheetData sheetId="46892" refreshError="1"/>
      <sheetData sheetId="46893" refreshError="1"/>
      <sheetData sheetId="46894" refreshError="1"/>
      <sheetData sheetId="46895" refreshError="1"/>
      <sheetData sheetId="46896" refreshError="1"/>
      <sheetData sheetId="46897" refreshError="1"/>
      <sheetData sheetId="46898" refreshError="1"/>
      <sheetData sheetId="46899" refreshError="1"/>
      <sheetData sheetId="46900" refreshError="1"/>
      <sheetData sheetId="46901" refreshError="1"/>
      <sheetData sheetId="46902" refreshError="1"/>
      <sheetData sheetId="46903" refreshError="1"/>
      <sheetData sheetId="46904" refreshError="1"/>
      <sheetData sheetId="46905" refreshError="1"/>
      <sheetData sheetId="46906" refreshError="1"/>
      <sheetData sheetId="46907" refreshError="1"/>
      <sheetData sheetId="46908" refreshError="1"/>
      <sheetData sheetId="46909" refreshError="1"/>
      <sheetData sheetId="46910" refreshError="1"/>
      <sheetData sheetId="46911" refreshError="1"/>
      <sheetData sheetId="46912" refreshError="1"/>
      <sheetData sheetId="46913" refreshError="1"/>
      <sheetData sheetId="46914" refreshError="1"/>
      <sheetData sheetId="46915" refreshError="1"/>
      <sheetData sheetId="46916" refreshError="1"/>
      <sheetData sheetId="46917" refreshError="1"/>
      <sheetData sheetId="46918" refreshError="1"/>
      <sheetData sheetId="46919" refreshError="1"/>
      <sheetData sheetId="46920" refreshError="1"/>
      <sheetData sheetId="46921" refreshError="1"/>
      <sheetData sheetId="46922" refreshError="1"/>
      <sheetData sheetId="46923" refreshError="1"/>
      <sheetData sheetId="46924" refreshError="1"/>
      <sheetData sheetId="46925" refreshError="1"/>
      <sheetData sheetId="46926" refreshError="1"/>
      <sheetData sheetId="46927" refreshError="1"/>
      <sheetData sheetId="46928" refreshError="1"/>
      <sheetData sheetId="46929" refreshError="1"/>
      <sheetData sheetId="46930" refreshError="1"/>
      <sheetData sheetId="46931" refreshError="1"/>
      <sheetData sheetId="46932" refreshError="1"/>
      <sheetData sheetId="46933" refreshError="1"/>
      <sheetData sheetId="46934" refreshError="1"/>
      <sheetData sheetId="46935" refreshError="1"/>
      <sheetData sheetId="46936" refreshError="1"/>
      <sheetData sheetId="46937" refreshError="1"/>
      <sheetData sheetId="46938" refreshError="1"/>
      <sheetData sheetId="46939" refreshError="1"/>
      <sheetData sheetId="46940" refreshError="1"/>
      <sheetData sheetId="46941" refreshError="1"/>
      <sheetData sheetId="46942" refreshError="1"/>
      <sheetData sheetId="46943" refreshError="1"/>
      <sheetData sheetId="46944" refreshError="1"/>
      <sheetData sheetId="46945" refreshError="1"/>
      <sheetData sheetId="46946" refreshError="1"/>
      <sheetData sheetId="46947" refreshError="1"/>
      <sheetData sheetId="46948" refreshError="1"/>
      <sheetData sheetId="46949" refreshError="1"/>
      <sheetData sheetId="46950" refreshError="1"/>
      <sheetData sheetId="46951" refreshError="1"/>
      <sheetData sheetId="46952" refreshError="1"/>
      <sheetData sheetId="46953" refreshError="1"/>
      <sheetData sheetId="46954" refreshError="1"/>
      <sheetData sheetId="46955" refreshError="1"/>
      <sheetData sheetId="46956" refreshError="1"/>
      <sheetData sheetId="46957" refreshError="1"/>
      <sheetData sheetId="46958" refreshError="1"/>
      <sheetData sheetId="46959" refreshError="1"/>
      <sheetData sheetId="46960" refreshError="1"/>
      <sheetData sheetId="46961" refreshError="1"/>
      <sheetData sheetId="46962" refreshError="1"/>
      <sheetData sheetId="46963" refreshError="1"/>
      <sheetData sheetId="46964" refreshError="1"/>
      <sheetData sheetId="46965" refreshError="1"/>
      <sheetData sheetId="46966" refreshError="1"/>
      <sheetData sheetId="46967" refreshError="1"/>
      <sheetData sheetId="46968" refreshError="1"/>
      <sheetData sheetId="46969" refreshError="1"/>
      <sheetData sheetId="46970" refreshError="1"/>
      <sheetData sheetId="46971" refreshError="1"/>
      <sheetData sheetId="46972" refreshError="1"/>
      <sheetData sheetId="46973" refreshError="1"/>
      <sheetData sheetId="46974" refreshError="1"/>
      <sheetData sheetId="46975" refreshError="1"/>
      <sheetData sheetId="46976" refreshError="1"/>
      <sheetData sheetId="46977" refreshError="1"/>
      <sheetData sheetId="46978" refreshError="1"/>
      <sheetData sheetId="46979" refreshError="1"/>
      <sheetData sheetId="46980" refreshError="1"/>
      <sheetData sheetId="46981" refreshError="1"/>
      <sheetData sheetId="46982" refreshError="1"/>
      <sheetData sheetId="46983" refreshError="1"/>
      <sheetData sheetId="46984" refreshError="1"/>
      <sheetData sheetId="46985" refreshError="1"/>
      <sheetData sheetId="46986" refreshError="1"/>
      <sheetData sheetId="46987" refreshError="1"/>
      <sheetData sheetId="46988" refreshError="1"/>
      <sheetData sheetId="46989" refreshError="1"/>
      <sheetData sheetId="46990" refreshError="1"/>
      <sheetData sheetId="46991" refreshError="1"/>
      <sheetData sheetId="46992" refreshError="1"/>
      <sheetData sheetId="46993" refreshError="1"/>
      <sheetData sheetId="46994" refreshError="1"/>
      <sheetData sheetId="46995" refreshError="1"/>
      <sheetData sheetId="46996" refreshError="1"/>
      <sheetData sheetId="46997" refreshError="1"/>
      <sheetData sheetId="46998" refreshError="1"/>
      <sheetData sheetId="46999" refreshError="1"/>
      <sheetData sheetId="47000" refreshError="1"/>
      <sheetData sheetId="47001" refreshError="1"/>
      <sheetData sheetId="47002" refreshError="1"/>
      <sheetData sheetId="47003" refreshError="1"/>
      <sheetData sheetId="47004" refreshError="1"/>
      <sheetData sheetId="47005" refreshError="1"/>
      <sheetData sheetId="47006" refreshError="1"/>
      <sheetData sheetId="47007" refreshError="1"/>
      <sheetData sheetId="47008" refreshError="1"/>
      <sheetData sheetId="47009" refreshError="1"/>
      <sheetData sheetId="47010" refreshError="1"/>
      <sheetData sheetId="47011" refreshError="1"/>
      <sheetData sheetId="47012" refreshError="1"/>
      <sheetData sheetId="47013" refreshError="1"/>
      <sheetData sheetId="47014" refreshError="1"/>
      <sheetData sheetId="47015" refreshError="1"/>
      <sheetData sheetId="47016" refreshError="1"/>
      <sheetData sheetId="47017" refreshError="1"/>
      <sheetData sheetId="47018" refreshError="1"/>
      <sheetData sheetId="47019" refreshError="1"/>
      <sheetData sheetId="47020" refreshError="1"/>
      <sheetData sheetId="47021" refreshError="1"/>
      <sheetData sheetId="47022" refreshError="1"/>
      <sheetData sheetId="47023" refreshError="1"/>
      <sheetData sheetId="47024" refreshError="1"/>
      <sheetData sheetId="47025" refreshError="1"/>
      <sheetData sheetId="47026" refreshError="1"/>
      <sheetData sheetId="47027" refreshError="1"/>
      <sheetData sheetId="47028" refreshError="1"/>
      <sheetData sheetId="47029" refreshError="1"/>
      <sheetData sheetId="47030" refreshError="1"/>
      <sheetData sheetId="47031" refreshError="1"/>
      <sheetData sheetId="47032" refreshError="1"/>
      <sheetData sheetId="47033" refreshError="1"/>
      <sheetData sheetId="47034" refreshError="1"/>
      <sheetData sheetId="47035" refreshError="1"/>
      <sheetData sheetId="47036" refreshError="1"/>
      <sheetData sheetId="47037" refreshError="1"/>
      <sheetData sheetId="47038" refreshError="1"/>
      <sheetData sheetId="47039" refreshError="1"/>
      <sheetData sheetId="47040" refreshError="1"/>
      <sheetData sheetId="47041" refreshError="1"/>
      <sheetData sheetId="47042" refreshError="1"/>
      <sheetData sheetId="47043" refreshError="1"/>
      <sheetData sheetId="47044" refreshError="1"/>
      <sheetData sheetId="47045" refreshError="1"/>
      <sheetData sheetId="47046" refreshError="1"/>
      <sheetData sheetId="47047" refreshError="1"/>
      <sheetData sheetId="47048" refreshError="1"/>
      <sheetData sheetId="47049" refreshError="1"/>
      <sheetData sheetId="47050" refreshError="1"/>
      <sheetData sheetId="47051" refreshError="1"/>
      <sheetData sheetId="47052" refreshError="1"/>
      <sheetData sheetId="47053" refreshError="1"/>
      <sheetData sheetId="47054" refreshError="1"/>
      <sheetData sheetId="47055" refreshError="1"/>
      <sheetData sheetId="47056" refreshError="1"/>
      <sheetData sheetId="47057" refreshError="1"/>
      <sheetData sheetId="47058" refreshError="1"/>
      <sheetData sheetId="47059" refreshError="1"/>
      <sheetData sheetId="47060" refreshError="1"/>
      <sheetData sheetId="47061" refreshError="1"/>
      <sheetData sheetId="47062" refreshError="1"/>
      <sheetData sheetId="47063" refreshError="1"/>
      <sheetData sheetId="47064" refreshError="1"/>
      <sheetData sheetId="47065" refreshError="1"/>
      <sheetData sheetId="47066" refreshError="1"/>
      <sheetData sheetId="47067" refreshError="1"/>
      <sheetData sheetId="47068" refreshError="1"/>
      <sheetData sheetId="47069" refreshError="1"/>
      <sheetData sheetId="47070" refreshError="1"/>
      <sheetData sheetId="47071" refreshError="1"/>
      <sheetData sheetId="47072" refreshError="1"/>
      <sheetData sheetId="47073" refreshError="1"/>
      <sheetData sheetId="47074" refreshError="1"/>
      <sheetData sheetId="47075" refreshError="1"/>
      <sheetData sheetId="47076" refreshError="1"/>
      <sheetData sheetId="47077" refreshError="1"/>
      <sheetData sheetId="47078" refreshError="1"/>
      <sheetData sheetId="47079" refreshError="1"/>
      <sheetData sheetId="47080" refreshError="1"/>
      <sheetData sheetId="47081" refreshError="1"/>
      <sheetData sheetId="47082" refreshError="1"/>
      <sheetData sheetId="47083" refreshError="1"/>
      <sheetData sheetId="47084" refreshError="1"/>
      <sheetData sheetId="47085" refreshError="1"/>
      <sheetData sheetId="47086" refreshError="1"/>
      <sheetData sheetId="47087" refreshError="1"/>
      <sheetData sheetId="47088" refreshError="1"/>
      <sheetData sheetId="47089" refreshError="1"/>
      <sheetData sheetId="47090" refreshError="1"/>
      <sheetData sheetId="47091" refreshError="1"/>
      <sheetData sheetId="47092" refreshError="1"/>
      <sheetData sheetId="47093" refreshError="1"/>
      <sheetData sheetId="47094" refreshError="1"/>
      <sheetData sheetId="47095" refreshError="1"/>
      <sheetData sheetId="47096" refreshError="1"/>
      <sheetData sheetId="47097" refreshError="1"/>
      <sheetData sheetId="47098" refreshError="1"/>
      <sheetData sheetId="47099" refreshError="1"/>
      <sheetData sheetId="47100" refreshError="1"/>
      <sheetData sheetId="47101" refreshError="1"/>
      <sheetData sheetId="47102" refreshError="1"/>
      <sheetData sheetId="47103" refreshError="1"/>
      <sheetData sheetId="47104" refreshError="1"/>
      <sheetData sheetId="47105" refreshError="1"/>
      <sheetData sheetId="47106" refreshError="1"/>
      <sheetData sheetId="47107" refreshError="1"/>
      <sheetData sheetId="47108" refreshError="1"/>
      <sheetData sheetId="47109" refreshError="1"/>
      <sheetData sheetId="47110" refreshError="1"/>
      <sheetData sheetId="47111" refreshError="1"/>
      <sheetData sheetId="47112" refreshError="1"/>
      <sheetData sheetId="47113" refreshError="1"/>
      <sheetData sheetId="47114" refreshError="1"/>
      <sheetData sheetId="47115" refreshError="1"/>
      <sheetData sheetId="47116" refreshError="1"/>
      <sheetData sheetId="47117" refreshError="1"/>
      <sheetData sheetId="47118" refreshError="1"/>
      <sheetData sheetId="47119" refreshError="1"/>
      <sheetData sheetId="47120" refreshError="1"/>
      <sheetData sheetId="47121" refreshError="1"/>
      <sheetData sheetId="47122" refreshError="1"/>
      <sheetData sheetId="47123" refreshError="1"/>
      <sheetData sheetId="47124" refreshError="1"/>
      <sheetData sheetId="47125" refreshError="1"/>
      <sheetData sheetId="47126" refreshError="1"/>
      <sheetData sheetId="47127" refreshError="1"/>
      <sheetData sheetId="47128" refreshError="1"/>
      <sheetData sheetId="47129" refreshError="1"/>
      <sheetData sheetId="47130" refreshError="1"/>
      <sheetData sheetId="47131" refreshError="1"/>
      <sheetData sheetId="47132" refreshError="1"/>
      <sheetData sheetId="47133" refreshError="1"/>
      <sheetData sheetId="47134" refreshError="1"/>
      <sheetData sheetId="47135" refreshError="1"/>
      <sheetData sheetId="47136" refreshError="1"/>
      <sheetData sheetId="47137" refreshError="1"/>
      <sheetData sheetId="47138" refreshError="1"/>
      <sheetData sheetId="47139" refreshError="1"/>
      <sheetData sheetId="47140" refreshError="1"/>
      <sheetData sheetId="47141" refreshError="1"/>
      <sheetData sheetId="47142" refreshError="1"/>
      <sheetData sheetId="47143" refreshError="1"/>
      <sheetData sheetId="47144" refreshError="1"/>
      <sheetData sheetId="47145" refreshError="1"/>
      <sheetData sheetId="47146" refreshError="1"/>
      <sheetData sheetId="47147" refreshError="1"/>
      <sheetData sheetId="47148" refreshError="1"/>
      <sheetData sheetId="47149" refreshError="1"/>
      <sheetData sheetId="47150" refreshError="1"/>
      <sheetData sheetId="47151" refreshError="1"/>
      <sheetData sheetId="47152" refreshError="1"/>
      <sheetData sheetId="47153" refreshError="1"/>
      <sheetData sheetId="47154" refreshError="1"/>
      <sheetData sheetId="47155" refreshError="1"/>
      <sheetData sheetId="47156" refreshError="1"/>
      <sheetData sheetId="47157" refreshError="1"/>
      <sheetData sheetId="47158" refreshError="1"/>
      <sheetData sheetId="47159" refreshError="1"/>
      <sheetData sheetId="47160" refreshError="1"/>
      <sheetData sheetId="47161" refreshError="1"/>
      <sheetData sheetId="47162" refreshError="1"/>
      <sheetData sheetId="47163" refreshError="1"/>
      <sheetData sheetId="47164" refreshError="1"/>
      <sheetData sheetId="47165" refreshError="1"/>
      <sheetData sheetId="47166" refreshError="1"/>
      <sheetData sheetId="47167" refreshError="1"/>
      <sheetData sheetId="47168" refreshError="1"/>
      <sheetData sheetId="47169" refreshError="1"/>
      <sheetData sheetId="47170" refreshError="1"/>
      <sheetData sheetId="47171" refreshError="1"/>
      <sheetData sheetId="47172" refreshError="1"/>
      <sheetData sheetId="47173" refreshError="1"/>
      <sheetData sheetId="47174" refreshError="1"/>
      <sheetData sheetId="47175" refreshError="1"/>
      <sheetData sheetId="47176" refreshError="1"/>
      <sheetData sheetId="47177" refreshError="1"/>
      <sheetData sheetId="47178" refreshError="1"/>
      <sheetData sheetId="47179" refreshError="1"/>
      <sheetData sheetId="47180" refreshError="1"/>
      <sheetData sheetId="47181" refreshError="1"/>
      <sheetData sheetId="47182" refreshError="1"/>
      <sheetData sheetId="47183" refreshError="1"/>
      <sheetData sheetId="47184" refreshError="1"/>
      <sheetData sheetId="47185" refreshError="1"/>
      <sheetData sheetId="47186" refreshError="1"/>
      <sheetData sheetId="47187" refreshError="1"/>
      <sheetData sheetId="47188" refreshError="1"/>
      <sheetData sheetId="47189" refreshError="1"/>
      <sheetData sheetId="47190" refreshError="1"/>
      <sheetData sheetId="47191" refreshError="1"/>
      <sheetData sheetId="47192" refreshError="1"/>
      <sheetData sheetId="47193" refreshError="1"/>
      <sheetData sheetId="47194" refreshError="1"/>
      <sheetData sheetId="47195" refreshError="1"/>
      <sheetData sheetId="47196" refreshError="1"/>
      <sheetData sheetId="47197" refreshError="1"/>
      <sheetData sheetId="47198" refreshError="1"/>
      <sheetData sheetId="47199" refreshError="1"/>
      <sheetData sheetId="47200" refreshError="1"/>
      <sheetData sheetId="47201" refreshError="1"/>
      <sheetData sheetId="47202" refreshError="1"/>
      <sheetData sheetId="47203" refreshError="1"/>
      <sheetData sheetId="47204" refreshError="1"/>
      <sheetData sheetId="47205" refreshError="1"/>
      <sheetData sheetId="47206" refreshError="1"/>
      <sheetData sheetId="47207" refreshError="1"/>
      <sheetData sheetId="47208" refreshError="1"/>
      <sheetData sheetId="47209" refreshError="1"/>
      <sheetData sheetId="47210" refreshError="1"/>
      <sheetData sheetId="47211" refreshError="1"/>
      <sheetData sheetId="47212" refreshError="1"/>
      <sheetData sheetId="47213" refreshError="1"/>
      <sheetData sheetId="47214" refreshError="1"/>
      <sheetData sheetId="47215" refreshError="1"/>
      <sheetData sheetId="47216" refreshError="1"/>
      <sheetData sheetId="47217" refreshError="1"/>
      <sheetData sheetId="47218" refreshError="1"/>
      <sheetData sheetId="47219" refreshError="1"/>
      <sheetData sheetId="47220" refreshError="1"/>
      <sheetData sheetId="47221" refreshError="1"/>
      <sheetData sheetId="47222" refreshError="1"/>
      <sheetData sheetId="47223" refreshError="1"/>
      <sheetData sheetId="47224" refreshError="1"/>
      <sheetData sheetId="47225" refreshError="1"/>
      <sheetData sheetId="47226" refreshError="1"/>
      <sheetData sheetId="47227" refreshError="1"/>
      <sheetData sheetId="47228" refreshError="1"/>
      <sheetData sheetId="47229" refreshError="1"/>
      <sheetData sheetId="47230" refreshError="1"/>
      <sheetData sheetId="47231" refreshError="1"/>
      <sheetData sheetId="47232" refreshError="1"/>
      <sheetData sheetId="47233" refreshError="1"/>
      <sheetData sheetId="47234" refreshError="1"/>
      <sheetData sheetId="47235" refreshError="1"/>
      <sheetData sheetId="47236" refreshError="1"/>
      <sheetData sheetId="47237" refreshError="1"/>
      <sheetData sheetId="47238" refreshError="1"/>
      <sheetData sheetId="47239" refreshError="1"/>
      <sheetData sheetId="47240" refreshError="1"/>
      <sheetData sheetId="47241" refreshError="1"/>
      <sheetData sheetId="47242" refreshError="1"/>
      <sheetData sheetId="47243" refreshError="1"/>
      <sheetData sheetId="47244" refreshError="1"/>
      <sheetData sheetId="47245" refreshError="1"/>
      <sheetData sheetId="47246" refreshError="1"/>
      <sheetData sheetId="47247" refreshError="1"/>
      <sheetData sheetId="47248" refreshError="1"/>
      <sheetData sheetId="47249" refreshError="1"/>
      <sheetData sheetId="47250" refreshError="1"/>
      <sheetData sheetId="47251" refreshError="1"/>
      <sheetData sheetId="47252" refreshError="1"/>
      <sheetData sheetId="47253" refreshError="1"/>
      <sheetData sheetId="47254" refreshError="1"/>
      <sheetData sheetId="47255" refreshError="1"/>
      <sheetData sheetId="47256" refreshError="1"/>
      <sheetData sheetId="47257" refreshError="1"/>
      <sheetData sheetId="47258" refreshError="1"/>
      <sheetData sheetId="47259" refreshError="1"/>
      <sheetData sheetId="47260" refreshError="1"/>
      <sheetData sheetId="47261" refreshError="1"/>
      <sheetData sheetId="47262" refreshError="1"/>
      <sheetData sheetId="47263" refreshError="1"/>
      <sheetData sheetId="47264" refreshError="1"/>
      <sheetData sheetId="47265" refreshError="1"/>
      <sheetData sheetId="47266" refreshError="1"/>
      <sheetData sheetId="47267" refreshError="1"/>
      <sheetData sheetId="47268" refreshError="1"/>
      <sheetData sheetId="47269" refreshError="1"/>
      <sheetData sheetId="47270" refreshError="1"/>
      <sheetData sheetId="47271" refreshError="1"/>
      <sheetData sheetId="47272" refreshError="1"/>
      <sheetData sheetId="47273" refreshError="1"/>
      <sheetData sheetId="47274" refreshError="1"/>
      <sheetData sheetId="47275" refreshError="1"/>
      <sheetData sheetId="47276" refreshError="1"/>
      <sheetData sheetId="47277" refreshError="1"/>
      <sheetData sheetId="47278" refreshError="1"/>
      <sheetData sheetId="47279" refreshError="1"/>
      <sheetData sheetId="47280" refreshError="1"/>
      <sheetData sheetId="47281" refreshError="1"/>
      <sheetData sheetId="47282" refreshError="1"/>
      <sheetData sheetId="47283" refreshError="1"/>
      <sheetData sheetId="47284" refreshError="1"/>
      <sheetData sheetId="47285" refreshError="1"/>
      <sheetData sheetId="47286" refreshError="1"/>
      <sheetData sheetId="47287" refreshError="1"/>
      <sheetData sheetId="47288" refreshError="1"/>
      <sheetData sheetId="47289" refreshError="1"/>
      <sheetData sheetId="47290" refreshError="1"/>
      <sheetData sheetId="47291" refreshError="1"/>
      <sheetData sheetId="47292" refreshError="1"/>
      <sheetData sheetId="47293" refreshError="1"/>
      <sheetData sheetId="47294" refreshError="1"/>
      <sheetData sheetId="47295" refreshError="1"/>
      <sheetData sheetId="47296" refreshError="1"/>
      <sheetData sheetId="47297" refreshError="1"/>
      <sheetData sheetId="47298" refreshError="1"/>
      <sheetData sheetId="47299" refreshError="1"/>
      <sheetData sheetId="47300" refreshError="1"/>
      <sheetData sheetId="47301" refreshError="1"/>
      <sheetData sheetId="47302" refreshError="1"/>
      <sheetData sheetId="47303" refreshError="1"/>
      <sheetData sheetId="47304" refreshError="1"/>
      <sheetData sheetId="47305" refreshError="1"/>
      <sheetData sheetId="47306" refreshError="1"/>
      <sheetData sheetId="47307" refreshError="1"/>
      <sheetData sheetId="47308" refreshError="1"/>
      <sheetData sheetId="47309" refreshError="1"/>
      <sheetData sheetId="47310" refreshError="1"/>
      <sheetData sheetId="47311" refreshError="1"/>
      <sheetData sheetId="47312" refreshError="1"/>
      <sheetData sheetId="47313" refreshError="1"/>
      <sheetData sheetId="47314" refreshError="1"/>
      <sheetData sheetId="47315" refreshError="1"/>
      <sheetData sheetId="47316" refreshError="1"/>
      <sheetData sheetId="47317" refreshError="1"/>
      <sheetData sheetId="47318" refreshError="1"/>
      <sheetData sheetId="47319" refreshError="1"/>
      <sheetData sheetId="47320" refreshError="1"/>
      <sheetData sheetId="47321" refreshError="1"/>
      <sheetData sheetId="47322" refreshError="1"/>
      <sheetData sheetId="47323" refreshError="1"/>
      <sheetData sheetId="47324" refreshError="1"/>
      <sheetData sheetId="47325" refreshError="1"/>
      <sheetData sheetId="47326" refreshError="1"/>
      <sheetData sheetId="47327" refreshError="1"/>
      <sheetData sheetId="47328" refreshError="1"/>
      <sheetData sheetId="47329" refreshError="1"/>
      <sheetData sheetId="47330" refreshError="1"/>
      <sheetData sheetId="47331" refreshError="1"/>
      <sheetData sheetId="47332" refreshError="1"/>
      <sheetData sheetId="47333" refreshError="1"/>
      <sheetData sheetId="47334" refreshError="1"/>
      <sheetData sheetId="47335" refreshError="1"/>
      <sheetData sheetId="47336" refreshError="1"/>
      <sheetData sheetId="47337" refreshError="1"/>
      <sheetData sheetId="47338" refreshError="1"/>
      <sheetData sheetId="47339" refreshError="1"/>
      <sheetData sheetId="47340" refreshError="1"/>
      <sheetData sheetId="47341" refreshError="1"/>
      <sheetData sheetId="47342" refreshError="1"/>
      <sheetData sheetId="47343" refreshError="1"/>
      <sheetData sheetId="47344" refreshError="1"/>
      <sheetData sheetId="47345" refreshError="1"/>
      <sheetData sheetId="47346" refreshError="1"/>
      <sheetData sheetId="47347" refreshError="1"/>
      <sheetData sheetId="47348" refreshError="1"/>
      <sheetData sheetId="47349" refreshError="1"/>
      <sheetData sheetId="47350" refreshError="1"/>
      <sheetData sheetId="47351" refreshError="1"/>
      <sheetData sheetId="47352" refreshError="1"/>
      <sheetData sheetId="47353" refreshError="1"/>
      <sheetData sheetId="47354" refreshError="1"/>
      <sheetData sheetId="47355" refreshError="1"/>
      <sheetData sheetId="47356" refreshError="1"/>
      <sheetData sheetId="47357" refreshError="1"/>
      <sheetData sheetId="47358" refreshError="1"/>
      <sheetData sheetId="47359" refreshError="1"/>
      <sheetData sheetId="47360" refreshError="1"/>
      <sheetData sheetId="47361" refreshError="1"/>
      <sheetData sheetId="47362" refreshError="1"/>
      <sheetData sheetId="47363" refreshError="1"/>
      <sheetData sheetId="47364" refreshError="1"/>
      <sheetData sheetId="47365" refreshError="1"/>
      <sheetData sheetId="47366" refreshError="1"/>
      <sheetData sheetId="47367" refreshError="1"/>
      <sheetData sheetId="47368" refreshError="1"/>
      <sheetData sheetId="47369" refreshError="1"/>
      <sheetData sheetId="47370" refreshError="1"/>
      <sheetData sheetId="47371" refreshError="1"/>
      <sheetData sheetId="47372" refreshError="1"/>
      <sheetData sheetId="47373" refreshError="1"/>
      <sheetData sheetId="47374" refreshError="1"/>
      <sheetData sheetId="47375" refreshError="1"/>
      <sheetData sheetId="47376" refreshError="1"/>
      <sheetData sheetId="47377" refreshError="1"/>
      <sheetData sheetId="47378" refreshError="1"/>
      <sheetData sheetId="47379" refreshError="1"/>
      <sheetData sheetId="47380" refreshError="1"/>
      <sheetData sheetId="47381" refreshError="1"/>
      <sheetData sheetId="47382" refreshError="1"/>
      <sheetData sheetId="47383" refreshError="1"/>
      <sheetData sheetId="47384" refreshError="1"/>
      <sheetData sheetId="47385" refreshError="1"/>
      <sheetData sheetId="47386" refreshError="1"/>
      <sheetData sheetId="47387" refreshError="1"/>
      <sheetData sheetId="47388" refreshError="1"/>
      <sheetData sheetId="47389" refreshError="1"/>
      <sheetData sheetId="47390" refreshError="1"/>
      <sheetData sheetId="47391" refreshError="1"/>
      <sheetData sheetId="47392" refreshError="1"/>
      <sheetData sheetId="47393" refreshError="1"/>
      <sheetData sheetId="47394" refreshError="1"/>
      <sheetData sheetId="47395" refreshError="1"/>
      <sheetData sheetId="47396" refreshError="1"/>
      <sheetData sheetId="47397" refreshError="1"/>
      <sheetData sheetId="47398" refreshError="1"/>
      <sheetData sheetId="47399" refreshError="1"/>
      <sheetData sheetId="47400" refreshError="1"/>
      <sheetData sheetId="47401" refreshError="1"/>
      <sheetData sheetId="47402" refreshError="1"/>
      <sheetData sheetId="47403" refreshError="1"/>
      <sheetData sheetId="47404" refreshError="1"/>
      <sheetData sheetId="47405" refreshError="1"/>
      <sheetData sheetId="47406" refreshError="1"/>
      <sheetData sheetId="47407" refreshError="1"/>
      <sheetData sheetId="47408" refreshError="1"/>
      <sheetData sheetId="47409" refreshError="1"/>
      <sheetData sheetId="47410" refreshError="1"/>
      <sheetData sheetId="47411" refreshError="1"/>
      <sheetData sheetId="47412" refreshError="1"/>
      <sheetData sheetId="47413" refreshError="1"/>
      <sheetData sheetId="47414" refreshError="1"/>
      <sheetData sheetId="47415" refreshError="1"/>
      <sheetData sheetId="47416" refreshError="1"/>
      <sheetData sheetId="47417" refreshError="1"/>
      <sheetData sheetId="47418" refreshError="1"/>
      <sheetData sheetId="47419" refreshError="1"/>
      <sheetData sheetId="47420" refreshError="1"/>
      <sheetData sheetId="47421" refreshError="1"/>
      <sheetData sheetId="47422" refreshError="1"/>
      <sheetData sheetId="47423" refreshError="1"/>
      <sheetData sheetId="47424" refreshError="1"/>
      <sheetData sheetId="47425" refreshError="1"/>
      <sheetData sheetId="47426" refreshError="1"/>
      <sheetData sheetId="47427" refreshError="1"/>
      <sheetData sheetId="47428" refreshError="1"/>
      <sheetData sheetId="47429" refreshError="1"/>
      <sheetData sheetId="47430" refreshError="1"/>
      <sheetData sheetId="47431" refreshError="1"/>
      <sheetData sheetId="47432" refreshError="1"/>
      <sheetData sheetId="47433" refreshError="1"/>
      <sheetData sheetId="47434" refreshError="1"/>
      <sheetData sheetId="47435" refreshError="1"/>
      <sheetData sheetId="47436" refreshError="1"/>
      <sheetData sheetId="47437" refreshError="1"/>
      <sheetData sheetId="47438" refreshError="1"/>
      <sheetData sheetId="47439" refreshError="1"/>
      <sheetData sheetId="47440" refreshError="1"/>
      <sheetData sheetId="47441" refreshError="1"/>
      <sheetData sheetId="47442" refreshError="1"/>
      <sheetData sheetId="47443" refreshError="1"/>
      <sheetData sheetId="47444" refreshError="1"/>
      <sheetData sheetId="47445" refreshError="1"/>
      <sheetData sheetId="47446" refreshError="1"/>
      <sheetData sheetId="47447" refreshError="1"/>
      <sheetData sheetId="47448" refreshError="1"/>
      <sheetData sheetId="47449" refreshError="1"/>
      <sheetData sheetId="47450" refreshError="1"/>
      <sheetData sheetId="47451" refreshError="1"/>
      <sheetData sheetId="47452" refreshError="1"/>
      <sheetData sheetId="47453" refreshError="1"/>
      <sheetData sheetId="47454" refreshError="1"/>
      <sheetData sheetId="47455" refreshError="1"/>
      <sheetData sheetId="47456" refreshError="1"/>
      <sheetData sheetId="47457" refreshError="1"/>
      <sheetData sheetId="47458" refreshError="1"/>
      <sheetData sheetId="47459" refreshError="1"/>
      <sheetData sheetId="47460" refreshError="1"/>
      <sheetData sheetId="47461" refreshError="1"/>
      <sheetData sheetId="47462" refreshError="1"/>
      <sheetData sheetId="47463" refreshError="1"/>
      <sheetData sheetId="47464" refreshError="1"/>
      <sheetData sheetId="47465" refreshError="1"/>
      <sheetData sheetId="47466" refreshError="1"/>
      <sheetData sheetId="47467" refreshError="1"/>
      <sheetData sheetId="47468" refreshError="1"/>
      <sheetData sheetId="47469" refreshError="1"/>
      <sheetData sheetId="47470" refreshError="1"/>
      <sheetData sheetId="47471" refreshError="1"/>
      <sheetData sheetId="47472" refreshError="1"/>
      <sheetData sheetId="47473" refreshError="1"/>
      <sheetData sheetId="47474" refreshError="1"/>
      <sheetData sheetId="47475" refreshError="1"/>
      <sheetData sheetId="47476" refreshError="1"/>
      <sheetData sheetId="47477" refreshError="1"/>
      <sheetData sheetId="47478" refreshError="1"/>
      <sheetData sheetId="47479" refreshError="1"/>
      <sheetData sheetId="47480" refreshError="1"/>
      <sheetData sheetId="47481" refreshError="1"/>
      <sheetData sheetId="47482" refreshError="1"/>
      <sheetData sheetId="47483" refreshError="1"/>
      <sheetData sheetId="47484" refreshError="1"/>
      <sheetData sheetId="47485" refreshError="1"/>
      <sheetData sheetId="47486" refreshError="1"/>
      <sheetData sheetId="47487" refreshError="1"/>
      <sheetData sheetId="47488" refreshError="1"/>
      <sheetData sheetId="47489" refreshError="1"/>
      <sheetData sheetId="47490" refreshError="1"/>
      <sheetData sheetId="47491" refreshError="1"/>
      <sheetData sheetId="47492" refreshError="1"/>
      <sheetData sheetId="47493" refreshError="1"/>
      <sheetData sheetId="47494" refreshError="1"/>
      <sheetData sheetId="47495" refreshError="1"/>
      <sheetData sheetId="47496" refreshError="1"/>
      <sheetData sheetId="47497" refreshError="1"/>
      <sheetData sheetId="47498" refreshError="1"/>
      <sheetData sheetId="47499" refreshError="1"/>
      <sheetData sheetId="47500" refreshError="1"/>
      <sheetData sheetId="47501" refreshError="1"/>
      <sheetData sheetId="47502" refreshError="1"/>
      <sheetData sheetId="47503" refreshError="1"/>
      <sheetData sheetId="47504" refreshError="1"/>
      <sheetData sheetId="47505" refreshError="1"/>
      <sheetData sheetId="47506" refreshError="1"/>
      <sheetData sheetId="47507" refreshError="1"/>
      <sheetData sheetId="47508" refreshError="1"/>
      <sheetData sheetId="47509" refreshError="1"/>
      <sheetData sheetId="47510" refreshError="1"/>
      <sheetData sheetId="47511" refreshError="1"/>
      <sheetData sheetId="47512" refreshError="1"/>
      <sheetData sheetId="47513" refreshError="1"/>
      <sheetData sheetId="47514" refreshError="1"/>
      <sheetData sheetId="47515" refreshError="1"/>
      <sheetData sheetId="47516" refreshError="1"/>
      <sheetData sheetId="47517" refreshError="1"/>
      <sheetData sheetId="47518" refreshError="1"/>
      <sheetData sheetId="47519" refreshError="1"/>
      <sheetData sheetId="47520" refreshError="1"/>
      <sheetData sheetId="47521" refreshError="1"/>
      <sheetData sheetId="47522" refreshError="1"/>
      <sheetData sheetId="47523" refreshError="1"/>
      <sheetData sheetId="47524" refreshError="1"/>
      <sheetData sheetId="47525" refreshError="1"/>
      <sheetData sheetId="47526" refreshError="1"/>
      <sheetData sheetId="47527" refreshError="1"/>
      <sheetData sheetId="47528" refreshError="1"/>
      <sheetData sheetId="47529" refreshError="1"/>
      <sheetData sheetId="47530" refreshError="1"/>
      <sheetData sheetId="47531" refreshError="1"/>
      <sheetData sheetId="47532" refreshError="1"/>
      <sheetData sheetId="47533" refreshError="1"/>
      <sheetData sheetId="47534" refreshError="1"/>
      <sheetData sheetId="47535" refreshError="1"/>
      <sheetData sheetId="47536" refreshError="1"/>
      <sheetData sheetId="47537" refreshError="1"/>
      <sheetData sheetId="47538" refreshError="1"/>
      <sheetData sheetId="47539" refreshError="1"/>
      <sheetData sheetId="47540" refreshError="1"/>
      <sheetData sheetId="47541" refreshError="1"/>
      <sheetData sheetId="47542" refreshError="1"/>
      <sheetData sheetId="47543" refreshError="1"/>
      <sheetData sheetId="47544" refreshError="1"/>
      <sheetData sheetId="47545" refreshError="1"/>
      <sheetData sheetId="47546" refreshError="1"/>
      <sheetData sheetId="47547" refreshError="1"/>
      <sheetData sheetId="47548" refreshError="1"/>
      <sheetData sheetId="47549" refreshError="1"/>
      <sheetData sheetId="47550" refreshError="1"/>
      <sheetData sheetId="47551" refreshError="1"/>
      <sheetData sheetId="47552" refreshError="1"/>
      <sheetData sheetId="47553" refreshError="1"/>
      <sheetData sheetId="47554" refreshError="1"/>
      <sheetData sheetId="47555" refreshError="1"/>
      <sheetData sheetId="47556" refreshError="1"/>
      <sheetData sheetId="47557" refreshError="1"/>
      <sheetData sheetId="47558" refreshError="1"/>
      <sheetData sheetId="47559" refreshError="1"/>
      <sheetData sheetId="47560" refreshError="1"/>
      <sheetData sheetId="47561" refreshError="1"/>
      <sheetData sheetId="47562" refreshError="1"/>
      <sheetData sheetId="47563" refreshError="1"/>
      <sheetData sheetId="47564" refreshError="1"/>
      <sheetData sheetId="47565" refreshError="1"/>
      <sheetData sheetId="47566" refreshError="1"/>
      <sheetData sheetId="47567" refreshError="1"/>
      <sheetData sheetId="47568" refreshError="1"/>
      <sheetData sheetId="47569" refreshError="1"/>
      <sheetData sheetId="47570" refreshError="1"/>
      <sheetData sheetId="47571" refreshError="1"/>
      <sheetData sheetId="47572" refreshError="1"/>
      <sheetData sheetId="47573" refreshError="1"/>
      <sheetData sheetId="47574" refreshError="1"/>
      <sheetData sheetId="47575" refreshError="1"/>
      <sheetData sheetId="47576" refreshError="1"/>
      <sheetData sheetId="47577" refreshError="1"/>
      <sheetData sheetId="47578" refreshError="1"/>
      <sheetData sheetId="47579" refreshError="1"/>
      <sheetData sheetId="47580" refreshError="1"/>
      <sheetData sheetId="47581" refreshError="1"/>
      <sheetData sheetId="47582" refreshError="1"/>
      <sheetData sheetId="47583" refreshError="1"/>
      <sheetData sheetId="47584" refreshError="1"/>
      <sheetData sheetId="47585" refreshError="1"/>
      <sheetData sheetId="47586" refreshError="1"/>
      <sheetData sheetId="47587" refreshError="1"/>
      <sheetData sheetId="47588" refreshError="1"/>
      <sheetData sheetId="47589" refreshError="1"/>
      <sheetData sheetId="47590" refreshError="1"/>
      <sheetData sheetId="47591" refreshError="1"/>
      <sheetData sheetId="47592" refreshError="1"/>
      <sheetData sheetId="47593" refreshError="1"/>
      <sheetData sheetId="47594" refreshError="1"/>
      <sheetData sheetId="47595" refreshError="1"/>
      <sheetData sheetId="47596" refreshError="1"/>
      <sheetData sheetId="47597" refreshError="1"/>
      <sheetData sheetId="47598" refreshError="1"/>
      <sheetData sheetId="47599" refreshError="1"/>
      <sheetData sheetId="47600" refreshError="1"/>
      <sheetData sheetId="47601" refreshError="1"/>
      <sheetData sheetId="47602" refreshError="1"/>
      <sheetData sheetId="47603" refreshError="1"/>
      <sheetData sheetId="47604" refreshError="1"/>
      <sheetData sheetId="47605" refreshError="1"/>
      <sheetData sheetId="47606" refreshError="1"/>
      <sheetData sheetId="47607" refreshError="1"/>
      <sheetData sheetId="47608" refreshError="1"/>
      <sheetData sheetId="47609" refreshError="1"/>
      <sheetData sheetId="47610" refreshError="1"/>
      <sheetData sheetId="47611" refreshError="1"/>
      <sheetData sheetId="47612" refreshError="1"/>
      <sheetData sheetId="47613" refreshError="1"/>
      <sheetData sheetId="47614" refreshError="1"/>
      <sheetData sheetId="47615" refreshError="1"/>
      <sheetData sheetId="47616" refreshError="1"/>
      <sheetData sheetId="47617" refreshError="1"/>
      <sheetData sheetId="47618" refreshError="1"/>
      <sheetData sheetId="47619" refreshError="1"/>
      <sheetData sheetId="47620" refreshError="1"/>
      <sheetData sheetId="47621" refreshError="1"/>
      <sheetData sheetId="47622" refreshError="1"/>
      <sheetData sheetId="47623" refreshError="1"/>
      <sheetData sheetId="47624" refreshError="1"/>
      <sheetData sheetId="47625" refreshError="1"/>
      <sheetData sheetId="47626" refreshError="1"/>
      <sheetData sheetId="47627" refreshError="1"/>
      <sheetData sheetId="47628" refreshError="1"/>
      <sheetData sheetId="47629" refreshError="1"/>
      <sheetData sheetId="47630" refreshError="1"/>
      <sheetData sheetId="47631" refreshError="1"/>
      <sheetData sheetId="47632" refreshError="1"/>
      <sheetData sheetId="47633" refreshError="1"/>
      <sheetData sheetId="47634" refreshError="1"/>
      <sheetData sheetId="47635" refreshError="1"/>
      <sheetData sheetId="47636" refreshError="1"/>
      <sheetData sheetId="47637" refreshError="1"/>
      <sheetData sheetId="47638" refreshError="1"/>
      <sheetData sheetId="47639" refreshError="1"/>
      <sheetData sheetId="47640" refreshError="1"/>
      <sheetData sheetId="47641" refreshError="1"/>
      <sheetData sheetId="47642" refreshError="1"/>
      <sheetData sheetId="47643" refreshError="1"/>
      <sheetData sheetId="47644" refreshError="1"/>
      <sheetData sheetId="47645" refreshError="1"/>
      <sheetData sheetId="47646" refreshError="1"/>
      <sheetData sheetId="47647" refreshError="1"/>
      <sheetData sheetId="47648" refreshError="1"/>
      <sheetData sheetId="47649" refreshError="1"/>
      <sheetData sheetId="47650" refreshError="1"/>
      <sheetData sheetId="47651" refreshError="1"/>
      <sheetData sheetId="47652" refreshError="1"/>
      <sheetData sheetId="47653" refreshError="1"/>
      <sheetData sheetId="47654" refreshError="1"/>
      <sheetData sheetId="47655" refreshError="1"/>
      <sheetData sheetId="47656" refreshError="1"/>
      <sheetData sheetId="47657" refreshError="1"/>
      <sheetData sheetId="47658" refreshError="1"/>
      <sheetData sheetId="47659" refreshError="1"/>
      <sheetData sheetId="47660" refreshError="1"/>
      <sheetData sheetId="47661" refreshError="1"/>
      <sheetData sheetId="47662" refreshError="1"/>
      <sheetData sheetId="47663" refreshError="1"/>
      <sheetData sheetId="47664" refreshError="1"/>
      <sheetData sheetId="47665" refreshError="1"/>
      <sheetData sheetId="47666" refreshError="1"/>
      <sheetData sheetId="47667" refreshError="1"/>
      <sheetData sheetId="47668" refreshError="1"/>
      <sheetData sheetId="47669" refreshError="1"/>
      <sheetData sheetId="47670" refreshError="1"/>
      <sheetData sheetId="47671" refreshError="1"/>
      <sheetData sheetId="47672" refreshError="1"/>
      <sheetData sheetId="47673" refreshError="1"/>
      <sheetData sheetId="47674" refreshError="1"/>
      <sheetData sheetId="47675" refreshError="1"/>
      <sheetData sheetId="47676" refreshError="1"/>
      <sheetData sheetId="47677" refreshError="1"/>
      <sheetData sheetId="47678" refreshError="1"/>
      <sheetData sheetId="47679" refreshError="1"/>
      <sheetData sheetId="47680" refreshError="1"/>
      <sheetData sheetId="47681" refreshError="1"/>
      <sheetData sheetId="47682" refreshError="1"/>
      <sheetData sheetId="47683" refreshError="1"/>
      <sheetData sheetId="47684" refreshError="1"/>
      <sheetData sheetId="47685" refreshError="1"/>
      <sheetData sheetId="47686" refreshError="1"/>
      <sheetData sheetId="47687" refreshError="1"/>
      <sheetData sheetId="47688" refreshError="1"/>
      <sheetData sheetId="47689" refreshError="1"/>
      <sheetData sheetId="47690" refreshError="1"/>
      <sheetData sheetId="47691" refreshError="1"/>
      <sheetData sheetId="47692" refreshError="1"/>
      <sheetData sheetId="47693" refreshError="1"/>
      <sheetData sheetId="47694" refreshError="1"/>
      <sheetData sheetId="47695" refreshError="1"/>
      <sheetData sheetId="47696" refreshError="1"/>
      <sheetData sheetId="47697" refreshError="1"/>
      <sheetData sheetId="47698" refreshError="1"/>
      <sheetData sheetId="47699" refreshError="1"/>
      <sheetData sheetId="47700" refreshError="1"/>
      <sheetData sheetId="47701" refreshError="1"/>
      <sheetData sheetId="47702" refreshError="1"/>
      <sheetData sheetId="47703" refreshError="1"/>
      <sheetData sheetId="47704" refreshError="1"/>
      <sheetData sheetId="47705" refreshError="1"/>
      <sheetData sheetId="47706" refreshError="1"/>
      <sheetData sheetId="47707" refreshError="1"/>
      <sheetData sheetId="47708" refreshError="1"/>
      <sheetData sheetId="47709" refreshError="1"/>
      <sheetData sheetId="47710" refreshError="1"/>
      <sheetData sheetId="47711" refreshError="1"/>
      <sheetData sheetId="47712" refreshError="1"/>
      <sheetData sheetId="47713" refreshError="1"/>
      <sheetData sheetId="47714" refreshError="1"/>
      <sheetData sheetId="47715" refreshError="1"/>
      <sheetData sheetId="47716" refreshError="1"/>
      <sheetData sheetId="47717" refreshError="1"/>
      <sheetData sheetId="47718" refreshError="1"/>
      <sheetData sheetId="47719" refreshError="1"/>
      <sheetData sheetId="47720" refreshError="1"/>
      <sheetData sheetId="47721" refreshError="1"/>
      <sheetData sheetId="47722" refreshError="1"/>
      <sheetData sheetId="47723" refreshError="1"/>
      <sheetData sheetId="47724" refreshError="1"/>
      <sheetData sheetId="47725" refreshError="1"/>
      <sheetData sheetId="47726" refreshError="1"/>
      <sheetData sheetId="47727" refreshError="1"/>
      <sheetData sheetId="47728" refreshError="1"/>
      <sheetData sheetId="47729" refreshError="1"/>
      <sheetData sheetId="47730" refreshError="1"/>
      <sheetData sheetId="47731" refreshError="1"/>
      <sheetData sheetId="47732" refreshError="1"/>
      <sheetData sheetId="47733" refreshError="1"/>
      <sheetData sheetId="47734" refreshError="1"/>
      <sheetData sheetId="47735" refreshError="1"/>
      <sheetData sheetId="47736" refreshError="1"/>
      <sheetData sheetId="47737" refreshError="1"/>
      <sheetData sheetId="47738" refreshError="1"/>
      <sheetData sheetId="47739" refreshError="1"/>
      <sheetData sheetId="47740" refreshError="1"/>
      <sheetData sheetId="47741" refreshError="1"/>
      <sheetData sheetId="47742" refreshError="1"/>
      <sheetData sheetId="47743" refreshError="1"/>
      <sheetData sheetId="47744" refreshError="1"/>
      <sheetData sheetId="47745" refreshError="1"/>
      <sheetData sheetId="47746" refreshError="1"/>
      <sheetData sheetId="47747" refreshError="1"/>
      <sheetData sheetId="47748" refreshError="1"/>
      <sheetData sheetId="47749" refreshError="1"/>
      <sheetData sheetId="47750" refreshError="1"/>
      <sheetData sheetId="47751" refreshError="1"/>
      <sheetData sheetId="47752" refreshError="1"/>
      <sheetData sheetId="47753" refreshError="1"/>
      <sheetData sheetId="47754" refreshError="1"/>
      <sheetData sheetId="47755" refreshError="1"/>
      <sheetData sheetId="47756" refreshError="1"/>
      <sheetData sheetId="47757" refreshError="1"/>
      <sheetData sheetId="47758" refreshError="1"/>
      <sheetData sheetId="47759" refreshError="1"/>
      <sheetData sheetId="47760" refreshError="1"/>
      <sheetData sheetId="47761" refreshError="1"/>
      <sheetData sheetId="47762" refreshError="1"/>
      <sheetData sheetId="47763" refreshError="1"/>
      <sheetData sheetId="47764" refreshError="1"/>
      <sheetData sheetId="47765" refreshError="1"/>
      <sheetData sheetId="47766" refreshError="1"/>
      <sheetData sheetId="47767" refreshError="1"/>
      <sheetData sheetId="47768" refreshError="1"/>
      <sheetData sheetId="47769" refreshError="1"/>
      <sheetData sheetId="47770" refreshError="1"/>
      <sheetData sheetId="47771" refreshError="1"/>
      <sheetData sheetId="47772" refreshError="1"/>
      <sheetData sheetId="47773" refreshError="1"/>
      <sheetData sheetId="47774" refreshError="1"/>
      <sheetData sheetId="47775" refreshError="1"/>
      <sheetData sheetId="47776" refreshError="1"/>
      <sheetData sheetId="47777" refreshError="1"/>
      <sheetData sheetId="47778" refreshError="1"/>
      <sheetData sheetId="47779" refreshError="1"/>
      <sheetData sheetId="47780" refreshError="1"/>
      <sheetData sheetId="47781" refreshError="1"/>
      <sheetData sheetId="47782" refreshError="1"/>
      <sheetData sheetId="47783" refreshError="1"/>
      <sheetData sheetId="47784" refreshError="1"/>
      <sheetData sheetId="47785" refreshError="1"/>
      <sheetData sheetId="47786" refreshError="1"/>
      <sheetData sheetId="47787" refreshError="1"/>
      <sheetData sheetId="47788" refreshError="1"/>
      <sheetData sheetId="47789" refreshError="1"/>
      <sheetData sheetId="47790" refreshError="1"/>
      <sheetData sheetId="47791" refreshError="1"/>
      <sheetData sheetId="47792" refreshError="1"/>
      <sheetData sheetId="47793" refreshError="1"/>
      <sheetData sheetId="47794" refreshError="1"/>
      <sheetData sheetId="47795" refreshError="1"/>
      <sheetData sheetId="47796" refreshError="1"/>
      <sheetData sheetId="47797" refreshError="1"/>
      <sheetData sheetId="47798" refreshError="1"/>
      <sheetData sheetId="47799" refreshError="1"/>
      <sheetData sheetId="47800" refreshError="1"/>
      <sheetData sheetId="47801" refreshError="1"/>
      <sheetData sheetId="47802" refreshError="1"/>
      <sheetData sheetId="47803" refreshError="1"/>
      <sheetData sheetId="47804" refreshError="1"/>
      <sheetData sheetId="47805" refreshError="1"/>
      <sheetData sheetId="47806" refreshError="1"/>
      <sheetData sheetId="47807" refreshError="1"/>
      <sheetData sheetId="47808" refreshError="1"/>
      <sheetData sheetId="47809" refreshError="1"/>
      <sheetData sheetId="47810" refreshError="1"/>
      <sheetData sheetId="47811" refreshError="1"/>
      <sheetData sheetId="47812" refreshError="1"/>
      <sheetData sheetId="47813" refreshError="1"/>
      <sheetData sheetId="47814" refreshError="1"/>
      <sheetData sheetId="47815" refreshError="1"/>
      <sheetData sheetId="47816" refreshError="1"/>
      <sheetData sheetId="47817" refreshError="1"/>
      <sheetData sheetId="47818" refreshError="1"/>
      <sheetData sheetId="47819" refreshError="1"/>
      <sheetData sheetId="47820" refreshError="1"/>
      <sheetData sheetId="47821" refreshError="1"/>
      <sheetData sheetId="47822" refreshError="1"/>
      <sheetData sheetId="47823" refreshError="1"/>
      <sheetData sheetId="47824" refreshError="1"/>
      <sheetData sheetId="47825" refreshError="1"/>
      <sheetData sheetId="47826" refreshError="1"/>
      <sheetData sheetId="47827" refreshError="1"/>
      <sheetData sheetId="47828" refreshError="1"/>
      <sheetData sheetId="47829" refreshError="1"/>
      <sheetData sheetId="47830" refreshError="1"/>
      <sheetData sheetId="47831" refreshError="1"/>
      <sheetData sheetId="47832" refreshError="1"/>
      <sheetData sheetId="47833" refreshError="1"/>
      <sheetData sheetId="47834" refreshError="1"/>
      <sheetData sheetId="47835" refreshError="1"/>
      <sheetData sheetId="47836" refreshError="1"/>
      <sheetData sheetId="47837" refreshError="1"/>
      <sheetData sheetId="47838" refreshError="1"/>
      <sheetData sheetId="47839" refreshError="1"/>
      <sheetData sheetId="47840" refreshError="1"/>
      <sheetData sheetId="47841" refreshError="1"/>
      <sheetData sheetId="47842" refreshError="1"/>
      <sheetData sheetId="47843" refreshError="1"/>
      <sheetData sheetId="47844" refreshError="1"/>
      <sheetData sheetId="47845" refreshError="1"/>
      <sheetData sheetId="47846" refreshError="1"/>
      <sheetData sheetId="47847" refreshError="1"/>
      <sheetData sheetId="47848" refreshError="1"/>
      <sheetData sheetId="47849" refreshError="1"/>
      <sheetData sheetId="47850" refreshError="1"/>
      <sheetData sheetId="47851" refreshError="1"/>
      <sheetData sheetId="47852" refreshError="1"/>
      <sheetData sheetId="47853" refreshError="1"/>
      <sheetData sheetId="47854" refreshError="1"/>
      <sheetData sheetId="47855" refreshError="1"/>
      <sheetData sheetId="47856" refreshError="1"/>
      <sheetData sheetId="47857" refreshError="1"/>
      <sheetData sheetId="47858" refreshError="1"/>
      <sheetData sheetId="47859" refreshError="1"/>
      <sheetData sheetId="47860" refreshError="1"/>
      <sheetData sheetId="47861" refreshError="1"/>
      <sheetData sheetId="47862" refreshError="1"/>
      <sheetData sheetId="47863" refreshError="1"/>
      <sheetData sheetId="47864" refreshError="1"/>
      <sheetData sheetId="47865" refreshError="1"/>
      <sheetData sheetId="47866" refreshError="1"/>
      <sheetData sheetId="47867" refreshError="1"/>
      <sheetData sheetId="47868" refreshError="1"/>
      <sheetData sheetId="47869" refreshError="1"/>
      <sheetData sheetId="47870" refreshError="1"/>
      <sheetData sheetId="47871" refreshError="1"/>
      <sheetData sheetId="47872" refreshError="1"/>
      <sheetData sheetId="47873" refreshError="1"/>
      <sheetData sheetId="47874" refreshError="1"/>
      <sheetData sheetId="47875" refreshError="1"/>
      <sheetData sheetId="47876" refreshError="1"/>
      <sheetData sheetId="47877" refreshError="1"/>
      <sheetData sheetId="47878" refreshError="1"/>
      <sheetData sheetId="47879" refreshError="1"/>
      <sheetData sheetId="47880" refreshError="1"/>
      <sheetData sheetId="47881" refreshError="1"/>
      <sheetData sheetId="47882" refreshError="1"/>
      <sheetData sheetId="47883" refreshError="1"/>
      <sheetData sheetId="47884" refreshError="1"/>
      <sheetData sheetId="47885" refreshError="1"/>
      <sheetData sheetId="47886" refreshError="1"/>
      <sheetData sheetId="47887" refreshError="1"/>
      <sheetData sheetId="47888" refreshError="1"/>
      <sheetData sheetId="47889" refreshError="1"/>
      <sheetData sheetId="47890" refreshError="1"/>
      <sheetData sheetId="47891" refreshError="1"/>
      <sheetData sheetId="47892" refreshError="1"/>
      <sheetData sheetId="47893" refreshError="1"/>
      <sheetData sheetId="47894" refreshError="1"/>
      <sheetData sheetId="47895" refreshError="1"/>
      <sheetData sheetId="47896" refreshError="1"/>
      <sheetData sheetId="47897" refreshError="1"/>
      <sheetData sheetId="47898" refreshError="1"/>
      <sheetData sheetId="47899" refreshError="1"/>
      <sheetData sheetId="47900" refreshError="1"/>
      <sheetData sheetId="47901" refreshError="1"/>
      <sheetData sheetId="47902" refreshError="1"/>
      <sheetData sheetId="47903" refreshError="1"/>
      <sheetData sheetId="47904" refreshError="1"/>
      <sheetData sheetId="47905" refreshError="1"/>
      <sheetData sheetId="47906" refreshError="1"/>
      <sheetData sheetId="47907" refreshError="1"/>
      <sheetData sheetId="47908" refreshError="1"/>
      <sheetData sheetId="47909" refreshError="1"/>
      <sheetData sheetId="47910" refreshError="1"/>
      <sheetData sheetId="47911" refreshError="1"/>
      <sheetData sheetId="47912" refreshError="1"/>
      <sheetData sheetId="47913" refreshError="1"/>
      <sheetData sheetId="47914" refreshError="1"/>
      <sheetData sheetId="47915" refreshError="1"/>
      <sheetData sheetId="47916" refreshError="1"/>
      <sheetData sheetId="47917" refreshError="1"/>
      <sheetData sheetId="47918" refreshError="1"/>
      <sheetData sheetId="47919" refreshError="1"/>
      <sheetData sheetId="47920" refreshError="1"/>
      <sheetData sheetId="47921" refreshError="1"/>
      <sheetData sheetId="47922" refreshError="1"/>
      <sheetData sheetId="47923" refreshError="1"/>
      <sheetData sheetId="47924" refreshError="1"/>
      <sheetData sheetId="47925" refreshError="1"/>
      <sheetData sheetId="47926" refreshError="1"/>
      <sheetData sheetId="47927" refreshError="1"/>
      <sheetData sheetId="47928" refreshError="1"/>
      <sheetData sheetId="47929" refreshError="1"/>
      <sheetData sheetId="47930" refreshError="1"/>
      <sheetData sheetId="47931" refreshError="1"/>
      <sheetData sheetId="47932" refreshError="1"/>
      <sheetData sheetId="47933" refreshError="1"/>
      <sheetData sheetId="47934" refreshError="1"/>
      <sheetData sheetId="47935" refreshError="1"/>
      <sheetData sheetId="47936" refreshError="1"/>
      <sheetData sheetId="47937" refreshError="1"/>
      <sheetData sheetId="47938" refreshError="1"/>
      <sheetData sheetId="47939" refreshError="1"/>
      <sheetData sheetId="47940" refreshError="1"/>
      <sheetData sheetId="47941" refreshError="1"/>
      <sheetData sheetId="47942" refreshError="1"/>
      <sheetData sheetId="47943" refreshError="1"/>
      <sheetData sheetId="47944" refreshError="1"/>
      <sheetData sheetId="47945" refreshError="1"/>
      <sheetData sheetId="47946" refreshError="1"/>
      <sheetData sheetId="47947" refreshError="1"/>
      <sheetData sheetId="47948" refreshError="1"/>
      <sheetData sheetId="47949" refreshError="1"/>
      <sheetData sheetId="47950" refreshError="1"/>
      <sheetData sheetId="47951" refreshError="1"/>
      <sheetData sheetId="47952" refreshError="1"/>
      <sheetData sheetId="47953" refreshError="1"/>
      <sheetData sheetId="47954" refreshError="1"/>
      <sheetData sheetId="47955" refreshError="1"/>
      <sheetData sheetId="47956" refreshError="1"/>
      <sheetData sheetId="47957" refreshError="1"/>
      <sheetData sheetId="47958" refreshError="1"/>
      <sheetData sheetId="47959" refreshError="1"/>
      <sheetData sheetId="47960" refreshError="1"/>
      <sheetData sheetId="47961" refreshError="1"/>
      <sheetData sheetId="47962" refreshError="1"/>
      <sheetData sheetId="47963" refreshError="1"/>
      <sheetData sheetId="47964" refreshError="1"/>
      <sheetData sheetId="47965" refreshError="1"/>
      <sheetData sheetId="47966" refreshError="1"/>
      <sheetData sheetId="47967" refreshError="1"/>
      <sheetData sheetId="47968" refreshError="1"/>
      <sheetData sheetId="47969" refreshError="1"/>
      <sheetData sheetId="47970" refreshError="1"/>
      <sheetData sheetId="47971" refreshError="1"/>
      <sheetData sheetId="47972" refreshError="1"/>
      <sheetData sheetId="47973" refreshError="1"/>
      <sheetData sheetId="47974" refreshError="1"/>
      <sheetData sheetId="47975" refreshError="1"/>
      <sheetData sheetId="47976" refreshError="1"/>
      <sheetData sheetId="47977" refreshError="1"/>
      <sheetData sheetId="47978" refreshError="1"/>
      <sheetData sheetId="47979" refreshError="1"/>
      <sheetData sheetId="47980" refreshError="1"/>
      <sheetData sheetId="47981" refreshError="1"/>
      <sheetData sheetId="47982" refreshError="1"/>
      <sheetData sheetId="47983" refreshError="1"/>
      <sheetData sheetId="47984" refreshError="1"/>
      <sheetData sheetId="47985" refreshError="1"/>
      <sheetData sheetId="47986" refreshError="1"/>
      <sheetData sheetId="47987" refreshError="1"/>
      <sheetData sheetId="47988" refreshError="1"/>
      <sheetData sheetId="47989" refreshError="1"/>
      <sheetData sheetId="47990" refreshError="1"/>
      <sheetData sheetId="47991" refreshError="1"/>
      <sheetData sheetId="47992" refreshError="1"/>
      <sheetData sheetId="47993" refreshError="1"/>
      <sheetData sheetId="47994" refreshError="1"/>
      <sheetData sheetId="47995" refreshError="1"/>
      <sheetData sheetId="47996" refreshError="1"/>
      <sheetData sheetId="47997" refreshError="1"/>
      <sheetData sheetId="47998" refreshError="1"/>
      <sheetData sheetId="47999" refreshError="1"/>
      <sheetData sheetId="48000" refreshError="1"/>
      <sheetData sheetId="48001" refreshError="1"/>
      <sheetData sheetId="48002" refreshError="1"/>
      <sheetData sheetId="48003" refreshError="1"/>
      <sheetData sheetId="48004" refreshError="1"/>
      <sheetData sheetId="48005" refreshError="1"/>
      <sheetData sheetId="48006" refreshError="1"/>
      <sheetData sheetId="48007" refreshError="1"/>
      <sheetData sheetId="48008" refreshError="1"/>
      <sheetData sheetId="48009" refreshError="1"/>
      <sheetData sheetId="48010" refreshError="1"/>
      <sheetData sheetId="48011" refreshError="1"/>
      <sheetData sheetId="48012" refreshError="1"/>
      <sheetData sheetId="48013" refreshError="1"/>
      <sheetData sheetId="48014" refreshError="1"/>
      <sheetData sheetId="48015" refreshError="1"/>
      <sheetData sheetId="48016" refreshError="1"/>
      <sheetData sheetId="48017" refreshError="1"/>
      <sheetData sheetId="48018" refreshError="1"/>
      <sheetData sheetId="48019" refreshError="1"/>
      <sheetData sheetId="48020" refreshError="1"/>
      <sheetData sheetId="48021" refreshError="1"/>
      <sheetData sheetId="48022" refreshError="1"/>
      <sheetData sheetId="48023" refreshError="1"/>
      <sheetData sheetId="48024" refreshError="1"/>
      <sheetData sheetId="48025" refreshError="1"/>
      <sheetData sheetId="48026" refreshError="1"/>
      <sheetData sheetId="48027" refreshError="1"/>
      <sheetData sheetId="48028" refreshError="1"/>
      <sheetData sheetId="48029" refreshError="1"/>
      <sheetData sheetId="48030" refreshError="1"/>
      <sheetData sheetId="48031" refreshError="1"/>
      <sheetData sheetId="48032" refreshError="1"/>
      <sheetData sheetId="48033" refreshError="1"/>
      <sheetData sheetId="48034" refreshError="1"/>
      <sheetData sheetId="48035" refreshError="1"/>
      <sheetData sheetId="48036" refreshError="1"/>
      <sheetData sheetId="48037" refreshError="1"/>
      <sheetData sheetId="48038" refreshError="1"/>
      <sheetData sheetId="48039" refreshError="1"/>
      <sheetData sheetId="48040" refreshError="1"/>
      <sheetData sheetId="48041" refreshError="1"/>
      <sheetData sheetId="48042" refreshError="1"/>
      <sheetData sheetId="48043" refreshError="1"/>
      <sheetData sheetId="48044" refreshError="1"/>
      <sheetData sheetId="48045" refreshError="1"/>
      <sheetData sheetId="48046" refreshError="1"/>
      <sheetData sheetId="48047" refreshError="1"/>
      <sheetData sheetId="48048" refreshError="1"/>
      <sheetData sheetId="48049" refreshError="1"/>
      <sheetData sheetId="48050" refreshError="1"/>
      <sheetData sheetId="48051" refreshError="1"/>
      <sheetData sheetId="48052" refreshError="1"/>
      <sheetData sheetId="48053" refreshError="1"/>
      <sheetData sheetId="48054" refreshError="1"/>
      <sheetData sheetId="48055" refreshError="1"/>
      <sheetData sheetId="48056" refreshError="1"/>
      <sheetData sheetId="48057" refreshError="1"/>
      <sheetData sheetId="48058" refreshError="1"/>
      <sheetData sheetId="48059" refreshError="1"/>
      <sheetData sheetId="48060" refreshError="1"/>
      <sheetData sheetId="48061" refreshError="1"/>
      <sheetData sheetId="48062" refreshError="1"/>
      <sheetData sheetId="48063" refreshError="1"/>
      <sheetData sheetId="48064" refreshError="1"/>
      <sheetData sheetId="48065" refreshError="1"/>
      <sheetData sheetId="48066" refreshError="1"/>
      <sheetData sheetId="48067" refreshError="1"/>
      <sheetData sheetId="48068" refreshError="1"/>
      <sheetData sheetId="48069" refreshError="1"/>
      <sheetData sheetId="48070" refreshError="1"/>
      <sheetData sheetId="48071" refreshError="1"/>
      <sheetData sheetId="48072" refreshError="1"/>
      <sheetData sheetId="48073" refreshError="1"/>
      <sheetData sheetId="48074" refreshError="1"/>
      <sheetData sheetId="48075" refreshError="1"/>
      <sheetData sheetId="48076" refreshError="1"/>
      <sheetData sheetId="48077" refreshError="1"/>
      <sheetData sheetId="48078" refreshError="1"/>
      <sheetData sheetId="48079" refreshError="1"/>
      <sheetData sheetId="48080" refreshError="1"/>
      <sheetData sheetId="48081" refreshError="1"/>
      <sheetData sheetId="48082" refreshError="1"/>
      <sheetData sheetId="48083" refreshError="1"/>
      <sheetData sheetId="48084" refreshError="1"/>
      <sheetData sheetId="48085" refreshError="1"/>
      <sheetData sheetId="48086" refreshError="1"/>
      <sheetData sheetId="48087" refreshError="1"/>
      <sheetData sheetId="48088" refreshError="1"/>
      <sheetData sheetId="48089" refreshError="1"/>
      <sheetData sheetId="48090" refreshError="1"/>
      <sheetData sheetId="48091" refreshError="1"/>
      <sheetData sheetId="48092" refreshError="1"/>
      <sheetData sheetId="48093" refreshError="1"/>
      <sheetData sheetId="48094" refreshError="1"/>
      <sheetData sheetId="48095" refreshError="1"/>
      <sheetData sheetId="48096" refreshError="1"/>
      <sheetData sheetId="48097" refreshError="1"/>
      <sheetData sheetId="48098" refreshError="1"/>
      <sheetData sheetId="48099" refreshError="1"/>
      <sheetData sheetId="48100" refreshError="1"/>
      <sheetData sheetId="48101" refreshError="1"/>
      <sheetData sheetId="48102" refreshError="1"/>
      <sheetData sheetId="48103" refreshError="1"/>
      <sheetData sheetId="48104" refreshError="1"/>
      <sheetData sheetId="48105" refreshError="1"/>
      <sheetData sheetId="48106" refreshError="1"/>
      <sheetData sheetId="48107" refreshError="1"/>
      <sheetData sheetId="48108" refreshError="1"/>
      <sheetData sheetId="48109" refreshError="1"/>
      <sheetData sheetId="48110" refreshError="1"/>
      <sheetData sheetId="48111" refreshError="1"/>
      <sheetData sheetId="48112" refreshError="1"/>
      <sheetData sheetId="48113" refreshError="1"/>
      <sheetData sheetId="48114" refreshError="1"/>
      <sheetData sheetId="48115" refreshError="1"/>
      <sheetData sheetId="48116" refreshError="1"/>
      <sheetData sheetId="48117" refreshError="1"/>
      <sheetData sheetId="48118" refreshError="1"/>
      <sheetData sheetId="48119" refreshError="1"/>
      <sheetData sheetId="48120" refreshError="1"/>
      <sheetData sheetId="48121" refreshError="1"/>
      <sheetData sheetId="48122" refreshError="1"/>
      <sheetData sheetId="48123" refreshError="1"/>
      <sheetData sheetId="48124" refreshError="1"/>
      <sheetData sheetId="48125" refreshError="1"/>
      <sheetData sheetId="48126" refreshError="1"/>
      <sheetData sheetId="48127" refreshError="1"/>
      <sheetData sheetId="48128" refreshError="1"/>
      <sheetData sheetId="48129" refreshError="1"/>
      <sheetData sheetId="48130" refreshError="1"/>
      <sheetData sheetId="48131" refreshError="1"/>
      <sheetData sheetId="48132" refreshError="1"/>
      <sheetData sheetId="48133" refreshError="1"/>
      <sheetData sheetId="48134" refreshError="1"/>
      <sheetData sheetId="48135" refreshError="1"/>
      <sheetData sheetId="48136" refreshError="1"/>
      <sheetData sheetId="48137" refreshError="1"/>
      <sheetData sheetId="48138" refreshError="1"/>
      <sheetData sheetId="48139" refreshError="1"/>
      <sheetData sheetId="48140" refreshError="1"/>
      <sheetData sheetId="48141" refreshError="1"/>
      <sheetData sheetId="48142" refreshError="1"/>
      <sheetData sheetId="48143" refreshError="1"/>
      <sheetData sheetId="48144" refreshError="1"/>
      <sheetData sheetId="48145" refreshError="1"/>
      <sheetData sheetId="48146" refreshError="1"/>
      <sheetData sheetId="48147" refreshError="1"/>
      <sheetData sheetId="48148" refreshError="1"/>
      <sheetData sheetId="48149" refreshError="1"/>
      <sheetData sheetId="48150" refreshError="1"/>
      <sheetData sheetId="48151" refreshError="1"/>
      <sheetData sheetId="48152" refreshError="1"/>
      <sheetData sheetId="48153" refreshError="1"/>
      <sheetData sheetId="48154" refreshError="1"/>
      <sheetData sheetId="48155" refreshError="1"/>
      <sheetData sheetId="48156" refreshError="1"/>
      <sheetData sheetId="48157" refreshError="1"/>
      <sheetData sheetId="48158" refreshError="1"/>
      <sheetData sheetId="48159" refreshError="1"/>
      <sheetData sheetId="48160" refreshError="1"/>
      <sheetData sheetId="48161" refreshError="1"/>
      <sheetData sheetId="48162" refreshError="1"/>
      <sheetData sheetId="48163" refreshError="1"/>
      <sheetData sheetId="48164" refreshError="1"/>
      <sheetData sheetId="48165" refreshError="1"/>
      <sheetData sheetId="48166" refreshError="1"/>
      <sheetData sheetId="48167" refreshError="1"/>
      <sheetData sheetId="48168" refreshError="1"/>
      <sheetData sheetId="48169" refreshError="1"/>
      <sheetData sheetId="48170" refreshError="1"/>
      <sheetData sheetId="48171" refreshError="1"/>
      <sheetData sheetId="48172" refreshError="1"/>
      <sheetData sheetId="48173" refreshError="1"/>
      <sheetData sheetId="48174" refreshError="1"/>
      <sheetData sheetId="48175" refreshError="1"/>
      <sheetData sheetId="48176" refreshError="1"/>
      <sheetData sheetId="48177" refreshError="1"/>
      <sheetData sheetId="48178" refreshError="1"/>
      <sheetData sheetId="48179" refreshError="1"/>
      <sheetData sheetId="48180" refreshError="1"/>
      <sheetData sheetId="48181" refreshError="1"/>
      <sheetData sheetId="48182" refreshError="1"/>
      <sheetData sheetId="48183" refreshError="1"/>
      <sheetData sheetId="48184" refreshError="1"/>
      <sheetData sheetId="48185" refreshError="1"/>
      <sheetData sheetId="48186" refreshError="1"/>
      <sheetData sheetId="48187" refreshError="1"/>
      <sheetData sheetId="48188" refreshError="1"/>
      <sheetData sheetId="48189" refreshError="1"/>
      <sheetData sheetId="48190" refreshError="1"/>
      <sheetData sheetId="48191" refreshError="1"/>
      <sheetData sheetId="48192" refreshError="1"/>
      <sheetData sheetId="48193" refreshError="1"/>
      <sheetData sheetId="48194" refreshError="1"/>
      <sheetData sheetId="48195" refreshError="1"/>
      <sheetData sheetId="48196" refreshError="1"/>
      <sheetData sheetId="48197" refreshError="1"/>
      <sheetData sheetId="48198" refreshError="1"/>
      <sheetData sheetId="48199" refreshError="1"/>
      <sheetData sheetId="48200" refreshError="1"/>
      <sheetData sheetId="48201" refreshError="1"/>
      <sheetData sheetId="48202" refreshError="1"/>
      <sheetData sheetId="48203" refreshError="1"/>
      <sheetData sheetId="48204" refreshError="1"/>
      <sheetData sheetId="48205" refreshError="1"/>
      <sheetData sheetId="48206" refreshError="1"/>
      <sheetData sheetId="48207" refreshError="1"/>
      <sheetData sheetId="48208" refreshError="1"/>
      <sheetData sheetId="48209" refreshError="1"/>
      <sheetData sheetId="48210" refreshError="1"/>
      <sheetData sheetId="48211" refreshError="1"/>
      <sheetData sheetId="48212" refreshError="1"/>
      <sheetData sheetId="48213" refreshError="1"/>
      <sheetData sheetId="48214" refreshError="1"/>
      <sheetData sheetId="48215" refreshError="1"/>
      <sheetData sheetId="48216" refreshError="1"/>
      <sheetData sheetId="48217" refreshError="1"/>
      <sheetData sheetId="48218" refreshError="1"/>
      <sheetData sheetId="48219" refreshError="1"/>
      <sheetData sheetId="48220" refreshError="1"/>
      <sheetData sheetId="48221" refreshError="1"/>
      <sheetData sheetId="48222" refreshError="1"/>
      <sheetData sheetId="48223" refreshError="1"/>
      <sheetData sheetId="48224" refreshError="1"/>
      <sheetData sheetId="48225" refreshError="1"/>
      <sheetData sheetId="48226" refreshError="1"/>
      <sheetData sheetId="48227" refreshError="1"/>
      <sheetData sheetId="48228" refreshError="1"/>
      <sheetData sheetId="48229" refreshError="1"/>
      <sheetData sheetId="48230" refreshError="1"/>
      <sheetData sheetId="48231" refreshError="1"/>
      <sheetData sheetId="48232" refreshError="1"/>
      <sheetData sheetId="48233" refreshError="1"/>
      <sheetData sheetId="48234" refreshError="1"/>
      <sheetData sheetId="48235" refreshError="1"/>
      <sheetData sheetId="48236" refreshError="1"/>
      <sheetData sheetId="48237" refreshError="1"/>
      <sheetData sheetId="48238" refreshError="1"/>
      <sheetData sheetId="48239" refreshError="1"/>
      <sheetData sheetId="48240" refreshError="1"/>
      <sheetData sheetId="48241" refreshError="1"/>
      <sheetData sheetId="48242" refreshError="1"/>
      <sheetData sheetId="48243" refreshError="1"/>
      <sheetData sheetId="48244" refreshError="1"/>
      <sheetData sheetId="48245" refreshError="1"/>
      <sheetData sheetId="48246" refreshError="1"/>
      <sheetData sheetId="48247" refreshError="1"/>
      <sheetData sheetId="48248" refreshError="1"/>
      <sheetData sheetId="48249" refreshError="1"/>
      <sheetData sheetId="48250" refreshError="1"/>
      <sheetData sheetId="48251" refreshError="1"/>
      <sheetData sheetId="48252" refreshError="1"/>
      <sheetData sheetId="48253" refreshError="1"/>
      <sheetData sheetId="48254" refreshError="1"/>
      <sheetData sheetId="48255" refreshError="1"/>
      <sheetData sheetId="48256" refreshError="1"/>
      <sheetData sheetId="48257" refreshError="1"/>
      <sheetData sheetId="48258" refreshError="1"/>
      <sheetData sheetId="48259" refreshError="1"/>
      <sheetData sheetId="48260" refreshError="1"/>
      <sheetData sheetId="48261" refreshError="1"/>
      <sheetData sheetId="48262" refreshError="1"/>
      <sheetData sheetId="48263" refreshError="1"/>
      <sheetData sheetId="48264" refreshError="1"/>
      <sheetData sheetId="48265" refreshError="1"/>
      <sheetData sheetId="48266" refreshError="1"/>
      <sheetData sheetId="48267" refreshError="1"/>
      <sheetData sheetId="48268" refreshError="1"/>
      <sheetData sheetId="48269" refreshError="1"/>
      <sheetData sheetId="48270" refreshError="1"/>
      <sheetData sheetId="48271" refreshError="1"/>
      <sheetData sheetId="48272" refreshError="1"/>
      <sheetData sheetId="48273" refreshError="1"/>
      <sheetData sheetId="48274" refreshError="1"/>
      <sheetData sheetId="48275" refreshError="1"/>
      <sheetData sheetId="48276" refreshError="1"/>
      <sheetData sheetId="48277" refreshError="1"/>
      <sheetData sheetId="48278" refreshError="1"/>
      <sheetData sheetId="48279" refreshError="1"/>
      <sheetData sheetId="48280" refreshError="1"/>
      <sheetData sheetId="48281" refreshError="1"/>
      <sheetData sheetId="48282" refreshError="1"/>
      <sheetData sheetId="48283" refreshError="1"/>
      <sheetData sheetId="48284" refreshError="1"/>
      <sheetData sheetId="48285" refreshError="1"/>
      <sheetData sheetId="48286" refreshError="1"/>
      <sheetData sheetId="48287" refreshError="1"/>
      <sheetData sheetId="48288" refreshError="1"/>
      <sheetData sheetId="48289" refreshError="1"/>
      <sheetData sheetId="48290" refreshError="1"/>
      <sheetData sheetId="48291" refreshError="1"/>
      <sheetData sheetId="48292" refreshError="1"/>
      <sheetData sheetId="48293" refreshError="1"/>
      <sheetData sheetId="48294" refreshError="1"/>
      <sheetData sheetId="48295" refreshError="1"/>
      <sheetData sheetId="48296" refreshError="1"/>
      <sheetData sheetId="48297" refreshError="1"/>
      <sheetData sheetId="48298" refreshError="1"/>
      <sheetData sheetId="48299" refreshError="1"/>
      <sheetData sheetId="48300" refreshError="1"/>
      <sheetData sheetId="48301" refreshError="1"/>
      <sheetData sheetId="48302" refreshError="1"/>
      <sheetData sheetId="48303" refreshError="1"/>
      <sheetData sheetId="48304" refreshError="1"/>
      <sheetData sheetId="48305" refreshError="1"/>
      <sheetData sheetId="48306" refreshError="1"/>
      <sheetData sheetId="48307" refreshError="1"/>
      <sheetData sheetId="48308" refreshError="1"/>
      <sheetData sheetId="48309" refreshError="1"/>
      <sheetData sheetId="48310" refreshError="1"/>
      <sheetData sheetId="48311" refreshError="1"/>
      <sheetData sheetId="48312" refreshError="1"/>
      <sheetData sheetId="48313" refreshError="1"/>
      <sheetData sheetId="48314" refreshError="1"/>
      <sheetData sheetId="48315" refreshError="1"/>
      <sheetData sheetId="48316" refreshError="1"/>
      <sheetData sheetId="48317" refreshError="1"/>
      <sheetData sheetId="48318" refreshError="1"/>
      <sheetData sheetId="48319" refreshError="1"/>
      <sheetData sheetId="48320" refreshError="1"/>
      <sheetData sheetId="48321" refreshError="1"/>
      <sheetData sheetId="48322" refreshError="1"/>
      <sheetData sheetId="48323" refreshError="1"/>
      <sheetData sheetId="48324" refreshError="1"/>
      <sheetData sheetId="48325" refreshError="1"/>
      <sheetData sheetId="48326" refreshError="1"/>
      <sheetData sheetId="48327" refreshError="1"/>
      <sheetData sheetId="48328" refreshError="1"/>
      <sheetData sheetId="48329" refreshError="1"/>
      <sheetData sheetId="48330" refreshError="1"/>
      <sheetData sheetId="48331" refreshError="1"/>
      <sheetData sheetId="48332" refreshError="1"/>
      <sheetData sheetId="48333" refreshError="1"/>
      <sheetData sheetId="48334" refreshError="1"/>
      <sheetData sheetId="48335" refreshError="1"/>
      <sheetData sheetId="48336" refreshError="1"/>
      <sheetData sheetId="48337" refreshError="1"/>
      <sheetData sheetId="48338" refreshError="1"/>
      <sheetData sheetId="48339" refreshError="1"/>
      <sheetData sheetId="48340" refreshError="1"/>
      <sheetData sheetId="48341" refreshError="1"/>
      <sheetData sheetId="48342" refreshError="1"/>
      <sheetData sheetId="48343" refreshError="1"/>
      <sheetData sheetId="48344" refreshError="1"/>
      <sheetData sheetId="48345" refreshError="1"/>
      <sheetData sheetId="48346" refreshError="1"/>
      <sheetData sheetId="48347" refreshError="1"/>
      <sheetData sheetId="48348" refreshError="1"/>
      <sheetData sheetId="48349" refreshError="1"/>
      <sheetData sheetId="48350" refreshError="1"/>
      <sheetData sheetId="48351" refreshError="1"/>
      <sheetData sheetId="48352" refreshError="1"/>
      <sheetData sheetId="48353" refreshError="1"/>
      <sheetData sheetId="48354" refreshError="1"/>
      <sheetData sheetId="48355" refreshError="1"/>
      <sheetData sheetId="48356" refreshError="1"/>
      <sheetData sheetId="48357" refreshError="1"/>
      <sheetData sheetId="48358" refreshError="1"/>
      <sheetData sheetId="48359" refreshError="1"/>
      <sheetData sheetId="48360" refreshError="1"/>
      <sheetData sheetId="48361" refreshError="1"/>
      <sheetData sheetId="48362" refreshError="1"/>
      <sheetData sheetId="48363" refreshError="1"/>
      <sheetData sheetId="48364" refreshError="1"/>
      <sheetData sheetId="48365" refreshError="1"/>
      <sheetData sheetId="48366" refreshError="1"/>
      <sheetData sheetId="48367" refreshError="1"/>
      <sheetData sheetId="48368" refreshError="1"/>
      <sheetData sheetId="48369" refreshError="1"/>
      <sheetData sheetId="48370" refreshError="1"/>
      <sheetData sheetId="48371" refreshError="1"/>
      <sheetData sheetId="48372" refreshError="1"/>
      <sheetData sheetId="48373" refreshError="1"/>
      <sheetData sheetId="48374" refreshError="1"/>
      <sheetData sheetId="48375" refreshError="1"/>
      <sheetData sheetId="48376" refreshError="1"/>
      <sheetData sheetId="48377" refreshError="1"/>
      <sheetData sheetId="48378" refreshError="1"/>
      <sheetData sheetId="48379" refreshError="1"/>
      <sheetData sheetId="48380" refreshError="1"/>
      <sheetData sheetId="48381" refreshError="1"/>
      <sheetData sheetId="48382" refreshError="1"/>
      <sheetData sheetId="48383" refreshError="1"/>
      <sheetData sheetId="48384" refreshError="1"/>
      <sheetData sheetId="48385" refreshError="1"/>
      <sheetData sheetId="48386" refreshError="1"/>
      <sheetData sheetId="48387" refreshError="1"/>
      <sheetData sheetId="48388" refreshError="1"/>
      <sheetData sheetId="48389" refreshError="1"/>
      <sheetData sheetId="48390" refreshError="1"/>
      <sheetData sheetId="48391" refreshError="1"/>
      <sheetData sheetId="48392" refreshError="1"/>
      <sheetData sheetId="48393" refreshError="1"/>
      <sheetData sheetId="48394" refreshError="1"/>
      <sheetData sheetId="48395" refreshError="1"/>
      <sheetData sheetId="48396" refreshError="1"/>
      <sheetData sheetId="48397" refreshError="1"/>
      <sheetData sheetId="48398" refreshError="1"/>
      <sheetData sheetId="48399" refreshError="1"/>
      <sheetData sheetId="48400" refreshError="1"/>
      <sheetData sheetId="48401" refreshError="1"/>
      <sheetData sheetId="48402" refreshError="1"/>
      <sheetData sheetId="48403" refreshError="1"/>
      <sheetData sheetId="48404" refreshError="1"/>
      <sheetData sheetId="48405" refreshError="1"/>
      <sheetData sheetId="48406" refreshError="1"/>
      <sheetData sheetId="48407" refreshError="1"/>
      <sheetData sheetId="48408" refreshError="1"/>
      <sheetData sheetId="48409" refreshError="1"/>
      <sheetData sheetId="48410" refreshError="1"/>
      <sheetData sheetId="48411" refreshError="1"/>
      <sheetData sheetId="48412" refreshError="1"/>
      <sheetData sheetId="48413" refreshError="1"/>
      <sheetData sheetId="48414" refreshError="1"/>
      <sheetData sheetId="48415" refreshError="1"/>
      <sheetData sheetId="48416" refreshError="1"/>
      <sheetData sheetId="48417" refreshError="1"/>
      <sheetData sheetId="48418" refreshError="1"/>
      <sheetData sheetId="48419" refreshError="1"/>
      <sheetData sheetId="48420" refreshError="1"/>
      <sheetData sheetId="48421" refreshError="1"/>
      <sheetData sheetId="48422" refreshError="1"/>
      <sheetData sheetId="48423" refreshError="1"/>
      <sheetData sheetId="48424" refreshError="1"/>
      <sheetData sheetId="48425" refreshError="1"/>
      <sheetData sheetId="48426" refreshError="1"/>
      <sheetData sheetId="48427" refreshError="1"/>
      <sheetData sheetId="48428" refreshError="1"/>
      <sheetData sheetId="48429" refreshError="1"/>
      <sheetData sheetId="48430" refreshError="1"/>
      <sheetData sheetId="48431" refreshError="1"/>
      <sheetData sheetId="48432" refreshError="1"/>
      <sheetData sheetId="48433" refreshError="1"/>
      <sheetData sheetId="48434" refreshError="1"/>
      <sheetData sheetId="48435" refreshError="1"/>
      <sheetData sheetId="48436" refreshError="1"/>
      <sheetData sheetId="48437" refreshError="1"/>
      <sheetData sheetId="48438" refreshError="1"/>
      <sheetData sheetId="48439" refreshError="1"/>
      <sheetData sheetId="48440" refreshError="1"/>
      <sheetData sheetId="48441" refreshError="1"/>
      <sheetData sheetId="48442" refreshError="1"/>
      <sheetData sheetId="48443" refreshError="1"/>
      <sheetData sheetId="48444" refreshError="1"/>
      <sheetData sheetId="48445" refreshError="1"/>
      <sheetData sheetId="48446" refreshError="1"/>
      <sheetData sheetId="48447" refreshError="1"/>
      <sheetData sheetId="48448" refreshError="1"/>
      <sheetData sheetId="48449" refreshError="1"/>
      <sheetData sheetId="48450" refreshError="1"/>
      <sheetData sheetId="48451" refreshError="1"/>
      <sheetData sheetId="48452" refreshError="1"/>
      <sheetData sheetId="48453" refreshError="1"/>
      <sheetData sheetId="48454" refreshError="1"/>
      <sheetData sheetId="48455" refreshError="1"/>
      <sheetData sheetId="48456" refreshError="1"/>
      <sheetData sheetId="48457" refreshError="1"/>
      <sheetData sheetId="48458" refreshError="1"/>
      <sheetData sheetId="48459" refreshError="1"/>
      <sheetData sheetId="48460" refreshError="1"/>
      <sheetData sheetId="48461" refreshError="1"/>
      <sheetData sheetId="48462" refreshError="1"/>
      <sheetData sheetId="48463" refreshError="1"/>
      <sheetData sheetId="48464" refreshError="1"/>
      <sheetData sheetId="48465" refreshError="1"/>
      <sheetData sheetId="48466" refreshError="1"/>
      <sheetData sheetId="48467" refreshError="1"/>
      <sheetData sheetId="48468" refreshError="1"/>
      <sheetData sheetId="48469" refreshError="1"/>
      <sheetData sheetId="48470" refreshError="1"/>
      <sheetData sheetId="48471" refreshError="1"/>
      <sheetData sheetId="48472" refreshError="1"/>
      <sheetData sheetId="48473" refreshError="1"/>
      <sheetData sheetId="48474" refreshError="1"/>
      <sheetData sheetId="48475" refreshError="1"/>
      <sheetData sheetId="48476" refreshError="1"/>
      <sheetData sheetId="48477" refreshError="1"/>
      <sheetData sheetId="48478" refreshError="1"/>
      <sheetData sheetId="48479" refreshError="1"/>
      <sheetData sheetId="48480" refreshError="1"/>
      <sheetData sheetId="48481" refreshError="1"/>
      <sheetData sheetId="48482" refreshError="1"/>
      <sheetData sheetId="48483" refreshError="1"/>
      <sheetData sheetId="48484" refreshError="1"/>
      <sheetData sheetId="48485" refreshError="1"/>
      <sheetData sheetId="48486" refreshError="1"/>
      <sheetData sheetId="48487" refreshError="1"/>
      <sheetData sheetId="48488" refreshError="1"/>
      <sheetData sheetId="48489" refreshError="1"/>
      <sheetData sheetId="48490" refreshError="1"/>
      <sheetData sheetId="48491" refreshError="1"/>
      <sheetData sheetId="48492" refreshError="1"/>
      <sheetData sheetId="48493" refreshError="1"/>
      <sheetData sheetId="48494" refreshError="1"/>
      <sheetData sheetId="48495" refreshError="1"/>
      <sheetData sheetId="48496" refreshError="1"/>
      <sheetData sheetId="48497" refreshError="1"/>
      <sheetData sheetId="48498" refreshError="1"/>
      <sheetData sheetId="48499" refreshError="1"/>
      <sheetData sheetId="48500" refreshError="1"/>
      <sheetData sheetId="48501" refreshError="1"/>
      <sheetData sheetId="48502" refreshError="1"/>
      <sheetData sheetId="48503" refreshError="1"/>
      <sheetData sheetId="48504" refreshError="1"/>
      <sheetData sheetId="48505" refreshError="1"/>
      <sheetData sheetId="48506" refreshError="1"/>
      <sheetData sheetId="48507" refreshError="1"/>
      <sheetData sheetId="48508" refreshError="1"/>
      <sheetData sheetId="48509" refreshError="1"/>
      <sheetData sheetId="48510" refreshError="1"/>
      <sheetData sheetId="48511" refreshError="1"/>
      <sheetData sheetId="48512" refreshError="1"/>
      <sheetData sheetId="48513" refreshError="1"/>
      <sheetData sheetId="48514" refreshError="1"/>
      <sheetData sheetId="48515" refreshError="1"/>
      <sheetData sheetId="48516" refreshError="1"/>
      <sheetData sheetId="48517" refreshError="1"/>
      <sheetData sheetId="48518" refreshError="1"/>
      <sheetData sheetId="48519" refreshError="1"/>
      <sheetData sheetId="48520" refreshError="1"/>
      <sheetData sheetId="48521" refreshError="1"/>
      <sheetData sheetId="48522" refreshError="1"/>
      <sheetData sheetId="48523" refreshError="1"/>
      <sheetData sheetId="48524" refreshError="1"/>
      <sheetData sheetId="48525" refreshError="1"/>
      <sheetData sheetId="48526" refreshError="1"/>
      <sheetData sheetId="48527" refreshError="1"/>
      <sheetData sheetId="48528" refreshError="1"/>
      <sheetData sheetId="48529" refreshError="1"/>
      <sheetData sheetId="48530" refreshError="1"/>
      <sheetData sheetId="48531" refreshError="1"/>
      <sheetData sheetId="48532" refreshError="1"/>
      <sheetData sheetId="48533" refreshError="1"/>
      <sheetData sheetId="48534" refreshError="1"/>
      <sheetData sheetId="48535" refreshError="1"/>
      <sheetData sheetId="48536" refreshError="1"/>
      <sheetData sheetId="48537" refreshError="1"/>
      <sheetData sheetId="48538" refreshError="1"/>
      <sheetData sheetId="48539" refreshError="1"/>
      <sheetData sheetId="48540" refreshError="1"/>
      <sheetData sheetId="48541" refreshError="1"/>
      <sheetData sheetId="48542" refreshError="1"/>
      <sheetData sheetId="48543" refreshError="1"/>
      <sheetData sheetId="48544" refreshError="1"/>
      <sheetData sheetId="48545" refreshError="1"/>
      <sheetData sheetId="48546" refreshError="1"/>
      <sheetData sheetId="48547" refreshError="1"/>
      <sheetData sheetId="48548" refreshError="1"/>
      <sheetData sheetId="48549" refreshError="1"/>
      <sheetData sheetId="48550" refreshError="1"/>
      <sheetData sheetId="48551" refreshError="1"/>
      <sheetData sheetId="48552" refreshError="1"/>
      <sheetData sheetId="48553" refreshError="1"/>
      <sheetData sheetId="48554" refreshError="1"/>
      <sheetData sheetId="48555" refreshError="1"/>
      <sheetData sheetId="48556" refreshError="1"/>
      <sheetData sheetId="48557" refreshError="1"/>
      <sheetData sheetId="48558" refreshError="1"/>
      <sheetData sheetId="48559" refreshError="1"/>
      <sheetData sheetId="48560" refreshError="1"/>
      <sheetData sheetId="48561" refreshError="1"/>
      <sheetData sheetId="48562" refreshError="1"/>
      <sheetData sheetId="48563" refreshError="1"/>
      <sheetData sheetId="48564" refreshError="1"/>
      <sheetData sheetId="48565" refreshError="1"/>
      <sheetData sheetId="48566" refreshError="1"/>
      <sheetData sheetId="48567" refreshError="1"/>
      <sheetData sheetId="48568" refreshError="1"/>
      <sheetData sheetId="48569" refreshError="1"/>
      <sheetData sheetId="48570" refreshError="1"/>
      <sheetData sheetId="48571" refreshError="1"/>
      <sheetData sheetId="48572" refreshError="1"/>
      <sheetData sheetId="48573" refreshError="1"/>
      <sheetData sheetId="48574" refreshError="1"/>
      <sheetData sheetId="48575" refreshError="1"/>
      <sheetData sheetId="48576" refreshError="1"/>
      <sheetData sheetId="48577" refreshError="1"/>
      <sheetData sheetId="48578" refreshError="1"/>
      <sheetData sheetId="48579" refreshError="1"/>
      <sheetData sheetId="48580" refreshError="1"/>
      <sheetData sheetId="48581" refreshError="1"/>
      <sheetData sheetId="48582" refreshError="1"/>
      <sheetData sheetId="48583" refreshError="1"/>
      <sheetData sheetId="48584" refreshError="1"/>
      <sheetData sheetId="48585" refreshError="1"/>
      <sheetData sheetId="48586" refreshError="1"/>
      <sheetData sheetId="48587" refreshError="1"/>
      <sheetData sheetId="48588" refreshError="1"/>
      <sheetData sheetId="48589" refreshError="1"/>
      <sheetData sheetId="48590" refreshError="1"/>
      <sheetData sheetId="48591" refreshError="1"/>
      <sheetData sheetId="48592" refreshError="1"/>
      <sheetData sheetId="48593" refreshError="1"/>
      <sheetData sheetId="48594" refreshError="1"/>
      <sheetData sheetId="48595" refreshError="1"/>
      <sheetData sheetId="48596" refreshError="1"/>
      <sheetData sheetId="48597" refreshError="1"/>
      <sheetData sheetId="48598" refreshError="1"/>
      <sheetData sheetId="48599" refreshError="1"/>
      <sheetData sheetId="48600" refreshError="1"/>
      <sheetData sheetId="48601" refreshError="1"/>
      <sheetData sheetId="48602" refreshError="1"/>
      <sheetData sheetId="48603" refreshError="1"/>
      <sheetData sheetId="48604" refreshError="1"/>
      <sheetData sheetId="48605" refreshError="1"/>
      <sheetData sheetId="48606" refreshError="1"/>
      <sheetData sheetId="48607" refreshError="1"/>
      <sheetData sheetId="48608" refreshError="1"/>
      <sheetData sheetId="48609" refreshError="1"/>
      <sheetData sheetId="48610" refreshError="1"/>
      <sheetData sheetId="48611" refreshError="1"/>
      <sheetData sheetId="48612" refreshError="1"/>
      <sheetData sheetId="48613" refreshError="1"/>
      <sheetData sheetId="48614" refreshError="1"/>
      <sheetData sheetId="48615" refreshError="1"/>
      <sheetData sheetId="48616" refreshError="1"/>
      <sheetData sheetId="48617" refreshError="1"/>
      <sheetData sheetId="48618" refreshError="1"/>
      <sheetData sheetId="48619" refreshError="1"/>
      <sheetData sheetId="48620" refreshError="1"/>
      <sheetData sheetId="48621" refreshError="1"/>
      <sheetData sheetId="48622" refreshError="1"/>
      <sheetData sheetId="48623" refreshError="1"/>
      <sheetData sheetId="48624" refreshError="1"/>
      <sheetData sheetId="48625" refreshError="1"/>
      <sheetData sheetId="48626" refreshError="1"/>
      <sheetData sheetId="48627" refreshError="1"/>
      <sheetData sheetId="48628" refreshError="1"/>
      <sheetData sheetId="48629" refreshError="1"/>
      <sheetData sheetId="48630" refreshError="1"/>
      <sheetData sheetId="48631" refreshError="1"/>
      <sheetData sheetId="48632" refreshError="1"/>
      <sheetData sheetId="48633" refreshError="1"/>
      <sheetData sheetId="48634" refreshError="1"/>
      <sheetData sheetId="48635" refreshError="1"/>
      <sheetData sheetId="48636" refreshError="1"/>
      <sheetData sheetId="48637" refreshError="1"/>
      <sheetData sheetId="48638" refreshError="1"/>
      <sheetData sheetId="48639" refreshError="1"/>
      <sheetData sheetId="48640" refreshError="1"/>
      <sheetData sheetId="48641" refreshError="1"/>
      <sheetData sheetId="48642" refreshError="1"/>
      <sheetData sheetId="48643" refreshError="1"/>
      <sheetData sheetId="48644" refreshError="1"/>
      <sheetData sheetId="48645" refreshError="1"/>
      <sheetData sheetId="48646" refreshError="1"/>
      <sheetData sheetId="48647" refreshError="1"/>
      <sheetData sheetId="48648" refreshError="1"/>
      <sheetData sheetId="48649" refreshError="1"/>
      <sheetData sheetId="48650" refreshError="1"/>
      <sheetData sheetId="48651" refreshError="1"/>
      <sheetData sheetId="48652" refreshError="1"/>
      <sheetData sheetId="48653" refreshError="1"/>
      <sheetData sheetId="48654" refreshError="1"/>
      <sheetData sheetId="48655" refreshError="1"/>
      <sheetData sheetId="48656" refreshError="1"/>
      <sheetData sheetId="48657" refreshError="1"/>
      <sheetData sheetId="48658" refreshError="1"/>
      <sheetData sheetId="48659" refreshError="1"/>
      <sheetData sheetId="48660" refreshError="1"/>
      <sheetData sheetId="48661" refreshError="1"/>
      <sheetData sheetId="48662" refreshError="1"/>
      <sheetData sheetId="48663" refreshError="1"/>
      <sheetData sheetId="48664" refreshError="1"/>
      <sheetData sheetId="48665" refreshError="1"/>
      <sheetData sheetId="48666" refreshError="1"/>
      <sheetData sheetId="48667" refreshError="1"/>
      <sheetData sheetId="48668" refreshError="1"/>
      <sheetData sheetId="48669" refreshError="1"/>
      <sheetData sheetId="48670" refreshError="1"/>
      <sheetData sheetId="48671" refreshError="1"/>
      <sheetData sheetId="48672" refreshError="1"/>
      <sheetData sheetId="48673" refreshError="1"/>
      <sheetData sheetId="48674" refreshError="1"/>
      <sheetData sheetId="48675" refreshError="1"/>
      <sheetData sheetId="48676" refreshError="1"/>
      <sheetData sheetId="48677" refreshError="1"/>
      <sheetData sheetId="48678" refreshError="1"/>
      <sheetData sheetId="48679" refreshError="1"/>
      <sheetData sheetId="48680" refreshError="1"/>
      <sheetData sheetId="48681" refreshError="1"/>
      <sheetData sheetId="48682" refreshError="1"/>
      <sheetData sheetId="48683" refreshError="1"/>
      <sheetData sheetId="48684" refreshError="1"/>
      <sheetData sheetId="48685" refreshError="1"/>
      <sheetData sheetId="48686" refreshError="1"/>
      <sheetData sheetId="48687" refreshError="1"/>
      <sheetData sheetId="48688" refreshError="1"/>
      <sheetData sheetId="48689" refreshError="1"/>
      <sheetData sheetId="48690" refreshError="1"/>
      <sheetData sheetId="48691" refreshError="1"/>
      <sheetData sheetId="48692" refreshError="1"/>
      <sheetData sheetId="48693" refreshError="1"/>
      <sheetData sheetId="48694" refreshError="1"/>
      <sheetData sheetId="48695" refreshError="1"/>
      <sheetData sheetId="48696" refreshError="1"/>
      <sheetData sheetId="48697" refreshError="1"/>
      <sheetData sheetId="48698" refreshError="1"/>
      <sheetData sheetId="48699" refreshError="1"/>
      <sheetData sheetId="48700" refreshError="1"/>
      <sheetData sheetId="48701" refreshError="1"/>
      <sheetData sheetId="48702" refreshError="1"/>
      <sheetData sheetId="48703" refreshError="1"/>
      <sheetData sheetId="48704" refreshError="1"/>
      <sheetData sheetId="48705" refreshError="1"/>
      <sheetData sheetId="48706" refreshError="1"/>
      <sheetData sheetId="48707" refreshError="1"/>
      <sheetData sheetId="48708" refreshError="1"/>
      <sheetData sheetId="48709" refreshError="1"/>
      <sheetData sheetId="48710" refreshError="1"/>
      <sheetData sheetId="48711" refreshError="1"/>
      <sheetData sheetId="48712" refreshError="1"/>
      <sheetData sheetId="48713" refreshError="1"/>
      <sheetData sheetId="48714" refreshError="1"/>
      <sheetData sheetId="48715" refreshError="1"/>
      <sheetData sheetId="48716" refreshError="1"/>
      <sheetData sheetId="48717" refreshError="1"/>
      <sheetData sheetId="48718" refreshError="1"/>
      <sheetData sheetId="48719" refreshError="1"/>
      <sheetData sheetId="48720" refreshError="1"/>
      <sheetData sheetId="48721" refreshError="1"/>
      <sheetData sheetId="48722" refreshError="1"/>
      <sheetData sheetId="48723" refreshError="1"/>
      <sheetData sheetId="48724" refreshError="1"/>
      <sheetData sheetId="48725" refreshError="1"/>
      <sheetData sheetId="48726" refreshError="1"/>
      <sheetData sheetId="48727" refreshError="1"/>
      <sheetData sheetId="48728" refreshError="1"/>
      <sheetData sheetId="48729" refreshError="1"/>
      <sheetData sheetId="48730" refreshError="1"/>
      <sheetData sheetId="48731" refreshError="1"/>
      <sheetData sheetId="48732" refreshError="1"/>
      <sheetData sheetId="48733" refreshError="1"/>
      <sheetData sheetId="48734" refreshError="1"/>
      <sheetData sheetId="48735" refreshError="1"/>
      <sheetData sheetId="48736" refreshError="1"/>
      <sheetData sheetId="48737" refreshError="1"/>
      <sheetData sheetId="48738" refreshError="1"/>
      <sheetData sheetId="48739" refreshError="1"/>
      <sheetData sheetId="48740" refreshError="1"/>
      <sheetData sheetId="48741" refreshError="1"/>
      <sheetData sheetId="48742" refreshError="1"/>
      <sheetData sheetId="48743" refreshError="1"/>
      <sheetData sheetId="48744" refreshError="1"/>
      <sheetData sheetId="48745" refreshError="1"/>
      <sheetData sheetId="48746" refreshError="1"/>
      <sheetData sheetId="48747" refreshError="1"/>
      <sheetData sheetId="48748" refreshError="1"/>
      <sheetData sheetId="48749" refreshError="1"/>
      <sheetData sheetId="48750" refreshError="1"/>
      <sheetData sheetId="48751" refreshError="1"/>
      <sheetData sheetId="48752" refreshError="1"/>
      <sheetData sheetId="48753" refreshError="1"/>
      <sheetData sheetId="48754" refreshError="1"/>
      <sheetData sheetId="48755" refreshError="1"/>
      <sheetData sheetId="48756" refreshError="1"/>
      <sheetData sheetId="48757" refreshError="1"/>
      <sheetData sheetId="48758" refreshError="1"/>
      <sheetData sheetId="48759" refreshError="1"/>
      <sheetData sheetId="48760" refreshError="1"/>
      <sheetData sheetId="48761" refreshError="1"/>
      <sheetData sheetId="48762" refreshError="1"/>
      <sheetData sheetId="48763" refreshError="1"/>
      <sheetData sheetId="48764" refreshError="1"/>
      <sheetData sheetId="48765" refreshError="1"/>
      <sheetData sheetId="48766" refreshError="1"/>
      <sheetData sheetId="48767" refreshError="1"/>
      <sheetData sheetId="48768" refreshError="1"/>
      <sheetData sheetId="48769" refreshError="1"/>
      <sheetData sheetId="48770" refreshError="1"/>
      <sheetData sheetId="48771" refreshError="1"/>
      <sheetData sheetId="48772" refreshError="1"/>
      <sheetData sheetId="48773" refreshError="1"/>
      <sheetData sheetId="48774" refreshError="1"/>
      <sheetData sheetId="48775" refreshError="1"/>
      <sheetData sheetId="48776" refreshError="1"/>
      <sheetData sheetId="48777" refreshError="1"/>
      <sheetData sheetId="48778" refreshError="1"/>
      <sheetData sheetId="48779" refreshError="1"/>
      <sheetData sheetId="48780" refreshError="1"/>
      <sheetData sheetId="48781" refreshError="1"/>
      <sheetData sheetId="48782" refreshError="1"/>
      <sheetData sheetId="48783" refreshError="1"/>
      <sheetData sheetId="48784" refreshError="1"/>
      <sheetData sheetId="48785" refreshError="1"/>
      <sheetData sheetId="48786" refreshError="1"/>
      <sheetData sheetId="48787" refreshError="1"/>
      <sheetData sheetId="48788" refreshError="1"/>
      <sheetData sheetId="48789" refreshError="1"/>
      <sheetData sheetId="48790" refreshError="1"/>
      <sheetData sheetId="48791" refreshError="1"/>
      <sheetData sheetId="48792" refreshError="1"/>
      <sheetData sheetId="48793" refreshError="1"/>
      <sheetData sheetId="48794" refreshError="1"/>
      <sheetData sheetId="48795" refreshError="1"/>
      <sheetData sheetId="48796" refreshError="1"/>
      <sheetData sheetId="48797" refreshError="1"/>
      <sheetData sheetId="48798" refreshError="1"/>
      <sheetData sheetId="48799" refreshError="1"/>
      <sheetData sheetId="48800" refreshError="1"/>
      <sheetData sheetId="48801" refreshError="1"/>
      <sheetData sheetId="48802" refreshError="1"/>
      <sheetData sheetId="48803" refreshError="1"/>
      <sheetData sheetId="48804" refreshError="1"/>
      <sheetData sheetId="48805" refreshError="1"/>
      <sheetData sheetId="48806" refreshError="1"/>
      <sheetData sheetId="48807" refreshError="1"/>
      <sheetData sheetId="48808" refreshError="1"/>
      <sheetData sheetId="48809" refreshError="1"/>
      <sheetData sheetId="48810" refreshError="1"/>
      <sheetData sheetId="48811" refreshError="1"/>
      <sheetData sheetId="48812" refreshError="1"/>
      <sheetData sheetId="48813" refreshError="1"/>
      <sheetData sheetId="48814" refreshError="1"/>
      <sheetData sheetId="48815" refreshError="1"/>
      <sheetData sheetId="48816" refreshError="1"/>
      <sheetData sheetId="48817" refreshError="1"/>
      <sheetData sheetId="48818" refreshError="1"/>
      <sheetData sheetId="48819" refreshError="1"/>
      <sheetData sheetId="48820" refreshError="1"/>
      <sheetData sheetId="48821" refreshError="1"/>
      <sheetData sheetId="48822" refreshError="1"/>
      <sheetData sheetId="48823" refreshError="1"/>
      <sheetData sheetId="48824" refreshError="1"/>
      <sheetData sheetId="48825" refreshError="1"/>
      <sheetData sheetId="48826" refreshError="1"/>
      <sheetData sheetId="48827" refreshError="1"/>
      <sheetData sheetId="48828" refreshError="1"/>
      <sheetData sheetId="48829" refreshError="1"/>
      <sheetData sheetId="48830" refreshError="1"/>
      <sheetData sheetId="48831" refreshError="1"/>
      <sheetData sheetId="48832" refreshError="1"/>
      <sheetData sheetId="48833" refreshError="1"/>
      <sheetData sheetId="48834" refreshError="1"/>
      <sheetData sheetId="48835" refreshError="1"/>
      <sheetData sheetId="48836" refreshError="1"/>
      <sheetData sheetId="48837" refreshError="1"/>
      <sheetData sheetId="48838" refreshError="1"/>
      <sheetData sheetId="48839" refreshError="1"/>
      <sheetData sheetId="48840" refreshError="1"/>
      <sheetData sheetId="48841" refreshError="1"/>
      <sheetData sheetId="48842" refreshError="1"/>
      <sheetData sheetId="48843" refreshError="1"/>
      <sheetData sheetId="48844" refreshError="1"/>
      <sheetData sheetId="48845" refreshError="1"/>
      <sheetData sheetId="48846" refreshError="1"/>
      <sheetData sheetId="48847" refreshError="1"/>
      <sheetData sheetId="48848" refreshError="1"/>
      <sheetData sheetId="48849" refreshError="1"/>
      <sheetData sheetId="48850" refreshError="1"/>
      <sheetData sheetId="48851" refreshError="1"/>
      <sheetData sheetId="48852" refreshError="1"/>
      <sheetData sheetId="48853" refreshError="1"/>
      <sheetData sheetId="48854" refreshError="1"/>
      <sheetData sheetId="48855" refreshError="1"/>
      <sheetData sheetId="48856" refreshError="1"/>
      <sheetData sheetId="48857" refreshError="1"/>
      <sheetData sheetId="48858" refreshError="1"/>
      <sheetData sheetId="48859" refreshError="1"/>
      <sheetData sheetId="48860" refreshError="1"/>
      <sheetData sheetId="48861" refreshError="1"/>
      <sheetData sheetId="48862" refreshError="1"/>
      <sheetData sheetId="48863" refreshError="1"/>
      <sheetData sheetId="48864" refreshError="1"/>
      <sheetData sheetId="48865" refreshError="1"/>
      <sheetData sheetId="48866" refreshError="1"/>
      <sheetData sheetId="48867" refreshError="1"/>
      <sheetData sheetId="48868" refreshError="1"/>
      <sheetData sheetId="48869" refreshError="1"/>
      <sheetData sheetId="48870" refreshError="1"/>
      <sheetData sheetId="48871" refreshError="1"/>
      <sheetData sheetId="48872" refreshError="1"/>
      <sheetData sheetId="48873" refreshError="1"/>
      <sheetData sheetId="48874" refreshError="1"/>
      <sheetData sheetId="48875" refreshError="1"/>
      <sheetData sheetId="48876" refreshError="1"/>
      <sheetData sheetId="48877" refreshError="1"/>
      <sheetData sheetId="48878" refreshError="1"/>
      <sheetData sheetId="48879" refreshError="1"/>
      <sheetData sheetId="48880" refreshError="1"/>
      <sheetData sheetId="48881" refreshError="1"/>
      <sheetData sheetId="48882" refreshError="1"/>
      <sheetData sheetId="48883" refreshError="1"/>
      <sheetData sheetId="48884" refreshError="1"/>
      <sheetData sheetId="48885" refreshError="1"/>
      <sheetData sheetId="48886" refreshError="1"/>
      <sheetData sheetId="48887" refreshError="1"/>
      <sheetData sheetId="48888" refreshError="1"/>
      <sheetData sheetId="48889" refreshError="1"/>
      <sheetData sheetId="48890" refreshError="1"/>
      <sheetData sheetId="48891" refreshError="1"/>
      <sheetData sheetId="48892" refreshError="1"/>
      <sheetData sheetId="48893" refreshError="1"/>
      <sheetData sheetId="48894" refreshError="1"/>
      <sheetData sheetId="48895" refreshError="1"/>
      <sheetData sheetId="48896" refreshError="1"/>
      <sheetData sheetId="48897" refreshError="1"/>
      <sheetData sheetId="48898" refreshError="1"/>
      <sheetData sheetId="48899" refreshError="1"/>
      <sheetData sheetId="48900" refreshError="1"/>
      <sheetData sheetId="48901" refreshError="1"/>
      <sheetData sheetId="48902" refreshError="1"/>
      <sheetData sheetId="48903" refreshError="1"/>
      <sheetData sheetId="48904" refreshError="1"/>
      <sheetData sheetId="48905" refreshError="1"/>
      <sheetData sheetId="48906" refreshError="1"/>
      <sheetData sheetId="48907" refreshError="1"/>
      <sheetData sheetId="48908" refreshError="1"/>
      <sheetData sheetId="48909" refreshError="1"/>
      <sheetData sheetId="48910" refreshError="1"/>
      <sheetData sheetId="48911" refreshError="1"/>
      <sheetData sheetId="48912" refreshError="1"/>
      <sheetData sheetId="48913" refreshError="1"/>
      <sheetData sheetId="48914" refreshError="1"/>
      <sheetData sheetId="48915" refreshError="1"/>
      <sheetData sheetId="48916" refreshError="1"/>
      <sheetData sheetId="48917" refreshError="1"/>
      <sheetData sheetId="48918" refreshError="1"/>
      <sheetData sheetId="48919" refreshError="1"/>
      <sheetData sheetId="48920" refreshError="1"/>
      <sheetData sheetId="48921" refreshError="1"/>
      <sheetData sheetId="48922" refreshError="1"/>
      <sheetData sheetId="48923" refreshError="1"/>
      <sheetData sheetId="48924" refreshError="1"/>
      <sheetData sheetId="48925" refreshError="1"/>
      <sheetData sheetId="48926" refreshError="1"/>
      <sheetData sheetId="48927" refreshError="1"/>
      <sheetData sheetId="48928" refreshError="1"/>
      <sheetData sheetId="48929" refreshError="1"/>
      <sheetData sheetId="48930" refreshError="1"/>
      <sheetData sheetId="48931" refreshError="1"/>
      <sheetData sheetId="48932" refreshError="1"/>
      <sheetData sheetId="48933" refreshError="1"/>
      <sheetData sheetId="48934" refreshError="1"/>
      <sheetData sheetId="48935" refreshError="1"/>
      <sheetData sheetId="48936" refreshError="1"/>
      <sheetData sheetId="48937" refreshError="1"/>
      <sheetData sheetId="48938" refreshError="1"/>
      <sheetData sheetId="48939" refreshError="1"/>
      <sheetData sheetId="48940" refreshError="1"/>
      <sheetData sheetId="48941" refreshError="1"/>
      <sheetData sheetId="48942" refreshError="1"/>
      <sheetData sheetId="48943" refreshError="1"/>
      <sheetData sheetId="48944" refreshError="1"/>
      <sheetData sheetId="48945" refreshError="1"/>
      <sheetData sheetId="48946" refreshError="1"/>
      <sheetData sheetId="48947" refreshError="1"/>
      <sheetData sheetId="48948" refreshError="1"/>
      <sheetData sheetId="48949" refreshError="1"/>
      <sheetData sheetId="48950" refreshError="1"/>
      <sheetData sheetId="48951" refreshError="1"/>
      <sheetData sheetId="48952" refreshError="1"/>
      <sheetData sheetId="48953" refreshError="1"/>
      <sheetData sheetId="48954" refreshError="1"/>
      <sheetData sheetId="48955" refreshError="1"/>
      <sheetData sheetId="48956" refreshError="1"/>
      <sheetData sheetId="48957" refreshError="1"/>
      <sheetData sheetId="48958" refreshError="1"/>
      <sheetData sheetId="48959" refreshError="1"/>
      <sheetData sheetId="48960" refreshError="1"/>
      <sheetData sheetId="48961" refreshError="1"/>
      <sheetData sheetId="48962" refreshError="1"/>
      <sheetData sheetId="48963" refreshError="1"/>
      <sheetData sheetId="48964" refreshError="1"/>
      <sheetData sheetId="48965" refreshError="1"/>
      <sheetData sheetId="48966" refreshError="1"/>
      <sheetData sheetId="48967" refreshError="1"/>
      <sheetData sheetId="48968" refreshError="1"/>
      <sheetData sheetId="48969" refreshError="1"/>
      <sheetData sheetId="48970" refreshError="1"/>
      <sheetData sheetId="48971" refreshError="1"/>
      <sheetData sheetId="48972" refreshError="1"/>
      <sheetData sheetId="48973" refreshError="1"/>
      <sheetData sheetId="48974" refreshError="1"/>
      <sheetData sheetId="48975" refreshError="1"/>
      <sheetData sheetId="48976" refreshError="1"/>
      <sheetData sheetId="48977" refreshError="1"/>
      <sheetData sheetId="48978" refreshError="1"/>
      <sheetData sheetId="48979" refreshError="1"/>
      <sheetData sheetId="48980" refreshError="1"/>
      <sheetData sheetId="48981" refreshError="1"/>
      <sheetData sheetId="48982" refreshError="1"/>
      <sheetData sheetId="48983" refreshError="1"/>
      <sheetData sheetId="48984" refreshError="1"/>
      <sheetData sheetId="48985" refreshError="1"/>
      <sheetData sheetId="48986" refreshError="1"/>
      <sheetData sheetId="48987" refreshError="1"/>
      <sheetData sheetId="48988" refreshError="1"/>
      <sheetData sheetId="48989" refreshError="1"/>
      <sheetData sheetId="48990" refreshError="1"/>
      <sheetData sheetId="48991" refreshError="1"/>
      <sheetData sheetId="48992" refreshError="1"/>
      <sheetData sheetId="48993" refreshError="1"/>
      <sheetData sheetId="48994" refreshError="1"/>
      <sheetData sheetId="48995" refreshError="1"/>
      <sheetData sheetId="48996" refreshError="1"/>
      <sheetData sheetId="48997" refreshError="1"/>
      <sheetData sheetId="48998" refreshError="1"/>
      <sheetData sheetId="48999" refreshError="1"/>
      <sheetData sheetId="49000" refreshError="1"/>
      <sheetData sheetId="49001" refreshError="1"/>
      <sheetData sheetId="49002" refreshError="1"/>
      <sheetData sheetId="49003" refreshError="1"/>
      <sheetData sheetId="49004" refreshError="1"/>
      <sheetData sheetId="49005" refreshError="1"/>
      <sheetData sheetId="49006" refreshError="1"/>
      <sheetData sheetId="49007" refreshError="1"/>
      <sheetData sheetId="49008" refreshError="1"/>
      <sheetData sheetId="49009" refreshError="1"/>
      <sheetData sheetId="49010" refreshError="1"/>
      <sheetData sheetId="49011" refreshError="1"/>
      <sheetData sheetId="49012" refreshError="1"/>
      <sheetData sheetId="49013" refreshError="1"/>
      <sheetData sheetId="49014" refreshError="1"/>
      <sheetData sheetId="49015" refreshError="1"/>
      <sheetData sheetId="49016" refreshError="1"/>
      <sheetData sheetId="49017" refreshError="1"/>
      <sheetData sheetId="49018" refreshError="1"/>
      <sheetData sheetId="49019" refreshError="1"/>
      <sheetData sheetId="49020" refreshError="1"/>
      <sheetData sheetId="49021" refreshError="1"/>
      <sheetData sheetId="49022" refreshError="1"/>
      <sheetData sheetId="49023" refreshError="1"/>
      <sheetData sheetId="49024" refreshError="1"/>
      <sheetData sheetId="49025" refreshError="1"/>
      <sheetData sheetId="49026" refreshError="1"/>
      <sheetData sheetId="49027" refreshError="1"/>
      <sheetData sheetId="49028" refreshError="1"/>
      <sheetData sheetId="49029" refreshError="1"/>
      <sheetData sheetId="49030" refreshError="1"/>
      <sheetData sheetId="49031" refreshError="1"/>
      <sheetData sheetId="49032" refreshError="1"/>
      <sheetData sheetId="49033" refreshError="1"/>
      <sheetData sheetId="49034" refreshError="1"/>
      <sheetData sheetId="49035" refreshError="1"/>
      <sheetData sheetId="49036" refreshError="1"/>
      <sheetData sheetId="49037" refreshError="1"/>
      <sheetData sheetId="49038" refreshError="1"/>
      <sheetData sheetId="49039" refreshError="1"/>
      <sheetData sheetId="49040" refreshError="1"/>
      <sheetData sheetId="49041" refreshError="1"/>
      <sheetData sheetId="49042" refreshError="1"/>
      <sheetData sheetId="49043" refreshError="1"/>
      <sheetData sheetId="49044" refreshError="1"/>
      <sheetData sheetId="49045" refreshError="1"/>
      <sheetData sheetId="49046" refreshError="1"/>
      <sheetData sheetId="49047" refreshError="1"/>
      <sheetData sheetId="49048" refreshError="1"/>
      <sheetData sheetId="49049" refreshError="1"/>
      <sheetData sheetId="49050" refreshError="1"/>
      <sheetData sheetId="49051" refreshError="1"/>
      <sheetData sheetId="49052" refreshError="1"/>
      <sheetData sheetId="49053" refreshError="1"/>
      <sheetData sheetId="49054" refreshError="1"/>
      <sheetData sheetId="49055" refreshError="1"/>
      <sheetData sheetId="49056" refreshError="1"/>
      <sheetData sheetId="49057" refreshError="1"/>
      <sheetData sheetId="49058" refreshError="1"/>
      <sheetData sheetId="49059" refreshError="1"/>
      <sheetData sheetId="49060" refreshError="1"/>
      <sheetData sheetId="49061" refreshError="1"/>
      <sheetData sheetId="49062" refreshError="1"/>
      <sheetData sheetId="49063" refreshError="1"/>
      <sheetData sheetId="49064" refreshError="1"/>
      <sheetData sheetId="49065" refreshError="1"/>
      <sheetData sheetId="49066" refreshError="1"/>
      <sheetData sheetId="49067" refreshError="1"/>
      <sheetData sheetId="49068" refreshError="1"/>
      <sheetData sheetId="49069" refreshError="1"/>
      <sheetData sheetId="49070" refreshError="1"/>
      <sheetData sheetId="49071" refreshError="1"/>
      <sheetData sheetId="49072" refreshError="1"/>
      <sheetData sheetId="49073" refreshError="1"/>
      <sheetData sheetId="49074" refreshError="1"/>
      <sheetData sheetId="49075" refreshError="1"/>
      <sheetData sheetId="49076" refreshError="1"/>
      <sheetData sheetId="49077" refreshError="1"/>
      <sheetData sheetId="49078" refreshError="1"/>
      <sheetData sheetId="49079" refreshError="1"/>
      <sheetData sheetId="49080" refreshError="1"/>
      <sheetData sheetId="49081" refreshError="1"/>
      <sheetData sheetId="49082" refreshError="1"/>
      <sheetData sheetId="49083" refreshError="1"/>
      <sheetData sheetId="49084" refreshError="1"/>
      <sheetData sheetId="49085" refreshError="1"/>
      <sheetData sheetId="49086" refreshError="1"/>
      <sheetData sheetId="49087" refreshError="1"/>
      <sheetData sheetId="49088" refreshError="1"/>
      <sheetData sheetId="49089" refreshError="1"/>
      <sheetData sheetId="49090" refreshError="1"/>
      <sheetData sheetId="49091" refreshError="1"/>
      <sheetData sheetId="49092" refreshError="1"/>
      <sheetData sheetId="49093" refreshError="1"/>
      <sheetData sheetId="49094" refreshError="1"/>
      <sheetData sheetId="49095" refreshError="1"/>
      <sheetData sheetId="49096" refreshError="1"/>
      <sheetData sheetId="49097" refreshError="1"/>
      <sheetData sheetId="49098" refreshError="1"/>
      <sheetData sheetId="49099" refreshError="1"/>
      <sheetData sheetId="49100" refreshError="1"/>
      <sheetData sheetId="49101" refreshError="1"/>
      <sheetData sheetId="49102" refreshError="1"/>
      <sheetData sheetId="49103" refreshError="1"/>
      <sheetData sheetId="49104" refreshError="1"/>
      <sheetData sheetId="49105" refreshError="1"/>
      <sheetData sheetId="49106" refreshError="1"/>
      <sheetData sheetId="49107" refreshError="1"/>
      <sheetData sheetId="49108" refreshError="1"/>
      <sheetData sheetId="49109" refreshError="1"/>
      <sheetData sheetId="49110" refreshError="1"/>
      <sheetData sheetId="49111" refreshError="1"/>
      <sheetData sheetId="49112" refreshError="1"/>
      <sheetData sheetId="49113" refreshError="1"/>
      <sheetData sheetId="49114" refreshError="1"/>
      <sheetData sheetId="49115" refreshError="1"/>
      <sheetData sheetId="49116" refreshError="1"/>
      <sheetData sheetId="49117" refreshError="1"/>
      <sheetData sheetId="49118" refreshError="1"/>
      <sheetData sheetId="49119" refreshError="1"/>
      <sheetData sheetId="49120" refreshError="1"/>
      <sheetData sheetId="49121" refreshError="1"/>
      <sheetData sheetId="49122" refreshError="1"/>
      <sheetData sheetId="49123" refreshError="1"/>
      <sheetData sheetId="49124" refreshError="1"/>
      <sheetData sheetId="49125" refreshError="1"/>
      <sheetData sheetId="49126" refreshError="1"/>
      <sheetData sheetId="49127" refreshError="1"/>
      <sheetData sheetId="49128" refreshError="1"/>
      <sheetData sheetId="49129" refreshError="1"/>
      <sheetData sheetId="49130" refreshError="1"/>
      <sheetData sheetId="49131" refreshError="1"/>
      <sheetData sheetId="49132" refreshError="1"/>
      <sheetData sheetId="49133" refreshError="1"/>
      <sheetData sheetId="49134" refreshError="1"/>
      <sheetData sheetId="49135" refreshError="1"/>
      <sheetData sheetId="49136" refreshError="1"/>
      <sheetData sheetId="49137" refreshError="1"/>
      <sheetData sheetId="49138" refreshError="1"/>
      <sheetData sheetId="49139" refreshError="1"/>
      <sheetData sheetId="49140" refreshError="1"/>
      <sheetData sheetId="49141" refreshError="1"/>
      <sheetData sheetId="49142" refreshError="1"/>
      <sheetData sheetId="49143" refreshError="1"/>
      <sheetData sheetId="49144" refreshError="1"/>
      <sheetData sheetId="49145" refreshError="1"/>
      <sheetData sheetId="49146" refreshError="1"/>
      <sheetData sheetId="49147" refreshError="1"/>
      <sheetData sheetId="49148" refreshError="1"/>
      <sheetData sheetId="49149" refreshError="1"/>
      <sheetData sheetId="49150" refreshError="1"/>
      <sheetData sheetId="49151" refreshError="1"/>
      <sheetData sheetId="49152" refreshError="1"/>
      <sheetData sheetId="49153" refreshError="1"/>
      <sheetData sheetId="49154" refreshError="1"/>
      <sheetData sheetId="49155" refreshError="1"/>
      <sheetData sheetId="49156" refreshError="1"/>
      <sheetData sheetId="49157" refreshError="1"/>
      <sheetData sheetId="49158" refreshError="1"/>
      <sheetData sheetId="49159" refreshError="1"/>
      <sheetData sheetId="49160" refreshError="1"/>
      <sheetData sheetId="49161" refreshError="1"/>
      <sheetData sheetId="49162" refreshError="1"/>
      <sheetData sheetId="49163" refreshError="1"/>
      <sheetData sheetId="49164" refreshError="1"/>
      <sheetData sheetId="49165" refreshError="1"/>
      <sheetData sheetId="49166" refreshError="1"/>
      <sheetData sheetId="49167" refreshError="1"/>
      <sheetData sheetId="49168" refreshError="1"/>
      <sheetData sheetId="49169" refreshError="1"/>
      <sheetData sheetId="49170" refreshError="1"/>
      <sheetData sheetId="49171" refreshError="1"/>
      <sheetData sheetId="49172" refreshError="1"/>
      <sheetData sheetId="49173" refreshError="1"/>
      <sheetData sheetId="49174" refreshError="1"/>
      <sheetData sheetId="49175" refreshError="1"/>
      <sheetData sheetId="49176" refreshError="1"/>
      <sheetData sheetId="49177" refreshError="1"/>
      <sheetData sheetId="49178" refreshError="1"/>
      <sheetData sheetId="49179" refreshError="1"/>
      <sheetData sheetId="49180" refreshError="1"/>
      <sheetData sheetId="49181" refreshError="1"/>
      <sheetData sheetId="49182" refreshError="1"/>
      <sheetData sheetId="49183" refreshError="1"/>
      <sheetData sheetId="49184" refreshError="1"/>
      <sheetData sheetId="49185" refreshError="1"/>
      <sheetData sheetId="49186" refreshError="1"/>
      <sheetData sheetId="49187" refreshError="1"/>
      <sheetData sheetId="49188" refreshError="1"/>
      <sheetData sheetId="49189" refreshError="1"/>
      <sheetData sheetId="49190" refreshError="1"/>
      <sheetData sheetId="49191" refreshError="1"/>
      <sheetData sheetId="49192" refreshError="1"/>
      <sheetData sheetId="49193" refreshError="1"/>
      <sheetData sheetId="49194" refreshError="1"/>
      <sheetData sheetId="49195" refreshError="1"/>
      <sheetData sheetId="49196" refreshError="1"/>
      <sheetData sheetId="49197" refreshError="1"/>
      <sheetData sheetId="49198" refreshError="1"/>
      <sheetData sheetId="49199" refreshError="1"/>
      <sheetData sheetId="49200" refreshError="1"/>
      <sheetData sheetId="49201" refreshError="1"/>
      <sheetData sheetId="49202" refreshError="1"/>
      <sheetData sheetId="49203" refreshError="1"/>
      <sheetData sheetId="49204" refreshError="1"/>
      <sheetData sheetId="49205" refreshError="1"/>
      <sheetData sheetId="49206" refreshError="1"/>
      <sheetData sheetId="49207" refreshError="1"/>
      <sheetData sheetId="49208" refreshError="1"/>
      <sheetData sheetId="49209" refreshError="1"/>
      <sheetData sheetId="49210" refreshError="1"/>
      <sheetData sheetId="49211" refreshError="1"/>
      <sheetData sheetId="49212" refreshError="1"/>
      <sheetData sheetId="49213" refreshError="1"/>
      <sheetData sheetId="49214" refreshError="1"/>
      <sheetData sheetId="49215" refreshError="1"/>
      <sheetData sheetId="49216" refreshError="1"/>
      <sheetData sheetId="49217" refreshError="1"/>
      <sheetData sheetId="49218" refreshError="1"/>
      <sheetData sheetId="49219" refreshError="1"/>
      <sheetData sheetId="49220" refreshError="1"/>
      <sheetData sheetId="49221" refreshError="1"/>
      <sheetData sheetId="49222" refreshError="1"/>
      <sheetData sheetId="49223" refreshError="1"/>
      <sheetData sheetId="49224" refreshError="1"/>
      <sheetData sheetId="49225" refreshError="1"/>
      <sheetData sheetId="49226" refreshError="1"/>
      <sheetData sheetId="49227" refreshError="1"/>
      <sheetData sheetId="49228" refreshError="1"/>
      <sheetData sheetId="49229" refreshError="1"/>
      <sheetData sheetId="49230" refreshError="1"/>
      <sheetData sheetId="49231" refreshError="1"/>
      <sheetData sheetId="49232" refreshError="1"/>
      <sheetData sheetId="49233" refreshError="1"/>
      <sheetData sheetId="49234" refreshError="1"/>
      <sheetData sheetId="49235" refreshError="1"/>
      <sheetData sheetId="49236" refreshError="1"/>
      <sheetData sheetId="49237" refreshError="1"/>
      <sheetData sheetId="49238" refreshError="1"/>
      <sheetData sheetId="49239" refreshError="1"/>
      <sheetData sheetId="49240" refreshError="1"/>
      <sheetData sheetId="49241" refreshError="1"/>
      <sheetData sheetId="49242" refreshError="1"/>
      <sheetData sheetId="49243" refreshError="1"/>
      <sheetData sheetId="49244" refreshError="1"/>
      <sheetData sheetId="49245" refreshError="1"/>
      <sheetData sheetId="49246" refreshError="1"/>
      <sheetData sheetId="49247" refreshError="1"/>
      <sheetData sheetId="49248" refreshError="1"/>
      <sheetData sheetId="49249" refreshError="1"/>
      <sheetData sheetId="49250" refreshError="1"/>
      <sheetData sheetId="49251" refreshError="1"/>
      <sheetData sheetId="49252" refreshError="1"/>
      <sheetData sheetId="49253" refreshError="1"/>
      <sheetData sheetId="49254" refreshError="1"/>
      <sheetData sheetId="49255" refreshError="1"/>
      <sheetData sheetId="49256" refreshError="1"/>
      <sheetData sheetId="49257" refreshError="1"/>
      <sheetData sheetId="49258" refreshError="1"/>
      <sheetData sheetId="49259" refreshError="1"/>
      <sheetData sheetId="49260" refreshError="1"/>
      <sheetData sheetId="49261" refreshError="1"/>
      <sheetData sheetId="49262" refreshError="1"/>
      <sheetData sheetId="49263" refreshError="1"/>
      <sheetData sheetId="49264" refreshError="1"/>
      <sheetData sheetId="49265" refreshError="1"/>
      <sheetData sheetId="49266" refreshError="1"/>
      <sheetData sheetId="49267" refreshError="1"/>
      <sheetData sheetId="49268" refreshError="1"/>
      <sheetData sheetId="49269" refreshError="1"/>
      <sheetData sheetId="49270" refreshError="1"/>
      <sheetData sheetId="49271" refreshError="1"/>
      <sheetData sheetId="49272" refreshError="1"/>
      <sheetData sheetId="49273" refreshError="1"/>
      <sheetData sheetId="49274" refreshError="1"/>
      <sheetData sheetId="49275" refreshError="1"/>
      <sheetData sheetId="49276" refreshError="1"/>
      <sheetData sheetId="49277" refreshError="1"/>
      <sheetData sheetId="49278" refreshError="1"/>
      <sheetData sheetId="49279" refreshError="1"/>
      <sheetData sheetId="49280" refreshError="1"/>
      <sheetData sheetId="49281" refreshError="1"/>
      <sheetData sheetId="49282" refreshError="1"/>
      <sheetData sheetId="49283" refreshError="1"/>
      <sheetData sheetId="49284" refreshError="1"/>
      <sheetData sheetId="49285" refreshError="1"/>
      <sheetData sheetId="49286" refreshError="1"/>
      <sheetData sheetId="49287" refreshError="1"/>
      <sheetData sheetId="49288" refreshError="1"/>
      <sheetData sheetId="49289" refreshError="1"/>
      <sheetData sheetId="49290" refreshError="1"/>
      <sheetData sheetId="49291" refreshError="1"/>
      <sheetData sheetId="49292" refreshError="1"/>
      <sheetData sheetId="49293" refreshError="1"/>
      <sheetData sheetId="49294" refreshError="1"/>
      <sheetData sheetId="49295" refreshError="1"/>
      <sheetData sheetId="49296" refreshError="1"/>
      <sheetData sheetId="49297" refreshError="1"/>
      <sheetData sheetId="49298" refreshError="1"/>
      <sheetData sheetId="49299" refreshError="1"/>
      <sheetData sheetId="49300" refreshError="1"/>
      <sheetData sheetId="49301"/>
      <sheetData sheetId="49302"/>
      <sheetData sheetId="49303"/>
      <sheetData sheetId="49304"/>
      <sheetData sheetId="49305" refreshError="1"/>
      <sheetData sheetId="49306" refreshError="1"/>
      <sheetData sheetId="49307" refreshError="1"/>
      <sheetData sheetId="49308" refreshError="1"/>
      <sheetData sheetId="49309" refreshError="1"/>
      <sheetData sheetId="49310" refreshError="1"/>
      <sheetData sheetId="49311" refreshError="1"/>
      <sheetData sheetId="49312" refreshError="1"/>
      <sheetData sheetId="49313" refreshError="1"/>
      <sheetData sheetId="49314" refreshError="1"/>
      <sheetData sheetId="49315" refreshError="1"/>
      <sheetData sheetId="49316" refreshError="1"/>
      <sheetData sheetId="49317" refreshError="1"/>
      <sheetData sheetId="49318" refreshError="1"/>
      <sheetData sheetId="4931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SUM"/>
      <sheetName val="Results"/>
      <sheetName val="FitOutConfCentre"/>
    </sheetNames>
    <sheetDataSet>
      <sheetData sheetId="0"/>
      <sheetData sheetId="1"/>
      <sheetData sheetId="2"/>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R-2"/>
      <sheetName val="Sheet1"/>
      <sheetName val="SUM"/>
    </sheetNames>
    <sheetDataSet>
      <sheetData sheetId="0"/>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row r="4">
          <cell r="F4" t="str">
            <v>Qty</v>
          </cell>
          <cell r="G4" t="str">
            <v>Amount</v>
          </cell>
        </row>
      </sheetData>
      <sheetData sheetId="3" refreshError="1"/>
      <sheetData sheetId="4" refreshError="1"/>
      <sheetData sheetId="5" refreshError="1"/>
      <sheetData sheetId="6"/>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
          <cell r="B1" t="str">
            <v>no</v>
          </cell>
        </row>
        <row r="46">
          <cell r="C46">
            <v>39538</v>
          </cell>
        </row>
      </sheetData>
      <sheetData sheetId="22" refreshError="1"/>
      <sheetData sheetId="23" refreshError="1"/>
      <sheetData sheetId="24" refreshError="1">
        <row r="21">
          <cell r="C21" t="str">
            <v>Year</v>
          </cell>
          <cell r="D21" t="str">
            <v>Year calculator</v>
          </cell>
          <cell r="E21" t="str">
            <v>quarter</v>
          </cell>
          <cell r="F21" t="str">
            <v>Cashflow</v>
          </cell>
          <cell r="G21" t="str">
            <v>Discounted cashflow</v>
          </cell>
        </row>
        <row r="22">
          <cell r="A22">
            <v>39538</v>
          </cell>
          <cell r="B22" t="str">
            <v>Year 1</v>
          </cell>
          <cell r="C22">
            <v>1</v>
          </cell>
          <cell r="D22">
            <v>0</v>
          </cell>
          <cell r="E22">
            <v>0</v>
          </cell>
          <cell r="G22">
            <v>0</v>
          </cell>
        </row>
        <row r="23">
          <cell r="A23">
            <v>39600</v>
          </cell>
          <cell r="B23" t="str">
            <v>Year 1</v>
          </cell>
          <cell r="C23">
            <v>1</v>
          </cell>
          <cell r="D23">
            <v>0</v>
          </cell>
          <cell r="E23">
            <v>1</v>
          </cell>
          <cell r="G23">
            <v>0</v>
          </cell>
        </row>
        <row r="24">
          <cell r="A24">
            <v>39692</v>
          </cell>
          <cell r="B24" t="str">
            <v>Year 1</v>
          </cell>
          <cell r="C24">
            <v>1</v>
          </cell>
          <cell r="D24">
            <v>0</v>
          </cell>
          <cell r="E24">
            <v>2</v>
          </cell>
          <cell r="F24">
            <v>1125000</v>
          </cell>
          <cell r="G24">
            <v>1093987.4362342092</v>
          </cell>
        </row>
        <row r="25">
          <cell r="A25">
            <v>39783</v>
          </cell>
          <cell r="B25" t="str">
            <v>Year 1</v>
          </cell>
          <cell r="C25">
            <v>1</v>
          </cell>
          <cell r="D25">
            <v>1</v>
          </cell>
          <cell r="E25">
            <v>3</v>
          </cell>
          <cell r="F25">
            <v>1125000</v>
          </cell>
          <cell r="G25">
            <v>1078803.2357783113</v>
          </cell>
        </row>
        <row r="26">
          <cell r="A26">
            <v>39873</v>
          </cell>
          <cell r="B26" t="str">
            <v>Year 2</v>
          </cell>
          <cell r="C26">
            <v>2</v>
          </cell>
          <cell r="D26">
            <v>0</v>
          </cell>
          <cell r="E26">
            <v>4</v>
          </cell>
          <cell r="F26">
            <v>1153125</v>
          </cell>
          <cell r="G26">
            <v>1090425.5319148938</v>
          </cell>
        </row>
        <row r="27">
          <cell r="A27">
            <v>39965</v>
          </cell>
          <cell r="B27" t="str">
            <v>Year 2</v>
          </cell>
          <cell r="C27">
            <v>2</v>
          </cell>
          <cell r="D27">
            <v>0</v>
          </cell>
          <cell r="E27">
            <v>5</v>
          </cell>
          <cell r="F27">
            <v>1153125</v>
          </cell>
          <cell r="G27">
            <v>1075290.7695671476</v>
          </cell>
        </row>
        <row r="28">
          <cell r="A28">
            <v>40057</v>
          </cell>
          <cell r="B28" t="str">
            <v>Year 2</v>
          </cell>
          <cell r="C28">
            <v>2</v>
          </cell>
          <cell r="D28">
            <v>0</v>
          </cell>
          <cell r="E28">
            <v>6</v>
          </cell>
          <cell r="F28">
            <v>1153125</v>
          </cell>
          <cell r="G28">
            <v>1060366.0729456877</v>
          </cell>
        </row>
        <row r="29">
          <cell r="A29">
            <v>40148</v>
          </cell>
          <cell r="B29" t="str">
            <v>Year 2</v>
          </cell>
          <cell r="C29">
            <v>2</v>
          </cell>
          <cell r="D29">
            <v>1</v>
          </cell>
          <cell r="E29">
            <v>7</v>
          </cell>
          <cell r="F29">
            <v>1153125</v>
          </cell>
          <cell r="G29">
            <v>1045648.5264045098</v>
          </cell>
        </row>
        <row r="30">
          <cell r="A30">
            <v>40238</v>
          </cell>
          <cell r="B30" t="str">
            <v>Year 3</v>
          </cell>
          <cell r="C30">
            <v>3</v>
          </cell>
          <cell r="D30">
            <v>0</v>
          </cell>
          <cell r="E30">
            <v>8</v>
          </cell>
          <cell r="F30">
            <v>1181953.125</v>
          </cell>
          <cell r="G30">
            <v>1056913.6361350035</v>
          </cell>
        </row>
        <row r="31">
          <cell r="A31">
            <v>40330</v>
          </cell>
          <cell r="B31" t="str">
            <v>Year 3</v>
          </cell>
          <cell r="C31">
            <v>3</v>
          </cell>
          <cell r="D31">
            <v>0</v>
          </cell>
          <cell r="E31">
            <v>9</v>
          </cell>
          <cell r="F31">
            <v>1181953.125</v>
          </cell>
          <cell r="G31">
            <v>1042244.0083274952</v>
          </cell>
        </row>
        <row r="32">
          <cell r="A32">
            <v>40422</v>
          </cell>
          <cell r="B32" t="str">
            <v>Year 3</v>
          </cell>
          <cell r="C32">
            <v>3</v>
          </cell>
          <cell r="D32">
            <v>0</v>
          </cell>
          <cell r="E32">
            <v>10</v>
          </cell>
          <cell r="F32">
            <v>1181953.125</v>
          </cell>
          <cell r="G32">
            <v>1027777.9903256074</v>
          </cell>
        </row>
        <row r="33">
          <cell r="A33">
            <v>40513</v>
          </cell>
          <cell r="B33" t="str">
            <v>Year 3</v>
          </cell>
          <cell r="C33">
            <v>3</v>
          </cell>
          <cell r="D33">
            <v>1</v>
          </cell>
          <cell r="E33">
            <v>11</v>
          </cell>
          <cell r="F33">
            <v>1181953.125</v>
          </cell>
          <cell r="G33">
            <v>1013512.7560894777</v>
          </cell>
        </row>
        <row r="34">
          <cell r="A34">
            <v>40603</v>
          </cell>
          <cell r="B34" t="str">
            <v>Year 4</v>
          </cell>
          <cell r="C34">
            <v>4</v>
          </cell>
          <cell r="D34">
            <v>0</v>
          </cell>
          <cell r="E34">
            <v>12</v>
          </cell>
          <cell r="F34">
            <v>1211501.953125</v>
          </cell>
          <cell r="G34">
            <v>1024431.6567738805</v>
          </cell>
        </row>
        <row r="35">
          <cell r="A35">
            <v>40695</v>
          </cell>
          <cell r="B35" t="str">
            <v>Year 4</v>
          </cell>
          <cell r="C35">
            <v>4</v>
          </cell>
          <cell r="D35">
            <v>0</v>
          </cell>
          <cell r="E35">
            <v>13</v>
          </cell>
          <cell r="F35">
            <v>1211501.953125</v>
          </cell>
          <cell r="G35">
            <v>1010212.8685916623</v>
          </cell>
        </row>
        <row r="36">
          <cell r="A36">
            <v>40787</v>
          </cell>
          <cell r="B36" t="str">
            <v>Year 4</v>
          </cell>
          <cell r="C36">
            <v>4</v>
          </cell>
          <cell r="D36">
            <v>0</v>
          </cell>
          <cell r="E36">
            <v>14</v>
          </cell>
          <cell r="F36">
            <v>1211501.953125</v>
          </cell>
          <cell r="G36">
            <v>996191.43270330748</v>
          </cell>
        </row>
        <row r="37">
          <cell r="A37">
            <v>40878</v>
          </cell>
          <cell r="B37" t="str">
            <v>Year 4</v>
          </cell>
          <cell r="C37">
            <v>4</v>
          </cell>
          <cell r="D37">
            <v>1</v>
          </cell>
          <cell r="E37">
            <v>15</v>
          </cell>
          <cell r="F37">
            <v>1211501.953125</v>
          </cell>
          <cell r="G37">
            <v>982364.60992124327</v>
          </cell>
        </row>
        <row r="38">
          <cell r="A38">
            <v>40969</v>
          </cell>
          <cell r="B38" t="str">
            <v>Year 5</v>
          </cell>
          <cell r="C38">
            <v>5</v>
          </cell>
          <cell r="D38">
            <v>0</v>
          </cell>
          <cell r="E38">
            <v>16</v>
          </cell>
          <cell r="F38">
            <v>1241789.501953125</v>
          </cell>
          <cell r="G38">
            <v>992947.94155387941</v>
          </cell>
        </row>
        <row r="39">
          <cell r="A39">
            <v>41061</v>
          </cell>
          <cell r="B39" t="str">
            <v>Year 5</v>
          </cell>
          <cell r="C39">
            <v>5</v>
          </cell>
          <cell r="D39">
            <v>0</v>
          </cell>
          <cell r="E39">
            <v>17</v>
          </cell>
          <cell r="F39">
            <v>1241789.501953125</v>
          </cell>
          <cell r="G39">
            <v>979166.13740563008</v>
          </cell>
        </row>
        <row r="40">
          <cell r="A40">
            <v>41153</v>
          </cell>
          <cell r="B40" t="str">
            <v>Year 5</v>
          </cell>
          <cell r="C40">
            <v>5</v>
          </cell>
          <cell r="D40">
            <v>0</v>
          </cell>
          <cell r="E40">
            <v>18</v>
          </cell>
          <cell r="F40">
            <v>1241789.501953125</v>
          </cell>
          <cell r="G40">
            <v>965575.62035072362</v>
          </cell>
        </row>
        <row r="41">
          <cell r="A41">
            <v>41244</v>
          </cell>
          <cell r="B41" t="str">
            <v>Year 5</v>
          </cell>
          <cell r="C41">
            <v>5</v>
          </cell>
          <cell r="D41">
            <v>1</v>
          </cell>
          <cell r="E41">
            <v>19</v>
          </cell>
          <cell r="F41">
            <v>1241789.501953125</v>
          </cell>
          <cell r="G41">
            <v>952173.73538465658</v>
          </cell>
        </row>
        <row r="42">
          <cell r="A42">
            <v>41334</v>
          </cell>
          <cell r="B42" t="str">
            <v>Year 6</v>
          </cell>
          <cell r="C42">
            <v>6</v>
          </cell>
          <cell r="D42">
            <v>0</v>
          </cell>
          <cell r="E42">
            <v>20</v>
          </cell>
          <cell r="F42">
            <v>1272834.2395019531</v>
          </cell>
          <cell r="G42">
            <v>962431.81096238922</v>
          </cell>
        </row>
        <row r="43">
          <cell r="A43">
            <v>41426</v>
          </cell>
          <cell r="B43" t="str">
            <v>Year 6</v>
          </cell>
          <cell r="C43">
            <v>6</v>
          </cell>
          <cell r="D43">
            <v>0</v>
          </cell>
          <cell r="E43">
            <v>21</v>
          </cell>
          <cell r="F43">
            <v>1272834.2395019531</v>
          </cell>
          <cell r="G43">
            <v>949073.56107874319</v>
          </cell>
        </row>
        <row r="44">
          <cell r="A44">
            <v>41518</v>
          </cell>
          <cell r="B44" t="str">
            <v>Year 6</v>
          </cell>
          <cell r="C44">
            <v>6</v>
          </cell>
          <cell r="D44">
            <v>0</v>
          </cell>
          <cell r="E44">
            <v>22</v>
          </cell>
          <cell r="F44">
            <v>1272834.2395019531</v>
          </cell>
          <cell r="G44">
            <v>935900.71948888106</v>
          </cell>
        </row>
        <row r="45">
          <cell r="A45">
            <v>41609</v>
          </cell>
          <cell r="B45" t="str">
            <v>Year 6</v>
          </cell>
          <cell r="C45">
            <v>6</v>
          </cell>
          <cell r="D45">
            <v>1</v>
          </cell>
          <cell r="E45">
            <v>23</v>
          </cell>
          <cell r="F45">
            <v>1272834.2395019531</v>
          </cell>
          <cell r="G45">
            <v>922910.71278418251</v>
          </cell>
        </row>
        <row r="46">
          <cell r="A46">
            <v>41699</v>
          </cell>
          <cell r="B46" t="str">
            <v>Year 7</v>
          </cell>
          <cell r="C46">
            <v>7</v>
          </cell>
          <cell r="D46">
            <v>0</v>
          </cell>
          <cell r="E46">
            <v>24</v>
          </cell>
          <cell r="F46">
            <v>1304655.095489502</v>
          </cell>
          <cell r="G46">
            <v>932853.52835598006</v>
          </cell>
        </row>
        <row r="47">
          <cell r="A47">
            <v>41791</v>
          </cell>
          <cell r="B47" t="str">
            <v>Year 7</v>
          </cell>
          <cell r="C47">
            <v>7</v>
          </cell>
          <cell r="D47">
            <v>0</v>
          </cell>
          <cell r="E47">
            <v>25</v>
          </cell>
          <cell r="F47">
            <v>1304655.095489502</v>
          </cell>
          <cell r="G47">
            <v>919905.81570280064</v>
          </cell>
        </row>
        <row r="48">
          <cell r="A48">
            <v>41883</v>
          </cell>
          <cell r="B48" t="str">
            <v>Year 7</v>
          </cell>
          <cell r="C48">
            <v>7</v>
          </cell>
          <cell r="D48">
            <v>0</v>
          </cell>
          <cell r="E48">
            <v>26</v>
          </cell>
          <cell r="F48">
            <v>1304655.095489502</v>
          </cell>
          <cell r="G48">
            <v>907137.81321617321</v>
          </cell>
        </row>
        <row r="49">
          <cell r="A49">
            <v>41974</v>
          </cell>
          <cell r="B49" t="str">
            <v>Year 7</v>
          </cell>
          <cell r="C49">
            <v>7</v>
          </cell>
          <cell r="D49">
            <v>1</v>
          </cell>
          <cell r="E49">
            <v>27</v>
          </cell>
          <cell r="F49">
            <v>1304655.095489502</v>
          </cell>
          <cell r="G49">
            <v>894547.02657568536</v>
          </cell>
        </row>
        <row r="50">
          <cell r="A50">
            <v>42064</v>
          </cell>
          <cell r="B50" t="str">
            <v>Year 8</v>
          </cell>
          <cell r="C50">
            <v>8</v>
          </cell>
          <cell r="D50">
            <v>0</v>
          </cell>
          <cell r="E50">
            <v>28</v>
          </cell>
          <cell r="F50">
            <v>1337271.4728767395</v>
          </cell>
          <cell r="G50">
            <v>904184.27098333777</v>
          </cell>
        </row>
        <row r="51">
          <cell r="A51">
            <v>42156</v>
          </cell>
          <cell r="B51" t="str">
            <v>Year 8</v>
          </cell>
          <cell r="C51">
            <v>8</v>
          </cell>
          <cell r="D51">
            <v>0</v>
          </cell>
          <cell r="E51">
            <v>29</v>
          </cell>
          <cell r="F51">
            <v>1337271.4728767395</v>
          </cell>
          <cell r="G51">
            <v>891634.47857718286</v>
          </cell>
        </row>
        <row r="52">
          <cell r="A52">
            <v>42248</v>
          </cell>
          <cell r="B52" t="str">
            <v>Year 8</v>
          </cell>
          <cell r="C52">
            <v>8</v>
          </cell>
          <cell r="D52">
            <v>0</v>
          </cell>
          <cell r="E52">
            <v>30</v>
          </cell>
          <cell r="F52">
            <v>1337271.4728767395</v>
          </cell>
          <cell r="G52">
            <v>879258.87333009695</v>
          </cell>
        </row>
        <row r="53">
          <cell r="A53">
            <v>42339</v>
          </cell>
          <cell r="B53" t="str">
            <v>Year 8</v>
          </cell>
          <cell r="C53">
            <v>8</v>
          </cell>
          <cell r="D53">
            <v>1</v>
          </cell>
          <cell r="E53">
            <v>31</v>
          </cell>
          <cell r="F53">
            <v>1337271.4728767395</v>
          </cell>
          <cell r="G53">
            <v>867055.0375792695</v>
          </cell>
        </row>
        <row r="54">
          <cell r="A54">
            <v>42430</v>
          </cell>
          <cell r="B54" t="str">
            <v>Year 9</v>
          </cell>
          <cell r="C54">
            <v>9</v>
          </cell>
          <cell r="D54">
            <v>0</v>
          </cell>
          <cell r="E54">
            <v>32</v>
          </cell>
          <cell r="F54">
            <v>1370703.2596986578</v>
          </cell>
          <cell r="G54">
            <v>876396.10189874331</v>
          </cell>
        </row>
        <row r="55">
          <cell r="A55">
            <v>42522</v>
          </cell>
          <cell r="B55" t="str">
            <v>Year 9</v>
          </cell>
          <cell r="C55">
            <v>9</v>
          </cell>
          <cell r="D55">
            <v>0</v>
          </cell>
          <cell r="E55">
            <v>33</v>
          </cell>
          <cell r="F55">
            <v>1370703.2596986578</v>
          </cell>
          <cell r="G55">
            <v>864232.00051216281</v>
          </cell>
        </row>
        <row r="56">
          <cell r="A56">
            <v>42614</v>
          </cell>
          <cell r="B56" t="str">
            <v>Year 9</v>
          </cell>
          <cell r="C56">
            <v>9</v>
          </cell>
          <cell r="D56">
            <v>0</v>
          </cell>
          <cell r="E56">
            <v>34</v>
          </cell>
          <cell r="F56">
            <v>1370703.2596986578</v>
          </cell>
          <cell r="G56">
            <v>852236.73301498743</v>
          </cell>
        </row>
        <row r="57">
          <cell r="A57">
            <v>42705</v>
          </cell>
          <cell r="B57" t="str">
            <v>Year 9</v>
          </cell>
          <cell r="C57">
            <v>9</v>
          </cell>
          <cell r="D57">
            <v>1</v>
          </cell>
          <cell r="E57">
            <v>35</v>
          </cell>
          <cell r="F57">
            <v>1370703.2596986578</v>
          </cell>
          <cell r="G57">
            <v>840407.95604610036</v>
          </cell>
        </row>
        <row r="58">
          <cell r="A58">
            <v>42795</v>
          </cell>
          <cell r="B58" t="str">
            <v>Year 10</v>
          </cell>
          <cell r="C58">
            <v>10</v>
          </cell>
          <cell r="D58">
            <v>0</v>
          </cell>
          <cell r="E58">
            <v>36</v>
          </cell>
          <cell r="F58">
            <v>1404970.8411911242</v>
          </cell>
          <cell r="G58">
            <v>849461.94273873465</v>
          </cell>
        </row>
        <row r="59">
          <cell r="A59">
            <v>42887</v>
          </cell>
          <cell r="B59" t="str">
            <v>Year 10</v>
          </cell>
          <cell r="C59">
            <v>10</v>
          </cell>
          <cell r="D59">
            <v>0</v>
          </cell>
          <cell r="E59">
            <v>37</v>
          </cell>
          <cell r="F59">
            <v>1404970.8411911242</v>
          </cell>
          <cell r="G59">
            <v>837671.67898342025</v>
          </cell>
        </row>
        <row r="60">
          <cell r="A60">
            <v>42979</v>
          </cell>
          <cell r="B60" t="str">
            <v>Year 10</v>
          </cell>
          <cell r="C60">
            <v>10</v>
          </cell>
          <cell r="D60">
            <v>0</v>
          </cell>
          <cell r="E60">
            <v>38</v>
          </cell>
          <cell r="F60">
            <v>1404970.8411911242</v>
          </cell>
          <cell r="G60">
            <v>826045.06036913686</v>
          </cell>
        </row>
        <row r="61">
          <cell r="A61">
            <v>43070</v>
          </cell>
          <cell r="B61" t="str">
            <v>Year 10</v>
          </cell>
          <cell r="C61">
            <v>10</v>
          </cell>
          <cell r="D61">
            <v>1</v>
          </cell>
          <cell r="E61">
            <v>39</v>
          </cell>
          <cell r="F61">
            <v>1404970.8411911242</v>
          </cell>
          <cell r="G61">
            <v>814579.81555295782</v>
          </cell>
        </row>
        <row r="62">
          <cell r="A62">
            <v>43160</v>
          </cell>
          <cell r="B62" t="str">
            <v>Year 11</v>
          </cell>
          <cell r="C62">
            <v>11</v>
          </cell>
          <cell r="D62">
            <v>0</v>
          </cell>
          <cell r="E62">
            <v>40</v>
          </cell>
          <cell r="F62">
            <v>1440095.1122209022</v>
          </cell>
          <cell r="G62">
            <v>823355.54733541654</v>
          </cell>
        </row>
        <row r="63">
          <cell r="A63">
            <v>43252</v>
          </cell>
          <cell r="B63" t="str">
            <v>Year 11</v>
          </cell>
          <cell r="C63">
            <v>11</v>
          </cell>
          <cell r="D63">
            <v>0</v>
          </cell>
          <cell r="E63">
            <v>41</v>
          </cell>
          <cell r="F63">
            <v>1440095.1122209022</v>
          </cell>
          <cell r="G63">
            <v>811927.63211158942</v>
          </cell>
        </row>
        <row r="64">
          <cell r="A64">
            <v>43344</v>
          </cell>
          <cell r="B64" t="str">
            <v>Year 11</v>
          </cell>
          <cell r="C64">
            <v>11</v>
          </cell>
          <cell r="D64">
            <v>0</v>
          </cell>
          <cell r="E64">
            <v>42</v>
          </cell>
          <cell r="F64">
            <v>1440095.1122209022</v>
          </cell>
          <cell r="G64">
            <v>800658.33274549909</v>
          </cell>
        </row>
        <row r="65">
          <cell r="A65">
            <v>43435</v>
          </cell>
          <cell r="B65" t="str">
            <v>Year 11</v>
          </cell>
          <cell r="C65">
            <v>11</v>
          </cell>
          <cell r="D65">
            <v>1</v>
          </cell>
          <cell r="E65">
            <v>43</v>
          </cell>
          <cell r="F65">
            <v>1440095.1122209022</v>
          </cell>
          <cell r="G65">
            <v>789545.44769908441</v>
          </cell>
        </row>
        <row r="66">
          <cell r="A66">
            <v>43525</v>
          </cell>
          <cell r="B66" t="str">
            <v>Year 12</v>
          </cell>
          <cell r="C66">
            <v>12</v>
          </cell>
          <cell r="D66">
            <v>0</v>
          </cell>
          <cell r="E66">
            <v>44</v>
          </cell>
          <cell r="F66">
            <v>1476097.4900264246</v>
          </cell>
          <cell r="G66">
            <v>798051.47614071111</v>
          </cell>
        </row>
        <row r="67">
          <cell r="A67">
            <v>43617</v>
          </cell>
          <cell r="B67" t="str">
            <v>Year 12</v>
          </cell>
          <cell r="C67">
            <v>12</v>
          </cell>
          <cell r="D67">
            <v>0</v>
          </cell>
          <cell r="E67">
            <v>45</v>
          </cell>
          <cell r="F67">
            <v>1476097.4900264246</v>
          </cell>
          <cell r="G67">
            <v>786974.77344149328</v>
          </cell>
        </row>
        <row r="68">
          <cell r="A68">
            <v>43709</v>
          </cell>
          <cell r="B68" t="str">
            <v>Year 12</v>
          </cell>
          <cell r="C68">
            <v>12</v>
          </cell>
          <cell r="D68">
            <v>0</v>
          </cell>
          <cell r="E68">
            <v>46</v>
          </cell>
          <cell r="F68">
            <v>1476097.4900264246</v>
          </cell>
          <cell r="G68">
            <v>776051.81188098015</v>
          </cell>
        </row>
        <row r="69">
          <cell r="A69">
            <v>43800</v>
          </cell>
          <cell r="B69" t="str">
            <v>Year 12</v>
          </cell>
          <cell r="C69">
            <v>12</v>
          </cell>
          <cell r="D69">
            <v>1</v>
          </cell>
          <cell r="E69">
            <v>47</v>
          </cell>
          <cell r="F69">
            <v>1476097.4900264246</v>
          </cell>
          <cell r="G69">
            <v>765280.45758067281</v>
          </cell>
        </row>
        <row r="70">
          <cell r="A70">
            <v>43891</v>
          </cell>
          <cell r="B70" t="str">
            <v>Year 13</v>
          </cell>
          <cell r="C70">
            <v>13</v>
          </cell>
          <cell r="D70">
            <v>0</v>
          </cell>
          <cell r="E70">
            <v>48</v>
          </cell>
          <cell r="F70">
            <v>1512999.9272770851</v>
          </cell>
          <cell r="G70">
            <v>773525.07143662299</v>
          </cell>
        </row>
        <row r="71">
          <cell r="A71">
            <v>43983</v>
          </cell>
          <cell r="B71" t="str">
            <v>Year 13</v>
          </cell>
          <cell r="C71">
            <v>13</v>
          </cell>
          <cell r="D71">
            <v>0</v>
          </cell>
          <cell r="E71">
            <v>49</v>
          </cell>
          <cell r="F71">
            <v>1512999.9272770851</v>
          </cell>
          <cell r="G71">
            <v>762788.78749648284</v>
          </cell>
        </row>
        <row r="72">
          <cell r="A72">
            <v>44075</v>
          </cell>
          <cell r="B72" t="str">
            <v>Year 13</v>
          </cell>
          <cell r="C72">
            <v>13</v>
          </cell>
          <cell r="D72">
            <v>0</v>
          </cell>
          <cell r="E72">
            <v>50</v>
          </cell>
          <cell r="F72">
            <v>1512999.9272770851</v>
          </cell>
          <cell r="G72">
            <v>752201.51979007525</v>
          </cell>
        </row>
        <row r="73">
          <cell r="A73">
            <v>44166</v>
          </cell>
          <cell r="B73" t="str">
            <v>Year 13</v>
          </cell>
          <cell r="C73">
            <v>13</v>
          </cell>
          <cell r="D73">
            <v>1</v>
          </cell>
          <cell r="E73">
            <v>51</v>
          </cell>
          <cell r="F73">
            <v>1512999.9272770851</v>
          </cell>
          <cell r="G73">
            <v>741761.20001909183</v>
          </cell>
        </row>
        <row r="74">
          <cell r="A74">
            <v>44256</v>
          </cell>
          <cell r="B74" t="str">
            <v>Year 14</v>
          </cell>
          <cell r="C74">
            <v>14</v>
          </cell>
          <cell r="D74">
            <v>0</v>
          </cell>
          <cell r="E74">
            <v>52</v>
          </cell>
          <cell r="F74">
            <v>1550824.9254590122</v>
          </cell>
          <cell r="G74">
            <v>749752.43330736517</v>
          </cell>
        </row>
        <row r="75">
          <cell r="A75">
            <v>44348</v>
          </cell>
          <cell r="B75" t="str">
            <v>Year 14</v>
          </cell>
          <cell r="C75">
            <v>14</v>
          </cell>
          <cell r="D75">
            <v>0</v>
          </cell>
          <cell r="E75">
            <v>53</v>
          </cell>
          <cell r="F75">
            <v>1550824.9254590122</v>
          </cell>
          <cell r="G75">
            <v>739346.10608406144</v>
          </cell>
        </row>
        <row r="76">
          <cell r="A76">
            <v>44440</v>
          </cell>
          <cell r="B76" t="str">
            <v>Year 14</v>
          </cell>
          <cell r="C76">
            <v>14</v>
          </cell>
          <cell r="D76">
            <v>0</v>
          </cell>
          <cell r="E76">
            <v>54</v>
          </cell>
          <cell r="F76">
            <v>1550824.9254590122</v>
          </cell>
          <cell r="G76">
            <v>729084.21539936389</v>
          </cell>
        </row>
        <row r="77">
          <cell r="A77">
            <v>44531</v>
          </cell>
          <cell r="B77" t="str">
            <v>Year 14</v>
          </cell>
          <cell r="C77">
            <v>14</v>
          </cell>
          <cell r="D77">
            <v>1</v>
          </cell>
          <cell r="E77">
            <v>55</v>
          </cell>
          <cell r="F77">
            <v>1550824.9254590122</v>
          </cell>
          <cell r="G77">
            <v>718964.75651968713</v>
          </cell>
        </row>
        <row r="78">
          <cell r="A78">
            <v>44621</v>
          </cell>
          <cell r="B78" t="str">
            <v>Year 15</v>
          </cell>
          <cell r="C78">
            <v>15</v>
          </cell>
          <cell r="D78">
            <v>0</v>
          </cell>
          <cell r="E78">
            <v>56</v>
          </cell>
          <cell r="F78">
            <v>1589595.5485954874</v>
          </cell>
          <cell r="G78">
            <v>726710.39634992823</v>
          </cell>
        </row>
        <row r="79">
          <cell r="A79">
            <v>44713</v>
          </cell>
          <cell r="B79" t="str">
            <v>Year 15</v>
          </cell>
          <cell r="C79">
            <v>15</v>
          </cell>
          <cell r="D79">
            <v>0</v>
          </cell>
          <cell r="E79">
            <v>57</v>
          </cell>
          <cell r="F79">
            <v>1589595.5485954874</v>
          </cell>
          <cell r="G79">
            <v>716623.88532970473</v>
          </cell>
        </row>
        <row r="80">
          <cell r="A80">
            <v>44805</v>
          </cell>
          <cell r="B80" t="str">
            <v>Year 15</v>
          </cell>
          <cell r="C80">
            <v>15</v>
          </cell>
          <cell r="D80">
            <v>0</v>
          </cell>
          <cell r="E80">
            <v>58</v>
          </cell>
          <cell r="F80">
            <v>1589595.5485954874</v>
          </cell>
          <cell r="G80">
            <v>706677.37190009258</v>
          </cell>
        </row>
        <row r="81">
          <cell r="A81">
            <v>44896</v>
          </cell>
          <cell r="B81" t="str">
            <v>Year 15</v>
          </cell>
          <cell r="C81">
            <v>15</v>
          </cell>
          <cell r="D81">
            <v>1</v>
          </cell>
          <cell r="E81">
            <v>59</v>
          </cell>
          <cell r="F81">
            <v>1589595.5485954874</v>
          </cell>
          <cell r="G81">
            <v>696868.9129387039</v>
          </cell>
        </row>
        <row r="82">
          <cell r="A82">
            <v>44986</v>
          </cell>
          <cell r="B82" t="str">
            <v>Year 16</v>
          </cell>
          <cell r="C82">
            <v>16</v>
          </cell>
          <cell r="D82">
            <v>0</v>
          </cell>
          <cell r="E82">
            <v>60</v>
          </cell>
          <cell r="F82">
            <v>1629335.4373103743</v>
          </cell>
          <cell r="G82">
            <v>704376.50710040331</v>
          </cell>
        </row>
        <row r="83">
          <cell r="A83">
            <v>45078</v>
          </cell>
          <cell r="B83" t="str">
            <v>Year 16</v>
          </cell>
          <cell r="C83">
            <v>16</v>
          </cell>
          <cell r="D83">
            <v>0</v>
          </cell>
          <cell r="E83">
            <v>61</v>
          </cell>
          <cell r="F83">
            <v>1629335.4373103743</v>
          </cell>
          <cell r="G83">
            <v>694599.98341649887</v>
          </cell>
        </row>
        <row r="84">
          <cell r="A84">
            <v>45170</v>
          </cell>
          <cell r="B84" t="str">
            <v>Year 16</v>
          </cell>
          <cell r="C84">
            <v>16</v>
          </cell>
          <cell r="D84">
            <v>0</v>
          </cell>
          <cell r="E84">
            <v>62</v>
          </cell>
          <cell r="F84">
            <v>1629335.4373103743</v>
          </cell>
          <cell r="G84">
            <v>684959.15479677997</v>
          </cell>
        </row>
        <row r="85">
          <cell r="A85">
            <v>45261</v>
          </cell>
          <cell r="B85" t="str">
            <v>Year 16</v>
          </cell>
          <cell r="C85">
            <v>16</v>
          </cell>
          <cell r="D85">
            <v>1</v>
          </cell>
          <cell r="E85">
            <v>63</v>
          </cell>
          <cell r="F85">
            <v>1629335.4373103743</v>
          </cell>
          <cell r="G85">
            <v>675452.13783656876</v>
          </cell>
        </row>
        <row r="86">
          <cell r="A86">
            <v>45352</v>
          </cell>
          <cell r="B86" t="str">
            <v>Year 17</v>
          </cell>
          <cell r="C86">
            <v>17</v>
          </cell>
          <cell r="D86">
            <v>0</v>
          </cell>
          <cell r="E86">
            <v>64</v>
          </cell>
          <cell r="F86">
            <v>1670068.8232431335</v>
          </cell>
          <cell r="G86">
            <v>682729.00215405505</v>
          </cell>
        </row>
        <row r="87">
          <cell r="A87">
            <v>45444</v>
          </cell>
          <cell r="B87" t="str">
            <v>Year 17</v>
          </cell>
          <cell r="C87">
            <v>17</v>
          </cell>
          <cell r="D87">
            <v>0</v>
          </cell>
          <cell r="E87">
            <v>65</v>
          </cell>
          <cell r="F87">
            <v>1670068.8232431335</v>
          </cell>
          <cell r="G87">
            <v>673252.93900889938</v>
          </cell>
        </row>
        <row r="88">
          <cell r="A88">
            <v>45536</v>
          </cell>
          <cell r="B88" t="str">
            <v>Year 17</v>
          </cell>
          <cell r="C88">
            <v>17</v>
          </cell>
          <cell r="D88">
            <v>0</v>
          </cell>
          <cell r="E88">
            <v>66</v>
          </cell>
          <cell r="F88">
            <v>1670068.8232431335</v>
          </cell>
          <cell r="G88">
            <v>663908.4006304486</v>
          </cell>
        </row>
        <row r="89">
          <cell r="A89">
            <v>45627</v>
          </cell>
          <cell r="B89" t="str">
            <v>Year 17</v>
          </cell>
          <cell r="C89">
            <v>17</v>
          </cell>
          <cell r="D89">
            <v>1</v>
          </cell>
          <cell r="E89">
            <v>67</v>
          </cell>
          <cell r="F89">
            <v>1670068.8232431335</v>
          </cell>
          <cell r="G89">
            <v>654693.56149643764</v>
          </cell>
        </row>
        <row r="90">
          <cell r="A90">
            <v>45717</v>
          </cell>
          <cell r="B90" t="str">
            <v>Year 18</v>
          </cell>
          <cell r="C90">
            <v>18</v>
          </cell>
          <cell r="D90">
            <v>0</v>
          </cell>
          <cell r="E90">
            <v>68</v>
          </cell>
          <cell r="F90">
            <v>1711820.5438242117</v>
          </cell>
          <cell r="G90">
            <v>661746.78695783112</v>
          </cell>
        </row>
        <row r="91">
          <cell r="A91">
            <v>45809</v>
          </cell>
          <cell r="B91" t="str">
            <v>Year 18</v>
          </cell>
          <cell r="C91">
            <v>18</v>
          </cell>
          <cell r="D91">
            <v>0</v>
          </cell>
          <cell r="E91">
            <v>69</v>
          </cell>
          <cell r="F91">
            <v>1711820.5438242117</v>
          </cell>
          <cell r="G91">
            <v>652561.95033959521</v>
          </cell>
        </row>
        <row r="92">
          <cell r="A92">
            <v>45901</v>
          </cell>
          <cell r="B92" t="str">
            <v>Year 18</v>
          </cell>
          <cell r="C92">
            <v>18</v>
          </cell>
          <cell r="D92">
            <v>0</v>
          </cell>
          <cell r="E92">
            <v>70</v>
          </cell>
          <cell r="F92">
            <v>1711820.5438242117</v>
          </cell>
          <cell r="G92">
            <v>643504.59635575395</v>
          </cell>
        </row>
        <row r="93">
          <cell r="A93">
            <v>45992</v>
          </cell>
          <cell r="B93" t="str">
            <v>Year 18</v>
          </cell>
          <cell r="C93">
            <v>18</v>
          </cell>
          <cell r="D93">
            <v>1</v>
          </cell>
          <cell r="E93">
            <v>71</v>
          </cell>
          <cell r="F93">
            <v>1711820.5438242117</v>
          </cell>
          <cell r="G93">
            <v>634572.95558756357</v>
          </cell>
        </row>
        <row r="94">
          <cell r="A94">
            <v>46082</v>
          </cell>
          <cell r="B94" t="str">
            <v>Year 19</v>
          </cell>
          <cell r="C94">
            <v>19</v>
          </cell>
          <cell r="D94">
            <v>0</v>
          </cell>
          <cell r="E94">
            <v>72</v>
          </cell>
          <cell r="F94">
            <v>1754616.0574198167</v>
          </cell>
          <cell r="G94">
            <v>641409.41525463539</v>
          </cell>
        </row>
        <row r="95">
          <cell r="A95">
            <v>46174</v>
          </cell>
          <cell r="B95" t="str">
            <v>Year 19</v>
          </cell>
          <cell r="C95">
            <v>19</v>
          </cell>
          <cell r="D95">
            <v>0</v>
          </cell>
          <cell r="E95">
            <v>73</v>
          </cell>
          <cell r="F95">
            <v>1754616.0574198167</v>
          </cell>
          <cell r="G95">
            <v>632506.85493908741</v>
          </cell>
        </row>
        <row r="96">
          <cell r="A96">
            <v>46266</v>
          </cell>
          <cell r="B96" t="str">
            <v>Year 19</v>
          </cell>
          <cell r="C96">
            <v>19</v>
          </cell>
          <cell r="D96">
            <v>0</v>
          </cell>
          <cell r="E96">
            <v>74</v>
          </cell>
          <cell r="F96">
            <v>1754616.0574198167</v>
          </cell>
          <cell r="G96">
            <v>623727.85935191275</v>
          </cell>
        </row>
        <row r="97">
          <cell r="A97">
            <v>46357</v>
          </cell>
          <cell r="B97" t="str">
            <v>Year 19</v>
          </cell>
          <cell r="C97">
            <v>19</v>
          </cell>
          <cell r="D97">
            <v>1</v>
          </cell>
          <cell r="E97">
            <v>75</v>
          </cell>
          <cell r="F97">
            <v>1754616.0574198167</v>
          </cell>
          <cell r="G97">
            <v>615070.71345366677</v>
          </cell>
        </row>
        <row r="98">
          <cell r="A98">
            <v>46447</v>
          </cell>
          <cell r="B98" t="str">
            <v>Year 20</v>
          </cell>
          <cell r="C98">
            <v>20</v>
          </cell>
          <cell r="D98">
            <v>0</v>
          </cell>
          <cell r="E98">
            <v>76</v>
          </cell>
          <cell r="F98">
            <v>1798481.4588553121</v>
          </cell>
          <cell r="G98">
            <v>621697.0691593393</v>
          </cell>
        </row>
        <row r="99">
          <cell r="A99">
            <v>46539</v>
          </cell>
          <cell r="B99" t="str">
            <v>Year 20</v>
          </cell>
          <cell r="C99">
            <v>20</v>
          </cell>
          <cell r="D99">
            <v>0</v>
          </cell>
          <cell r="E99">
            <v>77</v>
          </cell>
          <cell r="F99">
            <v>1798481.4588553121</v>
          </cell>
          <cell r="G99">
            <v>613068.10998824087</v>
          </cell>
        </row>
        <row r="100">
          <cell r="A100">
            <v>46631</v>
          </cell>
          <cell r="B100" t="str">
            <v>Year 20</v>
          </cell>
          <cell r="C100">
            <v>20</v>
          </cell>
          <cell r="D100">
            <v>0</v>
          </cell>
          <cell r="E100">
            <v>78</v>
          </cell>
          <cell r="F100">
            <v>1798481.4588553121</v>
          </cell>
          <cell r="G100">
            <v>604558.91804795328</v>
          </cell>
        </row>
        <row r="101">
          <cell r="A101">
            <v>46722</v>
          </cell>
          <cell r="B101" t="str">
            <v>Year 20</v>
          </cell>
          <cell r="C101">
            <v>20</v>
          </cell>
          <cell r="D101">
            <v>1</v>
          </cell>
          <cell r="E101">
            <v>79</v>
          </cell>
          <cell r="F101">
            <v>1798481.4588553121</v>
          </cell>
          <cell r="G101">
            <v>596167.83100710029</v>
          </cell>
        </row>
        <row r="102">
          <cell r="A102">
            <v>46813</v>
          </cell>
          <cell r="B102" t="str">
            <v>Year 21</v>
          </cell>
          <cell r="C102">
            <v>21</v>
          </cell>
          <cell r="D102">
            <v>0</v>
          </cell>
          <cell r="E102">
            <v>80</v>
          </cell>
          <cell r="F102">
            <v>1843443.4953266948</v>
          </cell>
          <cell r="G102">
            <v>602590.53984711366</v>
          </cell>
        </row>
        <row r="103">
          <cell r="A103">
            <v>46905</v>
          </cell>
          <cell r="B103" t="str">
            <v>Year 21</v>
          </cell>
          <cell r="C103">
            <v>21</v>
          </cell>
          <cell r="D103">
            <v>0</v>
          </cell>
          <cell r="E103">
            <v>81</v>
          </cell>
          <cell r="F103">
            <v>1843443.4953266948</v>
          </cell>
          <cell r="G103">
            <v>594226.77327465417</v>
          </cell>
        </row>
        <row r="104">
          <cell r="A104">
            <v>46997</v>
          </cell>
          <cell r="B104" t="str">
            <v>Year 21</v>
          </cell>
          <cell r="C104">
            <v>21</v>
          </cell>
          <cell r="D104">
            <v>0</v>
          </cell>
          <cell r="E104">
            <v>82</v>
          </cell>
          <cell r="F104">
            <v>1843443.4953266948</v>
          </cell>
          <cell r="G104">
            <v>585979.09314340632</v>
          </cell>
        </row>
        <row r="105">
          <cell r="A105">
            <v>47088</v>
          </cell>
          <cell r="B105" t="str">
            <v>Year 21</v>
          </cell>
          <cell r="C105">
            <v>21</v>
          </cell>
          <cell r="D105">
            <v>1</v>
          </cell>
          <cell r="E105">
            <v>83</v>
          </cell>
          <cell r="F105">
            <v>1843443.4953266948</v>
          </cell>
          <cell r="G105">
            <v>577845.88821019174</v>
          </cell>
        </row>
        <row r="106">
          <cell r="A106">
            <v>47178</v>
          </cell>
          <cell r="B106" t="str">
            <v>Year 22</v>
          </cell>
          <cell r="C106">
            <v>22</v>
          </cell>
          <cell r="D106">
            <v>0</v>
          </cell>
          <cell r="E106">
            <v>84</v>
          </cell>
          <cell r="F106">
            <v>1889529.5827098619</v>
          </cell>
          <cell r="G106">
            <v>584071.20883526385</v>
          </cell>
        </row>
        <row r="107">
          <cell r="A107">
            <v>47270</v>
          </cell>
          <cell r="B107" t="str">
            <v>Year 22</v>
          </cell>
          <cell r="C107">
            <v>22</v>
          </cell>
          <cell r="D107">
            <v>0</v>
          </cell>
          <cell r="E107">
            <v>85</v>
          </cell>
          <cell r="F107">
            <v>1889529.5827098619</v>
          </cell>
          <cell r="G107">
            <v>575964.48473429843</v>
          </cell>
        </row>
        <row r="108">
          <cell r="A108">
            <v>47362</v>
          </cell>
          <cell r="B108" t="str">
            <v>Year 22</v>
          </cell>
          <cell r="C108">
            <v>22</v>
          </cell>
          <cell r="D108">
            <v>0</v>
          </cell>
          <cell r="E108">
            <v>86</v>
          </cell>
          <cell r="F108">
            <v>1889529.5827098619</v>
          </cell>
          <cell r="G108">
            <v>567970.27940613835</v>
          </cell>
        </row>
        <row r="109">
          <cell r="A109">
            <v>47453</v>
          </cell>
          <cell r="B109" t="str">
            <v>Year 22</v>
          </cell>
          <cell r="C109">
            <v>22</v>
          </cell>
          <cell r="D109">
            <v>1</v>
          </cell>
          <cell r="E109">
            <v>87</v>
          </cell>
          <cell r="F109">
            <v>1889529.5827098619</v>
          </cell>
          <cell r="G109">
            <v>560087.03112571768</v>
          </cell>
        </row>
        <row r="110">
          <cell r="A110">
            <v>47543</v>
          </cell>
          <cell r="B110" t="str">
            <v>Year 23</v>
          </cell>
          <cell r="C110">
            <v>23</v>
          </cell>
          <cell r="D110">
            <v>0</v>
          </cell>
          <cell r="E110">
            <v>88</v>
          </cell>
          <cell r="F110">
            <v>1936767.8222776083</v>
          </cell>
          <cell r="G110">
            <v>566121.02984032664</v>
          </cell>
        </row>
        <row r="111">
          <cell r="A111">
            <v>47635</v>
          </cell>
          <cell r="B111" t="str">
            <v>Year 23</v>
          </cell>
          <cell r="C111">
            <v>23</v>
          </cell>
          <cell r="D111">
            <v>0</v>
          </cell>
          <cell r="E111">
            <v>89</v>
          </cell>
          <cell r="F111">
            <v>1936767.8222776083</v>
          </cell>
          <cell r="G111">
            <v>558263.44856043102</v>
          </cell>
        </row>
        <row r="112">
          <cell r="A112">
            <v>47727</v>
          </cell>
          <cell r="B112" t="str">
            <v>Year 23</v>
          </cell>
          <cell r="C112">
            <v>23</v>
          </cell>
          <cell r="D112">
            <v>0</v>
          </cell>
          <cell r="E112">
            <v>90</v>
          </cell>
          <cell r="F112">
            <v>1936767.8222776083</v>
          </cell>
          <cell r="G112">
            <v>550514.9280295904</v>
          </cell>
        </row>
        <row r="113">
          <cell r="A113">
            <v>47818</v>
          </cell>
          <cell r="B113" t="str">
            <v>Year 23</v>
          </cell>
          <cell r="C113">
            <v>23</v>
          </cell>
          <cell r="D113">
            <v>1</v>
          </cell>
          <cell r="E113">
            <v>91</v>
          </cell>
          <cell r="F113">
            <v>1936767.8222776083</v>
          </cell>
          <cell r="G113">
            <v>542873.95451901725</v>
          </cell>
        </row>
        <row r="114">
          <cell r="A114">
            <v>47908</v>
          </cell>
          <cell r="B114" t="str">
            <v>Year 24</v>
          </cell>
          <cell r="C114">
            <v>24</v>
          </cell>
          <cell r="D114">
            <v>0</v>
          </cell>
          <cell r="E114">
            <v>92</v>
          </cell>
          <cell r="F114">
            <v>1985187.0178345484</v>
          </cell>
          <cell r="G114">
            <v>548722.51119275158</v>
          </cell>
        </row>
        <row r="115">
          <cell r="A115">
            <v>48000</v>
          </cell>
          <cell r="B115" t="str">
            <v>Year 24</v>
          </cell>
          <cell r="C115">
            <v>24</v>
          </cell>
          <cell r="D115">
            <v>0</v>
          </cell>
          <cell r="E115">
            <v>93</v>
          </cell>
          <cell r="F115">
            <v>1985187.0178345484</v>
          </cell>
          <cell r="G115">
            <v>541106.41586235643</v>
          </cell>
        </row>
        <row r="116">
          <cell r="A116">
            <v>48092</v>
          </cell>
          <cell r="B116" t="str">
            <v>Year 24</v>
          </cell>
          <cell r="C116">
            <v>24</v>
          </cell>
          <cell r="D116">
            <v>0</v>
          </cell>
          <cell r="E116">
            <v>94</v>
          </cell>
          <cell r="F116">
            <v>1985187.0178345484</v>
          </cell>
          <cell r="G116">
            <v>533596.02953222708</v>
          </cell>
        </row>
        <row r="117">
          <cell r="A117">
            <v>48183</v>
          </cell>
          <cell r="B117" t="str">
            <v>Year 24</v>
          </cell>
          <cell r="C117">
            <v>24</v>
          </cell>
          <cell r="D117">
            <v>1</v>
          </cell>
          <cell r="E117">
            <v>95</v>
          </cell>
          <cell r="F117">
            <v>1985187.0178345484</v>
          </cell>
          <cell r="G117">
            <v>526189.88499479205</v>
          </cell>
        </row>
        <row r="118">
          <cell r="A118">
            <v>48274</v>
          </cell>
          <cell r="B118" t="str">
            <v>Year 25</v>
          </cell>
          <cell r="C118">
            <v>25</v>
          </cell>
          <cell r="D118">
            <v>0</v>
          </cell>
          <cell r="E118">
            <v>96</v>
          </cell>
          <cell r="F118">
            <v>2034816.6932804119</v>
          </cell>
          <cell r="G118">
            <v>531858.69879202871</v>
          </cell>
        </row>
        <row r="119">
          <cell r="A119">
            <v>48366</v>
          </cell>
          <cell r="B119" t="str">
            <v>Year 25</v>
          </cell>
          <cell r="C119">
            <v>25</v>
          </cell>
          <cell r="D119">
            <v>0</v>
          </cell>
          <cell r="E119">
            <v>97</v>
          </cell>
          <cell r="F119">
            <v>2034816.6932804119</v>
          </cell>
          <cell r="G119">
            <v>524476.66785713017</v>
          </cell>
        </row>
        <row r="120">
          <cell r="A120">
            <v>48458</v>
          </cell>
          <cell r="B120" t="str">
            <v>Year 25</v>
          </cell>
          <cell r="C120">
            <v>25</v>
          </cell>
          <cell r="D120">
            <v>0</v>
          </cell>
          <cell r="E120">
            <v>98</v>
          </cell>
          <cell r="F120">
            <v>2034816.6932804119</v>
          </cell>
          <cell r="G120">
            <v>517197.09718253685</v>
          </cell>
        </row>
        <row r="121">
          <cell r="A121">
            <v>48549</v>
          </cell>
          <cell r="B121" t="str">
            <v>Year 25</v>
          </cell>
          <cell r="C121">
            <v>25</v>
          </cell>
          <cell r="D121">
            <v>1</v>
          </cell>
          <cell r="E121">
            <v>99</v>
          </cell>
          <cell r="F121">
            <v>2034816.6932804119</v>
          </cell>
          <cell r="G121">
            <v>510018.56465216249</v>
          </cell>
        </row>
        <row r="122">
          <cell r="A122">
            <v>48639</v>
          </cell>
          <cell r="B122" t="str">
            <v>Year 26</v>
          </cell>
          <cell r="C122">
            <v>26</v>
          </cell>
          <cell r="D122">
            <v>0</v>
          </cell>
          <cell r="E122">
            <v>100</v>
          </cell>
          <cell r="F122">
            <v>2085687.110612422</v>
          </cell>
          <cell r="G122">
            <v>515513.15958565433</v>
          </cell>
        </row>
        <row r="123">
          <cell r="A123">
            <v>48731</v>
          </cell>
          <cell r="B123" t="str">
            <v>Year 26</v>
          </cell>
          <cell r="C123">
            <v>26</v>
          </cell>
          <cell r="D123">
            <v>0</v>
          </cell>
          <cell r="E123">
            <v>101</v>
          </cell>
          <cell r="F123">
            <v>2085687.110612422</v>
          </cell>
          <cell r="G123">
            <v>508357.99957783299</v>
          </cell>
        </row>
        <row r="124">
          <cell r="A124">
            <v>48823</v>
          </cell>
          <cell r="B124" t="str">
            <v>Year 26</v>
          </cell>
          <cell r="C124">
            <v>26</v>
          </cell>
          <cell r="D124">
            <v>0</v>
          </cell>
          <cell r="E124">
            <v>102</v>
          </cell>
          <cell r="F124">
            <v>2085687.110612422</v>
          </cell>
          <cell r="G124">
            <v>501302.1509334282</v>
          </cell>
        </row>
        <row r="125">
          <cell r="A125">
            <v>48914</v>
          </cell>
          <cell r="B125" t="str">
            <v>Year 26</v>
          </cell>
          <cell r="C125">
            <v>26</v>
          </cell>
          <cell r="D125">
            <v>1</v>
          </cell>
          <cell r="E125">
            <v>103</v>
          </cell>
          <cell r="F125">
            <v>2085687.110612422</v>
          </cell>
          <cell r="G125">
            <v>494344.23524204874</v>
          </cell>
        </row>
        <row r="126">
          <cell r="A126">
            <v>49004</v>
          </cell>
          <cell r="B126" t="str">
            <v>Year 27</v>
          </cell>
          <cell r="C126">
            <v>27</v>
          </cell>
          <cell r="D126">
            <v>0</v>
          </cell>
          <cell r="E126">
            <v>104</v>
          </cell>
          <cell r="F126">
            <v>2137829.2883777325</v>
          </cell>
          <cell r="G126">
            <v>499669.96555583511</v>
          </cell>
        </row>
        <row r="127">
          <cell r="A127">
            <v>49096</v>
          </cell>
          <cell r="B127" t="str">
            <v>Year 27</v>
          </cell>
          <cell r="C127">
            <v>27</v>
          </cell>
          <cell r="D127">
            <v>0</v>
          </cell>
          <cell r="E127">
            <v>105</v>
          </cell>
          <cell r="F127">
            <v>2137829.2883777325</v>
          </cell>
          <cell r="G127">
            <v>492734.70408253319</v>
          </cell>
        </row>
        <row r="128">
          <cell r="A128">
            <v>49188</v>
          </cell>
          <cell r="B128" t="str">
            <v>Year 27</v>
          </cell>
          <cell r="C128">
            <v>27</v>
          </cell>
          <cell r="D128">
            <v>0</v>
          </cell>
          <cell r="E128">
            <v>106</v>
          </cell>
          <cell r="F128">
            <v>2137829.2883777325</v>
          </cell>
          <cell r="G128">
            <v>485895.70185036771</v>
          </cell>
        </row>
        <row r="129">
          <cell r="A129">
            <v>49279</v>
          </cell>
          <cell r="B129" t="str">
            <v>Year 27</v>
          </cell>
          <cell r="C129">
            <v>27</v>
          </cell>
          <cell r="D129">
            <v>1</v>
          </cell>
          <cell r="E129">
            <v>107</v>
          </cell>
          <cell r="F129">
            <v>2137829.2883777325</v>
          </cell>
          <cell r="G129">
            <v>479151.62281144207</v>
          </cell>
        </row>
        <row r="130">
          <cell r="A130">
            <v>49369</v>
          </cell>
          <cell r="B130" t="str">
            <v>Year 28</v>
          </cell>
          <cell r="C130">
            <v>28</v>
          </cell>
          <cell r="D130">
            <v>0</v>
          </cell>
          <cell r="E130">
            <v>108</v>
          </cell>
          <cell r="F130">
            <v>2191275.0205871756</v>
          </cell>
          <cell r="G130">
            <v>484313.67819832725</v>
          </cell>
        </row>
        <row r="131">
          <cell r="A131">
            <v>49461</v>
          </cell>
          <cell r="B131" t="str">
            <v>Year 28</v>
          </cell>
          <cell r="C131">
            <v>28</v>
          </cell>
          <cell r="D131">
            <v>0</v>
          </cell>
          <cell r="E131">
            <v>109</v>
          </cell>
          <cell r="F131">
            <v>2191275.0205871756</v>
          </cell>
          <cell r="G131">
            <v>477591.55714855465</v>
          </cell>
        </row>
        <row r="132">
          <cell r="A132">
            <v>49553</v>
          </cell>
          <cell r="B132" t="str">
            <v>Year 28</v>
          </cell>
          <cell r="C132">
            <v>28</v>
          </cell>
          <cell r="D132">
            <v>0</v>
          </cell>
          <cell r="E132">
            <v>110</v>
          </cell>
          <cell r="F132">
            <v>2191275.0205871756</v>
          </cell>
          <cell r="G132">
            <v>470962.73701808695</v>
          </cell>
        </row>
        <row r="133">
          <cell r="A133">
            <v>49644</v>
          </cell>
          <cell r="B133" t="str">
            <v>Year 28</v>
          </cell>
          <cell r="C133">
            <v>28</v>
          </cell>
          <cell r="D133">
            <v>1</v>
          </cell>
          <cell r="E133">
            <v>111</v>
          </cell>
          <cell r="F133">
            <v>2191275.0205871756</v>
          </cell>
          <cell r="G133">
            <v>464425.92281960102</v>
          </cell>
        </row>
        <row r="134">
          <cell r="A134">
            <v>49735</v>
          </cell>
          <cell r="B134" t="str">
            <v>Year 29</v>
          </cell>
          <cell r="C134">
            <v>29</v>
          </cell>
          <cell r="D134">
            <v>0</v>
          </cell>
          <cell r="E134">
            <v>112</v>
          </cell>
          <cell r="F134">
            <v>2246056.8961018547</v>
          </cell>
          <cell r="G134">
            <v>469429.33347828401</v>
          </cell>
        </row>
        <row r="135">
          <cell r="A135">
            <v>49827</v>
          </cell>
          <cell r="B135" t="str">
            <v>Year 29</v>
          </cell>
          <cell r="C135">
            <v>29</v>
          </cell>
          <cell r="D135">
            <v>0</v>
          </cell>
          <cell r="E135">
            <v>113</v>
          </cell>
          <cell r="F135">
            <v>2246056.8961018547</v>
          </cell>
          <cell r="G135">
            <v>462913.80243713333</v>
          </cell>
        </row>
        <row r="136">
          <cell r="A136">
            <v>49919</v>
          </cell>
          <cell r="B136" t="str">
            <v>Year 29</v>
          </cell>
          <cell r="C136">
            <v>29</v>
          </cell>
          <cell r="D136">
            <v>0</v>
          </cell>
          <cell r="E136">
            <v>114</v>
          </cell>
          <cell r="F136">
            <v>2246056.8961018547</v>
          </cell>
          <cell r="G136">
            <v>456488.704911148</v>
          </cell>
        </row>
        <row r="137">
          <cell r="A137">
            <v>50010</v>
          </cell>
          <cell r="B137" t="str">
            <v>Year 29</v>
          </cell>
          <cell r="C137">
            <v>29</v>
          </cell>
          <cell r="D137">
            <v>1</v>
          </cell>
          <cell r="E137">
            <v>115</v>
          </cell>
          <cell r="F137">
            <v>2246056.8961018547</v>
          </cell>
          <cell r="G137">
            <v>450152.78571167</v>
          </cell>
        </row>
        <row r="138">
          <cell r="A138">
            <v>50100</v>
          </cell>
          <cell r="B138" t="str">
            <v>Year 30</v>
          </cell>
          <cell r="C138">
            <v>30</v>
          </cell>
          <cell r="D138">
            <v>0</v>
          </cell>
          <cell r="E138">
            <v>116</v>
          </cell>
          <cell r="F138">
            <v>2302208.318504401</v>
          </cell>
          <cell r="G138">
            <v>455002.42724845494</v>
          </cell>
        </row>
        <row r="139">
          <cell r="A139">
            <v>50192</v>
          </cell>
          <cell r="B139" t="str">
            <v>Year 30</v>
          </cell>
          <cell r="C139">
            <v>30</v>
          </cell>
          <cell r="D139">
            <v>0</v>
          </cell>
          <cell r="E139">
            <v>117</v>
          </cell>
          <cell r="F139">
            <v>2302208.318504401</v>
          </cell>
          <cell r="G139">
            <v>448687.13711400639</v>
          </cell>
        </row>
        <row r="140">
          <cell r="A140">
            <v>50284</v>
          </cell>
          <cell r="B140" t="str">
            <v>Year 30</v>
          </cell>
          <cell r="C140">
            <v>30</v>
          </cell>
          <cell r="D140">
            <v>0</v>
          </cell>
          <cell r="E140">
            <v>118</v>
          </cell>
          <cell r="F140">
            <v>2302208.318504401</v>
          </cell>
          <cell r="G140">
            <v>442459.50121411518</v>
          </cell>
        </row>
        <row r="141">
          <cell r="A141">
            <v>50375</v>
          </cell>
          <cell r="B141" t="str">
            <v>Year 30</v>
          </cell>
          <cell r="C141">
            <v>30</v>
          </cell>
          <cell r="D141">
            <v>1</v>
          </cell>
          <cell r="E141">
            <v>119</v>
          </cell>
          <cell r="F141">
            <v>2302208.318504401</v>
          </cell>
          <cell r="G141">
            <v>436318.30293566122</v>
          </cell>
        </row>
        <row r="142">
          <cell r="A142">
            <v>50465</v>
          </cell>
          <cell r="B142" t="str">
            <v>Year 31</v>
          </cell>
          <cell r="C142">
            <v>31</v>
          </cell>
          <cell r="D142">
            <v>0</v>
          </cell>
          <cell r="E142">
            <v>120</v>
          </cell>
          <cell r="F142">
            <v>2359763.5264670108</v>
          </cell>
          <cell r="G142">
            <v>441018.90111552365</v>
          </cell>
        </row>
        <row r="143">
          <cell r="A143">
            <v>50557</v>
          </cell>
          <cell r="B143" t="str">
            <v>Year 31</v>
          </cell>
          <cell r="C143">
            <v>31</v>
          </cell>
          <cell r="D143">
            <v>0</v>
          </cell>
          <cell r="E143">
            <v>121</v>
          </cell>
          <cell r="F143">
            <v>2359763.5264670108</v>
          </cell>
          <cell r="G143">
            <v>434897.6979119209</v>
          </cell>
        </row>
        <row r="144">
          <cell r="A144">
            <v>50649</v>
          </cell>
          <cell r="B144" t="str">
            <v>Year 31</v>
          </cell>
          <cell r="C144">
            <v>31</v>
          </cell>
          <cell r="D144">
            <v>0</v>
          </cell>
          <cell r="E144">
            <v>122</v>
          </cell>
          <cell r="F144">
            <v>2359763.5264670108</v>
          </cell>
          <cell r="G144">
            <v>428861.45507751108</v>
          </cell>
        </row>
        <row r="145">
          <cell r="A145">
            <v>50740</v>
          </cell>
          <cell r="B145" t="str">
            <v>Year 31</v>
          </cell>
          <cell r="C145">
            <v>31</v>
          </cell>
          <cell r="D145">
            <v>1</v>
          </cell>
          <cell r="E145">
            <v>123</v>
          </cell>
          <cell r="F145">
            <v>2359763.5264670108</v>
          </cell>
          <cell r="G145">
            <v>422908.99338917522</v>
          </cell>
        </row>
        <row r="146">
          <cell r="A146">
            <v>50830</v>
          </cell>
          <cell r="B146" t="str">
            <v>Year 32</v>
          </cell>
          <cell r="C146">
            <v>32</v>
          </cell>
          <cell r="D146">
            <v>0</v>
          </cell>
          <cell r="E146">
            <v>124</v>
          </cell>
          <cell r="F146">
            <v>2418757.6146286861</v>
          </cell>
          <cell r="G146">
            <v>427465.12874081492</v>
          </cell>
        </row>
        <row r="147">
          <cell r="A147">
            <v>50922</v>
          </cell>
          <cell r="B147" t="str">
            <v>Year 32</v>
          </cell>
          <cell r="C147">
            <v>32</v>
          </cell>
          <cell r="D147">
            <v>0</v>
          </cell>
          <cell r="E147">
            <v>125</v>
          </cell>
          <cell r="F147">
            <v>2418757.6146286861</v>
          </cell>
          <cell r="G147">
            <v>421532.0476214838</v>
          </cell>
        </row>
        <row r="148">
          <cell r="A148">
            <v>51014</v>
          </cell>
          <cell r="B148" t="str">
            <v>Year 32</v>
          </cell>
          <cell r="C148">
            <v>32</v>
          </cell>
          <cell r="D148">
            <v>0</v>
          </cell>
          <cell r="E148">
            <v>126</v>
          </cell>
          <cell r="F148">
            <v>2418757.6146286861</v>
          </cell>
          <cell r="G148">
            <v>415681.31579616916</v>
          </cell>
        </row>
        <row r="149">
          <cell r="A149">
            <v>51105</v>
          </cell>
          <cell r="B149" t="str">
            <v>Year 32</v>
          </cell>
          <cell r="C149">
            <v>32</v>
          </cell>
          <cell r="D149">
            <v>1</v>
          </cell>
          <cell r="E149">
            <v>127</v>
          </cell>
          <cell r="F149">
            <v>2418757.6146286861</v>
          </cell>
          <cell r="G149">
            <v>409911.79028265213</v>
          </cell>
        </row>
        <row r="150">
          <cell r="A150">
            <v>51196</v>
          </cell>
          <cell r="B150" t="str">
            <v>Year 33</v>
          </cell>
          <cell r="C150">
            <v>33</v>
          </cell>
          <cell r="D150">
            <v>0</v>
          </cell>
          <cell r="E150">
            <v>128</v>
          </cell>
          <cell r="F150">
            <v>2479226.5549944029</v>
          </cell>
          <cell r="G150">
            <v>414327.90256201918</v>
          </cell>
        </row>
        <row r="151">
          <cell r="A151">
            <v>51288</v>
          </cell>
          <cell r="B151" t="str">
            <v>Year 33</v>
          </cell>
          <cell r="C151">
            <v>33</v>
          </cell>
          <cell r="D151">
            <v>0</v>
          </cell>
          <cell r="E151">
            <v>129</v>
          </cell>
          <cell r="F151">
            <v>2479226.5549944029</v>
          </cell>
          <cell r="G151">
            <v>408577.16199718276</v>
          </cell>
        </row>
        <row r="152">
          <cell r="A152">
            <v>51380</v>
          </cell>
          <cell r="B152" t="str">
            <v>Year 33</v>
          </cell>
          <cell r="C152">
            <v>33</v>
          </cell>
          <cell r="D152">
            <v>0</v>
          </cell>
          <cell r="E152">
            <v>130</v>
          </cell>
          <cell r="F152">
            <v>2479226.5549944029</v>
          </cell>
          <cell r="G152">
            <v>402906.23989699612</v>
          </cell>
        </row>
        <row r="153">
          <cell r="A153">
            <v>51471</v>
          </cell>
          <cell r="B153" t="str">
            <v>Year 33</v>
          </cell>
          <cell r="C153">
            <v>33</v>
          </cell>
          <cell r="D153">
            <v>1</v>
          </cell>
          <cell r="E153">
            <v>131</v>
          </cell>
          <cell r="F153">
            <v>2479226.5549944029</v>
          </cell>
          <cell r="G153">
            <v>397314.02840635303</v>
          </cell>
        </row>
        <row r="154">
          <cell r="A154">
            <v>51561</v>
          </cell>
          <cell r="B154" t="str">
            <v>Year 34</v>
          </cell>
          <cell r="C154">
            <v>34</v>
          </cell>
          <cell r="D154">
            <v>0</v>
          </cell>
          <cell r="E154">
            <v>132</v>
          </cell>
          <cell r="F154">
            <v>2541207.2188692628</v>
          </cell>
          <cell r="G154">
            <v>401594.42092299729</v>
          </cell>
        </row>
        <row r="155">
          <cell r="A155">
            <v>51653</v>
          </cell>
          <cell r="B155" t="str">
            <v>Year 34</v>
          </cell>
          <cell r="C155">
            <v>34</v>
          </cell>
          <cell r="D155">
            <v>0</v>
          </cell>
          <cell r="E155">
            <v>133</v>
          </cell>
          <cell r="F155">
            <v>2541207.2188692628</v>
          </cell>
          <cell r="G155">
            <v>396020.41706582729</v>
          </cell>
        </row>
        <row r="156">
          <cell r="A156">
            <v>51745</v>
          </cell>
          <cell r="B156" t="str">
            <v>Year 34</v>
          </cell>
          <cell r="C156">
            <v>34</v>
          </cell>
          <cell r="D156">
            <v>0</v>
          </cell>
          <cell r="E156">
            <v>134</v>
          </cell>
          <cell r="F156">
            <v>2541207.2188692628</v>
          </cell>
          <cell r="G156">
            <v>390523.77862356597</v>
          </cell>
        </row>
        <row r="157">
          <cell r="A157">
            <v>51836</v>
          </cell>
          <cell r="B157" t="str">
            <v>Year 34</v>
          </cell>
          <cell r="C157">
            <v>34</v>
          </cell>
          <cell r="D157">
            <v>1</v>
          </cell>
          <cell r="E157">
            <v>135</v>
          </cell>
          <cell r="F157">
            <v>2541207.2188692628</v>
          </cell>
          <cell r="G157">
            <v>385103.43178866367</v>
          </cell>
        </row>
        <row r="158">
          <cell r="A158">
            <v>51926</v>
          </cell>
          <cell r="B158" t="str">
            <v>Year 35</v>
          </cell>
          <cell r="C158">
            <v>35</v>
          </cell>
          <cell r="D158">
            <v>0</v>
          </cell>
          <cell r="E158">
            <v>136</v>
          </cell>
          <cell r="F158">
            <v>2604737.3993409942</v>
          </cell>
          <cell r="G158">
            <v>389252.27559912269</v>
          </cell>
        </row>
        <row r="159">
          <cell r="A159">
            <v>52018</v>
          </cell>
          <cell r="B159" t="str">
            <v>Year 35</v>
          </cell>
          <cell r="C159">
            <v>35</v>
          </cell>
          <cell r="D159">
            <v>0</v>
          </cell>
          <cell r="E159">
            <v>137</v>
          </cell>
          <cell r="F159">
            <v>2604737.3993409942</v>
          </cell>
          <cell r="G159">
            <v>383849.57682503347</v>
          </cell>
        </row>
        <row r="160">
          <cell r="A160">
            <v>52110</v>
          </cell>
          <cell r="B160" t="str">
            <v>Year 35</v>
          </cell>
          <cell r="C160">
            <v>35</v>
          </cell>
          <cell r="D160">
            <v>0</v>
          </cell>
          <cell r="E160">
            <v>138</v>
          </cell>
          <cell r="F160">
            <v>2604737.3993409942</v>
          </cell>
          <cell r="G160">
            <v>378521.86580534762</v>
          </cell>
        </row>
        <row r="161">
          <cell r="A161">
            <v>52201</v>
          </cell>
          <cell r="B161" t="str">
            <v>Year 35</v>
          </cell>
          <cell r="C161">
            <v>35</v>
          </cell>
          <cell r="D161">
            <v>1</v>
          </cell>
          <cell r="E161">
            <v>139</v>
          </cell>
          <cell r="F161">
            <v>2604737.3993409942</v>
          </cell>
          <cell r="G161">
            <v>373268.10173369292</v>
          </cell>
        </row>
      </sheetData>
      <sheetData sheetId="25" refreshError="1"/>
      <sheetData sheetId="26" refreshError="1"/>
      <sheetData sheetId="27" refreshError="1"/>
      <sheetData sheetId="28" refreshError="1"/>
      <sheetData sheetId="29" refreshError="1">
        <row r="190">
          <cell r="J190">
            <v>39538</v>
          </cell>
          <cell r="K190">
            <v>39600</v>
          </cell>
          <cell r="L190">
            <v>39692</v>
          </cell>
          <cell r="M190">
            <v>39783</v>
          </cell>
          <cell r="N190">
            <v>39873</v>
          </cell>
          <cell r="O190">
            <v>39965</v>
          </cell>
          <cell r="P190">
            <v>40057</v>
          </cell>
          <cell r="Q190">
            <v>40148</v>
          </cell>
          <cell r="R190">
            <v>40238</v>
          </cell>
          <cell r="S190">
            <v>40330</v>
          </cell>
          <cell r="T190">
            <v>40422</v>
          </cell>
          <cell r="U190">
            <v>40513</v>
          </cell>
          <cell r="V190">
            <v>40603</v>
          </cell>
          <cell r="W190">
            <v>40695</v>
          </cell>
          <cell r="X190">
            <v>40787</v>
          </cell>
        </row>
        <row r="191">
          <cell r="J191">
            <v>31101.369863013701</v>
          </cell>
          <cell r="K191">
            <v>33000</v>
          </cell>
          <cell r="L191">
            <v>12729616.438356156</v>
          </cell>
          <cell r="M191">
            <v>12040500</v>
          </cell>
          <cell r="N191">
            <v>12213403.561643835</v>
          </cell>
          <cell r="O191">
            <v>12221850</v>
          </cell>
          <cell r="P191">
            <v>12221850</v>
          </cell>
          <cell r="Q191">
            <v>12221850</v>
          </cell>
          <cell r="R191">
            <v>12221850</v>
          </cell>
          <cell r="S191">
            <v>12221850</v>
          </cell>
          <cell r="T191">
            <v>12221850</v>
          </cell>
          <cell r="U191">
            <v>12221850</v>
          </cell>
          <cell r="V191">
            <v>12221850</v>
          </cell>
          <cell r="W191">
            <v>12221850</v>
          </cell>
          <cell r="X191">
            <v>12221850</v>
          </cell>
        </row>
      </sheetData>
      <sheetData sheetId="30" refreshError="1">
        <row r="25">
          <cell r="W25">
            <v>39538</v>
          </cell>
          <cell r="X25">
            <v>39600</v>
          </cell>
          <cell r="Y25">
            <v>39692</v>
          </cell>
          <cell r="Z25">
            <v>39783</v>
          </cell>
          <cell r="AA25">
            <v>39873</v>
          </cell>
          <cell r="AB25">
            <v>39965</v>
          </cell>
          <cell r="AC25">
            <v>40057</v>
          </cell>
          <cell r="AD25">
            <v>40148</v>
          </cell>
          <cell r="AE25">
            <v>40238</v>
          </cell>
          <cell r="AF25">
            <v>40330</v>
          </cell>
          <cell r="AG25">
            <v>40422</v>
          </cell>
          <cell r="AH25">
            <v>40513</v>
          </cell>
          <cell r="AI25">
            <v>40603</v>
          </cell>
          <cell r="AJ25">
            <v>40695</v>
          </cell>
          <cell r="AK25">
            <v>40787</v>
          </cell>
          <cell r="AL25">
            <v>40878</v>
          </cell>
        </row>
        <row r="26">
          <cell r="W26">
            <v>0</v>
          </cell>
          <cell r="X26">
            <v>3265130.495174204</v>
          </cell>
          <cell r="Y26">
            <v>11329821.749806153</v>
          </cell>
          <cell r="Z26">
            <v>11513941.983764587</v>
          </cell>
          <cell r="AA26">
            <v>11677947.644503837</v>
          </cell>
          <cell r="AB26">
            <v>11813850</v>
          </cell>
          <cell r="AC26">
            <v>11813850</v>
          </cell>
          <cell r="AD26">
            <v>11813850</v>
          </cell>
          <cell r="AE26">
            <v>11813850</v>
          </cell>
          <cell r="AF26">
            <v>11813850</v>
          </cell>
          <cell r="AG26">
            <v>11813850</v>
          </cell>
          <cell r="AH26">
            <v>11813850</v>
          </cell>
          <cell r="AI26">
            <v>11813850</v>
          </cell>
          <cell r="AJ26">
            <v>11813850</v>
          </cell>
          <cell r="AK26">
            <v>11813850</v>
          </cell>
          <cell r="AL26">
            <v>11813850</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Lists"/>
      <sheetName val="Tracking_Register3"/>
      <sheetName val="Project_RBS3"/>
    </sheetNames>
    <sheetDataSet>
      <sheetData sheetId="0">
        <row r="2">
          <cell r="A2" t="str">
            <v>1.  Access and egress to all work areas (safe segregation of public, staff &amp; vehicles )</v>
          </cell>
          <cell r="C2" t="str">
            <v>Open</v>
          </cell>
        </row>
        <row r="3">
          <cell r="A3" t="str">
            <v>2. Communication / Meetings (awareness of information, Notices Displayed)</v>
          </cell>
          <cell r="C3" t="str">
            <v>Closed</v>
          </cell>
        </row>
        <row r="4">
          <cell r="A4" t="str">
            <v>3. Confined Space (training permits and controls in place)</v>
          </cell>
        </row>
        <row r="5">
          <cell r="A5" t="str">
            <v>4. Electrical safety (supply cables, distribution, sockets inspection records, PAT)</v>
          </cell>
        </row>
        <row r="6">
          <cell r="A6" t="str">
            <v>5. Environment (dust control)</v>
          </cell>
        </row>
        <row r="7">
          <cell r="A7" t="str">
            <v xml:space="preserve">6. Excavations (RA, Permits, edge protection, shoring, signage &amp; access, underground services) </v>
          </cell>
        </row>
        <row r="8">
          <cell r="A8" t="str">
            <v xml:space="preserve">7. First aid provision / facilities / Occupational Health </v>
          </cell>
        </row>
        <row r="9">
          <cell r="A9" t="str">
            <v>8. Flammables / Hot work (precautions, LPG, escape routes, signage, fire plan, extinguishers, drills, methods of work)</v>
          </cell>
        </row>
        <row r="10">
          <cell r="A10" t="str">
            <v>9. Hazardous Material Management (COSHH, Hazardous materials storage, hazardous waste management, leaks / spills)</v>
          </cell>
        </row>
        <row r="11">
          <cell r="A11" t="str">
            <v xml:space="preserve">10. Housekeeping &amp; Material Management (no tripping hazards or unnecessary waste etc., closed skips, special waste segregated)             </v>
          </cell>
        </row>
        <row r="12">
          <cell r="A12" t="str">
            <v>11. Legislative / statuary requirements (labour workers hold labour cards  (sample check), insurances etc.)</v>
          </cell>
        </row>
        <row r="13">
          <cell r="A13" t="str">
            <v>12. Lifting equipment, MEWP &amp; Cranes, (good working condition, operated safely, RA, MS, licenses, competency and statuary registers)</v>
          </cell>
        </row>
        <row r="14">
          <cell r="A14" t="str">
            <v>13. Management Systems (health &amp; safety plan is is in place and is being updated/safe systems of work)</v>
          </cell>
        </row>
        <row r="15">
          <cell r="A15" t="str">
            <v>14. Manual Handling</v>
          </cell>
        </row>
        <row r="16">
          <cell r="A16" t="str">
            <v>15. Noise &amp; Vibration (sources identified and controls in place)</v>
          </cell>
        </row>
        <row r="17">
          <cell r="A17" t="str">
            <v>16. Plant &amp; Machienery, excavators, trucks, JCBs etc. (good working condition, operated safely, RA, MS, licenses, competency and statuary registers)</v>
          </cell>
        </row>
        <row r="18">
          <cell r="A18" t="str">
            <v>17. PPE (all necessary PPE worn &amp; facilities provided for storage and issue of PPE to visitors)</v>
          </cell>
        </row>
        <row r="19">
          <cell r="A19" t="str">
            <v>18. Risk Management (RA, MS, Permits, Selection, Inspections, meetings &amp; general site monitoring)</v>
          </cell>
        </row>
        <row r="20">
          <cell r="A20" t="str">
            <v>19. Scaffold &amp; Towers (tags, stability)</v>
          </cell>
        </row>
        <row r="21">
          <cell r="A21" t="str">
            <v>20. Security (Presence, barriers, fencing)</v>
          </cell>
        </row>
        <row r="22">
          <cell r="A22" t="str">
            <v>21.  Signage</v>
          </cell>
        </row>
        <row r="23">
          <cell r="A23" t="str">
            <v>22. Site Management &amp; Supervision (supervisor and applicable key duty holders on site and senior management involvement)</v>
          </cell>
        </row>
        <row r="24">
          <cell r="A24" t="str">
            <v>23. Tools &amp; Equipmment &amp; hand held tools - Abrasive wheels, grinders etc (good working condition, operated safely, competency and statuary registers)</v>
          </cell>
        </row>
        <row r="25">
          <cell r="A25" t="str">
            <v>24. Traffic management (Vehciles, Licenses, policies, pedestrain segregation, signage etc)</v>
          </cell>
        </row>
        <row r="26">
          <cell r="A26" t="str">
            <v>25. Training/Induction/Competence (all inducted including visitors, toolbox talks, task specific training, first aid records)</v>
          </cell>
        </row>
        <row r="27">
          <cell r="A27" t="str">
            <v>26. Welfare (hot/cold water, flushing toilets, food areas, accommodation, provision for Hot Working Conditions - Water, shade, working shifts)</v>
          </cell>
        </row>
        <row r="28">
          <cell r="A28" t="str">
            <v xml:space="preserve">27. Work at Height (edge protection, nets, fall arrest etc) </v>
          </cell>
        </row>
      </sheetData>
      <sheetData sheetId="1" refreshError="1"/>
      <sheetData sheetId="2" refreshError="1"/>
      <sheetData sheetId="3" refreshError="1"/>
      <sheetData sheetId="4"/>
      <sheetData sheetId="5"/>
      <sheetData sheetId="6"/>
      <sheetData sheetId="7"/>
      <sheetData sheetId="8"/>
      <sheetData sheetId="9"/>
      <sheetData sheetId="10" refreshError="1"/>
      <sheetData sheetId="11"/>
      <sheetData sheetId="1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row r="8">
          <cell r="S8" t="str">
            <v>FE-1</v>
          </cell>
        </row>
      </sheetData>
      <sheetData sheetId="2">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27.304999999999996</v>
          </cell>
          <cell r="H24">
            <v>27.304999999999996</v>
          </cell>
          <cell r="I24">
            <v>27.304999999999996</v>
          </cell>
          <cell r="J24">
            <v>77.628749999999997</v>
          </cell>
          <cell r="K24">
            <v>77.628749999999997</v>
          </cell>
          <cell r="L24">
            <v>28.733750000000001</v>
          </cell>
          <cell r="M24">
            <v>28.733750000000001</v>
          </cell>
          <cell r="N24">
            <v>81.756249999999994</v>
          </cell>
          <cell r="O24">
            <v>81.756249999999994</v>
          </cell>
          <cell r="P24">
            <v>51.752499999999998</v>
          </cell>
        </row>
        <row r="25">
          <cell r="G25">
            <v>0</v>
          </cell>
          <cell r="H25">
            <v>0</v>
          </cell>
          <cell r="I25">
            <v>0</v>
          </cell>
          <cell r="J25">
            <v>0</v>
          </cell>
          <cell r="K25">
            <v>0</v>
          </cell>
          <cell r="L25">
            <v>0</v>
          </cell>
          <cell r="M25">
            <v>0</v>
          </cell>
          <cell r="N25">
            <v>0</v>
          </cell>
          <cell r="O25">
            <v>0</v>
          </cell>
          <cell r="P25">
            <v>0</v>
          </cell>
        </row>
        <row r="26">
          <cell r="G26">
            <v>0</v>
          </cell>
          <cell r="H26">
            <v>0</v>
          </cell>
          <cell r="I26">
            <v>0</v>
          </cell>
          <cell r="J26">
            <v>0</v>
          </cell>
          <cell r="K26">
            <v>0</v>
          </cell>
          <cell r="L26">
            <v>0</v>
          </cell>
          <cell r="M26">
            <v>0</v>
          </cell>
          <cell r="N26">
            <v>0</v>
          </cell>
          <cell r="O26">
            <v>0</v>
          </cell>
          <cell r="P26">
            <v>0</v>
          </cell>
        </row>
        <row r="27">
          <cell r="G27">
            <v>0</v>
          </cell>
          <cell r="H27">
            <v>0</v>
          </cell>
          <cell r="I27">
            <v>0</v>
          </cell>
          <cell r="J27">
            <v>0</v>
          </cell>
          <cell r="K27">
            <v>0</v>
          </cell>
          <cell r="L27">
            <v>0</v>
          </cell>
          <cell r="M27">
            <v>0</v>
          </cell>
          <cell r="N27">
            <v>0</v>
          </cell>
          <cell r="O27">
            <v>0</v>
          </cell>
          <cell r="P27">
            <v>0</v>
          </cell>
        </row>
        <row r="28">
          <cell r="G28">
            <v>0</v>
          </cell>
          <cell r="H28">
            <v>0</v>
          </cell>
          <cell r="I28">
            <v>0</v>
          </cell>
          <cell r="J28">
            <v>0</v>
          </cell>
          <cell r="K28">
            <v>0</v>
          </cell>
          <cell r="L28">
            <v>0</v>
          </cell>
          <cell r="M28">
            <v>0</v>
          </cell>
          <cell r="N28">
            <v>0</v>
          </cell>
          <cell r="O28">
            <v>0</v>
          </cell>
          <cell r="P28">
            <v>0</v>
          </cell>
        </row>
        <row r="29">
          <cell r="G29">
            <v>0</v>
          </cell>
          <cell r="H29">
            <v>0</v>
          </cell>
          <cell r="I29">
            <v>0</v>
          </cell>
          <cell r="J29">
            <v>0</v>
          </cell>
          <cell r="K29">
            <v>0</v>
          </cell>
          <cell r="L29">
            <v>0</v>
          </cell>
          <cell r="M29">
            <v>0</v>
          </cell>
          <cell r="N29">
            <v>0</v>
          </cell>
          <cell r="O29">
            <v>0</v>
          </cell>
          <cell r="P29">
            <v>0</v>
          </cell>
        </row>
        <row r="30">
          <cell r="G30">
            <v>0.62624999999999997</v>
          </cell>
          <cell r="H30">
            <v>0.62624999999999997</v>
          </cell>
          <cell r="I30">
            <v>0.62624999999999997</v>
          </cell>
          <cell r="J30">
            <v>1.78125</v>
          </cell>
          <cell r="K30">
            <v>1.78125</v>
          </cell>
          <cell r="L30">
            <v>0.62624999999999997</v>
          </cell>
          <cell r="M30">
            <v>0.62624999999999997</v>
          </cell>
          <cell r="N30">
            <v>1.8787499999999999</v>
          </cell>
          <cell r="O30">
            <v>1.8787499999999999</v>
          </cell>
          <cell r="P30">
            <v>1.2037500000000001</v>
          </cell>
        </row>
        <row r="31">
          <cell r="G31">
            <v>0</v>
          </cell>
          <cell r="H31">
            <v>0</v>
          </cell>
          <cell r="I31">
            <v>0</v>
          </cell>
        </row>
        <row r="32">
          <cell r="G32">
            <v>306.5419</v>
          </cell>
          <cell r="H32">
            <v>2847.5950000000003</v>
          </cell>
          <cell r="I32">
            <v>5944.7800000000007</v>
          </cell>
          <cell r="J32">
            <v>3124.5</v>
          </cell>
          <cell r="K32">
            <v>1999.68</v>
          </cell>
          <cell r="L32">
            <v>33.771000000000001</v>
          </cell>
          <cell r="M32">
            <v>33.771000000000001</v>
          </cell>
          <cell r="N32">
            <v>92.88900000000001</v>
          </cell>
          <cell r="O32">
            <v>92.88900000000001</v>
          </cell>
          <cell r="P32">
            <v>46.393999999999998</v>
          </cell>
          <cell r="Q32">
            <v>14522.8109</v>
          </cell>
        </row>
        <row r="33">
          <cell r="G33">
            <v>4.8899999999999997</v>
          </cell>
          <cell r="H33">
            <v>4.8899999999999997</v>
          </cell>
          <cell r="I33">
            <v>4.8899999999999997</v>
          </cell>
          <cell r="J33">
            <v>14.13</v>
          </cell>
          <cell r="K33">
            <v>14.13</v>
          </cell>
          <cell r="L33">
            <v>4.8899999999999997</v>
          </cell>
          <cell r="M33">
            <v>4.8899999999999997</v>
          </cell>
          <cell r="N33">
            <v>14.91</v>
          </cell>
          <cell r="O33">
            <v>14.91</v>
          </cell>
          <cell r="P33">
            <v>9.51</v>
          </cell>
        </row>
        <row r="34">
          <cell r="G34">
            <v>0</v>
          </cell>
          <cell r="H34">
            <v>0</v>
          </cell>
          <cell r="I34">
            <v>0</v>
          </cell>
          <cell r="J34">
            <v>0</v>
          </cell>
          <cell r="K34">
            <v>0</v>
          </cell>
          <cell r="L34">
            <v>0</v>
          </cell>
          <cell r="M34">
            <v>0</v>
          </cell>
          <cell r="N34">
            <v>0</v>
          </cell>
          <cell r="O34">
            <v>0</v>
          </cell>
          <cell r="P34">
            <v>0</v>
          </cell>
        </row>
        <row r="35">
          <cell r="G35">
            <v>1.6</v>
          </cell>
          <cell r="H35">
            <v>1.6</v>
          </cell>
          <cell r="I35">
            <v>1.6</v>
          </cell>
          <cell r="J35">
            <v>1.6</v>
          </cell>
          <cell r="K35">
            <v>1.6</v>
          </cell>
          <cell r="L35">
            <v>1.6</v>
          </cell>
          <cell r="M35">
            <v>1.6</v>
          </cell>
          <cell r="N35">
            <v>1.6</v>
          </cell>
          <cell r="O35">
            <v>1.6</v>
          </cell>
          <cell r="P35">
            <v>1.6</v>
          </cell>
        </row>
        <row r="36">
          <cell r="G36">
            <v>0.7</v>
          </cell>
          <cell r="H36">
            <v>0.7</v>
          </cell>
          <cell r="I36">
            <v>0.7</v>
          </cell>
          <cell r="J36">
            <v>3.5</v>
          </cell>
          <cell r="K36">
            <v>3.5</v>
          </cell>
          <cell r="L36">
            <v>0</v>
          </cell>
          <cell r="M36">
            <v>0</v>
          </cell>
          <cell r="N36">
            <v>0</v>
          </cell>
          <cell r="O36">
            <v>0</v>
          </cell>
          <cell r="P36">
            <v>2.0999999999999996</v>
          </cell>
        </row>
        <row r="37">
          <cell r="G37">
            <v>2.2999999999999998</v>
          </cell>
          <cell r="H37">
            <v>2.2999999999999998</v>
          </cell>
          <cell r="I37">
            <v>2.2999999999999998</v>
          </cell>
          <cell r="J37">
            <v>5.0999999999999996</v>
          </cell>
          <cell r="K37">
            <v>5.0999999999999996</v>
          </cell>
          <cell r="L37">
            <v>1.6</v>
          </cell>
          <cell r="M37">
            <v>1.6</v>
          </cell>
          <cell r="N37">
            <v>1.6</v>
          </cell>
          <cell r="O37">
            <v>1.6</v>
          </cell>
          <cell r="P37">
            <v>3.6999999999999997</v>
          </cell>
        </row>
        <row r="38">
          <cell r="G38">
            <v>4.1550000000000002</v>
          </cell>
          <cell r="H38">
            <v>4.1550000000000002</v>
          </cell>
          <cell r="I38">
            <v>4.1550000000000002</v>
          </cell>
          <cell r="J38">
            <v>12.015000000000001</v>
          </cell>
          <cell r="K38">
            <v>12.015000000000001</v>
          </cell>
          <cell r="L38">
            <v>4.1150000000000002</v>
          </cell>
          <cell r="M38">
            <v>4.1150000000000002</v>
          </cell>
          <cell r="N38">
            <v>12.465</v>
          </cell>
          <cell r="O38">
            <v>12.465</v>
          </cell>
          <cell r="P38">
            <v>8.0850000000000009</v>
          </cell>
        </row>
        <row r="39">
          <cell r="G39">
            <v>4.0750000000000002</v>
          </cell>
          <cell r="H39">
            <v>4.0750000000000002</v>
          </cell>
          <cell r="I39">
            <v>4.0750000000000002</v>
          </cell>
          <cell r="J39">
            <v>11.775</v>
          </cell>
          <cell r="K39">
            <v>11.775</v>
          </cell>
          <cell r="L39">
            <v>4.0750000000000002</v>
          </cell>
          <cell r="M39">
            <v>4.0750000000000002</v>
          </cell>
          <cell r="N39">
            <v>12.425000000000001</v>
          </cell>
          <cell r="O39">
            <v>12.425000000000001</v>
          </cell>
          <cell r="P39">
            <v>7.9250000000000007</v>
          </cell>
        </row>
        <row r="40">
          <cell r="G40">
            <v>8.0000000000000016E-2</v>
          </cell>
          <cell r="H40">
            <v>8.0000000000000016E-2</v>
          </cell>
          <cell r="I40">
            <v>8.0000000000000016E-2</v>
          </cell>
          <cell r="J40">
            <v>0.24000000000000005</v>
          </cell>
          <cell r="K40">
            <v>0.24000000000000005</v>
          </cell>
          <cell r="L40">
            <v>4.0000000000000008E-2</v>
          </cell>
          <cell r="M40">
            <v>4.0000000000000008E-2</v>
          </cell>
          <cell r="N40">
            <v>4.0000000000000008E-2</v>
          </cell>
          <cell r="O40">
            <v>4.0000000000000008E-2</v>
          </cell>
          <cell r="P40">
            <v>0.16000000000000003</v>
          </cell>
        </row>
        <row r="41">
          <cell r="G41">
            <v>0</v>
          </cell>
          <cell r="H41">
            <v>0</v>
          </cell>
          <cell r="I41">
            <v>0</v>
          </cell>
          <cell r="J41">
            <v>0</v>
          </cell>
          <cell r="K41">
            <v>0</v>
          </cell>
          <cell r="L41">
            <v>1.956</v>
          </cell>
          <cell r="M41">
            <v>1.956</v>
          </cell>
          <cell r="N41">
            <v>5.9640000000000004</v>
          </cell>
          <cell r="O41">
            <v>5.9640000000000004</v>
          </cell>
          <cell r="P41">
            <v>3.8040000000000003</v>
          </cell>
        </row>
        <row r="42">
          <cell r="G42">
            <v>0</v>
          </cell>
          <cell r="H42">
            <v>0</v>
          </cell>
          <cell r="I42">
            <v>0</v>
          </cell>
          <cell r="J42">
            <v>0</v>
          </cell>
          <cell r="K42">
            <v>0</v>
          </cell>
          <cell r="L42">
            <v>0</v>
          </cell>
          <cell r="M42">
            <v>0</v>
          </cell>
          <cell r="N42">
            <v>0</v>
          </cell>
          <cell r="O42">
            <v>0</v>
          </cell>
          <cell r="P42">
            <v>0</v>
          </cell>
        </row>
        <row r="43">
          <cell r="G43">
            <v>1.2</v>
          </cell>
          <cell r="H43">
            <v>1.2</v>
          </cell>
          <cell r="I43">
            <v>1.2</v>
          </cell>
          <cell r="J43">
            <v>1.2</v>
          </cell>
          <cell r="K43">
            <v>1.2</v>
          </cell>
          <cell r="L43">
            <v>1.2</v>
          </cell>
          <cell r="M43">
            <v>1.2</v>
          </cell>
          <cell r="N43">
            <v>1.2</v>
          </cell>
          <cell r="O43">
            <v>1.2</v>
          </cell>
          <cell r="P43">
            <v>1.2</v>
          </cell>
        </row>
        <row r="44">
          <cell r="G44">
            <v>0</v>
          </cell>
          <cell r="H44">
            <v>0</v>
          </cell>
          <cell r="I44">
            <v>0</v>
          </cell>
          <cell r="J44">
            <v>0</v>
          </cell>
          <cell r="K44">
            <v>0</v>
          </cell>
          <cell r="L44">
            <v>0</v>
          </cell>
          <cell r="M44">
            <v>0</v>
          </cell>
          <cell r="N44">
            <v>0</v>
          </cell>
          <cell r="O44">
            <v>0</v>
          </cell>
          <cell r="P44">
            <v>0</v>
          </cell>
        </row>
        <row r="45">
          <cell r="G45">
            <v>5</v>
          </cell>
          <cell r="H45">
            <v>5</v>
          </cell>
          <cell r="I45">
            <v>5</v>
          </cell>
          <cell r="J45">
            <v>5</v>
          </cell>
          <cell r="K45">
            <v>5</v>
          </cell>
          <cell r="L45">
            <v>5</v>
          </cell>
          <cell r="M45">
            <v>5</v>
          </cell>
          <cell r="N45">
            <v>5</v>
          </cell>
          <cell r="O45">
            <v>5</v>
          </cell>
          <cell r="P45">
            <v>5</v>
          </cell>
        </row>
        <row r="46">
          <cell r="G46">
            <v>8</v>
          </cell>
          <cell r="H46">
            <v>8</v>
          </cell>
          <cell r="I46">
            <v>8</v>
          </cell>
          <cell r="J46">
            <v>24</v>
          </cell>
          <cell r="K46">
            <v>24</v>
          </cell>
          <cell r="L46">
            <v>4</v>
          </cell>
          <cell r="M46">
            <v>4</v>
          </cell>
          <cell r="N46">
            <v>4</v>
          </cell>
          <cell r="O46">
            <v>4</v>
          </cell>
          <cell r="P46">
            <v>16</v>
          </cell>
        </row>
        <row r="47">
          <cell r="G47">
            <v>13</v>
          </cell>
          <cell r="H47">
            <v>13</v>
          </cell>
          <cell r="I47">
            <v>13</v>
          </cell>
          <cell r="J47">
            <v>29</v>
          </cell>
          <cell r="K47">
            <v>29</v>
          </cell>
          <cell r="L47">
            <v>9</v>
          </cell>
          <cell r="M47">
            <v>9</v>
          </cell>
          <cell r="N47">
            <v>9</v>
          </cell>
          <cell r="O47">
            <v>9</v>
          </cell>
          <cell r="P47">
            <v>21</v>
          </cell>
        </row>
        <row r="48">
          <cell r="G48">
            <v>0</v>
          </cell>
          <cell r="H48">
            <v>0</v>
          </cell>
          <cell r="I48">
            <v>0</v>
          </cell>
          <cell r="J48">
            <v>0</v>
          </cell>
          <cell r="K48">
            <v>0</v>
          </cell>
          <cell r="L48">
            <v>0</v>
          </cell>
          <cell r="M48">
            <v>0</v>
          </cell>
          <cell r="N48">
            <v>0</v>
          </cell>
          <cell r="O48">
            <v>0</v>
          </cell>
          <cell r="P48">
            <v>0</v>
          </cell>
        </row>
        <row r="49">
          <cell r="G49">
            <v>7</v>
          </cell>
          <cell r="H49">
            <v>7</v>
          </cell>
          <cell r="I49">
            <v>7</v>
          </cell>
          <cell r="J49">
            <v>21</v>
          </cell>
          <cell r="K49">
            <v>21</v>
          </cell>
          <cell r="L49">
            <v>7.35</v>
          </cell>
          <cell r="M49">
            <v>7.35</v>
          </cell>
          <cell r="N49">
            <v>24.05</v>
          </cell>
          <cell r="O49">
            <v>24.05</v>
          </cell>
          <cell r="P49">
            <v>14</v>
          </cell>
        </row>
        <row r="50">
          <cell r="G50">
            <v>0</v>
          </cell>
          <cell r="H50">
            <v>0</v>
          </cell>
          <cell r="I50">
            <v>0</v>
          </cell>
          <cell r="J50">
            <v>0</v>
          </cell>
          <cell r="K50">
            <v>0</v>
          </cell>
          <cell r="L50">
            <v>0</v>
          </cell>
          <cell r="M50">
            <v>0</v>
          </cell>
          <cell r="N50">
            <v>0</v>
          </cell>
          <cell r="O50">
            <v>0</v>
          </cell>
          <cell r="P50">
            <v>0</v>
          </cell>
        </row>
        <row r="51">
          <cell r="G51">
            <v>8.15</v>
          </cell>
          <cell r="H51">
            <v>8.15</v>
          </cell>
          <cell r="I51">
            <v>8.15</v>
          </cell>
          <cell r="J51">
            <v>23.55</v>
          </cell>
          <cell r="K51">
            <v>23.55</v>
          </cell>
          <cell r="L51">
            <v>8.15</v>
          </cell>
          <cell r="M51">
            <v>8.15</v>
          </cell>
          <cell r="N51">
            <v>24.85</v>
          </cell>
          <cell r="O51">
            <v>24.85</v>
          </cell>
          <cell r="P51">
            <v>15.850000000000001</v>
          </cell>
        </row>
        <row r="52">
          <cell r="G52">
            <v>0</v>
          </cell>
          <cell r="H52">
            <v>0</v>
          </cell>
          <cell r="I52">
            <v>0</v>
          </cell>
          <cell r="J52">
            <v>0</v>
          </cell>
          <cell r="K52">
            <v>0</v>
          </cell>
          <cell r="L52">
            <v>0</v>
          </cell>
          <cell r="M52">
            <v>0</v>
          </cell>
          <cell r="N52">
            <v>0</v>
          </cell>
          <cell r="O52">
            <v>0</v>
          </cell>
          <cell r="P52">
            <v>0</v>
          </cell>
        </row>
        <row r="53">
          <cell r="G53">
            <v>4.5999999999999996</v>
          </cell>
          <cell r="H53">
            <v>4.5999999999999996</v>
          </cell>
          <cell r="I53">
            <v>4.5999999999999996</v>
          </cell>
          <cell r="J53">
            <v>10.199999999999999</v>
          </cell>
          <cell r="K53">
            <v>10.199999999999999</v>
          </cell>
          <cell r="L53">
            <v>3.2</v>
          </cell>
          <cell r="M53">
            <v>3.2</v>
          </cell>
          <cell r="N53">
            <v>3.2</v>
          </cell>
          <cell r="O53">
            <v>3.2</v>
          </cell>
          <cell r="P53">
            <v>7.3999999999999995</v>
          </cell>
        </row>
        <row r="54">
          <cell r="G54">
            <v>982.17700000000002</v>
          </cell>
          <cell r="H54">
            <v>9123.85</v>
          </cell>
          <cell r="I54">
            <v>19047.400000000001</v>
          </cell>
          <cell r="J54">
            <v>9575</v>
          </cell>
          <cell r="K54">
            <v>6128</v>
          </cell>
          <cell r="L54">
            <v>99.149999999999991</v>
          </cell>
          <cell r="M54">
            <v>99.149999999999991</v>
          </cell>
          <cell r="N54">
            <v>249.45000000000002</v>
          </cell>
          <cell r="O54">
            <v>249.45000000000002</v>
          </cell>
          <cell r="P54">
            <v>132.1</v>
          </cell>
          <cell r="Q54">
            <v>45685.726999999999</v>
          </cell>
          <cell r="R54">
            <v>16704.487000000005</v>
          </cell>
        </row>
        <row r="55">
          <cell r="G55">
            <v>36.35</v>
          </cell>
          <cell r="H55">
            <v>36.35</v>
          </cell>
          <cell r="I55">
            <v>36.35</v>
          </cell>
          <cell r="J55">
            <v>95.75</v>
          </cell>
          <cell r="K55">
            <v>95.75</v>
          </cell>
          <cell r="L55">
            <v>33.049999999999997</v>
          </cell>
          <cell r="M55">
            <v>33.049999999999997</v>
          </cell>
          <cell r="N55">
            <v>83.15</v>
          </cell>
          <cell r="O55">
            <v>83.15</v>
          </cell>
          <cell r="P55">
            <v>66.05</v>
          </cell>
        </row>
        <row r="56">
          <cell r="G56">
            <v>6.2</v>
          </cell>
          <cell r="H56">
            <v>6.2</v>
          </cell>
          <cell r="I56">
            <v>6.2</v>
          </cell>
          <cell r="J56">
            <v>6.2</v>
          </cell>
          <cell r="K56">
            <v>6.2</v>
          </cell>
          <cell r="L56">
            <v>6.2</v>
          </cell>
          <cell r="M56">
            <v>6.2</v>
          </cell>
          <cell r="N56">
            <v>6.2</v>
          </cell>
          <cell r="O56">
            <v>6.2</v>
          </cell>
          <cell r="P56">
            <v>6.2</v>
          </cell>
        </row>
        <row r="57">
          <cell r="G57">
            <v>594.43999999999994</v>
          </cell>
          <cell r="H57">
            <v>5522</v>
          </cell>
          <cell r="I57">
            <v>11528</v>
          </cell>
          <cell r="J57">
            <v>6600</v>
          </cell>
          <cell r="K57">
            <v>4224</v>
          </cell>
          <cell r="L57">
            <v>56.099999999999994</v>
          </cell>
          <cell r="M57">
            <v>56.099999999999994</v>
          </cell>
          <cell r="N57">
            <v>156.30000000000001</v>
          </cell>
          <cell r="O57">
            <v>156.30000000000001</v>
          </cell>
          <cell r="P57">
            <v>88</v>
          </cell>
          <cell r="Q57">
            <v>28981.239999999994</v>
          </cell>
        </row>
        <row r="58">
          <cell r="G58">
            <v>8.15</v>
          </cell>
          <cell r="H58">
            <v>8.15</v>
          </cell>
          <cell r="I58">
            <v>8.15</v>
          </cell>
          <cell r="J58">
            <v>23.55</v>
          </cell>
          <cell r="K58">
            <v>23.55</v>
          </cell>
          <cell r="L58">
            <v>8.15</v>
          </cell>
          <cell r="M58">
            <v>8.15</v>
          </cell>
          <cell r="N58">
            <v>24.85</v>
          </cell>
          <cell r="O58">
            <v>24.85</v>
          </cell>
          <cell r="P58">
            <v>15.850000000000001</v>
          </cell>
        </row>
        <row r="59">
          <cell r="G59">
            <v>22</v>
          </cell>
          <cell r="H59">
            <v>22</v>
          </cell>
          <cell r="I59">
            <v>22</v>
          </cell>
          <cell r="J59">
            <v>66</v>
          </cell>
          <cell r="K59">
            <v>66</v>
          </cell>
          <cell r="L59">
            <v>18.7</v>
          </cell>
          <cell r="M59">
            <v>18.7</v>
          </cell>
          <cell r="N59">
            <v>52.1</v>
          </cell>
          <cell r="O59">
            <v>52.1</v>
          </cell>
          <cell r="P59">
            <v>44</v>
          </cell>
        </row>
        <row r="60">
          <cell r="G60">
            <v>72</v>
          </cell>
          <cell r="H60">
            <v>76</v>
          </cell>
          <cell r="I60">
            <v>76</v>
          </cell>
          <cell r="J60">
            <v>210</v>
          </cell>
          <cell r="K60">
            <v>210</v>
          </cell>
          <cell r="L60">
            <v>70</v>
          </cell>
          <cell r="M60">
            <v>70</v>
          </cell>
          <cell r="N60">
            <v>190</v>
          </cell>
          <cell r="O60">
            <v>190</v>
          </cell>
          <cell r="P60">
            <v>144</v>
          </cell>
        </row>
        <row r="61">
          <cell r="G61">
            <v>27</v>
          </cell>
          <cell r="H61">
            <v>29</v>
          </cell>
          <cell r="I61">
            <v>29</v>
          </cell>
          <cell r="J61">
            <v>84</v>
          </cell>
          <cell r="K61">
            <v>84</v>
          </cell>
          <cell r="L61">
            <v>29</v>
          </cell>
          <cell r="M61">
            <v>29</v>
          </cell>
          <cell r="N61">
            <v>89</v>
          </cell>
          <cell r="O61">
            <v>89</v>
          </cell>
          <cell r="P61">
            <v>57</v>
          </cell>
        </row>
        <row r="62">
          <cell r="G62">
            <v>0</v>
          </cell>
          <cell r="H62">
            <v>0</v>
          </cell>
          <cell r="I62">
            <v>0</v>
          </cell>
          <cell r="J62">
            <v>0</v>
          </cell>
          <cell r="K62">
            <v>0</v>
          </cell>
          <cell r="L62">
            <v>0</v>
          </cell>
          <cell r="M62">
            <v>0</v>
          </cell>
          <cell r="N62">
            <v>0</v>
          </cell>
          <cell r="O62">
            <v>0</v>
          </cell>
          <cell r="P62">
            <v>0</v>
          </cell>
        </row>
        <row r="63">
          <cell r="G63">
            <v>12</v>
          </cell>
          <cell r="H63">
            <v>12</v>
          </cell>
          <cell r="I63">
            <v>12</v>
          </cell>
          <cell r="J63">
            <v>12</v>
          </cell>
          <cell r="K63">
            <v>12</v>
          </cell>
          <cell r="L63">
            <v>12</v>
          </cell>
          <cell r="M63">
            <v>12</v>
          </cell>
          <cell r="N63">
            <v>12</v>
          </cell>
          <cell r="O63">
            <v>12</v>
          </cell>
          <cell r="P63">
            <v>12</v>
          </cell>
        </row>
        <row r="64">
          <cell r="G64">
            <v>6</v>
          </cell>
          <cell r="H64">
            <v>6</v>
          </cell>
          <cell r="I64">
            <v>6</v>
          </cell>
          <cell r="J64">
            <v>30</v>
          </cell>
          <cell r="K64">
            <v>30</v>
          </cell>
          <cell r="L64">
            <v>0</v>
          </cell>
          <cell r="M64">
            <v>0</v>
          </cell>
          <cell r="N64">
            <v>0</v>
          </cell>
          <cell r="O64">
            <v>0</v>
          </cell>
          <cell r="P64">
            <v>18</v>
          </cell>
        </row>
        <row r="65">
          <cell r="G65">
            <v>18</v>
          </cell>
          <cell r="H65">
            <v>18</v>
          </cell>
          <cell r="I65">
            <v>18</v>
          </cell>
          <cell r="J65">
            <v>42</v>
          </cell>
          <cell r="K65">
            <v>42</v>
          </cell>
          <cell r="L65">
            <v>12</v>
          </cell>
          <cell r="M65">
            <v>12</v>
          </cell>
          <cell r="N65">
            <v>12</v>
          </cell>
          <cell r="O65">
            <v>12</v>
          </cell>
          <cell r="P65">
            <v>30</v>
          </cell>
        </row>
        <row r="66">
          <cell r="G66">
            <v>0</v>
          </cell>
          <cell r="H66">
            <v>0</v>
          </cell>
          <cell r="I66">
            <v>0</v>
          </cell>
          <cell r="J66">
            <v>0</v>
          </cell>
          <cell r="K66">
            <v>0</v>
          </cell>
          <cell r="L66">
            <v>0</v>
          </cell>
          <cell r="M66">
            <v>0</v>
          </cell>
          <cell r="N66">
            <v>0</v>
          </cell>
          <cell r="O66">
            <v>0</v>
          </cell>
          <cell r="P66">
            <v>0</v>
          </cell>
        </row>
        <row r="67">
          <cell r="G67">
            <v>27</v>
          </cell>
          <cell r="H67">
            <v>29</v>
          </cell>
          <cell r="I67">
            <v>29</v>
          </cell>
          <cell r="J67">
            <v>84</v>
          </cell>
          <cell r="K67">
            <v>84</v>
          </cell>
          <cell r="L67">
            <v>29</v>
          </cell>
          <cell r="M67">
            <v>29</v>
          </cell>
          <cell r="N67">
            <v>89</v>
          </cell>
          <cell r="O67">
            <v>89</v>
          </cell>
          <cell r="P67">
            <v>57</v>
          </cell>
        </row>
        <row r="69">
          <cell r="G69">
            <v>39.049999999999997</v>
          </cell>
          <cell r="H69">
            <v>39.049999999999997</v>
          </cell>
          <cell r="I69">
            <v>39.049999999999997</v>
          </cell>
          <cell r="J69">
            <v>110.85000000000002</v>
          </cell>
          <cell r="K69">
            <v>110.85000000000002</v>
          </cell>
          <cell r="L69">
            <v>36.5</v>
          </cell>
          <cell r="M69">
            <v>36.5</v>
          </cell>
          <cell r="N69">
            <v>103.30000000000001</v>
          </cell>
          <cell r="O69">
            <v>103.30000000000001</v>
          </cell>
          <cell r="P69">
            <v>74.950000000000017</v>
          </cell>
        </row>
        <row r="70">
          <cell r="G70">
            <v>15.9</v>
          </cell>
          <cell r="H70">
            <v>15.9</v>
          </cell>
          <cell r="I70">
            <v>15.9</v>
          </cell>
          <cell r="J70">
            <v>46.7</v>
          </cell>
          <cell r="K70">
            <v>46.7</v>
          </cell>
          <cell r="L70">
            <v>15.9</v>
          </cell>
          <cell r="M70">
            <v>15.9</v>
          </cell>
          <cell r="N70">
            <v>49.300000000000004</v>
          </cell>
          <cell r="O70">
            <v>49.300000000000004</v>
          </cell>
          <cell r="P70">
            <v>31.300000000000004</v>
          </cell>
        </row>
        <row r="71">
          <cell r="G71">
            <v>0</v>
          </cell>
          <cell r="H71">
            <v>0</v>
          </cell>
          <cell r="I71">
            <v>0</v>
          </cell>
          <cell r="J71">
            <v>0</v>
          </cell>
          <cell r="K71">
            <v>0</v>
          </cell>
          <cell r="L71">
            <v>0</v>
          </cell>
          <cell r="M71">
            <v>0</v>
          </cell>
          <cell r="N71">
            <v>0</v>
          </cell>
          <cell r="O71">
            <v>0</v>
          </cell>
          <cell r="P71">
            <v>0</v>
          </cell>
        </row>
        <row r="72">
          <cell r="G72">
            <v>5.0999999999999996</v>
          </cell>
          <cell r="H72">
            <v>5.0999999999999996</v>
          </cell>
          <cell r="I72">
            <v>5.0999999999999996</v>
          </cell>
          <cell r="J72">
            <v>5.0999999999999996</v>
          </cell>
          <cell r="K72">
            <v>5.0999999999999996</v>
          </cell>
          <cell r="L72">
            <v>5.0999999999999996</v>
          </cell>
          <cell r="M72">
            <v>5.0999999999999996</v>
          </cell>
          <cell r="N72">
            <v>5.0999999999999996</v>
          </cell>
          <cell r="O72">
            <v>5.0999999999999996</v>
          </cell>
          <cell r="P72">
            <v>5.0999999999999996</v>
          </cell>
        </row>
        <row r="73">
          <cell r="G73">
            <v>2.5499999999999998</v>
          </cell>
          <cell r="H73">
            <v>2.5499999999999998</v>
          </cell>
          <cell r="I73">
            <v>2.5499999999999998</v>
          </cell>
          <cell r="J73">
            <v>12.75</v>
          </cell>
          <cell r="K73">
            <v>12.75</v>
          </cell>
          <cell r="L73">
            <v>0</v>
          </cell>
          <cell r="M73">
            <v>0</v>
          </cell>
          <cell r="N73">
            <v>0</v>
          </cell>
          <cell r="O73">
            <v>0</v>
          </cell>
          <cell r="P73">
            <v>7.6499999999999995</v>
          </cell>
        </row>
        <row r="74">
          <cell r="G74">
            <v>7.6499999999999995</v>
          </cell>
          <cell r="H74">
            <v>7.6499999999999995</v>
          </cell>
          <cell r="I74">
            <v>7.6499999999999995</v>
          </cell>
          <cell r="J74">
            <v>17.850000000000001</v>
          </cell>
          <cell r="K74">
            <v>17.850000000000001</v>
          </cell>
          <cell r="L74">
            <v>5.0999999999999996</v>
          </cell>
          <cell r="M74">
            <v>5.0999999999999996</v>
          </cell>
          <cell r="N74">
            <v>5.0999999999999996</v>
          </cell>
          <cell r="O74">
            <v>5.0999999999999996</v>
          </cell>
          <cell r="P74">
            <v>12.75</v>
          </cell>
        </row>
        <row r="75">
          <cell r="G75">
            <v>0</v>
          </cell>
          <cell r="H75">
            <v>0</v>
          </cell>
          <cell r="I75">
            <v>0</v>
          </cell>
          <cell r="J75">
            <v>0</v>
          </cell>
          <cell r="K75">
            <v>0</v>
          </cell>
          <cell r="L75">
            <v>0</v>
          </cell>
          <cell r="M75">
            <v>0</v>
          </cell>
          <cell r="N75">
            <v>0</v>
          </cell>
          <cell r="O75">
            <v>0</v>
          </cell>
          <cell r="P75">
            <v>0</v>
          </cell>
        </row>
        <row r="76">
          <cell r="G76">
            <v>15.5</v>
          </cell>
          <cell r="H76">
            <v>15.5</v>
          </cell>
          <cell r="I76">
            <v>15.5</v>
          </cell>
          <cell r="J76">
            <v>46.300000000000004</v>
          </cell>
          <cell r="K76">
            <v>46.300000000000004</v>
          </cell>
          <cell r="L76">
            <v>15.5</v>
          </cell>
          <cell r="M76">
            <v>15.5</v>
          </cell>
          <cell r="N76">
            <v>48.900000000000006</v>
          </cell>
          <cell r="O76">
            <v>48.900000000000006</v>
          </cell>
          <cell r="P76">
            <v>30.900000000000006</v>
          </cell>
        </row>
        <row r="78">
          <cell r="G78">
            <v>2</v>
          </cell>
          <cell r="H78">
            <v>2</v>
          </cell>
          <cell r="I78">
            <v>2</v>
          </cell>
          <cell r="J78">
            <v>2</v>
          </cell>
          <cell r="K78">
            <v>2</v>
          </cell>
          <cell r="L78">
            <v>2</v>
          </cell>
          <cell r="M78">
            <v>2</v>
          </cell>
          <cell r="N78">
            <v>2</v>
          </cell>
          <cell r="O78">
            <v>2</v>
          </cell>
          <cell r="P78">
            <v>2</v>
          </cell>
        </row>
        <row r="80">
          <cell r="G80">
            <v>0</v>
          </cell>
          <cell r="H80">
            <v>0</v>
          </cell>
          <cell r="I80">
            <v>0</v>
          </cell>
          <cell r="J80">
            <v>0</v>
          </cell>
          <cell r="K80">
            <v>0</v>
          </cell>
          <cell r="L80">
            <v>0</v>
          </cell>
          <cell r="M80">
            <v>0</v>
          </cell>
          <cell r="N80">
            <v>0</v>
          </cell>
          <cell r="O80">
            <v>0</v>
          </cell>
          <cell r="P80">
            <v>0</v>
          </cell>
        </row>
        <row r="81">
          <cell r="G81">
            <v>7.1000000000000005</v>
          </cell>
          <cell r="H81">
            <v>7.1000000000000005</v>
          </cell>
          <cell r="I81">
            <v>7.1000000000000005</v>
          </cell>
          <cell r="J81">
            <v>14.200000000000001</v>
          </cell>
          <cell r="K81">
            <v>14.200000000000001</v>
          </cell>
          <cell r="L81">
            <v>7.1000000000000005</v>
          </cell>
          <cell r="M81">
            <v>7.1000000000000005</v>
          </cell>
          <cell r="N81">
            <v>14.200000000000001</v>
          </cell>
          <cell r="O81">
            <v>14.200000000000001</v>
          </cell>
          <cell r="P81">
            <v>7.1000000000000005</v>
          </cell>
        </row>
        <row r="83">
          <cell r="G83">
            <v>0</v>
          </cell>
          <cell r="H83">
            <v>0</v>
          </cell>
          <cell r="I83">
            <v>0</v>
          </cell>
          <cell r="J83">
            <v>0</v>
          </cell>
          <cell r="K83">
            <v>0</v>
          </cell>
          <cell r="L83">
            <v>0</v>
          </cell>
          <cell r="M83">
            <v>0</v>
          </cell>
          <cell r="N83">
            <v>0</v>
          </cell>
          <cell r="O83">
            <v>0</v>
          </cell>
          <cell r="P83">
            <v>0</v>
          </cell>
        </row>
        <row r="84">
          <cell r="G84">
            <v>1.395</v>
          </cell>
          <cell r="H84">
            <v>1.395</v>
          </cell>
          <cell r="I84">
            <v>1.395</v>
          </cell>
          <cell r="J84">
            <v>2.79</v>
          </cell>
          <cell r="K84">
            <v>2.79</v>
          </cell>
          <cell r="L84">
            <v>1.395</v>
          </cell>
          <cell r="M84">
            <v>1.395</v>
          </cell>
          <cell r="N84">
            <v>2.79</v>
          </cell>
          <cell r="O84">
            <v>2.79</v>
          </cell>
          <cell r="P84">
            <v>1.395</v>
          </cell>
        </row>
        <row r="86">
          <cell r="G86">
            <v>0</v>
          </cell>
          <cell r="H86">
            <v>0</v>
          </cell>
          <cell r="I86">
            <v>0</v>
          </cell>
          <cell r="J86">
            <v>0</v>
          </cell>
          <cell r="K86">
            <v>0</v>
          </cell>
          <cell r="L86">
            <v>0</v>
          </cell>
          <cell r="M86">
            <v>0</v>
          </cell>
          <cell r="N86">
            <v>0</v>
          </cell>
          <cell r="O86">
            <v>0</v>
          </cell>
          <cell r="P86">
            <v>0</v>
          </cell>
        </row>
        <row r="87">
          <cell r="G87">
            <v>0</v>
          </cell>
          <cell r="H87">
            <v>0</v>
          </cell>
          <cell r="I87">
            <v>0</v>
          </cell>
          <cell r="J87">
            <v>0</v>
          </cell>
          <cell r="K87">
            <v>0</v>
          </cell>
          <cell r="L87">
            <v>0</v>
          </cell>
          <cell r="M87">
            <v>0</v>
          </cell>
          <cell r="N87">
            <v>0</v>
          </cell>
          <cell r="O87">
            <v>0</v>
          </cell>
          <cell r="P87">
            <v>0</v>
          </cell>
        </row>
        <row r="88">
          <cell r="G88">
            <v>1</v>
          </cell>
          <cell r="H88">
            <v>0</v>
          </cell>
          <cell r="I88">
            <v>0</v>
          </cell>
          <cell r="J88">
            <v>0</v>
          </cell>
          <cell r="K88">
            <v>0</v>
          </cell>
          <cell r="L88">
            <v>0</v>
          </cell>
          <cell r="M88">
            <v>0</v>
          </cell>
          <cell r="N88">
            <v>0</v>
          </cell>
          <cell r="O88">
            <v>0</v>
          </cell>
          <cell r="P88">
            <v>0</v>
          </cell>
        </row>
        <row r="89">
          <cell r="G89">
            <v>0.4</v>
          </cell>
          <cell r="H89">
            <v>0.4</v>
          </cell>
          <cell r="I89">
            <v>0.4</v>
          </cell>
          <cell r="J89">
            <v>0.4</v>
          </cell>
          <cell r="K89">
            <v>0.4</v>
          </cell>
          <cell r="L89">
            <v>0.4</v>
          </cell>
          <cell r="M89">
            <v>0.4</v>
          </cell>
          <cell r="N89">
            <v>0.4</v>
          </cell>
          <cell r="O89">
            <v>0.4</v>
          </cell>
          <cell r="P89">
            <v>0.4</v>
          </cell>
        </row>
        <row r="90">
          <cell r="G90">
            <v>17.100000000000001</v>
          </cell>
          <cell r="H90">
            <v>0</v>
          </cell>
          <cell r="I90">
            <v>0</v>
          </cell>
          <cell r="J90">
            <v>0</v>
          </cell>
          <cell r="K90">
            <v>0</v>
          </cell>
          <cell r="L90">
            <v>0</v>
          </cell>
          <cell r="M90">
            <v>0</v>
          </cell>
          <cell r="N90">
            <v>0</v>
          </cell>
          <cell r="O90">
            <v>0</v>
          </cell>
          <cell r="P90">
            <v>0</v>
          </cell>
        </row>
        <row r="91">
          <cell r="G91">
            <v>0</v>
          </cell>
          <cell r="H91">
            <v>0</v>
          </cell>
          <cell r="I91">
            <v>0</v>
          </cell>
          <cell r="J91">
            <v>0</v>
          </cell>
          <cell r="K91">
            <v>0</v>
          </cell>
          <cell r="L91">
            <v>0</v>
          </cell>
          <cell r="M91">
            <v>0</v>
          </cell>
          <cell r="N91">
            <v>0</v>
          </cell>
          <cell r="O91">
            <v>0</v>
          </cell>
          <cell r="P91">
            <v>0</v>
          </cell>
        </row>
        <row r="92">
          <cell r="G92">
            <v>0</v>
          </cell>
          <cell r="H92">
            <v>0</v>
          </cell>
          <cell r="I92">
            <v>0</v>
          </cell>
          <cell r="J92">
            <v>0</v>
          </cell>
          <cell r="K92">
            <v>0</v>
          </cell>
          <cell r="L92">
            <v>0</v>
          </cell>
          <cell r="M92">
            <v>0</v>
          </cell>
          <cell r="N92">
            <v>0</v>
          </cell>
          <cell r="O92">
            <v>0</v>
          </cell>
          <cell r="P92">
            <v>0</v>
          </cell>
        </row>
        <row r="93">
          <cell r="G93">
            <v>0</v>
          </cell>
          <cell r="H93">
            <v>0</v>
          </cell>
          <cell r="I93">
            <v>0</v>
          </cell>
          <cell r="J93">
            <v>0</v>
          </cell>
          <cell r="K93">
            <v>0</v>
          </cell>
          <cell r="L93">
            <v>0</v>
          </cell>
          <cell r="M93">
            <v>0</v>
          </cell>
          <cell r="N93">
            <v>0</v>
          </cell>
          <cell r="O93">
            <v>0</v>
          </cell>
          <cell r="P93">
            <v>0</v>
          </cell>
        </row>
        <row r="94">
          <cell r="G94">
            <v>3.2600000000000002</v>
          </cell>
          <cell r="H94">
            <v>0</v>
          </cell>
          <cell r="I94">
            <v>0</v>
          </cell>
          <cell r="J94">
            <v>0</v>
          </cell>
          <cell r="K94">
            <v>0</v>
          </cell>
          <cell r="L94">
            <v>0</v>
          </cell>
          <cell r="M94">
            <v>0</v>
          </cell>
          <cell r="N94">
            <v>0</v>
          </cell>
          <cell r="O94">
            <v>0</v>
          </cell>
          <cell r="P94">
            <v>0</v>
          </cell>
        </row>
        <row r="95">
          <cell r="G95">
            <v>0</v>
          </cell>
          <cell r="H95">
            <v>0</v>
          </cell>
          <cell r="I95">
            <v>0</v>
          </cell>
          <cell r="J95">
            <v>0</v>
          </cell>
          <cell r="K95">
            <v>0</v>
          </cell>
          <cell r="L95">
            <v>0</v>
          </cell>
          <cell r="M95">
            <v>0</v>
          </cell>
          <cell r="N95">
            <v>0</v>
          </cell>
          <cell r="O95">
            <v>0</v>
          </cell>
          <cell r="P95">
            <v>0</v>
          </cell>
        </row>
        <row r="96">
          <cell r="G96">
            <v>0</v>
          </cell>
          <cell r="H96">
            <v>0</v>
          </cell>
          <cell r="I96">
            <v>0</v>
          </cell>
          <cell r="J96">
            <v>0</v>
          </cell>
          <cell r="K96">
            <v>0</v>
          </cell>
          <cell r="L96">
            <v>0</v>
          </cell>
          <cell r="M96">
            <v>0</v>
          </cell>
          <cell r="N96">
            <v>0</v>
          </cell>
          <cell r="O96">
            <v>0</v>
          </cell>
          <cell r="P96">
            <v>0</v>
          </cell>
        </row>
        <row r="97">
          <cell r="G97">
            <v>0</v>
          </cell>
          <cell r="H97">
            <v>0</v>
          </cell>
          <cell r="I97">
            <v>0</v>
          </cell>
          <cell r="J97">
            <v>0</v>
          </cell>
          <cell r="K97">
            <v>0</v>
          </cell>
          <cell r="L97">
            <v>0</v>
          </cell>
          <cell r="M97">
            <v>0</v>
          </cell>
          <cell r="N97">
            <v>0</v>
          </cell>
          <cell r="O97">
            <v>0</v>
          </cell>
          <cell r="P97">
            <v>0</v>
          </cell>
        </row>
        <row r="98">
          <cell r="G98">
            <v>8.15</v>
          </cell>
          <cell r="H98">
            <v>8.15</v>
          </cell>
          <cell r="I98">
            <v>0</v>
          </cell>
          <cell r="J98">
            <v>0</v>
          </cell>
          <cell r="K98">
            <v>23.55</v>
          </cell>
          <cell r="L98">
            <v>0</v>
          </cell>
          <cell r="M98">
            <v>0</v>
          </cell>
          <cell r="N98">
            <v>0</v>
          </cell>
          <cell r="O98">
            <v>0</v>
          </cell>
          <cell r="P98">
            <v>0</v>
          </cell>
        </row>
        <row r="100">
          <cell r="G100">
            <v>0</v>
          </cell>
          <cell r="H100">
            <v>0</v>
          </cell>
          <cell r="I100">
            <v>0</v>
          </cell>
          <cell r="J100">
            <v>0</v>
          </cell>
          <cell r="K100">
            <v>0</v>
          </cell>
          <cell r="L100">
            <v>0</v>
          </cell>
          <cell r="M100">
            <v>0</v>
          </cell>
          <cell r="N100">
            <v>0</v>
          </cell>
          <cell r="O100">
            <v>0</v>
          </cell>
          <cell r="P100">
            <v>0</v>
          </cell>
        </row>
        <row r="101">
          <cell r="G101">
            <v>5.7050000000000001</v>
          </cell>
          <cell r="H101">
            <v>5.7050000000000001</v>
          </cell>
          <cell r="I101">
            <v>5.7050000000000001</v>
          </cell>
          <cell r="J101">
            <v>16.484999999999999</v>
          </cell>
          <cell r="K101">
            <v>16.484999999999999</v>
          </cell>
          <cell r="L101">
            <v>5.7050000000000001</v>
          </cell>
          <cell r="M101">
            <v>5.7050000000000001</v>
          </cell>
          <cell r="N101">
            <v>17.395</v>
          </cell>
          <cell r="O101">
            <v>17.395</v>
          </cell>
          <cell r="P101">
            <v>11.095000000000001</v>
          </cell>
        </row>
        <row r="103">
          <cell r="G103">
            <v>0</v>
          </cell>
          <cell r="H103">
            <v>0</v>
          </cell>
          <cell r="I103">
            <v>0</v>
          </cell>
          <cell r="J103">
            <v>0</v>
          </cell>
          <cell r="K103">
            <v>0</v>
          </cell>
          <cell r="L103">
            <v>0</v>
          </cell>
          <cell r="M103">
            <v>0</v>
          </cell>
          <cell r="N103">
            <v>0</v>
          </cell>
          <cell r="O103">
            <v>0</v>
          </cell>
          <cell r="P103">
            <v>0</v>
          </cell>
        </row>
        <row r="104">
          <cell r="G104">
            <v>8.35</v>
          </cell>
          <cell r="H104">
            <v>8.35</v>
          </cell>
          <cell r="I104">
            <v>8.35</v>
          </cell>
          <cell r="J104">
            <v>23.75</v>
          </cell>
          <cell r="K104">
            <v>23.75</v>
          </cell>
          <cell r="L104">
            <v>8.35</v>
          </cell>
          <cell r="M104">
            <v>8.35</v>
          </cell>
          <cell r="N104">
            <v>25.05</v>
          </cell>
          <cell r="O104">
            <v>25.05</v>
          </cell>
          <cell r="P104">
            <v>16.05</v>
          </cell>
        </row>
        <row r="106">
          <cell r="G106">
            <v>0</v>
          </cell>
          <cell r="H106">
            <v>0</v>
          </cell>
          <cell r="I106">
            <v>0</v>
          </cell>
          <cell r="J106">
            <v>0</v>
          </cell>
          <cell r="K106">
            <v>0</v>
          </cell>
          <cell r="L106">
            <v>0</v>
          </cell>
          <cell r="M106">
            <v>0</v>
          </cell>
          <cell r="N106">
            <v>0</v>
          </cell>
          <cell r="O106">
            <v>0</v>
          </cell>
          <cell r="P106">
            <v>0</v>
          </cell>
        </row>
        <row r="107">
          <cell r="G107">
            <v>0</v>
          </cell>
          <cell r="H107">
            <v>0</v>
          </cell>
          <cell r="I107">
            <v>0</v>
          </cell>
          <cell r="J107">
            <v>0</v>
          </cell>
          <cell r="K107">
            <v>0</v>
          </cell>
          <cell r="L107">
            <v>0</v>
          </cell>
          <cell r="M107">
            <v>0</v>
          </cell>
          <cell r="N107">
            <v>0</v>
          </cell>
          <cell r="O107">
            <v>0</v>
          </cell>
          <cell r="P107">
            <v>28</v>
          </cell>
        </row>
        <row r="109">
          <cell r="G109">
            <v>0</v>
          </cell>
          <cell r="H109">
            <v>0</v>
          </cell>
          <cell r="I109">
            <v>0</v>
          </cell>
          <cell r="J109">
            <v>0</v>
          </cell>
          <cell r="K109">
            <v>0</v>
          </cell>
          <cell r="L109">
            <v>0</v>
          </cell>
          <cell r="M109">
            <v>0</v>
          </cell>
          <cell r="N109">
            <v>0</v>
          </cell>
          <cell r="O109">
            <v>0</v>
          </cell>
          <cell r="P109">
            <v>0</v>
          </cell>
        </row>
        <row r="110">
          <cell r="G110">
            <v>0</v>
          </cell>
          <cell r="H110">
            <v>0</v>
          </cell>
          <cell r="I110">
            <v>0</v>
          </cell>
          <cell r="J110">
            <v>0</v>
          </cell>
          <cell r="K110">
            <v>0</v>
          </cell>
          <cell r="L110">
            <v>0</v>
          </cell>
          <cell r="M110">
            <v>0</v>
          </cell>
          <cell r="N110">
            <v>0</v>
          </cell>
          <cell r="O110">
            <v>0</v>
          </cell>
          <cell r="P110">
            <v>0</v>
          </cell>
        </row>
        <row r="112">
          <cell r="G112">
            <v>0</v>
          </cell>
          <cell r="H112">
            <v>0</v>
          </cell>
          <cell r="I112">
            <v>0</v>
          </cell>
          <cell r="J112">
            <v>0</v>
          </cell>
          <cell r="K112">
            <v>0</v>
          </cell>
          <cell r="L112">
            <v>0</v>
          </cell>
          <cell r="M112">
            <v>0</v>
          </cell>
          <cell r="N112">
            <v>0</v>
          </cell>
          <cell r="O112">
            <v>0</v>
          </cell>
          <cell r="P112">
            <v>0</v>
          </cell>
        </row>
        <row r="113">
          <cell r="G113">
            <v>0</v>
          </cell>
          <cell r="H113">
            <v>0</v>
          </cell>
          <cell r="I113">
            <v>0</v>
          </cell>
          <cell r="J113">
            <v>0</v>
          </cell>
          <cell r="K113">
            <v>0</v>
          </cell>
          <cell r="L113">
            <v>0</v>
          </cell>
          <cell r="M113">
            <v>0</v>
          </cell>
          <cell r="N113">
            <v>0</v>
          </cell>
          <cell r="O113">
            <v>0</v>
          </cell>
          <cell r="P113">
            <v>0</v>
          </cell>
        </row>
        <row r="114">
          <cell r="G114">
            <v>0</v>
          </cell>
          <cell r="H114">
            <v>0</v>
          </cell>
          <cell r="I114">
            <v>0</v>
          </cell>
          <cell r="J114">
            <v>0</v>
          </cell>
          <cell r="K114">
            <v>0</v>
          </cell>
          <cell r="L114">
            <v>0</v>
          </cell>
          <cell r="M114">
            <v>0</v>
          </cell>
          <cell r="N114">
            <v>0</v>
          </cell>
          <cell r="O114">
            <v>0</v>
          </cell>
          <cell r="P114">
            <v>0</v>
          </cell>
        </row>
        <row r="115">
          <cell r="G115">
            <v>0</v>
          </cell>
          <cell r="H115">
            <v>0</v>
          </cell>
          <cell r="I115">
            <v>0</v>
          </cell>
          <cell r="J115">
            <v>0</v>
          </cell>
          <cell r="K115">
            <v>0</v>
          </cell>
          <cell r="L115">
            <v>0</v>
          </cell>
          <cell r="M115">
            <v>0</v>
          </cell>
          <cell r="N115">
            <v>0</v>
          </cell>
          <cell r="O115">
            <v>0</v>
          </cell>
          <cell r="P115">
            <v>0</v>
          </cell>
        </row>
        <row r="117">
          <cell r="G117">
            <v>0</v>
          </cell>
          <cell r="H117">
            <v>0</v>
          </cell>
          <cell r="I117">
            <v>0</v>
          </cell>
          <cell r="J117">
            <v>0</v>
          </cell>
          <cell r="K117">
            <v>0</v>
          </cell>
          <cell r="L117">
            <v>0</v>
          </cell>
          <cell r="M117">
            <v>0</v>
          </cell>
          <cell r="N117">
            <v>0</v>
          </cell>
          <cell r="O117">
            <v>0</v>
          </cell>
          <cell r="P117">
            <v>0</v>
          </cell>
        </row>
        <row r="118">
          <cell r="G118">
            <v>0</v>
          </cell>
          <cell r="H118">
            <v>0</v>
          </cell>
          <cell r="I118">
            <v>0</v>
          </cell>
          <cell r="J118">
            <v>0</v>
          </cell>
          <cell r="K118">
            <v>0</v>
          </cell>
          <cell r="L118">
            <v>0</v>
          </cell>
          <cell r="M118">
            <v>0</v>
          </cell>
          <cell r="N118">
            <v>0</v>
          </cell>
          <cell r="O118">
            <v>0</v>
          </cell>
          <cell r="P118">
            <v>0</v>
          </cell>
        </row>
        <row r="119">
          <cell r="G119">
            <v>0</v>
          </cell>
          <cell r="H119">
            <v>0</v>
          </cell>
          <cell r="I119">
            <v>0</v>
          </cell>
          <cell r="J119">
            <v>0</v>
          </cell>
          <cell r="K119">
            <v>0</v>
          </cell>
          <cell r="L119">
            <v>0</v>
          </cell>
          <cell r="M119">
            <v>0</v>
          </cell>
          <cell r="N119">
            <v>0</v>
          </cell>
          <cell r="O119">
            <v>0</v>
          </cell>
          <cell r="P119">
            <v>0</v>
          </cell>
        </row>
        <row r="120">
          <cell r="G120">
            <v>0</v>
          </cell>
          <cell r="H120">
            <v>0</v>
          </cell>
          <cell r="I120">
            <v>0</v>
          </cell>
          <cell r="J120">
            <v>0</v>
          </cell>
          <cell r="K120">
            <v>0</v>
          </cell>
          <cell r="L120">
            <v>0</v>
          </cell>
          <cell r="M120">
            <v>0</v>
          </cell>
          <cell r="N120">
            <v>0</v>
          </cell>
          <cell r="O120">
            <v>0</v>
          </cell>
          <cell r="P120">
            <v>0</v>
          </cell>
        </row>
        <row r="122">
          <cell r="G122">
            <v>0</v>
          </cell>
          <cell r="H122">
            <v>0</v>
          </cell>
          <cell r="I122">
            <v>0</v>
          </cell>
          <cell r="J122">
            <v>0</v>
          </cell>
          <cell r="K122">
            <v>0</v>
          </cell>
          <cell r="L122">
            <v>0</v>
          </cell>
          <cell r="M122">
            <v>0</v>
          </cell>
          <cell r="N122">
            <v>0</v>
          </cell>
          <cell r="O122">
            <v>0</v>
          </cell>
          <cell r="P122">
            <v>0</v>
          </cell>
        </row>
        <row r="123">
          <cell r="G123">
            <v>0</v>
          </cell>
          <cell r="H123">
            <v>0</v>
          </cell>
          <cell r="I123">
            <v>0</v>
          </cell>
          <cell r="J123">
            <v>0</v>
          </cell>
          <cell r="K123">
            <v>0</v>
          </cell>
          <cell r="L123">
            <v>0</v>
          </cell>
          <cell r="M123">
            <v>0</v>
          </cell>
          <cell r="N123">
            <v>0</v>
          </cell>
          <cell r="O123">
            <v>0</v>
          </cell>
          <cell r="P123">
            <v>0</v>
          </cell>
        </row>
        <row r="125">
          <cell r="G125">
            <v>0</v>
          </cell>
          <cell r="H125">
            <v>0</v>
          </cell>
          <cell r="I125">
            <v>0</v>
          </cell>
          <cell r="J125">
            <v>0</v>
          </cell>
          <cell r="K125">
            <v>0</v>
          </cell>
          <cell r="L125">
            <v>0</v>
          </cell>
          <cell r="M125">
            <v>0</v>
          </cell>
          <cell r="N125">
            <v>0</v>
          </cell>
          <cell r="O125">
            <v>0</v>
          </cell>
          <cell r="P125">
            <v>0</v>
          </cell>
        </row>
        <row r="126">
          <cell r="G126">
            <v>0</v>
          </cell>
          <cell r="H126">
            <v>0</v>
          </cell>
          <cell r="I126">
            <v>0</v>
          </cell>
          <cell r="J126">
            <v>0</v>
          </cell>
          <cell r="K126">
            <v>0</v>
          </cell>
          <cell r="L126">
            <v>0</v>
          </cell>
          <cell r="M126">
            <v>0</v>
          </cell>
          <cell r="N126">
            <v>0</v>
          </cell>
          <cell r="O126">
            <v>0</v>
          </cell>
          <cell r="P126">
            <v>0</v>
          </cell>
        </row>
        <row r="127">
          <cell r="G127">
            <v>0</v>
          </cell>
          <cell r="H127">
            <v>0</v>
          </cell>
          <cell r="I127">
            <v>0</v>
          </cell>
          <cell r="J127">
            <v>0</v>
          </cell>
          <cell r="K127">
            <v>0</v>
          </cell>
          <cell r="L127">
            <v>0</v>
          </cell>
          <cell r="M127">
            <v>0</v>
          </cell>
          <cell r="N127">
            <v>0</v>
          </cell>
          <cell r="O127">
            <v>0</v>
          </cell>
          <cell r="P127">
            <v>0</v>
          </cell>
        </row>
        <row r="129">
          <cell r="G129">
            <v>0</v>
          </cell>
          <cell r="H129">
            <v>0</v>
          </cell>
          <cell r="I129">
            <v>0</v>
          </cell>
          <cell r="J129">
            <v>0</v>
          </cell>
          <cell r="K129">
            <v>0</v>
          </cell>
          <cell r="L129">
            <v>0</v>
          </cell>
          <cell r="M129">
            <v>0</v>
          </cell>
          <cell r="N129">
            <v>0</v>
          </cell>
          <cell r="O129">
            <v>0</v>
          </cell>
          <cell r="P129">
            <v>0</v>
          </cell>
        </row>
        <row r="130">
          <cell r="G130">
            <v>0</v>
          </cell>
          <cell r="H130">
            <v>0</v>
          </cell>
          <cell r="I130">
            <v>0</v>
          </cell>
          <cell r="J130">
            <v>0</v>
          </cell>
          <cell r="K130">
            <v>0</v>
          </cell>
          <cell r="L130">
            <v>0</v>
          </cell>
          <cell r="M130">
            <v>0</v>
          </cell>
          <cell r="N130">
            <v>0</v>
          </cell>
          <cell r="O130">
            <v>0</v>
          </cell>
          <cell r="P130">
            <v>0</v>
          </cell>
        </row>
        <row r="132">
          <cell r="G132">
            <v>0</v>
          </cell>
          <cell r="H132">
            <v>0</v>
          </cell>
          <cell r="I132">
            <v>0</v>
          </cell>
          <cell r="J132">
            <v>0</v>
          </cell>
          <cell r="K132">
            <v>0</v>
          </cell>
          <cell r="L132">
            <v>0</v>
          </cell>
          <cell r="M132">
            <v>0</v>
          </cell>
          <cell r="N132">
            <v>0</v>
          </cell>
          <cell r="O132">
            <v>0</v>
          </cell>
          <cell r="P132">
            <v>0</v>
          </cell>
        </row>
        <row r="133">
          <cell r="G133">
            <v>0</v>
          </cell>
          <cell r="H133">
            <v>0</v>
          </cell>
          <cell r="I133">
            <v>0</v>
          </cell>
          <cell r="J133">
            <v>0</v>
          </cell>
          <cell r="K133">
            <v>0</v>
          </cell>
          <cell r="L133">
            <v>0</v>
          </cell>
          <cell r="M133">
            <v>0</v>
          </cell>
          <cell r="N133">
            <v>0</v>
          </cell>
          <cell r="O133">
            <v>0</v>
          </cell>
          <cell r="P133">
            <v>0</v>
          </cell>
        </row>
        <row r="135">
          <cell r="G135">
            <v>0</v>
          </cell>
          <cell r="H135">
            <v>0</v>
          </cell>
          <cell r="I135">
            <v>0</v>
          </cell>
          <cell r="J135">
            <v>0</v>
          </cell>
          <cell r="K135">
            <v>0</v>
          </cell>
          <cell r="L135">
            <v>0</v>
          </cell>
          <cell r="M135">
            <v>0</v>
          </cell>
          <cell r="N135">
            <v>0</v>
          </cell>
          <cell r="O135">
            <v>0</v>
          </cell>
          <cell r="P135">
            <v>0</v>
          </cell>
        </row>
        <row r="136">
          <cell r="G136">
            <v>0</v>
          </cell>
          <cell r="H136">
            <v>0</v>
          </cell>
          <cell r="I136">
            <v>0</v>
          </cell>
          <cell r="J136">
            <v>0</v>
          </cell>
          <cell r="K136">
            <v>0</v>
          </cell>
          <cell r="L136">
            <v>0</v>
          </cell>
          <cell r="M136">
            <v>0</v>
          </cell>
          <cell r="N136">
            <v>0</v>
          </cell>
          <cell r="O136">
            <v>0</v>
          </cell>
          <cell r="P136">
            <v>0</v>
          </cell>
        </row>
        <row r="138">
          <cell r="G138">
            <v>0</v>
          </cell>
          <cell r="H138">
            <v>0</v>
          </cell>
          <cell r="I138">
            <v>0</v>
          </cell>
          <cell r="J138">
            <v>0</v>
          </cell>
          <cell r="K138">
            <v>0</v>
          </cell>
          <cell r="L138">
            <v>0</v>
          </cell>
          <cell r="M138">
            <v>0</v>
          </cell>
          <cell r="N138">
            <v>0</v>
          </cell>
          <cell r="O138">
            <v>0</v>
          </cell>
          <cell r="P138">
            <v>0</v>
          </cell>
        </row>
        <row r="139">
          <cell r="G139">
            <v>0</v>
          </cell>
          <cell r="H139">
            <v>0</v>
          </cell>
          <cell r="I139">
            <v>0</v>
          </cell>
          <cell r="J139">
            <v>0</v>
          </cell>
          <cell r="K139">
            <v>0</v>
          </cell>
          <cell r="L139">
            <v>0</v>
          </cell>
          <cell r="M139">
            <v>0</v>
          </cell>
          <cell r="N139">
            <v>0</v>
          </cell>
          <cell r="O139">
            <v>0</v>
          </cell>
          <cell r="P139">
            <v>0</v>
          </cell>
        </row>
        <row r="141">
          <cell r="G141">
            <v>0</v>
          </cell>
          <cell r="H141">
            <v>0</v>
          </cell>
          <cell r="I141">
            <v>0</v>
          </cell>
          <cell r="J141">
            <v>0</v>
          </cell>
          <cell r="K141">
            <v>0</v>
          </cell>
          <cell r="L141">
            <v>0</v>
          </cell>
          <cell r="M141">
            <v>0</v>
          </cell>
          <cell r="N141">
            <v>0</v>
          </cell>
          <cell r="O141">
            <v>0</v>
          </cell>
          <cell r="P141">
            <v>0</v>
          </cell>
        </row>
        <row r="142">
          <cell r="G142">
            <v>0</v>
          </cell>
          <cell r="H142">
            <v>0</v>
          </cell>
          <cell r="I142">
            <v>0</v>
          </cell>
          <cell r="J142">
            <v>0</v>
          </cell>
          <cell r="K142">
            <v>0</v>
          </cell>
          <cell r="L142">
            <v>0</v>
          </cell>
          <cell r="M142">
            <v>0</v>
          </cell>
          <cell r="N142">
            <v>0</v>
          </cell>
          <cell r="O142">
            <v>0</v>
          </cell>
          <cell r="P142">
            <v>0</v>
          </cell>
        </row>
        <row r="143">
          <cell r="G143">
            <v>0</v>
          </cell>
          <cell r="H143">
            <v>0</v>
          </cell>
          <cell r="I143">
            <v>0</v>
          </cell>
          <cell r="J143">
            <v>0</v>
          </cell>
          <cell r="K143">
            <v>0</v>
          </cell>
          <cell r="L143">
            <v>0</v>
          </cell>
          <cell r="M143">
            <v>0</v>
          </cell>
          <cell r="N143">
            <v>0</v>
          </cell>
          <cell r="O143">
            <v>0</v>
          </cell>
          <cell r="P143">
            <v>0</v>
          </cell>
        </row>
        <row r="144">
          <cell r="G144">
            <v>0</v>
          </cell>
          <cell r="H144">
            <v>0</v>
          </cell>
          <cell r="I144">
            <v>0</v>
          </cell>
          <cell r="J144">
            <v>0</v>
          </cell>
          <cell r="K144">
            <v>0</v>
          </cell>
          <cell r="L144">
            <v>0</v>
          </cell>
          <cell r="M144">
            <v>0</v>
          </cell>
          <cell r="N144">
            <v>0</v>
          </cell>
          <cell r="O144">
            <v>0</v>
          </cell>
          <cell r="P144">
            <v>0</v>
          </cell>
        </row>
        <row r="145">
          <cell r="G145">
            <v>15.15</v>
          </cell>
          <cell r="H145">
            <v>15.15</v>
          </cell>
          <cell r="I145">
            <v>15.15</v>
          </cell>
          <cell r="J145">
            <v>44.55</v>
          </cell>
          <cell r="K145">
            <v>44.55</v>
          </cell>
          <cell r="L145">
            <v>15.5</v>
          </cell>
          <cell r="M145">
            <v>15.5</v>
          </cell>
          <cell r="N145">
            <v>48.900000000000006</v>
          </cell>
          <cell r="O145">
            <v>48.900000000000006</v>
          </cell>
          <cell r="P145">
            <v>29.85</v>
          </cell>
        </row>
        <row r="146">
          <cell r="G146">
            <v>0</v>
          </cell>
          <cell r="H146">
            <v>0</v>
          </cell>
          <cell r="I146">
            <v>0</v>
          </cell>
          <cell r="J146">
            <v>0</v>
          </cell>
          <cell r="K146">
            <v>0</v>
          </cell>
          <cell r="L146">
            <v>0</v>
          </cell>
          <cell r="M146">
            <v>0</v>
          </cell>
          <cell r="N146">
            <v>0</v>
          </cell>
          <cell r="O146">
            <v>0</v>
          </cell>
          <cell r="P146">
            <v>0</v>
          </cell>
        </row>
        <row r="147">
          <cell r="G147">
            <v>0</v>
          </cell>
          <cell r="H147">
            <v>0</v>
          </cell>
          <cell r="I147">
            <v>0</v>
          </cell>
          <cell r="J147">
            <v>0</v>
          </cell>
          <cell r="K147">
            <v>0</v>
          </cell>
          <cell r="L147">
            <v>0</v>
          </cell>
          <cell r="M147">
            <v>0</v>
          </cell>
          <cell r="N147">
            <v>0</v>
          </cell>
          <cell r="O147">
            <v>0</v>
          </cell>
          <cell r="P147">
            <v>0</v>
          </cell>
        </row>
        <row r="148">
          <cell r="G148">
            <v>25.299999999999997</v>
          </cell>
          <cell r="H148">
            <v>25.299999999999997</v>
          </cell>
          <cell r="I148">
            <v>25.299999999999997</v>
          </cell>
          <cell r="J148">
            <v>56.099999999999994</v>
          </cell>
          <cell r="K148">
            <v>56.099999999999994</v>
          </cell>
          <cell r="L148">
            <v>33</v>
          </cell>
          <cell r="M148">
            <v>33</v>
          </cell>
          <cell r="N148">
            <v>99.800000000000011</v>
          </cell>
          <cell r="O148">
            <v>99.800000000000011</v>
          </cell>
          <cell r="P148">
            <v>40.700000000000003</v>
          </cell>
        </row>
        <row r="149">
          <cell r="G149">
            <v>8.15</v>
          </cell>
          <cell r="H149">
            <v>8.15</v>
          </cell>
          <cell r="I149">
            <v>8.15</v>
          </cell>
          <cell r="J149">
            <v>23.55</v>
          </cell>
          <cell r="K149">
            <v>23.55</v>
          </cell>
          <cell r="L149">
            <v>8.15</v>
          </cell>
          <cell r="M149">
            <v>8.15</v>
          </cell>
          <cell r="N149">
            <v>24.85</v>
          </cell>
          <cell r="O149">
            <v>24.85</v>
          </cell>
          <cell r="P149">
            <v>15.850000000000001</v>
          </cell>
        </row>
        <row r="150">
          <cell r="G150">
            <v>0</v>
          </cell>
          <cell r="H150">
            <v>0</v>
          </cell>
          <cell r="I150">
            <v>0</v>
          </cell>
          <cell r="J150">
            <v>0</v>
          </cell>
          <cell r="K150">
            <v>0</v>
          </cell>
          <cell r="L150">
            <v>0</v>
          </cell>
          <cell r="M150">
            <v>0</v>
          </cell>
          <cell r="N150">
            <v>0</v>
          </cell>
          <cell r="O150">
            <v>0</v>
          </cell>
          <cell r="P150">
            <v>0</v>
          </cell>
        </row>
        <row r="151">
          <cell r="G151">
            <v>4</v>
          </cell>
          <cell r="H151">
            <v>4</v>
          </cell>
          <cell r="I151">
            <v>4</v>
          </cell>
          <cell r="J151">
            <v>4</v>
          </cell>
          <cell r="K151">
            <v>4</v>
          </cell>
          <cell r="L151">
            <v>4</v>
          </cell>
          <cell r="M151">
            <v>4</v>
          </cell>
          <cell r="N151">
            <v>4</v>
          </cell>
          <cell r="O151">
            <v>4</v>
          </cell>
          <cell r="P151">
            <v>4</v>
          </cell>
        </row>
        <row r="152">
          <cell r="G152">
            <v>5</v>
          </cell>
          <cell r="H152">
            <v>5</v>
          </cell>
          <cell r="I152">
            <v>5</v>
          </cell>
          <cell r="J152">
            <v>5</v>
          </cell>
          <cell r="K152">
            <v>5</v>
          </cell>
          <cell r="L152">
            <v>12.7</v>
          </cell>
          <cell r="M152">
            <v>12.7</v>
          </cell>
          <cell r="N152">
            <v>46.1</v>
          </cell>
          <cell r="O152">
            <v>46.1</v>
          </cell>
          <cell r="P152">
            <v>5</v>
          </cell>
        </row>
        <row r="153">
          <cell r="G153">
            <v>9</v>
          </cell>
          <cell r="H153">
            <v>9</v>
          </cell>
          <cell r="I153">
            <v>9</v>
          </cell>
          <cell r="J153">
            <v>9</v>
          </cell>
          <cell r="K153">
            <v>9</v>
          </cell>
          <cell r="L153">
            <v>16.7</v>
          </cell>
          <cell r="M153">
            <v>16.7</v>
          </cell>
          <cell r="N153">
            <v>50.1</v>
          </cell>
          <cell r="O153">
            <v>50.1</v>
          </cell>
          <cell r="P153">
            <v>9</v>
          </cell>
        </row>
        <row r="154">
          <cell r="G154">
            <v>0</v>
          </cell>
          <cell r="H154">
            <v>0</v>
          </cell>
          <cell r="I154">
            <v>0</v>
          </cell>
          <cell r="J154">
            <v>0</v>
          </cell>
          <cell r="K154">
            <v>0</v>
          </cell>
          <cell r="L154">
            <v>0</v>
          </cell>
          <cell r="M154">
            <v>0</v>
          </cell>
          <cell r="N154">
            <v>0</v>
          </cell>
          <cell r="O154">
            <v>0</v>
          </cell>
          <cell r="P154">
            <v>0</v>
          </cell>
        </row>
        <row r="155">
          <cell r="G155">
            <v>8.15</v>
          </cell>
          <cell r="H155">
            <v>8.15</v>
          </cell>
          <cell r="I155">
            <v>8.15</v>
          </cell>
          <cell r="J155">
            <v>23.55</v>
          </cell>
          <cell r="K155">
            <v>23.55</v>
          </cell>
          <cell r="L155">
            <v>8.15</v>
          </cell>
          <cell r="M155">
            <v>8.15</v>
          </cell>
          <cell r="N155">
            <v>24.85</v>
          </cell>
          <cell r="O155">
            <v>24.85</v>
          </cell>
          <cell r="P155">
            <v>15.850000000000001</v>
          </cell>
        </row>
        <row r="157">
          <cell r="G157">
            <v>0</v>
          </cell>
          <cell r="H157">
            <v>0</v>
          </cell>
          <cell r="I157">
            <v>0</v>
          </cell>
          <cell r="J157">
            <v>0</v>
          </cell>
          <cell r="K157">
            <v>0</v>
          </cell>
          <cell r="L157">
            <v>10</v>
          </cell>
          <cell r="M157">
            <v>10</v>
          </cell>
          <cell r="N157">
            <v>10</v>
          </cell>
          <cell r="O157">
            <v>10</v>
          </cell>
          <cell r="P157">
            <v>0</v>
          </cell>
        </row>
        <row r="158">
          <cell r="G158">
            <v>27.02</v>
          </cell>
          <cell r="H158">
            <v>251</v>
          </cell>
          <cell r="I158">
            <v>524</v>
          </cell>
          <cell r="J158">
            <v>200</v>
          </cell>
          <cell r="K158">
            <v>128</v>
          </cell>
          <cell r="L158">
            <v>3</v>
          </cell>
          <cell r="M158">
            <v>3</v>
          </cell>
          <cell r="N158">
            <v>3</v>
          </cell>
          <cell r="O158">
            <v>6</v>
          </cell>
          <cell r="P158">
            <v>2</v>
          </cell>
        </row>
      </sheetData>
      <sheetData sheetId="3">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0</v>
          </cell>
          <cell r="H24">
            <v>0</v>
          </cell>
          <cell r="I24">
            <v>0</v>
          </cell>
          <cell r="J24">
            <v>0</v>
          </cell>
          <cell r="K24">
            <v>0</v>
          </cell>
          <cell r="L24">
            <v>0</v>
          </cell>
          <cell r="M24">
            <v>0</v>
          </cell>
          <cell r="N24">
            <v>0</v>
          </cell>
          <cell r="O24">
            <v>0</v>
          </cell>
          <cell r="P24">
            <v>0</v>
          </cell>
        </row>
        <row r="25">
          <cell r="G25">
            <v>4.8899999999999997</v>
          </cell>
          <cell r="H25">
            <v>4.8899999999999997</v>
          </cell>
          <cell r="I25">
            <v>4.8899999999999997</v>
          </cell>
          <cell r="J25">
            <v>14.13</v>
          </cell>
          <cell r="K25">
            <v>14.13</v>
          </cell>
          <cell r="L25">
            <v>4.8899999999999997</v>
          </cell>
          <cell r="M25">
            <v>4.8899999999999997</v>
          </cell>
          <cell r="N25">
            <v>14.91</v>
          </cell>
          <cell r="O25">
            <v>14.91</v>
          </cell>
          <cell r="P25">
            <v>9.51</v>
          </cell>
        </row>
        <row r="26">
          <cell r="G26">
            <v>0</v>
          </cell>
          <cell r="H26">
            <v>0</v>
          </cell>
          <cell r="I26">
            <v>0</v>
          </cell>
          <cell r="J26">
            <v>0</v>
          </cell>
          <cell r="K26">
            <v>0</v>
          </cell>
          <cell r="L26">
            <v>0</v>
          </cell>
          <cell r="M26">
            <v>0</v>
          </cell>
          <cell r="N26">
            <v>0</v>
          </cell>
          <cell r="O26">
            <v>0</v>
          </cell>
          <cell r="P26">
            <v>0</v>
          </cell>
        </row>
        <row r="27">
          <cell r="G27">
            <v>1.6</v>
          </cell>
          <cell r="H27">
            <v>1.6</v>
          </cell>
          <cell r="I27">
            <v>1.6</v>
          </cell>
          <cell r="J27">
            <v>1.6</v>
          </cell>
          <cell r="K27">
            <v>1.6</v>
          </cell>
          <cell r="L27">
            <v>1.6</v>
          </cell>
          <cell r="M27">
            <v>1.6</v>
          </cell>
          <cell r="N27">
            <v>1.6</v>
          </cell>
          <cell r="O27">
            <v>1.6</v>
          </cell>
          <cell r="P27">
            <v>1.6</v>
          </cell>
        </row>
        <row r="28">
          <cell r="G28">
            <v>0.7</v>
          </cell>
          <cell r="H28">
            <v>0.7</v>
          </cell>
          <cell r="I28">
            <v>0.7</v>
          </cell>
          <cell r="J28">
            <v>3.5</v>
          </cell>
          <cell r="K28">
            <v>3.5</v>
          </cell>
          <cell r="L28">
            <v>0</v>
          </cell>
          <cell r="M28">
            <v>0</v>
          </cell>
          <cell r="N28">
            <v>0</v>
          </cell>
          <cell r="O28">
            <v>0</v>
          </cell>
          <cell r="P28">
            <v>2.0999999999999996</v>
          </cell>
        </row>
        <row r="29">
          <cell r="G29">
            <v>2.2999999999999998</v>
          </cell>
          <cell r="H29">
            <v>2.2999999999999998</v>
          </cell>
          <cell r="I29">
            <v>2.2999999999999998</v>
          </cell>
          <cell r="J29">
            <v>5.0999999999999996</v>
          </cell>
          <cell r="K29">
            <v>5.0999999999999996</v>
          </cell>
          <cell r="L29">
            <v>1.6</v>
          </cell>
          <cell r="M29">
            <v>1.6</v>
          </cell>
          <cell r="N29">
            <v>1.6</v>
          </cell>
          <cell r="O29">
            <v>1.6</v>
          </cell>
          <cell r="P29">
            <v>3.6999999999999997</v>
          </cell>
        </row>
        <row r="30">
          <cell r="G30">
            <v>0</v>
          </cell>
          <cell r="H30">
            <v>0</v>
          </cell>
          <cell r="I30">
            <v>0</v>
          </cell>
          <cell r="J30">
            <v>0</v>
          </cell>
          <cell r="K30">
            <v>0</v>
          </cell>
          <cell r="L30">
            <v>0</v>
          </cell>
          <cell r="M30">
            <v>0</v>
          </cell>
          <cell r="N30">
            <v>0</v>
          </cell>
          <cell r="O30">
            <v>0</v>
          </cell>
          <cell r="P30">
            <v>0</v>
          </cell>
        </row>
        <row r="31">
          <cell r="G31">
            <v>4.0750000000000002</v>
          </cell>
          <cell r="H31">
            <v>4.0750000000000002</v>
          </cell>
          <cell r="I31">
            <v>4.0750000000000002</v>
          </cell>
          <cell r="J31">
            <v>11.775</v>
          </cell>
          <cell r="K31">
            <v>11.775</v>
          </cell>
          <cell r="L31">
            <v>4.0750000000000002</v>
          </cell>
          <cell r="M31">
            <v>4.0750000000000002</v>
          </cell>
          <cell r="N31">
            <v>12.425000000000001</v>
          </cell>
          <cell r="O31">
            <v>12.425000000000001</v>
          </cell>
          <cell r="P31">
            <v>7.9250000000000007</v>
          </cell>
        </row>
        <row r="32">
          <cell r="G32">
            <v>1.1313708498984762</v>
          </cell>
          <cell r="H32">
            <v>1.1313708498984762</v>
          </cell>
          <cell r="I32">
            <v>1.1313708498984762</v>
          </cell>
          <cell r="J32">
            <v>3.3941125496954285</v>
          </cell>
          <cell r="K32">
            <v>3.3941125496954285</v>
          </cell>
          <cell r="L32">
            <v>0.56568542494923812</v>
          </cell>
          <cell r="M32">
            <v>0.56568542494923812</v>
          </cell>
          <cell r="N32">
            <v>0.56568542494923812</v>
          </cell>
          <cell r="O32">
            <v>0.56568542494923812</v>
          </cell>
          <cell r="P32">
            <v>2.2627416997969525</v>
          </cell>
        </row>
        <row r="33">
          <cell r="G33">
            <v>334.9499403642568</v>
          </cell>
          <cell r="H33">
            <v>3111.4890833245177</v>
          </cell>
          <cell r="I33">
            <v>6495.6983253468015</v>
          </cell>
          <cell r="J33">
            <v>3439.9112549695433</v>
          </cell>
          <cell r="K33">
            <v>2201.5432031805076</v>
          </cell>
          <cell r="L33">
            <v>33.392056274847718</v>
          </cell>
          <cell r="M33">
            <v>33.392056274847718</v>
          </cell>
          <cell r="N33">
            <v>88.502056274847718</v>
          </cell>
          <cell r="O33">
            <v>88.502056274847718</v>
          </cell>
          <cell r="P33">
            <v>46.795483399593898</v>
          </cell>
          <cell r="Q33">
            <v>15874.175515684612</v>
          </cell>
        </row>
        <row r="34">
          <cell r="G34">
            <v>0</v>
          </cell>
          <cell r="H34">
            <v>0</v>
          </cell>
          <cell r="I34">
            <v>0</v>
          </cell>
          <cell r="J34">
            <v>0</v>
          </cell>
          <cell r="K34">
            <v>0</v>
          </cell>
          <cell r="L34">
            <v>0</v>
          </cell>
          <cell r="M34">
            <v>0</v>
          </cell>
          <cell r="N34">
            <v>0</v>
          </cell>
          <cell r="O34">
            <v>0</v>
          </cell>
          <cell r="P34">
            <v>0</v>
          </cell>
        </row>
        <row r="35">
          <cell r="G35">
            <v>0</v>
          </cell>
          <cell r="H35">
            <v>0</v>
          </cell>
          <cell r="I35">
            <v>0</v>
          </cell>
          <cell r="J35">
            <v>0</v>
          </cell>
          <cell r="K35">
            <v>0</v>
          </cell>
          <cell r="L35">
            <v>0</v>
          </cell>
          <cell r="M35">
            <v>0</v>
          </cell>
          <cell r="N35">
            <v>0</v>
          </cell>
          <cell r="O35">
            <v>0</v>
          </cell>
          <cell r="P35">
            <v>0</v>
          </cell>
        </row>
        <row r="36">
          <cell r="G36">
            <v>0</v>
          </cell>
          <cell r="H36">
            <v>0</v>
          </cell>
          <cell r="I36">
            <v>0</v>
          </cell>
          <cell r="J36">
            <v>0</v>
          </cell>
          <cell r="K36">
            <v>0</v>
          </cell>
          <cell r="L36">
            <v>0</v>
          </cell>
          <cell r="M36">
            <v>0</v>
          </cell>
          <cell r="N36">
            <v>0</v>
          </cell>
          <cell r="O36">
            <v>0</v>
          </cell>
          <cell r="P36">
            <v>0</v>
          </cell>
        </row>
        <row r="37">
          <cell r="G37">
            <v>16.768000000000001</v>
          </cell>
          <cell r="H37">
            <v>16.768000000000001</v>
          </cell>
          <cell r="I37">
            <v>16.768000000000001</v>
          </cell>
          <cell r="J37">
            <v>47.453999999999994</v>
          </cell>
          <cell r="K37">
            <v>47.453999999999994</v>
          </cell>
          <cell r="L37">
            <v>16.768000000000001</v>
          </cell>
          <cell r="M37">
            <v>16.768000000000001</v>
          </cell>
          <cell r="N37">
            <v>47.453999999999994</v>
          </cell>
          <cell r="O37">
            <v>47.453999999999994</v>
          </cell>
          <cell r="P37">
            <v>31.546999999999997</v>
          </cell>
        </row>
        <row r="38">
          <cell r="G38">
            <v>8722.5647348951916</v>
          </cell>
          <cell r="H38">
            <v>81087.54623921086</v>
          </cell>
          <cell r="I38">
            <v>169282.36744759561</v>
          </cell>
          <cell r="J38">
            <v>91426.479654747222</v>
          </cell>
          <cell r="K38">
            <v>58512.946979038228</v>
          </cell>
          <cell r="L38">
            <v>969.17385943279908</v>
          </cell>
          <cell r="M38">
            <v>969.17385943279908</v>
          </cell>
          <cell r="N38">
            <v>2742.7943896424167</v>
          </cell>
          <cell r="O38">
            <v>2742.7943896424167</v>
          </cell>
          <cell r="P38">
            <v>1215.5903205918619</v>
          </cell>
        </row>
        <row r="39">
          <cell r="G39">
            <v>17.308</v>
          </cell>
          <cell r="H39">
            <v>17.308</v>
          </cell>
          <cell r="I39">
            <v>17.308</v>
          </cell>
          <cell r="J39">
            <v>48.107999999999997</v>
          </cell>
          <cell r="K39">
            <v>48.107999999999997</v>
          </cell>
          <cell r="L39">
            <v>17.308</v>
          </cell>
          <cell r="M39">
            <v>17.308</v>
          </cell>
          <cell r="N39">
            <v>48.107999999999997</v>
          </cell>
          <cell r="O39">
            <v>48.107999999999997</v>
          </cell>
          <cell r="P39">
            <v>38.073999999999998</v>
          </cell>
        </row>
        <row r="40">
          <cell r="G40">
            <v>9003.4679408138109</v>
          </cell>
          <cell r="H40">
            <v>83698.905672009874</v>
          </cell>
          <cell r="I40">
            <v>174733.97040690508</v>
          </cell>
          <cell r="J40">
            <v>92686.498150431566</v>
          </cell>
          <cell r="K40">
            <v>59319.35881627621</v>
          </cell>
          <cell r="L40">
            <v>1000.3853267570901</v>
          </cell>
          <cell r="M40">
            <v>1000.3853267570901</v>
          </cell>
          <cell r="N40">
            <v>2780.5949445129468</v>
          </cell>
          <cell r="O40">
            <v>2780.5949445129468</v>
          </cell>
          <cell r="P40">
            <v>1467.093094944513</v>
          </cell>
        </row>
        <row r="41">
          <cell r="G41">
            <v>24.623999999999999</v>
          </cell>
          <cell r="H41">
            <v>24.623999999999999</v>
          </cell>
          <cell r="I41">
            <v>24.623999999999999</v>
          </cell>
          <cell r="J41">
            <v>24.623999999999999</v>
          </cell>
          <cell r="K41">
            <v>24.623999999999999</v>
          </cell>
          <cell r="L41">
            <v>24.623999999999999</v>
          </cell>
          <cell r="M41">
            <v>24.623999999999999</v>
          </cell>
          <cell r="N41">
            <v>24.623999999999999</v>
          </cell>
          <cell r="O41">
            <v>24.623999999999999</v>
          </cell>
          <cell r="P41">
            <v>27.07</v>
          </cell>
        </row>
        <row r="42">
          <cell r="G42">
            <v>8197.8791615289774</v>
          </cell>
          <cell r="H42">
            <v>76209.913686806409</v>
          </cell>
          <cell r="I42">
            <v>159099.58076448829</v>
          </cell>
          <cell r="J42">
            <v>30362.515413070287</v>
          </cell>
          <cell r="K42">
            <v>19432.00986436498</v>
          </cell>
          <cell r="L42">
            <v>910.8754623921086</v>
          </cell>
          <cell r="M42">
            <v>910.8754623921086</v>
          </cell>
          <cell r="N42">
            <v>910.8754623921086</v>
          </cell>
          <cell r="O42">
            <v>910.8754623921086</v>
          </cell>
          <cell r="P42">
            <v>667.57090012330457</v>
          </cell>
        </row>
        <row r="43">
          <cell r="G43">
            <v>6.2489999999999997</v>
          </cell>
          <cell r="H43">
            <v>6.2489999999999997</v>
          </cell>
          <cell r="I43">
            <v>6.2489999999999997</v>
          </cell>
          <cell r="J43">
            <v>6.2480000000000002</v>
          </cell>
          <cell r="K43">
            <v>6.2480000000000002</v>
          </cell>
          <cell r="L43">
            <v>6.2489999999999997</v>
          </cell>
          <cell r="M43">
            <v>6.2489999999999997</v>
          </cell>
          <cell r="N43">
            <v>6.2480000000000002</v>
          </cell>
          <cell r="O43">
            <v>6.2480000000000002</v>
          </cell>
          <cell r="P43">
            <v>6.2480000000000002</v>
          </cell>
        </row>
        <row r="44">
          <cell r="G44">
            <v>2080.431565967941</v>
          </cell>
          <cell r="H44">
            <v>19340.308261405673</v>
          </cell>
          <cell r="I44">
            <v>40375.782983970406</v>
          </cell>
          <cell r="J44">
            <v>38520.345252774358</v>
          </cell>
          <cell r="K44">
            <v>24653.020961775586</v>
          </cell>
          <cell r="L44">
            <v>0</v>
          </cell>
          <cell r="M44">
            <v>0</v>
          </cell>
          <cell r="N44">
            <v>0</v>
          </cell>
          <cell r="O44">
            <v>0</v>
          </cell>
          <cell r="P44">
            <v>462.24414303329229</v>
          </cell>
        </row>
        <row r="45">
          <cell r="G45">
            <v>0</v>
          </cell>
          <cell r="H45">
            <v>0</v>
          </cell>
          <cell r="I45">
            <v>0</v>
          </cell>
          <cell r="J45">
            <v>0</v>
          </cell>
          <cell r="K45">
            <v>0</v>
          </cell>
          <cell r="L45">
            <v>0</v>
          </cell>
          <cell r="M45">
            <v>0</v>
          </cell>
          <cell r="N45">
            <v>0</v>
          </cell>
          <cell r="O45">
            <v>0</v>
          </cell>
          <cell r="P45">
            <v>0</v>
          </cell>
        </row>
        <row r="46">
          <cell r="G46">
            <v>0</v>
          </cell>
          <cell r="H46">
            <v>0</v>
          </cell>
          <cell r="I46">
            <v>0</v>
          </cell>
          <cell r="J46">
            <v>0</v>
          </cell>
          <cell r="K46">
            <v>0</v>
          </cell>
          <cell r="L46">
            <v>0</v>
          </cell>
          <cell r="M46">
            <v>0</v>
          </cell>
          <cell r="N46">
            <v>0</v>
          </cell>
          <cell r="O46">
            <v>0</v>
          </cell>
          <cell r="P46">
            <v>0</v>
          </cell>
        </row>
        <row r="47">
          <cell r="G47">
            <v>3496.9410604192358</v>
          </cell>
          <cell r="H47">
            <v>32484.537607891496</v>
          </cell>
          <cell r="I47">
            <v>67816.325524044398</v>
          </cell>
          <cell r="J47">
            <v>37247.8421701603</v>
          </cell>
          <cell r="K47">
            <v>23838.618988902592</v>
          </cell>
          <cell r="L47">
            <v>388.26140567200991</v>
          </cell>
          <cell r="M47">
            <v>388.26140567200991</v>
          </cell>
          <cell r="N47">
            <v>1183.723797780518</v>
          </cell>
          <cell r="O47">
            <v>1183.723797780518</v>
          </cell>
          <cell r="P47">
            <v>505.05548705302101</v>
          </cell>
        </row>
        <row r="48">
          <cell r="G48">
            <v>3496.9410604192358</v>
          </cell>
          <cell r="H48">
            <v>32484.537607891496</v>
          </cell>
          <cell r="I48">
            <v>67816.325524044398</v>
          </cell>
          <cell r="J48">
            <v>37247.8421701603</v>
          </cell>
          <cell r="K48">
            <v>23838.618988902592</v>
          </cell>
          <cell r="L48">
            <v>388.26140567200991</v>
          </cell>
          <cell r="M48">
            <v>388.26140567200991</v>
          </cell>
          <cell r="N48">
            <v>1183.723797780518</v>
          </cell>
          <cell r="O48">
            <v>1183.723797780518</v>
          </cell>
          <cell r="P48">
            <v>505.05548705302101</v>
          </cell>
        </row>
        <row r="49">
          <cell r="G49">
            <v>938.20369913686807</v>
          </cell>
          <cell r="H49">
            <v>8715.3637484586943</v>
          </cell>
          <cell r="I49">
            <v>18194.62392108508</v>
          </cell>
          <cell r="J49">
            <v>17361.282367447599</v>
          </cell>
          <cell r="K49">
            <v>11111.220715166462</v>
          </cell>
          <cell r="L49">
            <v>0</v>
          </cell>
          <cell r="M49">
            <v>0</v>
          </cell>
          <cell r="N49">
            <v>0</v>
          </cell>
          <cell r="O49">
            <v>0</v>
          </cell>
          <cell r="P49">
            <v>208.33538840937115</v>
          </cell>
        </row>
        <row r="50">
          <cell r="G50">
            <v>1876.4073982737361</v>
          </cell>
          <cell r="H50">
            <v>17430.727496917389</v>
          </cell>
          <cell r="I50">
            <v>36389.24784217016</v>
          </cell>
          <cell r="J50">
            <v>6944.512946979039</v>
          </cell>
          <cell r="K50">
            <v>4444.4882860665848</v>
          </cell>
          <cell r="L50">
            <v>208.33538840937115</v>
          </cell>
          <cell r="M50">
            <v>208.33538840937115</v>
          </cell>
          <cell r="N50">
            <v>208.33538840937115</v>
          </cell>
          <cell r="O50">
            <v>208.33538840937115</v>
          </cell>
          <cell r="P50">
            <v>138.89025893958078</v>
          </cell>
        </row>
        <row r="51">
          <cell r="G51">
            <v>0</v>
          </cell>
          <cell r="H51">
            <v>0</v>
          </cell>
          <cell r="I51">
            <v>0</v>
          </cell>
          <cell r="J51">
            <v>0</v>
          </cell>
          <cell r="K51">
            <v>0</v>
          </cell>
          <cell r="L51">
            <v>0</v>
          </cell>
          <cell r="M51">
            <v>0</v>
          </cell>
          <cell r="N51">
            <v>0</v>
          </cell>
          <cell r="O51">
            <v>0</v>
          </cell>
          <cell r="P51">
            <v>0</v>
          </cell>
        </row>
        <row r="52">
          <cell r="G52">
            <v>0</v>
          </cell>
          <cell r="H52">
            <v>0</v>
          </cell>
          <cell r="I52">
            <v>0</v>
          </cell>
          <cell r="J52">
            <v>0</v>
          </cell>
          <cell r="K52">
            <v>0</v>
          </cell>
          <cell r="L52">
            <v>530.30826140567206</v>
          </cell>
          <cell r="M52">
            <v>530.30826140567206</v>
          </cell>
          <cell r="N52">
            <v>530.30826140567206</v>
          </cell>
          <cell r="O52">
            <v>530.30826140567206</v>
          </cell>
          <cell r="P52">
            <v>0</v>
          </cell>
        </row>
        <row r="53">
          <cell r="G53">
            <v>0</v>
          </cell>
          <cell r="H53">
            <v>0</v>
          </cell>
          <cell r="I53">
            <v>0</v>
          </cell>
          <cell r="J53">
            <v>0</v>
          </cell>
          <cell r="K53">
            <v>0</v>
          </cell>
          <cell r="L53">
            <v>206.53514180024663</v>
          </cell>
          <cell r="M53">
            <v>206.53514180024663</v>
          </cell>
          <cell r="N53">
            <v>206.53514180024663</v>
          </cell>
          <cell r="O53">
            <v>206.53514180024663</v>
          </cell>
          <cell r="P53">
            <v>0</v>
          </cell>
        </row>
        <row r="54">
          <cell r="G54">
            <v>0</v>
          </cell>
          <cell r="H54">
            <v>0</v>
          </cell>
          <cell r="I54">
            <v>0</v>
          </cell>
          <cell r="J54">
            <v>0</v>
          </cell>
          <cell r="K54">
            <v>0</v>
          </cell>
          <cell r="L54">
            <v>118.05672009864368</v>
          </cell>
          <cell r="M54">
            <v>118.05672009864368</v>
          </cell>
          <cell r="N54">
            <v>118.05672009864368</v>
          </cell>
          <cell r="O54">
            <v>118.05672009864368</v>
          </cell>
          <cell r="P54">
            <v>0</v>
          </cell>
        </row>
        <row r="55">
          <cell r="G55">
            <v>0</v>
          </cell>
          <cell r="H55">
            <v>0</v>
          </cell>
          <cell r="I55">
            <v>0</v>
          </cell>
          <cell r="J55">
            <v>0</v>
          </cell>
          <cell r="K55">
            <v>0</v>
          </cell>
          <cell r="L55">
            <v>0</v>
          </cell>
          <cell r="M55">
            <v>0</v>
          </cell>
          <cell r="N55">
            <v>121.21331689272506</v>
          </cell>
          <cell r="O55">
            <v>121.21331689272506</v>
          </cell>
          <cell r="P55">
            <v>0</v>
          </cell>
        </row>
        <row r="56">
          <cell r="G56">
            <v>0</v>
          </cell>
          <cell r="H56">
            <v>0</v>
          </cell>
          <cell r="I56">
            <v>0</v>
          </cell>
          <cell r="J56">
            <v>0</v>
          </cell>
          <cell r="K56">
            <v>0</v>
          </cell>
          <cell r="L56">
            <v>0</v>
          </cell>
          <cell r="M56">
            <v>0</v>
          </cell>
          <cell r="N56">
            <v>44.69790382244144</v>
          </cell>
          <cell r="O56">
            <v>44.69790382244144</v>
          </cell>
          <cell r="P56">
            <v>0</v>
          </cell>
        </row>
        <row r="57">
          <cell r="G57">
            <v>0</v>
          </cell>
          <cell r="H57">
            <v>0</v>
          </cell>
          <cell r="I57">
            <v>0</v>
          </cell>
          <cell r="J57">
            <v>0</v>
          </cell>
          <cell r="K57">
            <v>0</v>
          </cell>
          <cell r="L57">
            <v>11.363748458692973</v>
          </cell>
          <cell r="M57">
            <v>11.363748458692973</v>
          </cell>
          <cell r="N57">
            <v>6.9445129469790396</v>
          </cell>
          <cell r="O57">
            <v>6.9445129469790396</v>
          </cell>
          <cell r="P57">
            <v>0</v>
          </cell>
        </row>
        <row r="58">
          <cell r="G58">
            <v>0</v>
          </cell>
          <cell r="H58">
            <v>0</v>
          </cell>
          <cell r="I58">
            <v>0</v>
          </cell>
          <cell r="J58">
            <v>0</v>
          </cell>
          <cell r="K58">
            <v>0</v>
          </cell>
          <cell r="L58">
            <v>265.15413070283603</v>
          </cell>
          <cell r="M58">
            <v>265.15413070283603</v>
          </cell>
          <cell r="N58">
            <v>1193.1935881627621</v>
          </cell>
          <cell r="O58">
            <v>1193.1935881627621</v>
          </cell>
          <cell r="P58">
            <v>0</v>
          </cell>
        </row>
        <row r="59">
          <cell r="G59">
            <v>0</v>
          </cell>
          <cell r="H59">
            <v>0</v>
          </cell>
          <cell r="I59">
            <v>0</v>
          </cell>
          <cell r="J59">
            <v>0</v>
          </cell>
          <cell r="K59">
            <v>0</v>
          </cell>
          <cell r="L59">
            <v>103.26757090012332</v>
          </cell>
          <cell r="M59">
            <v>103.26757090012332</v>
          </cell>
          <cell r="N59">
            <v>464.70406905055495</v>
          </cell>
          <cell r="O59">
            <v>464.70406905055495</v>
          </cell>
          <cell r="P59">
            <v>0</v>
          </cell>
        </row>
        <row r="60">
          <cell r="G60">
            <v>0</v>
          </cell>
          <cell r="H60">
            <v>0</v>
          </cell>
          <cell r="I60">
            <v>0</v>
          </cell>
          <cell r="J60">
            <v>0</v>
          </cell>
          <cell r="K60">
            <v>0</v>
          </cell>
          <cell r="L60">
            <v>55.556103575832317</v>
          </cell>
          <cell r="M60">
            <v>55.556103575832317</v>
          </cell>
          <cell r="N60">
            <v>55.556103575832317</v>
          </cell>
          <cell r="O60">
            <v>55.556103575832317</v>
          </cell>
          <cell r="P60">
            <v>0</v>
          </cell>
        </row>
        <row r="61">
          <cell r="G61">
            <v>0</v>
          </cell>
          <cell r="H61">
            <v>0</v>
          </cell>
          <cell r="I61">
            <v>0</v>
          </cell>
          <cell r="J61">
            <v>0</v>
          </cell>
          <cell r="K61">
            <v>0</v>
          </cell>
          <cell r="L61">
            <v>1034.1011097410603</v>
          </cell>
          <cell r="M61">
            <v>1034.1011097410603</v>
          </cell>
          <cell r="N61">
            <v>2931.8471023427874</v>
          </cell>
          <cell r="O61">
            <v>2931.8471023427874</v>
          </cell>
          <cell r="P61">
            <v>0</v>
          </cell>
        </row>
        <row r="62">
          <cell r="G62">
            <v>0</v>
          </cell>
          <cell r="H62">
            <v>0</v>
          </cell>
          <cell r="I62">
            <v>0</v>
          </cell>
          <cell r="J62">
            <v>0</v>
          </cell>
          <cell r="K62">
            <v>0</v>
          </cell>
          <cell r="L62">
            <v>271.27003699136873</v>
          </cell>
          <cell r="M62">
            <v>271.27003699136873</v>
          </cell>
          <cell r="N62">
            <v>786.0665844636253</v>
          </cell>
          <cell r="O62">
            <v>786.0665844636253</v>
          </cell>
          <cell r="P62">
            <v>0</v>
          </cell>
        </row>
        <row r="63">
          <cell r="G63">
            <v>0</v>
          </cell>
          <cell r="H63">
            <v>0</v>
          </cell>
          <cell r="I63">
            <v>0</v>
          </cell>
          <cell r="J63">
            <v>0</v>
          </cell>
          <cell r="K63">
            <v>0</v>
          </cell>
          <cell r="L63">
            <v>132.57706535141799</v>
          </cell>
          <cell r="M63">
            <v>132.57706535141799</v>
          </cell>
          <cell r="N63">
            <v>394.57459926017259</v>
          </cell>
          <cell r="O63">
            <v>394.57459926017259</v>
          </cell>
          <cell r="P63">
            <v>0</v>
          </cell>
        </row>
        <row r="64">
          <cell r="G64">
            <v>0</v>
          </cell>
          <cell r="H64">
            <v>0</v>
          </cell>
          <cell r="I64">
            <v>0</v>
          </cell>
          <cell r="J64">
            <v>0</v>
          </cell>
          <cell r="K64">
            <v>0</v>
          </cell>
          <cell r="L64">
            <v>0</v>
          </cell>
          <cell r="M64">
            <v>0</v>
          </cell>
          <cell r="N64">
            <v>0</v>
          </cell>
          <cell r="O64">
            <v>0</v>
          </cell>
          <cell r="P64">
            <v>0</v>
          </cell>
        </row>
        <row r="65">
          <cell r="G65">
            <v>37.812836621454998</v>
          </cell>
          <cell r="H65">
            <v>351.45184032059188</v>
          </cell>
          <cell r="I65">
            <v>733.70822441430334</v>
          </cell>
          <cell r="J65">
            <v>351.79731812577069</v>
          </cell>
          <cell r="K65">
            <v>225.15028360049322</v>
          </cell>
          <cell r="L65">
            <v>6.5934827373612821</v>
          </cell>
          <cell r="M65">
            <v>6.5934827373612821</v>
          </cell>
          <cell r="N65">
            <v>15.863745684340319</v>
          </cell>
          <cell r="O65">
            <v>15.863745684340319</v>
          </cell>
          <cell r="P65">
            <v>5.1698350801479656</v>
          </cell>
          <cell r="Q65">
            <v>1750.0047950061651</v>
          </cell>
        </row>
        <row r="66">
          <cell r="G66">
            <v>112.89100866933632</v>
          </cell>
          <cell r="H66">
            <v>112.95294018678601</v>
          </cell>
          <cell r="I66">
            <v>112.95294018678601</v>
          </cell>
          <cell r="J66">
            <v>102.26930058661803</v>
          </cell>
          <cell r="K66">
            <v>102.26930058661803</v>
          </cell>
          <cell r="L66">
            <v>197.45662510540768</v>
          </cell>
          <cell r="M66">
            <v>197.45662510540768</v>
          </cell>
          <cell r="N66">
            <v>179.24719890207564</v>
          </cell>
          <cell r="O66">
            <v>179.24719890207564</v>
          </cell>
          <cell r="P66">
            <v>110.47722353890313</v>
          </cell>
          <cell r="Q66">
            <v>110.24224806365901</v>
          </cell>
        </row>
        <row r="67">
          <cell r="L67">
            <v>0</v>
          </cell>
          <cell r="Q67">
            <v>0</v>
          </cell>
        </row>
      </sheetData>
      <sheetData sheetId="4"/>
      <sheetData sheetId="5">
        <row r="15">
          <cell r="H15" t="str">
            <v>FE-1</v>
          </cell>
        </row>
      </sheetData>
      <sheetData sheetId="6"/>
      <sheetData sheetId="7"/>
      <sheetData sheetId="8"/>
      <sheetData sheetId="9"/>
      <sheetData sheetId="10"/>
      <sheetData sheetId="11"/>
      <sheetData sheetId="12"/>
      <sheetData sheetId="1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Assumptions"/>
      <sheetName val="@risk rents and incentives"/>
      <sheetName val="Car park lease"/>
      <sheetName val="Net rent analysis"/>
      <sheetName val="1997 IPO"/>
      <sheetName val="Lstsub"/>
      <sheetName val="BC - Final Templates"/>
      <sheetName val="RCBC Reinforcement"/>
      <sheetName val="a)TablaFactores"/>
      <sheetName val="c)Horas Extras"/>
      <sheetName val="o)Fasar Una TablaJnormal"/>
      <sheetName val="p)Fasar Una TablaJextra"/>
      <sheetName val="g) Fsr_FactorJornadaExtra"/>
      <sheetName val="d)Salarios"/>
      <sheetName val="h)Ps_factorJornadaExtra"/>
      <sheetName val="Summary Transformers"/>
      <sheetName val="1 Summary"/>
      <sheetName val="Rates Allowances"/>
      <sheetName val="Wordsdata"/>
      <sheetName val="COST BASIS"/>
      <sheetName val="PrecastTable-Qanbar"/>
      <sheetName val="triangular&amp;uniform"/>
      <sheetName val="U.P List"/>
      <sheetName val="OVERALL WS "/>
      <sheetName val="Values"/>
      <sheetName val="SCA 600"/>
      <sheetName val="AN"/>
      <sheetName val="7 SITE ELECTL"/>
      <sheetName val="TIE-INS"/>
      <sheetName val="Schedules"/>
      <sheetName val="RATE TABLE"/>
      <sheetName val="Sched-Structure IFB"/>
      <sheetName val="GRSummary"/>
      <sheetName val="labour"/>
      <sheetName val="Main Summary"/>
      <sheetName val="N_Campos Generales"/>
      <sheetName val="BASIS"/>
      <sheetName val="StdHours"/>
      <sheetName val="Workbook Quotes no dup"/>
      <sheetName val="RATE SHEET (General)"/>
      <sheetName val="Structural Concrete"/>
      <sheetName val="FitOutConfCentre"/>
      <sheetName val="BASIS 01"/>
      <sheetName val=" Est "/>
      <sheetName val="DATA"/>
      <sheetName val="D Wall ~ Moorgate Shaft"/>
      <sheetName val="Moorgate Piling"/>
      <sheetName val="Sheet1"/>
      <sheetName val="CALCU"/>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BASIS 1"/>
      <sheetName val="Sched-Structure"/>
      <sheetName val="Cover"/>
      <sheetName val="BI-03177 - 48&quot; DIA."/>
      <sheetName val="Cash Flow"/>
      <sheetName val="Total  Amount"/>
      <sheetName val=" N Finansal Eğri"/>
      <sheetName val="Cashflow Analysis"/>
      <sheetName val="#REF"/>
      <sheetName val="Project data"/>
      <sheetName val="LISTS"/>
      <sheetName val="GLA minima"/>
      <sheetName val="office"/>
      <sheetName val="Lab"/>
      <sheetName val="inter"/>
      <sheetName val="PriceSummary"/>
      <sheetName val="SUMMARY"/>
      <sheetName val="Category Lookup Table"/>
      <sheetName val="Netstatement"/>
      <sheetName val="CABLE TABLE"/>
      <sheetName val="Sheet9"/>
      <sheetName val="Build-up"/>
    </sheetNames>
    <sheetDataSet>
      <sheetData sheetId="0">
        <row r="9">
          <cell r="E9">
            <v>1</v>
          </cell>
          <cell r="F9" t="str">
            <v>Stub-out</v>
          </cell>
          <cell r="G9">
            <v>517594.77</v>
          </cell>
          <cell r="H9">
            <v>2389980.48</v>
          </cell>
          <cell r="I9" t="str">
            <v>King Fahad Road</v>
          </cell>
          <cell r="T9">
            <v>8.2200000000000006</v>
          </cell>
          <cell r="V9">
            <v>11.54</v>
          </cell>
          <cell r="X9">
            <v>1600</v>
          </cell>
          <cell r="AI9">
            <v>0</v>
          </cell>
          <cell r="AJ9">
            <v>0</v>
          </cell>
        </row>
        <row r="10">
          <cell r="AJ10">
            <v>0</v>
          </cell>
        </row>
        <row r="11">
          <cell r="E11">
            <v>2</v>
          </cell>
          <cell r="F11" t="str">
            <v>MH-01A</v>
          </cell>
          <cell r="G11">
            <v>517604.32199999999</v>
          </cell>
          <cell r="H11">
            <v>2389983.4419999998</v>
          </cell>
          <cell r="I11" t="str">
            <v>Al Haydari St.</v>
          </cell>
          <cell r="J11">
            <v>9.551999999966938</v>
          </cell>
          <cell r="K11">
            <v>2.9619999998249114</v>
          </cell>
          <cell r="L11">
            <v>10.000707374897596</v>
          </cell>
          <cell r="M11" t="str">
            <v>CP-5 401 201</v>
          </cell>
          <cell r="N11">
            <v>0</v>
          </cell>
          <cell r="O11">
            <v>10.000707374897596</v>
          </cell>
          <cell r="P11">
            <v>10.000707374897596</v>
          </cell>
          <cell r="Q11">
            <v>0</v>
          </cell>
          <cell r="R11">
            <v>11.54</v>
          </cell>
          <cell r="T11">
            <v>8.25</v>
          </cell>
          <cell r="V11">
            <v>11.54</v>
          </cell>
          <cell r="X11">
            <v>1600</v>
          </cell>
          <cell r="Y11">
            <v>8.2200000000000006</v>
          </cell>
          <cell r="Z11">
            <v>8.25</v>
          </cell>
          <cell r="AA11">
            <v>11.54</v>
          </cell>
          <cell r="AB11">
            <v>11.54</v>
          </cell>
          <cell r="AI11">
            <v>0</v>
          </cell>
          <cell r="AJ11">
            <v>0</v>
          </cell>
        </row>
        <row r="12">
          <cell r="E12">
            <v>0</v>
          </cell>
          <cell r="AJ12">
            <v>0</v>
          </cell>
        </row>
        <row r="13">
          <cell r="E13">
            <v>3</v>
          </cell>
          <cell r="F13" t="str">
            <v>MH-01B</v>
          </cell>
          <cell r="G13">
            <v>517691.16</v>
          </cell>
          <cell r="H13">
            <v>2390007.96</v>
          </cell>
          <cell r="I13" t="str">
            <v>Al Haydari St.</v>
          </cell>
          <cell r="J13">
            <v>86.837999999988824</v>
          </cell>
          <cell r="K13">
            <v>24.518000000156462</v>
          </cell>
          <cell r="L13">
            <v>90.232868556894118</v>
          </cell>
          <cell r="M13" t="str">
            <v>CP-5 401 201</v>
          </cell>
          <cell r="N13">
            <v>10.000707374897596</v>
          </cell>
          <cell r="O13">
            <v>100.23357593179172</v>
          </cell>
          <cell r="P13">
            <v>90.232868556894118</v>
          </cell>
          <cell r="Q13">
            <v>0</v>
          </cell>
          <cell r="R13">
            <v>11.43</v>
          </cell>
          <cell r="T13">
            <v>8.34</v>
          </cell>
          <cell r="V13">
            <v>11.43</v>
          </cell>
          <cell r="X13">
            <v>1600</v>
          </cell>
          <cell r="Y13">
            <v>8.25</v>
          </cell>
          <cell r="Z13">
            <v>8.34</v>
          </cell>
          <cell r="AA13">
            <v>11.54</v>
          </cell>
          <cell r="AB13">
            <v>11.43</v>
          </cell>
          <cell r="AI13" t="str">
            <v>S</v>
          </cell>
          <cell r="AJ13">
            <v>0</v>
          </cell>
        </row>
        <row r="14">
          <cell r="E14">
            <v>0</v>
          </cell>
          <cell r="AJ14">
            <v>0</v>
          </cell>
        </row>
        <row r="15">
          <cell r="E15">
            <v>4</v>
          </cell>
          <cell r="F15" t="str">
            <v>MH-01C</v>
          </cell>
          <cell r="G15">
            <v>517752.83</v>
          </cell>
          <cell r="H15">
            <v>2390026.04</v>
          </cell>
          <cell r="I15" t="str">
            <v>Al Haydari St.</v>
          </cell>
          <cell r="J15">
            <v>61.67000000004191</v>
          </cell>
          <cell r="K15">
            <v>18.080000000074506</v>
          </cell>
          <cell r="L15">
            <v>64.265661904378319</v>
          </cell>
          <cell r="M15" t="str">
            <v>CP-5 401 201</v>
          </cell>
          <cell r="N15">
            <v>100.23357593179172</v>
          </cell>
          <cell r="O15">
            <v>164.49923783617004</v>
          </cell>
          <cell r="P15">
            <v>64.265661904378319</v>
          </cell>
          <cell r="Q15">
            <v>0</v>
          </cell>
          <cell r="R15">
            <v>11.47</v>
          </cell>
          <cell r="T15">
            <v>8.4</v>
          </cell>
          <cell r="V15">
            <v>11.47</v>
          </cell>
          <cell r="X15">
            <v>1600</v>
          </cell>
          <cell r="Y15">
            <v>8.34</v>
          </cell>
          <cell r="Z15">
            <v>8.4</v>
          </cell>
          <cell r="AA15">
            <v>11.43</v>
          </cell>
          <cell r="AB15">
            <v>11.47</v>
          </cell>
          <cell r="AI15">
            <v>0</v>
          </cell>
          <cell r="AJ15">
            <v>0</v>
          </cell>
        </row>
        <row r="16">
          <cell r="E16">
            <v>0</v>
          </cell>
          <cell r="AJ16">
            <v>0</v>
          </cell>
        </row>
        <row r="17">
          <cell r="E17">
            <v>5</v>
          </cell>
          <cell r="F17" t="str">
            <v>MH-01D</v>
          </cell>
          <cell r="G17">
            <v>517812.13</v>
          </cell>
          <cell r="H17">
            <v>2390043.0699999998</v>
          </cell>
          <cell r="I17" t="str">
            <v>Al Haydari St.</v>
          </cell>
          <cell r="J17">
            <v>59.299999999988358</v>
          </cell>
          <cell r="K17">
            <v>17.029999999795109</v>
          </cell>
          <cell r="L17">
            <v>61.696927800269279</v>
          </cell>
          <cell r="M17" t="str">
            <v>CP-5 401 201</v>
          </cell>
          <cell r="N17">
            <v>164.49923783617004</v>
          </cell>
          <cell r="O17">
            <v>226.19616563643933</v>
          </cell>
          <cell r="P17">
            <v>61.696927800269293</v>
          </cell>
          <cell r="Q17">
            <v>0</v>
          </cell>
          <cell r="R17">
            <v>11.49</v>
          </cell>
          <cell r="T17">
            <v>8.4600000000000009</v>
          </cell>
          <cell r="V17">
            <v>11.49</v>
          </cell>
          <cell r="X17">
            <v>1600</v>
          </cell>
          <cell r="Y17">
            <v>8.4</v>
          </cell>
          <cell r="Z17">
            <v>8.4600000000000009</v>
          </cell>
          <cell r="AA17">
            <v>11.47</v>
          </cell>
          <cell r="AB17">
            <v>11.49</v>
          </cell>
          <cell r="AI17">
            <v>0</v>
          </cell>
          <cell r="AJ17">
            <v>0</v>
          </cell>
        </row>
        <row r="18">
          <cell r="E18">
            <v>0</v>
          </cell>
          <cell r="AJ18">
            <v>0</v>
          </cell>
        </row>
        <row r="19">
          <cell r="E19">
            <v>6</v>
          </cell>
          <cell r="F19" t="str">
            <v>MH-01E</v>
          </cell>
          <cell r="G19">
            <v>517879.45</v>
          </cell>
          <cell r="H19">
            <v>2390062.34</v>
          </cell>
          <cell r="I19" t="str">
            <v>Al Haydari St.</v>
          </cell>
          <cell r="J19">
            <v>67.320000000006985</v>
          </cell>
          <cell r="K19">
            <v>19.270000000018626</v>
          </cell>
          <cell r="L19">
            <v>70.023676710107551</v>
          </cell>
          <cell r="M19" t="str">
            <v>CP-5 401 202</v>
          </cell>
          <cell r="N19">
            <v>226.19616563643933</v>
          </cell>
          <cell r="O19">
            <v>296.2198423465469</v>
          </cell>
          <cell r="P19">
            <v>70.023676710107566</v>
          </cell>
          <cell r="Q19">
            <v>0</v>
          </cell>
          <cell r="R19">
            <v>11.49</v>
          </cell>
          <cell r="T19">
            <v>8.5299999999999994</v>
          </cell>
          <cell r="V19">
            <v>11.49</v>
          </cell>
          <cell r="X19">
            <v>1600</v>
          </cell>
          <cell r="Y19">
            <v>8.4600000000000009</v>
          </cell>
          <cell r="Z19">
            <v>8.5299999999999994</v>
          </cell>
          <cell r="AA19">
            <v>11.49</v>
          </cell>
          <cell r="AB19">
            <v>11.49</v>
          </cell>
          <cell r="AI19">
            <v>0</v>
          </cell>
          <cell r="AJ19">
            <v>0</v>
          </cell>
        </row>
        <row r="20">
          <cell r="E20">
            <v>0</v>
          </cell>
          <cell r="AJ20">
            <v>0</v>
          </cell>
        </row>
        <row r="21">
          <cell r="E21">
            <v>7</v>
          </cell>
          <cell r="F21" t="str">
            <v>MH-01F</v>
          </cell>
          <cell r="G21">
            <v>517948.84600000002</v>
          </cell>
          <cell r="H21">
            <v>2390082.1940000001</v>
          </cell>
          <cell r="I21" t="str">
            <v>Al Haydari St.</v>
          </cell>
          <cell r="J21">
            <v>69.396000000007916</v>
          </cell>
          <cell r="K21">
            <v>19.854000000283122</v>
          </cell>
          <cell r="L21">
            <v>72.180233665542687</v>
          </cell>
          <cell r="M21" t="str">
            <v>CP-5 401 202</v>
          </cell>
          <cell r="N21">
            <v>296.2198423465469</v>
          </cell>
          <cell r="O21">
            <v>368.40007601208958</v>
          </cell>
          <cell r="P21">
            <v>72.180233665542687</v>
          </cell>
          <cell r="Q21">
            <v>0</v>
          </cell>
          <cell r="R21">
            <v>11.49</v>
          </cell>
          <cell r="T21">
            <v>8.6</v>
          </cell>
          <cell r="V21">
            <v>11.49</v>
          </cell>
          <cell r="X21">
            <v>1600</v>
          </cell>
          <cell r="Y21">
            <v>8.5299999999999994</v>
          </cell>
          <cell r="Z21">
            <v>8.6</v>
          </cell>
          <cell r="AA21">
            <v>11.49</v>
          </cell>
          <cell r="AB21">
            <v>11.49</v>
          </cell>
          <cell r="AI21">
            <v>0</v>
          </cell>
          <cell r="AJ21">
            <v>0</v>
          </cell>
        </row>
        <row r="22">
          <cell r="E22">
            <v>0</v>
          </cell>
          <cell r="AJ22">
            <v>0</v>
          </cell>
        </row>
        <row r="23">
          <cell r="E23">
            <v>8</v>
          </cell>
          <cell r="F23" t="str">
            <v>MH-01G</v>
          </cell>
          <cell r="G23">
            <v>517993.98</v>
          </cell>
          <cell r="H23">
            <v>2390095.2999999998</v>
          </cell>
          <cell r="I23" t="str">
            <v>Al Haydari St.</v>
          </cell>
          <cell r="J23">
            <v>45.133999999961816</v>
          </cell>
          <cell r="K23">
            <v>13.105999999679625</v>
          </cell>
          <cell r="L23">
            <v>46.998353077402143</v>
          </cell>
          <cell r="M23" t="str">
            <v>CP-5 401 202</v>
          </cell>
          <cell r="N23">
            <v>368.40007601208958</v>
          </cell>
          <cell r="O23">
            <v>415.39842908949174</v>
          </cell>
          <cell r="P23">
            <v>46.998353077402157</v>
          </cell>
          <cell r="Q23">
            <v>0</v>
          </cell>
          <cell r="R23">
            <v>11.49</v>
          </cell>
          <cell r="T23">
            <v>8.65</v>
          </cell>
          <cell r="V23">
            <v>11.49</v>
          </cell>
          <cell r="X23">
            <v>1600</v>
          </cell>
          <cell r="Y23">
            <v>8.6</v>
          </cell>
          <cell r="Z23">
            <v>8.65</v>
          </cell>
          <cell r="AA23">
            <v>11.49</v>
          </cell>
          <cell r="AB23">
            <v>11.49</v>
          </cell>
          <cell r="AI23">
            <v>0</v>
          </cell>
          <cell r="AJ23">
            <v>0</v>
          </cell>
        </row>
        <row r="24">
          <cell r="E24">
            <v>0</v>
          </cell>
          <cell r="AJ24">
            <v>0</v>
          </cell>
        </row>
        <row r="25">
          <cell r="E25">
            <v>9</v>
          </cell>
          <cell r="F25" t="str">
            <v>MH C-B</v>
          </cell>
          <cell r="G25">
            <v>518012.24800000002</v>
          </cell>
          <cell r="H25">
            <v>2390100.5320000001</v>
          </cell>
          <cell r="I25" t="str">
            <v>Existing Road 1</v>
          </cell>
          <cell r="J25">
            <v>18.268000000040047</v>
          </cell>
          <cell r="K25">
            <v>5.2320000003091991</v>
          </cell>
          <cell r="L25">
            <v>19.002464261371436</v>
          </cell>
          <cell r="M25" t="str">
            <v>CP-5 401 203</v>
          </cell>
          <cell r="N25">
            <v>415.39842908949174</v>
          </cell>
          <cell r="O25">
            <v>434.40089335086316</v>
          </cell>
          <cell r="P25">
            <v>19.002464261371415</v>
          </cell>
          <cell r="Q25">
            <v>0</v>
          </cell>
          <cell r="R25">
            <v>11.49</v>
          </cell>
          <cell r="T25">
            <v>8.67</v>
          </cell>
          <cell r="V25">
            <v>11.49</v>
          </cell>
          <cell r="X25">
            <v>1600</v>
          </cell>
          <cell r="Y25">
            <v>8.65</v>
          </cell>
          <cell r="Z25">
            <v>8.67</v>
          </cell>
          <cell r="AA25">
            <v>11.49</v>
          </cell>
          <cell r="AB25">
            <v>11.49</v>
          </cell>
          <cell r="AI25">
            <v>0</v>
          </cell>
          <cell r="AJ25">
            <v>0</v>
          </cell>
        </row>
        <row r="26">
          <cell r="E26">
            <v>0</v>
          </cell>
          <cell r="AJ26">
            <v>0</v>
          </cell>
        </row>
        <row r="27">
          <cell r="E27">
            <v>10</v>
          </cell>
          <cell r="F27" t="str">
            <v>MH-02A</v>
          </cell>
          <cell r="G27">
            <v>518036.19</v>
          </cell>
          <cell r="H27">
            <v>2390017.9300000002</v>
          </cell>
          <cell r="I27" t="str">
            <v>Existing Road 1</v>
          </cell>
          <cell r="J27">
            <v>23.941999999980908</v>
          </cell>
          <cell r="K27">
            <v>-82.601999999955297</v>
          </cell>
          <cell r="L27">
            <v>86.001800957838668</v>
          </cell>
          <cell r="M27" t="str">
            <v>CP-5 401 203</v>
          </cell>
          <cell r="N27">
            <v>434.40089335086316</v>
          </cell>
          <cell r="O27">
            <v>520.40269430870183</v>
          </cell>
          <cell r="P27">
            <v>86.001800957838668</v>
          </cell>
          <cell r="Q27">
            <v>0</v>
          </cell>
          <cell r="R27">
            <v>11.73</v>
          </cell>
          <cell r="T27">
            <v>8.76</v>
          </cell>
          <cell r="V27">
            <v>11.73</v>
          </cell>
          <cell r="X27">
            <v>1600</v>
          </cell>
          <cell r="Y27">
            <v>8.67</v>
          </cell>
          <cell r="Z27">
            <v>8.76</v>
          </cell>
          <cell r="AA27">
            <v>11.49</v>
          </cell>
          <cell r="AB27">
            <v>11.73</v>
          </cell>
          <cell r="AI27">
            <v>0</v>
          </cell>
          <cell r="AJ27">
            <v>0</v>
          </cell>
        </row>
        <row r="28">
          <cell r="E28">
            <v>0</v>
          </cell>
          <cell r="AJ28">
            <v>0</v>
          </cell>
        </row>
        <row r="29">
          <cell r="E29">
            <v>11</v>
          </cell>
          <cell r="F29" t="str">
            <v>MH-02B</v>
          </cell>
          <cell r="G29">
            <v>518058.92</v>
          </cell>
          <cell r="H29">
            <v>2389939.15</v>
          </cell>
          <cell r="I29" t="str">
            <v>Existing Road 1</v>
          </cell>
          <cell r="J29">
            <v>22.729999999981374</v>
          </cell>
          <cell r="K29">
            <v>-78.78000000026077</v>
          </cell>
          <cell r="L29">
            <v>81.99354425831487</v>
          </cell>
          <cell r="M29" t="str">
            <v>CP-5 401 203</v>
          </cell>
          <cell r="N29">
            <v>520.40269430870183</v>
          </cell>
          <cell r="O29">
            <v>602.39623856701667</v>
          </cell>
          <cell r="P29">
            <v>81.993544258314841</v>
          </cell>
          <cell r="Q29">
            <v>0</v>
          </cell>
          <cell r="R29">
            <v>11.87</v>
          </cell>
          <cell r="T29">
            <v>8.84</v>
          </cell>
          <cell r="V29">
            <v>11.87</v>
          </cell>
          <cell r="X29">
            <v>1600</v>
          </cell>
          <cell r="Y29">
            <v>8.76</v>
          </cell>
          <cell r="Z29">
            <v>8.84</v>
          </cell>
          <cell r="AA29">
            <v>11.73</v>
          </cell>
          <cell r="AB29">
            <v>11.87</v>
          </cell>
          <cell r="AI29">
            <v>0</v>
          </cell>
          <cell r="AJ29">
            <v>0</v>
          </cell>
        </row>
        <row r="30">
          <cell r="E30">
            <v>0</v>
          </cell>
          <cell r="AJ30">
            <v>0</v>
          </cell>
        </row>
        <row r="31">
          <cell r="E31">
            <v>12</v>
          </cell>
          <cell r="F31" t="str">
            <v>MH-02C</v>
          </cell>
          <cell r="G31">
            <v>518081.65</v>
          </cell>
          <cell r="H31">
            <v>2389860.36</v>
          </cell>
          <cell r="I31" t="str">
            <v>Existing Road 1</v>
          </cell>
          <cell r="J31">
            <v>22.730000000039581</v>
          </cell>
          <cell r="K31">
            <v>-78.790000000037253</v>
          </cell>
          <cell r="L31">
            <v>82.003152378476699</v>
          </cell>
          <cell r="M31" t="str">
            <v>CP-5 401 203</v>
          </cell>
          <cell r="N31">
            <v>602.39623856701667</v>
          </cell>
          <cell r="O31">
            <v>684.39939094549334</v>
          </cell>
          <cell r="P31">
            <v>82.00315237847667</v>
          </cell>
          <cell r="Q31">
            <v>0</v>
          </cell>
          <cell r="R31">
            <v>12.08</v>
          </cell>
          <cell r="T31">
            <v>8.92</v>
          </cell>
          <cell r="V31">
            <v>12.08</v>
          </cell>
          <cell r="X31">
            <v>1600</v>
          </cell>
          <cell r="Y31">
            <v>8.84</v>
          </cell>
          <cell r="Z31">
            <v>8.92</v>
          </cell>
          <cell r="AA31">
            <v>11.87</v>
          </cell>
          <cell r="AB31">
            <v>12.08</v>
          </cell>
          <cell r="AI31">
            <v>0</v>
          </cell>
          <cell r="AJ31">
            <v>0</v>
          </cell>
        </row>
        <row r="32">
          <cell r="E32">
            <v>0</v>
          </cell>
          <cell r="AJ32">
            <v>0</v>
          </cell>
        </row>
        <row r="33">
          <cell r="E33">
            <v>13</v>
          </cell>
          <cell r="F33" t="str">
            <v>MH-02/1</v>
          </cell>
          <cell r="G33">
            <v>518100.73300000001</v>
          </cell>
          <cell r="H33">
            <v>2389779.409</v>
          </cell>
          <cell r="I33" t="str">
            <v>Road-MN23</v>
          </cell>
          <cell r="J33">
            <v>19.082999999984168</v>
          </cell>
          <cell r="K33">
            <v>-80.950999999884516</v>
          </cell>
          <cell r="L33">
            <v>83.169858061563986</v>
          </cell>
          <cell r="M33" t="str">
            <v>CP-5 401 204</v>
          </cell>
          <cell r="N33">
            <v>684.39939094549334</v>
          </cell>
          <cell r="O33">
            <v>767.56924900705735</v>
          </cell>
          <cell r="P33">
            <v>83.169858061564014</v>
          </cell>
          <cell r="Q33">
            <v>0</v>
          </cell>
          <cell r="R33">
            <v>12.52</v>
          </cell>
          <cell r="T33">
            <v>9.15</v>
          </cell>
          <cell r="V33">
            <v>12.51</v>
          </cell>
          <cell r="X33">
            <v>1600</v>
          </cell>
          <cell r="Y33">
            <v>8.92</v>
          </cell>
          <cell r="Z33">
            <v>9.01</v>
          </cell>
          <cell r="AA33">
            <v>12.08</v>
          </cell>
          <cell r="AB33">
            <v>12.51</v>
          </cell>
          <cell r="AI33">
            <v>0</v>
          </cell>
          <cell r="AJ33">
            <v>0</v>
          </cell>
        </row>
        <row r="34">
          <cell r="E34">
            <v>0</v>
          </cell>
          <cell r="AJ34">
            <v>0</v>
          </cell>
        </row>
        <row r="35">
          <cell r="E35">
            <v>14</v>
          </cell>
          <cell r="F35" t="str">
            <v>MH-02/2</v>
          </cell>
          <cell r="G35">
            <v>518101.48</v>
          </cell>
          <cell r="H35">
            <v>2389756.9900000002</v>
          </cell>
          <cell r="I35" t="str">
            <v>Road-MN23</v>
          </cell>
          <cell r="J35">
            <v>0.74699999997392297</v>
          </cell>
          <cell r="K35">
            <v>-22.418999999761581</v>
          </cell>
          <cell r="L35">
            <v>22.431441549514172</v>
          </cell>
          <cell r="M35" t="str">
            <v>CP-5 401 204</v>
          </cell>
          <cell r="N35">
            <v>767.56924900705735</v>
          </cell>
          <cell r="O35">
            <v>790.0006905565715</v>
          </cell>
          <cell r="P35">
            <v>22.431441549514147</v>
          </cell>
          <cell r="Q35">
            <v>0</v>
          </cell>
          <cell r="R35">
            <v>12.68</v>
          </cell>
          <cell r="T35">
            <v>9.23</v>
          </cell>
          <cell r="V35">
            <v>12.78</v>
          </cell>
          <cell r="X35">
            <v>1500</v>
          </cell>
          <cell r="Y35">
            <v>9.15</v>
          </cell>
          <cell r="Z35">
            <v>9.23</v>
          </cell>
          <cell r="AA35">
            <v>12.51</v>
          </cell>
          <cell r="AB35">
            <v>12.78</v>
          </cell>
          <cell r="AI35">
            <v>0</v>
          </cell>
          <cell r="AJ35">
            <v>0</v>
          </cell>
        </row>
        <row r="36">
          <cell r="E36">
            <v>0</v>
          </cell>
          <cell r="AJ36">
            <v>0</v>
          </cell>
        </row>
        <row r="37">
          <cell r="E37">
            <v>15</v>
          </cell>
          <cell r="F37" t="str">
            <v>Deleted</v>
          </cell>
          <cell r="AI37">
            <v>0</v>
          </cell>
          <cell r="AJ37">
            <v>0</v>
          </cell>
        </row>
        <row r="38">
          <cell r="E38">
            <v>0</v>
          </cell>
          <cell r="AJ38">
            <v>0</v>
          </cell>
        </row>
        <row r="39">
          <cell r="E39">
            <v>16</v>
          </cell>
          <cell r="F39" t="str">
            <v>MH-02/4</v>
          </cell>
          <cell r="G39">
            <v>518103.67</v>
          </cell>
          <cell r="H39">
            <v>2389706.86</v>
          </cell>
          <cell r="I39" t="str">
            <v>Road-MN23</v>
          </cell>
          <cell r="J39">
            <v>2.1900000000023283</v>
          </cell>
          <cell r="K39">
            <v>-50.130000000353903</v>
          </cell>
          <cell r="L39">
            <v>50.177813822799138</v>
          </cell>
          <cell r="M39" t="str">
            <v>CP-5 401 204</v>
          </cell>
          <cell r="N39">
            <v>790.0006905565715</v>
          </cell>
          <cell r="O39">
            <v>840.17850437937068</v>
          </cell>
          <cell r="P39">
            <v>50.17781382279918</v>
          </cell>
          <cell r="Q39">
            <v>0</v>
          </cell>
          <cell r="R39">
            <v>12.94</v>
          </cell>
          <cell r="T39">
            <v>9.43</v>
          </cell>
          <cell r="V39">
            <v>12.95</v>
          </cell>
          <cell r="X39">
            <v>1500</v>
          </cell>
          <cell r="Y39">
            <v>9.23</v>
          </cell>
          <cell r="Z39">
            <v>9.43</v>
          </cell>
          <cell r="AA39">
            <v>12.78</v>
          </cell>
          <cell r="AB39">
            <v>12.95</v>
          </cell>
          <cell r="AI39">
            <v>0</v>
          </cell>
          <cell r="AJ39">
            <v>0</v>
          </cell>
        </row>
        <row r="40">
          <cell r="E40">
            <v>0</v>
          </cell>
          <cell r="AJ40">
            <v>0</v>
          </cell>
        </row>
        <row r="41">
          <cell r="E41">
            <v>17</v>
          </cell>
          <cell r="F41" t="str">
            <v>MH-02/5</v>
          </cell>
          <cell r="G41">
            <v>518103.99</v>
          </cell>
          <cell r="H41">
            <v>2389681.16</v>
          </cell>
          <cell r="I41" t="str">
            <v>Road-MN23</v>
          </cell>
          <cell r="J41">
            <v>0.32000000000698492</v>
          </cell>
          <cell r="K41">
            <v>-25.699999999720603</v>
          </cell>
          <cell r="L41">
            <v>25.701992140408951</v>
          </cell>
          <cell r="M41" t="str">
            <v>CP-5 401 204</v>
          </cell>
          <cell r="N41">
            <v>840.17850437937068</v>
          </cell>
          <cell r="O41">
            <v>865.88049651977963</v>
          </cell>
          <cell r="P41">
            <v>25.701992140408947</v>
          </cell>
          <cell r="Q41">
            <v>0</v>
          </cell>
          <cell r="R41">
            <v>13.11</v>
          </cell>
          <cell r="T41">
            <v>9.5299999999999994</v>
          </cell>
          <cell r="V41">
            <v>13.21</v>
          </cell>
          <cell r="X41">
            <v>1500</v>
          </cell>
          <cell r="Y41">
            <v>9.43</v>
          </cell>
          <cell r="Z41">
            <v>9.5299999999999994</v>
          </cell>
          <cell r="AA41">
            <v>12.95</v>
          </cell>
          <cell r="AB41">
            <v>13.21</v>
          </cell>
          <cell r="AI41">
            <v>0</v>
          </cell>
          <cell r="AJ41">
            <v>0</v>
          </cell>
        </row>
        <row r="42">
          <cell r="E42">
            <v>0</v>
          </cell>
          <cell r="AJ42">
            <v>0</v>
          </cell>
        </row>
        <row r="43">
          <cell r="E43">
            <v>18</v>
          </cell>
          <cell r="F43" t="str">
            <v>MH-02/6</v>
          </cell>
          <cell r="G43">
            <v>518105.14</v>
          </cell>
          <cell r="H43">
            <v>2389650.13</v>
          </cell>
          <cell r="I43" t="str">
            <v>Road-MN23</v>
          </cell>
          <cell r="J43">
            <v>1.1500000000232831</v>
          </cell>
          <cell r="K43">
            <v>-31.03000000026077</v>
          </cell>
          <cell r="L43">
            <v>31.051302710453825</v>
          </cell>
          <cell r="M43" t="str">
            <v>CP-5 401 204</v>
          </cell>
          <cell r="N43">
            <v>865.88049651977963</v>
          </cell>
          <cell r="O43">
            <v>896.93179923023342</v>
          </cell>
          <cell r="P43">
            <v>31.051302710453797</v>
          </cell>
          <cell r="Q43">
            <v>2.8421709430404007E-14</v>
          </cell>
          <cell r="R43">
            <v>13.3</v>
          </cell>
          <cell r="T43">
            <v>9.66</v>
          </cell>
          <cell r="V43">
            <v>13.35</v>
          </cell>
          <cell r="X43">
            <v>1500</v>
          </cell>
          <cell r="Y43">
            <v>9.5299999999999994</v>
          </cell>
          <cell r="Z43">
            <v>9.66</v>
          </cell>
          <cell r="AA43">
            <v>13.21</v>
          </cell>
          <cell r="AB43">
            <v>13.35</v>
          </cell>
          <cell r="AI43">
            <v>0</v>
          </cell>
          <cell r="AJ43">
            <v>0</v>
          </cell>
        </row>
        <row r="44">
          <cell r="E44">
            <v>0</v>
          </cell>
          <cell r="AJ44">
            <v>0</v>
          </cell>
        </row>
        <row r="45">
          <cell r="E45">
            <v>19</v>
          </cell>
          <cell r="F45" t="str">
            <v>Deleted</v>
          </cell>
          <cell r="AI45">
            <v>0</v>
          </cell>
          <cell r="AJ45">
            <v>0</v>
          </cell>
        </row>
        <row r="46">
          <cell r="E46">
            <v>0</v>
          </cell>
          <cell r="AJ46">
            <v>0</v>
          </cell>
        </row>
        <row r="47">
          <cell r="E47">
            <v>20</v>
          </cell>
          <cell r="F47" t="str">
            <v>MH-02/8</v>
          </cell>
          <cell r="G47">
            <v>518116.34</v>
          </cell>
          <cell r="H47">
            <v>2389607.64</v>
          </cell>
          <cell r="I47" t="str">
            <v>Road-MN23</v>
          </cell>
          <cell r="J47">
            <v>11.200000000011642</v>
          </cell>
          <cell r="K47">
            <v>-42.489999999757856</v>
          </cell>
          <cell r="L47">
            <v>43.941325651141696</v>
          </cell>
          <cell r="M47" t="str">
            <v>CP-5 401 204</v>
          </cell>
          <cell r="N47">
            <v>896.93179923023342</v>
          </cell>
          <cell r="O47">
            <v>940.87312488137513</v>
          </cell>
          <cell r="P47">
            <v>43.94132565114171</v>
          </cell>
          <cell r="Q47">
            <v>0</v>
          </cell>
          <cell r="R47">
            <v>13.56</v>
          </cell>
          <cell r="T47">
            <v>9.83</v>
          </cell>
          <cell r="V47">
            <v>13.67</v>
          </cell>
          <cell r="X47">
            <v>1500</v>
          </cell>
          <cell r="Y47">
            <v>9.66</v>
          </cell>
          <cell r="Z47">
            <v>9.83</v>
          </cell>
          <cell r="AA47">
            <v>13.35</v>
          </cell>
          <cell r="AB47">
            <v>13.67</v>
          </cell>
          <cell r="AI47">
            <v>0</v>
          </cell>
          <cell r="AJ47">
            <v>0</v>
          </cell>
        </row>
        <row r="48">
          <cell r="E48">
            <v>0</v>
          </cell>
          <cell r="AJ48">
            <v>0</v>
          </cell>
        </row>
        <row r="49">
          <cell r="E49">
            <v>21</v>
          </cell>
          <cell r="F49" t="str">
            <v>MH-02/9</v>
          </cell>
          <cell r="G49">
            <v>518130.58899999998</v>
          </cell>
          <cell r="H49">
            <v>2389566.625</v>
          </cell>
          <cell r="I49" t="str">
            <v>Road-MN23</v>
          </cell>
          <cell r="J49">
            <v>14.248999999952503</v>
          </cell>
          <cell r="K49">
            <v>-41.015000000130385</v>
          </cell>
          <cell r="L49">
            <v>43.419629501060257</v>
          </cell>
          <cell r="M49" t="str">
            <v>CP-5 401 205</v>
          </cell>
          <cell r="N49">
            <v>940.87312488137513</v>
          </cell>
          <cell r="O49">
            <v>984.29275438243542</v>
          </cell>
          <cell r="P49">
            <v>43.419629501060285</v>
          </cell>
          <cell r="Q49">
            <v>0</v>
          </cell>
          <cell r="R49">
            <v>13.79</v>
          </cell>
          <cell r="T49">
            <v>10.210000000000001</v>
          </cell>
          <cell r="V49">
            <v>14.02</v>
          </cell>
          <cell r="X49">
            <v>1500</v>
          </cell>
          <cell r="Y49">
            <v>9.83</v>
          </cell>
          <cell r="Z49">
            <v>10.210000000000001</v>
          </cell>
          <cell r="AA49">
            <v>13.67</v>
          </cell>
          <cell r="AB49">
            <v>14.02</v>
          </cell>
          <cell r="AI49">
            <v>0</v>
          </cell>
          <cell r="AJ49">
            <v>0</v>
          </cell>
        </row>
        <row r="50">
          <cell r="E50">
            <v>0</v>
          </cell>
          <cell r="AJ50">
            <v>0</v>
          </cell>
        </row>
        <row r="51">
          <cell r="E51">
            <v>22</v>
          </cell>
          <cell r="F51" t="str">
            <v>MH-02/10</v>
          </cell>
          <cell r="G51">
            <v>518171.5</v>
          </cell>
          <cell r="H51">
            <v>2389487.6800000002</v>
          </cell>
          <cell r="I51" t="str">
            <v>Road-MN23</v>
          </cell>
          <cell r="J51">
            <v>40.911000000021886</v>
          </cell>
          <cell r="K51">
            <v>-78.944999999832362</v>
          </cell>
          <cell r="L51">
            <v>88.915819435999808</v>
          </cell>
          <cell r="M51" t="str">
            <v>CP-5 401 205</v>
          </cell>
          <cell r="N51">
            <v>984.29275438243542</v>
          </cell>
          <cell r="O51">
            <v>1073.2085738184353</v>
          </cell>
          <cell r="P51">
            <v>88.915819435999879</v>
          </cell>
          <cell r="Q51">
            <v>0</v>
          </cell>
          <cell r="R51">
            <v>14.71</v>
          </cell>
          <cell r="T51">
            <v>10.38</v>
          </cell>
          <cell r="V51">
            <v>14.27</v>
          </cell>
          <cell r="X51">
            <v>1500</v>
          </cell>
          <cell r="Y51">
            <v>10.210000000000001</v>
          </cell>
          <cell r="Z51">
            <v>10.38</v>
          </cell>
          <cell r="AA51">
            <v>14.02</v>
          </cell>
          <cell r="AB51">
            <v>14.27</v>
          </cell>
          <cell r="AI51">
            <v>0</v>
          </cell>
          <cell r="AJ51">
            <v>0</v>
          </cell>
        </row>
        <row r="52">
          <cell r="E52">
            <v>0</v>
          </cell>
          <cell r="AJ52">
            <v>0</v>
          </cell>
        </row>
        <row r="53">
          <cell r="E53">
            <v>23</v>
          </cell>
          <cell r="F53" t="str">
            <v>MH-02/11</v>
          </cell>
          <cell r="G53">
            <v>518210.67</v>
          </cell>
          <cell r="H53">
            <v>2389417.92</v>
          </cell>
          <cell r="I53" t="str">
            <v>Road-MN23</v>
          </cell>
          <cell r="J53">
            <v>39.169999999983702</v>
          </cell>
          <cell r="K53">
            <v>-69.760000000242144</v>
          </cell>
          <cell r="L53">
            <v>80.004665489160743</v>
          </cell>
          <cell r="M53" t="str">
            <v>CP-5 401 205</v>
          </cell>
          <cell r="N53">
            <v>1073.2085738184353</v>
          </cell>
          <cell r="O53">
            <v>1153.213239307596</v>
          </cell>
          <cell r="P53">
            <v>80.004665489160743</v>
          </cell>
          <cell r="Q53">
            <v>0</v>
          </cell>
          <cell r="R53">
            <v>14.41</v>
          </cell>
          <cell r="T53">
            <v>10.54</v>
          </cell>
          <cell r="V53">
            <v>14.61</v>
          </cell>
          <cell r="X53">
            <v>1500</v>
          </cell>
          <cell r="Y53">
            <v>10.38</v>
          </cell>
          <cell r="Z53">
            <v>10.54</v>
          </cell>
          <cell r="AA53">
            <v>14.27</v>
          </cell>
          <cell r="AB53">
            <v>14.61</v>
          </cell>
          <cell r="AI53">
            <v>0</v>
          </cell>
          <cell r="AJ53">
            <v>0</v>
          </cell>
        </row>
        <row r="54">
          <cell r="E54">
            <v>0</v>
          </cell>
          <cell r="AJ54">
            <v>0</v>
          </cell>
        </row>
        <row r="55">
          <cell r="E55">
            <v>24</v>
          </cell>
          <cell r="F55" t="str">
            <v>MH-02/12</v>
          </cell>
          <cell r="G55">
            <v>518227.77</v>
          </cell>
          <cell r="H55">
            <v>2389387.71</v>
          </cell>
          <cell r="I55" t="str">
            <v>Road-MN23</v>
          </cell>
          <cell r="J55">
            <v>17.100000000034925</v>
          </cell>
          <cell r="K55">
            <v>-30.209999999962747</v>
          </cell>
          <cell r="L55">
            <v>34.713889151158845</v>
          </cell>
          <cell r="M55" t="str">
            <v>CP-5 401 205</v>
          </cell>
          <cell r="N55">
            <v>1153.213239307596</v>
          </cell>
          <cell r="O55">
            <v>1187.9271284587549</v>
          </cell>
          <cell r="P55">
            <v>34.71388915115881</v>
          </cell>
          <cell r="Q55">
            <v>0</v>
          </cell>
          <cell r="R55">
            <v>14.52</v>
          </cell>
          <cell r="T55">
            <v>10.61</v>
          </cell>
          <cell r="V55">
            <v>14.7</v>
          </cell>
          <cell r="X55">
            <v>1500</v>
          </cell>
          <cell r="Y55">
            <v>10.54</v>
          </cell>
          <cell r="Z55">
            <v>10.61</v>
          </cell>
          <cell r="AA55">
            <v>14.61</v>
          </cell>
          <cell r="AB55">
            <v>14.7</v>
          </cell>
          <cell r="AI55">
            <v>0</v>
          </cell>
          <cell r="AJ55">
            <v>0</v>
          </cell>
        </row>
        <row r="56">
          <cell r="E56">
            <v>0</v>
          </cell>
          <cell r="AJ56">
            <v>0</v>
          </cell>
        </row>
        <row r="57">
          <cell r="E57">
            <v>25</v>
          </cell>
          <cell r="F57" t="str">
            <v>MH-02/13</v>
          </cell>
          <cell r="G57">
            <v>518244.89</v>
          </cell>
          <cell r="H57">
            <v>2389364.16</v>
          </cell>
          <cell r="I57" t="str">
            <v>Road-MN23</v>
          </cell>
          <cell r="J57">
            <v>17.119999999995343</v>
          </cell>
          <cell r="K57">
            <v>-23.549999999813735</v>
          </cell>
          <cell r="L57">
            <v>29.1152348434813</v>
          </cell>
          <cell r="M57" t="str">
            <v>CP-5 401 205</v>
          </cell>
          <cell r="N57">
            <v>1187.9271284587549</v>
          </cell>
          <cell r="O57">
            <v>1217.0423633022363</v>
          </cell>
          <cell r="P57">
            <v>29.115234843481403</v>
          </cell>
          <cell r="Q57">
            <v>-1.0302869668521453E-13</v>
          </cell>
          <cell r="R57">
            <v>14.6</v>
          </cell>
          <cell r="T57">
            <v>10.67</v>
          </cell>
          <cell r="V57">
            <v>14.66</v>
          </cell>
          <cell r="X57">
            <v>1500</v>
          </cell>
          <cell r="Y57">
            <v>10.61</v>
          </cell>
          <cell r="Z57">
            <v>10.67</v>
          </cell>
          <cell r="AA57">
            <v>14.7</v>
          </cell>
          <cell r="AB57">
            <v>14.66</v>
          </cell>
          <cell r="AI57">
            <v>0</v>
          </cell>
          <cell r="AJ57">
            <v>0</v>
          </cell>
        </row>
        <row r="58">
          <cell r="E58">
            <v>0</v>
          </cell>
          <cell r="AJ58">
            <v>0</v>
          </cell>
        </row>
        <row r="59">
          <cell r="E59">
            <v>26</v>
          </cell>
          <cell r="F59" t="str">
            <v>MH-02/14</v>
          </cell>
          <cell r="G59">
            <v>518268.49400000001</v>
          </cell>
          <cell r="H59">
            <v>2389336.37</v>
          </cell>
          <cell r="I59" t="str">
            <v>Road-MJ02</v>
          </cell>
          <cell r="J59">
            <v>23.603999999992084</v>
          </cell>
          <cell r="K59">
            <v>-27.790000000037253</v>
          </cell>
          <cell r="L59">
            <v>36.461389386605894</v>
          </cell>
          <cell r="M59" t="str">
            <v>CP-5 401 206</v>
          </cell>
          <cell r="N59">
            <v>1217.0423633022363</v>
          </cell>
          <cell r="O59">
            <v>1253.503752688842</v>
          </cell>
          <cell r="P59">
            <v>36.461389386605788</v>
          </cell>
          <cell r="R59">
            <v>14.68</v>
          </cell>
          <cell r="T59">
            <v>10.74</v>
          </cell>
          <cell r="V59">
            <v>14.69</v>
          </cell>
          <cell r="X59">
            <v>1500</v>
          </cell>
          <cell r="Y59">
            <v>10.67</v>
          </cell>
          <cell r="Z59">
            <v>10.74</v>
          </cell>
          <cell r="AA59">
            <v>14.66</v>
          </cell>
          <cell r="AB59">
            <v>14.69</v>
          </cell>
          <cell r="AI59">
            <v>0</v>
          </cell>
          <cell r="AJ59">
            <v>0</v>
          </cell>
        </row>
        <row r="60">
          <cell r="E60">
            <v>0</v>
          </cell>
          <cell r="AJ60">
            <v>0</v>
          </cell>
        </row>
        <row r="61">
          <cell r="E61">
            <v>27</v>
          </cell>
          <cell r="F61" t="str">
            <v>MH-02/15</v>
          </cell>
          <cell r="G61">
            <v>518283.87</v>
          </cell>
          <cell r="H61">
            <v>2389325.6800000002</v>
          </cell>
          <cell r="I61" t="str">
            <v>Road-MJ02</v>
          </cell>
          <cell r="J61">
            <v>15.37599999998929</v>
          </cell>
          <cell r="K61">
            <v>-10.689999999944121</v>
          </cell>
          <cell r="L61">
            <v>18.726918486458896</v>
          </cell>
          <cell r="M61" t="str">
            <v>CP-5 401 206</v>
          </cell>
          <cell r="N61">
            <v>1253.503752688842</v>
          </cell>
          <cell r="O61">
            <v>1272.230671175301</v>
          </cell>
          <cell r="P61">
            <v>18.726918486458999</v>
          </cell>
          <cell r="Q61">
            <v>-1.0302869668521453E-13</v>
          </cell>
          <cell r="R61">
            <v>14.73</v>
          </cell>
          <cell r="T61">
            <v>11.08</v>
          </cell>
          <cell r="V61">
            <v>14.67</v>
          </cell>
          <cell r="X61">
            <v>1200</v>
          </cell>
          <cell r="Y61">
            <v>11.04</v>
          </cell>
          <cell r="Z61">
            <v>11.08</v>
          </cell>
          <cell r="AA61">
            <v>14.69</v>
          </cell>
          <cell r="AB61">
            <v>14.67</v>
          </cell>
          <cell r="AI61">
            <v>0</v>
          </cell>
          <cell r="AJ61">
            <v>0</v>
          </cell>
        </row>
        <row r="62">
          <cell r="E62">
            <v>0</v>
          </cell>
          <cell r="AJ62">
            <v>0</v>
          </cell>
        </row>
        <row r="63">
          <cell r="E63">
            <v>28</v>
          </cell>
          <cell r="F63" t="str">
            <v>MH-02/16</v>
          </cell>
          <cell r="G63">
            <v>518300.54</v>
          </cell>
          <cell r="H63">
            <v>2389316.5</v>
          </cell>
          <cell r="I63" t="str">
            <v>Road-MJ02</v>
          </cell>
          <cell r="J63">
            <v>16.669999999983702</v>
          </cell>
          <cell r="K63">
            <v>-9.1800000001676381</v>
          </cell>
          <cell r="L63">
            <v>19.030535988314529</v>
          </cell>
          <cell r="M63" t="str">
            <v>CP-5 401 206</v>
          </cell>
          <cell r="N63">
            <v>1272.230671175301</v>
          </cell>
          <cell r="O63">
            <v>1291.2612071636156</v>
          </cell>
          <cell r="P63">
            <v>19.030535988314568</v>
          </cell>
          <cell r="Q63">
            <v>-3.907985046680551E-14</v>
          </cell>
          <cell r="R63">
            <v>14.68</v>
          </cell>
          <cell r="T63">
            <v>11.12</v>
          </cell>
          <cell r="V63">
            <v>14.74</v>
          </cell>
          <cell r="X63">
            <v>1200</v>
          </cell>
          <cell r="Y63">
            <v>11.08</v>
          </cell>
          <cell r="Z63">
            <v>11.12</v>
          </cell>
          <cell r="AA63">
            <v>14.67</v>
          </cell>
          <cell r="AB63">
            <v>14.74</v>
          </cell>
          <cell r="AI63">
            <v>0</v>
          </cell>
          <cell r="AJ63">
            <v>0</v>
          </cell>
        </row>
        <row r="64">
          <cell r="E64">
            <v>0</v>
          </cell>
          <cell r="AJ64">
            <v>0</v>
          </cell>
        </row>
        <row r="65">
          <cell r="E65">
            <v>29</v>
          </cell>
          <cell r="F65" t="str">
            <v>MH-02/17</v>
          </cell>
          <cell r="G65">
            <v>518321.84</v>
          </cell>
          <cell r="H65">
            <v>2389307.7999999998</v>
          </cell>
          <cell r="I65" t="str">
            <v>Road-MJ02</v>
          </cell>
          <cell r="J65">
            <v>21.300000000046566</v>
          </cell>
          <cell r="K65">
            <v>-8.7000000001862645</v>
          </cell>
          <cell r="L65">
            <v>23.008259386690352</v>
          </cell>
          <cell r="M65" t="str">
            <v>CP-5 401 206</v>
          </cell>
          <cell r="N65">
            <v>1291.2612071636156</v>
          </cell>
          <cell r="O65">
            <v>1314.2694665503059</v>
          </cell>
          <cell r="P65">
            <v>23.00825938669027</v>
          </cell>
          <cell r="Q65">
            <v>8.1712414612411521E-14</v>
          </cell>
          <cell r="R65">
            <v>14.6</v>
          </cell>
          <cell r="T65">
            <v>11.17</v>
          </cell>
          <cell r="V65">
            <v>14.85</v>
          </cell>
          <cell r="X65">
            <v>1200</v>
          </cell>
          <cell r="Y65">
            <v>11.12</v>
          </cell>
          <cell r="Z65">
            <v>11.17</v>
          </cell>
          <cell r="AA65">
            <v>14.74</v>
          </cell>
          <cell r="AB65">
            <v>14.85</v>
          </cell>
          <cell r="AI65">
            <v>0</v>
          </cell>
          <cell r="AJ65">
            <v>0</v>
          </cell>
        </row>
        <row r="66">
          <cell r="E66">
            <v>0</v>
          </cell>
          <cell r="AJ66">
            <v>0</v>
          </cell>
        </row>
        <row r="67">
          <cell r="E67">
            <v>30</v>
          </cell>
          <cell r="F67" t="str">
            <v>MH-02/18</v>
          </cell>
          <cell r="G67">
            <v>518344.06</v>
          </cell>
          <cell r="H67">
            <v>2389301.87</v>
          </cell>
          <cell r="I67" t="str">
            <v>Road-MJ02</v>
          </cell>
          <cell r="J67">
            <v>22.21999999997206</v>
          </cell>
          <cell r="K67">
            <v>-5.9299999997019768</v>
          </cell>
          <cell r="L67">
            <v>22.997680317702127</v>
          </cell>
          <cell r="M67" t="str">
            <v>CP-5 401 206</v>
          </cell>
          <cell r="N67">
            <v>1314.2694665503059</v>
          </cell>
          <cell r="O67">
            <v>1337.267146868008</v>
          </cell>
          <cell r="P67">
            <v>22.997680317702134</v>
          </cell>
          <cell r="R67">
            <v>14.61</v>
          </cell>
          <cell r="T67">
            <v>11.21</v>
          </cell>
          <cell r="V67">
            <v>14.86</v>
          </cell>
          <cell r="X67">
            <v>1200</v>
          </cell>
          <cell r="Y67">
            <v>11.17</v>
          </cell>
          <cell r="Z67">
            <v>11.21</v>
          </cell>
          <cell r="AA67">
            <v>14.85</v>
          </cell>
          <cell r="AB67">
            <v>14.86</v>
          </cell>
          <cell r="AI67">
            <v>0</v>
          </cell>
          <cell r="AJ67">
            <v>0</v>
          </cell>
        </row>
        <row r="68">
          <cell r="E68">
            <v>0</v>
          </cell>
          <cell r="AJ68">
            <v>0</v>
          </cell>
        </row>
        <row r="69">
          <cell r="E69">
            <v>31</v>
          </cell>
          <cell r="F69" t="str">
            <v>MH-02/19</v>
          </cell>
          <cell r="G69">
            <v>518366.85</v>
          </cell>
          <cell r="H69">
            <v>2389298.79</v>
          </cell>
          <cell r="I69" t="str">
            <v>Road-MJ02</v>
          </cell>
          <cell r="J69">
            <v>22.789999999979045</v>
          </cell>
          <cell r="K69">
            <v>-3.0800000000745058</v>
          </cell>
          <cell r="L69">
            <v>22.997184610284449</v>
          </cell>
          <cell r="M69" t="str">
            <v>CP-5 401 206</v>
          </cell>
          <cell r="N69">
            <v>1337.267146868008</v>
          </cell>
          <cell r="O69">
            <v>1360.2643314782924</v>
          </cell>
          <cell r="P69">
            <v>22.997184610284421</v>
          </cell>
          <cell r="Q69">
            <v>2.8421709430404007E-14</v>
          </cell>
          <cell r="R69">
            <v>14.85</v>
          </cell>
          <cell r="T69">
            <v>11.26</v>
          </cell>
          <cell r="V69">
            <v>14.88</v>
          </cell>
          <cell r="X69">
            <v>1200</v>
          </cell>
          <cell r="Y69">
            <v>11.21</v>
          </cell>
          <cell r="Z69">
            <v>11.26</v>
          </cell>
          <cell r="AA69">
            <v>14.86</v>
          </cell>
          <cell r="AB69">
            <v>14.88</v>
          </cell>
          <cell r="AI69">
            <v>0</v>
          </cell>
          <cell r="AJ69">
            <v>0</v>
          </cell>
        </row>
        <row r="70">
          <cell r="E70">
            <v>0</v>
          </cell>
          <cell r="AJ70">
            <v>0</v>
          </cell>
        </row>
        <row r="71">
          <cell r="E71">
            <v>32</v>
          </cell>
          <cell r="F71" t="str">
            <v>MH-02/20</v>
          </cell>
          <cell r="G71">
            <v>518390.14</v>
          </cell>
          <cell r="H71">
            <v>2389298.64</v>
          </cell>
          <cell r="I71" t="str">
            <v>Road-MJ02</v>
          </cell>
          <cell r="J71">
            <v>23.290000000037253</v>
          </cell>
          <cell r="K71">
            <v>-0.14999999990686774</v>
          </cell>
          <cell r="L71">
            <v>23.290483034958879</v>
          </cell>
          <cell r="M71" t="str">
            <v>CP-5 401 206</v>
          </cell>
          <cell r="N71">
            <v>1360.2643314782924</v>
          </cell>
          <cell r="O71">
            <v>1383.5548145132514</v>
          </cell>
          <cell r="P71">
            <v>23.290483034958925</v>
          </cell>
          <cell r="Q71">
            <v>-4.6185277824406512E-14</v>
          </cell>
          <cell r="R71">
            <v>14.92</v>
          </cell>
          <cell r="T71">
            <v>11.3</v>
          </cell>
          <cell r="V71">
            <v>14.8</v>
          </cell>
          <cell r="X71">
            <v>1200</v>
          </cell>
          <cell r="Y71">
            <v>11.26</v>
          </cell>
          <cell r="Z71">
            <v>11.3</v>
          </cell>
          <cell r="AA71">
            <v>14.88</v>
          </cell>
          <cell r="AB71">
            <v>14.8</v>
          </cell>
          <cell r="AI71">
            <v>0</v>
          </cell>
          <cell r="AJ71">
            <v>0</v>
          </cell>
        </row>
        <row r="72">
          <cell r="E72">
            <v>0</v>
          </cell>
          <cell r="AJ72">
            <v>0</v>
          </cell>
        </row>
        <row r="73">
          <cell r="E73">
            <v>33</v>
          </cell>
          <cell r="F73" t="str">
            <v>MH-02/21</v>
          </cell>
          <cell r="G73">
            <v>518412.48</v>
          </cell>
          <cell r="H73">
            <v>2389301.3199999998</v>
          </cell>
          <cell r="I73" t="str">
            <v>Road-MJ02</v>
          </cell>
          <cell r="J73">
            <v>22.339999999967404</v>
          </cell>
          <cell r="K73">
            <v>2.6799999997019768</v>
          </cell>
          <cell r="L73">
            <v>22.50017777700759</v>
          </cell>
          <cell r="M73" t="str">
            <v>CP-5 401 206</v>
          </cell>
          <cell r="N73">
            <v>1383.5548145132514</v>
          </cell>
          <cell r="O73">
            <v>1406.054992290259</v>
          </cell>
          <cell r="P73">
            <v>22.500177777007593</v>
          </cell>
          <cell r="Q73">
            <v>0</v>
          </cell>
          <cell r="R73">
            <v>14.94</v>
          </cell>
          <cell r="T73">
            <v>11.34</v>
          </cell>
          <cell r="V73">
            <v>14.83</v>
          </cell>
          <cell r="X73">
            <v>1200</v>
          </cell>
          <cell r="Y73">
            <v>11.3</v>
          </cell>
          <cell r="Z73">
            <v>11.34</v>
          </cell>
          <cell r="AA73">
            <v>14.8</v>
          </cell>
          <cell r="AB73">
            <v>14.83</v>
          </cell>
          <cell r="AI73">
            <v>0</v>
          </cell>
          <cell r="AJ73">
            <v>0</v>
          </cell>
        </row>
        <row r="74">
          <cell r="E74">
            <v>0</v>
          </cell>
          <cell r="AJ74">
            <v>0</v>
          </cell>
        </row>
        <row r="75">
          <cell r="E75">
            <v>34</v>
          </cell>
          <cell r="F75" t="str">
            <v>MH-02/22</v>
          </cell>
          <cell r="G75">
            <v>518478.88</v>
          </cell>
          <cell r="H75">
            <v>2389314.8199999998</v>
          </cell>
          <cell r="I75" t="str">
            <v>Road-MJ02</v>
          </cell>
          <cell r="J75">
            <v>66.400000000023283</v>
          </cell>
          <cell r="K75">
            <v>13.5</v>
          </cell>
          <cell r="L75">
            <v>67.758468105492852</v>
          </cell>
          <cell r="M75" t="str">
            <v>CP-5 401 206</v>
          </cell>
          <cell r="N75">
            <v>1406.054992290259</v>
          </cell>
          <cell r="O75">
            <v>1473.8134603957519</v>
          </cell>
          <cell r="P75">
            <v>67.758468105492966</v>
          </cell>
          <cell r="Q75">
            <v>-1.1368683772161603E-13</v>
          </cell>
          <cell r="R75">
            <v>14.74</v>
          </cell>
          <cell r="T75">
            <v>11.48</v>
          </cell>
          <cell r="V75">
            <v>14.8</v>
          </cell>
          <cell r="X75">
            <v>1200</v>
          </cell>
          <cell r="Y75">
            <v>11.34</v>
          </cell>
          <cell r="Z75">
            <v>11.48</v>
          </cell>
          <cell r="AA75">
            <v>14.83</v>
          </cell>
          <cell r="AB75">
            <v>14.8</v>
          </cell>
          <cell r="AI75">
            <v>0</v>
          </cell>
          <cell r="AJ75">
            <v>0</v>
          </cell>
        </row>
        <row r="76">
          <cell r="E76">
            <v>0</v>
          </cell>
          <cell r="AJ76">
            <v>0</v>
          </cell>
        </row>
        <row r="77">
          <cell r="E77">
            <v>35</v>
          </cell>
          <cell r="F77" t="str">
            <v>MH-02/23</v>
          </cell>
          <cell r="G77">
            <v>518520.89</v>
          </cell>
          <cell r="H77">
            <v>2389320.7000000002</v>
          </cell>
          <cell r="I77" t="str">
            <v>Road-MJ02</v>
          </cell>
          <cell r="J77">
            <v>42.010000000009313</v>
          </cell>
          <cell r="K77">
            <v>5.8800000003539026</v>
          </cell>
          <cell r="L77">
            <v>42.419506126367672</v>
          </cell>
          <cell r="M77" t="str">
            <v>CP-5 401 206</v>
          </cell>
          <cell r="N77">
            <v>1473.8134603957519</v>
          </cell>
          <cell r="O77">
            <v>1516.2329665221196</v>
          </cell>
          <cell r="P77">
            <v>42.419506126367651</v>
          </cell>
          <cell r="Q77">
            <v>0</v>
          </cell>
          <cell r="R77">
            <v>14.61</v>
          </cell>
          <cell r="T77">
            <v>11.57</v>
          </cell>
          <cell r="V77">
            <v>14.69</v>
          </cell>
          <cell r="X77">
            <v>1200</v>
          </cell>
          <cell r="Y77">
            <v>11.48</v>
          </cell>
          <cell r="Z77">
            <v>11.57</v>
          </cell>
          <cell r="AA77">
            <v>14.8</v>
          </cell>
          <cell r="AB77">
            <v>14.69</v>
          </cell>
          <cell r="AI77">
            <v>0</v>
          </cell>
          <cell r="AJ77">
            <v>0</v>
          </cell>
        </row>
        <row r="78">
          <cell r="E78">
            <v>0</v>
          </cell>
          <cell r="AJ78">
            <v>0</v>
          </cell>
        </row>
        <row r="79">
          <cell r="E79">
            <v>36</v>
          </cell>
          <cell r="F79" t="str">
            <v>MH-02/24</v>
          </cell>
          <cell r="G79">
            <v>518560.16499999998</v>
          </cell>
          <cell r="H79">
            <v>2389322.6</v>
          </cell>
          <cell r="I79" t="str">
            <v>Road-MJ02</v>
          </cell>
          <cell r="J79">
            <v>39.274999999965075</v>
          </cell>
          <cell r="K79">
            <v>1.8999999999068677</v>
          </cell>
          <cell r="L79">
            <v>39.320931130848145</v>
          </cell>
          <cell r="M79" t="str">
            <v>CP-5 401 207</v>
          </cell>
          <cell r="N79">
            <v>1516.2329665221196</v>
          </cell>
          <cell r="O79">
            <v>1555.5538976529676</v>
          </cell>
          <cell r="P79">
            <v>39.320931130848066</v>
          </cell>
          <cell r="Q79">
            <v>7.815970093361102E-14</v>
          </cell>
          <cell r="R79">
            <v>14.59</v>
          </cell>
          <cell r="T79">
            <v>11.65</v>
          </cell>
          <cell r="V79">
            <v>14.76</v>
          </cell>
          <cell r="X79">
            <v>1200</v>
          </cell>
          <cell r="Y79">
            <v>11.57</v>
          </cell>
          <cell r="Z79">
            <v>11.65</v>
          </cell>
          <cell r="AA79">
            <v>14.69</v>
          </cell>
          <cell r="AB79">
            <v>14.76</v>
          </cell>
          <cell r="AI79">
            <v>0</v>
          </cell>
          <cell r="AJ79">
            <v>0</v>
          </cell>
        </row>
        <row r="80">
          <cell r="E80">
            <v>0</v>
          </cell>
          <cell r="AJ80">
            <v>0</v>
          </cell>
        </row>
        <row r="81">
          <cell r="E81">
            <v>37</v>
          </cell>
          <cell r="F81" t="str">
            <v>MH-02/25</v>
          </cell>
          <cell r="G81">
            <v>518619.92</v>
          </cell>
          <cell r="H81">
            <v>2389323.7400000002</v>
          </cell>
          <cell r="I81" t="str">
            <v>Road-MJ02</v>
          </cell>
          <cell r="J81">
            <v>59.755000000004657</v>
          </cell>
          <cell r="K81">
            <v>1.1400000001303852</v>
          </cell>
          <cell r="L81">
            <v>59.765873414523554</v>
          </cell>
          <cell r="M81" t="str">
            <v>CP-5 401 207</v>
          </cell>
          <cell r="N81">
            <v>1555.5538976529676</v>
          </cell>
          <cell r="O81">
            <v>1615.3197710674913</v>
          </cell>
          <cell r="P81">
            <v>59.765873414523639</v>
          </cell>
          <cell r="Q81">
            <v>-8.5265128291212022E-14</v>
          </cell>
          <cell r="R81">
            <v>15.1</v>
          </cell>
          <cell r="T81">
            <v>11.77</v>
          </cell>
          <cell r="V81">
            <v>14.9</v>
          </cell>
          <cell r="X81">
            <v>1200</v>
          </cell>
          <cell r="Y81">
            <v>11.65</v>
          </cell>
          <cell r="Z81">
            <v>11.77</v>
          </cell>
          <cell r="AA81">
            <v>14.76</v>
          </cell>
          <cell r="AB81">
            <v>14.9</v>
          </cell>
          <cell r="AI81">
            <v>0</v>
          </cell>
          <cell r="AJ81">
            <v>0</v>
          </cell>
        </row>
        <row r="82">
          <cell r="E82">
            <v>0</v>
          </cell>
          <cell r="AJ82">
            <v>0</v>
          </cell>
        </row>
        <row r="83">
          <cell r="E83">
            <v>38</v>
          </cell>
          <cell r="F83" t="str">
            <v>MH-02/26</v>
          </cell>
          <cell r="G83">
            <v>518634.83</v>
          </cell>
          <cell r="H83">
            <v>2389324.11</v>
          </cell>
          <cell r="I83" t="str">
            <v>Road-MJ01</v>
          </cell>
          <cell r="J83">
            <v>14.910000000032596</v>
          </cell>
          <cell r="K83">
            <v>0.36999999964609742</v>
          </cell>
          <cell r="L83">
            <v>14.914590172066752</v>
          </cell>
          <cell r="M83" t="str">
            <v>CP-5 401 207</v>
          </cell>
          <cell r="N83">
            <v>1615.3197710674913</v>
          </cell>
          <cell r="O83">
            <v>1630.234361239558</v>
          </cell>
          <cell r="P83">
            <v>14.91459017206671</v>
          </cell>
          <cell r="Q83">
            <v>4.2632564145606011E-14</v>
          </cell>
          <cell r="R83">
            <v>15.44</v>
          </cell>
          <cell r="T83">
            <v>11.8</v>
          </cell>
          <cell r="V83">
            <v>15.07</v>
          </cell>
          <cell r="X83">
            <v>1200</v>
          </cell>
          <cell r="Y83">
            <v>11.77</v>
          </cell>
          <cell r="Z83">
            <v>11.8</v>
          </cell>
          <cell r="AA83">
            <v>14.9</v>
          </cell>
          <cell r="AB83">
            <v>15.07</v>
          </cell>
          <cell r="AI83">
            <v>0</v>
          </cell>
          <cell r="AJ83">
            <v>0</v>
          </cell>
        </row>
        <row r="84">
          <cell r="E84">
            <v>0</v>
          </cell>
          <cell r="AJ84">
            <v>0</v>
          </cell>
        </row>
        <row r="85">
          <cell r="E85">
            <v>39</v>
          </cell>
          <cell r="F85" t="str">
            <v>MH-02/27</v>
          </cell>
          <cell r="G85">
            <v>518620.38</v>
          </cell>
          <cell r="H85">
            <v>2389249.89</v>
          </cell>
          <cell r="I85" t="str">
            <v>Road-MJ01</v>
          </cell>
          <cell r="J85">
            <v>-14.450000000011642</v>
          </cell>
          <cell r="K85">
            <v>-74.21999999973923</v>
          </cell>
          <cell r="L85">
            <v>75.613562936563355</v>
          </cell>
          <cell r="M85" t="str">
            <v>CP-5 401 207</v>
          </cell>
          <cell r="N85">
            <v>1630.234361239558</v>
          </cell>
          <cell r="O85">
            <v>1705.8479241761213</v>
          </cell>
          <cell r="P85">
            <v>75.613562936563312</v>
          </cell>
          <cell r="Q85">
            <v>0</v>
          </cell>
          <cell r="R85">
            <v>15.2</v>
          </cell>
          <cell r="T85">
            <v>12.15</v>
          </cell>
          <cell r="V85">
            <v>15</v>
          </cell>
          <cell r="X85">
            <v>1000</v>
          </cell>
          <cell r="Y85">
            <v>12</v>
          </cell>
          <cell r="Z85">
            <v>12.15</v>
          </cell>
          <cell r="AA85">
            <v>15.07</v>
          </cell>
          <cell r="AB85">
            <v>15</v>
          </cell>
          <cell r="AI85">
            <v>0</v>
          </cell>
          <cell r="AJ85">
            <v>0</v>
          </cell>
        </row>
        <row r="86">
          <cell r="E86">
            <v>0</v>
          </cell>
          <cell r="AJ86">
            <v>0</v>
          </cell>
        </row>
        <row r="87">
          <cell r="E87">
            <v>40</v>
          </cell>
          <cell r="F87" t="str">
            <v>MH-02/28</v>
          </cell>
          <cell r="G87">
            <v>518616.34</v>
          </cell>
          <cell r="H87">
            <v>2389225.34</v>
          </cell>
          <cell r="I87" t="str">
            <v>Road-MJ01</v>
          </cell>
          <cell r="J87">
            <v>-4.0399999999790452</v>
          </cell>
          <cell r="K87">
            <v>-24.550000000279397</v>
          </cell>
          <cell r="L87">
            <v>24.880194935199945</v>
          </cell>
          <cell r="M87" t="str">
            <v>CP-5 401 207</v>
          </cell>
          <cell r="N87">
            <v>1705.8479241761213</v>
          </cell>
          <cell r="O87">
            <v>1730.7281191113213</v>
          </cell>
          <cell r="P87">
            <v>24.880194935200052</v>
          </cell>
          <cell r="Q87">
            <v>-1.0658141036401503E-13</v>
          </cell>
          <cell r="R87">
            <v>15.29</v>
          </cell>
          <cell r="T87">
            <v>12.2</v>
          </cell>
          <cell r="V87">
            <v>15.3</v>
          </cell>
          <cell r="X87">
            <v>1000</v>
          </cell>
          <cell r="Y87">
            <v>12.15</v>
          </cell>
          <cell r="Z87">
            <v>12.2</v>
          </cell>
          <cell r="AA87">
            <v>15</v>
          </cell>
          <cell r="AB87">
            <v>15.3</v>
          </cell>
          <cell r="AI87">
            <v>0</v>
          </cell>
          <cell r="AJ87">
            <v>0</v>
          </cell>
        </row>
        <row r="88">
          <cell r="E88">
            <v>0</v>
          </cell>
          <cell r="AJ88">
            <v>0</v>
          </cell>
        </row>
        <row r="89">
          <cell r="E89">
            <v>41</v>
          </cell>
          <cell r="F89" t="str">
            <v>MH-02/29</v>
          </cell>
          <cell r="G89">
            <v>518615.51</v>
          </cell>
          <cell r="H89">
            <v>2389199.87</v>
          </cell>
          <cell r="I89" t="str">
            <v>Road-MJ01</v>
          </cell>
          <cell r="J89">
            <v>-0.83000000001629815</v>
          </cell>
          <cell r="K89">
            <v>-25.46999999973923</v>
          </cell>
          <cell r="L89">
            <v>25.483520164740654</v>
          </cell>
          <cell r="M89" t="str">
            <v>CP-5 401 207</v>
          </cell>
          <cell r="N89">
            <v>1730.7281191113213</v>
          </cell>
          <cell r="O89">
            <v>1756.211639276062</v>
          </cell>
          <cell r="P89">
            <v>25.483520164740639</v>
          </cell>
          <cell r="Q89">
            <v>0</v>
          </cell>
          <cell r="R89">
            <v>15.69</v>
          </cell>
          <cell r="T89">
            <v>12.25</v>
          </cell>
          <cell r="V89">
            <v>15.7</v>
          </cell>
          <cell r="X89">
            <v>1000</v>
          </cell>
          <cell r="Y89">
            <v>12.2</v>
          </cell>
          <cell r="Z89">
            <v>12.25</v>
          </cell>
          <cell r="AA89">
            <v>15.3</v>
          </cell>
          <cell r="AB89">
            <v>15.7</v>
          </cell>
          <cell r="AI89">
            <v>0</v>
          </cell>
          <cell r="AJ89">
            <v>0</v>
          </cell>
        </row>
        <row r="90">
          <cell r="E90">
            <v>0</v>
          </cell>
          <cell r="AJ90">
            <v>0</v>
          </cell>
        </row>
        <row r="91">
          <cell r="E91">
            <v>42</v>
          </cell>
          <cell r="F91" t="str">
            <v>MH-02/30</v>
          </cell>
          <cell r="G91">
            <v>518617.33</v>
          </cell>
          <cell r="H91">
            <v>2389172.0099999998</v>
          </cell>
          <cell r="I91" t="str">
            <v>Road-MJ01</v>
          </cell>
          <cell r="J91">
            <v>1.8200000000069849</v>
          </cell>
          <cell r="K91">
            <v>-27.860000000335276</v>
          </cell>
          <cell r="L91">
            <v>27.91938394769317</v>
          </cell>
          <cell r="M91" t="str">
            <v>CP-5 401 207</v>
          </cell>
          <cell r="N91">
            <v>1756.211639276062</v>
          </cell>
          <cell r="O91">
            <v>1784.1310232237552</v>
          </cell>
          <cell r="P91">
            <v>27.919383947693177</v>
          </cell>
          <cell r="Q91">
            <v>0</v>
          </cell>
          <cell r="R91">
            <v>15.94</v>
          </cell>
          <cell r="T91">
            <v>12.3</v>
          </cell>
          <cell r="V91">
            <v>15.57</v>
          </cell>
          <cell r="X91">
            <v>1000</v>
          </cell>
          <cell r="Y91">
            <v>12.25</v>
          </cell>
          <cell r="Z91">
            <v>12.3</v>
          </cell>
          <cell r="AA91">
            <v>15.7</v>
          </cell>
          <cell r="AB91">
            <v>15.57</v>
          </cell>
          <cell r="AI91">
            <v>0</v>
          </cell>
          <cell r="AJ91">
            <v>0</v>
          </cell>
        </row>
        <row r="92">
          <cell r="E92">
            <v>0</v>
          </cell>
          <cell r="AJ92">
            <v>0</v>
          </cell>
        </row>
        <row r="93">
          <cell r="E93">
            <v>43</v>
          </cell>
          <cell r="F93" t="str">
            <v>MH-02/30A</v>
          </cell>
          <cell r="G93">
            <v>518621.40299999999</v>
          </cell>
          <cell r="H93">
            <v>2389121.1940000001</v>
          </cell>
          <cell r="I93" t="str">
            <v>Road-MJ01</v>
          </cell>
          <cell r="J93">
            <v>4.0729999999748543</v>
          </cell>
          <cell r="K93">
            <v>-50.815999999642372</v>
          </cell>
          <cell r="L93">
            <v>50.978968064913289</v>
          </cell>
          <cell r="M93" t="str">
            <v>CP-5 401 208</v>
          </cell>
          <cell r="N93">
            <v>1784.1310232237552</v>
          </cell>
          <cell r="O93">
            <v>1835.1099912886684</v>
          </cell>
          <cell r="P93">
            <v>50.978968064913261</v>
          </cell>
          <cell r="Q93">
            <v>0</v>
          </cell>
          <cell r="R93">
            <v>16.54</v>
          </cell>
          <cell r="T93">
            <v>12.41</v>
          </cell>
          <cell r="V93">
            <v>16.66</v>
          </cell>
          <cell r="X93">
            <v>1000</v>
          </cell>
          <cell r="Y93">
            <v>12.3</v>
          </cell>
          <cell r="Z93">
            <v>12.41</v>
          </cell>
          <cell r="AA93">
            <v>15.57</v>
          </cell>
          <cell r="AB93">
            <v>16.66</v>
          </cell>
          <cell r="AI93">
            <v>0</v>
          </cell>
          <cell r="AJ93">
            <v>0</v>
          </cell>
        </row>
        <row r="94">
          <cell r="E94">
            <v>0</v>
          </cell>
          <cell r="AJ94">
            <v>0</v>
          </cell>
        </row>
        <row r="95">
          <cell r="E95">
            <v>44</v>
          </cell>
          <cell r="F95" t="str">
            <v>MH-02/31</v>
          </cell>
          <cell r="G95">
            <v>518627.45</v>
          </cell>
          <cell r="H95">
            <v>2389094.73</v>
          </cell>
          <cell r="I95" t="str">
            <v>Road-MJ01</v>
          </cell>
          <cell r="J95">
            <v>6.0470000000204891</v>
          </cell>
          <cell r="K95">
            <v>-26.464000000152737</v>
          </cell>
          <cell r="L95">
            <v>27.146077156899334</v>
          </cell>
          <cell r="M95" t="str">
            <v>CP-5 401 208</v>
          </cell>
          <cell r="N95">
            <v>1835.1099912886684</v>
          </cell>
          <cell r="O95">
            <v>1862.2560684455677</v>
          </cell>
          <cell r="P95">
            <v>27.14607715689931</v>
          </cell>
          <cell r="Q95">
            <v>0</v>
          </cell>
          <cell r="R95">
            <v>17.04</v>
          </cell>
          <cell r="T95">
            <v>12.46</v>
          </cell>
          <cell r="V95">
            <v>16.89</v>
          </cell>
          <cell r="X95">
            <v>1000</v>
          </cell>
          <cell r="Y95">
            <v>12.41</v>
          </cell>
          <cell r="Z95">
            <v>12.46</v>
          </cell>
          <cell r="AA95">
            <v>16.66</v>
          </cell>
          <cell r="AB95">
            <v>16.89</v>
          </cell>
          <cell r="AI95">
            <v>0</v>
          </cell>
          <cell r="AJ95">
            <v>0</v>
          </cell>
        </row>
        <row r="96">
          <cell r="E96">
            <v>0</v>
          </cell>
          <cell r="AJ96">
            <v>0</v>
          </cell>
        </row>
        <row r="97">
          <cell r="E97">
            <v>45</v>
          </cell>
          <cell r="F97" t="str">
            <v>MH-02/32</v>
          </cell>
          <cell r="G97">
            <v>518649.69</v>
          </cell>
          <cell r="H97">
            <v>2389039.2000000002</v>
          </cell>
          <cell r="I97" t="str">
            <v>Road-MJ01</v>
          </cell>
          <cell r="J97">
            <v>22.239999999990687</v>
          </cell>
          <cell r="K97">
            <v>-55.529999999795109</v>
          </cell>
          <cell r="L97">
            <v>59.81804493609625</v>
          </cell>
          <cell r="M97" t="str">
            <v>CP-5 401 208</v>
          </cell>
          <cell r="N97">
            <v>1862.2560684455677</v>
          </cell>
          <cell r="O97">
            <v>1922.0741133816639</v>
          </cell>
          <cell r="P97">
            <v>59.818044936096157</v>
          </cell>
          <cell r="Q97">
            <v>9.2370555648813024E-14</v>
          </cell>
          <cell r="R97">
            <v>17.27</v>
          </cell>
          <cell r="T97">
            <v>13.24</v>
          </cell>
          <cell r="V97">
            <v>17.34</v>
          </cell>
          <cell r="X97">
            <v>1000</v>
          </cell>
          <cell r="Y97">
            <v>12.46</v>
          </cell>
          <cell r="Z97">
            <v>12.86</v>
          </cell>
          <cell r="AA97">
            <v>16.89</v>
          </cell>
          <cell r="AB97">
            <v>17.34</v>
          </cell>
          <cell r="AI97">
            <v>0</v>
          </cell>
          <cell r="AJ97">
            <v>0</v>
          </cell>
        </row>
        <row r="98">
          <cell r="E98">
            <v>0</v>
          </cell>
          <cell r="AJ98">
            <v>0</v>
          </cell>
        </row>
        <row r="99">
          <cell r="E99">
            <v>46</v>
          </cell>
          <cell r="F99" t="str">
            <v>MH-02/33</v>
          </cell>
          <cell r="G99">
            <v>518678</v>
          </cell>
          <cell r="H99">
            <v>2388948.7999999998</v>
          </cell>
          <cell r="I99" t="str">
            <v>Road-MJ01</v>
          </cell>
          <cell r="J99">
            <v>28.309999999997672</v>
          </cell>
          <cell r="K99">
            <v>-90.400000000372529</v>
          </cell>
          <cell r="L99">
            <v>94.729172381411743</v>
          </cell>
          <cell r="M99" t="str">
            <v>CP-5 401 208</v>
          </cell>
          <cell r="N99">
            <v>1922.0741133816639</v>
          </cell>
          <cell r="O99">
            <v>2016.8032857630756</v>
          </cell>
          <cell r="P99">
            <v>94.729172381411672</v>
          </cell>
          <cell r="Q99">
            <v>0</v>
          </cell>
          <cell r="R99">
            <v>17.399999999999999</v>
          </cell>
          <cell r="T99">
            <v>13.34</v>
          </cell>
          <cell r="V99">
            <v>17.399999999999999</v>
          </cell>
          <cell r="X99">
            <v>1000</v>
          </cell>
          <cell r="Y99">
            <v>13.24</v>
          </cell>
          <cell r="Z99">
            <v>13.34</v>
          </cell>
          <cell r="AA99">
            <v>17.34</v>
          </cell>
          <cell r="AB99">
            <v>17.399999999999999</v>
          </cell>
          <cell r="AI99">
            <v>0</v>
          </cell>
          <cell r="AJ99">
            <v>0</v>
          </cell>
        </row>
        <row r="100">
          <cell r="E100">
            <v>0</v>
          </cell>
          <cell r="AJ100">
            <v>0</v>
          </cell>
        </row>
        <row r="101">
          <cell r="E101">
            <v>47</v>
          </cell>
          <cell r="F101" t="str">
            <v>MH-02/34</v>
          </cell>
          <cell r="G101">
            <v>518685.57</v>
          </cell>
          <cell r="H101">
            <v>2388931.9900000002</v>
          </cell>
          <cell r="I101" t="str">
            <v>Existing Road 2</v>
          </cell>
          <cell r="J101">
            <v>7.5700000000069849</v>
          </cell>
          <cell r="K101">
            <v>-16.809999999590218</v>
          </cell>
          <cell r="L101">
            <v>18.435861791256976</v>
          </cell>
          <cell r="M101" t="str">
            <v>CP-5 401 208</v>
          </cell>
          <cell r="N101">
            <v>2016.8032857630756</v>
          </cell>
          <cell r="O101">
            <v>2035.2391475543325</v>
          </cell>
          <cell r="P101">
            <v>18.435861791256912</v>
          </cell>
          <cell r="Q101">
            <v>6.3948846218409017E-14</v>
          </cell>
          <cell r="R101">
            <v>17.399999999999999</v>
          </cell>
          <cell r="T101">
            <v>14.23</v>
          </cell>
          <cell r="V101">
            <v>17.510000000000002</v>
          </cell>
          <cell r="X101">
            <v>1000</v>
          </cell>
          <cell r="Y101">
            <v>13.34</v>
          </cell>
          <cell r="Z101">
            <v>13.43</v>
          </cell>
          <cell r="AA101">
            <v>17.399999999999999</v>
          </cell>
          <cell r="AB101">
            <v>17.510000000000002</v>
          </cell>
          <cell r="AI101">
            <v>0</v>
          </cell>
          <cell r="AJ101">
            <v>0</v>
          </cell>
        </row>
        <row r="102">
          <cell r="E102">
            <v>0</v>
          </cell>
          <cell r="AJ102">
            <v>0</v>
          </cell>
        </row>
        <row r="103">
          <cell r="E103">
            <v>48</v>
          </cell>
          <cell r="F103" t="str">
            <v>MH-02/35</v>
          </cell>
          <cell r="G103">
            <v>518699.62800000003</v>
          </cell>
          <cell r="H103">
            <v>2388881.4530000002</v>
          </cell>
          <cell r="I103" t="str">
            <v>Existing Road 2</v>
          </cell>
          <cell r="J103">
            <v>14.058000000019092</v>
          </cell>
          <cell r="K103">
            <v>-50.537000000011176</v>
          </cell>
          <cell r="L103">
            <v>52.455845556064261</v>
          </cell>
          <cell r="M103" t="str">
            <v>CP-5 401 209</v>
          </cell>
          <cell r="N103">
            <v>2035.2391475543325</v>
          </cell>
          <cell r="O103">
            <v>2087.6949931103968</v>
          </cell>
          <cell r="P103">
            <v>52.455845556064332</v>
          </cell>
          <cell r="Q103">
            <v>-7.1054273576010019E-14</v>
          </cell>
          <cell r="R103">
            <v>17.399999999999999</v>
          </cell>
          <cell r="T103">
            <v>14.33</v>
          </cell>
          <cell r="V103">
            <v>17.399999999999999</v>
          </cell>
          <cell r="X103">
            <v>1000</v>
          </cell>
          <cell r="Y103">
            <v>14.23</v>
          </cell>
          <cell r="Z103">
            <v>14.33</v>
          </cell>
          <cell r="AA103">
            <v>17.510000000000002</v>
          </cell>
          <cell r="AB103">
            <v>17.399999999999999</v>
          </cell>
          <cell r="AI103">
            <v>0</v>
          </cell>
          <cell r="AJ103">
            <v>0</v>
          </cell>
        </row>
        <row r="104">
          <cell r="E104">
            <v>0</v>
          </cell>
          <cell r="AJ104">
            <v>0</v>
          </cell>
        </row>
        <row r="105">
          <cell r="E105">
            <v>49</v>
          </cell>
          <cell r="F105" t="str">
            <v>MH-02/36</v>
          </cell>
          <cell r="G105">
            <v>518728.61</v>
          </cell>
          <cell r="H105">
            <v>2388785.91</v>
          </cell>
          <cell r="I105" t="str">
            <v>Existing Road 2</v>
          </cell>
          <cell r="J105">
            <v>28.981999999959953</v>
          </cell>
          <cell r="K105">
            <v>-95.54300000006333</v>
          </cell>
          <cell r="L105">
            <v>99.841981015050891</v>
          </cell>
          <cell r="M105" t="str">
            <v>CP-5 401 209</v>
          </cell>
          <cell r="N105">
            <v>2087.6949931103968</v>
          </cell>
          <cell r="O105">
            <v>2187.5369741254476</v>
          </cell>
          <cell r="P105">
            <v>99.841981015050806</v>
          </cell>
          <cell r="Q105">
            <v>0</v>
          </cell>
          <cell r="R105">
            <v>17.54</v>
          </cell>
          <cell r="T105">
            <v>14.54</v>
          </cell>
          <cell r="V105">
            <v>17.61</v>
          </cell>
          <cell r="X105">
            <v>1000</v>
          </cell>
          <cell r="Y105">
            <v>14.33</v>
          </cell>
          <cell r="Z105">
            <v>14.54</v>
          </cell>
          <cell r="AA105">
            <v>17.399999999999999</v>
          </cell>
          <cell r="AB105">
            <v>17.61</v>
          </cell>
          <cell r="AI105">
            <v>0</v>
          </cell>
          <cell r="AJ105">
            <v>0</v>
          </cell>
        </row>
        <row r="106">
          <cell r="E106">
            <v>0</v>
          </cell>
          <cell r="AJ106">
            <v>0</v>
          </cell>
        </row>
        <row r="107">
          <cell r="E107">
            <v>50</v>
          </cell>
          <cell r="F107" t="str">
            <v>MH-02/36A</v>
          </cell>
          <cell r="G107">
            <v>518744.09</v>
          </cell>
          <cell r="H107">
            <v>2388738.37</v>
          </cell>
          <cell r="I107" t="str">
            <v>Existing Road 2</v>
          </cell>
          <cell r="J107">
            <v>15.480000000039581</v>
          </cell>
          <cell r="K107">
            <v>-47.540000000037253</v>
          </cell>
          <cell r="L107">
            <v>49.996819898917245</v>
          </cell>
          <cell r="M107" t="str">
            <v>CP-5 401 209</v>
          </cell>
          <cell r="N107">
            <v>2187.5369741254476</v>
          </cell>
          <cell r="O107">
            <v>2237.5337940243649</v>
          </cell>
          <cell r="P107">
            <v>49.996819898917238</v>
          </cell>
          <cell r="Q107">
            <v>0</v>
          </cell>
          <cell r="R107">
            <v>17.649999999999999</v>
          </cell>
          <cell r="T107">
            <v>14.64</v>
          </cell>
          <cell r="V107">
            <v>17.649999999999999</v>
          </cell>
          <cell r="X107">
            <v>1000</v>
          </cell>
          <cell r="Y107">
            <v>14.54</v>
          </cell>
          <cell r="Z107">
            <v>14.64</v>
          </cell>
          <cell r="AA107">
            <v>17.61</v>
          </cell>
          <cell r="AB107">
            <v>17.649999999999999</v>
          </cell>
        </row>
        <row r="108">
          <cell r="E108">
            <v>0</v>
          </cell>
        </row>
        <row r="109">
          <cell r="E109">
            <v>51</v>
          </cell>
          <cell r="F109" t="str">
            <v>MH-02/37</v>
          </cell>
          <cell r="G109">
            <v>518766.19</v>
          </cell>
          <cell r="H109">
            <v>2388670.4900000002</v>
          </cell>
          <cell r="I109" t="str">
            <v>Existing Road 2</v>
          </cell>
          <cell r="J109">
            <v>37.580000000016298</v>
          </cell>
          <cell r="K109">
            <v>-115.41999999992549</v>
          </cell>
          <cell r="L109">
            <v>121.38382429295933</v>
          </cell>
          <cell r="M109" t="str">
            <v>CP-5 401 209</v>
          </cell>
          <cell r="N109">
            <v>2237.5337940243649</v>
          </cell>
          <cell r="O109">
            <v>2358.917618317324</v>
          </cell>
          <cell r="P109">
            <v>121.38382429295916</v>
          </cell>
          <cell r="Q109">
            <v>1.7053025658242404E-13</v>
          </cell>
          <cell r="R109">
            <v>17.63</v>
          </cell>
          <cell r="T109">
            <v>15.28</v>
          </cell>
          <cell r="V109">
            <v>17.739999999999998</v>
          </cell>
          <cell r="X109">
            <v>1000</v>
          </cell>
          <cell r="Y109">
            <v>14.64</v>
          </cell>
          <cell r="Z109">
            <v>14.78</v>
          </cell>
          <cell r="AA109">
            <v>17.649999999999999</v>
          </cell>
          <cell r="AB109">
            <v>17.739999999999998</v>
          </cell>
          <cell r="AI109">
            <v>0</v>
          </cell>
          <cell r="AJ109">
            <v>0</v>
          </cell>
        </row>
        <row r="110">
          <cell r="E110">
            <v>0</v>
          </cell>
          <cell r="AJ110">
            <v>0</v>
          </cell>
        </row>
        <row r="111">
          <cell r="E111">
            <v>52</v>
          </cell>
          <cell r="F111" t="str">
            <v>MH-02/38</v>
          </cell>
          <cell r="G111">
            <v>518773.72</v>
          </cell>
          <cell r="H111">
            <v>2388650.5499999998</v>
          </cell>
          <cell r="I111" t="str">
            <v>Existing Road 2</v>
          </cell>
          <cell r="J111">
            <v>7.529999999969732</v>
          </cell>
          <cell r="K111">
            <v>-19.940000000409782</v>
          </cell>
          <cell r="L111">
            <v>21.314420001864612</v>
          </cell>
          <cell r="M111" t="str">
            <v>CP-5 401 209</v>
          </cell>
          <cell r="N111">
            <v>2358.917618317324</v>
          </cell>
          <cell r="O111">
            <v>2380.2320383191886</v>
          </cell>
          <cell r="P111">
            <v>21.314420001864619</v>
          </cell>
          <cell r="Q111">
            <v>0</v>
          </cell>
          <cell r="R111">
            <v>17.829999999999998</v>
          </cell>
          <cell r="T111">
            <v>15.62</v>
          </cell>
          <cell r="V111">
            <v>17.8</v>
          </cell>
          <cell r="X111">
            <v>500</v>
          </cell>
          <cell r="Y111">
            <v>15.28</v>
          </cell>
          <cell r="Z111">
            <v>15.62</v>
          </cell>
          <cell r="AA111">
            <v>17.739999999999998</v>
          </cell>
          <cell r="AB111">
            <v>17.8</v>
          </cell>
          <cell r="AI111">
            <v>0</v>
          </cell>
          <cell r="AJ111" t="str">
            <v>L</v>
          </cell>
        </row>
        <row r="112">
          <cell r="E112">
            <v>0</v>
          </cell>
          <cell r="AJ112">
            <v>0</v>
          </cell>
        </row>
        <row r="113">
          <cell r="N113">
            <v>2380.2320383191886</v>
          </cell>
          <cell r="AJ113">
            <v>0</v>
          </cell>
        </row>
        <row r="114">
          <cell r="E114">
            <v>53</v>
          </cell>
          <cell r="F114" t="str">
            <v>MH-02/1</v>
          </cell>
          <cell r="G114">
            <v>518100.73300000001</v>
          </cell>
          <cell r="H114">
            <v>2389779.409</v>
          </cell>
          <cell r="I114" t="str">
            <v>Road-MN23</v>
          </cell>
          <cell r="M114" t="str">
            <v>CP-5 401 204</v>
          </cell>
          <cell r="R114">
            <v>12.52</v>
          </cell>
          <cell r="T114">
            <v>10.97</v>
          </cell>
          <cell r="V114">
            <v>12.41</v>
          </cell>
          <cell r="AI114">
            <v>0</v>
          </cell>
          <cell r="AJ114">
            <v>0</v>
          </cell>
        </row>
        <row r="115">
          <cell r="AJ115">
            <v>0</v>
          </cell>
        </row>
        <row r="116">
          <cell r="E116">
            <v>54</v>
          </cell>
          <cell r="F116" t="str">
            <v>CB-02/1/1A</v>
          </cell>
          <cell r="G116">
            <v>518095.93</v>
          </cell>
          <cell r="H116">
            <v>2389784.17</v>
          </cell>
          <cell r="I116" t="str">
            <v>Road-MN21</v>
          </cell>
          <cell r="J116">
            <v>-4.8030000000144355</v>
          </cell>
          <cell r="K116">
            <v>4.7609999999403954</v>
          </cell>
          <cell r="L116">
            <v>6.7628344648949605</v>
          </cell>
          <cell r="M116" t="str">
            <v>CP-5 401 227</v>
          </cell>
          <cell r="N116">
            <v>0</v>
          </cell>
          <cell r="O116">
            <v>6.7628344648949605</v>
          </cell>
          <cell r="P116">
            <v>6.7628344648949605</v>
          </cell>
          <cell r="Q116">
            <v>0</v>
          </cell>
          <cell r="R116">
            <v>12.48</v>
          </cell>
          <cell r="T116">
            <v>10.98</v>
          </cell>
          <cell r="V116">
            <v>12.44</v>
          </cell>
          <cell r="X116">
            <v>300</v>
          </cell>
          <cell r="Y116">
            <v>10.97</v>
          </cell>
          <cell r="Z116">
            <v>10.98</v>
          </cell>
          <cell r="AA116">
            <v>12.41</v>
          </cell>
          <cell r="AB116">
            <v>12.44</v>
          </cell>
          <cell r="AD116" t="str">
            <v>Single</v>
          </cell>
          <cell r="AI116" t="str">
            <v>S</v>
          </cell>
          <cell r="AJ116" t="str">
            <v>L</v>
          </cell>
        </row>
        <row r="117">
          <cell r="AJ117">
            <v>0</v>
          </cell>
        </row>
        <row r="118">
          <cell r="N118">
            <v>6.7628344648949605</v>
          </cell>
          <cell r="AJ118">
            <v>0</v>
          </cell>
        </row>
        <row r="119">
          <cell r="E119">
            <v>55</v>
          </cell>
          <cell r="F119" t="str">
            <v>MH-02/1</v>
          </cell>
          <cell r="G119">
            <v>518100.73300000001</v>
          </cell>
          <cell r="H119">
            <v>2389779.409</v>
          </cell>
          <cell r="I119" t="str">
            <v>Road-MN23</v>
          </cell>
          <cell r="M119" t="str">
            <v>CP-5 401 204</v>
          </cell>
          <cell r="R119">
            <v>12.52</v>
          </cell>
          <cell r="T119">
            <v>9.01</v>
          </cell>
          <cell r="V119">
            <v>12.51</v>
          </cell>
          <cell r="AI119">
            <v>0</v>
          </cell>
          <cell r="AJ119">
            <v>0</v>
          </cell>
        </row>
        <row r="120">
          <cell r="E120">
            <v>0</v>
          </cell>
          <cell r="AJ120">
            <v>0</v>
          </cell>
        </row>
        <row r="121">
          <cell r="E121">
            <v>56</v>
          </cell>
          <cell r="F121" t="str">
            <v>CB-02/1/20A</v>
          </cell>
          <cell r="G121">
            <v>518085.75</v>
          </cell>
          <cell r="H121">
            <v>2389780.0699999998</v>
          </cell>
          <cell r="I121" t="str">
            <v>Road-MN21</v>
          </cell>
          <cell r="J121">
            <v>-14.983000000007451</v>
          </cell>
          <cell r="K121">
            <v>0.6609999998472631</v>
          </cell>
          <cell r="L121">
            <v>14.997573470399182</v>
          </cell>
          <cell r="M121" t="str">
            <v>CP-5 401 227</v>
          </cell>
          <cell r="N121">
            <v>0</v>
          </cell>
          <cell r="O121">
            <v>14.997573470399182</v>
          </cell>
          <cell r="P121">
            <v>14.997573470399182</v>
          </cell>
          <cell r="Q121">
            <v>0</v>
          </cell>
          <cell r="R121">
            <v>12.44</v>
          </cell>
          <cell r="T121">
            <v>10.35</v>
          </cell>
          <cell r="V121">
            <v>12.45</v>
          </cell>
          <cell r="X121">
            <v>400</v>
          </cell>
          <cell r="Y121">
            <v>9.01</v>
          </cell>
          <cell r="Z121">
            <v>10.35</v>
          </cell>
          <cell r="AA121">
            <v>12.51</v>
          </cell>
          <cell r="AB121">
            <v>12.45</v>
          </cell>
          <cell r="AD121" t="str">
            <v>Single</v>
          </cell>
          <cell r="AI121" t="str">
            <v>S</v>
          </cell>
          <cell r="AJ121">
            <v>0</v>
          </cell>
        </row>
        <row r="122">
          <cell r="P122">
            <v>0</v>
          </cell>
          <cell r="Q122">
            <v>0</v>
          </cell>
          <cell r="AJ122">
            <v>0</v>
          </cell>
        </row>
        <row r="123">
          <cell r="E123">
            <v>57</v>
          </cell>
          <cell r="F123" t="str">
            <v>CB-02/1/20</v>
          </cell>
          <cell r="G123">
            <v>518040.79</v>
          </cell>
          <cell r="H123">
            <v>2389782.06</v>
          </cell>
          <cell r="I123" t="str">
            <v>Road-MN21</v>
          </cell>
          <cell r="J123">
            <v>-44.960000000020955</v>
          </cell>
          <cell r="K123">
            <v>1.9900000002235174</v>
          </cell>
          <cell r="L123">
            <v>45.004018709474977</v>
          </cell>
          <cell r="M123" t="str">
            <v>CP-5 401 227</v>
          </cell>
          <cell r="N123">
            <v>14.997573470399182</v>
          </cell>
          <cell r="O123">
            <v>60.001592179874159</v>
          </cell>
          <cell r="P123">
            <v>45.004018709474977</v>
          </cell>
          <cell r="Q123">
            <v>0</v>
          </cell>
          <cell r="R123">
            <v>12.28</v>
          </cell>
          <cell r="T123">
            <v>10.63</v>
          </cell>
          <cell r="V123">
            <v>12.364999999999998</v>
          </cell>
          <cell r="X123">
            <v>400</v>
          </cell>
          <cell r="Y123">
            <v>10.35</v>
          </cell>
          <cell r="Z123">
            <v>10.63</v>
          </cell>
          <cell r="AA123">
            <v>12.45</v>
          </cell>
          <cell r="AB123">
            <v>12.364999999999998</v>
          </cell>
          <cell r="AD123" t="str">
            <v>Double</v>
          </cell>
          <cell r="AI123">
            <v>0</v>
          </cell>
          <cell r="AJ123">
            <v>0</v>
          </cell>
        </row>
        <row r="124">
          <cell r="P124">
            <v>0</v>
          </cell>
          <cell r="Q124">
            <v>0</v>
          </cell>
          <cell r="AJ124">
            <v>0</v>
          </cell>
        </row>
        <row r="125">
          <cell r="E125">
            <v>58</v>
          </cell>
          <cell r="F125" t="str">
            <v>CB-02/1/21</v>
          </cell>
          <cell r="G125">
            <v>517990.8</v>
          </cell>
          <cell r="H125">
            <v>2389782.06</v>
          </cell>
          <cell r="I125" t="str">
            <v>Road-MN21</v>
          </cell>
          <cell r="J125">
            <v>-49.989999999990687</v>
          </cell>
          <cell r="K125">
            <v>0</v>
          </cell>
          <cell r="L125">
            <v>49.989999999990687</v>
          </cell>
          <cell r="M125" t="str">
            <v>CP-5 401 227</v>
          </cell>
          <cell r="N125">
            <v>60.001592179874159</v>
          </cell>
          <cell r="O125">
            <v>109.99159217986485</v>
          </cell>
          <cell r="P125">
            <v>49.989999999990694</v>
          </cell>
          <cell r="Q125">
            <v>0</v>
          </cell>
          <cell r="R125">
            <v>12.39</v>
          </cell>
          <cell r="T125">
            <v>10.88</v>
          </cell>
          <cell r="V125">
            <v>12.504999999999999</v>
          </cell>
          <cell r="X125">
            <v>300</v>
          </cell>
          <cell r="Y125">
            <v>10.63</v>
          </cell>
          <cell r="Z125">
            <v>10.78</v>
          </cell>
          <cell r="AA125">
            <v>12.364999999999998</v>
          </cell>
          <cell r="AB125">
            <v>12.504999999999999</v>
          </cell>
          <cell r="AD125" t="str">
            <v>Single</v>
          </cell>
          <cell r="AI125">
            <v>0</v>
          </cell>
          <cell r="AJ125">
            <v>0</v>
          </cell>
        </row>
        <row r="126">
          <cell r="P126">
            <v>0</v>
          </cell>
          <cell r="Q126">
            <v>0</v>
          </cell>
          <cell r="AJ126">
            <v>0</v>
          </cell>
        </row>
        <row r="127">
          <cell r="E127">
            <v>59</v>
          </cell>
          <cell r="F127" t="str">
            <v>CB-02/1/22</v>
          </cell>
          <cell r="G127">
            <v>517966.14</v>
          </cell>
          <cell r="H127">
            <v>2389779.7799999998</v>
          </cell>
          <cell r="I127" t="str">
            <v>Road-MN21</v>
          </cell>
          <cell r="J127">
            <v>-24.659999999974389</v>
          </cell>
          <cell r="K127">
            <v>-2.2800000002607703</v>
          </cell>
          <cell r="L127">
            <v>24.765177164719134</v>
          </cell>
          <cell r="M127" t="str">
            <v>CP-5 401 227</v>
          </cell>
          <cell r="N127">
            <v>109.99159217986485</v>
          </cell>
          <cell r="O127">
            <v>134.75676934458397</v>
          </cell>
          <cell r="P127">
            <v>24.76517716471912</v>
          </cell>
          <cell r="Q127">
            <v>0</v>
          </cell>
          <cell r="R127">
            <v>12.46</v>
          </cell>
          <cell r="T127">
            <v>10.96</v>
          </cell>
          <cell r="V127">
            <v>12.5</v>
          </cell>
          <cell r="X127">
            <v>300</v>
          </cell>
          <cell r="Y127">
            <v>10.88</v>
          </cell>
          <cell r="Z127">
            <v>10.96</v>
          </cell>
          <cell r="AA127">
            <v>12.504999999999999</v>
          </cell>
          <cell r="AB127">
            <v>12.5</v>
          </cell>
          <cell r="AD127" t="str">
            <v>Single</v>
          </cell>
          <cell r="AI127">
            <v>0</v>
          </cell>
          <cell r="AJ127" t="str">
            <v>L</v>
          </cell>
        </row>
        <row r="128">
          <cell r="P128">
            <v>0</v>
          </cell>
          <cell r="Q128">
            <v>0</v>
          </cell>
          <cell r="AJ128">
            <v>0</v>
          </cell>
        </row>
        <row r="129">
          <cell r="N129">
            <v>134.75676934458397</v>
          </cell>
          <cell r="AJ129">
            <v>0</v>
          </cell>
        </row>
        <row r="130">
          <cell r="E130">
            <v>60</v>
          </cell>
          <cell r="F130" t="str">
            <v>MH-02/1</v>
          </cell>
          <cell r="G130">
            <v>518100.73300000001</v>
          </cell>
          <cell r="H130">
            <v>2389779.409</v>
          </cell>
          <cell r="I130" t="str">
            <v>Road-MN23</v>
          </cell>
          <cell r="M130" t="str">
            <v>CP-5 401 204</v>
          </cell>
          <cell r="R130">
            <v>12.52</v>
          </cell>
          <cell r="T130">
            <v>9.9600000000000009</v>
          </cell>
          <cell r="V130">
            <v>12.51</v>
          </cell>
          <cell r="AI130">
            <v>0</v>
          </cell>
          <cell r="AJ130">
            <v>0</v>
          </cell>
        </row>
        <row r="131">
          <cell r="E131">
            <v>0</v>
          </cell>
          <cell r="AJ131">
            <v>0</v>
          </cell>
        </row>
        <row r="132">
          <cell r="E132">
            <v>61</v>
          </cell>
          <cell r="F132" t="str">
            <v>CB-02/1/1</v>
          </cell>
          <cell r="G132">
            <v>518131.72</v>
          </cell>
          <cell r="H132">
            <v>2389778.48</v>
          </cell>
          <cell r="I132" t="str">
            <v>Road-MN21</v>
          </cell>
          <cell r="J132">
            <v>30.98699999996461</v>
          </cell>
          <cell r="K132">
            <v>-0.92900000000372529</v>
          </cell>
          <cell r="L132">
            <v>31.00092272816752</v>
          </cell>
          <cell r="M132" t="str">
            <v>CP-5 401 227</v>
          </cell>
          <cell r="N132">
            <v>0</v>
          </cell>
          <cell r="O132">
            <v>31.00092272816752</v>
          </cell>
          <cell r="P132">
            <v>31.00092272816752</v>
          </cell>
          <cell r="Q132">
            <v>0</v>
          </cell>
          <cell r="R132">
            <v>12.65</v>
          </cell>
          <cell r="T132">
            <v>10.24</v>
          </cell>
          <cell r="V132">
            <v>12.65</v>
          </cell>
          <cell r="X132">
            <v>700</v>
          </cell>
          <cell r="Y132">
            <v>9.9600000000000009</v>
          </cell>
          <cell r="Z132">
            <v>10.24</v>
          </cell>
          <cell r="AA132">
            <v>12.51</v>
          </cell>
          <cell r="AB132">
            <v>12.65</v>
          </cell>
          <cell r="AD132" t="str">
            <v>Double</v>
          </cell>
          <cell r="AI132" t="str">
            <v>S</v>
          </cell>
          <cell r="AJ132">
            <v>0</v>
          </cell>
        </row>
        <row r="133">
          <cell r="E133">
            <v>0</v>
          </cell>
          <cell r="AJ133">
            <v>0</v>
          </cell>
        </row>
        <row r="134">
          <cell r="E134">
            <v>62</v>
          </cell>
          <cell r="F134" t="str">
            <v>CB-02/1/2</v>
          </cell>
          <cell r="G134">
            <v>518181.6</v>
          </cell>
          <cell r="H134">
            <v>2389781.9</v>
          </cell>
          <cell r="I134" t="str">
            <v>Road-MN21</v>
          </cell>
          <cell r="J134">
            <v>49.880000000004657</v>
          </cell>
          <cell r="K134">
            <v>3.4199999999254942</v>
          </cell>
          <cell r="L134">
            <v>49.997107916358068</v>
          </cell>
          <cell r="M134" t="str">
            <v>CP-5 401 227</v>
          </cell>
          <cell r="N134">
            <v>31.00092272816752</v>
          </cell>
          <cell r="O134">
            <v>80.998030644525585</v>
          </cell>
          <cell r="P134">
            <v>49.997107916358061</v>
          </cell>
          <cell r="Q134">
            <v>0</v>
          </cell>
          <cell r="R134">
            <v>12.88</v>
          </cell>
          <cell r="T134">
            <v>10.88</v>
          </cell>
          <cell r="V134">
            <v>12.92</v>
          </cell>
          <cell r="X134">
            <v>700</v>
          </cell>
          <cell r="Y134">
            <v>10.24</v>
          </cell>
          <cell r="Z134">
            <v>10.88</v>
          </cell>
          <cell r="AA134">
            <v>12.65</v>
          </cell>
          <cell r="AB134">
            <v>12.92</v>
          </cell>
          <cell r="AD134" t="str">
            <v>Single</v>
          </cell>
          <cell r="AI134">
            <v>0</v>
          </cell>
          <cell r="AJ134">
            <v>0</v>
          </cell>
        </row>
        <row r="135">
          <cell r="E135">
            <v>0</v>
          </cell>
          <cell r="AJ135">
            <v>0</v>
          </cell>
        </row>
        <row r="136">
          <cell r="E136">
            <v>63</v>
          </cell>
          <cell r="F136" t="str">
            <v>CB-02/1/3</v>
          </cell>
          <cell r="G136">
            <v>518226.44</v>
          </cell>
          <cell r="H136">
            <v>2389785.7200000002</v>
          </cell>
          <cell r="I136" t="str">
            <v>Road-MN21</v>
          </cell>
          <cell r="J136">
            <v>44.840000000025611</v>
          </cell>
          <cell r="K136">
            <v>3.8200000002980232</v>
          </cell>
          <cell r="L136">
            <v>45.002422157085874</v>
          </cell>
          <cell r="M136" t="str">
            <v>CP-5 401 227</v>
          </cell>
          <cell r="N136">
            <v>80.998030644525585</v>
          </cell>
          <cell r="O136">
            <v>126.00045280161146</v>
          </cell>
          <cell r="P136">
            <v>45.002422157085874</v>
          </cell>
          <cell r="Q136">
            <v>0</v>
          </cell>
          <cell r="R136">
            <v>13.07</v>
          </cell>
          <cell r="T136">
            <v>11.13</v>
          </cell>
          <cell r="V136">
            <v>13.37</v>
          </cell>
          <cell r="X136">
            <v>700</v>
          </cell>
          <cell r="Y136">
            <v>10.88</v>
          </cell>
          <cell r="Z136">
            <v>11.13</v>
          </cell>
          <cell r="AA136">
            <v>12.92</v>
          </cell>
          <cell r="AB136">
            <v>13.37</v>
          </cell>
          <cell r="AD136" t="str">
            <v>Single</v>
          </cell>
          <cell r="AI136">
            <v>0</v>
          </cell>
          <cell r="AJ136">
            <v>0</v>
          </cell>
        </row>
        <row r="137">
          <cell r="E137">
            <v>0</v>
          </cell>
          <cell r="AJ137">
            <v>0</v>
          </cell>
        </row>
        <row r="138">
          <cell r="E138">
            <v>64</v>
          </cell>
          <cell r="F138" t="str">
            <v>CB-02/1/4</v>
          </cell>
          <cell r="G138">
            <v>518271.28</v>
          </cell>
          <cell r="H138">
            <v>2389789.54</v>
          </cell>
          <cell r="I138" t="str">
            <v>Road-MN21</v>
          </cell>
          <cell r="J138">
            <v>44.840000000025611</v>
          </cell>
          <cell r="K138">
            <v>3.8199999998323619</v>
          </cell>
          <cell r="L138">
            <v>45.002422157046347</v>
          </cell>
          <cell r="M138" t="str">
            <v>CP-5 401 228</v>
          </cell>
          <cell r="N138">
            <v>126.00045280161146</v>
          </cell>
          <cell r="O138">
            <v>171.0028749586578</v>
          </cell>
          <cell r="P138">
            <v>45.00242215704634</v>
          </cell>
          <cell r="Q138">
            <v>0</v>
          </cell>
          <cell r="R138">
            <v>13.21</v>
          </cell>
          <cell r="T138">
            <v>11.31</v>
          </cell>
          <cell r="V138">
            <v>13.59</v>
          </cell>
          <cell r="X138">
            <v>700</v>
          </cell>
          <cell r="Y138">
            <v>11.13</v>
          </cell>
          <cell r="Z138">
            <v>11.31</v>
          </cell>
          <cell r="AA138">
            <v>13.37</v>
          </cell>
          <cell r="AB138">
            <v>13.59</v>
          </cell>
          <cell r="AD138" t="str">
            <v>Single</v>
          </cell>
          <cell r="AI138">
            <v>0</v>
          </cell>
          <cell r="AJ138">
            <v>0</v>
          </cell>
        </row>
        <row r="139">
          <cell r="E139">
            <v>0</v>
          </cell>
          <cell r="AJ139">
            <v>0</v>
          </cell>
        </row>
        <row r="140">
          <cell r="E140">
            <v>65</v>
          </cell>
          <cell r="F140" t="str">
            <v>CB-02/1/5</v>
          </cell>
          <cell r="G140">
            <v>518317.1</v>
          </cell>
          <cell r="H140">
            <v>2389793.64</v>
          </cell>
          <cell r="I140" t="str">
            <v>Road-MN21</v>
          </cell>
          <cell r="J140">
            <v>45.819999999948777</v>
          </cell>
          <cell r="K140">
            <v>4.1000000000931323</v>
          </cell>
          <cell r="L140">
            <v>46.00306946276595</v>
          </cell>
          <cell r="M140" t="str">
            <v>CP-5 401 228</v>
          </cell>
          <cell r="N140">
            <v>171.0028749586578</v>
          </cell>
          <cell r="O140">
            <v>217.00594442142375</v>
          </cell>
          <cell r="P140">
            <v>46.00306946276595</v>
          </cell>
          <cell r="Q140">
            <v>0</v>
          </cell>
          <cell r="R140">
            <v>13.34</v>
          </cell>
          <cell r="T140">
            <v>11.45</v>
          </cell>
          <cell r="V140">
            <v>13.49</v>
          </cell>
          <cell r="X140">
            <v>700</v>
          </cell>
          <cell r="Y140">
            <v>11.31</v>
          </cell>
          <cell r="Z140">
            <v>11.45</v>
          </cell>
          <cell r="AA140">
            <v>13.59</v>
          </cell>
          <cell r="AB140">
            <v>13.49</v>
          </cell>
          <cell r="AD140" t="str">
            <v>Single</v>
          </cell>
          <cell r="AI140">
            <v>0</v>
          </cell>
          <cell r="AJ140">
            <v>0</v>
          </cell>
        </row>
        <row r="141">
          <cell r="E141">
            <v>0</v>
          </cell>
          <cell r="AJ141">
            <v>0</v>
          </cell>
        </row>
        <row r="142">
          <cell r="E142">
            <v>66</v>
          </cell>
          <cell r="F142" t="str">
            <v>CB-02/1/6</v>
          </cell>
          <cell r="G142">
            <v>518350.85</v>
          </cell>
          <cell r="H142">
            <v>2389797.71</v>
          </cell>
          <cell r="I142" t="str">
            <v>Road-MN21</v>
          </cell>
          <cell r="J142">
            <v>33.75</v>
          </cell>
          <cell r="K142">
            <v>4.0699999998323619</v>
          </cell>
          <cell r="L142">
            <v>33.994520146615329</v>
          </cell>
          <cell r="M142" t="str">
            <v>CP-5 401 228</v>
          </cell>
          <cell r="N142">
            <v>217.00594442142375</v>
          </cell>
          <cell r="O142">
            <v>251.00046456803909</v>
          </cell>
          <cell r="P142">
            <v>33.994520146615343</v>
          </cell>
          <cell r="Q142">
            <v>0</v>
          </cell>
          <cell r="R142">
            <v>13.45</v>
          </cell>
          <cell r="T142">
            <v>11.55</v>
          </cell>
          <cell r="V142">
            <v>13.6</v>
          </cell>
          <cell r="X142">
            <v>700</v>
          </cell>
          <cell r="Y142">
            <v>11.45</v>
          </cell>
          <cell r="Z142">
            <v>11.55</v>
          </cell>
          <cell r="AA142">
            <v>13.49</v>
          </cell>
          <cell r="AB142">
            <v>13.6</v>
          </cell>
          <cell r="AD142" t="str">
            <v>Single</v>
          </cell>
          <cell r="AI142">
            <v>0</v>
          </cell>
          <cell r="AJ142">
            <v>0</v>
          </cell>
        </row>
        <row r="143">
          <cell r="E143">
            <v>0</v>
          </cell>
          <cell r="AJ143">
            <v>0</v>
          </cell>
        </row>
        <row r="144">
          <cell r="E144">
            <v>67</v>
          </cell>
          <cell r="F144" t="str">
            <v>CB-02/1/7</v>
          </cell>
          <cell r="G144">
            <v>518371.63</v>
          </cell>
          <cell r="H144">
            <v>2389800.77</v>
          </cell>
          <cell r="I144" t="str">
            <v>Road-MN21</v>
          </cell>
          <cell r="J144">
            <v>20.78000000002794</v>
          </cell>
          <cell r="K144">
            <v>3.0600000000558794</v>
          </cell>
          <cell r="L144">
            <v>21.004094838899942</v>
          </cell>
          <cell r="M144" t="str">
            <v>CP-5 401 228</v>
          </cell>
          <cell r="N144">
            <v>251.00046456803909</v>
          </cell>
          <cell r="O144">
            <v>272.00455940693905</v>
          </cell>
          <cell r="P144">
            <v>21.00409483889996</v>
          </cell>
          <cell r="Q144">
            <v>0</v>
          </cell>
          <cell r="R144">
            <v>13.51</v>
          </cell>
          <cell r="T144">
            <v>11.65</v>
          </cell>
          <cell r="V144">
            <v>13.67</v>
          </cell>
          <cell r="X144">
            <v>700</v>
          </cell>
          <cell r="Y144">
            <v>11.55</v>
          </cell>
          <cell r="Z144">
            <v>11.65</v>
          </cell>
          <cell r="AA144">
            <v>13.6</v>
          </cell>
          <cell r="AB144">
            <v>13.67</v>
          </cell>
          <cell r="AD144" t="str">
            <v>Double</v>
          </cell>
          <cell r="AI144">
            <v>0</v>
          </cell>
          <cell r="AJ144">
            <v>0</v>
          </cell>
        </row>
        <row r="145">
          <cell r="E145">
            <v>0</v>
          </cell>
          <cell r="AJ145">
            <v>0</v>
          </cell>
        </row>
        <row r="146">
          <cell r="E146">
            <v>68</v>
          </cell>
          <cell r="F146" t="str">
            <v>CB-02/1/8</v>
          </cell>
          <cell r="G146">
            <v>518410.19</v>
          </cell>
          <cell r="H146">
            <v>2389806.5699999998</v>
          </cell>
          <cell r="I146" t="str">
            <v>Road-MN21</v>
          </cell>
          <cell r="J146">
            <v>38.559999999997672</v>
          </cell>
          <cell r="K146">
            <v>5.7999999998137355</v>
          </cell>
          <cell r="L146">
            <v>38.993763603910558</v>
          </cell>
          <cell r="M146" t="str">
            <v>CP-5 401 228</v>
          </cell>
          <cell r="N146">
            <v>272.00455940693905</v>
          </cell>
          <cell r="O146">
            <v>310.99832301084962</v>
          </cell>
          <cell r="P146">
            <v>38.993763603910566</v>
          </cell>
          <cell r="Q146">
            <v>0</v>
          </cell>
          <cell r="R146">
            <v>13.63</v>
          </cell>
          <cell r="T146">
            <v>11.95</v>
          </cell>
          <cell r="V146">
            <v>13.86</v>
          </cell>
          <cell r="X146">
            <v>600</v>
          </cell>
          <cell r="Y146">
            <v>11.65</v>
          </cell>
          <cell r="Z146">
            <v>11.95</v>
          </cell>
          <cell r="AA146">
            <v>13.67</v>
          </cell>
          <cell r="AB146">
            <v>13.86</v>
          </cell>
          <cell r="AD146" t="str">
            <v>Double</v>
          </cell>
          <cell r="AI146">
            <v>0</v>
          </cell>
          <cell r="AJ146">
            <v>0</v>
          </cell>
        </row>
        <row r="147">
          <cell r="E147">
            <v>0</v>
          </cell>
          <cell r="AJ147">
            <v>0</v>
          </cell>
        </row>
        <row r="148">
          <cell r="E148">
            <v>69</v>
          </cell>
          <cell r="F148" t="str">
            <v>CB-02/1/9</v>
          </cell>
          <cell r="G148">
            <v>518439.86</v>
          </cell>
          <cell r="H148">
            <v>2389811.04</v>
          </cell>
          <cell r="I148" t="str">
            <v>Road-MN21</v>
          </cell>
          <cell r="J148">
            <v>29.669999999983702</v>
          </cell>
          <cell r="K148">
            <v>4.470000000204891</v>
          </cell>
          <cell r="L148">
            <v>30.004829611261993</v>
          </cell>
          <cell r="M148" t="str">
            <v>CP-5 401 228</v>
          </cell>
          <cell r="N148">
            <v>310.99832301084962</v>
          </cell>
          <cell r="O148">
            <v>341.0031526221116</v>
          </cell>
          <cell r="P148">
            <v>30.004829611261982</v>
          </cell>
          <cell r="Q148">
            <v>0</v>
          </cell>
          <cell r="R148">
            <v>13.72</v>
          </cell>
          <cell r="T148">
            <v>12.02</v>
          </cell>
          <cell r="V148">
            <v>13.86</v>
          </cell>
          <cell r="X148">
            <v>600</v>
          </cell>
          <cell r="Y148">
            <v>11.95</v>
          </cell>
          <cell r="Z148">
            <v>12.02</v>
          </cell>
          <cell r="AA148">
            <v>13.86</v>
          </cell>
          <cell r="AB148">
            <v>13.86</v>
          </cell>
          <cell r="AD148" t="str">
            <v>Single</v>
          </cell>
          <cell r="AI148">
            <v>0</v>
          </cell>
          <cell r="AJ148">
            <v>0</v>
          </cell>
        </row>
        <row r="149">
          <cell r="E149">
            <v>0</v>
          </cell>
          <cell r="AJ149">
            <v>0</v>
          </cell>
        </row>
        <row r="150">
          <cell r="E150">
            <v>70</v>
          </cell>
          <cell r="F150" t="str">
            <v>CB-02/1/10</v>
          </cell>
          <cell r="G150">
            <v>518484.36</v>
          </cell>
          <cell r="H150">
            <v>2389817.7400000002</v>
          </cell>
          <cell r="I150" t="str">
            <v>Road-MN21</v>
          </cell>
          <cell r="J150">
            <v>44.5</v>
          </cell>
          <cell r="K150">
            <v>6.7000000001862645</v>
          </cell>
          <cell r="L150">
            <v>45.00155552869807</v>
          </cell>
          <cell r="M150" t="str">
            <v>CP-5 401 228</v>
          </cell>
          <cell r="N150">
            <v>341.0031526221116</v>
          </cell>
          <cell r="O150">
            <v>386.00470815080968</v>
          </cell>
          <cell r="P150">
            <v>45.001555528698077</v>
          </cell>
          <cell r="Q150">
            <v>0</v>
          </cell>
          <cell r="R150">
            <v>13.85</v>
          </cell>
          <cell r="T150">
            <v>12.15</v>
          </cell>
          <cell r="V150">
            <v>13.31</v>
          </cell>
          <cell r="X150">
            <v>600</v>
          </cell>
          <cell r="Y150">
            <v>12.02</v>
          </cell>
          <cell r="Z150">
            <v>12.15</v>
          </cell>
          <cell r="AA150">
            <v>13.86</v>
          </cell>
          <cell r="AB150">
            <v>13.31</v>
          </cell>
          <cell r="AD150" t="str">
            <v>Single</v>
          </cell>
          <cell r="AI150">
            <v>0</v>
          </cell>
          <cell r="AJ150">
            <v>0</v>
          </cell>
        </row>
        <row r="151">
          <cell r="E151">
            <v>0</v>
          </cell>
          <cell r="AJ151">
            <v>0</v>
          </cell>
        </row>
        <row r="152">
          <cell r="E152">
            <v>71</v>
          </cell>
          <cell r="F152" t="str">
            <v>CB-02/1/11</v>
          </cell>
          <cell r="G152">
            <v>518500.17</v>
          </cell>
          <cell r="H152">
            <v>2389820.17</v>
          </cell>
          <cell r="I152" t="str">
            <v>Road-MN21</v>
          </cell>
          <cell r="J152">
            <v>15.809999999997672</v>
          </cell>
          <cell r="K152">
            <v>2.4299999997019768</v>
          </cell>
          <cell r="L152">
            <v>15.995655660162168</v>
          </cell>
          <cell r="M152" t="str">
            <v>CP-5 401 228</v>
          </cell>
          <cell r="N152">
            <v>386.00470815080968</v>
          </cell>
          <cell r="O152">
            <v>402.00036381097186</v>
          </cell>
          <cell r="P152">
            <v>15.995655660162186</v>
          </cell>
          <cell r="Q152">
            <v>-1.7763568394002505E-14</v>
          </cell>
          <cell r="R152">
            <v>13.9</v>
          </cell>
          <cell r="T152">
            <v>12.3</v>
          </cell>
          <cell r="V152">
            <v>13.2</v>
          </cell>
          <cell r="X152">
            <v>500</v>
          </cell>
          <cell r="Y152">
            <v>12.15</v>
          </cell>
          <cell r="Z152">
            <v>12.3</v>
          </cell>
          <cell r="AA152">
            <v>13.31</v>
          </cell>
          <cell r="AB152">
            <v>13.2</v>
          </cell>
          <cell r="AD152" t="str">
            <v>Single</v>
          </cell>
          <cell r="AI152">
            <v>0</v>
          </cell>
          <cell r="AJ152">
            <v>0</v>
          </cell>
        </row>
        <row r="153">
          <cell r="E153">
            <v>0</v>
          </cell>
          <cell r="AJ153">
            <v>0</v>
          </cell>
        </row>
        <row r="154">
          <cell r="E154">
            <v>72</v>
          </cell>
          <cell r="F154" t="str">
            <v>CB-02/1/12</v>
          </cell>
          <cell r="G154">
            <v>518527.83</v>
          </cell>
          <cell r="H154">
            <v>2389824.5299999998</v>
          </cell>
          <cell r="I154" t="str">
            <v>Road-MN21</v>
          </cell>
          <cell r="J154">
            <v>27.660000000032596</v>
          </cell>
          <cell r="K154">
            <v>4.3599999998696148</v>
          </cell>
          <cell r="L154">
            <v>28.00152138725084</v>
          </cell>
          <cell r="M154" t="str">
            <v>CP-5 401 229</v>
          </cell>
          <cell r="N154">
            <v>402.00036381097186</v>
          </cell>
          <cell r="O154">
            <v>430.00188519822268</v>
          </cell>
          <cell r="P154">
            <v>28.001521387250818</v>
          </cell>
          <cell r="Q154">
            <v>0</v>
          </cell>
          <cell r="R154">
            <v>13.98</v>
          </cell>
          <cell r="T154">
            <v>12.43</v>
          </cell>
          <cell r="V154">
            <v>14.22</v>
          </cell>
          <cell r="X154">
            <v>500</v>
          </cell>
          <cell r="Y154">
            <v>12.3</v>
          </cell>
          <cell r="Z154">
            <v>12.43</v>
          </cell>
          <cell r="AA154">
            <v>13.2</v>
          </cell>
          <cell r="AB154">
            <v>14.22</v>
          </cell>
          <cell r="AD154" t="str">
            <v>Single</v>
          </cell>
          <cell r="AI154">
            <v>0</v>
          </cell>
          <cell r="AJ154">
            <v>0</v>
          </cell>
        </row>
        <row r="155">
          <cell r="E155">
            <v>0</v>
          </cell>
          <cell r="AJ155">
            <v>0</v>
          </cell>
        </row>
        <row r="156">
          <cell r="E156">
            <v>73</v>
          </cell>
          <cell r="F156" t="str">
            <v>CB-02/1/13</v>
          </cell>
          <cell r="G156">
            <v>518572.27</v>
          </cell>
          <cell r="H156">
            <v>2389831.59</v>
          </cell>
          <cell r="I156" t="str">
            <v>Road-MN21</v>
          </cell>
          <cell r="J156">
            <v>44.440000000002328</v>
          </cell>
          <cell r="K156">
            <v>7.0600000000558794</v>
          </cell>
          <cell r="L156">
            <v>44.997302141361722</v>
          </cell>
          <cell r="M156" t="str">
            <v>CP-5 401 229</v>
          </cell>
          <cell r="N156">
            <v>430.00188519822268</v>
          </cell>
          <cell r="O156">
            <v>474.99918733958441</v>
          </cell>
          <cell r="P156">
            <v>44.997302141361729</v>
          </cell>
          <cell r="Q156">
            <v>0</v>
          </cell>
          <cell r="R156">
            <v>14.12</v>
          </cell>
          <cell r="T156">
            <v>12.62</v>
          </cell>
          <cell r="V156">
            <v>14.23</v>
          </cell>
          <cell r="X156">
            <v>400</v>
          </cell>
          <cell r="Y156">
            <v>12.43</v>
          </cell>
          <cell r="Z156">
            <v>12.62</v>
          </cell>
          <cell r="AA156">
            <v>14.22</v>
          </cell>
          <cell r="AB156">
            <v>14.23</v>
          </cell>
          <cell r="AD156" t="str">
            <v>Single</v>
          </cell>
          <cell r="AI156">
            <v>0</v>
          </cell>
          <cell r="AJ156">
            <v>0</v>
          </cell>
        </row>
        <row r="157">
          <cell r="E157">
            <v>0</v>
          </cell>
          <cell r="AJ157">
            <v>0</v>
          </cell>
        </row>
        <row r="158">
          <cell r="E158">
            <v>74</v>
          </cell>
          <cell r="F158" t="str">
            <v>CB-02/1/14</v>
          </cell>
          <cell r="G158">
            <v>518616.71</v>
          </cell>
          <cell r="H158">
            <v>2389838.65</v>
          </cell>
          <cell r="I158" t="str">
            <v>Road-MN21</v>
          </cell>
          <cell r="J158">
            <v>44.440000000002328</v>
          </cell>
          <cell r="K158">
            <v>7.0600000000558794</v>
          </cell>
          <cell r="L158">
            <v>44.997302141361722</v>
          </cell>
          <cell r="M158" t="str">
            <v>CP-5 401 229</v>
          </cell>
          <cell r="N158">
            <v>474.99918733958441</v>
          </cell>
          <cell r="O158">
            <v>519.99648948094614</v>
          </cell>
          <cell r="P158">
            <v>44.997302141361729</v>
          </cell>
          <cell r="Q158">
            <v>0</v>
          </cell>
          <cell r="R158">
            <v>14.26</v>
          </cell>
          <cell r="T158">
            <v>12.71</v>
          </cell>
          <cell r="V158">
            <v>14.29</v>
          </cell>
          <cell r="X158">
            <v>400</v>
          </cell>
          <cell r="Y158">
            <v>12.62</v>
          </cell>
          <cell r="Z158">
            <v>12.71</v>
          </cell>
          <cell r="AA158">
            <v>14.23</v>
          </cell>
          <cell r="AB158">
            <v>14.29</v>
          </cell>
          <cell r="AD158" t="str">
            <v>Single</v>
          </cell>
          <cell r="AI158">
            <v>0</v>
          </cell>
          <cell r="AJ158">
            <v>0</v>
          </cell>
        </row>
        <row r="159">
          <cell r="E159">
            <v>0</v>
          </cell>
          <cell r="AJ159">
            <v>0</v>
          </cell>
        </row>
        <row r="160">
          <cell r="E160">
            <v>75</v>
          </cell>
          <cell r="F160" t="str">
            <v>CB-02/1/15</v>
          </cell>
          <cell r="G160">
            <v>518661.16</v>
          </cell>
          <cell r="H160">
            <v>2389845.71</v>
          </cell>
          <cell r="I160" t="str">
            <v>Road-MN21</v>
          </cell>
          <cell r="J160">
            <v>44.449999999953434</v>
          </cell>
          <cell r="K160">
            <v>7.0600000000558794</v>
          </cell>
          <cell r="L160">
            <v>45.007178316315823</v>
          </cell>
          <cell r="M160" t="str">
            <v>CP-5 401 229</v>
          </cell>
          <cell r="N160">
            <v>519.99648948094614</v>
          </cell>
          <cell r="O160">
            <v>565.00366779726198</v>
          </cell>
          <cell r="P160">
            <v>45.007178316315844</v>
          </cell>
          <cell r="Q160">
            <v>0</v>
          </cell>
          <cell r="R160">
            <v>14.39</v>
          </cell>
          <cell r="T160">
            <v>12.9</v>
          </cell>
          <cell r="V160">
            <v>14.38</v>
          </cell>
          <cell r="X160">
            <v>300</v>
          </cell>
          <cell r="Y160">
            <v>12.71</v>
          </cell>
          <cell r="Z160">
            <v>12.9</v>
          </cell>
          <cell r="AA160">
            <v>14.29</v>
          </cell>
          <cell r="AB160">
            <v>14.38</v>
          </cell>
          <cell r="AD160" t="str">
            <v>Single</v>
          </cell>
          <cell r="AI160">
            <v>0</v>
          </cell>
          <cell r="AJ160">
            <v>0</v>
          </cell>
        </row>
        <row r="161">
          <cell r="E161">
            <v>0</v>
          </cell>
          <cell r="AJ161">
            <v>0</v>
          </cell>
        </row>
        <row r="162">
          <cell r="E162">
            <v>76</v>
          </cell>
          <cell r="F162" t="str">
            <v>CB-02/1/16</v>
          </cell>
          <cell r="G162">
            <v>518706.59</v>
          </cell>
          <cell r="H162">
            <v>2389852.92</v>
          </cell>
          <cell r="I162" t="str">
            <v>Road-MN21</v>
          </cell>
          <cell r="J162">
            <v>45.430000000051223</v>
          </cell>
          <cell r="K162">
            <v>7.2099999999627471</v>
          </cell>
          <cell r="L162">
            <v>45.998576064962236</v>
          </cell>
          <cell r="M162" t="str">
            <v>CP-5 401 229</v>
          </cell>
          <cell r="N162">
            <v>565.00366779726198</v>
          </cell>
          <cell r="O162">
            <v>611.00224386222419</v>
          </cell>
          <cell r="P162">
            <v>45.998576064962208</v>
          </cell>
          <cell r="Q162">
            <v>0</v>
          </cell>
          <cell r="R162">
            <v>14.53</v>
          </cell>
          <cell r="T162">
            <v>13</v>
          </cell>
          <cell r="V162">
            <v>14.56</v>
          </cell>
          <cell r="X162">
            <v>300</v>
          </cell>
          <cell r="Y162">
            <v>12.9</v>
          </cell>
          <cell r="Z162">
            <v>13</v>
          </cell>
          <cell r="AA162">
            <v>14.38</v>
          </cell>
          <cell r="AB162">
            <v>14.56</v>
          </cell>
          <cell r="AD162" t="str">
            <v>Single</v>
          </cell>
          <cell r="AI162">
            <v>0</v>
          </cell>
          <cell r="AJ162" t="str">
            <v>L</v>
          </cell>
        </row>
        <row r="163">
          <cell r="AJ163">
            <v>0</v>
          </cell>
        </row>
        <row r="164">
          <cell r="N164">
            <v>611.00224386222419</v>
          </cell>
          <cell r="AJ164">
            <v>0</v>
          </cell>
        </row>
        <row r="165">
          <cell r="E165">
            <v>77</v>
          </cell>
          <cell r="F165" t="str">
            <v>MH-02/2</v>
          </cell>
          <cell r="G165">
            <v>518101.48</v>
          </cell>
          <cell r="H165">
            <v>2389756.9900000002</v>
          </cell>
          <cell r="I165" t="str">
            <v>Road-MN23</v>
          </cell>
          <cell r="M165" t="str">
            <v>CP-5 401 204</v>
          </cell>
          <cell r="R165">
            <v>12.68</v>
          </cell>
          <cell r="T165">
            <v>11.109769379295461</v>
          </cell>
          <cell r="V165">
            <v>12.78</v>
          </cell>
          <cell r="AI165">
            <v>0</v>
          </cell>
          <cell r="AJ165">
            <v>0</v>
          </cell>
        </row>
        <row r="166">
          <cell r="AJ166">
            <v>0</v>
          </cell>
        </row>
        <row r="167">
          <cell r="E167">
            <v>78</v>
          </cell>
          <cell r="F167" t="str">
            <v>CB-02/2/1</v>
          </cell>
          <cell r="G167">
            <v>518102.56</v>
          </cell>
          <cell r="H167">
            <v>2389761.9900000002</v>
          </cell>
          <cell r="I167" t="str">
            <v>Road-MN23</v>
          </cell>
          <cell r="J167">
            <v>1.0800000000162981</v>
          </cell>
          <cell r="K167">
            <v>5</v>
          </cell>
          <cell r="L167">
            <v>5.1153103522694696</v>
          </cell>
          <cell r="M167" t="str">
            <v>CP-5 401 204</v>
          </cell>
          <cell r="N167">
            <v>0</v>
          </cell>
          <cell r="O167">
            <v>5.1153103522694696</v>
          </cell>
          <cell r="P167">
            <v>5.1153103522694696</v>
          </cell>
          <cell r="Q167">
            <v>0</v>
          </cell>
          <cell r="R167">
            <v>12.62</v>
          </cell>
          <cell r="T167">
            <v>11.12</v>
          </cell>
          <cell r="V167">
            <v>12.71</v>
          </cell>
          <cell r="X167">
            <v>300</v>
          </cell>
          <cell r="Y167">
            <v>11.109769379295461</v>
          </cell>
          <cell r="Z167">
            <v>11.12</v>
          </cell>
          <cell r="AA167">
            <v>12.78</v>
          </cell>
          <cell r="AB167">
            <v>12.71</v>
          </cell>
          <cell r="AD167" t="str">
            <v>Single</v>
          </cell>
          <cell r="AI167" t="str">
            <v>S</v>
          </cell>
          <cell r="AJ167" t="str">
            <v>L</v>
          </cell>
        </row>
        <row r="168">
          <cell r="AJ168">
            <v>0</v>
          </cell>
        </row>
        <row r="169">
          <cell r="N169">
            <v>5.1153103522694696</v>
          </cell>
          <cell r="AJ169">
            <v>0</v>
          </cell>
        </row>
        <row r="170">
          <cell r="E170">
            <v>79</v>
          </cell>
          <cell r="F170" t="str">
            <v>Deleted</v>
          </cell>
          <cell r="AI170">
            <v>0</v>
          </cell>
          <cell r="AJ170">
            <v>0</v>
          </cell>
        </row>
        <row r="171">
          <cell r="AJ171">
            <v>0</v>
          </cell>
        </row>
        <row r="172">
          <cell r="E172">
            <v>80</v>
          </cell>
          <cell r="F172" t="str">
            <v>Deleted</v>
          </cell>
          <cell r="AI172" t="str">
            <v>S</v>
          </cell>
          <cell r="AJ172" t="str">
            <v>L</v>
          </cell>
        </row>
        <row r="173">
          <cell r="AJ173">
            <v>0</v>
          </cell>
        </row>
        <row r="174">
          <cell r="N174">
            <v>0</v>
          </cell>
          <cell r="AJ174">
            <v>0</v>
          </cell>
        </row>
        <row r="175">
          <cell r="E175">
            <v>81</v>
          </cell>
          <cell r="F175" t="str">
            <v>MH-02/4</v>
          </cell>
          <cell r="G175">
            <v>518103.67</v>
          </cell>
          <cell r="H175">
            <v>2389706.86</v>
          </cell>
          <cell r="I175" t="str">
            <v>Road-MN23</v>
          </cell>
          <cell r="M175" t="str">
            <v>CP-5 401 204</v>
          </cell>
          <cell r="R175">
            <v>12.94</v>
          </cell>
          <cell r="T175">
            <v>11.480294537621093</v>
          </cell>
          <cell r="V175">
            <v>12.95</v>
          </cell>
          <cell r="AI175">
            <v>0</v>
          </cell>
          <cell r="AJ175">
            <v>0</v>
          </cell>
        </row>
        <row r="176">
          <cell r="AJ176">
            <v>0</v>
          </cell>
        </row>
        <row r="177">
          <cell r="E177">
            <v>82</v>
          </cell>
          <cell r="F177" t="str">
            <v>CB-02/4/1</v>
          </cell>
          <cell r="G177">
            <v>518105.78</v>
          </cell>
          <cell r="H177">
            <v>2389702.4900000002</v>
          </cell>
          <cell r="I177" t="str">
            <v>Road-MN23</v>
          </cell>
          <cell r="J177">
            <v>2.1100000000442378</v>
          </cell>
          <cell r="K177">
            <v>-4.3699999996460974</v>
          </cell>
          <cell r="L177">
            <v>4.852731189453376</v>
          </cell>
          <cell r="M177" t="str">
            <v>CP-5 401 204</v>
          </cell>
          <cell r="N177">
            <v>0</v>
          </cell>
          <cell r="O177">
            <v>4.852731189453376</v>
          </cell>
          <cell r="P177">
            <v>4.852731189453376</v>
          </cell>
          <cell r="Q177">
            <v>0</v>
          </cell>
          <cell r="R177">
            <v>12.99</v>
          </cell>
          <cell r="T177">
            <v>11.49</v>
          </cell>
          <cell r="V177">
            <v>13.03</v>
          </cell>
          <cell r="X177">
            <v>300</v>
          </cell>
          <cell r="Y177">
            <v>11.480294537621093</v>
          </cell>
          <cell r="Z177">
            <v>11.49</v>
          </cell>
          <cell r="AA177">
            <v>12.95</v>
          </cell>
          <cell r="AB177">
            <v>13.03</v>
          </cell>
          <cell r="AD177" t="str">
            <v>Single</v>
          </cell>
          <cell r="AI177" t="str">
            <v>S</v>
          </cell>
          <cell r="AJ177" t="str">
            <v>L</v>
          </cell>
        </row>
        <row r="178">
          <cell r="AJ178">
            <v>0</v>
          </cell>
        </row>
        <row r="179">
          <cell r="N179">
            <v>4.852731189453376</v>
          </cell>
          <cell r="AJ179">
            <v>0</v>
          </cell>
        </row>
        <row r="180">
          <cell r="E180">
            <v>83</v>
          </cell>
          <cell r="F180" t="str">
            <v>MH-02/5</v>
          </cell>
          <cell r="G180">
            <v>518103.99</v>
          </cell>
          <cell r="H180">
            <v>2389681.16</v>
          </cell>
          <cell r="I180" t="str">
            <v>Road-MN23</v>
          </cell>
          <cell r="M180" t="str">
            <v>CP-5 401 204</v>
          </cell>
          <cell r="R180">
            <v>13.11</v>
          </cell>
          <cell r="T180">
            <v>11.629501523919544</v>
          </cell>
          <cell r="V180">
            <v>13.21</v>
          </cell>
          <cell r="AI180">
            <v>0</v>
          </cell>
          <cell r="AJ180">
            <v>0</v>
          </cell>
        </row>
        <row r="181">
          <cell r="AJ181">
            <v>0</v>
          </cell>
        </row>
        <row r="182">
          <cell r="E182">
            <v>84</v>
          </cell>
          <cell r="F182" t="str">
            <v>CB-02/5/1</v>
          </cell>
          <cell r="G182">
            <v>518105.35</v>
          </cell>
          <cell r="H182">
            <v>2389676.09</v>
          </cell>
          <cell r="I182" t="str">
            <v>Road-MN23</v>
          </cell>
          <cell r="J182">
            <v>1.3599999999860302</v>
          </cell>
          <cell r="K182">
            <v>-5.0700000002980232</v>
          </cell>
          <cell r="L182">
            <v>5.2492380402286916</v>
          </cell>
          <cell r="M182" t="str">
            <v>CP-5 401 204</v>
          </cell>
          <cell r="N182">
            <v>0</v>
          </cell>
          <cell r="O182">
            <v>5.2492380402286916</v>
          </cell>
          <cell r="P182">
            <v>5.2492380402286916</v>
          </cell>
          <cell r="Q182">
            <v>0</v>
          </cell>
          <cell r="R182">
            <v>13.14</v>
          </cell>
          <cell r="T182">
            <v>11.64</v>
          </cell>
          <cell r="V182">
            <v>13.21</v>
          </cell>
          <cell r="X182">
            <v>300</v>
          </cell>
          <cell r="Z182">
            <v>11.64</v>
          </cell>
          <cell r="AA182">
            <v>13.21</v>
          </cell>
          <cell r="AB182">
            <v>13.21</v>
          </cell>
          <cell r="AD182" t="str">
            <v>Single</v>
          </cell>
          <cell r="AI182" t="str">
            <v>S</v>
          </cell>
          <cell r="AJ182" t="str">
            <v>L</v>
          </cell>
        </row>
        <row r="183">
          <cell r="AJ183">
            <v>0</v>
          </cell>
        </row>
        <row r="184">
          <cell r="N184">
            <v>5.2492380402286916</v>
          </cell>
          <cell r="AJ184">
            <v>0</v>
          </cell>
        </row>
        <row r="185">
          <cell r="E185">
            <v>85</v>
          </cell>
          <cell r="F185" t="str">
            <v>MH-02/6</v>
          </cell>
          <cell r="G185">
            <v>518105.14</v>
          </cell>
          <cell r="H185">
            <v>2389650.13</v>
          </cell>
          <cell r="I185" t="str">
            <v>Road-MN23</v>
          </cell>
          <cell r="M185" t="str">
            <v>CP-5 401 204</v>
          </cell>
          <cell r="R185">
            <v>13.3</v>
          </cell>
          <cell r="T185">
            <v>11.822814904315074</v>
          </cell>
          <cell r="V185">
            <v>13.35</v>
          </cell>
          <cell r="AI185">
            <v>0</v>
          </cell>
          <cell r="AJ185">
            <v>0</v>
          </cell>
        </row>
        <row r="186">
          <cell r="AJ186">
            <v>0</v>
          </cell>
        </row>
        <row r="187">
          <cell r="E187">
            <v>86</v>
          </cell>
          <cell r="F187" t="str">
            <v>CB-02/6/1</v>
          </cell>
          <cell r="G187">
            <v>518107.64</v>
          </cell>
          <cell r="H187">
            <v>2389647.5499999998</v>
          </cell>
          <cell r="I187" t="str">
            <v>Road-MN23</v>
          </cell>
          <cell r="J187">
            <v>2.5</v>
          </cell>
          <cell r="K187">
            <v>-2.5800000000745058</v>
          </cell>
          <cell r="L187">
            <v>3.5925478424628463</v>
          </cell>
          <cell r="M187" t="str">
            <v>CP-5 401 204</v>
          </cell>
          <cell r="N187">
            <v>0</v>
          </cell>
          <cell r="O187">
            <v>3.5925478424628463</v>
          </cell>
          <cell r="P187">
            <v>3.5925478424628463</v>
          </cell>
          <cell r="Q187">
            <v>0</v>
          </cell>
          <cell r="R187">
            <v>13.33</v>
          </cell>
          <cell r="T187">
            <v>11.83</v>
          </cell>
          <cell r="V187">
            <v>13.41</v>
          </cell>
          <cell r="X187">
            <v>300</v>
          </cell>
          <cell r="Z187">
            <v>11.83</v>
          </cell>
          <cell r="AA187">
            <v>13.35</v>
          </cell>
          <cell r="AB187">
            <v>13.41</v>
          </cell>
          <cell r="AD187" t="str">
            <v>Single</v>
          </cell>
          <cell r="AI187" t="str">
            <v>S</v>
          </cell>
          <cell r="AJ187" t="str">
            <v>L</v>
          </cell>
        </row>
        <row r="188">
          <cell r="AJ188">
            <v>0</v>
          </cell>
        </row>
        <row r="189">
          <cell r="N189">
            <v>3.5925478424628463</v>
          </cell>
          <cell r="AJ189">
            <v>0</v>
          </cell>
        </row>
        <row r="190">
          <cell r="E190">
            <v>87</v>
          </cell>
          <cell r="F190" t="str">
            <v>Deleted</v>
          </cell>
          <cell r="AI190">
            <v>0</v>
          </cell>
          <cell r="AJ190">
            <v>0</v>
          </cell>
        </row>
        <row r="191">
          <cell r="AJ191">
            <v>0</v>
          </cell>
        </row>
        <row r="192">
          <cell r="E192">
            <v>88</v>
          </cell>
          <cell r="F192" t="str">
            <v>Deleted</v>
          </cell>
          <cell r="AI192" t="str">
            <v>S</v>
          </cell>
          <cell r="AJ192" t="str">
            <v>L</v>
          </cell>
        </row>
        <row r="193">
          <cell r="AJ193">
            <v>0</v>
          </cell>
        </row>
        <row r="194">
          <cell r="N194">
            <v>0</v>
          </cell>
          <cell r="AJ194">
            <v>0</v>
          </cell>
        </row>
        <row r="195">
          <cell r="E195">
            <v>89</v>
          </cell>
          <cell r="F195" t="str">
            <v>MH-02/8</v>
          </cell>
          <cell r="G195">
            <v>518116.34</v>
          </cell>
          <cell r="H195">
            <v>2389607.64</v>
          </cell>
          <cell r="I195" t="str">
            <v>Road-MN23</v>
          </cell>
          <cell r="M195" t="str">
            <v>CP-5 401 204</v>
          </cell>
          <cell r="R195">
            <v>13.56</v>
          </cell>
          <cell r="T195">
            <v>12.161505546777107</v>
          </cell>
          <cell r="V195">
            <v>13.67</v>
          </cell>
          <cell r="AI195">
            <v>0</v>
          </cell>
          <cell r="AJ195">
            <v>0</v>
          </cell>
        </row>
        <row r="196">
          <cell r="AJ196">
            <v>0</v>
          </cell>
        </row>
        <row r="197">
          <cell r="E197">
            <v>90</v>
          </cell>
          <cell r="F197" t="str">
            <v>CB-02/8/1</v>
          </cell>
          <cell r="G197">
            <v>518121.4</v>
          </cell>
          <cell r="H197">
            <v>2389599.9</v>
          </cell>
          <cell r="I197" t="str">
            <v>Road-MN23</v>
          </cell>
          <cell r="J197">
            <v>5.0599999999976717</v>
          </cell>
          <cell r="K197">
            <v>-7.7400000002235174</v>
          </cell>
          <cell r="L197">
            <v>9.2472266114460773</v>
          </cell>
          <cell r="M197" t="str">
            <v>CP-5 401 204</v>
          </cell>
          <cell r="N197">
            <v>0</v>
          </cell>
          <cell r="O197">
            <v>9.2472266114460773</v>
          </cell>
          <cell r="P197">
            <v>9.2472266114460773</v>
          </cell>
          <cell r="Q197">
            <v>0</v>
          </cell>
          <cell r="R197">
            <v>13.62</v>
          </cell>
          <cell r="T197">
            <v>12.18</v>
          </cell>
          <cell r="V197">
            <v>13.77</v>
          </cell>
          <cell r="X197">
            <v>300</v>
          </cell>
          <cell r="Z197">
            <v>12.18</v>
          </cell>
          <cell r="AA197">
            <v>13.67</v>
          </cell>
          <cell r="AB197">
            <v>13.77</v>
          </cell>
          <cell r="AD197" t="str">
            <v>Single</v>
          </cell>
          <cell r="AI197" t="str">
            <v>S</v>
          </cell>
          <cell r="AJ197">
            <v>0</v>
          </cell>
        </row>
        <row r="198">
          <cell r="AJ198">
            <v>0</v>
          </cell>
        </row>
        <row r="199">
          <cell r="E199">
            <v>91</v>
          </cell>
          <cell r="F199" t="str">
            <v>CB-02/8/2</v>
          </cell>
          <cell r="G199">
            <v>518127.86</v>
          </cell>
          <cell r="H199">
            <v>2389580.9700000002</v>
          </cell>
          <cell r="I199" t="str">
            <v>Road-MN23</v>
          </cell>
          <cell r="J199">
            <v>6.4599999999627471</v>
          </cell>
          <cell r="K199">
            <v>-18.929999999701977</v>
          </cell>
          <cell r="L199">
            <v>20.001912408273256</v>
          </cell>
          <cell r="M199" t="str">
            <v>CP-5 401 204</v>
          </cell>
          <cell r="N199">
            <v>9.2472266114460773</v>
          </cell>
          <cell r="O199">
            <v>29.249139019719333</v>
          </cell>
          <cell r="P199">
            <v>20.001912408273256</v>
          </cell>
          <cell r="Q199">
            <v>0</v>
          </cell>
          <cell r="R199">
            <v>13.74</v>
          </cell>
          <cell r="T199">
            <v>12.24</v>
          </cell>
          <cell r="V199">
            <v>13.9</v>
          </cell>
          <cell r="X199">
            <v>300</v>
          </cell>
          <cell r="Y199">
            <v>12.18</v>
          </cell>
          <cell r="Z199">
            <v>12.24</v>
          </cell>
          <cell r="AA199">
            <v>13.77</v>
          </cell>
          <cell r="AB199">
            <v>13.9</v>
          </cell>
          <cell r="AD199" t="str">
            <v>Single</v>
          </cell>
          <cell r="AI199">
            <v>0</v>
          </cell>
          <cell r="AJ199" t="str">
            <v>L</v>
          </cell>
        </row>
        <row r="200">
          <cell r="AJ200">
            <v>0</v>
          </cell>
        </row>
        <row r="201">
          <cell r="N201">
            <v>29.249139019719333</v>
          </cell>
          <cell r="AJ201">
            <v>0</v>
          </cell>
        </row>
        <row r="202">
          <cell r="E202">
            <v>92</v>
          </cell>
          <cell r="F202" t="str">
            <v>MH-02/9</v>
          </cell>
          <cell r="G202">
            <v>518130.58899999998</v>
          </cell>
          <cell r="H202">
            <v>2389566.625</v>
          </cell>
          <cell r="I202" t="str">
            <v>Road-MN23</v>
          </cell>
          <cell r="M202" t="str">
            <v>CP-5 401 204</v>
          </cell>
          <cell r="R202">
            <v>13.79</v>
          </cell>
          <cell r="T202">
            <v>12.281648821400172</v>
          </cell>
          <cell r="V202">
            <v>14.02</v>
          </cell>
          <cell r="AI202">
            <v>0</v>
          </cell>
          <cell r="AJ202">
            <v>0</v>
          </cell>
        </row>
        <row r="203">
          <cell r="AJ203">
            <v>0</v>
          </cell>
        </row>
        <row r="204">
          <cell r="E204">
            <v>93</v>
          </cell>
          <cell r="F204" t="str">
            <v>CB-02/9/1A</v>
          </cell>
          <cell r="G204">
            <v>518131.5</v>
          </cell>
          <cell r="H204">
            <v>2389570.7000000002</v>
          </cell>
          <cell r="I204" t="str">
            <v>Road-MN23</v>
          </cell>
          <cell r="J204">
            <v>0.91100000002188608</v>
          </cell>
          <cell r="K204">
            <v>4.0750000001862645</v>
          </cell>
          <cell r="L204">
            <v>4.175589299914197</v>
          </cell>
          <cell r="M204" t="str">
            <v>CP-5 401 204</v>
          </cell>
          <cell r="N204">
            <v>0</v>
          </cell>
          <cell r="O204">
            <v>4.175589299914197</v>
          </cell>
          <cell r="P204">
            <v>4.175589299914197</v>
          </cell>
          <cell r="Q204">
            <v>0</v>
          </cell>
          <cell r="R204">
            <v>13.79</v>
          </cell>
          <cell r="T204">
            <v>12.29</v>
          </cell>
          <cell r="V204">
            <v>13.95</v>
          </cell>
          <cell r="X204">
            <v>300</v>
          </cell>
          <cell r="Z204">
            <v>12.29</v>
          </cell>
          <cell r="AA204">
            <v>14.02</v>
          </cell>
          <cell r="AB204">
            <v>13.95</v>
          </cell>
          <cell r="AD204" t="str">
            <v>Single</v>
          </cell>
          <cell r="AI204" t="str">
            <v>S</v>
          </cell>
          <cell r="AJ204" t="str">
            <v>L</v>
          </cell>
        </row>
        <row r="205">
          <cell r="E205">
            <v>0</v>
          </cell>
          <cell r="AJ205">
            <v>0</v>
          </cell>
        </row>
        <row r="206">
          <cell r="N206">
            <v>4.175589299914197</v>
          </cell>
          <cell r="AJ206">
            <v>0</v>
          </cell>
        </row>
        <row r="207">
          <cell r="E207">
            <v>94</v>
          </cell>
          <cell r="F207" t="str">
            <v>MH-02/9</v>
          </cell>
          <cell r="G207">
            <v>518130.58899999998</v>
          </cell>
          <cell r="H207">
            <v>2389566.625</v>
          </cell>
          <cell r="I207" t="str">
            <v>Road-MN23</v>
          </cell>
          <cell r="M207" t="str">
            <v>CP-5 401 205</v>
          </cell>
          <cell r="R207">
            <v>13.79</v>
          </cell>
          <cell r="T207">
            <v>11.928592760587684</v>
          </cell>
          <cell r="V207">
            <v>14.02</v>
          </cell>
          <cell r="AI207">
            <v>0</v>
          </cell>
          <cell r="AJ207">
            <v>0</v>
          </cell>
        </row>
        <row r="208">
          <cell r="AJ208">
            <v>0</v>
          </cell>
        </row>
        <row r="209">
          <cell r="E209">
            <v>95</v>
          </cell>
          <cell r="F209" t="str">
            <v>CB-02/9/3/1</v>
          </cell>
          <cell r="G209">
            <v>518143.31</v>
          </cell>
          <cell r="H209">
            <v>2389544.29</v>
          </cell>
          <cell r="I209" t="str">
            <v>Road-MN23</v>
          </cell>
          <cell r="J209">
            <v>12.721000000019558</v>
          </cell>
          <cell r="K209">
            <v>-22.334999999962747</v>
          </cell>
          <cell r="L209">
            <v>25.703619706158769</v>
          </cell>
          <cell r="M209" t="str">
            <v>CP-5 401 205</v>
          </cell>
          <cell r="N209">
            <v>0</v>
          </cell>
          <cell r="O209">
            <v>25.703619706158769</v>
          </cell>
          <cell r="P209">
            <v>25.703619706158769</v>
          </cell>
          <cell r="Q209">
            <v>0</v>
          </cell>
          <cell r="R209">
            <v>13.79</v>
          </cell>
          <cell r="T209">
            <v>11.98</v>
          </cell>
          <cell r="V209">
            <v>14.24</v>
          </cell>
          <cell r="X209">
            <v>300</v>
          </cell>
          <cell r="Z209">
            <v>11.98</v>
          </cell>
          <cell r="AA209">
            <v>14.02</v>
          </cell>
          <cell r="AB209">
            <v>14.24</v>
          </cell>
          <cell r="AD209" t="str">
            <v>Double</v>
          </cell>
          <cell r="AI209" t="str">
            <v>S</v>
          </cell>
          <cell r="AJ209">
            <v>0</v>
          </cell>
        </row>
        <row r="210">
          <cell r="AJ210">
            <v>0</v>
          </cell>
        </row>
        <row r="211">
          <cell r="E211">
            <v>96</v>
          </cell>
          <cell r="F211" t="str">
            <v>CB-02/9/3/2</v>
          </cell>
          <cell r="G211">
            <v>518152.95</v>
          </cell>
          <cell r="H211">
            <v>2389525.64</v>
          </cell>
          <cell r="I211" t="str">
            <v>Road-MN23</v>
          </cell>
          <cell r="J211">
            <v>9.6400000000139698</v>
          </cell>
          <cell r="K211">
            <v>-18.649999999906868</v>
          </cell>
          <cell r="L211">
            <v>20.994096789259487</v>
          </cell>
          <cell r="M211" t="str">
            <v>CP-5 401 205</v>
          </cell>
          <cell r="N211">
            <v>25.703619706158769</v>
          </cell>
          <cell r="O211">
            <v>46.697716495418256</v>
          </cell>
          <cell r="P211">
            <v>20.994096789259487</v>
          </cell>
          <cell r="Q211">
            <v>0</v>
          </cell>
          <cell r="R211">
            <v>14.04</v>
          </cell>
          <cell r="T211">
            <v>12.04</v>
          </cell>
          <cell r="V211">
            <v>14.12</v>
          </cell>
          <cell r="X211">
            <v>300</v>
          </cell>
          <cell r="Y211">
            <v>11.98</v>
          </cell>
          <cell r="Z211">
            <v>12.04</v>
          </cell>
          <cell r="AA211">
            <v>14.24</v>
          </cell>
          <cell r="AB211">
            <v>14.12</v>
          </cell>
          <cell r="AD211" t="str">
            <v>Single</v>
          </cell>
          <cell r="AI211">
            <v>0</v>
          </cell>
          <cell r="AJ211" t="str">
            <v>L</v>
          </cell>
        </row>
        <row r="212">
          <cell r="AJ212">
            <v>0</v>
          </cell>
        </row>
        <row r="213">
          <cell r="N213">
            <v>46.697716495418256</v>
          </cell>
          <cell r="AJ213">
            <v>0</v>
          </cell>
        </row>
        <row r="214">
          <cell r="E214">
            <v>97</v>
          </cell>
          <cell r="F214" t="str">
            <v>MH-02/9</v>
          </cell>
          <cell r="G214">
            <v>518130.58899999998</v>
          </cell>
          <cell r="H214">
            <v>2389566.625</v>
          </cell>
          <cell r="I214" t="str">
            <v>Road-MN23</v>
          </cell>
          <cell r="M214" t="str">
            <v>CP-5 401 205</v>
          </cell>
          <cell r="R214">
            <v>13.79</v>
          </cell>
          <cell r="T214">
            <v>11</v>
          </cell>
          <cell r="V214">
            <v>14.02</v>
          </cell>
          <cell r="AI214">
            <v>0</v>
          </cell>
          <cell r="AJ214">
            <v>0</v>
          </cell>
        </row>
        <row r="215">
          <cell r="P215">
            <v>0</v>
          </cell>
          <cell r="Q215">
            <v>0</v>
          </cell>
          <cell r="AJ215">
            <v>0</v>
          </cell>
        </row>
        <row r="216">
          <cell r="E216">
            <v>98</v>
          </cell>
          <cell r="F216" t="str">
            <v>MH-02/9/1</v>
          </cell>
          <cell r="G216">
            <v>518155.64</v>
          </cell>
          <cell r="H216">
            <v>2389580.2599999998</v>
          </cell>
          <cell r="I216" t="str">
            <v>Road-MN22</v>
          </cell>
          <cell r="J216">
            <v>25.051000000035856</v>
          </cell>
          <cell r="K216">
            <v>13.634999999776483</v>
          </cell>
          <cell r="L216">
            <v>28.521322304474264</v>
          </cell>
          <cell r="M216" t="str">
            <v>CP-5 401 210</v>
          </cell>
          <cell r="N216">
            <v>0</v>
          </cell>
          <cell r="O216">
            <v>28.521322304474264</v>
          </cell>
          <cell r="P216">
            <v>28.521322304474264</v>
          </cell>
          <cell r="Q216">
            <v>0</v>
          </cell>
          <cell r="R216">
            <v>13.76</v>
          </cell>
          <cell r="T216">
            <v>11.05</v>
          </cell>
          <cell r="V216">
            <v>14.03</v>
          </cell>
          <cell r="X216">
            <v>700</v>
          </cell>
          <cell r="Y216">
            <v>11</v>
          </cell>
          <cell r="Z216">
            <v>11.05</v>
          </cell>
          <cell r="AA216">
            <v>14.02</v>
          </cell>
          <cell r="AB216">
            <v>14.03</v>
          </cell>
          <cell r="AI216" t="str">
            <v>S</v>
          </cell>
          <cell r="AJ216">
            <v>0</v>
          </cell>
        </row>
        <row r="217">
          <cell r="P217">
            <v>0</v>
          </cell>
          <cell r="Q217">
            <v>0</v>
          </cell>
          <cell r="AJ217">
            <v>0</v>
          </cell>
        </row>
        <row r="218">
          <cell r="E218">
            <v>99</v>
          </cell>
          <cell r="F218" t="str">
            <v>MH-02/9/2</v>
          </cell>
          <cell r="G218">
            <v>518212.83</v>
          </cell>
          <cell r="H218">
            <v>2389611.66</v>
          </cell>
          <cell r="I218" t="str">
            <v>Road-MN22</v>
          </cell>
          <cell r="J218">
            <v>57.190000000002328</v>
          </cell>
          <cell r="K218">
            <v>31.400000000372529</v>
          </cell>
          <cell r="L218">
            <v>65.243054036607305</v>
          </cell>
          <cell r="M218" t="str">
            <v>CP-5 401 210</v>
          </cell>
          <cell r="N218">
            <v>28.521322304474264</v>
          </cell>
          <cell r="O218">
            <v>93.764376341081572</v>
          </cell>
          <cell r="P218">
            <v>65.243054036607305</v>
          </cell>
          <cell r="Q218">
            <v>0</v>
          </cell>
          <cell r="R218">
            <v>13.57</v>
          </cell>
          <cell r="T218">
            <v>11.13</v>
          </cell>
          <cell r="V218">
            <v>13.87</v>
          </cell>
          <cell r="X218">
            <v>700</v>
          </cell>
          <cell r="Y218">
            <v>11.05</v>
          </cell>
          <cell r="Z218">
            <v>11.13</v>
          </cell>
          <cell r="AA218">
            <v>14.03</v>
          </cell>
          <cell r="AB218">
            <v>13.87</v>
          </cell>
          <cell r="AI218">
            <v>0</v>
          </cell>
          <cell r="AJ218">
            <v>0</v>
          </cell>
        </row>
        <row r="219">
          <cell r="P219">
            <v>0</v>
          </cell>
          <cell r="Q219">
            <v>0</v>
          </cell>
          <cell r="AJ219">
            <v>0</v>
          </cell>
        </row>
        <row r="220">
          <cell r="E220">
            <v>100</v>
          </cell>
          <cell r="F220" t="str">
            <v>MH-02/9/3</v>
          </cell>
          <cell r="G220">
            <v>518249.76</v>
          </cell>
          <cell r="H220">
            <v>2389628.0499999998</v>
          </cell>
          <cell r="I220" t="str">
            <v>Road-MN22</v>
          </cell>
          <cell r="J220">
            <v>36.929999999993015</v>
          </cell>
          <cell r="K220">
            <v>16.389999999664724</v>
          </cell>
          <cell r="L220">
            <v>40.4036755752307</v>
          </cell>
          <cell r="M220" t="str">
            <v>CP-5 401 210</v>
          </cell>
          <cell r="N220">
            <v>93.764376341081572</v>
          </cell>
          <cell r="O220">
            <v>134.16805191631227</v>
          </cell>
          <cell r="P220">
            <v>40.403675575230693</v>
          </cell>
          <cell r="Q220">
            <v>0</v>
          </cell>
          <cell r="R220">
            <v>13.54</v>
          </cell>
          <cell r="T220">
            <v>11.3</v>
          </cell>
          <cell r="V220">
            <v>13.88</v>
          </cell>
          <cell r="X220">
            <v>700</v>
          </cell>
          <cell r="Y220">
            <v>11.13</v>
          </cell>
          <cell r="Z220">
            <v>11.3</v>
          </cell>
          <cell r="AA220">
            <v>13.87</v>
          </cell>
          <cell r="AB220">
            <v>13.88</v>
          </cell>
          <cell r="AI220">
            <v>0</v>
          </cell>
          <cell r="AJ220">
            <v>0</v>
          </cell>
        </row>
        <row r="221">
          <cell r="P221">
            <v>0</v>
          </cell>
          <cell r="Q221">
            <v>0</v>
          </cell>
          <cell r="AJ221">
            <v>0</v>
          </cell>
        </row>
        <row r="222">
          <cell r="E222">
            <v>101</v>
          </cell>
          <cell r="F222" t="str">
            <v>MH-02/9/4</v>
          </cell>
          <cell r="G222">
            <v>518287.26</v>
          </cell>
          <cell r="H222">
            <v>2389639.9900000002</v>
          </cell>
          <cell r="I222" t="str">
            <v>Road-MN22</v>
          </cell>
          <cell r="J222">
            <v>37.5</v>
          </cell>
          <cell r="K222">
            <v>11.940000000409782</v>
          </cell>
          <cell r="L222">
            <v>39.354969190812305</v>
          </cell>
          <cell r="M222" t="str">
            <v>CP-5 401 210</v>
          </cell>
          <cell r="N222">
            <v>134.16805191631227</v>
          </cell>
          <cell r="O222">
            <v>173.52302110712458</v>
          </cell>
          <cell r="P222">
            <v>39.354969190812312</v>
          </cell>
          <cell r="Q222">
            <v>0</v>
          </cell>
          <cell r="R222">
            <v>13.8</v>
          </cell>
          <cell r="T222">
            <v>11.4</v>
          </cell>
          <cell r="V222">
            <v>13.87</v>
          </cell>
          <cell r="X222">
            <v>600</v>
          </cell>
          <cell r="Y222">
            <v>11.3</v>
          </cell>
          <cell r="Z222">
            <v>11.4</v>
          </cell>
          <cell r="AA222">
            <v>13.88</v>
          </cell>
          <cell r="AB222">
            <v>13.87</v>
          </cell>
          <cell r="AI222">
            <v>0</v>
          </cell>
          <cell r="AJ222">
            <v>0</v>
          </cell>
        </row>
        <row r="223">
          <cell r="P223">
            <v>0</v>
          </cell>
          <cell r="Q223">
            <v>0</v>
          </cell>
          <cell r="AJ223">
            <v>0</v>
          </cell>
        </row>
        <row r="224">
          <cell r="E224">
            <v>102</v>
          </cell>
          <cell r="F224" t="str">
            <v>MH-02/9/5</v>
          </cell>
          <cell r="G224">
            <v>518326.4</v>
          </cell>
          <cell r="H224">
            <v>2389647.91</v>
          </cell>
          <cell r="I224" t="str">
            <v>Road-MN22</v>
          </cell>
          <cell r="J224">
            <v>39.14000000001397</v>
          </cell>
          <cell r="K224">
            <v>7.9199999999254942</v>
          </cell>
          <cell r="L224">
            <v>39.933269337732831</v>
          </cell>
          <cell r="M224" t="str">
            <v>CP-5 401 210</v>
          </cell>
          <cell r="N224">
            <v>173.52302110712458</v>
          </cell>
          <cell r="O224">
            <v>213.45629044485742</v>
          </cell>
          <cell r="P224">
            <v>39.933269337732838</v>
          </cell>
          <cell r="Q224">
            <v>0</v>
          </cell>
          <cell r="R224">
            <v>13.76</v>
          </cell>
          <cell r="T224">
            <v>11.5</v>
          </cell>
          <cell r="V224">
            <v>14.07</v>
          </cell>
          <cell r="X224">
            <v>600</v>
          </cell>
          <cell r="Y224">
            <v>11.4</v>
          </cell>
          <cell r="Z224">
            <v>11.5</v>
          </cell>
          <cell r="AA224">
            <v>13.87</v>
          </cell>
          <cell r="AB224">
            <v>14.07</v>
          </cell>
          <cell r="AI224">
            <v>0</v>
          </cell>
          <cell r="AJ224">
            <v>0</v>
          </cell>
        </row>
        <row r="225">
          <cell r="AJ225">
            <v>0</v>
          </cell>
        </row>
        <row r="226">
          <cell r="E226">
            <v>103</v>
          </cell>
          <cell r="F226" t="str">
            <v>MH-02/9/6</v>
          </cell>
          <cell r="G226">
            <v>518362.94</v>
          </cell>
          <cell r="H226">
            <v>2389651.38</v>
          </cell>
          <cell r="I226" t="str">
            <v>Road-MN22</v>
          </cell>
          <cell r="J226">
            <v>36.539999999979045</v>
          </cell>
          <cell r="K226">
            <v>3.4699999997392297</v>
          </cell>
          <cell r="L226">
            <v>36.704393469946602</v>
          </cell>
          <cell r="M226" t="str">
            <v>CP-5 401 210</v>
          </cell>
          <cell r="N226">
            <v>213.45629044485742</v>
          </cell>
          <cell r="O226">
            <v>250.16068391480403</v>
          </cell>
          <cell r="P226">
            <v>36.704393469946609</v>
          </cell>
          <cell r="Q226">
            <v>0</v>
          </cell>
          <cell r="R226">
            <v>13.87</v>
          </cell>
          <cell r="T226">
            <v>11.6</v>
          </cell>
          <cell r="V226">
            <v>14.02</v>
          </cell>
          <cell r="X226">
            <v>600</v>
          </cell>
          <cell r="Y226">
            <v>11.5</v>
          </cell>
          <cell r="Z226">
            <v>11.6</v>
          </cell>
          <cell r="AA226">
            <v>14.07</v>
          </cell>
          <cell r="AB226">
            <v>14.02</v>
          </cell>
          <cell r="AI226">
            <v>0</v>
          </cell>
          <cell r="AJ226">
            <v>0</v>
          </cell>
        </row>
        <row r="227">
          <cell r="P227">
            <v>0</v>
          </cell>
          <cell r="Q227">
            <v>0</v>
          </cell>
          <cell r="AJ227">
            <v>0</v>
          </cell>
        </row>
        <row r="228">
          <cell r="E228">
            <v>104</v>
          </cell>
          <cell r="F228" t="str">
            <v>MH-02/9/7</v>
          </cell>
          <cell r="G228">
            <v>518400.82</v>
          </cell>
          <cell r="H228">
            <v>2389653.023</v>
          </cell>
          <cell r="I228" t="str">
            <v>Road-MN22</v>
          </cell>
          <cell r="J228">
            <v>37.880000000004657</v>
          </cell>
          <cell r="K228">
            <v>1.6430000001564622</v>
          </cell>
          <cell r="L228">
            <v>37.915614844030515</v>
          </cell>
          <cell r="M228" t="str">
            <v>CP-5 401 211</v>
          </cell>
          <cell r="N228">
            <v>250.16068391480403</v>
          </cell>
          <cell r="O228">
            <v>288.07629875883453</v>
          </cell>
          <cell r="P228">
            <v>37.9156148440305</v>
          </cell>
          <cell r="Q228">
            <v>0</v>
          </cell>
          <cell r="R228">
            <v>13.98</v>
          </cell>
          <cell r="T228">
            <v>11.7</v>
          </cell>
          <cell r="V228">
            <v>14.06</v>
          </cell>
          <cell r="X228">
            <v>600</v>
          </cell>
          <cell r="Y228">
            <v>11.6</v>
          </cell>
          <cell r="Z228">
            <v>11.7</v>
          </cell>
          <cell r="AA228">
            <v>14.02</v>
          </cell>
          <cell r="AB228">
            <v>14.06</v>
          </cell>
          <cell r="AI228">
            <v>0</v>
          </cell>
          <cell r="AJ228">
            <v>0</v>
          </cell>
        </row>
        <row r="229">
          <cell r="P229">
            <v>0</v>
          </cell>
          <cell r="Q229">
            <v>0</v>
          </cell>
          <cell r="AJ229">
            <v>0</v>
          </cell>
        </row>
        <row r="230">
          <cell r="E230">
            <v>105</v>
          </cell>
          <cell r="F230" t="str">
            <v>MH-02/9/8</v>
          </cell>
          <cell r="G230">
            <v>518434.79</v>
          </cell>
          <cell r="H230">
            <v>2389654.11</v>
          </cell>
          <cell r="I230" t="str">
            <v>Road-MN22</v>
          </cell>
          <cell r="J230">
            <v>33.96999999997206</v>
          </cell>
          <cell r="K230">
            <v>1.0869999998249114</v>
          </cell>
          <cell r="L230">
            <v>33.987386910407238</v>
          </cell>
          <cell r="M230" t="str">
            <v>CP-5 401 211</v>
          </cell>
          <cell r="N230">
            <v>288.07629875883453</v>
          </cell>
          <cell r="O230">
            <v>322.06368566924175</v>
          </cell>
          <cell r="P230">
            <v>33.987386910407224</v>
          </cell>
          <cell r="Q230">
            <v>0</v>
          </cell>
          <cell r="R230">
            <v>14.09</v>
          </cell>
          <cell r="T230">
            <v>11.82</v>
          </cell>
          <cell r="V230">
            <v>14.08</v>
          </cell>
          <cell r="X230">
            <v>600</v>
          </cell>
          <cell r="Y230">
            <v>11.7</v>
          </cell>
          <cell r="Z230">
            <v>11.82</v>
          </cell>
          <cell r="AA230">
            <v>14.06</v>
          </cell>
          <cell r="AB230">
            <v>14.08</v>
          </cell>
          <cell r="AI230">
            <v>0</v>
          </cell>
          <cell r="AJ230">
            <v>0</v>
          </cell>
        </row>
        <row r="231">
          <cell r="P231">
            <v>0</v>
          </cell>
          <cell r="Q231">
            <v>0</v>
          </cell>
          <cell r="AJ231">
            <v>0</v>
          </cell>
        </row>
        <row r="232">
          <cell r="E232">
            <v>106</v>
          </cell>
          <cell r="F232" t="str">
            <v>MH-02/9/9</v>
          </cell>
          <cell r="G232">
            <v>518457.44</v>
          </cell>
          <cell r="H232">
            <v>2389652.83</v>
          </cell>
          <cell r="I232" t="str">
            <v>Road-MN22</v>
          </cell>
          <cell r="J232">
            <v>22.650000000023283</v>
          </cell>
          <cell r="K232">
            <v>-1.279999999795109</v>
          </cell>
          <cell r="L232">
            <v>22.686138939901831</v>
          </cell>
          <cell r="M232" t="str">
            <v>CP-5 401 211</v>
          </cell>
          <cell r="N232">
            <v>322.06368566924175</v>
          </cell>
          <cell r="O232">
            <v>344.74982460914356</v>
          </cell>
          <cell r="P232">
            <v>22.686138939901809</v>
          </cell>
          <cell r="Q232">
            <v>0</v>
          </cell>
          <cell r="R232">
            <v>14.16</v>
          </cell>
          <cell r="T232">
            <v>11.9</v>
          </cell>
          <cell r="V232">
            <v>14.22</v>
          </cell>
          <cell r="X232">
            <v>600</v>
          </cell>
          <cell r="Y232">
            <v>11.82</v>
          </cell>
          <cell r="Z232">
            <v>11.9</v>
          </cell>
          <cell r="AA232">
            <v>14.08</v>
          </cell>
          <cell r="AB232">
            <v>14.22</v>
          </cell>
          <cell r="AI232">
            <v>0</v>
          </cell>
          <cell r="AJ232">
            <v>0</v>
          </cell>
        </row>
        <row r="233">
          <cell r="P233">
            <v>0</v>
          </cell>
          <cell r="Q233">
            <v>0</v>
          </cell>
          <cell r="AJ233">
            <v>0</v>
          </cell>
        </row>
        <row r="234">
          <cell r="E234">
            <v>107</v>
          </cell>
          <cell r="F234" t="str">
            <v>MH-02/9/10</v>
          </cell>
          <cell r="G234">
            <v>518527.59</v>
          </cell>
          <cell r="H234">
            <v>2389641.38</v>
          </cell>
          <cell r="I234" t="str">
            <v>Road-MN22</v>
          </cell>
          <cell r="J234">
            <v>70.150000000023283</v>
          </cell>
          <cell r="K234">
            <v>-11.450000000186265</v>
          </cell>
          <cell r="L234">
            <v>71.078301893106115</v>
          </cell>
          <cell r="M234" t="str">
            <v>CP-5 401 211</v>
          </cell>
          <cell r="N234">
            <v>344.74982460914356</v>
          </cell>
          <cell r="O234">
            <v>415.82812650224969</v>
          </cell>
          <cell r="P234">
            <v>71.078301893106129</v>
          </cell>
          <cell r="Q234">
            <v>0</v>
          </cell>
          <cell r="R234">
            <v>14.4</v>
          </cell>
          <cell r="T234">
            <v>12.28</v>
          </cell>
          <cell r="V234">
            <v>14.41</v>
          </cell>
          <cell r="X234">
            <v>600</v>
          </cell>
          <cell r="Y234">
            <v>11.9</v>
          </cell>
          <cell r="Z234">
            <v>12.18</v>
          </cell>
          <cell r="AA234">
            <v>14.22</v>
          </cell>
          <cell r="AB234">
            <v>14.41</v>
          </cell>
          <cell r="AI234">
            <v>0</v>
          </cell>
          <cell r="AJ234">
            <v>0</v>
          </cell>
        </row>
        <row r="235">
          <cell r="P235">
            <v>0</v>
          </cell>
          <cell r="Q235">
            <v>0</v>
          </cell>
          <cell r="AJ235">
            <v>0</v>
          </cell>
        </row>
        <row r="236">
          <cell r="E236">
            <v>108</v>
          </cell>
          <cell r="F236" t="str">
            <v>MH-02/9/10A</v>
          </cell>
          <cell r="G236">
            <v>518600.53</v>
          </cell>
          <cell r="H236">
            <v>2389628.8199999998</v>
          </cell>
          <cell r="I236" t="str">
            <v>Road-MN22</v>
          </cell>
          <cell r="J236">
            <v>72.940000000002328</v>
          </cell>
          <cell r="K236">
            <v>-12.560000000055879</v>
          </cell>
          <cell r="L236">
            <v>74.013493364397704</v>
          </cell>
          <cell r="M236" t="str">
            <v>CP-5 401 211</v>
          </cell>
          <cell r="N236">
            <v>415.82812650224969</v>
          </cell>
          <cell r="O236">
            <v>489.84161986664742</v>
          </cell>
          <cell r="P236">
            <v>74.013493364397732</v>
          </cell>
          <cell r="Q236">
            <v>0</v>
          </cell>
          <cell r="R236">
            <v>14.59</v>
          </cell>
          <cell r="T236">
            <v>12.42</v>
          </cell>
          <cell r="V236">
            <v>15.21</v>
          </cell>
          <cell r="X236">
            <v>500</v>
          </cell>
          <cell r="Y236">
            <v>12.28</v>
          </cell>
          <cell r="Z236">
            <v>12.42</v>
          </cell>
          <cell r="AA236">
            <v>14.41</v>
          </cell>
          <cell r="AB236">
            <v>15.21</v>
          </cell>
          <cell r="AI236">
            <v>0</v>
          </cell>
          <cell r="AJ236">
            <v>0</v>
          </cell>
        </row>
        <row r="237">
          <cell r="P237">
            <v>0</v>
          </cell>
          <cell r="Q237">
            <v>0</v>
          </cell>
          <cell r="AJ237">
            <v>0</v>
          </cell>
        </row>
        <row r="238">
          <cell r="E238">
            <v>109</v>
          </cell>
          <cell r="F238" t="str">
            <v>MH-02/9/11</v>
          </cell>
          <cell r="G238">
            <v>518659.87</v>
          </cell>
          <cell r="H238">
            <v>2389618.59</v>
          </cell>
          <cell r="I238" t="str">
            <v>Road-MN22</v>
          </cell>
          <cell r="J238">
            <v>59.339999999967404</v>
          </cell>
          <cell r="K238">
            <v>-10.229999999981374</v>
          </cell>
          <cell r="L238">
            <v>60.215351032737082</v>
          </cell>
          <cell r="M238" t="str">
            <v>CP-5 401 211</v>
          </cell>
          <cell r="N238">
            <v>489.84161986664742</v>
          </cell>
          <cell r="O238">
            <v>550.05697089938451</v>
          </cell>
          <cell r="P238">
            <v>60.21535103273709</v>
          </cell>
          <cell r="Q238">
            <v>0</v>
          </cell>
          <cell r="R238">
            <v>14.8</v>
          </cell>
          <cell r="T238">
            <v>12.78</v>
          </cell>
          <cell r="V238">
            <v>14.8</v>
          </cell>
          <cell r="X238">
            <v>500</v>
          </cell>
          <cell r="Y238">
            <v>12.42</v>
          </cell>
          <cell r="Z238">
            <v>12.78</v>
          </cell>
          <cell r="AA238">
            <v>15.21</v>
          </cell>
          <cell r="AB238">
            <v>14.8</v>
          </cell>
          <cell r="AI238">
            <v>0</v>
          </cell>
          <cell r="AJ238" t="str">
            <v>L</v>
          </cell>
        </row>
        <row r="239">
          <cell r="P239">
            <v>0</v>
          </cell>
          <cell r="Q239">
            <v>0</v>
          </cell>
          <cell r="AJ239">
            <v>0</v>
          </cell>
        </row>
        <row r="240">
          <cell r="N240">
            <v>550.05697089938451</v>
          </cell>
          <cell r="AJ240">
            <v>0</v>
          </cell>
        </row>
        <row r="241">
          <cell r="E241">
            <v>110</v>
          </cell>
          <cell r="F241" t="str">
            <v>MH-02/9</v>
          </cell>
          <cell r="G241">
            <v>518130.58899999998</v>
          </cell>
          <cell r="H241">
            <v>2389566.625</v>
          </cell>
          <cell r="I241" t="str">
            <v>Road-MN23</v>
          </cell>
          <cell r="M241" t="str">
            <v>CP-5 401 210</v>
          </cell>
          <cell r="R241">
            <v>13.79</v>
          </cell>
          <cell r="T241">
            <v>12.09</v>
          </cell>
          <cell r="V241">
            <v>14.02</v>
          </cell>
          <cell r="AI241">
            <v>0</v>
          </cell>
          <cell r="AJ241">
            <v>0</v>
          </cell>
        </row>
        <row r="242">
          <cell r="AJ242">
            <v>0</v>
          </cell>
        </row>
        <row r="243">
          <cell r="E243">
            <v>111</v>
          </cell>
          <cell r="F243" t="str">
            <v>CB-02/9/1</v>
          </cell>
          <cell r="G243">
            <v>518119.24</v>
          </cell>
          <cell r="H243">
            <v>2389556.88</v>
          </cell>
          <cell r="I243" t="str">
            <v>Road-MN01</v>
          </cell>
          <cell r="J243">
            <v>-11.348999999987427</v>
          </cell>
          <cell r="K243">
            <v>-9.7450000001117587</v>
          </cell>
          <cell r="L243">
            <v>14.958770872029987</v>
          </cell>
          <cell r="M243" t="str">
            <v>CP-5 401 230</v>
          </cell>
          <cell r="N243">
            <v>0</v>
          </cell>
          <cell r="O243">
            <v>14.958770872029987</v>
          </cell>
          <cell r="P243">
            <v>14.958770872029987</v>
          </cell>
          <cell r="Q243">
            <v>0</v>
          </cell>
          <cell r="R243">
            <v>14.02</v>
          </cell>
          <cell r="T243">
            <v>12.23</v>
          </cell>
          <cell r="V243">
            <v>14.19</v>
          </cell>
          <cell r="X243">
            <v>500</v>
          </cell>
          <cell r="Y243">
            <v>12.09</v>
          </cell>
          <cell r="Z243">
            <v>12.23</v>
          </cell>
          <cell r="AA243">
            <v>14.02</v>
          </cell>
          <cell r="AB243">
            <v>14.19</v>
          </cell>
          <cell r="AD243" t="str">
            <v>Single</v>
          </cell>
          <cell r="AI243" t="str">
            <v>S</v>
          </cell>
          <cell r="AJ243">
            <v>0</v>
          </cell>
        </row>
        <row r="244">
          <cell r="AJ244">
            <v>0</v>
          </cell>
        </row>
        <row r="245">
          <cell r="E245">
            <v>112</v>
          </cell>
          <cell r="F245" t="str">
            <v>CB-02/9/2</v>
          </cell>
          <cell r="G245">
            <v>518090.28</v>
          </cell>
          <cell r="H245">
            <v>2389539.0699999998</v>
          </cell>
          <cell r="I245" t="str">
            <v>Road-MN01</v>
          </cell>
          <cell r="J245">
            <v>-28.959999999962747</v>
          </cell>
          <cell r="K245">
            <v>-17.810000000055879</v>
          </cell>
          <cell r="L245">
            <v>33.998201423014024</v>
          </cell>
          <cell r="M245" t="str">
            <v>CP-5 401 230</v>
          </cell>
          <cell r="N245">
            <v>14.958770872029987</v>
          </cell>
          <cell r="O245">
            <v>48.956972295044011</v>
          </cell>
          <cell r="P245">
            <v>33.998201423014024</v>
          </cell>
          <cell r="Q245">
            <v>0</v>
          </cell>
          <cell r="R245">
            <v>14.38</v>
          </cell>
          <cell r="T245">
            <v>12.54</v>
          </cell>
          <cell r="V245">
            <v>14.51</v>
          </cell>
          <cell r="X245">
            <v>500</v>
          </cell>
          <cell r="Y245">
            <v>12.23</v>
          </cell>
          <cell r="Z245">
            <v>12.54</v>
          </cell>
          <cell r="AA245">
            <v>14.19</v>
          </cell>
          <cell r="AB245">
            <v>14.51</v>
          </cell>
          <cell r="AD245" t="str">
            <v>Single</v>
          </cell>
          <cell r="AI245">
            <v>0</v>
          </cell>
          <cell r="AJ245">
            <v>0</v>
          </cell>
        </row>
        <row r="246">
          <cell r="AJ246">
            <v>0</v>
          </cell>
        </row>
        <row r="247">
          <cell r="E247">
            <v>113</v>
          </cell>
          <cell r="F247" t="str">
            <v>CB-02/9/3</v>
          </cell>
          <cell r="G247">
            <v>518065.78</v>
          </cell>
          <cell r="H247">
            <v>2389527.73</v>
          </cell>
          <cell r="I247" t="str">
            <v>Road-MN01</v>
          </cell>
          <cell r="J247">
            <v>-24.5</v>
          </cell>
          <cell r="K247">
            <v>-11.339999999850988</v>
          </cell>
          <cell r="L247">
            <v>26.997140589266493</v>
          </cell>
          <cell r="M247" t="str">
            <v>CP-5 401 230</v>
          </cell>
          <cell r="N247">
            <v>48.956972295044011</v>
          </cell>
          <cell r="O247">
            <v>75.954112884310504</v>
          </cell>
          <cell r="P247">
            <v>26.997140589266493</v>
          </cell>
          <cell r="Q247">
            <v>0</v>
          </cell>
          <cell r="R247">
            <v>14.58</v>
          </cell>
          <cell r="T247">
            <v>12.74</v>
          </cell>
          <cell r="V247">
            <v>14.77</v>
          </cell>
          <cell r="X247">
            <v>500</v>
          </cell>
          <cell r="Y247">
            <v>12.54</v>
          </cell>
          <cell r="Z247">
            <v>12.74</v>
          </cell>
          <cell r="AA247">
            <v>14.51</v>
          </cell>
          <cell r="AB247">
            <v>14.77</v>
          </cell>
          <cell r="AD247" t="str">
            <v>Single</v>
          </cell>
          <cell r="AI247">
            <v>0</v>
          </cell>
          <cell r="AJ247">
            <v>0</v>
          </cell>
        </row>
        <row r="248">
          <cell r="AJ248">
            <v>0</v>
          </cell>
        </row>
        <row r="249">
          <cell r="E249">
            <v>114</v>
          </cell>
          <cell r="F249" t="str">
            <v>CB-02/9/4</v>
          </cell>
          <cell r="G249">
            <v>518045.79</v>
          </cell>
          <cell r="H249">
            <v>2389521.2999999998</v>
          </cell>
          <cell r="I249" t="str">
            <v>Road-MN01</v>
          </cell>
          <cell r="J249">
            <v>-19.990000000048894</v>
          </cell>
          <cell r="K249">
            <v>-6.4300000001676381</v>
          </cell>
          <cell r="L249">
            <v>20.998690435455984</v>
          </cell>
          <cell r="M249" t="str">
            <v>CP-5 401 230</v>
          </cell>
          <cell r="N249">
            <v>75.954112884310504</v>
          </cell>
          <cell r="O249">
            <v>96.952803319766488</v>
          </cell>
          <cell r="P249">
            <v>20.998690435455984</v>
          </cell>
          <cell r="Q249">
            <v>0</v>
          </cell>
          <cell r="R249">
            <v>14.86</v>
          </cell>
          <cell r="T249">
            <v>12.85</v>
          </cell>
          <cell r="V249">
            <v>14.65</v>
          </cell>
          <cell r="X249">
            <v>500</v>
          </cell>
          <cell r="Y249">
            <v>12.74</v>
          </cell>
          <cell r="Z249">
            <v>12.85</v>
          </cell>
          <cell r="AA249">
            <v>14.77</v>
          </cell>
          <cell r="AB249">
            <v>14.65</v>
          </cell>
          <cell r="AD249" t="str">
            <v>Single</v>
          </cell>
          <cell r="AI249">
            <v>0</v>
          </cell>
          <cell r="AJ249">
            <v>0</v>
          </cell>
        </row>
        <row r="250">
          <cell r="AJ250">
            <v>0</v>
          </cell>
        </row>
        <row r="251">
          <cell r="E251">
            <v>115</v>
          </cell>
          <cell r="F251" t="str">
            <v>CB-02/9/5</v>
          </cell>
          <cell r="G251">
            <v>518025.54</v>
          </cell>
          <cell r="H251">
            <v>2389506.0299999998</v>
          </cell>
          <cell r="I251" t="str">
            <v>Road-MN01</v>
          </cell>
          <cell r="J251">
            <v>-20.25</v>
          </cell>
          <cell r="K251">
            <v>-15.270000000018626</v>
          </cell>
          <cell r="L251">
            <v>25.362085876373989</v>
          </cell>
          <cell r="M251" t="str">
            <v>CP-5 401 230</v>
          </cell>
          <cell r="N251">
            <v>96.952803319766488</v>
          </cell>
          <cell r="O251">
            <v>122.31488919614048</v>
          </cell>
          <cell r="P251">
            <v>25.362085876373996</v>
          </cell>
          <cell r="Q251">
            <v>0</v>
          </cell>
          <cell r="R251">
            <v>15</v>
          </cell>
          <cell r="T251">
            <v>12.97</v>
          </cell>
          <cell r="V251">
            <v>14.84</v>
          </cell>
          <cell r="X251">
            <v>500</v>
          </cell>
          <cell r="Y251">
            <v>12.85</v>
          </cell>
          <cell r="Z251">
            <v>12.97</v>
          </cell>
          <cell r="AA251">
            <v>14.65</v>
          </cell>
          <cell r="AB251">
            <v>14.84</v>
          </cell>
          <cell r="AD251" t="str">
            <v>Single</v>
          </cell>
          <cell r="AI251">
            <v>0</v>
          </cell>
          <cell r="AJ251">
            <v>0</v>
          </cell>
        </row>
        <row r="252">
          <cell r="AJ252">
            <v>0</v>
          </cell>
        </row>
        <row r="253">
          <cell r="E253">
            <v>116</v>
          </cell>
          <cell r="F253" t="str">
            <v>CB-02/9/6</v>
          </cell>
          <cell r="G253">
            <v>518025.21</v>
          </cell>
          <cell r="H253">
            <v>2389490.0299999998</v>
          </cell>
          <cell r="I253" t="str">
            <v>Road-MN03</v>
          </cell>
          <cell r="J253">
            <v>-0.32999999995809048</v>
          </cell>
          <cell r="K253">
            <v>-16</v>
          </cell>
          <cell r="L253">
            <v>16.003402763161723</v>
          </cell>
          <cell r="M253" t="str">
            <v>CP-5 401 231</v>
          </cell>
          <cell r="N253">
            <v>122.31488919614048</v>
          </cell>
          <cell r="O253">
            <v>138.3182919593022</v>
          </cell>
          <cell r="P253">
            <v>16.003402763161716</v>
          </cell>
          <cell r="Q253">
            <v>0</v>
          </cell>
          <cell r="R253">
            <v>14.91</v>
          </cell>
          <cell r="T253">
            <v>13.2</v>
          </cell>
          <cell r="V253">
            <v>14.71</v>
          </cell>
          <cell r="X253">
            <v>400</v>
          </cell>
          <cell r="Y253">
            <v>13.07</v>
          </cell>
          <cell r="Z253">
            <v>13.2</v>
          </cell>
          <cell r="AA253">
            <v>14.84</v>
          </cell>
          <cell r="AB253">
            <v>14.71</v>
          </cell>
          <cell r="AD253" t="str">
            <v>Single</v>
          </cell>
          <cell r="AI253">
            <v>0</v>
          </cell>
          <cell r="AJ253">
            <v>0</v>
          </cell>
        </row>
        <row r="254">
          <cell r="AJ254">
            <v>0</v>
          </cell>
        </row>
        <row r="255">
          <cell r="E255">
            <v>117</v>
          </cell>
          <cell r="F255" t="str">
            <v>CB-02/9/7</v>
          </cell>
          <cell r="G255">
            <v>518024.55</v>
          </cell>
          <cell r="H255">
            <v>2389457.04</v>
          </cell>
          <cell r="I255" t="str">
            <v>Road-MN03</v>
          </cell>
          <cell r="J255">
            <v>-0.66000000003259629</v>
          </cell>
          <cell r="K255">
            <v>-32.989999999757856</v>
          </cell>
          <cell r="L255">
            <v>32.9966013398966</v>
          </cell>
          <cell r="M255" t="str">
            <v>CP-5 401 231</v>
          </cell>
          <cell r="N255">
            <v>138.3182919593022</v>
          </cell>
          <cell r="O255">
            <v>171.31489329919879</v>
          </cell>
          <cell r="P255">
            <v>32.996601339896586</v>
          </cell>
          <cell r="Q255">
            <v>0</v>
          </cell>
          <cell r="R255">
            <v>14.85</v>
          </cell>
          <cell r="T255">
            <v>13.43</v>
          </cell>
          <cell r="V255">
            <v>14.94</v>
          </cell>
          <cell r="X255">
            <v>400</v>
          </cell>
          <cell r="Y255">
            <v>13.2</v>
          </cell>
          <cell r="Z255">
            <v>13.33</v>
          </cell>
          <cell r="AA255">
            <v>14.71</v>
          </cell>
          <cell r="AB255">
            <v>14.94</v>
          </cell>
          <cell r="AD255" t="str">
            <v>Double</v>
          </cell>
          <cell r="AI255">
            <v>0</v>
          </cell>
          <cell r="AJ255">
            <v>0</v>
          </cell>
        </row>
        <row r="256">
          <cell r="AJ256">
            <v>0</v>
          </cell>
        </row>
        <row r="257">
          <cell r="E257">
            <v>118</v>
          </cell>
          <cell r="F257" t="str">
            <v>CB-02/9/8</v>
          </cell>
          <cell r="G257">
            <v>518023.94</v>
          </cell>
          <cell r="H257">
            <v>2389427.0499999998</v>
          </cell>
          <cell r="I257" t="str">
            <v>Road-MN03</v>
          </cell>
          <cell r="J257">
            <v>-0.60999999998603016</v>
          </cell>
          <cell r="K257">
            <v>-29.990000000223517</v>
          </cell>
          <cell r="L257">
            <v>29.996203093281483</v>
          </cell>
          <cell r="M257" t="str">
            <v>CP-5 401 231</v>
          </cell>
          <cell r="N257">
            <v>171.31489329919879</v>
          </cell>
          <cell r="O257">
            <v>201.31109639248027</v>
          </cell>
          <cell r="P257">
            <v>29.99620309328148</v>
          </cell>
          <cell r="Q257">
            <v>0</v>
          </cell>
          <cell r="R257">
            <v>14.97</v>
          </cell>
          <cell r="T257">
            <v>13.65</v>
          </cell>
          <cell r="V257">
            <v>14.99</v>
          </cell>
          <cell r="X257">
            <v>300</v>
          </cell>
          <cell r="Y257">
            <v>13.43</v>
          </cell>
          <cell r="Z257">
            <v>13.65</v>
          </cell>
          <cell r="AA257">
            <v>14.94</v>
          </cell>
          <cell r="AB257">
            <v>14.99</v>
          </cell>
          <cell r="AD257" t="str">
            <v>Single</v>
          </cell>
          <cell r="AI257">
            <v>0</v>
          </cell>
          <cell r="AJ257">
            <v>0</v>
          </cell>
        </row>
        <row r="258">
          <cell r="AJ258">
            <v>0</v>
          </cell>
        </row>
        <row r="259">
          <cell r="E259">
            <v>119</v>
          </cell>
          <cell r="F259" t="str">
            <v>CB-02/9/9</v>
          </cell>
          <cell r="G259">
            <v>518023.42</v>
          </cell>
          <cell r="H259">
            <v>2389401.0499999998</v>
          </cell>
          <cell r="I259" t="str">
            <v>Road-MN03</v>
          </cell>
          <cell r="J259">
            <v>-0.52000000001862645</v>
          </cell>
          <cell r="K259">
            <v>-26</v>
          </cell>
          <cell r="L259">
            <v>26.005199480104345</v>
          </cell>
          <cell r="M259" t="str">
            <v>CP-5 401 231</v>
          </cell>
          <cell r="N259">
            <v>201.31109639248027</v>
          </cell>
          <cell r="O259">
            <v>227.31629587258462</v>
          </cell>
          <cell r="P259">
            <v>26.005199480104352</v>
          </cell>
          <cell r="Q259">
            <v>0</v>
          </cell>
          <cell r="R259">
            <v>15.1</v>
          </cell>
          <cell r="T259">
            <v>13.78</v>
          </cell>
          <cell r="V259">
            <v>15.17</v>
          </cell>
          <cell r="X259">
            <v>300</v>
          </cell>
          <cell r="Y259">
            <v>13.65</v>
          </cell>
          <cell r="Z259">
            <v>13.78</v>
          </cell>
          <cell r="AA259">
            <v>14.99</v>
          </cell>
          <cell r="AB259">
            <v>15.17</v>
          </cell>
          <cell r="AD259" t="str">
            <v>Single</v>
          </cell>
          <cell r="AI259">
            <v>0</v>
          </cell>
          <cell r="AJ259">
            <v>0</v>
          </cell>
        </row>
        <row r="260">
          <cell r="AJ260">
            <v>0</v>
          </cell>
        </row>
        <row r="261">
          <cell r="E261">
            <v>120</v>
          </cell>
          <cell r="F261" t="str">
            <v>CB-02/9/10</v>
          </cell>
          <cell r="G261">
            <v>518024.43</v>
          </cell>
          <cell r="H261">
            <v>2389365.0699999998</v>
          </cell>
          <cell r="I261" t="str">
            <v>Road-MN03</v>
          </cell>
          <cell r="J261">
            <v>1.0100000000093132</v>
          </cell>
          <cell r="K261">
            <v>-35.979999999981374</v>
          </cell>
          <cell r="L261">
            <v>35.994173139532997</v>
          </cell>
          <cell r="M261" t="str">
            <v>CP-5 401 231</v>
          </cell>
          <cell r="N261">
            <v>227.31629587258462</v>
          </cell>
          <cell r="O261">
            <v>263.31046901211761</v>
          </cell>
          <cell r="P261">
            <v>35.99417313953299</v>
          </cell>
          <cell r="Q261">
            <v>0</v>
          </cell>
          <cell r="R261">
            <v>15.28</v>
          </cell>
          <cell r="T261">
            <v>13.89</v>
          </cell>
          <cell r="V261">
            <v>15.51</v>
          </cell>
          <cell r="X261">
            <v>300</v>
          </cell>
          <cell r="Y261">
            <v>13.78</v>
          </cell>
          <cell r="Z261">
            <v>13.89</v>
          </cell>
          <cell r="AA261">
            <v>15.17</v>
          </cell>
          <cell r="AB261">
            <v>15.51</v>
          </cell>
          <cell r="AD261" t="str">
            <v>Single</v>
          </cell>
          <cell r="AI261">
            <v>0</v>
          </cell>
          <cell r="AJ261">
            <v>0</v>
          </cell>
        </row>
        <row r="262">
          <cell r="AJ262">
            <v>0</v>
          </cell>
        </row>
        <row r="263">
          <cell r="E263">
            <v>121</v>
          </cell>
          <cell r="F263" t="str">
            <v>CB-02/9/11</v>
          </cell>
          <cell r="G263">
            <v>518029.58</v>
          </cell>
          <cell r="H263">
            <v>2389345.75</v>
          </cell>
          <cell r="I263" t="str">
            <v>Road-MN03</v>
          </cell>
          <cell r="J263">
            <v>5.1500000000232831</v>
          </cell>
          <cell r="K263">
            <v>-19.319999999832362</v>
          </cell>
          <cell r="L263">
            <v>19.994621776711913</v>
          </cell>
          <cell r="M263" t="str">
            <v>CP-5 401 231</v>
          </cell>
          <cell r="N263">
            <v>263.31046901211761</v>
          </cell>
          <cell r="O263">
            <v>283.30509078882955</v>
          </cell>
          <cell r="P263">
            <v>19.994621776711938</v>
          </cell>
          <cell r="Q263">
            <v>0</v>
          </cell>
          <cell r="R263">
            <v>15.38</v>
          </cell>
          <cell r="T263">
            <v>13.95</v>
          </cell>
          <cell r="V263">
            <v>15.58</v>
          </cell>
          <cell r="X263">
            <v>300</v>
          </cell>
          <cell r="Y263">
            <v>13.89</v>
          </cell>
          <cell r="Z263">
            <v>13.95</v>
          </cell>
          <cell r="AA263">
            <v>15.51</v>
          </cell>
          <cell r="AB263">
            <v>15.58</v>
          </cell>
          <cell r="AD263" t="str">
            <v>Single</v>
          </cell>
          <cell r="AI263">
            <v>0</v>
          </cell>
          <cell r="AJ263">
            <v>0</v>
          </cell>
        </row>
        <row r="264">
          <cell r="AJ264">
            <v>0</v>
          </cell>
        </row>
        <row r="265">
          <cell r="E265">
            <v>122</v>
          </cell>
          <cell r="F265" t="str">
            <v>CB-02/9/12</v>
          </cell>
          <cell r="G265">
            <v>518034.43</v>
          </cell>
          <cell r="H265">
            <v>2389334.77</v>
          </cell>
          <cell r="I265" t="str">
            <v>Road-MN03</v>
          </cell>
          <cell r="J265">
            <v>4.8499999999767169</v>
          </cell>
          <cell r="K265">
            <v>-10.979999999981374</v>
          </cell>
          <cell r="L265">
            <v>12.003453669647127</v>
          </cell>
          <cell r="M265" t="str">
            <v>CP-5 401 231</v>
          </cell>
          <cell r="N265">
            <v>283.30509078882955</v>
          </cell>
          <cell r="O265">
            <v>295.30854445847666</v>
          </cell>
          <cell r="P265">
            <v>12.003453669647115</v>
          </cell>
          <cell r="Q265">
            <v>0</v>
          </cell>
          <cell r="R265">
            <v>15.5</v>
          </cell>
          <cell r="T265">
            <v>13.97</v>
          </cell>
          <cell r="V265">
            <v>15.51</v>
          </cell>
          <cell r="X265">
            <v>300</v>
          </cell>
          <cell r="Y265">
            <v>13.95</v>
          </cell>
          <cell r="Z265">
            <v>13.97</v>
          </cell>
          <cell r="AA265">
            <v>15.58</v>
          </cell>
          <cell r="AB265">
            <v>15.51</v>
          </cell>
          <cell r="AD265" t="str">
            <v>Single</v>
          </cell>
          <cell r="AI265">
            <v>0</v>
          </cell>
          <cell r="AJ265">
            <v>0</v>
          </cell>
        </row>
        <row r="266">
          <cell r="AJ266">
            <v>0</v>
          </cell>
        </row>
        <row r="267">
          <cell r="E267">
            <v>123</v>
          </cell>
          <cell r="F267" t="str">
            <v>CB-02/9/13</v>
          </cell>
          <cell r="G267">
            <v>518046.17</v>
          </cell>
          <cell r="H267">
            <v>2389312.7000000002</v>
          </cell>
          <cell r="I267" t="str">
            <v>Road-MN03</v>
          </cell>
          <cell r="J267">
            <v>11.739999999990687</v>
          </cell>
          <cell r="K267">
            <v>-22.069999999832362</v>
          </cell>
          <cell r="L267">
            <v>24.998249938593336</v>
          </cell>
          <cell r="M267" t="str">
            <v>CP-5 401 231</v>
          </cell>
          <cell r="N267">
            <v>295.30854445847666</v>
          </cell>
          <cell r="O267">
            <v>320.30679439707001</v>
          </cell>
          <cell r="P267">
            <v>24.998249938593347</v>
          </cell>
          <cell r="Q267">
            <v>0</v>
          </cell>
          <cell r="R267">
            <v>15.57</v>
          </cell>
          <cell r="T267">
            <v>14.03</v>
          </cell>
          <cell r="V267">
            <v>15.56</v>
          </cell>
          <cell r="X267">
            <v>300</v>
          </cell>
          <cell r="Y267">
            <v>13.97</v>
          </cell>
          <cell r="Z267">
            <v>14.03</v>
          </cell>
          <cell r="AA267">
            <v>15.51</v>
          </cell>
          <cell r="AB267">
            <v>15.56</v>
          </cell>
          <cell r="AD267" t="str">
            <v>Single</v>
          </cell>
          <cell r="AI267">
            <v>0</v>
          </cell>
          <cell r="AJ267">
            <v>0</v>
          </cell>
        </row>
        <row r="268">
          <cell r="AJ268">
            <v>0</v>
          </cell>
        </row>
        <row r="269">
          <cell r="E269">
            <v>124</v>
          </cell>
          <cell r="F269" t="str">
            <v>CB-02/9/14</v>
          </cell>
          <cell r="G269">
            <v>518064.05</v>
          </cell>
          <cell r="H269">
            <v>2389279.16</v>
          </cell>
          <cell r="I269" t="str">
            <v>Road-MN03</v>
          </cell>
          <cell r="J269">
            <v>17.880000000004657</v>
          </cell>
          <cell r="K269">
            <v>-33.540000000037253</v>
          </cell>
          <cell r="L269">
            <v>38.00823594962894</v>
          </cell>
          <cell r="M269" t="str">
            <v>CP-5 401 231</v>
          </cell>
          <cell r="N269">
            <v>320.30679439707001</v>
          </cell>
          <cell r="O269">
            <v>358.31503034669896</v>
          </cell>
          <cell r="P269">
            <v>38.008235949628954</v>
          </cell>
          <cell r="Q269">
            <v>0</v>
          </cell>
          <cell r="R269">
            <v>15.75</v>
          </cell>
          <cell r="T269">
            <v>14.14</v>
          </cell>
          <cell r="V269">
            <v>15.65</v>
          </cell>
          <cell r="X269">
            <v>300</v>
          </cell>
          <cell r="Y269">
            <v>14.03</v>
          </cell>
          <cell r="Z269">
            <v>14.14</v>
          </cell>
          <cell r="AA269">
            <v>15.56</v>
          </cell>
          <cell r="AB269">
            <v>15.65</v>
          </cell>
          <cell r="AD269" t="str">
            <v>Single</v>
          </cell>
          <cell r="AI269">
            <v>0</v>
          </cell>
          <cell r="AJ269" t="str">
            <v>L</v>
          </cell>
        </row>
        <row r="270">
          <cell r="Y270">
            <v>0</v>
          </cell>
          <cell r="Z270">
            <v>0</v>
          </cell>
          <cell r="AA270">
            <v>0</v>
          </cell>
          <cell r="AB270">
            <v>0</v>
          </cell>
          <cell r="AJ270">
            <v>0</v>
          </cell>
        </row>
        <row r="271">
          <cell r="N271">
            <v>358.31503034669896</v>
          </cell>
          <cell r="AJ271">
            <v>0</v>
          </cell>
        </row>
        <row r="272">
          <cell r="E272">
            <v>125</v>
          </cell>
          <cell r="F272" t="str">
            <v>MH-02/9/1</v>
          </cell>
          <cell r="G272">
            <v>518155.64</v>
          </cell>
          <cell r="H272">
            <v>2389580.2599999998</v>
          </cell>
          <cell r="I272" t="str">
            <v>Road-MN22</v>
          </cell>
          <cell r="M272" t="str">
            <v>CP-5 401 210</v>
          </cell>
          <cell r="R272">
            <v>15.75</v>
          </cell>
          <cell r="T272">
            <v>11.961739588387982</v>
          </cell>
          <cell r="V272">
            <v>13.76</v>
          </cell>
          <cell r="AI272">
            <v>0</v>
          </cell>
          <cell r="AJ272">
            <v>0</v>
          </cell>
        </row>
        <row r="274">
          <cell r="E274">
            <v>126</v>
          </cell>
          <cell r="F274" t="str">
            <v>CB-02/9/1/1</v>
          </cell>
          <cell r="G274">
            <v>518159.69</v>
          </cell>
          <cell r="H274">
            <v>2389581.0699999998</v>
          </cell>
          <cell r="I274" t="str">
            <v>Road-MN22</v>
          </cell>
          <cell r="J274">
            <v>4.0499999999883585</v>
          </cell>
          <cell r="K274">
            <v>0.81000000005587935</v>
          </cell>
          <cell r="L274">
            <v>4.1302058060096991</v>
          </cell>
          <cell r="M274" t="str">
            <v>CP-5 401 210</v>
          </cell>
          <cell r="N274">
            <v>0</v>
          </cell>
          <cell r="O274">
            <v>4.1302058060096991</v>
          </cell>
          <cell r="P274">
            <v>4.1302058060096991</v>
          </cell>
          <cell r="Q274">
            <v>0</v>
          </cell>
          <cell r="R274">
            <v>14.01</v>
          </cell>
          <cell r="T274">
            <v>11.97</v>
          </cell>
          <cell r="V274">
            <v>13.75</v>
          </cell>
          <cell r="X274">
            <v>300</v>
          </cell>
          <cell r="Y274">
            <v>0</v>
          </cell>
          <cell r="Z274">
            <v>11.97</v>
          </cell>
          <cell r="AA274">
            <v>0</v>
          </cell>
          <cell r="AB274">
            <v>13.75</v>
          </cell>
          <cell r="AD274" t="str">
            <v>Single</v>
          </cell>
          <cell r="AI274" t="str">
            <v>S</v>
          </cell>
          <cell r="AJ274">
            <v>0</v>
          </cell>
        </row>
        <row r="276">
          <cell r="E276">
            <v>127</v>
          </cell>
          <cell r="F276" t="str">
            <v>CB-02/9/1/2</v>
          </cell>
          <cell r="G276">
            <v>518199.07</v>
          </cell>
          <cell r="H276">
            <v>2389602.84</v>
          </cell>
          <cell r="I276" t="str">
            <v>Road-MN22</v>
          </cell>
          <cell r="J276">
            <v>39.380000000004657</v>
          </cell>
          <cell r="K276">
            <v>21.770000000018626</v>
          </cell>
          <cell r="L276">
            <v>44.996858779265665</v>
          </cell>
          <cell r="M276" t="str">
            <v>CP-5 401 210</v>
          </cell>
          <cell r="N276">
            <v>4.1302058060096991</v>
          </cell>
          <cell r="O276">
            <v>49.127064585275363</v>
          </cell>
          <cell r="P276">
            <v>44.996858779265665</v>
          </cell>
          <cell r="Q276">
            <v>0</v>
          </cell>
          <cell r="R276">
            <v>13.87</v>
          </cell>
          <cell r="T276">
            <v>12.12</v>
          </cell>
          <cell r="V276">
            <v>13.62</v>
          </cell>
          <cell r="X276">
            <v>300</v>
          </cell>
          <cell r="Y276">
            <v>11.97</v>
          </cell>
          <cell r="Z276">
            <v>12.12</v>
          </cell>
          <cell r="AA276">
            <v>13.75</v>
          </cell>
          <cell r="AB276">
            <v>13.62</v>
          </cell>
          <cell r="AD276" t="str">
            <v>Single</v>
          </cell>
          <cell r="AI276">
            <v>0</v>
          </cell>
          <cell r="AJ276" t="str">
            <v>L</v>
          </cell>
        </row>
        <row r="278">
          <cell r="N278">
            <v>49.127064585275363</v>
          </cell>
        </row>
        <row r="279">
          <cell r="E279">
            <v>128</v>
          </cell>
          <cell r="F279" t="str">
            <v>MH-02/9/2</v>
          </cell>
          <cell r="G279">
            <v>518212.83</v>
          </cell>
          <cell r="H279">
            <v>2389611.66</v>
          </cell>
          <cell r="I279" t="str">
            <v>Road-MN22</v>
          </cell>
          <cell r="M279" t="str">
            <v>CP-5 401 210</v>
          </cell>
          <cell r="R279">
            <v>15.75</v>
          </cell>
          <cell r="T279">
            <v>11.940598191663359</v>
          </cell>
          <cell r="V279">
            <v>13.87</v>
          </cell>
          <cell r="AI279">
            <v>0</v>
          </cell>
          <cell r="AJ279">
            <v>0</v>
          </cell>
        </row>
        <row r="281">
          <cell r="E281">
            <v>129</v>
          </cell>
          <cell r="F281" t="str">
            <v>CB-02/9/2/1</v>
          </cell>
          <cell r="G281">
            <v>518217.44</v>
          </cell>
          <cell r="H281">
            <v>2389612.58</v>
          </cell>
          <cell r="I281" t="str">
            <v>Road-MN22</v>
          </cell>
          <cell r="J281">
            <v>4.6099999999860302</v>
          </cell>
          <cell r="K281">
            <v>0.91999999992549419</v>
          </cell>
          <cell r="L281">
            <v>4.7009041683206121</v>
          </cell>
          <cell r="M281" t="str">
            <v>CP-5 401 210</v>
          </cell>
          <cell r="N281">
            <v>0</v>
          </cell>
          <cell r="O281">
            <v>4.7009041683206121</v>
          </cell>
          <cell r="P281">
            <v>4.7009041683206121</v>
          </cell>
          <cell r="Q281">
            <v>0</v>
          </cell>
          <cell r="R281">
            <v>13.62</v>
          </cell>
          <cell r="T281">
            <v>11.95</v>
          </cell>
          <cell r="V281">
            <v>13.87</v>
          </cell>
          <cell r="X281">
            <v>300</v>
          </cell>
          <cell r="Y281">
            <v>0</v>
          </cell>
          <cell r="Z281">
            <v>11.95</v>
          </cell>
          <cell r="AA281">
            <v>0</v>
          </cell>
          <cell r="AB281">
            <v>13.87</v>
          </cell>
          <cell r="AD281" t="str">
            <v>Single</v>
          </cell>
          <cell r="AI281" t="str">
            <v>S</v>
          </cell>
          <cell r="AJ281">
            <v>0</v>
          </cell>
        </row>
        <row r="283">
          <cell r="E283">
            <v>130</v>
          </cell>
          <cell r="F283" t="str">
            <v>CB-02/9/2/2</v>
          </cell>
          <cell r="G283">
            <v>518229.32</v>
          </cell>
          <cell r="H283">
            <v>2389617.9500000002</v>
          </cell>
          <cell r="I283" t="str">
            <v>Road-MN22</v>
          </cell>
          <cell r="J283">
            <v>11.880000000004657</v>
          </cell>
          <cell r="K283">
            <v>5.3700000001117587</v>
          </cell>
          <cell r="L283">
            <v>13.037304169241084</v>
          </cell>
          <cell r="M283" t="str">
            <v>CP-5 401 210</v>
          </cell>
          <cell r="N283">
            <v>4.7009041683206121</v>
          </cell>
          <cell r="O283">
            <v>17.738208337561694</v>
          </cell>
          <cell r="P283">
            <v>13.037304169241082</v>
          </cell>
          <cell r="Q283">
            <v>0</v>
          </cell>
          <cell r="R283">
            <v>13.62</v>
          </cell>
          <cell r="T283">
            <v>11.99</v>
          </cell>
          <cell r="V283">
            <v>13.87</v>
          </cell>
          <cell r="X283">
            <v>300</v>
          </cell>
          <cell r="Y283">
            <v>11.95</v>
          </cell>
          <cell r="Z283">
            <v>11.99</v>
          </cell>
          <cell r="AA283">
            <v>13.87</v>
          </cell>
          <cell r="AB283">
            <v>13.87</v>
          </cell>
          <cell r="AD283" t="str">
            <v>Single</v>
          </cell>
          <cell r="AI283">
            <v>0</v>
          </cell>
          <cell r="AJ283">
            <v>0</v>
          </cell>
        </row>
        <row r="285">
          <cell r="E285">
            <v>131</v>
          </cell>
          <cell r="F285" t="str">
            <v>CB-02/9/2/3</v>
          </cell>
          <cell r="G285">
            <v>518241.36</v>
          </cell>
          <cell r="H285">
            <v>2389622.85</v>
          </cell>
          <cell r="I285" t="str">
            <v>Road-MN22</v>
          </cell>
          <cell r="J285">
            <v>12.039999999979045</v>
          </cell>
          <cell r="K285">
            <v>4.8999999999068677</v>
          </cell>
          <cell r="L285">
            <v>12.998907646359472</v>
          </cell>
          <cell r="M285" t="str">
            <v>CP-5 401 210</v>
          </cell>
          <cell r="N285">
            <v>17.738208337561694</v>
          </cell>
          <cell r="O285">
            <v>30.737115983921164</v>
          </cell>
          <cell r="P285">
            <v>12.99890764635947</v>
          </cell>
          <cell r="Q285">
            <v>0</v>
          </cell>
          <cell r="R285">
            <v>13.53</v>
          </cell>
          <cell r="T285">
            <v>12.03</v>
          </cell>
          <cell r="V285">
            <v>13.88</v>
          </cell>
          <cell r="X285">
            <v>300</v>
          </cell>
          <cell r="Y285">
            <v>11.99</v>
          </cell>
          <cell r="Z285">
            <v>12.03</v>
          </cell>
          <cell r="AA285">
            <v>13.87</v>
          </cell>
          <cell r="AB285">
            <v>13.88</v>
          </cell>
          <cell r="AD285" t="str">
            <v>Single</v>
          </cell>
          <cell r="AI285">
            <v>0</v>
          </cell>
          <cell r="AJ285" t="str">
            <v>L</v>
          </cell>
        </row>
        <row r="287">
          <cell r="N287">
            <v>30.737115983921164</v>
          </cell>
        </row>
        <row r="288">
          <cell r="E288">
            <v>132</v>
          </cell>
          <cell r="F288" t="str">
            <v>MH-02/9/4</v>
          </cell>
          <cell r="G288">
            <v>518287.26</v>
          </cell>
          <cell r="H288">
            <v>2389639.9900000002</v>
          </cell>
          <cell r="I288" t="str">
            <v>Road-MN22</v>
          </cell>
          <cell r="M288" t="str">
            <v>CP-5 401 210</v>
          </cell>
          <cell r="R288">
            <v>15.75</v>
          </cell>
          <cell r="T288">
            <v>12.14318551542663</v>
          </cell>
          <cell r="V288">
            <v>13.87</v>
          </cell>
          <cell r="AI288">
            <v>0</v>
          </cell>
          <cell r="AJ288">
            <v>0</v>
          </cell>
        </row>
        <row r="290">
          <cell r="E290">
            <v>133</v>
          </cell>
          <cell r="F290" t="str">
            <v>CB-02/9/4/1</v>
          </cell>
          <cell r="G290">
            <v>518290.64</v>
          </cell>
          <cell r="H290">
            <v>2389639.56</v>
          </cell>
          <cell r="I290" t="str">
            <v>Road-MN22</v>
          </cell>
          <cell r="J290">
            <v>3.3800000000046566</v>
          </cell>
          <cell r="K290">
            <v>-0.43000000016763806</v>
          </cell>
          <cell r="L290">
            <v>3.4072422866851788</v>
          </cell>
          <cell r="M290" t="str">
            <v>CP-5 401 210</v>
          </cell>
          <cell r="N290">
            <v>0</v>
          </cell>
          <cell r="O290">
            <v>3.4072422866851788</v>
          </cell>
          <cell r="P290">
            <v>3.4072422866851788</v>
          </cell>
          <cell r="Q290">
            <v>0</v>
          </cell>
          <cell r="R290">
            <v>13.65</v>
          </cell>
          <cell r="T290">
            <v>12.15</v>
          </cell>
          <cell r="V290">
            <v>13.87</v>
          </cell>
          <cell r="X290">
            <v>300</v>
          </cell>
          <cell r="Y290">
            <v>0</v>
          </cell>
          <cell r="Z290">
            <v>12.15</v>
          </cell>
          <cell r="AA290">
            <v>0</v>
          </cell>
          <cell r="AB290">
            <v>13.87</v>
          </cell>
          <cell r="AD290" t="str">
            <v>Single</v>
          </cell>
          <cell r="AI290" t="str">
            <v>S</v>
          </cell>
          <cell r="AJ290">
            <v>0</v>
          </cell>
        </row>
        <row r="292">
          <cell r="E292">
            <v>134</v>
          </cell>
          <cell r="F292" t="str">
            <v>CB-02/9/4/2</v>
          </cell>
          <cell r="G292">
            <v>518310.26</v>
          </cell>
          <cell r="H292">
            <v>2389643.4500000002</v>
          </cell>
          <cell r="I292" t="str">
            <v>Road-MN22</v>
          </cell>
          <cell r="J292">
            <v>19.619999999995343</v>
          </cell>
          <cell r="K292">
            <v>3.8900000001303852</v>
          </cell>
          <cell r="L292">
            <v>20.001912408588126</v>
          </cell>
          <cell r="M292" t="str">
            <v>CP-5 401 210</v>
          </cell>
          <cell r="N292">
            <v>3.4072422866851788</v>
          </cell>
          <cell r="O292">
            <v>23.409154695273305</v>
          </cell>
          <cell r="P292">
            <v>20.001912408588126</v>
          </cell>
          <cell r="Q292">
            <v>0</v>
          </cell>
          <cell r="R292">
            <v>13.71</v>
          </cell>
          <cell r="T292">
            <v>12.21</v>
          </cell>
          <cell r="V292">
            <v>13.97</v>
          </cell>
          <cell r="X292">
            <v>300</v>
          </cell>
          <cell r="Y292">
            <v>12.15</v>
          </cell>
          <cell r="Z292">
            <v>12.21</v>
          </cell>
          <cell r="AA292">
            <v>13.87</v>
          </cell>
          <cell r="AB292">
            <v>13.97</v>
          </cell>
          <cell r="AD292" t="str">
            <v>Single</v>
          </cell>
          <cell r="AI292">
            <v>0</v>
          </cell>
          <cell r="AJ292" t="str">
            <v>L</v>
          </cell>
        </row>
        <row r="294">
          <cell r="N294">
            <v>23.409154695273305</v>
          </cell>
        </row>
        <row r="295">
          <cell r="E295">
            <v>135</v>
          </cell>
          <cell r="F295" t="str">
            <v>MH-02/9/5</v>
          </cell>
          <cell r="G295">
            <v>518326.4</v>
          </cell>
          <cell r="H295">
            <v>2389647.91</v>
          </cell>
          <cell r="I295" t="str">
            <v>Road-MN22</v>
          </cell>
          <cell r="M295" t="str">
            <v>CP-5 401 210</v>
          </cell>
          <cell r="R295">
            <v>13.76</v>
          </cell>
          <cell r="T295">
            <v>12.272378845231881</v>
          </cell>
          <cell r="V295">
            <v>14.07</v>
          </cell>
          <cell r="X295">
            <v>600</v>
          </cell>
          <cell r="AI295">
            <v>0</v>
          </cell>
          <cell r="AJ295">
            <v>0</v>
          </cell>
        </row>
        <row r="297">
          <cell r="E297">
            <v>136</v>
          </cell>
          <cell r="F297" t="str">
            <v>CB-02/9/5/1</v>
          </cell>
          <cell r="G297">
            <v>518330.14</v>
          </cell>
          <cell r="H297">
            <v>2389647.1800000002</v>
          </cell>
          <cell r="I297" t="str">
            <v>Road-MN22</v>
          </cell>
          <cell r="J297">
            <v>3.7399999999906868</v>
          </cell>
          <cell r="K297">
            <v>-0.72999999998137355</v>
          </cell>
          <cell r="L297">
            <v>3.810577384059159</v>
          </cell>
          <cell r="M297" t="str">
            <v>CP-5 401 210</v>
          </cell>
          <cell r="N297">
            <v>0</v>
          </cell>
          <cell r="O297">
            <v>3.810577384059159</v>
          </cell>
          <cell r="P297">
            <v>3.810577384059159</v>
          </cell>
          <cell r="Q297">
            <v>0</v>
          </cell>
          <cell r="R297">
            <v>13.78</v>
          </cell>
          <cell r="T297">
            <v>12.28</v>
          </cell>
          <cell r="V297">
            <v>14.04</v>
          </cell>
          <cell r="X297">
            <v>300</v>
          </cell>
          <cell r="Y297">
            <v>0</v>
          </cell>
          <cell r="Z297">
            <v>12.28</v>
          </cell>
          <cell r="AA297">
            <v>0</v>
          </cell>
          <cell r="AB297">
            <v>14.04</v>
          </cell>
          <cell r="AD297" t="str">
            <v>Single</v>
          </cell>
          <cell r="AI297" t="str">
            <v>S</v>
          </cell>
          <cell r="AJ297" t="str">
            <v>L</v>
          </cell>
        </row>
        <row r="299">
          <cell r="N299">
            <v>3.810577384059159</v>
          </cell>
        </row>
        <row r="300">
          <cell r="E300">
            <v>137</v>
          </cell>
          <cell r="F300" t="str">
            <v>MH-02/9/6</v>
          </cell>
          <cell r="G300">
            <v>518362.94</v>
          </cell>
          <cell r="H300">
            <v>2389651.38</v>
          </cell>
          <cell r="I300" t="str">
            <v>Road-MN22</v>
          </cell>
          <cell r="M300" t="str">
            <v>CP-5 401 210</v>
          </cell>
          <cell r="R300">
            <v>13.87</v>
          </cell>
          <cell r="T300">
            <v>12.352726238937256</v>
          </cell>
          <cell r="V300">
            <v>14.02</v>
          </cell>
          <cell r="X300">
            <v>600</v>
          </cell>
          <cell r="AI300">
            <v>0</v>
          </cell>
          <cell r="AJ300">
            <v>0</v>
          </cell>
        </row>
        <row r="302">
          <cell r="E302">
            <v>138</v>
          </cell>
          <cell r="F302" t="str">
            <v>CB-02/9/6/1</v>
          </cell>
          <cell r="G302">
            <v>518360.19</v>
          </cell>
          <cell r="H302">
            <v>2389649</v>
          </cell>
          <cell r="I302" t="str">
            <v>Road-MN22</v>
          </cell>
          <cell r="J302">
            <v>-2.75</v>
          </cell>
          <cell r="K302">
            <v>-2.3799999998882413</v>
          </cell>
          <cell r="L302">
            <v>3.6368805313713604</v>
          </cell>
          <cell r="M302" t="str">
            <v>CP-5 401 210</v>
          </cell>
          <cell r="N302">
            <v>0</v>
          </cell>
          <cell r="O302">
            <v>3.6368805313713604</v>
          </cell>
          <cell r="P302">
            <v>3.6368805313713604</v>
          </cell>
          <cell r="Q302">
            <v>0</v>
          </cell>
          <cell r="R302">
            <v>13.86</v>
          </cell>
          <cell r="T302">
            <v>12.36</v>
          </cell>
          <cell r="V302">
            <v>14.01</v>
          </cell>
          <cell r="X302">
            <v>300</v>
          </cell>
          <cell r="Y302">
            <v>0</v>
          </cell>
          <cell r="Z302">
            <v>12.36</v>
          </cell>
          <cell r="AA302">
            <v>0</v>
          </cell>
          <cell r="AB302">
            <v>14.01</v>
          </cell>
          <cell r="AD302" t="str">
            <v>Single</v>
          </cell>
          <cell r="AI302" t="str">
            <v>S</v>
          </cell>
          <cell r="AJ302" t="str">
            <v>L</v>
          </cell>
        </row>
        <row r="304">
          <cell r="N304">
            <v>3.6368805313713604</v>
          </cell>
        </row>
        <row r="305">
          <cell r="E305">
            <v>139</v>
          </cell>
          <cell r="F305" t="str">
            <v>MH-02/9/7</v>
          </cell>
          <cell r="G305">
            <v>518400.82</v>
          </cell>
          <cell r="H305">
            <v>2389653.023</v>
          </cell>
          <cell r="I305" t="str">
            <v>Road-MN22</v>
          </cell>
          <cell r="M305" t="str">
            <v>CP-5 401 211</v>
          </cell>
          <cell r="R305">
            <v>13.98</v>
          </cell>
          <cell r="T305">
            <v>12.473854846136922</v>
          </cell>
          <cell r="V305">
            <v>14.06</v>
          </cell>
          <cell r="X305">
            <v>600</v>
          </cell>
          <cell r="AI305">
            <v>0</v>
          </cell>
          <cell r="AJ305">
            <v>0</v>
          </cell>
        </row>
        <row r="307">
          <cell r="E307">
            <v>140</v>
          </cell>
          <cell r="F307" t="str">
            <v>CB-02/9/7/1</v>
          </cell>
          <cell r="G307">
            <v>518403.68</v>
          </cell>
          <cell r="H307">
            <v>2389651.9</v>
          </cell>
          <cell r="I307" t="str">
            <v>Road-MN22</v>
          </cell>
          <cell r="J307">
            <v>2.8599999999860302</v>
          </cell>
          <cell r="K307">
            <v>-1.1230000001378357</v>
          </cell>
          <cell r="L307">
            <v>3.0725769315396598</v>
          </cell>
          <cell r="M307" t="str">
            <v>CP-5 401 211</v>
          </cell>
          <cell r="N307">
            <v>0</v>
          </cell>
          <cell r="O307">
            <v>3.0725769315396598</v>
          </cell>
          <cell r="P307">
            <v>3.0725769315396598</v>
          </cell>
          <cell r="Q307">
            <v>0</v>
          </cell>
          <cell r="R307">
            <v>13.98</v>
          </cell>
          <cell r="T307">
            <v>12.48</v>
          </cell>
          <cell r="V307">
            <v>14.01</v>
          </cell>
          <cell r="X307">
            <v>300</v>
          </cell>
          <cell r="Y307">
            <v>0</v>
          </cell>
          <cell r="Z307">
            <v>12.48</v>
          </cell>
          <cell r="AA307">
            <v>0</v>
          </cell>
          <cell r="AB307">
            <v>14.01</v>
          </cell>
          <cell r="AD307" t="str">
            <v>Single</v>
          </cell>
          <cell r="AI307" t="str">
            <v>S</v>
          </cell>
          <cell r="AJ307" t="str">
            <v>L</v>
          </cell>
        </row>
        <row r="309">
          <cell r="N309">
            <v>3.0725769315396598</v>
          </cell>
        </row>
        <row r="310">
          <cell r="E310">
            <v>141</v>
          </cell>
          <cell r="F310" t="str">
            <v>MH-02/9/8</v>
          </cell>
          <cell r="G310">
            <v>518434.79</v>
          </cell>
          <cell r="H310">
            <v>2389654.11</v>
          </cell>
          <cell r="I310" t="str">
            <v>Road-MN22</v>
          </cell>
          <cell r="M310" t="str">
            <v>CP-5 401 211</v>
          </cell>
          <cell r="R310">
            <v>14.09</v>
          </cell>
          <cell r="T310">
            <v>12.573005573647785</v>
          </cell>
          <cell r="V310">
            <v>14.08</v>
          </cell>
        </row>
        <row r="312">
          <cell r="E312">
            <v>142</v>
          </cell>
          <cell r="F312" t="str">
            <v>CB-02/9/8/1A</v>
          </cell>
          <cell r="G312">
            <v>518431.52</v>
          </cell>
          <cell r="H312">
            <v>2389652.87</v>
          </cell>
          <cell r="I312" t="str">
            <v>Road-MN22</v>
          </cell>
          <cell r="J312">
            <v>-3.2699999999604188</v>
          </cell>
          <cell r="K312">
            <v>-1.2399999997578561</v>
          </cell>
          <cell r="L312">
            <v>3.4972131761076017</v>
          </cell>
          <cell r="M312" t="str">
            <v>CP-5 401 241</v>
          </cell>
          <cell r="N312">
            <v>0</v>
          </cell>
          <cell r="O312">
            <v>3.4972131761076017</v>
          </cell>
          <cell r="P312">
            <v>3.4972131761076017</v>
          </cell>
          <cell r="Q312">
            <v>0</v>
          </cell>
          <cell r="R312">
            <v>14.08</v>
          </cell>
          <cell r="T312">
            <v>12.58</v>
          </cell>
          <cell r="V312">
            <v>14.07</v>
          </cell>
          <cell r="X312">
            <v>300</v>
          </cell>
          <cell r="Y312">
            <v>12.573005573647785</v>
          </cell>
          <cell r="Z312">
            <v>12.58</v>
          </cell>
          <cell r="AA312">
            <v>14.08</v>
          </cell>
          <cell r="AB312">
            <v>14.07</v>
          </cell>
          <cell r="AD312" t="str">
            <v>Single</v>
          </cell>
          <cell r="AI312" t="str">
            <v>S</v>
          </cell>
          <cell r="AJ312" t="str">
            <v>L</v>
          </cell>
        </row>
        <row r="314">
          <cell r="N314">
            <v>3.4972131761076017</v>
          </cell>
        </row>
        <row r="315">
          <cell r="E315">
            <v>143</v>
          </cell>
          <cell r="F315" t="str">
            <v>MH-02/9/8</v>
          </cell>
          <cell r="G315">
            <v>518434.79</v>
          </cell>
          <cell r="H315">
            <v>2389654.11</v>
          </cell>
          <cell r="I315" t="str">
            <v>Road-MN22</v>
          </cell>
          <cell r="M315" t="str">
            <v>CP-5 401 211</v>
          </cell>
          <cell r="R315">
            <v>14.09</v>
          </cell>
          <cell r="T315">
            <v>12.12</v>
          </cell>
          <cell r="V315">
            <v>14.08</v>
          </cell>
          <cell r="AI315">
            <v>0</v>
          </cell>
          <cell r="AJ315">
            <v>0</v>
          </cell>
        </row>
        <row r="316">
          <cell r="AJ316">
            <v>0</v>
          </cell>
        </row>
        <row r="317">
          <cell r="E317">
            <v>144</v>
          </cell>
          <cell r="F317" t="str">
            <v>CB-02/9/8/1</v>
          </cell>
          <cell r="G317">
            <v>518436.3</v>
          </cell>
          <cell r="H317">
            <v>2389667.02</v>
          </cell>
          <cell r="I317" t="str">
            <v>Road-MN08</v>
          </cell>
          <cell r="J317">
            <v>1.5100000000093132</v>
          </cell>
          <cell r="K317">
            <v>12.910000000149012</v>
          </cell>
          <cell r="L317">
            <v>12.998007539768377</v>
          </cell>
          <cell r="M317" t="str">
            <v>CP-5 401 241</v>
          </cell>
          <cell r="N317">
            <v>0</v>
          </cell>
          <cell r="O317">
            <v>12.998007539768377</v>
          </cell>
          <cell r="P317">
            <v>12.998007539768377</v>
          </cell>
          <cell r="Q317">
            <v>0</v>
          </cell>
          <cell r="R317">
            <v>14.16</v>
          </cell>
          <cell r="T317">
            <v>12.2</v>
          </cell>
          <cell r="V317">
            <v>14.08</v>
          </cell>
          <cell r="X317">
            <v>300</v>
          </cell>
          <cell r="Y317">
            <v>12.12</v>
          </cell>
          <cell r="Z317">
            <v>12.2</v>
          </cell>
          <cell r="AA317">
            <v>14.08</v>
          </cell>
          <cell r="AB317">
            <v>14.08</v>
          </cell>
          <cell r="AD317" t="str">
            <v>Single</v>
          </cell>
          <cell r="AI317" t="str">
            <v>S</v>
          </cell>
          <cell r="AJ317">
            <v>0</v>
          </cell>
        </row>
        <row r="318">
          <cell r="AJ318">
            <v>0</v>
          </cell>
        </row>
        <row r="319">
          <cell r="E319">
            <v>145</v>
          </cell>
          <cell r="F319" t="str">
            <v>CB-02/9/8/2</v>
          </cell>
          <cell r="G319">
            <v>518430.05</v>
          </cell>
          <cell r="H319">
            <v>2389690.09</v>
          </cell>
          <cell r="I319" t="str">
            <v>Road-MN08</v>
          </cell>
          <cell r="J319">
            <v>-6.25</v>
          </cell>
          <cell r="K319">
            <v>23.069999999832362</v>
          </cell>
          <cell r="L319">
            <v>23.901619191851108</v>
          </cell>
          <cell r="M319" t="str">
            <v>CP-5 401 241</v>
          </cell>
          <cell r="N319">
            <v>12.998007539768377</v>
          </cell>
          <cell r="O319">
            <v>36.899626731619485</v>
          </cell>
          <cell r="P319">
            <v>23.901619191851108</v>
          </cell>
          <cell r="Q319">
            <v>0</v>
          </cell>
          <cell r="R319">
            <v>14.24</v>
          </cell>
          <cell r="T319">
            <v>12.34</v>
          </cell>
          <cell r="V319">
            <v>14.08</v>
          </cell>
          <cell r="X319">
            <v>300</v>
          </cell>
          <cell r="Y319">
            <v>12.2</v>
          </cell>
          <cell r="Z319">
            <v>12.34</v>
          </cell>
          <cell r="AA319">
            <v>14.08</v>
          </cell>
          <cell r="AB319">
            <v>14.08</v>
          </cell>
          <cell r="AD319" t="str">
            <v>Single</v>
          </cell>
          <cell r="AI319">
            <v>0</v>
          </cell>
          <cell r="AJ319">
            <v>0</v>
          </cell>
        </row>
        <row r="320">
          <cell r="AJ320">
            <v>0</v>
          </cell>
        </row>
        <row r="321">
          <cell r="E321">
            <v>146</v>
          </cell>
          <cell r="F321" t="str">
            <v>CB-02/9/8/3</v>
          </cell>
          <cell r="G321">
            <v>518419.59</v>
          </cell>
          <cell r="H321">
            <v>2389712.7999999998</v>
          </cell>
          <cell r="I321" t="str">
            <v>Road-MN08</v>
          </cell>
          <cell r="J321">
            <v>-10.459999999962747</v>
          </cell>
          <cell r="K321">
            <v>22.709999999962747</v>
          </cell>
          <cell r="L321">
            <v>25.003113806034815</v>
          </cell>
          <cell r="M321" t="str">
            <v>CP-5 401 241</v>
          </cell>
          <cell r="N321">
            <v>36.899626731619485</v>
          </cell>
          <cell r="O321">
            <v>61.902740537654296</v>
          </cell>
          <cell r="P321">
            <v>25.003113806034811</v>
          </cell>
          <cell r="Q321">
            <v>0</v>
          </cell>
          <cell r="R321">
            <v>14.31</v>
          </cell>
          <cell r="T321">
            <v>12.5</v>
          </cell>
          <cell r="V321">
            <v>14.010999999999999</v>
          </cell>
          <cell r="X321">
            <v>300</v>
          </cell>
          <cell r="Y321">
            <v>12.34</v>
          </cell>
          <cell r="Z321">
            <v>12.5</v>
          </cell>
          <cell r="AA321">
            <v>14.08</v>
          </cell>
          <cell r="AB321">
            <v>14.010999999999999</v>
          </cell>
          <cell r="AD321" t="str">
            <v>Single</v>
          </cell>
          <cell r="AI321">
            <v>0</v>
          </cell>
          <cell r="AJ321" t="str">
            <v>L</v>
          </cell>
        </row>
        <row r="322">
          <cell r="AJ322">
            <v>0</v>
          </cell>
        </row>
        <row r="323">
          <cell r="N323">
            <v>61.902740537654296</v>
          </cell>
          <cell r="AJ323">
            <v>0</v>
          </cell>
        </row>
        <row r="324">
          <cell r="E324">
            <v>147</v>
          </cell>
          <cell r="F324" t="str">
            <v>MH-02/9/8</v>
          </cell>
          <cell r="G324">
            <v>518434.79</v>
          </cell>
          <cell r="H324">
            <v>2389654.11</v>
          </cell>
          <cell r="I324" t="str">
            <v>Road-MN22</v>
          </cell>
          <cell r="M324" t="str">
            <v>CP-5 401 211</v>
          </cell>
          <cell r="R324">
            <v>14.09</v>
          </cell>
          <cell r="T324">
            <v>12.02</v>
          </cell>
          <cell r="V324">
            <v>14.08</v>
          </cell>
          <cell r="AI324">
            <v>0</v>
          </cell>
          <cell r="AJ324">
            <v>0</v>
          </cell>
        </row>
        <row r="325">
          <cell r="P325">
            <v>0</v>
          </cell>
          <cell r="Q325">
            <v>0</v>
          </cell>
          <cell r="AJ325">
            <v>0</v>
          </cell>
        </row>
        <row r="326">
          <cell r="E326">
            <v>148</v>
          </cell>
          <cell r="F326" t="str">
            <v>CB-02/9/8/4</v>
          </cell>
          <cell r="G326">
            <v>518437.2</v>
          </cell>
          <cell r="H326">
            <v>2389641.89</v>
          </cell>
          <cell r="I326" t="str">
            <v>Road-MN08</v>
          </cell>
          <cell r="J326">
            <v>2.4100000000325963</v>
          </cell>
          <cell r="K326">
            <v>-12.21999999973923</v>
          </cell>
          <cell r="L326">
            <v>12.455380363272086</v>
          </cell>
          <cell r="M326" t="str">
            <v>CP-5 401 241</v>
          </cell>
          <cell r="N326">
            <v>0</v>
          </cell>
          <cell r="O326">
            <v>12.455380363272086</v>
          </cell>
          <cell r="P326">
            <v>12.455380363272086</v>
          </cell>
          <cell r="Q326">
            <v>0</v>
          </cell>
          <cell r="R326">
            <v>14.09</v>
          </cell>
          <cell r="T326">
            <v>12.06</v>
          </cell>
          <cell r="V326">
            <v>14.04</v>
          </cell>
          <cell r="X326">
            <v>300</v>
          </cell>
          <cell r="Y326">
            <v>12.02</v>
          </cell>
          <cell r="Z326">
            <v>12.06</v>
          </cell>
          <cell r="AA326">
            <v>14.08</v>
          </cell>
          <cell r="AB326">
            <v>14.04</v>
          </cell>
          <cell r="AD326" t="str">
            <v>Single</v>
          </cell>
          <cell r="AI326" t="str">
            <v>S</v>
          </cell>
          <cell r="AJ326">
            <v>0</v>
          </cell>
        </row>
        <row r="327">
          <cell r="P327">
            <v>0</v>
          </cell>
          <cell r="Q327">
            <v>0</v>
          </cell>
          <cell r="AJ327">
            <v>0</v>
          </cell>
        </row>
        <row r="328">
          <cell r="E328">
            <v>149</v>
          </cell>
          <cell r="F328" t="str">
            <v>CB-02/9/8/5</v>
          </cell>
          <cell r="G328">
            <v>518437.95</v>
          </cell>
          <cell r="H328">
            <v>2389624.91</v>
          </cell>
          <cell r="I328" t="str">
            <v>Road-MN08</v>
          </cell>
          <cell r="J328">
            <v>0.75</v>
          </cell>
          <cell r="K328">
            <v>-16.979999999981374</v>
          </cell>
          <cell r="L328">
            <v>16.996555533382857</v>
          </cell>
          <cell r="M328" t="str">
            <v>CP-5 401 241</v>
          </cell>
          <cell r="N328">
            <v>12.455380363272086</v>
          </cell>
          <cell r="O328">
            <v>29.451935896654945</v>
          </cell>
          <cell r="P328">
            <v>16.99655553338286</v>
          </cell>
          <cell r="Q328">
            <v>0</v>
          </cell>
          <cell r="R328">
            <v>14.04</v>
          </cell>
          <cell r="T328">
            <v>12.11</v>
          </cell>
          <cell r="V328">
            <v>14.13</v>
          </cell>
          <cell r="X328">
            <v>300</v>
          </cell>
          <cell r="Y328">
            <v>12.06</v>
          </cell>
          <cell r="Z328">
            <v>12.11</v>
          </cell>
          <cell r="AA328">
            <v>14.04</v>
          </cell>
          <cell r="AB328">
            <v>14.13</v>
          </cell>
          <cell r="AD328" t="str">
            <v>Single</v>
          </cell>
          <cell r="AI328">
            <v>0</v>
          </cell>
          <cell r="AJ328">
            <v>0</v>
          </cell>
        </row>
        <row r="329">
          <cell r="P329">
            <v>0</v>
          </cell>
          <cell r="Q329">
            <v>0</v>
          </cell>
          <cell r="AJ329">
            <v>0</v>
          </cell>
        </row>
        <row r="330">
          <cell r="E330">
            <v>150</v>
          </cell>
          <cell r="F330" t="str">
            <v>CB-02/9/8/6</v>
          </cell>
          <cell r="G330">
            <v>518435.82</v>
          </cell>
          <cell r="H330">
            <v>2389611.0699999998</v>
          </cell>
          <cell r="I330" t="str">
            <v>Road-MN08</v>
          </cell>
          <cell r="J330">
            <v>-2.1300000000046566</v>
          </cell>
          <cell r="K330">
            <v>-13.84000000031665</v>
          </cell>
          <cell r="L330">
            <v>14.002946118898862</v>
          </cell>
          <cell r="M330" t="str">
            <v>CP-5 401 241</v>
          </cell>
          <cell r="N330">
            <v>29.451935896654945</v>
          </cell>
          <cell r="O330">
            <v>43.454882015553807</v>
          </cell>
          <cell r="P330">
            <v>14.002946118898862</v>
          </cell>
          <cell r="Q330">
            <v>0</v>
          </cell>
          <cell r="R330">
            <v>14.03</v>
          </cell>
          <cell r="T330">
            <v>12.25</v>
          </cell>
          <cell r="V330">
            <v>14.21</v>
          </cell>
          <cell r="X330">
            <v>300</v>
          </cell>
          <cell r="Y330">
            <v>12.11</v>
          </cell>
          <cell r="Z330">
            <v>12.25</v>
          </cell>
          <cell r="AA330">
            <v>14.13</v>
          </cell>
          <cell r="AB330">
            <v>14.21</v>
          </cell>
          <cell r="AD330" t="str">
            <v>Single</v>
          </cell>
          <cell r="AI330">
            <v>0</v>
          </cell>
          <cell r="AJ330">
            <v>0</v>
          </cell>
        </row>
        <row r="331">
          <cell r="AJ331">
            <v>0</v>
          </cell>
        </row>
        <row r="332">
          <cell r="E332">
            <v>151</v>
          </cell>
          <cell r="F332" t="str">
            <v>CB-02/9/8/7</v>
          </cell>
          <cell r="G332">
            <v>518431.84</v>
          </cell>
          <cell r="H332">
            <v>2389591.4700000002</v>
          </cell>
          <cell r="I332" t="str">
            <v>Road-MN08</v>
          </cell>
          <cell r="J332">
            <v>-3.9799999999813735</v>
          </cell>
          <cell r="K332">
            <v>-19.599999999627471</v>
          </cell>
          <cell r="L332">
            <v>20.000009999628716</v>
          </cell>
          <cell r="M332" t="str">
            <v>CP-5 401 241</v>
          </cell>
          <cell r="N332">
            <v>43.454882015553807</v>
          </cell>
          <cell r="O332">
            <v>63.454892015182523</v>
          </cell>
          <cell r="P332">
            <v>20.000009999628716</v>
          </cell>
          <cell r="Q332">
            <v>0</v>
          </cell>
          <cell r="R332">
            <v>14.06</v>
          </cell>
          <cell r="T332">
            <v>12.31</v>
          </cell>
          <cell r="V332">
            <v>14.32</v>
          </cell>
          <cell r="X332">
            <v>300</v>
          </cell>
          <cell r="Y332">
            <v>12.25</v>
          </cell>
          <cell r="Z332">
            <v>12.31</v>
          </cell>
          <cell r="AA332">
            <v>14.21</v>
          </cell>
          <cell r="AB332">
            <v>14.32</v>
          </cell>
          <cell r="AD332" t="str">
            <v>Single</v>
          </cell>
          <cell r="AI332">
            <v>0</v>
          </cell>
          <cell r="AJ332">
            <v>0</v>
          </cell>
        </row>
        <row r="333">
          <cell r="P333">
            <v>0</v>
          </cell>
          <cell r="Q333">
            <v>0</v>
          </cell>
          <cell r="AJ333">
            <v>0</v>
          </cell>
        </row>
        <row r="334">
          <cell r="E334">
            <v>152</v>
          </cell>
          <cell r="F334" t="str">
            <v>CB-02/9/8/8</v>
          </cell>
          <cell r="G334">
            <v>518424.91</v>
          </cell>
          <cell r="H334">
            <v>2389557.17</v>
          </cell>
          <cell r="I334" t="str">
            <v>Road-MN08</v>
          </cell>
          <cell r="J334">
            <v>-6.9300000000512227</v>
          </cell>
          <cell r="K334">
            <v>-34.300000000279397</v>
          </cell>
          <cell r="L334">
            <v>34.993069314078134</v>
          </cell>
          <cell r="M334" t="str">
            <v>CP-5 401 241</v>
          </cell>
          <cell r="N334">
            <v>63.454892015182523</v>
          </cell>
          <cell r="O334">
            <v>98.447961329260664</v>
          </cell>
          <cell r="P334">
            <v>34.993069314078141</v>
          </cell>
          <cell r="Q334">
            <v>0</v>
          </cell>
          <cell r="R334">
            <v>14.16</v>
          </cell>
          <cell r="T334">
            <v>12.41</v>
          </cell>
          <cell r="V334">
            <v>14.51</v>
          </cell>
          <cell r="X334">
            <v>300</v>
          </cell>
          <cell r="Y334">
            <v>12.31</v>
          </cell>
          <cell r="Z334">
            <v>12.41</v>
          </cell>
          <cell r="AA334">
            <v>14.32</v>
          </cell>
          <cell r="AB334">
            <v>14.51</v>
          </cell>
          <cell r="AD334" t="str">
            <v>Single</v>
          </cell>
          <cell r="AI334">
            <v>0</v>
          </cell>
          <cell r="AJ334">
            <v>0</v>
          </cell>
        </row>
        <row r="335">
          <cell r="P335">
            <v>0</v>
          </cell>
          <cell r="Q335">
            <v>0</v>
          </cell>
          <cell r="AJ335">
            <v>0</v>
          </cell>
        </row>
        <row r="336">
          <cell r="E336">
            <v>153</v>
          </cell>
          <cell r="F336" t="str">
            <v>CB-02/9/8/9</v>
          </cell>
          <cell r="G336">
            <v>518416.68</v>
          </cell>
          <cell r="H336">
            <v>2389525.2200000002</v>
          </cell>
          <cell r="I336" t="str">
            <v>Road-MN08</v>
          </cell>
          <cell r="J336">
            <v>-8.2299999999813735</v>
          </cell>
          <cell r="K336">
            <v>-31.949999999720603</v>
          </cell>
          <cell r="L336">
            <v>32.992959854821144</v>
          </cell>
          <cell r="M336" t="str">
            <v>CP-5 401 241</v>
          </cell>
          <cell r="N336">
            <v>98.447961329260664</v>
          </cell>
          <cell r="O336">
            <v>131.44092118408182</v>
          </cell>
          <cell r="P336">
            <v>32.992959854821152</v>
          </cell>
          <cell r="Q336">
            <v>0</v>
          </cell>
          <cell r="R336">
            <v>14.26</v>
          </cell>
          <cell r="T336">
            <v>12.51</v>
          </cell>
          <cell r="V336">
            <v>14.51</v>
          </cell>
          <cell r="X336">
            <v>300</v>
          </cell>
          <cell r="Y336">
            <v>12.41</v>
          </cell>
          <cell r="Z336">
            <v>12.51</v>
          </cell>
          <cell r="AA336">
            <v>14.51</v>
          </cell>
          <cell r="AB336">
            <v>14.51</v>
          </cell>
          <cell r="AD336" t="str">
            <v>Single</v>
          </cell>
          <cell r="AI336">
            <v>0</v>
          </cell>
          <cell r="AJ336" t="str">
            <v>L</v>
          </cell>
        </row>
        <row r="337">
          <cell r="P337">
            <v>0</v>
          </cell>
          <cell r="Q337">
            <v>0</v>
          </cell>
          <cell r="AJ337">
            <v>0</v>
          </cell>
        </row>
        <row r="338">
          <cell r="N338">
            <v>131.44092118408182</v>
          </cell>
          <cell r="AJ338">
            <v>0</v>
          </cell>
        </row>
        <row r="339">
          <cell r="E339">
            <v>154</v>
          </cell>
          <cell r="F339" t="str">
            <v>MH-02/9/9</v>
          </cell>
          <cell r="G339">
            <v>518457.44</v>
          </cell>
          <cell r="H339">
            <v>2389652.83</v>
          </cell>
          <cell r="I339" t="str">
            <v>Road-MN22</v>
          </cell>
          <cell r="M339" t="str">
            <v>CP-5 401 211</v>
          </cell>
          <cell r="R339">
            <v>14.16</v>
          </cell>
          <cell r="T339">
            <v>12.676337126125496</v>
          </cell>
          <cell r="V339">
            <v>14.22</v>
          </cell>
        </row>
        <row r="341">
          <cell r="E341">
            <v>155</v>
          </cell>
          <cell r="F341" t="str">
            <v>CB-02/9/9/1</v>
          </cell>
          <cell r="G341">
            <v>518468.89</v>
          </cell>
          <cell r="H341">
            <v>2389649.85</v>
          </cell>
          <cell r="I341" t="str">
            <v>Road-MN22</v>
          </cell>
          <cell r="J341">
            <v>11.450000000011642</v>
          </cell>
          <cell r="K341">
            <v>-2.9799999999813735</v>
          </cell>
          <cell r="L341">
            <v>11.831436937251349</v>
          </cell>
          <cell r="M341" t="str">
            <v>CP-5 401 211</v>
          </cell>
          <cell r="N341">
            <v>0</v>
          </cell>
          <cell r="O341">
            <v>11.831436937251349</v>
          </cell>
          <cell r="P341">
            <v>11.831436937251349</v>
          </cell>
          <cell r="Q341">
            <v>0</v>
          </cell>
          <cell r="R341">
            <v>14.19</v>
          </cell>
          <cell r="T341">
            <v>12.7</v>
          </cell>
          <cell r="V341">
            <v>14.25</v>
          </cell>
          <cell r="X341">
            <v>300</v>
          </cell>
          <cell r="Y341">
            <v>0</v>
          </cell>
          <cell r="Z341">
            <v>12.7</v>
          </cell>
          <cell r="AA341">
            <v>0</v>
          </cell>
          <cell r="AB341">
            <v>14.25</v>
          </cell>
          <cell r="AD341" t="str">
            <v>Single</v>
          </cell>
          <cell r="AI341" t="str">
            <v>S</v>
          </cell>
          <cell r="AJ341">
            <v>0</v>
          </cell>
        </row>
        <row r="343">
          <cell r="E343">
            <v>156</v>
          </cell>
          <cell r="F343" t="str">
            <v>CB-02/9/9/2</v>
          </cell>
          <cell r="G343">
            <v>518506.78</v>
          </cell>
          <cell r="H343">
            <v>2389643.69</v>
          </cell>
          <cell r="I343" t="str">
            <v>Road-MN22</v>
          </cell>
          <cell r="J343">
            <v>37.89000000001397</v>
          </cell>
          <cell r="K343">
            <v>-6.1600000001490116</v>
          </cell>
          <cell r="L343">
            <v>38.387468007188161</v>
          </cell>
          <cell r="M343" t="str">
            <v>CP-5 401 211</v>
          </cell>
          <cell r="N343">
            <v>11.831436937251349</v>
          </cell>
          <cell r="O343">
            <v>50.218904944439508</v>
          </cell>
          <cell r="P343">
            <v>38.387468007188161</v>
          </cell>
          <cell r="Q343">
            <v>0</v>
          </cell>
          <cell r="R343">
            <v>14.33</v>
          </cell>
          <cell r="T343">
            <v>12.83</v>
          </cell>
          <cell r="V343">
            <v>14.47</v>
          </cell>
          <cell r="X343">
            <v>300</v>
          </cell>
          <cell r="Y343">
            <v>12.7</v>
          </cell>
          <cell r="Z343">
            <v>12.83</v>
          </cell>
          <cell r="AA343">
            <v>14.25</v>
          </cell>
          <cell r="AB343">
            <v>14.47</v>
          </cell>
          <cell r="AD343" t="str">
            <v>Single</v>
          </cell>
          <cell r="AI343">
            <v>0</v>
          </cell>
          <cell r="AJ343" t="str">
            <v>L</v>
          </cell>
        </row>
        <row r="345">
          <cell r="N345">
            <v>50.218904944439508</v>
          </cell>
        </row>
        <row r="346">
          <cell r="E346">
            <v>157</v>
          </cell>
          <cell r="F346" t="str">
            <v>MH-02/9/10</v>
          </cell>
          <cell r="G346">
            <v>518527.59</v>
          </cell>
          <cell r="H346">
            <v>2389641.38</v>
          </cell>
          <cell r="I346" t="str">
            <v>Road-MN22</v>
          </cell>
          <cell r="M346" t="str">
            <v>CP-5 401 211</v>
          </cell>
          <cell r="R346">
            <v>14.4</v>
          </cell>
          <cell r="T346">
            <v>11.883090535194734</v>
          </cell>
          <cell r="V346">
            <v>14.41</v>
          </cell>
        </row>
        <row r="348">
          <cell r="E348">
            <v>158</v>
          </cell>
          <cell r="F348" t="str">
            <v>CB-02/9/10/1</v>
          </cell>
          <cell r="G348">
            <v>518535.24</v>
          </cell>
          <cell r="H348">
            <v>2389637.7799999998</v>
          </cell>
          <cell r="I348" t="str">
            <v>Road-MN22</v>
          </cell>
          <cell r="J348">
            <v>7.6499999999650754</v>
          </cell>
          <cell r="K348">
            <v>-3.6000000000931323</v>
          </cell>
          <cell r="L348">
            <v>8.4547324026332262</v>
          </cell>
          <cell r="M348" t="str">
            <v>CP-5 401 211</v>
          </cell>
          <cell r="N348">
            <v>0</v>
          </cell>
          <cell r="O348">
            <v>8.4547324026332262</v>
          </cell>
          <cell r="P348">
            <v>8.4547324026332262</v>
          </cell>
          <cell r="Q348">
            <v>0</v>
          </cell>
          <cell r="R348">
            <v>14.19</v>
          </cell>
          <cell r="T348">
            <v>11.9</v>
          </cell>
          <cell r="V348">
            <v>14.32</v>
          </cell>
          <cell r="X348">
            <v>300</v>
          </cell>
          <cell r="Y348">
            <v>0</v>
          </cell>
          <cell r="Z348">
            <v>11.9</v>
          </cell>
          <cell r="AA348">
            <v>0</v>
          </cell>
          <cell r="AB348">
            <v>14.32</v>
          </cell>
          <cell r="AD348" t="str">
            <v>Single</v>
          </cell>
          <cell r="AI348" t="str">
            <v>S</v>
          </cell>
          <cell r="AJ348">
            <v>0</v>
          </cell>
        </row>
        <row r="350">
          <cell r="E350">
            <v>159</v>
          </cell>
          <cell r="F350" t="str">
            <v>CB-02/9/10/2</v>
          </cell>
          <cell r="G350">
            <v>518562.09</v>
          </cell>
          <cell r="H350">
            <v>2389633.62</v>
          </cell>
          <cell r="I350" t="str">
            <v>Road-MN22</v>
          </cell>
          <cell r="J350">
            <v>26.850000000034925</v>
          </cell>
          <cell r="K350">
            <v>-4.1599999996833503</v>
          </cell>
          <cell r="L350">
            <v>27.170353328568272</v>
          </cell>
          <cell r="M350" t="str">
            <v>CP-5 401 211</v>
          </cell>
          <cell r="N350">
            <v>8.4547324026332262</v>
          </cell>
          <cell r="O350">
            <v>35.625085731201494</v>
          </cell>
          <cell r="P350">
            <v>27.170353328568268</v>
          </cell>
          <cell r="Q350">
            <v>0</v>
          </cell>
          <cell r="R350">
            <v>14.19</v>
          </cell>
          <cell r="T350">
            <v>11.98</v>
          </cell>
          <cell r="V350">
            <v>14.36</v>
          </cell>
          <cell r="X350">
            <v>300</v>
          </cell>
          <cell r="Y350">
            <v>11.9</v>
          </cell>
          <cell r="Z350">
            <v>11.98</v>
          </cell>
          <cell r="AA350">
            <v>14.32</v>
          </cell>
          <cell r="AB350">
            <v>14.36</v>
          </cell>
          <cell r="AD350" t="str">
            <v>Single</v>
          </cell>
          <cell r="AI350">
            <v>0</v>
          </cell>
          <cell r="AJ350">
            <v>0</v>
          </cell>
        </row>
        <row r="352">
          <cell r="E352">
            <v>160</v>
          </cell>
          <cell r="F352" t="str">
            <v>CB-02/9/10/3</v>
          </cell>
          <cell r="G352">
            <v>518588.05</v>
          </cell>
          <cell r="H352">
            <v>2389628.6800000002</v>
          </cell>
          <cell r="I352" t="str">
            <v>Road-MN22</v>
          </cell>
          <cell r="J352">
            <v>25.959999999962747</v>
          </cell>
          <cell r="K352">
            <v>-4.9399999999441206</v>
          </cell>
          <cell r="L352">
            <v>26.425843411280439</v>
          </cell>
          <cell r="M352" t="str">
            <v>CP-5 401 211</v>
          </cell>
          <cell r="N352">
            <v>35.625085731201494</v>
          </cell>
          <cell r="O352">
            <v>62.050929142481934</v>
          </cell>
          <cell r="P352">
            <v>26.425843411280439</v>
          </cell>
          <cell r="Q352">
            <v>0</v>
          </cell>
          <cell r="R352">
            <v>13.56</v>
          </cell>
          <cell r="T352">
            <v>12.06</v>
          </cell>
          <cell r="V352">
            <v>14.52</v>
          </cell>
          <cell r="X352">
            <v>300</v>
          </cell>
          <cell r="Y352">
            <v>11.98</v>
          </cell>
          <cell r="Z352">
            <v>12.06</v>
          </cell>
          <cell r="AA352">
            <v>14.36</v>
          </cell>
          <cell r="AB352">
            <v>14.52</v>
          </cell>
          <cell r="AD352" t="str">
            <v>Single</v>
          </cell>
          <cell r="AI352">
            <v>0</v>
          </cell>
          <cell r="AJ352" t="str">
            <v>L</v>
          </cell>
        </row>
        <row r="354">
          <cell r="N354">
            <v>62.050929142481934</v>
          </cell>
        </row>
        <row r="355">
          <cell r="E355">
            <v>161</v>
          </cell>
          <cell r="F355" t="str">
            <v>MH-02/9/10A</v>
          </cell>
          <cell r="G355">
            <v>518600.53</v>
          </cell>
          <cell r="H355">
            <v>2389628.8199999998</v>
          </cell>
          <cell r="I355" t="str">
            <v>Road-MN22</v>
          </cell>
          <cell r="M355" t="str">
            <v>CP-5 401 211</v>
          </cell>
          <cell r="P355">
            <v>0</v>
          </cell>
          <cell r="Q355">
            <v>0</v>
          </cell>
          <cell r="R355">
            <v>14.59</v>
          </cell>
          <cell r="T355">
            <v>12.72</v>
          </cell>
          <cell r="V355">
            <v>15.21</v>
          </cell>
          <cell r="AI355">
            <v>0</v>
          </cell>
          <cell r="AJ355">
            <v>0</v>
          </cell>
        </row>
        <row r="356">
          <cell r="AJ356">
            <v>0</v>
          </cell>
        </row>
        <row r="357">
          <cell r="E357">
            <v>162</v>
          </cell>
          <cell r="F357" t="str">
            <v>CB-02/9/10A/1</v>
          </cell>
          <cell r="G357">
            <v>518603.07</v>
          </cell>
          <cell r="H357">
            <v>2389643.6</v>
          </cell>
          <cell r="I357" t="str">
            <v>Road-MN27</v>
          </cell>
          <cell r="J357">
            <v>2.5399999999790452</v>
          </cell>
          <cell r="K357">
            <v>14.78000000026077</v>
          </cell>
          <cell r="L357">
            <v>14.996666296467422</v>
          </cell>
          <cell r="M357" t="str">
            <v>CP-5 401 241</v>
          </cell>
          <cell r="N357">
            <v>0</v>
          </cell>
          <cell r="O357">
            <v>14.996666296467422</v>
          </cell>
          <cell r="P357">
            <v>14.996666296467422</v>
          </cell>
          <cell r="Q357">
            <v>0</v>
          </cell>
          <cell r="R357">
            <v>14.64</v>
          </cell>
          <cell r="T357">
            <v>12.8</v>
          </cell>
          <cell r="V357">
            <v>15</v>
          </cell>
          <cell r="X357">
            <v>300</v>
          </cell>
          <cell r="Y357">
            <v>12.72</v>
          </cell>
          <cell r="Z357">
            <v>12.8</v>
          </cell>
          <cell r="AA357">
            <v>15.21</v>
          </cell>
          <cell r="AB357">
            <v>15</v>
          </cell>
          <cell r="AD357" t="str">
            <v>Double</v>
          </cell>
          <cell r="AI357" t="str">
            <v>S</v>
          </cell>
          <cell r="AJ357">
            <v>0</v>
          </cell>
        </row>
        <row r="358">
          <cell r="AJ358">
            <v>0</v>
          </cell>
        </row>
        <row r="359">
          <cell r="E359">
            <v>163</v>
          </cell>
          <cell r="F359" t="str">
            <v>CB-02/9/10A/2</v>
          </cell>
          <cell r="G359">
            <v>518605.45</v>
          </cell>
          <cell r="H359">
            <v>2389660.4300000002</v>
          </cell>
          <cell r="I359" t="str">
            <v>Road-MN27</v>
          </cell>
          <cell r="J359">
            <v>2.3800000000046566</v>
          </cell>
          <cell r="K359">
            <v>16.830000000074506</v>
          </cell>
          <cell r="L359">
            <v>16.997449808795732</v>
          </cell>
          <cell r="M359" t="str">
            <v>CP-5 401 241</v>
          </cell>
          <cell r="N359">
            <v>14.996666296467422</v>
          </cell>
          <cell r="O359">
            <v>31.994116105263153</v>
          </cell>
          <cell r="P359">
            <v>16.997449808795729</v>
          </cell>
          <cell r="Q359">
            <v>0</v>
          </cell>
          <cell r="R359">
            <v>14.69</v>
          </cell>
          <cell r="T359">
            <v>12.85</v>
          </cell>
          <cell r="V359">
            <v>14.87</v>
          </cell>
          <cell r="X359">
            <v>300</v>
          </cell>
          <cell r="Y359">
            <v>12.8</v>
          </cell>
          <cell r="Z359">
            <v>12.85</v>
          </cell>
          <cell r="AA359">
            <v>15</v>
          </cell>
          <cell r="AB359">
            <v>14.87</v>
          </cell>
          <cell r="AD359" t="str">
            <v>Single</v>
          </cell>
          <cell r="AI359">
            <v>0</v>
          </cell>
          <cell r="AJ359">
            <v>0</v>
          </cell>
        </row>
        <row r="360">
          <cell r="AJ360">
            <v>0</v>
          </cell>
        </row>
        <row r="361">
          <cell r="E361">
            <v>164</v>
          </cell>
          <cell r="F361" t="str">
            <v>CB-02/9/10A/3</v>
          </cell>
          <cell r="G361">
            <v>518604.81</v>
          </cell>
          <cell r="H361">
            <v>2389696.64</v>
          </cell>
          <cell r="I361" t="str">
            <v>Road-MN27</v>
          </cell>
          <cell r="J361">
            <v>-0.64000000001396984</v>
          </cell>
          <cell r="K361">
            <v>36.209999999962747</v>
          </cell>
          <cell r="L361">
            <v>36.215655454476043</v>
          </cell>
          <cell r="M361" t="str">
            <v>CP-5 401 241</v>
          </cell>
          <cell r="N361">
            <v>31.994116105263153</v>
          </cell>
          <cell r="O361">
            <v>68.209771559739195</v>
          </cell>
          <cell r="P361">
            <v>36.215655454476043</v>
          </cell>
          <cell r="Q361">
            <v>0</v>
          </cell>
          <cell r="R361">
            <v>14.62</v>
          </cell>
          <cell r="T361">
            <v>12.95</v>
          </cell>
          <cell r="V361">
            <v>14.76</v>
          </cell>
          <cell r="X361">
            <v>300</v>
          </cell>
          <cell r="Y361">
            <v>12.85</v>
          </cell>
          <cell r="Z361">
            <v>12.95</v>
          </cell>
          <cell r="AA361">
            <v>14.87</v>
          </cell>
          <cell r="AB361">
            <v>14.76</v>
          </cell>
          <cell r="AD361" t="str">
            <v>Single</v>
          </cell>
          <cell r="AI361">
            <v>0</v>
          </cell>
          <cell r="AJ361">
            <v>0</v>
          </cell>
        </row>
        <row r="362">
          <cell r="AJ362">
            <v>0</v>
          </cell>
        </row>
        <row r="363">
          <cell r="E363">
            <v>165</v>
          </cell>
          <cell r="F363" t="str">
            <v>CB-02/9/10A/4</v>
          </cell>
          <cell r="G363">
            <v>518603.75</v>
          </cell>
          <cell r="H363">
            <v>2389724.62</v>
          </cell>
          <cell r="I363" t="str">
            <v>Road-MN27</v>
          </cell>
          <cell r="J363">
            <v>-1.0599999999976717</v>
          </cell>
          <cell r="K363">
            <v>27.979999999981374</v>
          </cell>
          <cell r="L363">
            <v>28.000071428461617</v>
          </cell>
          <cell r="M363" t="str">
            <v>CP-5 401 241</v>
          </cell>
          <cell r="N363">
            <v>68.209771559739195</v>
          </cell>
          <cell r="O363">
            <v>96.209842988200819</v>
          </cell>
          <cell r="P363">
            <v>28.000071428461624</v>
          </cell>
          <cell r="Q363">
            <v>0</v>
          </cell>
          <cell r="R363">
            <v>14.45</v>
          </cell>
          <cell r="T363">
            <v>13.01</v>
          </cell>
          <cell r="V363">
            <v>14.78</v>
          </cell>
          <cell r="X363">
            <v>300</v>
          </cell>
          <cell r="Y363">
            <v>12.95</v>
          </cell>
          <cell r="Z363">
            <v>13.01</v>
          </cell>
          <cell r="AA363">
            <v>14.76</v>
          </cell>
          <cell r="AB363">
            <v>14.78</v>
          </cell>
          <cell r="AD363" t="str">
            <v>Double</v>
          </cell>
          <cell r="AI363">
            <v>0</v>
          </cell>
          <cell r="AJ363" t="str">
            <v>L</v>
          </cell>
        </row>
        <row r="364">
          <cell r="AJ364">
            <v>0</v>
          </cell>
        </row>
        <row r="365">
          <cell r="N365">
            <v>96.209842988200819</v>
          </cell>
          <cell r="AJ365">
            <v>0</v>
          </cell>
        </row>
        <row r="366">
          <cell r="E366">
            <v>166</v>
          </cell>
          <cell r="F366" t="str">
            <v>MH-02/9/10A</v>
          </cell>
          <cell r="G366">
            <v>518600.53</v>
          </cell>
          <cell r="H366">
            <v>2389628.8199999998</v>
          </cell>
          <cell r="I366" t="str">
            <v>Road-MN22</v>
          </cell>
          <cell r="M366" t="str">
            <v>CP-5 401 211</v>
          </cell>
          <cell r="P366">
            <v>0</v>
          </cell>
          <cell r="Q366">
            <v>0</v>
          </cell>
          <cell r="R366">
            <v>14.59</v>
          </cell>
          <cell r="T366">
            <v>13.004413832893439</v>
          </cell>
          <cell r="V366">
            <v>15.21</v>
          </cell>
        </row>
        <row r="368">
          <cell r="E368">
            <v>167</v>
          </cell>
          <cell r="F368" t="str">
            <v>CB-02/9/10A/5</v>
          </cell>
          <cell r="G368">
            <v>518609.1</v>
          </cell>
          <cell r="H368">
            <v>2389626.0699999998</v>
          </cell>
          <cell r="I368" t="str">
            <v>Road-MN22</v>
          </cell>
          <cell r="J368">
            <v>8.5699999999487773</v>
          </cell>
          <cell r="K368">
            <v>-2.75</v>
          </cell>
          <cell r="L368">
            <v>9.0004111016731922</v>
          </cell>
          <cell r="M368" t="str">
            <v>CP-5 401 211</v>
          </cell>
          <cell r="N368">
            <v>0</v>
          </cell>
          <cell r="O368">
            <v>9.0004111016731922</v>
          </cell>
          <cell r="P368">
            <v>9.0004111016731922</v>
          </cell>
          <cell r="Q368">
            <v>0</v>
          </cell>
          <cell r="R368">
            <v>14.33</v>
          </cell>
          <cell r="T368">
            <v>13.022414655096785</v>
          </cell>
          <cell r="V368">
            <v>15.2</v>
          </cell>
          <cell r="X368">
            <v>300</v>
          </cell>
          <cell r="Y368">
            <v>13.004413832893439</v>
          </cell>
          <cell r="Z368">
            <v>13.022414655096785</v>
          </cell>
          <cell r="AA368">
            <v>15.21</v>
          </cell>
          <cell r="AB368">
            <v>15.2</v>
          </cell>
          <cell r="AD368" t="str">
            <v>Single</v>
          </cell>
          <cell r="AI368" t="str">
            <v>S</v>
          </cell>
          <cell r="AJ368">
            <v>0</v>
          </cell>
        </row>
        <row r="370">
          <cell r="E370">
            <v>168</v>
          </cell>
          <cell r="F370" t="str">
            <v>CB-02/9/10A/6</v>
          </cell>
          <cell r="G370">
            <v>518626.84</v>
          </cell>
          <cell r="H370">
            <v>2389623.02</v>
          </cell>
          <cell r="I370" t="str">
            <v>Road-MN22</v>
          </cell>
          <cell r="J370">
            <v>17.740000000048894</v>
          </cell>
          <cell r="K370">
            <v>-3.0499999998137355</v>
          </cell>
          <cell r="L370">
            <v>18.000280553385785</v>
          </cell>
          <cell r="M370" t="str">
            <v>CP-5 401 211</v>
          </cell>
          <cell r="N370">
            <v>9.0004111016731922</v>
          </cell>
          <cell r="O370">
            <v>27.000691655058979</v>
          </cell>
          <cell r="P370">
            <v>18.000280553385785</v>
          </cell>
          <cell r="Q370">
            <v>0</v>
          </cell>
          <cell r="R370">
            <v>14.33</v>
          </cell>
          <cell r="T370">
            <v>13.071015412590928</v>
          </cell>
          <cell r="V370">
            <v>15.25</v>
          </cell>
          <cell r="X370">
            <v>300</v>
          </cell>
          <cell r="Y370">
            <v>13.022414655096785</v>
          </cell>
          <cell r="Z370">
            <v>13.071015412590928</v>
          </cell>
          <cell r="AA370">
            <v>15.2</v>
          </cell>
          <cell r="AB370">
            <v>15.25</v>
          </cell>
          <cell r="AD370" t="str">
            <v>Single</v>
          </cell>
          <cell r="AI370">
            <v>0</v>
          </cell>
          <cell r="AJ370">
            <v>0</v>
          </cell>
        </row>
        <row r="372">
          <cell r="E372">
            <v>169</v>
          </cell>
          <cell r="F372" t="str">
            <v>CB-02/9/10A/7</v>
          </cell>
          <cell r="G372">
            <v>518649.5</v>
          </cell>
          <cell r="H372">
            <v>2389619.11</v>
          </cell>
          <cell r="I372" t="str">
            <v>Road-MN22</v>
          </cell>
          <cell r="J372">
            <v>22.659999999974389</v>
          </cell>
          <cell r="K372">
            <v>-3.9100000001490116</v>
          </cell>
          <cell r="L372">
            <v>22.994862469691018</v>
          </cell>
          <cell r="M372" t="str">
            <v>CP-5 401 211</v>
          </cell>
          <cell r="N372">
            <v>27.000691655058979</v>
          </cell>
          <cell r="O372">
            <v>49.995554124750001</v>
          </cell>
          <cell r="P372">
            <v>22.994862469691022</v>
          </cell>
          <cell r="Q372">
            <v>0</v>
          </cell>
          <cell r="R372">
            <v>14.74</v>
          </cell>
          <cell r="T372">
            <v>13.14</v>
          </cell>
          <cell r="V372">
            <v>15.2</v>
          </cell>
          <cell r="X372">
            <v>300</v>
          </cell>
          <cell r="Y372">
            <v>13.071015412590928</v>
          </cell>
          <cell r="Z372">
            <v>13.14</v>
          </cell>
          <cell r="AA372">
            <v>15.25</v>
          </cell>
          <cell r="AB372">
            <v>15.2</v>
          </cell>
          <cell r="AD372" t="str">
            <v>Single</v>
          </cell>
          <cell r="AI372">
            <v>0</v>
          </cell>
          <cell r="AJ372" t="str">
            <v>L</v>
          </cell>
        </row>
        <row r="374">
          <cell r="N374">
            <v>49.995554124750001</v>
          </cell>
          <cell r="AJ374">
            <v>0</v>
          </cell>
        </row>
        <row r="375">
          <cell r="E375">
            <v>170</v>
          </cell>
          <cell r="F375" t="str">
            <v>MH-02/9/11</v>
          </cell>
          <cell r="G375">
            <v>518659.87</v>
          </cell>
          <cell r="H375">
            <v>2389618.59</v>
          </cell>
          <cell r="I375" t="str">
            <v>Road-MN22</v>
          </cell>
          <cell r="M375" t="str">
            <v>CP-5 401 211</v>
          </cell>
          <cell r="R375">
            <v>14.8</v>
          </cell>
          <cell r="T375">
            <v>12.98</v>
          </cell>
          <cell r="V375">
            <v>14.87</v>
          </cell>
          <cell r="AI375">
            <v>0</v>
          </cell>
          <cell r="AJ375">
            <v>0</v>
          </cell>
        </row>
        <row r="376">
          <cell r="P376">
            <v>0</v>
          </cell>
          <cell r="Q376">
            <v>0</v>
          </cell>
          <cell r="AJ376">
            <v>0</v>
          </cell>
        </row>
        <row r="377">
          <cell r="E377">
            <v>171</v>
          </cell>
          <cell r="F377" t="str">
            <v>CB-02/9/11/1</v>
          </cell>
          <cell r="G377">
            <v>518712.1</v>
          </cell>
          <cell r="H377">
            <v>2389609.6</v>
          </cell>
          <cell r="I377" t="str">
            <v>Road-MN22</v>
          </cell>
          <cell r="J377">
            <v>52.229999999981374</v>
          </cell>
          <cell r="K377">
            <v>-8.9899999997578561</v>
          </cell>
          <cell r="L377">
            <v>52.998047133773717</v>
          </cell>
          <cell r="M377" t="str">
            <v>CP-5 401 242</v>
          </cell>
          <cell r="N377">
            <v>0</v>
          </cell>
          <cell r="O377">
            <v>52.998047133773717</v>
          </cell>
          <cell r="P377">
            <v>52.998047133773717</v>
          </cell>
          <cell r="Q377">
            <v>0</v>
          </cell>
          <cell r="R377">
            <v>14.93</v>
          </cell>
          <cell r="T377">
            <v>13.11</v>
          </cell>
          <cell r="V377">
            <v>15.27</v>
          </cell>
          <cell r="X377">
            <v>300</v>
          </cell>
          <cell r="Y377">
            <v>12.98</v>
          </cell>
          <cell r="Z377">
            <v>13.11</v>
          </cell>
          <cell r="AA377">
            <v>14.87</v>
          </cell>
          <cell r="AB377">
            <v>15.27</v>
          </cell>
          <cell r="AD377" t="str">
            <v>Double</v>
          </cell>
          <cell r="AI377" t="str">
            <v>S</v>
          </cell>
          <cell r="AJ377">
            <v>0</v>
          </cell>
        </row>
        <row r="378">
          <cell r="P378">
            <v>0</v>
          </cell>
          <cell r="Q378">
            <v>0</v>
          </cell>
          <cell r="AJ378">
            <v>0</v>
          </cell>
        </row>
        <row r="379">
          <cell r="E379">
            <v>172</v>
          </cell>
          <cell r="F379" t="str">
            <v>CB-02/9/11/2</v>
          </cell>
          <cell r="G379">
            <v>518775.57</v>
          </cell>
          <cell r="H379">
            <v>2389601.3199999998</v>
          </cell>
          <cell r="I379" t="str">
            <v>Road-MN22</v>
          </cell>
          <cell r="J379">
            <v>63.470000000030268</v>
          </cell>
          <cell r="K379">
            <v>-8.2800000002607703</v>
          </cell>
          <cell r="L379">
            <v>64.007806555201995</v>
          </cell>
          <cell r="M379" t="str">
            <v>CP-5 401 242</v>
          </cell>
          <cell r="N379">
            <v>52.998047133773717</v>
          </cell>
          <cell r="O379">
            <v>117.00585368897572</v>
          </cell>
          <cell r="P379">
            <v>64.007806555201995</v>
          </cell>
          <cell r="Q379">
            <v>0</v>
          </cell>
          <cell r="R379">
            <v>15.12</v>
          </cell>
          <cell r="T379">
            <v>13.32</v>
          </cell>
          <cell r="V379">
            <v>15.68</v>
          </cell>
          <cell r="X379">
            <v>300</v>
          </cell>
          <cell r="Y379">
            <v>13.11</v>
          </cell>
          <cell r="Z379">
            <v>13.32</v>
          </cell>
          <cell r="AA379">
            <v>15.27</v>
          </cell>
          <cell r="AB379">
            <v>15.68</v>
          </cell>
          <cell r="AD379" t="str">
            <v>Single</v>
          </cell>
          <cell r="AI379">
            <v>0</v>
          </cell>
          <cell r="AJ379">
            <v>0</v>
          </cell>
        </row>
        <row r="380">
          <cell r="AJ380">
            <v>0</v>
          </cell>
        </row>
        <row r="381">
          <cell r="E381">
            <v>173</v>
          </cell>
          <cell r="F381" t="str">
            <v>CB-02/9/11/3</v>
          </cell>
          <cell r="G381">
            <v>518793.46</v>
          </cell>
          <cell r="H381">
            <v>2389599.4</v>
          </cell>
          <cell r="I381" t="str">
            <v>Road-MN22</v>
          </cell>
          <cell r="J381">
            <v>17.89000000001397</v>
          </cell>
          <cell r="K381">
            <v>-1.9199999999254942</v>
          </cell>
          <cell r="L381">
            <v>17.992734644856345</v>
          </cell>
          <cell r="M381" t="str">
            <v>CP-5 401 242</v>
          </cell>
          <cell r="N381">
            <v>117.00585368897572</v>
          </cell>
          <cell r="O381">
            <v>134.99858833383206</v>
          </cell>
          <cell r="P381">
            <v>17.992734644856341</v>
          </cell>
          <cell r="Q381">
            <v>0</v>
          </cell>
          <cell r="R381">
            <v>15.17</v>
          </cell>
          <cell r="T381">
            <v>13.4</v>
          </cell>
          <cell r="V381">
            <v>16.03</v>
          </cell>
          <cell r="X381">
            <v>300</v>
          </cell>
          <cell r="Y381">
            <v>13.32</v>
          </cell>
          <cell r="Z381">
            <v>13.4</v>
          </cell>
          <cell r="AA381">
            <v>15.68</v>
          </cell>
          <cell r="AB381">
            <v>16.03</v>
          </cell>
          <cell r="AD381" t="str">
            <v>Single</v>
          </cell>
          <cell r="AI381">
            <v>0</v>
          </cell>
          <cell r="AJ381" t="str">
            <v>L</v>
          </cell>
        </row>
        <row r="382">
          <cell r="P382">
            <v>0</v>
          </cell>
          <cell r="Q382">
            <v>0</v>
          </cell>
          <cell r="AJ382">
            <v>0</v>
          </cell>
        </row>
        <row r="383">
          <cell r="N383">
            <v>134.99858833383206</v>
          </cell>
          <cell r="AJ383">
            <v>0</v>
          </cell>
        </row>
        <row r="384">
          <cell r="E384">
            <v>174</v>
          </cell>
          <cell r="F384" t="str">
            <v>MH-02/9/11</v>
          </cell>
          <cell r="G384">
            <v>518659.87</v>
          </cell>
          <cell r="H384">
            <v>2389618.59</v>
          </cell>
          <cell r="I384" t="str">
            <v>Road-MN24</v>
          </cell>
          <cell r="M384" t="str">
            <v>CP-5 401 211</v>
          </cell>
          <cell r="P384">
            <v>0</v>
          </cell>
          <cell r="Q384">
            <v>0</v>
          </cell>
          <cell r="R384">
            <v>14.8</v>
          </cell>
          <cell r="T384">
            <v>12.98</v>
          </cell>
          <cell r="V384">
            <v>14.87</v>
          </cell>
          <cell r="AI384">
            <v>0</v>
          </cell>
          <cell r="AJ384">
            <v>0</v>
          </cell>
        </row>
        <row r="385">
          <cell r="AJ385">
            <v>0</v>
          </cell>
        </row>
        <row r="386">
          <cell r="E386">
            <v>175</v>
          </cell>
          <cell r="F386" t="str">
            <v>CB-02/9/11/4</v>
          </cell>
          <cell r="G386">
            <v>518657.89</v>
          </cell>
          <cell r="H386">
            <v>2389606.75</v>
          </cell>
          <cell r="I386" t="str">
            <v>Road-MN24</v>
          </cell>
          <cell r="J386">
            <v>-1.9799999999813735</v>
          </cell>
          <cell r="K386">
            <v>-11.839999999850988</v>
          </cell>
          <cell r="L386">
            <v>12.004415854026286</v>
          </cell>
          <cell r="M386" t="str">
            <v>CP-5 401 242</v>
          </cell>
          <cell r="N386">
            <v>0</v>
          </cell>
          <cell r="O386">
            <v>12.004415854026286</v>
          </cell>
          <cell r="P386">
            <v>12.004415854026286</v>
          </cell>
          <cell r="Q386">
            <v>0</v>
          </cell>
          <cell r="R386">
            <v>14.8</v>
          </cell>
          <cell r="T386">
            <v>13.03</v>
          </cell>
          <cell r="V386">
            <v>14.48</v>
          </cell>
          <cell r="X386">
            <v>300</v>
          </cell>
          <cell r="Y386">
            <v>12.98</v>
          </cell>
          <cell r="Z386">
            <v>13.03</v>
          </cell>
          <cell r="AA386">
            <v>14.87</v>
          </cell>
          <cell r="AB386">
            <v>14.48</v>
          </cell>
          <cell r="AD386" t="str">
            <v>Single</v>
          </cell>
          <cell r="AI386" t="str">
            <v>S</v>
          </cell>
          <cell r="AJ386">
            <v>0</v>
          </cell>
        </row>
        <row r="387">
          <cell r="AJ387">
            <v>0</v>
          </cell>
        </row>
        <row r="388">
          <cell r="E388">
            <v>176</v>
          </cell>
          <cell r="F388" t="str">
            <v>CB-02/9/11/5</v>
          </cell>
          <cell r="G388">
            <v>518650.94</v>
          </cell>
          <cell r="H388">
            <v>2389565.33</v>
          </cell>
          <cell r="I388" t="str">
            <v>Road-MN24</v>
          </cell>
          <cell r="J388">
            <v>-6.9500000000116415</v>
          </cell>
          <cell r="K388">
            <v>-41.419999999925494</v>
          </cell>
          <cell r="L388">
            <v>41.999034512640762</v>
          </cell>
          <cell r="M388" t="str">
            <v>CP-5 401 242</v>
          </cell>
          <cell r="N388">
            <v>12.004415854026286</v>
          </cell>
          <cell r="O388">
            <v>54.003450366667046</v>
          </cell>
          <cell r="P388">
            <v>41.999034512640762</v>
          </cell>
          <cell r="Q388">
            <v>0</v>
          </cell>
          <cell r="R388">
            <v>14.93</v>
          </cell>
          <cell r="T388">
            <v>13.16</v>
          </cell>
          <cell r="V388">
            <v>15.2</v>
          </cell>
          <cell r="X388">
            <v>300</v>
          </cell>
          <cell r="Y388">
            <v>13.03</v>
          </cell>
          <cell r="Z388">
            <v>13.16</v>
          </cell>
          <cell r="AA388">
            <v>14.48</v>
          </cell>
          <cell r="AB388">
            <v>15.2</v>
          </cell>
          <cell r="AD388" t="str">
            <v>Single</v>
          </cell>
          <cell r="AI388">
            <v>0</v>
          </cell>
          <cell r="AJ388">
            <v>0</v>
          </cell>
        </row>
        <row r="389">
          <cell r="AJ389">
            <v>0</v>
          </cell>
        </row>
        <row r="390">
          <cell r="E390">
            <v>177</v>
          </cell>
          <cell r="F390" t="str">
            <v>CB-02/9/11/6</v>
          </cell>
          <cell r="G390">
            <v>518648.48</v>
          </cell>
          <cell r="H390">
            <v>2389544.48</v>
          </cell>
          <cell r="I390" t="str">
            <v>Road-MN24</v>
          </cell>
          <cell r="J390">
            <v>-2.4600000000209548</v>
          </cell>
          <cell r="K390">
            <v>-20.850000000093132</v>
          </cell>
          <cell r="L390">
            <v>20.994620739703461</v>
          </cell>
          <cell r="M390" t="str">
            <v>CP-5 401 242</v>
          </cell>
          <cell r="N390">
            <v>54.003450366667046</v>
          </cell>
          <cell r="O390">
            <v>74.998071106370503</v>
          </cell>
          <cell r="P390">
            <v>20.994620739703457</v>
          </cell>
          <cell r="Q390">
            <v>0</v>
          </cell>
          <cell r="R390">
            <v>15</v>
          </cell>
          <cell r="T390">
            <v>13.22</v>
          </cell>
          <cell r="V390">
            <v>15.18</v>
          </cell>
          <cell r="X390">
            <v>300</v>
          </cell>
          <cell r="Y390">
            <v>13.16</v>
          </cell>
          <cell r="Z390">
            <v>13.22</v>
          </cell>
          <cell r="AA390">
            <v>15.2</v>
          </cell>
          <cell r="AB390">
            <v>15.18</v>
          </cell>
          <cell r="AD390" t="str">
            <v>Single</v>
          </cell>
          <cell r="AI390">
            <v>0</v>
          </cell>
          <cell r="AJ390">
            <v>0</v>
          </cell>
        </row>
        <row r="391">
          <cell r="AJ391">
            <v>0</v>
          </cell>
        </row>
        <row r="392">
          <cell r="E392">
            <v>178</v>
          </cell>
          <cell r="F392" t="str">
            <v>CB-02/9/11/7</v>
          </cell>
          <cell r="G392">
            <v>518646.35</v>
          </cell>
          <cell r="H392">
            <v>2389514.65</v>
          </cell>
          <cell r="I392" t="str">
            <v>Road-MN24</v>
          </cell>
          <cell r="J392">
            <v>-2.1300000000046566</v>
          </cell>
          <cell r="K392">
            <v>-29.830000000074506</v>
          </cell>
          <cell r="L392">
            <v>29.905949240986565</v>
          </cell>
          <cell r="M392" t="str">
            <v>CP-5 401 242</v>
          </cell>
          <cell r="N392">
            <v>74.998071106370503</v>
          </cell>
          <cell r="O392">
            <v>104.90402034735706</v>
          </cell>
          <cell r="P392">
            <v>29.905949240986558</v>
          </cell>
          <cell r="Q392">
            <v>0</v>
          </cell>
          <cell r="R392">
            <v>14.97</v>
          </cell>
          <cell r="T392">
            <v>13.31</v>
          </cell>
          <cell r="V392">
            <v>15.28</v>
          </cell>
          <cell r="X392">
            <v>300</v>
          </cell>
          <cell r="Y392">
            <v>13.22</v>
          </cell>
          <cell r="Z392">
            <v>13.31</v>
          </cell>
          <cell r="AA392">
            <v>15.18</v>
          </cell>
          <cell r="AB392">
            <v>15.28</v>
          </cell>
          <cell r="AD392" t="str">
            <v>Single</v>
          </cell>
          <cell r="AI392">
            <v>0</v>
          </cell>
          <cell r="AJ392" t="str">
            <v>L</v>
          </cell>
        </row>
        <row r="393">
          <cell r="AJ393">
            <v>0</v>
          </cell>
        </row>
        <row r="394">
          <cell r="N394">
            <v>104.90402034735706</v>
          </cell>
          <cell r="AJ394">
            <v>0</v>
          </cell>
        </row>
        <row r="395">
          <cell r="E395">
            <v>179</v>
          </cell>
          <cell r="F395" t="str">
            <v>MH-02/10</v>
          </cell>
          <cell r="G395">
            <v>518171.5</v>
          </cell>
          <cell r="H395">
            <v>2389487.6800000002</v>
          </cell>
          <cell r="I395" t="str">
            <v>Road-MN23</v>
          </cell>
          <cell r="M395" t="str">
            <v>CP-5 401 205</v>
          </cell>
          <cell r="R395">
            <v>14.71</v>
          </cell>
          <cell r="T395">
            <v>12.674150384627936</v>
          </cell>
          <cell r="V395">
            <v>14.27</v>
          </cell>
          <cell r="AI395">
            <v>0</v>
          </cell>
          <cell r="AJ395">
            <v>0</v>
          </cell>
        </row>
        <row r="396">
          <cell r="AJ396">
            <v>0</v>
          </cell>
        </row>
        <row r="397">
          <cell r="E397">
            <v>180</v>
          </cell>
          <cell r="F397" t="str">
            <v>CB-02/10/1</v>
          </cell>
          <cell r="G397">
            <v>518174.38</v>
          </cell>
          <cell r="H397">
            <v>2389487.17</v>
          </cell>
          <cell r="I397" t="str">
            <v>Road-MN23</v>
          </cell>
          <cell r="J397">
            <v>2.8800000000046566</v>
          </cell>
          <cell r="K397">
            <v>-0.51000000024214387</v>
          </cell>
          <cell r="L397">
            <v>2.9248076860323327</v>
          </cell>
          <cell r="M397" t="str">
            <v>CP-5 401 205</v>
          </cell>
          <cell r="N397">
            <v>0</v>
          </cell>
          <cell r="O397">
            <v>2.9248076860323327</v>
          </cell>
          <cell r="P397">
            <v>2.9248076860323327</v>
          </cell>
          <cell r="Q397">
            <v>0</v>
          </cell>
          <cell r="R397">
            <v>14.18</v>
          </cell>
          <cell r="T397">
            <v>12.68</v>
          </cell>
          <cell r="V397">
            <v>14.29</v>
          </cell>
          <cell r="X397">
            <v>300</v>
          </cell>
          <cell r="Y397">
            <v>12.674150384627936</v>
          </cell>
          <cell r="Z397">
            <v>12.68</v>
          </cell>
          <cell r="AA397">
            <v>14.27</v>
          </cell>
          <cell r="AB397">
            <v>14.29</v>
          </cell>
          <cell r="AD397" t="str">
            <v>Single</v>
          </cell>
          <cell r="AI397" t="str">
            <v>S</v>
          </cell>
          <cell r="AJ397">
            <v>0</v>
          </cell>
        </row>
        <row r="398">
          <cell r="AJ398">
            <v>0</v>
          </cell>
        </row>
        <row r="399">
          <cell r="E399">
            <v>181</v>
          </cell>
          <cell r="F399" t="str">
            <v>CB-02/10/2</v>
          </cell>
          <cell r="G399">
            <v>518195.44</v>
          </cell>
          <cell r="H399">
            <v>2389449.67</v>
          </cell>
          <cell r="I399" t="str">
            <v>Road-MN23</v>
          </cell>
          <cell r="J399">
            <v>21.059999999997672</v>
          </cell>
          <cell r="K399">
            <v>-37.5</v>
          </cell>
          <cell r="L399">
            <v>43.008994408145632</v>
          </cell>
          <cell r="M399" t="str">
            <v>CP-5 401 205</v>
          </cell>
          <cell r="N399">
            <v>2.9248076860323327</v>
          </cell>
          <cell r="O399">
            <v>45.933802094177963</v>
          </cell>
          <cell r="P399">
            <v>43.008994408145632</v>
          </cell>
          <cell r="Q399">
            <v>0</v>
          </cell>
          <cell r="R399">
            <v>14.31</v>
          </cell>
          <cell r="T399">
            <v>12.81</v>
          </cell>
          <cell r="V399">
            <v>14.57</v>
          </cell>
          <cell r="X399">
            <v>300</v>
          </cell>
          <cell r="Y399">
            <v>12.68</v>
          </cell>
          <cell r="Z399">
            <v>12.81</v>
          </cell>
          <cell r="AA399">
            <v>14.29</v>
          </cell>
          <cell r="AB399">
            <v>14.57</v>
          </cell>
          <cell r="AD399" t="str">
            <v>Single</v>
          </cell>
          <cell r="AI399">
            <v>0</v>
          </cell>
          <cell r="AJ399" t="str">
            <v>L</v>
          </cell>
        </row>
        <row r="400">
          <cell r="AJ400">
            <v>0</v>
          </cell>
        </row>
        <row r="401">
          <cell r="N401">
            <v>45.933802094177963</v>
          </cell>
          <cell r="AJ401">
            <v>0</v>
          </cell>
        </row>
        <row r="402">
          <cell r="E402">
            <v>182</v>
          </cell>
          <cell r="F402" t="str">
            <v>MH-02/11</v>
          </cell>
          <cell r="G402">
            <v>518210.67</v>
          </cell>
          <cell r="H402">
            <v>2389417.92</v>
          </cell>
          <cell r="I402" t="str">
            <v>Road-MN23</v>
          </cell>
          <cell r="M402" t="str">
            <v>CP-5 401 205</v>
          </cell>
          <cell r="R402">
            <v>14.41</v>
          </cell>
          <cell r="T402">
            <v>12.920019919840207</v>
          </cell>
          <cell r="V402">
            <v>14.61</v>
          </cell>
          <cell r="AI402">
            <v>0</v>
          </cell>
          <cell r="AJ402">
            <v>0</v>
          </cell>
        </row>
        <row r="403">
          <cell r="AJ403">
            <v>0</v>
          </cell>
        </row>
        <row r="404">
          <cell r="E404">
            <v>183</v>
          </cell>
          <cell r="F404" t="str">
            <v>CB-02/11/1</v>
          </cell>
          <cell r="G404">
            <v>518214.65</v>
          </cell>
          <cell r="H404">
            <v>2389414.91</v>
          </cell>
          <cell r="I404" t="str">
            <v>Road-MN23</v>
          </cell>
          <cell r="J404">
            <v>3.9800000000395812</v>
          </cell>
          <cell r="K404">
            <v>-3.0099999997764826</v>
          </cell>
          <cell r="L404">
            <v>4.9900400798961018</v>
          </cell>
          <cell r="M404" t="str">
            <v>CP-5 401 205</v>
          </cell>
          <cell r="N404">
            <v>0</v>
          </cell>
          <cell r="O404">
            <v>4.9900400798961018</v>
          </cell>
          <cell r="P404">
            <v>4.9900400798961018</v>
          </cell>
          <cell r="Q404">
            <v>0</v>
          </cell>
          <cell r="R404">
            <v>14.43</v>
          </cell>
          <cell r="T404">
            <v>12.93</v>
          </cell>
          <cell r="V404">
            <v>14.62</v>
          </cell>
          <cell r="X404">
            <v>300</v>
          </cell>
          <cell r="Y404">
            <v>12.920019919840207</v>
          </cell>
          <cell r="Z404">
            <v>12.93</v>
          </cell>
          <cell r="AA404">
            <v>14.61</v>
          </cell>
          <cell r="AB404">
            <v>14.62</v>
          </cell>
          <cell r="AD404" t="str">
            <v>Single</v>
          </cell>
          <cell r="AI404" t="str">
            <v>S</v>
          </cell>
          <cell r="AJ404" t="str">
            <v>L</v>
          </cell>
        </row>
        <row r="405">
          <cell r="AJ405">
            <v>0</v>
          </cell>
        </row>
        <row r="406">
          <cell r="N406">
            <v>4.9900400798961018</v>
          </cell>
          <cell r="AJ406">
            <v>0</v>
          </cell>
        </row>
        <row r="407">
          <cell r="E407">
            <v>184</v>
          </cell>
          <cell r="F407" t="str">
            <v>MH-02/12</v>
          </cell>
          <cell r="G407">
            <v>518227.77</v>
          </cell>
          <cell r="H407">
            <v>2389387.71</v>
          </cell>
          <cell r="I407" t="str">
            <v>Road-MN23</v>
          </cell>
          <cell r="M407" t="str">
            <v>CP-5 401 205</v>
          </cell>
          <cell r="R407">
            <v>14.52</v>
          </cell>
          <cell r="T407">
            <v>12.920350025906634</v>
          </cell>
          <cell r="V407">
            <v>14.7</v>
          </cell>
          <cell r="AI407">
            <v>0</v>
          </cell>
          <cell r="AJ407">
            <v>0</v>
          </cell>
        </row>
        <row r="408">
          <cell r="AJ408">
            <v>0</v>
          </cell>
        </row>
        <row r="409">
          <cell r="E409">
            <v>185</v>
          </cell>
          <cell r="F409" t="str">
            <v>CB-02/12/1</v>
          </cell>
          <cell r="G409">
            <v>518231.95</v>
          </cell>
          <cell r="H409">
            <v>2389385.2999999998</v>
          </cell>
          <cell r="I409" t="str">
            <v>Road-MN23</v>
          </cell>
          <cell r="J409">
            <v>4.1799999999930151</v>
          </cell>
          <cell r="K409">
            <v>-2.4100000001490116</v>
          </cell>
          <cell r="L409">
            <v>4.8249870466831144</v>
          </cell>
          <cell r="M409" t="str">
            <v>CP-5 401 205</v>
          </cell>
          <cell r="N409">
            <v>0</v>
          </cell>
          <cell r="O409">
            <v>4.8249870466831144</v>
          </cell>
          <cell r="P409">
            <v>4.8249870466831144</v>
          </cell>
          <cell r="Q409">
            <v>0</v>
          </cell>
          <cell r="R409">
            <v>14.43</v>
          </cell>
          <cell r="T409">
            <v>12.93</v>
          </cell>
          <cell r="V409">
            <v>14.71</v>
          </cell>
          <cell r="X409">
            <v>300</v>
          </cell>
          <cell r="Y409">
            <v>12.920350025906634</v>
          </cell>
          <cell r="Z409">
            <v>12.93</v>
          </cell>
          <cell r="AA409">
            <v>14.7</v>
          </cell>
          <cell r="AB409">
            <v>14.71</v>
          </cell>
          <cell r="AD409" t="str">
            <v>Single</v>
          </cell>
          <cell r="AI409" t="str">
            <v>S</v>
          </cell>
          <cell r="AJ409" t="str">
            <v>L</v>
          </cell>
        </row>
        <row r="410">
          <cell r="AJ410">
            <v>0</v>
          </cell>
        </row>
        <row r="411">
          <cell r="N411">
            <v>4.8249870466831144</v>
          </cell>
          <cell r="AJ411">
            <v>0</v>
          </cell>
        </row>
        <row r="412">
          <cell r="E412">
            <v>186</v>
          </cell>
          <cell r="F412" t="str">
            <v>MH-02/13</v>
          </cell>
          <cell r="G412">
            <v>518244.89</v>
          </cell>
          <cell r="H412">
            <v>2389364.16</v>
          </cell>
          <cell r="I412" t="str">
            <v>Road-MN23</v>
          </cell>
          <cell r="M412" t="str">
            <v>CP-5 401 205</v>
          </cell>
          <cell r="R412">
            <v>14.6</v>
          </cell>
          <cell r="T412">
            <v>12.920008463581588</v>
          </cell>
          <cell r="V412">
            <v>14.66</v>
          </cell>
          <cell r="AI412">
            <v>0</v>
          </cell>
          <cell r="AJ412">
            <v>0</v>
          </cell>
        </row>
        <row r="413">
          <cell r="AJ413">
            <v>0</v>
          </cell>
        </row>
        <row r="414">
          <cell r="E414">
            <v>187</v>
          </cell>
          <cell r="F414" t="str">
            <v>CB-02/13/1</v>
          </cell>
          <cell r="G414">
            <v>518249.18</v>
          </cell>
          <cell r="H414">
            <v>2389361.6</v>
          </cell>
          <cell r="I414" t="str">
            <v>Road-MN23</v>
          </cell>
          <cell r="J414">
            <v>4.2899999999790452</v>
          </cell>
          <cell r="K414">
            <v>-2.5600000000558794</v>
          </cell>
          <cell r="L414">
            <v>4.9957682092052984</v>
          </cell>
          <cell r="M414" t="str">
            <v>CP-5 401 205</v>
          </cell>
          <cell r="N414">
            <v>0</v>
          </cell>
          <cell r="O414">
            <v>4.9957682092052984</v>
          </cell>
          <cell r="P414">
            <v>4.9957682092052984</v>
          </cell>
          <cell r="Q414">
            <v>0</v>
          </cell>
          <cell r="R414">
            <v>14.43</v>
          </cell>
          <cell r="T414">
            <v>12.93</v>
          </cell>
          <cell r="V414">
            <v>14.63</v>
          </cell>
          <cell r="X414">
            <v>300</v>
          </cell>
          <cell r="Y414">
            <v>12.920008463581588</v>
          </cell>
          <cell r="Z414">
            <v>12.93</v>
          </cell>
          <cell r="AA414">
            <v>14.66</v>
          </cell>
          <cell r="AB414">
            <v>14.63</v>
          </cell>
          <cell r="AD414" t="str">
            <v>Single</v>
          </cell>
          <cell r="AI414" t="str">
            <v>S</v>
          </cell>
          <cell r="AJ414" t="str">
            <v>L</v>
          </cell>
        </row>
        <row r="415">
          <cell r="AJ415">
            <v>0</v>
          </cell>
        </row>
        <row r="416">
          <cell r="N416">
            <v>4.9957682092052984</v>
          </cell>
          <cell r="AJ416">
            <v>0</v>
          </cell>
        </row>
        <row r="417">
          <cell r="E417">
            <v>188</v>
          </cell>
          <cell r="F417" t="str">
            <v>MH-02/14</v>
          </cell>
          <cell r="G417">
            <v>518268.49400000001</v>
          </cell>
          <cell r="H417">
            <v>2389336.37</v>
          </cell>
          <cell r="I417" t="str">
            <v>Road-MJ02</v>
          </cell>
          <cell r="M417" t="str">
            <v>CP-5 401 206</v>
          </cell>
          <cell r="R417">
            <v>14.68</v>
          </cell>
          <cell r="T417">
            <v>13.15</v>
          </cell>
          <cell r="V417">
            <v>14.69</v>
          </cell>
          <cell r="AI417">
            <v>0</v>
          </cell>
          <cell r="AJ417">
            <v>0</v>
          </cell>
        </row>
        <row r="418">
          <cell r="AJ418">
            <v>0</v>
          </cell>
        </row>
        <row r="419">
          <cell r="E419">
            <v>189</v>
          </cell>
          <cell r="F419" t="str">
            <v>CB-02/14/30</v>
          </cell>
          <cell r="G419">
            <v>518260.19</v>
          </cell>
          <cell r="H419">
            <v>2389330.79</v>
          </cell>
          <cell r="I419" t="str">
            <v>Road-MJ03</v>
          </cell>
          <cell r="J419">
            <v>-8.3040000000037253</v>
          </cell>
          <cell r="K419">
            <v>-5.5800000000745058</v>
          </cell>
          <cell r="L419">
            <v>10.00463972369287</v>
          </cell>
          <cell r="M419" t="str">
            <v>CP-5 401 232</v>
          </cell>
          <cell r="N419">
            <v>0</v>
          </cell>
          <cell r="O419">
            <v>10.00463972369287</v>
          </cell>
          <cell r="P419">
            <v>10.00463972369287</v>
          </cell>
          <cell r="Q419">
            <v>0</v>
          </cell>
          <cell r="R419">
            <v>14.79</v>
          </cell>
          <cell r="T419">
            <v>13.22</v>
          </cell>
          <cell r="V419">
            <v>14.86</v>
          </cell>
          <cell r="X419">
            <v>500</v>
          </cell>
          <cell r="Y419">
            <v>13.15</v>
          </cell>
          <cell r="Z419">
            <v>13.22</v>
          </cell>
          <cell r="AA419">
            <v>14.69</v>
          </cell>
          <cell r="AB419">
            <v>14.86</v>
          </cell>
          <cell r="AD419" t="str">
            <v>Double</v>
          </cell>
          <cell r="AI419" t="str">
            <v>S</v>
          </cell>
          <cell r="AJ419">
            <v>0</v>
          </cell>
        </row>
        <row r="420">
          <cell r="AJ420">
            <v>0</v>
          </cell>
        </row>
        <row r="421">
          <cell r="E421">
            <v>190</v>
          </cell>
          <cell r="F421" t="str">
            <v>CB-02/14/31</v>
          </cell>
          <cell r="G421">
            <v>518234.09</v>
          </cell>
          <cell r="H421">
            <v>2389314.0699999998</v>
          </cell>
          <cell r="I421" t="str">
            <v>Road-MJ03</v>
          </cell>
          <cell r="J421">
            <v>-26.099999999976717</v>
          </cell>
          <cell r="K421">
            <v>-16.720000000204891</v>
          </cell>
          <cell r="L421">
            <v>30.996264291130895</v>
          </cell>
          <cell r="M421" t="str">
            <v>CP-5 401 232</v>
          </cell>
          <cell r="N421">
            <v>10.00463972369287</v>
          </cell>
          <cell r="O421">
            <v>41.000904014823767</v>
          </cell>
          <cell r="P421">
            <v>30.996264291130899</v>
          </cell>
          <cell r="Q421">
            <v>0</v>
          </cell>
          <cell r="R421">
            <v>14.98</v>
          </cell>
          <cell r="T421">
            <v>13.41</v>
          </cell>
          <cell r="V421">
            <v>15.07</v>
          </cell>
          <cell r="X421">
            <v>500</v>
          </cell>
          <cell r="Y421">
            <v>13.22</v>
          </cell>
          <cell r="Z421">
            <v>13.41</v>
          </cell>
          <cell r="AA421">
            <v>14.86</v>
          </cell>
          <cell r="AB421">
            <v>15.07</v>
          </cell>
          <cell r="AD421" t="str">
            <v>Single</v>
          </cell>
          <cell r="AI421">
            <v>0</v>
          </cell>
          <cell r="AJ421">
            <v>0</v>
          </cell>
        </row>
        <row r="422">
          <cell r="AJ422">
            <v>0</v>
          </cell>
        </row>
        <row r="423">
          <cell r="E423">
            <v>191</v>
          </cell>
          <cell r="F423" t="str">
            <v>CB-02/14/32</v>
          </cell>
          <cell r="G423">
            <v>518207.35</v>
          </cell>
          <cell r="H423">
            <v>2389300.4700000002</v>
          </cell>
          <cell r="I423" t="str">
            <v>Road-MJ03</v>
          </cell>
          <cell r="J423">
            <v>-26.740000000048894</v>
          </cell>
          <cell r="K423">
            <v>-13.599999999627471</v>
          </cell>
          <cell r="L423">
            <v>29.999793332496179</v>
          </cell>
          <cell r="M423" t="str">
            <v>CP-5 401 232</v>
          </cell>
          <cell r="N423">
            <v>41.000904014823767</v>
          </cell>
          <cell r="O423">
            <v>71.000697347319942</v>
          </cell>
          <cell r="P423">
            <v>29.999793332496175</v>
          </cell>
          <cell r="Q423">
            <v>0</v>
          </cell>
          <cell r="R423">
            <v>15.17</v>
          </cell>
          <cell r="T423">
            <v>13.56</v>
          </cell>
          <cell r="V423">
            <v>15.26</v>
          </cell>
          <cell r="X423">
            <v>500</v>
          </cell>
          <cell r="Y423">
            <v>13.41</v>
          </cell>
          <cell r="Z423">
            <v>13.56</v>
          </cell>
          <cell r="AA423">
            <v>15.07</v>
          </cell>
          <cell r="AB423">
            <v>15.26</v>
          </cell>
          <cell r="AD423" t="str">
            <v>Single</v>
          </cell>
          <cell r="AI423">
            <v>0</v>
          </cell>
          <cell r="AJ423">
            <v>0</v>
          </cell>
        </row>
        <row r="424">
          <cell r="AJ424">
            <v>0</v>
          </cell>
        </row>
        <row r="425">
          <cell r="E425">
            <v>192</v>
          </cell>
          <cell r="F425" t="str">
            <v>CB-02/14/33</v>
          </cell>
          <cell r="G425">
            <v>518180.1</v>
          </cell>
          <cell r="H425">
            <v>2389287.92</v>
          </cell>
          <cell r="I425" t="str">
            <v>Road-MJ03</v>
          </cell>
          <cell r="J425">
            <v>-27.25</v>
          </cell>
          <cell r="K425">
            <v>-12.550000000279397</v>
          </cell>
          <cell r="L425">
            <v>30.001083313890732</v>
          </cell>
          <cell r="M425" t="str">
            <v>CP-5 401 232</v>
          </cell>
          <cell r="N425">
            <v>71.000697347319942</v>
          </cell>
          <cell r="O425">
            <v>101.00178066121067</v>
          </cell>
          <cell r="P425">
            <v>30.001083313890732</v>
          </cell>
          <cell r="Q425">
            <v>0</v>
          </cell>
          <cell r="R425">
            <v>15.36</v>
          </cell>
          <cell r="T425">
            <v>13.65</v>
          </cell>
          <cell r="V425">
            <v>15.33</v>
          </cell>
          <cell r="X425">
            <v>500</v>
          </cell>
          <cell r="Y425">
            <v>13.56</v>
          </cell>
          <cell r="Z425">
            <v>13.65</v>
          </cell>
          <cell r="AA425">
            <v>15.26</v>
          </cell>
          <cell r="AB425">
            <v>15.33</v>
          </cell>
          <cell r="AD425" t="str">
            <v>Single</v>
          </cell>
          <cell r="AI425">
            <v>0</v>
          </cell>
          <cell r="AJ425">
            <v>0</v>
          </cell>
        </row>
        <row r="426">
          <cell r="AJ426">
            <v>0</v>
          </cell>
        </row>
        <row r="427">
          <cell r="E427">
            <v>193</v>
          </cell>
          <cell r="F427" t="str">
            <v>CB-02/14/34</v>
          </cell>
          <cell r="G427">
            <v>518165.07</v>
          </cell>
          <cell r="H427">
            <v>2389279.98</v>
          </cell>
          <cell r="I427" t="str">
            <v>Road-MJ03</v>
          </cell>
          <cell r="J427">
            <v>-15.029999999969732</v>
          </cell>
          <cell r="K427">
            <v>-7.9399999999441206</v>
          </cell>
          <cell r="L427">
            <v>16.998367568628549</v>
          </cell>
          <cell r="M427" t="str">
            <v>CP-5 401 232</v>
          </cell>
          <cell r="N427">
            <v>101.00178066121067</v>
          </cell>
          <cell r="O427">
            <v>118.00014822983923</v>
          </cell>
          <cell r="P427">
            <v>16.998367568628552</v>
          </cell>
          <cell r="Q427">
            <v>0</v>
          </cell>
          <cell r="R427">
            <v>15.46</v>
          </cell>
          <cell r="T427">
            <v>13.7</v>
          </cell>
          <cell r="V427">
            <v>15.42</v>
          </cell>
          <cell r="X427">
            <v>300</v>
          </cell>
          <cell r="Y427">
            <v>13.65</v>
          </cell>
          <cell r="Z427">
            <v>13.7</v>
          </cell>
          <cell r="AA427">
            <v>15.33</v>
          </cell>
          <cell r="AB427">
            <v>15.42</v>
          </cell>
          <cell r="AD427" t="str">
            <v>Single</v>
          </cell>
          <cell r="AI427">
            <v>0</v>
          </cell>
          <cell r="AJ427">
            <v>0</v>
          </cell>
        </row>
        <row r="428">
          <cell r="AJ428">
            <v>0</v>
          </cell>
        </row>
        <row r="429">
          <cell r="E429">
            <v>194</v>
          </cell>
          <cell r="F429" t="str">
            <v>CB-02/14/35</v>
          </cell>
          <cell r="G429">
            <v>518152.21</v>
          </cell>
          <cell r="H429">
            <v>2389272.23</v>
          </cell>
          <cell r="I429" t="str">
            <v>Road-MJ03</v>
          </cell>
          <cell r="J429">
            <v>-12.85999999998603</v>
          </cell>
          <cell r="K429">
            <v>-7.75</v>
          </cell>
          <cell r="L429">
            <v>15.014729434779726</v>
          </cell>
          <cell r="M429" t="str">
            <v>CP-5 401 232</v>
          </cell>
          <cell r="N429">
            <v>118.00014822983923</v>
          </cell>
          <cell r="O429">
            <v>133.01487766461895</v>
          </cell>
          <cell r="P429">
            <v>15.014729434779724</v>
          </cell>
          <cell r="Q429">
            <v>0</v>
          </cell>
          <cell r="R429">
            <v>15.56</v>
          </cell>
          <cell r="T429">
            <v>14.25</v>
          </cell>
          <cell r="V429">
            <v>15.45</v>
          </cell>
          <cell r="X429">
            <v>300</v>
          </cell>
          <cell r="Y429">
            <v>13.9</v>
          </cell>
          <cell r="Z429">
            <v>14.25</v>
          </cell>
          <cell r="AA429">
            <v>15.42</v>
          </cell>
          <cell r="AB429">
            <v>15.45</v>
          </cell>
          <cell r="AD429" t="str">
            <v>Single</v>
          </cell>
          <cell r="AI429">
            <v>0</v>
          </cell>
          <cell r="AJ429">
            <v>0</v>
          </cell>
        </row>
        <row r="430">
          <cell r="AJ430">
            <v>0</v>
          </cell>
        </row>
        <row r="431">
          <cell r="E431">
            <v>195</v>
          </cell>
          <cell r="F431" t="str">
            <v>CB-02/14/36</v>
          </cell>
          <cell r="G431">
            <v>518112.13</v>
          </cell>
          <cell r="H431">
            <v>2389244.0499999998</v>
          </cell>
          <cell r="I431" t="str">
            <v>Road-MJ03</v>
          </cell>
          <cell r="J431">
            <v>-40.080000000016298</v>
          </cell>
          <cell r="K431">
            <v>-28.180000000167638</v>
          </cell>
          <cell r="L431">
            <v>48.995089549981991</v>
          </cell>
          <cell r="M431" t="str">
            <v>CP-5 401 232</v>
          </cell>
          <cell r="N431">
            <v>133.01487766461895</v>
          </cell>
          <cell r="O431">
            <v>182.00996721460095</v>
          </cell>
          <cell r="P431">
            <v>48.995089549981998</v>
          </cell>
          <cell r="Q431">
            <v>0</v>
          </cell>
          <cell r="R431">
            <v>15.86</v>
          </cell>
          <cell r="T431">
            <v>14.44</v>
          </cell>
          <cell r="V431">
            <v>15.68</v>
          </cell>
          <cell r="X431">
            <v>300</v>
          </cell>
          <cell r="Y431">
            <v>14.25</v>
          </cell>
          <cell r="Z431">
            <v>14.44</v>
          </cell>
          <cell r="AA431">
            <v>15.45</v>
          </cell>
          <cell r="AB431">
            <v>15.68</v>
          </cell>
          <cell r="AD431" t="str">
            <v>Single</v>
          </cell>
          <cell r="AI431">
            <v>0</v>
          </cell>
          <cell r="AJ431">
            <v>0</v>
          </cell>
        </row>
        <row r="432">
          <cell r="AJ432">
            <v>0</v>
          </cell>
        </row>
        <row r="433">
          <cell r="E433">
            <v>196</v>
          </cell>
          <cell r="F433" t="str">
            <v>CB-02/14/37</v>
          </cell>
          <cell r="G433">
            <v>518097.47</v>
          </cell>
          <cell r="H433">
            <v>2389233.6</v>
          </cell>
          <cell r="I433" t="str">
            <v>Road-MJ03</v>
          </cell>
          <cell r="J433">
            <v>-14.660000000032596</v>
          </cell>
          <cell r="K433">
            <v>-10.449999999720603</v>
          </cell>
          <cell r="L433">
            <v>18.003280256528708</v>
          </cell>
          <cell r="M433" t="str">
            <v>CP-5 401 232</v>
          </cell>
          <cell r="N433">
            <v>182.00996721460095</v>
          </cell>
          <cell r="O433">
            <v>200.01324747112966</v>
          </cell>
          <cell r="P433">
            <v>18.003280256528711</v>
          </cell>
          <cell r="Q433">
            <v>0</v>
          </cell>
          <cell r="R433">
            <v>15.97</v>
          </cell>
          <cell r="T433">
            <v>14.48</v>
          </cell>
          <cell r="V433">
            <v>15.95</v>
          </cell>
          <cell r="X433">
            <v>300</v>
          </cell>
          <cell r="Y433">
            <v>14.44</v>
          </cell>
          <cell r="Z433">
            <v>14.48</v>
          </cell>
          <cell r="AA433">
            <v>15.68</v>
          </cell>
          <cell r="AB433">
            <v>15.95</v>
          </cell>
          <cell r="AD433" t="str">
            <v>Double</v>
          </cell>
          <cell r="AI433">
            <v>0</v>
          </cell>
          <cell r="AJ433" t="str">
            <v>L</v>
          </cell>
        </row>
        <row r="434">
          <cell r="AJ434">
            <v>0</v>
          </cell>
        </row>
        <row r="435">
          <cell r="N435">
            <v>200.01324747112966</v>
          </cell>
          <cell r="AJ435">
            <v>0</v>
          </cell>
        </row>
        <row r="436">
          <cell r="E436">
            <v>197</v>
          </cell>
          <cell r="F436" t="str">
            <v>CB-02/14/30</v>
          </cell>
          <cell r="G436">
            <v>518260.19</v>
          </cell>
          <cell r="H436">
            <v>2389330.79</v>
          </cell>
          <cell r="I436" t="str">
            <v>Road-MJ03</v>
          </cell>
          <cell r="R436">
            <v>14.79</v>
          </cell>
          <cell r="T436">
            <v>13.203995722476224</v>
          </cell>
          <cell r="V436">
            <v>14.86</v>
          </cell>
          <cell r="AD436" t="str">
            <v>Double</v>
          </cell>
          <cell r="AI436">
            <v>0</v>
          </cell>
          <cell r="AJ436">
            <v>0</v>
          </cell>
        </row>
        <row r="437">
          <cell r="AJ437">
            <v>0</v>
          </cell>
        </row>
        <row r="438">
          <cell r="E438">
            <v>198</v>
          </cell>
          <cell r="F438" t="str">
            <v>CB-02/14/30A</v>
          </cell>
          <cell r="G438">
            <v>518250.72</v>
          </cell>
          <cell r="H438">
            <v>2389346.1</v>
          </cell>
          <cell r="I438" t="str">
            <v>Road-MJ03</v>
          </cell>
          <cell r="J438">
            <v>-9.470000000030268</v>
          </cell>
          <cell r="K438">
            <v>15.310000000055879</v>
          </cell>
          <cell r="L438">
            <v>18.002138761888386</v>
          </cell>
          <cell r="M438" t="str">
            <v>CP-5 401 232</v>
          </cell>
          <cell r="N438">
            <v>0</v>
          </cell>
          <cell r="O438">
            <v>18.002138761888386</v>
          </cell>
          <cell r="P438">
            <v>18.002138761888386</v>
          </cell>
          <cell r="Q438">
            <v>0</v>
          </cell>
          <cell r="R438">
            <v>14.97</v>
          </cell>
          <cell r="T438">
            <v>13.24</v>
          </cell>
          <cell r="V438">
            <v>14.97</v>
          </cell>
          <cell r="X438">
            <v>300</v>
          </cell>
          <cell r="Y438">
            <v>13.203995722476224</v>
          </cell>
          <cell r="Z438">
            <v>13.24</v>
          </cell>
          <cell r="AA438">
            <v>14.86</v>
          </cell>
          <cell r="AB438">
            <v>14.97</v>
          </cell>
          <cell r="AD438" t="str">
            <v>Single</v>
          </cell>
          <cell r="AI438" t="str">
            <v>S</v>
          </cell>
          <cell r="AJ438" t="str">
            <v>L</v>
          </cell>
        </row>
        <row r="439">
          <cell r="AJ439">
            <v>0</v>
          </cell>
        </row>
        <row r="440">
          <cell r="N440">
            <v>18.002138761888386</v>
          </cell>
          <cell r="AJ440">
            <v>0</v>
          </cell>
        </row>
        <row r="441">
          <cell r="E441">
            <v>199</v>
          </cell>
          <cell r="F441" t="str">
            <v>CB-02/14/31</v>
          </cell>
          <cell r="G441">
            <v>518234.09</v>
          </cell>
          <cell r="H441">
            <v>2389314.0699999998</v>
          </cell>
          <cell r="I441" t="str">
            <v>Road-MJ03</v>
          </cell>
          <cell r="R441">
            <v>14.98</v>
          </cell>
          <cell r="T441">
            <v>13.457986121758966</v>
          </cell>
          <cell r="V441">
            <v>15.07</v>
          </cell>
          <cell r="AI441">
            <v>0</v>
          </cell>
          <cell r="AJ441">
            <v>0</v>
          </cell>
        </row>
        <row r="442">
          <cell r="AJ442">
            <v>0</v>
          </cell>
        </row>
        <row r="443">
          <cell r="E443">
            <v>200</v>
          </cell>
          <cell r="F443" t="str">
            <v>CB-02/14/31A</v>
          </cell>
          <cell r="G443">
            <v>518223.34</v>
          </cell>
          <cell r="H443">
            <v>2389325.9300000002</v>
          </cell>
          <cell r="I443" t="str">
            <v>Road-MJ03</v>
          </cell>
          <cell r="J443">
            <v>-10.75</v>
          </cell>
          <cell r="K443">
            <v>11.860000000335276</v>
          </cell>
          <cell r="L443">
            <v>16.006939120517476</v>
          </cell>
          <cell r="M443" t="str">
            <v>CP-5 401 232</v>
          </cell>
          <cell r="N443">
            <v>0</v>
          </cell>
          <cell r="O443">
            <v>16.006939120517476</v>
          </cell>
          <cell r="P443">
            <v>16.006939120517476</v>
          </cell>
          <cell r="Q443">
            <v>0</v>
          </cell>
          <cell r="R443">
            <v>14.98</v>
          </cell>
          <cell r="T443">
            <v>13.49</v>
          </cell>
          <cell r="V443">
            <v>14.98</v>
          </cell>
          <cell r="X443">
            <v>300</v>
          </cell>
          <cell r="Y443">
            <v>13.457986121758966</v>
          </cell>
          <cell r="Z443">
            <v>13.49</v>
          </cell>
          <cell r="AA443">
            <v>15.07</v>
          </cell>
          <cell r="AB443">
            <v>14.98</v>
          </cell>
          <cell r="AD443" t="str">
            <v>Single</v>
          </cell>
          <cell r="AI443" t="str">
            <v>S</v>
          </cell>
          <cell r="AJ443" t="str">
            <v>L</v>
          </cell>
        </row>
        <row r="444">
          <cell r="AJ444">
            <v>0</v>
          </cell>
        </row>
        <row r="445">
          <cell r="N445">
            <v>16.006939120517476</v>
          </cell>
          <cell r="AJ445">
            <v>0</v>
          </cell>
        </row>
        <row r="446">
          <cell r="E446">
            <v>201</v>
          </cell>
          <cell r="F446" t="str">
            <v>CB-02/14/32</v>
          </cell>
          <cell r="G446">
            <v>518207.35</v>
          </cell>
          <cell r="H446">
            <v>2389300.4700000002</v>
          </cell>
          <cell r="I446" t="str">
            <v>Road-MJ03</v>
          </cell>
          <cell r="R446">
            <v>15.17</v>
          </cell>
          <cell r="T446">
            <v>13.609006136091839</v>
          </cell>
          <cell r="V446">
            <v>15.26</v>
          </cell>
          <cell r="AI446">
            <v>0</v>
          </cell>
          <cell r="AJ446">
            <v>0</v>
          </cell>
        </row>
        <row r="447">
          <cell r="AJ447">
            <v>0</v>
          </cell>
        </row>
        <row r="448">
          <cell r="E448">
            <v>202</v>
          </cell>
          <cell r="F448" t="str">
            <v>CB-02/14/32A</v>
          </cell>
          <cell r="G448">
            <v>518200.92</v>
          </cell>
          <cell r="H448">
            <v>2389314.5699999998</v>
          </cell>
          <cell r="I448" t="str">
            <v>Road-MJ03</v>
          </cell>
          <cell r="J448">
            <v>-6.4299999999930151</v>
          </cell>
          <cell r="K448">
            <v>14.099999999627471</v>
          </cell>
          <cell r="L448">
            <v>15.496931954080615</v>
          </cell>
          <cell r="M448" t="str">
            <v>CP-5 401 232</v>
          </cell>
          <cell r="N448">
            <v>0</v>
          </cell>
          <cell r="O448">
            <v>15.496931954080615</v>
          </cell>
          <cell r="P448">
            <v>15.496931954080615</v>
          </cell>
          <cell r="Q448">
            <v>0</v>
          </cell>
          <cell r="R448">
            <v>15.17</v>
          </cell>
          <cell r="T448">
            <v>13.64</v>
          </cell>
          <cell r="V448">
            <v>15.17</v>
          </cell>
          <cell r="X448">
            <v>300</v>
          </cell>
          <cell r="Y448">
            <v>13.609006136091839</v>
          </cell>
          <cell r="Z448">
            <v>13.64</v>
          </cell>
          <cell r="AA448">
            <v>15.26</v>
          </cell>
          <cell r="AB448">
            <v>15.17</v>
          </cell>
          <cell r="AD448" t="str">
            <v>Single</v>
          </cell>
          <cell r="AI448" t="str">
            <v>S</v>
          </cell>
          <cell r="AJ448" t="str">
            <v>L</v>
          </cell>
        </row>
        <row r="449">
          <cell r="AJ449">
            <v>0</v>
          </cell>
        </row>
        <row r="450">
          <cell r="N450">
            <v>15.496931954080615</v>
          </cell>
          <cell r="AJ450">
            <v>0</v>
          </cell>
        </row>
        <row r="451">
          <cell r="E451">
            <v>203</v>
          </cell>
          <cell r="F451" t="str">
            <v>CB-02/14/33</v>
          </cell>
          <cell r="G451">
            <v>518180.1</v>
          </cell>
          <cell r="H451">
            <v>2389287.92</v>
          </cell>
          <cell r="I451" t="str">
            <v>Road-MJ03</v>
          </cell>
          <cell r="R451">
            <v>15.36</v>
          </cell>
          <cell r="T451">
            <v>13.609006936260002</v>
          </cell>
          <cell r="V451">
            <v>15.33</v>
          </cell>
          <cell r="AI451">
            <v>0</v>
          </cell>
          <cell r="AJ451">
            <v>0</v>
          </cell>
        </row>
        <row r="452">
          <cell r="AJ452">
            <v>0</v>
          </cell>
        </row>
        <row r="453">
          <cell r="E453">
            <v>204</v>
          </cell>
          <cell r="F453" t="str">
            <v>CB-02/14/33A</v>
          </cell>
          <cell r="G453">
            <v>518173.29</v>
          </cell>
          <cell r="H453">
            <v>2389301.84</v>
          </cell>
          <cell r="I453" t="str">
            <v>Road-MJ03</v>
          </cell>
          <cell r="J453">
            <v>-6.8099999999976717</v>
          </cell>
          <cell r="K453">
            <v>13.919999999925494</v>
          </cell>
          <cell r="L453">
            <v>15.496531869998979</v>
          </cell>
          <cell r="M453" t="str">
            <v>CP-5 401 232</v>
          </cell>
          <cell r="N453">
            <v>0</v>
          </cell>
          <cell r="O453">
            <v>15.496531869998979</v>
          </cell>
          <cell r="P453">
            <v>15.496531869998979</v>
          </cell>
          <cell r="Q453">
            <v>0</v>
          </cell>
          <cell r="R453">
            <v>15.36</v>
          </cell>
          <cell r="T453">
            <v>13.64</v>
          </cell>
          <cell r="V453">
            <v>15.36</v>
          </cell>
          <cell r="X453">
            <v>300</v>
          </cell>
          <cell r="Y453">
            <v>13.609006936260002</v>
          </cell>
          <cell r="Z453">
            <v>13.64</v>
          </cell>
          <cell r="AA453">
            <v>15.33</v>
          </cell>
          <cell r="AB453">
            <v>15.36</v>
          </cell>
          <cell r="AD453" t="str">
            <v>Single</v>
          </cell>
          <cell r="AI453" t="str">
            <v>S</v>
          </cell>
          <cell r="AJ453" t="str">
            <v>L</v>
          </cell>
        </row>
        <row r="454">
          <cell r="AJ454">
            <v>0</v>
          </cell>
        </row>
        <row r="455">
          <cell r="N455">
            <v>15.496531869998979</v>
          </cell>
          <cell r="AJ455">
            <v>0</v>
          </cell>
        </row>
        <row r="456">
          <cell r="E456">
            <v>205</v>
          </cell>
          <cell r="F456" t="str">
            <v>CB-02/14/34</v>
          </cell>
          <cell r="G456">
            <v>518165.07</v>
          </cell>
          <cell r="H456">
            <v>2389279.98</v>
          </cell>
          <cell r="I456" t="str">
            <v>Road-MJ03</v>
          </cell>
          <cell r="R456">
            <v>15.46</v>
          </cell>
          <cell r="T456">
            <v>13.9</v>
          </cell>
          <cell r="V456">
            <v>15.42</v>
          </cell>
          <cell r="AI456">
            <v>0</v>
          </cell>
          <cell r="AJ456">
            <v>0</v>
          </cell>
        </row>
        <row r="457">
          <cell r="AJ457">
            <v>0</v>
          </cell>
        </row>
        <row r="458">
          <cell r="E458">
            <v>206</v>
          </cell>
          <cell r="F458" t="str">
            <v>CB-02/14/34/1</v>
          </cell>
          <cell r="G458">
            <v>518166.98</v>
          </cell>
          <cell r="H458">
            <v>2389270.17</v>
          </cell>
          <cell r="I458" t="str">
            <v>Road-MN07</v>
          </cell>
          <cell r="J458">
            <v>1.9099999999743886</v>
          </cell>
          <cell r="K458">
            <v>-9.8100000000558794</v>
          </cell>
          <cell r="L458">
            <v>9.9942083228737282</v>
          </cell>
          <cell r="M458" t="str">
            <v>CP-5 401 233</v>
          </cell>
          <cell r="N458">
            <v>0</v>
          </cell>
          <cell r="O458">
            <v>9.9942083228737282</v>
          </cell>
          <cell r="P458">
            <v>9.9942083228737282</v>
          </cell>
          <cell r="Q458">
            <v>0</v>
          </cell>
          <cell r="R458">
            <v>15.52</v>
          </cell>
          <cell r="T458">
            <v>13.97</v>
          </cell>
          <cell r="V458">
            <v>15.47</v>
          </cell>
          <cell r="X458">
            <v>300</v>
          </cell>
          <cell r="Y458">
            <v>13.9</v>
          </cell>
          <cell r="Z458">
            <v>13.97</v>
          </cell>
          <cell r="AA458">
            <v>15.42</v>
          </cell>
          <cell r="AB458">
            <v>15.47</v>
          </cell>
          <cell r="AD458" t="str">
            <v>Single</v>
          </cell>
          <cell r="AI458" t="str">
            <v>S</v>
          </cell>
          <cell r="AJ458">
            <v>0</v>
          </cell>
        </row>
        <row r="459">
          <cell r="Y459">
            <v>13.22</v>
          </cell>
          <cell r="Z459">
            <v>13.41</v>
          </cell>
          <cell r="AA459">
            <v>0</v>
          </cell>
          <cell r="AB459">
            <v>0</v>
          </cell>
          <cell r="AJ459">
            <v>0</v>
          </cell>
        </row>
        <row r="460">
          <cell r="E460">
            <v>207</v>
          </cell>
          <cell r="F460" t="str">
            <v>CB-02/14/34/2</v>
          </cell>
          <cell r="G460">
            <v>518174.35</v>
          </cell>
          <cell r="H460">
            <v>2389227.7999999998</v>
          </cell>
          <cell r="I460" t="str">
            <v>Road-MN07</v>
          </cell>
          <cell r="J460">
            <v>7.3699999999953434</v>
          </cell>
          <cell r="K460">
            <v>-42.370000000111759</v>
          </cell>
          <cell r="L460">
            <v>43.006206528934889</v>
          </cell>
          <cell r="M460" t="str">
            <v>CP-5 401 233</v>
          </cell>
          <cell r="N460">
            <v>9.9942083228737282</v>
          </cell>
          <cell r="O460">
            <v>53.000414851808614</v>
          </cell>
          <cell r="P460">
            <v>43.006206528934882</v>
          </cell>
          <cell r="Q460">
            <v>0</v>
          </cell>
          <cell r="R460">
            <v>15.75</v>
          </cell>
          <cell r="T460">
            <v>14.18</v>
          </cell>
          <cell r="V460">
            <v>15.76</v>
          </cell>
          <cell r="X460">
            <v>300</v>
          </cell>
          <cell r="Y460">
            <v>13.97</v>
          </cell>
          <cell r="Z460">
            <v>14.18</v>
          </cell>
          <cell r="AA460">
            <v>15.47</v>
          </cell>
          <cell r="AB460">
            <v>15.76</v>
          </cell>
          <cell r="AD460" t="str">
            <v>Double</v>
          </cell>
          <cell r="AI460">
            <v>0</v>
          </cell>
          <cell r="AJ460">
            <v>0</v>
          </cell>
        </row>
        <row r="461">
          <cell r="AJ461">
            <v>0</v>
          </cell>
        </row>
        <row r="462">
          <cell r="E462">
            <v>208</v>
          </cell>
          <cell r="F462" t="str">
            <v>CB-02/14/34/3</v>
          </cell>
          <cell r="G462">
            <v>518181.54</v>
          </cell>
          <cell r="H462">
            <v>2389186.42</v>
          </cell>
          <cell r="I462" t="str">
            <v>Road-MN07</v>
          </cell>
          <cell r="J462">
            <v>7.1900000000023283</v>
          </cell>
          <cell r="K462">
            <v>-41.379999999888241</v>
          </cell>
          <cell r="L462">
            <v>42.000005952270818</v>
          </cell>
          <cell r="M462" t="str">
            <v>CP-5 401 233</v>
          </cell>
          <cell r="N462">
            <v>53.000414851808614</v>
          </cell>
          <cell r="O462">
            <v>95.000420804079425</v>
          </cell>
          <cell r="P462">
            <v>42.000005952270811</v>
          </cell>
          <cell r="Q462">
            <v>0</v>
          </cell>
          <cell r="R462">
            <v>15.98</v>
          </cell>
          <cell r="T462">
            <v>14.38</v>
          </cell>
          <cell r="V462">
            <v>16.079999999999998</v>
          </cell>
          <cell r="X462">
            <v>300</v>
          </cell>
          <cell r="Y462">
            <v>14.18</v>
          </cell>
          <cell r="Z462">
            <v>14.38</v>
          </cell>
          <cell r="AA462">
            <v>15.76</v>
          </cell>
          <cell r="AB462">
            <v>16.079999999999998</v>
          </cell>
          <cell r="AD462" t="str">
            <v>Single</v>
          </cell>
          <cell r="AI462">
            <v>0</v>
          </cell>
          <cell r="AJ462">
            <v>0</v>
          </cell>
        </row>
        <row r="463">
          <cell r="AJ463">
            <v>0</v>
          </cell>
        </row>
        <row r="464">
          <cell r="E464">
            <v>209</v>
          </cell>
          <cell r="F464" t="str">
            <v>CB-02/14/34/4</v>
          </cell>
          <cell r="G464">
            <v>518186.69</v>
          </cell>
          <cell r="H464">
            <v>2389156.87</v>
          </cell>
          <cell r="I464" t="str">
            <v>Road-MN07</v>
          </cell>
          <cell r="J464">
            <v>5.1500000000232831</v>
          </cell>
          <cell r="K464">
            <v>-29.549999999813735</v>
          </cell>
          <cell r="L464">
            <v>29.995416316317925</v>
          </cell>
          <cell r="M464" t="str">
            <v>CP-5 401 233</v>
          </cell>
          <cell r="N464">
            <v>95.000420804079425</v>
          </cell>
          <cell r="O464">
            <v>124.99583712039735</v>
          </cell>
          <cell r="P464">
            <v>29.995416316317929</v>
          </cell>
          <cell r="Q464">
            <v>0</v>
          </cell>
          <cell r="R464">
            <v>16.14</v>
          </cell>
          <cell r="T464">
            <v>14.55</v>
          </cell>
          <cell r="V464">
            <v>16.3</v>
          </cell>
          <cell r="X464">
            <v>300</v>
          </cell>
          <cell r="Y464">
            <v>14.38</v>
          </cell>
          <cell r="Z464">
            <v>14.55</v>
          </cell>
          <cell r="AA464">
            <v>16.079999999999998</v>
          </cell>
          <cell r="AB464">
            <v>16.3</v>
          </cell>
          <cell r="AD464" t="str">
            <v>Single</v>
          </cell>
          <cell r="AI464">
            <v>0</v>
          </cell>
          <cell r="AJ464">
            <v>0</v>
          </cell>
        </row>
        <row r="465">
          <cell r="AJ465">
            <v>0</v>
          </cell>
        </row>
        <row r="466">
          <cell r="E466">
            <v>210</v>
          </cell>
          <cell r="F466" t="str">
            <v>CB-02/14/34/5</v>
          </cell>
          <cell r="G466">
            <v>518190.97</v>
          </cell>
          <cell r="H466">
            <v>2389132.2400000002</v>
          </cell>
          <cell r="I466" t="str">
            <v>Road-MN07</v>
          </cell>
          <cell r="J466">
            <v>4.279999999969732</v>
          </cell>
          <cell r="K466">
            <v>-24.629999999888241</v>
          </cell>
          <cell r="L466">
            <v>24.999105983899419</v>
          </cell>
          <cell r="M466" t="str">
            <v>CP-5 401 233</v>
          </cell>
          <cell r="N466">
            <v>124.99583712039735</v>
          </cell>
          <cell r="O466">
            <v>149.99494310429677</v>
          </cell>
          <cell r="P466">
            <v>24.999105983899412</v>
          </cell>
          <cell r="Q466">
            <v>0</v>
          </cell>
          <cell r="R466">
            <v>16.28</v>
          </cell>
          <cell r="T466">
            <v>14.7</v>
          </cell>
          <cell r="V466">
            <v>16.350000000000001</v>
          </cell>
          <cell r="X466">
            <v>300</v>
          </cell>
          <cell r="Y466">
            <v>14.55</v>
          </cell>
          <cell r="Z466">
            <v>14.7</v>
          </cell>
          <cell r="AA466">
            <v>16.3</v>
          </cell>
          <cell r="AB466">
            <v>16.350000000000001</v>
          </cell>
          <cell r="AD466" t="str">
            <v>Single</v>
          </cell>
          <cell r="AI466">
            <v>0</v>
          </cell>
          <cell r="AJ466" t="str">
            <v>L</v>
          </cell>
        </row>
        <row r="467">
          <cell r="AJ467">
            <v>0</v>
          </cell>
        </row>
        <row r="468">
          <cell r="N468">
            <v>149.99494310429677</v>
          </cell>
          <cell r="AJ468">
            <v>0</v>
          </cell>
        </row>
        <row r="469">
          <cell r="E469">
            <v>211</v>
          </cell>
          <cell r="F469" t="str">
            <v>CB-02/14/35</v>
          </cell>
          <cell r="G469">
            <v>518152.21</v>
          </cell>
          <cell r="H469">
            <v>2389272.23</v>
          </cell>
          <cell r="I469" t="str">
            <v>Road-MJ03</v>
          </cell>
          <cell r="R469">
            <v>15.56</v>
          </cell>
          <cell r="T469">
            <v>14.249003735709225</v>
          </cell>
          <cell r="V469">
            <v>15.45</v>
          </cell>
          <cell r="AI469">
            <v>0</v>
          </cell>
          <cell r="AJ469">
            <v>0</v>
          </cell>
        </row>
        <row r="470">
          <cell r="AJ470">
            <v>0</v>
          </cell>
        </row>
        <row r="471">
          <cell r="E471">
            <v>212</v>
          </cell>
          <cell r="F471" t="str">
            <v>CB-02/14/35A</v>
          </cell>
          <cell r="G471">
            <v>518143.85</v>
          </cell>
          <cell r="H471">
            <v>2389285.2799999998</v>
          </cell>
          <cell r="I471" t="str">
            <v>Road-MJ03</v>
          </cell>
          <cell r="J471">
            <v>-8.3600000000442378</v>
          </cell>
          <cell r="K471">
            <v>13.049999999813735</v>
          </cell>
          <cell r="L471">
            <v>15.498132145387009</v>
          </cell>
          <cell r="M471" t="str">
            <v>CP-5 401 232</v>
          </cell>
          <cell r="N471">
            <v>0</v>
          </cell>
          <cell r="O471">
            <v>15.498132145387009</v>
          </cell>
          <cell r="P471">
            <v>15.498132145387009</v>
          </cell>
          <cell r="Q471">
            <v>0</v>
          </cell>
          <cell r="R471">
            <v>15.56</v>
          </cell>
          <cell r="T471">
            <v>14.28</v>
          </cell>
          <cell r="V471">
            <v>15.56</v>
          </cell>
          <cell r="X471">
            <v>300</v>
          </cell>
          <cell r="Y471">
            <v>14.249003735709225</v>
          </cell>
          <cell r="Z471">
            <v>14.28</v>
          </cell>
          <cell r="AA471">
            <v>15.45</v>
          </cell>
          <cell r="AB471">
            <v>15.56</v>
          </cell>
          <cell r="AD471" t="str">
            <v>Single</v>
          </cell>
          <cell r="AI471" t="str">
            <v>S</v>
          </cell>
          <cell r="AJ471" t="str">
            <v>L</v>
          </cell>
        </row>
        <row r="472">
          <cell r="AJ472">
            <v>0</v>
          </cell>
        </row>
        <row r="473">
          <cell r="N473">
            <v>15.498132145387009</v>
          </cell>
          <cell r="AJ473">
            <v>0</v>
          </cell>
        </row>
        <row r="474">
          <cell r="E474">
            <v>213</v>
          </cell>
          <cell r="F474" t="str">
            <v>CB-02/14/36</v>
          </cell>
          <cell r="G474">
            <v>518112.13</v>
          </cell>
          <cell r="H474">
            <v>2389244.0499999998</v>
          </cell>
          <cell r="I474" t="str">
            <v>Road-MJ03</v>
          </cell>
          <cell r="R474">
            <v>15.86</v>
          </cell>
          <cell r="T474">
            <v>14.438987454151393</v>
          </cell>
          <cell r="V474">
            <v>15.68</v>
          </cell>
          <cell r="AI474">
            <v>0</v>
          </cell>
          <cell r="AJ474">
            <v>0</v>
          </cell>
        </row>
        <row r="475">
          <cell r="AJ475">
            <v>0</v>
          </cell>
        </row>
        <row r="476">
          <cell r="E476">
            <v>214</v>
          </cell>
          <cell r="F476" t="str">
            <v>CB-02/14/36A</v>
          </cell>
          <cell r="G476">
            <v>518103.12</v>
          </cell>
          <cell r="H476">
            <v>2389256.67</v>
          </cell>
          <cell r="I476" t="str">
            <v>Road-MJ03</v>
          </cell>
          <cell r="J476">
            <v>-9.0100000000093132</v>
          </cell>
          <cell r="K476">
            <v>12.620000000111759</v>
          </cell>
          <cell r="L476">
            <v>15.506272924303525</v>
          </cell>
          <cell r="M476" t="str">
            <v>CP-5 401 232</v>
          </cell>
          <cell r="N476">
            <v>0</v>
          </cell>
          <cell r="O476">
            <v>15.506272924303525</v>
          </cell>
          <cell r="P476">
            <v>15.506272924303525</v>
          </cell>
          <cell r="Q476">
            <v>0</v>
          </cell>
          <cell r="R476">
            <v>15.86</v>
          </cell>
          <cell r="T476">
            <v>14.47</v>
          </cell>
          <cell r="V476">
            <v>15.86</v>
          </cell>
          <cell r="X476">
            <v>300</v>
          </cell>
          <cell r="Y476">
            <v>14.438987454151393</v>
          </cell>
          <cell r="Z476">
            <v>14.47</v>
          </cell>
          <cell r="AA476">
            <v>15.68</v>
          </cell>
          <cell r="AB476">
            <v>15.86</v>
          </cell>
          <cell r="AD476" t="str">
            <v>Single</v>
          </cell>
          <cell r="AI476" t="str">
            <v>S</v>
          </cell>
          <cell r="AJ476">
            <v>0</v>
          </cell>
        </row>
        <row r="477">
          <cell r="AJ477">
            <v>0</v>
          </cell>
        </row>
        <row r="478">
          <cell r="E478">
            <v>215</v>
          </cell>
          <cell r="F478" t="str">
            <v>CB-02/14/36B</v>
          </cell>
          <cell r="G478">
            <v>518092.23</v>
          </cell>
          <cell r="H478">
            <v>2389250.91</v>
          </cell>
          <cell r="I478" t="str">
            <v>Road-MJ03</v>
          </cell>
          <cell r="J478">
            <v>-10.89000000001397</v>
          </cell>
          <cell r="K478">
            <v>-5.7599999997764826</v>
          </cell>
          <cell r="L478">
            <v>12.319484567047816</v>
          </cell>
          <cell r="M478" t="str">
            <v>CP-5 401 232</v>
          </cell>
          <cell r="N478">
            <v>15.506272924303525</v>
          </cell>
          <cell r="O478">
            <v>27.825757491351339</v>
          </cell>
          <cell r="P478">
            <v>12.319484567047814</v>
          </cell>
          <cell r="Q478">
            <v>0</v>
          </cell>
          <cell r="R478">
            <v>15.97</v>
          </cell>
          <cell r="T478">
            <v>14.49</v>
          </cell>
          <cell r="V478">
            <v>15.97</v>
          </cell>
          <cell r="X478">
            <v>300</v>
          </cell>
          <cell r="Y478">
            <v>14.47</v>
          </cell>
          <cell r="Z478">
            <v>14.49</v>
          </cell>
          <cell r="AA478">
            <v>15.86</v>
          </cell>
          <cell r="AB478">
            <v>15.97</v>
          </cell>
          <cell r="AD478" t="str">
            <v>Single</v>
          </cell>
          <cell r="AI478">
            <v>0</v>
          </cell>
          <cell r="AJ478">
            <v>0</v>
          </cell>
        </row>
        <row r="479">
          <cell r="AJ479">
            <v>0</v>
          </cell>
        </row>
        <row r="480">
          <cell r="E480">
            <v>216</v>
          </cell>
          <cell r="F480" t="str">
            <v>CB-02/14/36C</v>
          </cell>
          <cell r="G480">
            <v>518080.71</v>
          </cell>
          <cell r="H480">
            <v>2389248.7200000002</v>
          </cell>
          <cell r="I480" t="str">
            <v>Road-MJ03</v>
          </cell>
          <cell r="J480">
            <v>-11.519999999960419</v>
          </cell>
          <cell r="K480">
            <v>-2.1899999999441206</v>
          </cell>
          <cell r="L480">
            <v>11.726316557165054</v>
          </cell>
          <cell r="M480" t="str">
            <v>CP-5 401 232</v>
          </cell>
          <cell r="N480">
            <v>27.825757491351339</v>
          </cell>
          <cell r="O480">
            <v>39.552074048516396</v>
          </cell>
          <cell r="P480">
            <v>11.726316557165056</v>
          </cell>
          <cell r="Q480">
            <v>0</v>
          </cell>
          <cell r="R480">
            <v>16</v>
          </cell>
          <cell r="T480">
            <v>14.51</v>
          </cell>
          <cell r="V480">
            <v>16</v>
          </cell>
          <cell r="X480">
            <v>300</v>
          </cell>
          <cell r="Y480">
            <v>14.49</v>
          </cell>
          <cell r="Z480">
            <v>14.51</v>
          </cell>
          <cell r="AA480">
            <v>15.97</v>
          </cell>
          <cell r="AB480">
            <v>16</v>
          </cell>
          <cell r="AD480" t="str">
            <v>Single</v>
          </cell>
          <cell r="AI480">
            <v>0</v>
          </cell>
          <cell r="AJ480" t="str">
            <v>L</v>
          </cell>
        </row>
        <row r="481">
          <cell r="AJ481">
            <v>0</v>
          </cell>
        </row>
        <row r="482">
          <cell r="N482">
            <v>39.552074048516396</v>
          </cell>
          <cell r="AJ482">
            <v>0</v>
          </cell>
        </row>
        <row r="483">
          <cell r="E483">
            <v>217</v>
          </cell>
          <cell r="F483" t="str">
            <v>MH-02/14</v>
          </cell>
          <cell r="G483">
            <v>518268.49400000001</v>
          </cell>
          <cell r="H483">
            <v>2389336.37</v>
          </cell>
          <cell r="I483" t="str">
            <v>Road-MJ02</v>
          </cell>
          <cell r="M483" t="str">
            <v>CP-5 401 206</v>
          </cell>
          <cell r="R483">
            <v>14.68</v>
          </cell>
          <cell r="T483">
            <v>11.54</v>
          </cell>
          <cell r="V483">
            <v>14.69</v>
          </cell>
          <cell r="AI483">
            <v>0</v>
          </cell>
          <cell r="AJ483">
            <v>0</v>
          </cell>
        </row>
        <row r="484">
          <cell r="AJ484">
            <v>0</v>
          </cell>
        </row>
        <row r="485">
          <cell r="E485">
            <v>218</v>
          </cell>
          <cell r="F485" t="str">
            <v>CB-02/14/1</v>
          </cell>
          <cell r="G485">
            <v>518280.58</v>
          </cell>
          <cell r="H485">
            <v>2389358.2599999998</v>
          </cell>
          <cell r="I485" t="str">
            <v>Road-MN08</v>
          </cell>
          <cell r="J485">
            <v>12.086000000010245</v>
          </cell>
          <cell r="K485">
            <v>21.889999999664724</v>
          </cell>
          <cell r="L485">
            <v>25.004869445481397</v>
          </cell>
          <cell r="M485" t="str">
            <v>CP-5 401 238</v>
          </cell>
          <cell r="N485">
            <v>0</v>
          </cell>
          <cell r="O485">
            <v>25.004869445481397</v>
          </cell>
          <cell r="P485">
            <v>25.004869445481397</v>
          </cell>
          <cell r="Q485">
            <v>0</v>
          </cell>
          <cell r="R485">
            <v>14.73</v>
          </cell>
          <cell r="T485">
            <v>11.61</v>
          </cell>
          <cell r="V485">
            <v>14.58</v>
          </cell>
          <cell r="X485">
            <v>700</v>
          </cell>
          <cell r="Y485">
            <v>11.54</v>
          </cell>
          <cell r="Z485">
            <v>11.61</v>
          </cell>
          <cell r="AA485">
            <v>14.69</v>
          </cell>
          <cell r="AB485">
            <v>14.58</v>
          </cell>
          <cell r="AD485" t="str">
            <v>Single</v>
          </cell>
          <cell r="AI485" t="str">
            <v>S</v>
          </cell>
          <cell r="AJ485">
            <v>0</v>
          </cell>
        </row>
        <row r="486">
          <cell r="AJ486">
            <v>0</v>
          </cell>
        </row>
        <row r="487">
          <cell r="E487">
            <v>219</v>
          </cell>
          <cell r="F487" t="str">
            <v>CB-02/14/2</v>
          </cell>
          <cell r="G487">
            <v>518299.9</v>
          </cell>
          <cell r="H487">
            <v>2389374.11</v>
          </cell>
          <cell r="I487" t="str">
            <v>Road-MN08</v>
          </cell>
          <cell r="J487">
            <v>19.320000000006985</v>
          </cell>
          <cell r="K487">
            <v>15.850000000093132</v>
          </cell>
          <cell r="L487">
            <v>24.98969587656525</v>
          </cell>
          <cell r="M487" t="str">
            <v>CP-5 401 238</v>
          </cell>
          <cell r="N487">
            <v>25.004869445481397</v>
          </cell>
          <cell r="O487">
            <v>49.994565322046647</v>
          </cell>
          <cell r="P487">
            <v>24.98969587656525</v>
          </cell>
          <cell r="Q487">
            <v>0</v>
          </cell>
          <cell r="R487">
            <v>14.8</v>
          </cell>
          <cell r="T487">
            <v>11.69</v>
          </cell>
          <cell r="V487">
            <v>14.54</v>
          </cell>
          <cell r="X487">
            <v>700</v>
          </cell>
          <cell r="Y487">
            <v>11.61</v>
          </cell>
          <cell r="Z487">
            <v>11.69</v>
          </cell>
          <cell r="AA487">
            <v>14.58</v>
          </cell>
          <cell r="AB487">
            <v>14.54</v>
          </cell>
          <cell r="AD487" t="str">
            <v>Single</v>
          </cell>
          <cell r="AI487">
            <v>0</v>
          </cell>
          <cell r="AJ487">
            <v>0</v>
          </cell>
        </row>
        <row r="488">
          <cell r="AJ488">
            <v>0</v>
          </cell>
        </row>
        <row r="489">
          <cell r="E489">
            <v>220</v>
          </cell>
          <cell r="F489" t="str">
            <v>CB-02/14/3</v>
          </cell>
          <cell r="G489">
            <v>518324.11</v>
          </cell>
          <cell r="H489">
            <v>2389391.83</v>
          </cell>
          <cell r="I489" t="str">
            <v>Road-MN08</v>
          </cell>
          <cell r="J489">
            <v>24.209999999962747</v>
          </cell>
          <cell r="K489">
            <v>17.720000000204891</v>
          </cell>
          <cell r="L489">
            <v>30.002041597288969</v>
          </cell>
          <cell r="M489" t="str">
            <v>CP-5 401 238</v>
          </cell>
          <cell r="N489">
            <v>49.994565322046647</v>
          </cell>
          <cell r="O489">
            <v>79.996606919335619</v>
          </cell>
          <cell r="P489">
            <v>30.002041597288972</v>
          </cell>
          <cell r="Q489">
            <v>0</v>
          </cell>
          <cell r="R489">
            <v>14.77</v>
          </cell>
          <cell r="T489">
            <v>11.78</v>
          </cell>
          <cell r="V489">
            <v>14.47</v>
          </cell>
          <cell r="X489">
            <v>700</v>
          </cell>
          <cell r="Y489">
            <v>11.69</v>
          </cell>
          <cell r="Z489">
            <v>11.78</v>
          </cell>
          <cell r="AA489">
            <v>14.54</v>
          </cell>
          <cell r="AB489">
            <v>14.47</v>
          </cell>
          <cell r="AD489" t="str">
            <v>Single</v>
          </cell>
          <cell r="AI489">
            <v>0</v>
          </cell>
          <cell r="AJ489">
            <v>0</v>
          </cell>
        </row>
        <row r="490">
          <cell r="AJ490">
            <v>0</v>
          </cell>
        </row>
        <row r="491">
          <cell r="E491">
            <v>221</v>
          </cell>
          <cell r="F491" t="str">
            <v>CB-02/14/4</v>
          </cell>
          <cell r="G491">
            <v>518361.71</v>
          </cell>
          <cell r="H491">
            <v>2389416.56</v>
          </cell>
          <cell r="I491" t="str">
            <v>Road-MN08</v>
          </cell>
          <cell r="J491">
            <v>37.600000000034925</v>
          </cell>
          <cell r="K491">
            <v>24.729999999981374</v>
          </cell>
          <cell r="L491">
            <v>45.00369873690056</v>
          </cell>
          <cell r="M491" t="str">
            <v>CP-5 401 238</v>
          </cell>
          <cell r="N491">
            <v>79.996606919335619</v>
          </cell>
          <cell r="O491">
            <v>125.00030565623618</v>
          </cell>
          <cell r="P491">
            <v>45.00369873690056</v>
          </cell>
          <cell r="Q491">
            <v>0</v>
          </cell>
          <cell r="R491">
            <v>14.63</v>
          </cell>
          <cell r="T491">
            <v>11.91</v>
          </cell>
          <cell r="V491">
            <v>14.5</v>
          </cell>
          <cell r="X491">
            <v>700</v>
          </cell>
          <cell r="Y491">
            <v>11.78</v>
          </cell>
          <cell r="Z491">
            <v>11.91</v>
          </cell>
          <cell r="AA491">
            <v>14.47</v>
          </cell>
          <cell r="AB491">
            <v>14.5</v>
          </cell>
          <cell r="AD491" t="str">
            <v>Single</v>
          </cell>
          <cell r="AI491">
            <v>0</v>
          </cell>
          <cell r="AJ491">
            <v>0</v>
          </cell>
        </row>
        <row r="492">
          <cell r="AJ492">
            <v>0</v>
          </cell>
        </row>
        <row r="493">
          <cell r="E493">
            <v>222</v>
          </cell>
          <cell r="F493" t="str">
            <v>CB-02/14/5</v>
          </cell>
          <cell r="G493">
            <v>518372.66</v>
          </cell>
          <cell r="H493">
            <v>2389426.8199999998</v>
          </cell>
          <cell r="I493" t="str">
            <v>Road-MN08</v>
          </cell>
          <cell r="J493">
            <v>10.949999999953434</v>
          </cell>
          <cell r="K493">
            <v>10.259999999776483</v>
          </cell>
          <cell r="L493">
            <v>15.005668928588078</v>
          </cell>
          <cell r="M493" t="str">
            <v>CP-5 401 238</v>
          </cell>
          <cell r="N493">
            <v>125.00030565623618</v>
          </cell>
          <cell r="O493">
            <v>140.00597458482426</v>
          </cell>
          <cell r="P493">
            <v>15.005668928588079</v>
          </cell>
          <cell r="Q493">
            <v>0</v>
          </cell>
          <cell r="R493">
            <v>16.59</v>
          </cell>
          <cell r="T493">
            <v>11.96</v>
          </cell>
          <cell r="V493">
            <v>14.5</v>
          </cell>
          <cell r="X493">
            <v>700</v>
          </cell>
          <cell r="Y493">
            <v>11.91</v>
          </cell>
          <cell r="Z493">
            <v>11.96</v>
          </cell>
          <cell r="AA493">
            <v>14.5</v>
          </cell>
          <cell r="AB493">
            <v>14.5</v>
          </cell>
          <cell r="AD493" t="str">
            <v>Single</v>
          </cell>
          <cell r="AI493">
            <v>0</v>
          </cell>
          <cell r="AJ493">
            <v>0</v>
          </cell>
        </row>
        <row r="494">
          <cell r="AJ494">
            <v>0</v>
          </cell>
        </row>
        <row r="495">
          <cell r="E495">
            <v>223</v>
          </cell>
          <cell r="F495" t="str">
            <v>CB-02/14/6</v>
          </cell>
          <cell r="G495">
            <v>518384.56</v>
          </cell>
          <cell r="H495">
            <v>2389442.89</v>
          </cell>
          <cell r="I495" t="str">
            <v>Road-MN08</v>
          </cell>
          <cell r="J495">
            <v>11.900000000023283</v>
          </cell>
          <cell r="K495">
            <v>16.070000000298023</v>
          </cell>
          <cell r="L495">
            <v>19.996372171224774</v>
          </cell>
          <cell r="M495" t="str">
            <v>CP-5 401 238</v>
          </cell>
          <cell r="N495">
            <v>140.00597458482426</v>
          </cell>
          <cell r="O495">
            <v>160.00234675604904</v>
          </cell>
          <cell r="P495">
            <v>19.996372171224778</v>
          </cell>
          <cell r="Q495">
            <v>0</v>
          </cell>
          <cell r="R495">
            <v>16.53</v>
          </cell>
          <cell r="T495">
            <v>12.04</v>
          </cell>
          <cell r="V495">
            <v>14.52</v>
          </cell>
          <cell r="X495">
            <v>700</v>
          </cell>
          <cell r="Y495">
            <v>11.96</v>
          </cell>
          <cell r="Z495">
            <v>12.04</v>
          </cell>
          <cell r="AA495">
            <v>14.5</v>
          </cell>
          <cell r="AB495">
            <v>14.52</v>
          </cell>
          <cell r="AD495" t="str">
            <v>Single</v>
          </cell>
          <cell r="AI495">
            <v>0</v>
          </cell>
          <cell r="AJ495">
            <v>0</v>
          </cell>
        </row>
        <row r="496">
          <cell r="AJ496">
            <v>0</v>
          </cell>
        </row>
        <row r="497">
          <cell r="E497">
            <v>224</v>
          </cell>
          <cell r="F497" t="str">
            <v>CB-02/14/7</v>
          </cell>
          <cell r="G497">
            <v>518390.8</v>
          </cell>
          <cell r="H497">
            <v>2389455.4300000002</v>
          </cell>
          <cell r="I497" t="str">
            <v>Road-MN08</v>
          </cell>
          <cell r="J497">
            <v>6.2399999999906868</v>
          </cell>
          <cell r="K497">
            <v>12.540000000037253</v>
          </cell>
          <cell r="L497">
            <v>14.006755512995079</v>
          </cell>
          <cell r="M497" t="str">
            <v>CP-5 401 238</v>
          </cell>
          <cell r="N497">
            <v>160.00234675604904</v>
          </cell>
          <cell r="O497">
            <v>174.00910226904412</v>
          </cell>
          <cell r="P497">
            <v>14.006755512995085</v>
          </cell>
          <cell r="Q497">
            <v>0</v>
          </cell>
          <cell r="R497">
            <v>16.48</v>
          </cell>
          <cell r="T497">
            <v>12.1</v>
          </cell>
          <cell r="V497">
            <v>14.65</v>
          </cell>
          <cell r="X497">
            <v>700</v>
          </cell>
          <cell r="Y497">
            <v>12.04</v>
          </cell>
          <cell r="Z497">
            <v>12.1</v>
          </cell>
          <cell r="AA497">
            <v>14.52</v>
          </cell>
          <cell r="AB497">
            <v>14.65</v>
          </cell>
          <cell r="AD497" t="str">
            <v>Single</v>
          </cell>
          <cell r="AI497">
            <v>0</v>
          </cell>
          <cell r="AJ497">
            <v>0</v>
          </cell>
        </row>
        <row r="498">
          <cell r="AJ498">
            <v>0</v>
          </cell>
        </row>
        <row r="499">
          <cell r="E499">
            <v>225</v>
          </cell>
          <cell r="F499" t="str">
            <v>CB-02/14/8</v>
          </cell>
          <cell r="G499">
            <v>518403.68</v>
          </cell>
          <cell r="H499">
            <v>2389486.89</v>
          </cell>
          <cell r="I499" t="str">
            <v>Road-MN08</v>
          </cell>
          <cell r="J499">
            <v>12.880000000004657</v>
          </cell>
          <cell r="K499">
            <v>31.459999999962747</v>
          </cell>
          <cell r="L499">
            <v>33.994499555042374</v>
          </cell>
          <cell r="M499" t="str">
            <v>CP-5 401 238</v>
          </cell>
          <cell r="N499">
            <v>174.00910226904412</v>
          </cell>
          <cell r="O499">
            <v>208.0036018240865</v>
          </cell>
          <cell r="P499">
            <v>33.994499555042381</v>
          </cell>
          <cell r="Q499">
            <v>0</v>
          </cell>
          <cell r="R499">
            <v>16.39</v>
          </cell>
          <cell r="T499">
            <v>12.27</v>
          </cell>
          <cell r="V499">
            <v>14.64</v>
          </cell>
          <cell r="X499">
            <v>700</v>
          </cell>
          <cell r="Y499">
            <v>12.1</v>
          </cell>
          <cell r="Z499">
            <v>12.27</v>
          </cell>
          <cell r="AA499">
            <v>14.65</v>
          </cell>
          <cell r="AB499">
            <v>14.64</v>
          </cell>
          <cell r="AD499" t="str">
            <v>Single</v>
          </cell>
          <cell r="AI499">
            <v>0</v>
          </cell>
          <cell r="AJ499">
            <v>0</v>
          </cell>
        </row>
        <row r="500">
          <cell r="AJ500">
            <v>0</v>
          </cell>
        </row>
        <row r="501">
          <cell r="E501">
            <v>226</v>
          </cell>
          <cell r="F501" t="str">
            <v>CB-02/14/9</v>
          </cell>
          <cell r="G501">
            <v>518409.2</v>
          </cell>
          <cell r="H501">
            <v>2389501.91</v>
          </cell>
          <cell r="I501" t="str">
            <v>Road-MN08</v>
          </cell>
          <cell r="J501">
            <v>5.5200000000186265</v>
          </cell>
          <cell r="K501">
            <v>15.020000000018626</v>
          </cell>
          <cell r="L501">
            <v>16.002212347071424</v>
          </cell>
          <cell r="M501" t="str">
            <v>CP-5 401 238</v>
          </cell>
          <cell r="N501">
            <v>208.0036018240865</v>
          </cell>
          <cell r="O501">
            <v>224.00581417115794</v>
          </cell>
          <cell r="P501">
            <v>16.002212347071435</v>
          </cell>
          <cell r="Q501">
            <v>0</v>
          </cell>
          <cell r="R501">
            <v>16.34</v>
          </cell>
          <cell r="T501">
            <v>12.35</v>
          </cell>
          <cell r="V501">
            <v>14.55</v>
          </cell>
          <cell r="X501">
            <v>700</v>
          </cell>
          <cell r="Y501">
            <v>12.27</v>
          </cell>
          <cell r="Z501">
            <v>12.35</v>
          </cell>
          <cell r="AA501">
            <v>14.64</v>
          </cell>
          <cell r="AB501">
            <v>14.55</v>
          </cell>
          <cell r="AD501" t="str">
            <v>Double</v>
          </cell>
          <cell r="AI501">
            <v>0</v>
          </cell>
          <cell r="AJ501">
            <v>0</v>
          </cell>
        </row>
        <row r="502">
          <cell r="AJ502">
            <v>0</v>
          </cell>
        </row>
        <row r="503">
          <cell r="E503">
            <v>227</v>
          </cell>
          <cell r="F503" t="str">
            <v>CB-02/14/10</v>
          </cell>
          <cell r="G503">
            <v>518437.17</v>
          </cell>
          <cell r="H503">
            <v>2389500.61</v>
          </cell>
          <cell r="I503" t="str">
            <v>Road-MN09</v>
          </cell>
          <cell r="J503">
            <v>27.96999999997206</v>
          </cell>
          <cell r="K503">
            <v>-1.3000000002793968</v>
          </cell>
          <cell r="L503">
            <v>28.000194642165678</v>
          </cell>
          <cell r="M503" t="str">
            <v>CP-5 401 239</v>
          </cell>
          <cell r="N503">
            <v>224.00581417115794</v>
          </cell>
          <cell r="O503">
            <v>252.0060088133236</v>
          </cell>
          <cell r="P503">
            <v>28.000194642165667</v>
          </cell>
          <cell r="Q503">
            <v>0</v>
          </cell>
          <cell r="R503">
            <v>14.39</v>
          </cell>
          <cell r="T503">
            <v>12.4</v>
          </cell>
          <cell r="V503">
            <v>14.68</v>
          </cell>
          <cell r="X503">
            <v>700</v>
          </cell>
          <cell r="Y503">
            <v>12.35</v>
          </cell>
          <cell r="Z503">
            <v>12.4</v>
          </cell>
          <cell r="AA503">
            <v>14.55</v>
          </cell>
          <cell r="AB503">
            <v>14.68</v>
          </cell>
          <cell r="AD503" t="str">
            <v>Single</v>
          </cell>
          <cell r="AI503">
            <v>0</v>
          </cell>
          <cell r="AJ503">
            <v>0</v>
          </cell>
        </row>
        <row r="504">
          <cell r="AJ504">
            <v>0</v>
          </cell>
        </row>
        <row r="505">
          <cell r="E505">
            <v>228</v>
          </cell>
          <cell r="F505" t="str">
            <v>CB-02/14/11</v>
          </cell>
          <cell r="G505">
            <v>518460.13</v>
          </cell>
          <cell r="H505">
            <v>2389499.39</v>
          </cell>
          <cell r="I505" t="str">
            <v>Road-MN09</v>
          </cell>
          <cell r="J505">
            <v>22.960000000020955</v>
          </cell>
          <cell r="K505">
            <v>-1.2199999997392297</v>
          </cell>
          <cell r="L505">
            <v>22.992390045411245</v>
          </cell>
          <cell r="M505" t="str">
            <v>CP-5 401 239</v>
          </cell>
          <cell r="N505">
            <v>252.0060088133236</v>
          </cell>
          <cell r="O505">
            <v>274.99839885873484</v>
          </cell>
          <cell r="P505">
            <v>22.992390045411241</v>
          </cell>
          <cell r="Q505">
            <v>0</v>
          </cell>
          <cell r="R505">
            <v>14.48</v>
          </cell>
          <cell r="T505">
            <v>12.54</v>
          </cell>
          <cell r="V505">
            <v>14.73</v>
          </cell>
          <cell r="X505">
            <v>600</v>
          </cell>
          <cell r="Y505">
            <v>12.5</v>
          </cell>
          <cell r="Z505">
            <v>12.54</v>
          </cell>
          <cell r="AA505">
            <v>14.68</v>
          </cell>
          <cell r="AB505">
            <v>14.73</v>
          </cell>
          <cell r="AD505" t="str">
            <v>Single</v>
          </cell>
          <cell r="AI505">
            <v>0</v>
          </cell>
          <cell r="AJ505">
            <v>0</v>
          </cell>
        </row>
        <row r="506">
          <cell r="AJ506">
            <v>0</v>
          </cell>
        </row>
        <row r="507">
          <cell r="E507">
            <v>229</v>
          </cell>
          <cell r="F507" t="str">
            <v>CB-02/14/11A</v>
          </cell>
          <cell r="G507">
            <v>518480.1</v>
          </cell>
          <cell r="H507">
            <v>2389498.2400000002</v>
          </cell>
          <cell r="I507" t="str">
            <v>Road-MN09</v>
          </cell>
          <cell r="J507">
            <v>19.96999999997206</v>
          </cell>
          <cell r="K507">
            <v>-1.1499999999068677</v>
          </cell>
          <cell r="L507">
            <v>20.00308476207282</v>
          </cell>
          <cell r="M507" t="str">
            <v>CP-5 401 239</v>
          </cell>
          <cell r="N507">
            <v>274.99839885873484</v>
          </cell>
          <cell r="O507">
            <v>295.00148362080768</v>
          </cell>
          <cell r="P507">
            <v>20.003084762072831</v>
          </cell>
          <cell r="Q507">
            <v>0</v>
          </cell>
          <cell r="R507">
            <v>14.54</v>
          </cell>
          <cell r="T507">
            <v>12.58</v>
          </cell>
          <cell r="V507">
            <v>15.14</v>
          </cell>
          <cell r="X507">
            <v>600</v>
          </cell>
          <cell r="Y507">
            <v>12.54</v>
          </cell>
          <cell r="Z507">
            <v>12.58</v>
          </cell>
          <cell r="AA507">
            <v>14.73</v>
          </cell>
          <cell r="AB507">
            <v>15.14</v>
          </cell>
          <cell r="AD507" t="str">
            <v>Single</v>
          </cell>
        </row>
        <row r="509">
          <cell r="E509">
            <v>230</v>
          </cell>
          <cell r="F509" t="str">
            <v>CB-02/14/12</v>
          </cell>
          <cell r="G509">
            <v>518495.08</v>
          </cell>
          <cell r="H509">
            <v>2389497.38</v>
          </cell>
          <cell r="I509" t="str">
            <v>Road-MN09</v>
          </cell>
          <cell r="J509">
            <v>14.980000000039581</v>
          </cell>
          <cell r="K509">
            <v>-0.86000000033527613</v>
          </cell>
          <cell r="L509">
            <v>15.004665941025229</v>
          </cell>
          <cell r="M509" t="str">
            <v>CP-5 401 239</v>
          </cell>
          <cell r="N509">
            <v>295.00148362080768</v>
          </cell>
          <cell r="O509">
            <v>310.0061495618329</v>
          </cell>
          <cell r="P509">
            <v>15.004665941025223</v>
          </cell>
          <cell r="Q509">
            <v>0</v>
          </cell>
          <cell r="R509">
            <v>14.59</v>
          </cell>
          <cell r="T509">
            <v>12.61</v>
          </cell>
          <cell r="V509">
            <v>14.86</v>
          </cell>
          <cell r="X509">
            <v>600</v>
          </cell>
          <cell r="Y509">
            <v>12.58</v>
          </cell>
          <cell r="Z509">
            <v>12.61</v>
          </cell>
          <cell r="AA509">
            <v>15.14</v>
          </cell>
          <cell r="AB509">
            <v>14.86</v>
          </cell>
          <cell r="AD509" t="str">
            <v>Single</v>
          </cell>
          <cell r="AI509">
            <v>0</v>
          </cell>
          <cell r="AJ509">
            <v>0</v>
          </cell>
        </row>
        <row r="510">
          <cell r="AJ510">
            <v>0</v>
          </cell>
        </row>
        <row r="511">
          <cell r="E511">
            <v>231</v>
          </cell>
          <cell r="F511" t="str">
            <v>CB-02/14/13</v>
          </cell>
          <cell r="G511">
            <v>518512.98</v>
          </cell>
          <cell r="H511">
            <v>2389495.4900000002</v>
          </cell>
          <cell r="I511" t="str">
            <v>Road-MN09</v>
          </cell>
          <cell r="J511">
            <v>17.899999999965075</v>
          </cell>
          <cell r="K511">
            <v>-1.8899999996647239</v>
          </cell>
          <cell r="L511">
            <v>17.999502770840152</v>
          </cell>
          <cell r="M511" t="str">
            <v>CP-5 401 239</v>
          </cell>
          <cell r="N511">
            <v>310.0061495618329</v>
          </cell>
          <cell r="O511">
            <v>328.00565233267304</v>
          </cell>
          <cell r="P511">
            <v>17.999502770840138</v>
          </cell>
          <cell r="Q511">
            <v>0</v>
          </cell>
          <cell r="R511">
            <v>14.65</v>
          </cell>
          <cell r="T511">
            <v>12.66</v>
          </cell>
          <cell r="V511">
            <v>14.63</v>
          </cell>
          <cell r="X511">
            <v>600</v>
          </cell>
          <cell r="Y511">
            <v>12.61</v>
          </cell>
          <cell r="Z511">
            <v>12.66</v>
          </cell>
          <cell r="AA511">
            <v>14.86</v>
          </cell>
          <cell r="AB511">
            <v>14.63</v>
          </cell>
          <cell r="AD511" t="str">
            <v>Single</v>
          </cell>
          <cell r="AI511">
            <v>0</v>
          </cell>
          <cell r="AJ511">
            <v>0</v>
          </cell>
        </row>
        <row r="512">
          <cell r="AJ512">
            <v>0</v>
          </cell>
        </row>
        <row r="513">
          <cell r="E513">
            <v>232</v>
          </cell>
          <cell r="F513" t="str">
            <v>CB-02/14/14</v>
          </cell>
          <cell r="G513">
            <v>518544.43</v>
          </cell>
          <cell r="H513">
            <v>2389489.6800000002</v>
          </cell>
          <cell r="I513" t="str">
            <v>Road-MN09</v>
          </cell>
          <cell r="J513">
            <v>31.450000000011642</v>
          </cell>
          <cell r="K513">
            <v>-5.8100000000558794</v>
          </cell>
          <cell r="L513">
            <v>31.982160652485341</v>
          </cell>
          <cell r="M513" t="str">
            <v>CP-5 401 239</v>
          </cell>
          <cell r="N513">
            <v>328.00565233267304</v>
          </cell>
          <cell r="O513">
            <v>359.98781298515837</v>
          </cell>
          <cell r="P513">
            <v>31.982160652485334</v>
          </cell>
          <cell r="Q513">
            <v>0</v>
          </cell>
          <cell r="R513">
            <v>14.73</v>
          </cell>
          <cell r="T513">
            <v>12.76</v>
          </cell>
          <cell r="V513">
            <v>14.85</v>
          </cell>
          <cell r="X513">
            <v>600</v>
          </cell>
          <cell r="Y513">
            <v>12.66</v>
          </cell>
          <cell r="Z513">
            <v>12.76</v>
          </cell>
          <cell r="AA513">
            <v>14.63</v>
          </cell>
          <cell r="AB513">
            <v>14.85</v>
          </cell>
          <cell r="AD513" t="str">
            <v>Single</v>
          </cell>
          <cell r="AI513">
            <v>0</v>
          </cell>
          <cell r="AJ513">
            <v>0</v>
          </cell>
        </row>
        <row r="514">
          <cell r="AJ514">
            <v>0</v>
          </cell>
        </row>
        <row r="515">
          <cell r="E515">
            <v>233</v>
          </cell>
          <cell r="F515" t="str">
            <v>CB-02/14/15</v>
          </cell>
          <cell r="G515">
            <v>518573.73</v>
          </cell>
          <cell r="H515">
            <v>2389483.2200000002</v>
          </cell>
          <cell r="I515" t="str">
            <v>Road-MN09</v>
          </cell>
          <cell r="J515">
            <v>29.299999999988358</v>
          </cell>
          <cell r="K515">
            <v>-6.4599999999627471</v>
          </cell>
          <cell r="L515">
            <v>30.003693105996742</v>
          </cell>
          <cell r="M515" t="str">
            <v>CP-5 401 239</v>
          </cell>
          <cell r="N515">
            <v>359.98781298515837</v>
          </cell>
          <cell r="O515">
            <v>389.99150609115509</v>
          </cell>
          <cell r="P515">
            <v>30.003693105996717</v>
          </cell>
          <cell r="Q515">
            <v>0</v>
          </cell>
          <cell r="R515">
            <v>14.82</v>
          </cell>
          <cell r="T515">
            <v>12.85</v>
          </cell>
          <cell r="V515">
            <v>14.78</v>
          </cell>
          <cell r="X515">
            <v>600</v>
          </cell>
          <cell r="Y515">
            <v>12.76</v>
          </cell>
          <cell r="Z515">
            <v>12.85</v>
          </cell>
          <cell r="AA515">
            <v>14.85</v>
          </cell>
          <cell r="AB515">
            <v>14.78</v>
          </cell>
          <cell r="AD515" t="str">
            <v>Single</v>
          </cell>
          <cell r="AI515">
            <v>0</v>
          </cell>
          <cell r="AJ515">
            <v>0</v>
          </cell>
        </row>
        <row r="516">
          <cell r="AJ516">
            <v>0</v>
          </cell>
        </row>
        <row r="517">
          <cell r="E517">
            <v>234</v>
          </cell>
          <cell r="F517" t="str">
            <v>CB-02/14/16</v>
          </cell>
          <cell r="G517">
            <v>518590.33</v>
          </cell>
          <cell r="H517">
            <v>2389479.56</v>
          </cell>
          <cell r="I517" t="str">
            <v>Road-MN09</v>
          </cell>
          <cell r="J517">
            <v>16.600000000034925</v>
          </cell>
          <cell r="K517">
            <v>-3.6600000001490116</v>
          </cell>
          <cell r="L517">
            <v>16.998694067552666</v>
          </cell>
          <cell r="M517" t="str">
            <v>CP-5 401 239</v>
          </cell>
          <cell r="N517">
            <v>389.99150609115509</v>
          </cell>
          <cell r="O517">
            <v>406.99020015870775</v>
          </cell>
          <cell r="P517">
            <v>16.998694067552663</v>
          </cell>
          <cell r="Q517">
            <v>0</v>
          </cell>
          <cell r="R517">
            <v>14.87</v>
          </cell>
          <cell r="T517">
            <v>12.9</v>
          </cell>
          <cell r="V517">
            <v>13.94</v>
          </cell>
          <cell r="X517">
            <v>600</v>
          </cell>
          <cell r="Y517">
            <v>12.85</v>
          </cell>
          <cell r="Z517">
            <v>12.9</v>
          </cell>
          <cell r="AA517">
            <v>14.78</v>
          </cell>
          <cell r="AB517">
            <v>13.94</v>
          </cell>
          <cell r="AD517" t="str">
            <v>Single</v>
          </cell>
          <cell r="AI517">
            <v>0</v>
          </cell>
          <cell r="AJ517">
            <v>0</v>
          </cell>
        </row>
        <row r="518">
          <cell r="AJ518">
            <v>0</v>
          </cell>
        </row>
        <row r="519">
          <cell r="E519">
            <v>235</v>
          </cell>
          <cell r="F519" t="str">
            <v>CB-02/14/17</v>
          </cell>
          <cell r="G519">
            <v>518624.65</v>
          </cell>
          <cell r="H519">
            <v>2389472.63</v>
          </cell>
          <cell r="I519" t="str">
            <v>Road-MN09</v>
          </cell>
          <cell r="J519">
            <v>34.320000000006985</v>
          </cell>
          <cell r="K519">
            <v>-6.9300000001676381</v>
          </cell>
          <cell r="L519">
            <v>35.012673419817617</v>
          </cell>
          <cell r="M519" t="str">
            <v>CP-5 401 239</v>
          </cell>
          <cell r="N519">
            <v>406.99020015870775</v>
          </cell>
          <cell r="O519">
            <v>442.0028735785254</v>
          </cell>
          <cell r="P519">
            <v>35.012673419817645</v>
          </cell>
          <cell r="Q519">
            <v>0</v>
          </cell>
          <cell r="R519">
            <v>14.98</v>
          </cell>
          <cell r="T519">
            <v>13.11</v>
          </cell>
          <cell r="V519">
            <v>14.75</v>
          </cell>
          <cell r="X519">
            <v>500</v>
          </cell>
          <cell r="Y519">
            <v>13</v>
          </cell>
          <cell r="Z519">
            <v>13.11</v>
          </cell>
          <cell r="AA519">
            <v>13.94</v>
          </cell>
          <cell r="AB519">
            <v>14.75</v>
          </cell>
          <cell r="AD519" t="str">
            <v>Single</v>
          </cell>
          <cell r="AI519">
            <v>0</v>
          </cell>
          <cell r="AJ519">
            <v>0</v>
          </cell>
        </row>
        <row r="520">
          <cell r="AJ520">
            <v>0</v>
          </cell>
        </row>
        <row r="521">
          <cell r="E521">
            <v>236</v>
          </cell>
          <cell r="F521" t="str">
            <v>CB-02/14/18</v>
          </cell>
          <cell r="G521">
            <v>518639.56</v>
          </cell>
          <cell r="H521">
            <v>2389471.02</v>
          </cell>
          <cell r="I521" t="str">
            <v>Road-MN09</v>
          </cell>
          <cell r="J521">
            <v>14.909999999974389</v>
          </cell>
          <cell r="K521">
            <v>-1.6099999998696148</v>
          </cell>
          <cell r="L521">
            <v>14.996672964321668</v>
          </cell>
          <cell r="M521" t="str">
            <v>CP-5 401 239</v>
          </cell>
          <cell r="N521">
            <v>442.0028735785254</v>
          </cell>
          <cell r="O521">
            <v>456.99954654284704</v>
          </cell>
          <cell r="P521">
            <v>14.996672964321647</v>
          </cell>
          <cell r="Q521">
            <v>2.1316282072803006E-14</v>
          </cell>
          <cell r="R521">
            <v>15.05</v>
          </cell>
          <cell r="T521">
            <v>13.16</v>
          </cell>
          <cell r="V521">
            <v>14.99</v>
          </cell>
          <cell r="X521">
            <v>500</v>
          </cell>
          <cell r="Y521">
            <v>13.11</v>
          </cell>
          <cell r="Z521">
            <v>13.16</v>
          </cell>
          <cell r="AA521">
            <v>14.75</v>
          </cell>
          <cell r="AB521">
            <v>14.99</v>
          </cell>
          <cell r="AD521" t="str">
            <v>Single</v>
          </cell>
          <cell r="AI521">
            <v>0</v>
          </cell>
          <cell r="AJ521">
            <v>0</v>
          </cell>
        </row>
        <row r="522">
          <cell r="AJ522">
            <v>0</v>
          </cell>
        </row>
        <row r="523">
          <cell r="E523">
            <v>237</v>
          </cell>
          <cell r="F523" t="str">
            <v>CB-02/14/19</v>
          </cell>
          <cell r="G523">
            <v>518673.54</v>
          </cell>
          <cell r="H523">
            <v>2389471.59</v>
          </cell>
          <cell r="I523" t="str">
            <v>Road-MN09</v>
          </cell>
          <cell r="J523">
            <v>33.979999999981374</v>
          </cell>
          <cell r="K523">
            <v>0.56999999983236194</v>
          </cell>
          <cell r="L523">
            <v>33.984780417100581</v>
          </cell>
          <cell r="M523" t="str">
            <v>CP-5 401 239</v>
          </cell>
          <cell r="N523">
            <v>456.99954654284704</v>
          </cell>
          <cell r="O523">
            <v>490.98432695994762</v>
          </cell>
          <cell r="P523">
            <v>33.984780417100581</v>
          </cell>
          <cell r="Q523">
            <v>0</v>
          </cell>
          <cell r="R523">
            <v>15.15</v>
          </cell>
          <cell r="T523">
            <v>13.27</v>
          </cell>
          <cell r="V523">
            <v>15.16</v>
          </cell>
          <cell r="X523">
            <v>500</v>
          </cell>
          <cell r="Y523">
            <v>13.16</v>
          </cell>
          <cell r="Z523">
            <v>13.27</v>
          </cell>
          <cell r="AA523">
            <v>14.99</v>
          </cell>
          <cell r="AB523">
            <v>15.16</v>
          </cell>
          <cell r="AD523" t="str">
            <v>Single</v>
          </cell>
          <cell r="AI523">
            <v>0</v>
          </cell>
          <cell r="AJ523">
            <v>0</v>
          </cell>
        </row>
        <row r="524">
          <cell r="AJ524">
            <v>0</v>
          </cell>
        </row>
        <row r="525">
          <cell r="E525">
            <v>238</v>
          </cell>
          <cell r="F525" t="str">
            <v>CB-02/14/20</v>
          </cell>
          <cell r="G525">
            <v>518703.11</v>
          </cell>
          <cell r="H525">
            <v>2389476.62</v>
          </cell>
          <cell r="I525" t="str">
            <v>Road-MN09</v>
          </cell>
          <cell r="J525">
            <v>29.570000000006985</v>
          </cell>
          <cell r="K525">
            <v>5.0300000002607703</v>
          </cell>
          <cell r="L525">
            <v>29.994762876259522</v>
          </cell>
          <cell r="M525" t="str">
            <v>CP-5 401 240</v>
          </cell>
          <cell r="N525">
            <v>490.98432695994762</v>
          </cell>
          <cell r="O525">
            <v>520.97908983620709</v>
          </cell>
          <cell r="P525">
            <v>29.994762876259472</v>
          </cell>
          <cell r="Q525">
            <v>4.9737991503207013E-14</v>
          </cell>
          <cell r="R525">
            <v>15.3</v>
          </cell>
          <cell r="T525">
            <v>13.84</v>
          </cell>
          <cell r="V525">
            <v>15.37</v>
          </cell>
          <cell r="X525">
            <v>400</v>
          </cell>
          <cell r="Y525">
            <v>13.65</v>
          </cell>
          <cell r="Z525">
            <v>13.84</v>
          </cell>
          <cell r="AA525">
            <v>15.16</v>
          </cell>
          <cell r="AB525">
            <v>15.37</v>
          </cell>
          <cell r="AD525" t="str">
            <v>Single</v>
          </cell>
          <cell r="AI525">
            <v>0</v>
          </cell>
          <cell r="AJ525">
            <v>0</v>
          </cell>
        </row>
        <row r="526">
          <cell r="AJ526">
            <v>0</v>
          </cell>
        </row>
        <row r="527">
          <cell r="E527">
            <v>239</v>
          </cell>
          <cell r="F527" t="str">
            <v>CB-02/14/21</v>
          </cell>
          <cell r="G527">
            <v>518722.6</v>
          </cell>
          <cell r="H527">
            <v>2389481.29</v>
          </cell>
          <cell r="I527" t="str">
            <v>Road-MN09</v>
          </cell>
          <cell r="J527">
            <v>19.489999999990687</v>
          </cell>
          <cell r="K527">
            <v>4.6699999999254942</v>
          </cell>
          <cell r="L527">
            <v>20.041681566149609</v>
          </cell>
          <cell r="M527" t="str">
            <v>CP-5 401 240</v>
          </cell>
          <cell r="N527">
            <v>520.97908983620709</v>
          </cell>
          <cell r="O527">
            <v>541.02077140235667</v>
          </cell>
          <cell r="P527">
            <v>20.041681566149578</v>
          </cell>
          <cell r="Q527">
            <v>3.1974423109204508E-14</v>
          </cell>
          <cell r="R527">
            <v>15.4</v>
          </cell>
          <cell r="T527">
            <v>13.94</v>
          </cell>
          <cell r="V527">
            <v>15.48</v>
          </cell>
          <cell r="X527">
            <v>400</v>
          </cell>
          <cell r="Y527">
            <v>13.84</v>
          </cell>
          <cell r="Z527">
            <v>13.94</v>
          </cell>
          <cell r="AA527">
            <v>15.37</v>
          </cell>
          <cell r="AB527">
            <v>15.48</v>
          </cell>
          <cell r="AD527" t="str">
            <v>Single</v>
          </cell>
          <cell r="AI527">
            <v>0</v>
          </cell>
          <cell r="AJ527">
            <v>0</v>
          </cell>
        </row>
        <row r="528">
          <cell r="AJ528">
            <v>0</v>
          </cell>
        </row>
        <row r="529">
          <cell r="E529">
            <v>240</v>
          </cell>
          <cell r="F529" t="str">
            <v>CB-02/14/22</v>
          </cell>
          <cell r="G529">
            <v>518738.43</v>
          </cell>
          <cell r="H529">
            <v>2389483.6</v>
          </cell>
          <cell r="I529" t="str">
            <v>Road-MN09</v>
          </cell>
          <cell r="J529">
            <v>15.830000000016298</v>
          </cell>
          <cell r="K529">
            <v>2.3100000000558794</v>
          </cell>
          <cell r="L529">
            <v>15.997656078337668</v>
          </cell>
          <cell r="M529" t="str">
            <v>CP-5 401 240</v>
          </cell>
          <cell r="N529">
            <v>541.02077140235667</v>
          </cell>
          <cell r="O529">
            <v>557.0184274806943</v>
          </cell>
          <cell r="P529">
            <v>15.997656078337627</v>
          </cell>
          <cell r="Q529">
            <v>4.0856207306205761E-14</v>
          </cell>
          <cell r="R529">
            <v>15.48</v>
          </cell>
          <cell r="T529">
            <v>13.98</v>
          </cell>
          <cell r="V529">
            <v>15.58</v>
          </cell>
          <cell r="X529">
            <v>300</v>
          </cell>
          <cell r="Y529">
            <v>13.94</v>
          </cell>
          <cell r="Z529">
            <v>13.98</v>
          </cell>
          <cell r="AA529">
            <v>15.48</v>
          </cell>
          <cell r="AB529">
            <v>15.58</v>
          </cell>
          <cell r="AD529" t="str">
            <v>Single</v>
          </cell>
          <cell r="AI529">
            <v>0</v>
          </cell>
          <cell r="AJ529">
            <v>0</v>
          </cell>
        </row>
        <row r="530">
          <cell r="AJ530">
            <v>0</v>
          </cell>
        </row>
        <row r="531">
          <cell r="E531">
            <v>241</v>
          </cell>
          <cell r="F531" t="str">
            <v>CB-02/14/23</v>
          </cell>
          <cell r="G531">
            <v>518786.41</v>
          </cell>
          <cell r="H531">
            <v>2389483.36</v>
          </cell>
          <cell r="I531" t="str">
            <v>Road-MN09</v>
          </cell>
          <cell r="J531">
            <v>47.979999999981374</v>
          </cell>
          <cell r="K531">
            <v>-0.24000000022351742</v>
          </cell>
          <cell r="L531">
            <v>47.98060024633206</v>
          </cell>
          <cell r="M531" t="str">
            <v>CP-5 401 240</v>
          </cell>
          <cell r="N531">
            <v>557.0184274806943</v>
          </cell>
          <cell r="O531">
            <v>604.99902772702637</v>
          </cell>
          <cell r="P531">
            <v>47.980600246332074</v>
          </cell>
          <cell r="Q531">
            <v>0</v>
          </cell>
          <cell r="R531">
            <v>15.72</v>
          </cell>
          <cell r="T531">
            <v>14.22</v>
          </cell>
          <cell r="V531">
            <v>16.100000000000001</v>
          </cell>
          <cell r="X531">
            <v>300</v>
          </cell>
          <cell r="Y531">
            <v>14.08</v>
          </cell>
          <cell r="Z531">
            <v>14.22</v>
          </cell>
          <cell r="AA531">
            <v>15.58</v>
          </cell>
          <cell r="AB531">
            <v>16.100000000000001</v>
          </cell>
          <cell r="AD531" t="str">
            <v>Single</v>
          </cell>
          <cell r="AI531">
            <v>0</v>
          </cell>
          <cell r="AJ531">
            <v>0</v>
          </cell>
        </row>
        <row r="532">
          <cell r="AJ532">
            <v>0</v>
          </cell>
        </row>
        <row r="533">
          <cell r="E533">
            <v>242</v>
          </cell>
          <cell r="F533" t="str">
            <v>CB-02/14/24</v>
          </cell>
          <cell r="G533">
            <v>518841.41</v>
          </cell>
          <cell r="H533">
            <v>2389482.81</v>
          </cell>
          <cell r="I533" t="str">
            <v>Road-MN09</v>
          </cell>
          <cell r="J533">
            <v>55</v>
          </cell>
          <cell r="K533">
            <v>-0.54999999981373549</v>
          </cell>
          <cell r="L533">
            <v>55.002749931251572</v>
          </cell>
          <cell r="M533" t="str">
            <v>CP-5 401 240</v>
          </cell>
          <cell r="N533">
            <v>604.99902772702637</v>
          </cell>
          <cell r="O533">
            <v>660.00177765827789</v>
          </cell>
          <cell r="P533">
            <v>55.002749931251515</v>
          </cell>
          <cell r="Q533">
            <v>5.6843418860808015E-14</v>
          </cell>
          <cell r="R533">
            <v>15.73</v>
          </cell>
          <cell r="T533">
            <v>14.33</v>
          </cell>
          <cell r="V533">
            <v>16.079999999999998</v>
          </cell>
          <cell r="X533">
            <v>300</v>
          </cell>
          <cell r="Y533">
            <v>14.22</v>
          </cell>
          <cell r="Z533">
            <v>14.33</v>
          </cell>
          <cell r="AA533">
            <v>16.100000000000001</v>
          </cell>
          <cell r="AB533">
            <v>16.079999999999998</v>
          </cell>
          <cell r="AD533" t="str">
            <v>Single</v>
          </cell>
          <cell r="AI533">
            <v>0</v>
          </cell>
          <cell r="AJ533" t="str">
            <v>L</v>
          </cell>
        </row>
        <row r="534">
          <cell r="AJ534">
            <v>0</v>
          </cell>
        </row>
        <row r="535">
          <cell r="N535">
            <v>660.00177765827789</v>
          </cell>
          <cell r="AJ535">
            <v>0</v>
          </cell>
        </row>
        <row r="536">
          <cell r="E536">
            <v>243</v>
          </cell>
          <cell r="F536" t="str">
            <v>MH-02/15</v>
          </cell>
          <cell r="G536">
            <v>518300.54</v>
          </cell>
          <cell r="H536">
            <v>2389316.5</v>
          </cell>
          <cell r="I536" t="str">
            <v>Road-MJ02</v>
          </cell>
          <cell r="M536" t="str">
            <v>CP-5 401 206</v>
          </cell>
          <cell r="R536">
            <v>14.73</v>
          </cell>
          <cell r="T536">
            <v>13.104533143107165</v>
          </cell>
          <cell r="V536">
            <v>14.67</v>
          </cell>
          <cell r="AI536">
            <v>0</v>
          </cell>
          <cell r="AJ536">
            <v>0</v>
          </cell>
        </row>
        <row r="537">
          <cell r="AJ537">
            <v>0</v>
          </cell>
        </row>
        <row r="538">
          <cell r="E538">
            <v>244</v>
          </cell>
          <cell r="F538" t="str">
            <v>CB-02/15/1</v>
          </cell>
          <cell r="G538">
            <v>518288.75</v>
          </cell>
          <cell r="H538">
            <v>2389321.31</v>
          </cell>
          <cell r="I538" t="str">
            <v>Road-MJ02</v>
          </cell>
          <cell r="J538">
            <v>-11.789999999979045</v>
          </cell>
          <cell r="K538">
            <v>4.8100000000558794</v>
          </cell>
          <cell r="L538">
            <v>12.733428446417856</v>
          </cell>
          <cell r="M538" t="str">
            <v>CP-5 401 206</v>
          </cell>
          <cell r="N538">
            <v>0</v>
          </cell>
          <cell r="O538">
            <v>12.733428446417856</v>
          </cell>
          <cell r="P538">
            <v>12.733428446417856</v>
          </cell>
          <cell r="Q538">
            <v>0</v>
          </cell>
          <cell r="R538">
            <v>14.63</v>
          </cell>
          <cell r="T538">
            <v>13.13</v>
          </cell>
          <cell r="V538">
            <v>14.67</v>
          </cell>
          <cell r="X538">
            <v>300</v>
          </cell>
          <cell r="Y538">
            <v>13.104533143107165</v>
          </cell>
          <cell r="Z538">
            <v>13.13</v>
          </cell>
          <cell r="AA538">
            <v>14.67</v>
          </cell>
          <cell r="AB538">
            <v>14.67</v>
          </cell>
          <cell r="AD538" t="str">
            <v>Double</v>
          </cell>
          <cell r="AI538" t="str">
            <v>S</v>
          </cell>
          <cell r="AJ538" t="str">
            <v>L</v>
          </cell>
        </row>
        <row r="539">
          <cell r="AJ539">
            <v>0</v>
          </cell>
        </row>
        <row r="540">
          <cell r="N540">
            <v>12.733428446417856</v>
          </cell>
          <cell r="AJ540">
            <v>0</v>
          </cell>
        </row>
        <row r="541">
          <cell r="E541">
            <v>245</v>
          </cell>
          <cell r="F541" t="str">
            <v>MH-02/16</v>
          </cell>
          <cell r="G541">
            <v>518300.54</v>
          </cell>
          <cell r="H541">
            <v>2389316.5</v>
          </cell>
          <cell r="I541" t="str">
            <v>Road-MJ02</v>
          </cell>
          <cell r="M541" t="str">
            <v>CP-5 401 206</v>
          </cell>
          <cell r="R541">
            <v>14.68</v>
          </cell>
          <cell r="T541">
            <v>13.156423053632668</v>
          </cell>
          <cell r="V541">
            <v>14.74</v>
          </cell>
          <cell r="AI541">
            <v>0</v>
          </cell>
          <cell r="AJ541">
            <v>0</v>
          </cell>
        </row>
        <row r="542">
          <cell r="AJ542">
            <v>0</v>
          </cell>
        </row>
        <row r="543">
          <cell r="E543">
            <v>246</v>
          </cell>
          <cell r="F543" t="str">
            <v>CB-02/16/1</v>
          </cell>
          <cell r="G543">
            <v>518310.74</v>
          </cell>
          <cell r="H543">
            <v>2389310.59</v>
          </cell>
          <cell r="I543" t="str">
            <v>Road-MJ02</v>
          </cell>
          <cell r="J543">
            <v>10.200000000011642</v>
          </cell>
          <cell r="K543">
            <v>-5.9100000001490116</v>
          </cell>
          <cell r="L543">
            <v>11.788473183665424</v>
          </cell>
          <cell r="M543" t="str">
            <v>CP-5 401 206</v>
          </cell>
          <cell r="N543">
            <v>0</v>
          </cell>
          <cell r="O543">
            <v>11.788473183665424</v>
          </cell>
          <cell r="P543">
            <v>11.788473183665424</v>
          </cell>
          <cell r="Q543">
            <v>0</v>
          </cell>
          <cell r="R543">
            <v>14.68</v>
          </cell>
          <cell r="T543">
            <v>13.18</v>
          </cell>
          <cell r="V543">
            <v>14.74</v>
          </cell>
          <cell r="X543">
            <v>300</v>
          </cell>
          <cell r="Y543">
            <v>13.156423053632668</v>
          </cell>
          <cell r="Z543">
            <v>13.18</v>
          </cell>
          <cell r="AA543">
            <v>14.74</v>
          </cell>
          <cell r="AB543">
            <v>14.74</v>
          </cell>
          <cell r="AD543" t="str">
            <v>Single</v>
          </cell>
          <cell r="AI543" t="str">
            <v>S</v>
          </cell>
          <cell r="AJ543" t="str">
            <v>L</v>
          </cell>
        </row>
        <row r="544">
          <cell r="AJ544">
            <v>0</v>
          </cell>
        </row>
        <row r="545">
          <cell r="N545">
            <v>11.788473183665424</v>
          </cell>
          <cell r="AJ545">
            <v>0</v>
          </cell>
        </row>
        <row r="546">
          <cell r="E546">
            <v>247</v>
          </cell>
          <cell r="F546" t="str">
            <v>MH-02/16</v>
          </cell>
          <cell r="G546">
            <v>518300.54</v>
          </cell>
          <cell r="H546">
            <v>2389316.5</v>
          </cell>
          <cell r="I546" t="str">
            <v>Road-MJ02</v>
          </cell>
          <cell r="M546" t="str">
            <v>CP-5 401 206</v>
          </cell>
          <cell r="R546">
            <v>14.68</v>
          </cell>
          <cell r="T546">
            <v>13.14603857600123</v>
          </cell>
          <cell r="V546">
            <v>14.74</v>
          </cell>
          <cell r="AI546">
            <v>0</v>
          </cell>
          <cell r="AJ546">
            <v>0</v>
          </cell>
        </row>
        <row r="547">
          <cell r="AJ547">
            <v>0</v>
          </cell>
        </row>
        <row r="548">
          <cell r="E548">
            <v>248</v>
          </cell>
          <cell r="F548" t="str">
            <v>CB-02/16/5</v>
          </cell>
          <cell r="G548">
            <v>518321.55</v>
          </cell>
          <cell r="H548">
            <v>2389322.96</v>
          </cell>
          <cell r="I548" t="str">
            <v>Road-MJ02</v>
          </cell>
          <cell r="J548">
            <v>21.010000000009313</v>
          </cell>
          <cell r="K548">
            <v>6.4599999999627471</v>
          </cell>
          <cell r="L548">
            <v>21.980711999385054</v>
          </cell>
          <cell r="M548" t="str">
            <v>CP-5 401 206</v>
          </cell>
          <cell r="N548">
            <v>0</v>
          </cell>
          <cell r="O548">
            <v>21.980711999385054</v>
          </cell>
          <cell r="P548">
            <v>21.980711999385054</v>
          </cell>
          <cell r="Q548">
            <v>0</v>
          </cell>
          <cell r="R548">
            <v>14.69</v>
          </cell>
          <cell r="T548">
            <v>13.19</v>
          </cell>
          <cell r="V548">
            <v>14.83</v>
          </cell>
          <cell r="X548">
            <v>300</v>
          </cell>
          <cell r="Y548">
            <v>13.14603857600123</v>
          </cell>
          <cell r="Z548">
            <v>13.19</v>
          </cell>
          <cell r="AA548">
            <v>14.74</v>
          </cell>
          <cell r="AB548">
            <v>14.83</v>
          </cell>
          <cell r="AD548" t="str">
            <v>Single</v>
          </cell>
          <cell r="AI548" t="str">
            <v>S</v>
          </cell>
          <cell r="AJ548">
            <v>0</v>
          </cell>
        </row>
        <row r="549">
          <cell r="AJ549">
            <v>0</v>
          </cell>
        </row>
        <row r="550">
          <cell r="E550">
            <v>249</v>
          </cell>
          <cell r="F550" t="str">
            <v>CB-02/16/6</v>
          </cell>
          <cell r="G550">
            <v>518342.72</v>
          </cell>
          <cell r="H550">
            <v>2389316.67</v>
          </cell>
          <cell r="I550" t="str">
            <v>Road-MJ02</v>
          </cell>
          <cell r="J550">
            <v>21.169999999983702</v>
          </cell>
          <cell r="K550">
            <v>-6.2900000000372529</v>
          </cell>
          <cell r="L550">
            <v>22.084677946480873</v>
          </cell>
          <cell r="M550" t="str">
            <v>CP-5 401 206</v>
          </cell>
          <cell r="N550">
            <v>21.980711999385054</v>
          </cell>
          <cell r="O550">
            <v>44.065389945865931</v>
          </cell>
          <cell r="P550">
            <v>22.084677946480877</v>
          </cell>
          <cell r="Q550">
            <v>0</v>
          </cell>
          <cell r="R550">
            <v>14.63</v>
          </cell>
          <cell r="T550">
            <v>13.26</v>
          </cell>
          <cell r="V550">
            <v>14.84</v>
          </cell>
          <cell r="X550">
            <v>300</v>
          </cell>
          <cell r="Y550">
            <v>13.19</v>
          </cell>
          <cell r="Z550">
            <v>13.26</v>
          </cell>
          <cell r="AA550">
            <v>14.83</v>
          </cell>
          <cell r="AB550">
            <v>14.84</v>
          </cell>
          <cell r="AD550" t="str">
            <v>Single</v>
          </cell>
          <cell r="AI550">
            <v>0</v>
          </cell>
          <cell r="AJ550">
            <v>0</v>
          </cell>
        </row>
        <row r="551">
          <cell r="AJ551">
            <v>0</v>
          </cell>
        </row>
        <row r="552">
          <cell r="E552">
            <v>250</v>
          </cell>
          <cell r="F552" t="str">
            <v>CB-02/16/7</v>
          </cell>
          <cell r="G552">
            <v>518364.55</v>
          </cell>
          <cell r="H552">
            <v>2389313.23</v>
          </cell>
          <cell r="I552" t="str">
            <v>Road-MJ02</v>
          </cell>
          <cell r="J552">
            <v>21.830000000016298</v>
          </cell>
          <cell r="K552">
            <v>-3.4399999999441206</v>
          </cell>
          <cell r="L552">
            <v>22.09937781930358</v>
          </cell>
          <cell r="M552" t="str">
            <v>CP-5 401 206</v>
          </cell>
          <cell r="N552">
            <v>44.065389945865931</v>
          </cell>
          <cell r="O552">
            <v>66.164767765169515</v>
          </cell>
          <cell r="P552">
            <v>22.099377819303584</v>
          </cell>
          <cell r="Q552">
            <v>0</v>
          </cell>
          <cell r="R552">
            <v>14.83</v>
          </cell>
          <cell r="T552">
            <v>13.33</v>
          </cell>
          <cell r="V552">
            <v>14.89</v>
          </cell>
          <cell r="X552">
            <v>300</v>
          </cell>
          <cell r="Y552">
            <v>13.26</v>
          </cell>
          <cell r="Z552">
            <v>13.33</v>
          </cell>
          <cell r="AA552">
            <v>14.84</v>
          </cell>
          <cell r="AB552">
            <v>14.89</v>
          </cell>
          <cell r="AD552" t="str">
            <v>Single</v>
          </cell>
          <cell r="AI552">
            <v>0</v>
          </cell>
          <cell r="AJ552" t="str">
            <v>L</v>
          </cell>
        </row>
        <row r="553">
          <cell r="AJ553">
            <v>0</v>
          </cell>
        </row>
        <row r="554">
          <cell r="N554">
            <v>66.164767765169515</v>
          </cell>
          <cell r="AJ554">
            <v>0</v>
          </cell>
        </row>
        <row r="555">
          <cell r="E555">
            <v>251</v>
          </cell>
          <cell r="F555" t="str">
            <v>MH-02/18</v>
          </cell>
          <cell r="G555">
            <v>518344.06</v>
          </cell>
          <cell r="H555">
            <v>2389301.87</v>
          </cell>
          <cell r="I555" t="str">
            <v>Road-MJ02</v>
          </cell>
          <cell r="M555" t="str">
            <v>CP-5 401 206</v>
          </cell>
          <cell r="R555">
            <v>14.61</v>
          </cell>
          <cell r="T555">
            <v>13.289991834444564</v>
          </cell>
          <cell r="V555">
            <v>14.86</v>
          </cell>
          <cell r="AI555">
            <v>0</v>
          </cell>
          <cell r="AJ555">
            <v>0</v>
          </cell>
        </row>
        <row r="556">
          <cell r="AJ556">
            <v>0</v>
          </cell>
        </row>
        <row r="557">
          <cell r="E557">
            <v>252</v>
          </cell>
          <cell r="F557" t="str">
            <v>CB-02/18/1</v>
          </cell>
          <cell r="G557">
            <v>518357.46</v>
          </cell>
          <cell r="H557">
            <v>2389295.12</v>
          </cell>
          <cell r="I557" t="str">
            <v>Road-MJ02</v>
          </cell>
          <cell r="J557">
            <v>13.400000000023283</v>
          </cell>
          <cell r="K557">
            <v>-6.75</v>
          </cell>
          <cell r="L557">
            <v>15.004082777718336</v>
          </cell>
          <cell r="M557" t="str">
            <v>CP-5 401 206</v>
          </cell>
          <cell r="N557">
            <v>0</v>
          </cell>
          <cell r="O557">
            <v>15.004082777718336</v>
          </cell>
          <cell r="P557">
            <v>15.004082777718336</v>
          </cell>
          <cell r="Q557">
            <v>0</v>
          </cell>
          <cell r="R557">
            <v>14.82</v>
          </cell>
          <cell r="T557">
            <v>13.32</v>
          </cell>
          <cell r="V557">
            <v>14.89</v>
          </cell>
          <cell r="X557">
            <v>400</v>
          </cell>
          <cell r="Y557">
            <v>13.289991834444564</v>
          </cell>
          <cell r="Z557">
            <v>13.32</v>
          </cell>
          <cell r="AA557">
            <v>14.86</v>
          </cell>
          <cell r="AB557">
            <v>14.89</v>
          </cell>
          <cell r="AD557" t="str">
            <v>Single</v>
          </cell>
          <cell r="AI557" t="str">
            <v>S</v>
          </cell>
          <cell r="AJ557" t="str">
            <v>L</v>
          </cell>
        </row>
        <row r="558">
          <cell r="AJ558">
            <v>0</v>
          </cell>
        </row>
        <row r="559">
          <cell r="N559">
            <v>15.004082777718336</v>
          </cell>
          <cell r="AJ559">
            <v>0</v>
          </cell>
        </row>
        <row r="560">
          <cell r="E560">
            <v>253</v>
          </cell>
          <cell r="F560" t="str">
            <v>MH-02/20</v>
          </cell>
          <cell r="G560">
            <v>518390.14</v>
          </cell>
          <cell r="H560">
            <v>2389298.64</v>
          </cell>
          <cell r="I560" t="str">
            <v>Road-MJ02</v>
          </cell>
          <cell r="M560" t="str">
            <v>CP-5 401 206</v>
          </cell>
          <cell r="R560">
            <v>14.92</v>
          </cell>
          <cell r="T560">
            <v>11.96</v>
          </cell>
          <cell r="V560">
            <v>14.8</v>
          </cell>
          <cell r="AI560">
            <v>0</v>
          </cell>
          <cell r="AJ560">
            <v>0</v>
          </cell>
        </row>
        <row r="561">
          <cell r="AJ561">
            <v>0</v>
          </cell>
        </row>
        <row r="562">
          <cell r="E562">
            <v>254</v>
          </cell>
          <cell r="F562" t="str">
            <v>CB-02/20/1</v>
          </cell>
          <cell r="G562">
            <v>518390.3</v>
          </cell>
          <cell r="H562">
            <v>2389283.64</v>
          </cell>
          <cell r="I562" t="str">
            <v>Road-MJ04</v>
          </cell>
          <cell r="J562">
            <v>0.15999999997438863</v>
          </cell>
          <cell r="K562">
            <v>-15</v>
          </cell>
          <cell r="L562">
            <v>15.000853309061849</v>
          </cell>
          <cell r="M562" t="str">
            <v>CP-5 401 234</v>
          </cell>
          <cell r="N562">
            <v>0</v>
          </cell>
          <cell r="O562">
            <v>15.000853309061849</v>
          </cell>
          <cell r="P562">
            <v>15.000853309061849</v>
          </cell>
          <cell r="Q562">
            <v>0</v>
          </cell>
          <cell r="R562">
            <v>14.99</v>
          </cell>
          <cell r="T562">
            <v>12.1</v>
          </cell>
          <cell r="V562">
            <v>15.11</v>
          </cell>
          <cell r="X562">
            <v>500</v>
          </cell>
          <cell r="Y562">
            <v>11.96</v>
          </cell>
          <cell r="Z562">
            <v>12.1</v>
          </cell>
          <cell r="AA562">
            <v>14.8</v>
          </cell>
          <cell r="AB562">
            <v>15.11</v>
          </cell>
          <cell r="AD562" t="str">
            <v>Single</v>
          </cell>
          <cell r="AI562" t="str">
            <v>S</v>
          </cell>
          <cell r="AJ562">
            <v>0</v>
          </cell>
        </row>
        <row r="563">
          <cell r="AJ563">
            <v>0</v>
          </cell>
        </row>
        <row r="564">
          <cell r="E564">
            <v>255</v>
          </cell>
          <cell r="F564" t="str">
            <v>CB-02/20/2</v>
          </cell>
          <cell r="G564">
            <v>518390.71</v>
          </cell>
          <cell r="H564">
            <v>2389246.64</v>
          </cell>
          <cell r="I564" t="str">
            <v>Road-MJ04</v>
          </cell>
          <cell r="J564">
            <v>0.41000000003259629</v>
          </cell>
          <cell r="K564">
            <v>-37</v>
          </cell>
          <cell r="L564">
            <v>37.002271551892953</v>
          </cell>
          <cell r="M564" t="str">
            <v>CP-5 401 234</v>
          </cell>
          <cell r="N564">
            <v>15.000853309061849</v>
          </cell>
          <cell r="O564">
            <v>52.003124860954799</v>
          </cell>
          <cell r="P564">
            <v>37.002271551892946</v>
          </cell>
          <cell r="Q564">
            <v>0</v>
          </cell>
          <cell r="R564">
            <v>15.23</v>
          </cell>
          <cell r="T564">
            <v>12.46</v>
          </cell>
          <cell r="V564">
            <v>15.28</v>
          </cell>
          <cell r="X564">
            <v>500</v>
          </cell>
          <cell r="Y564">
            <v>12.1</v>
          </cell>
          <cell r="Z564">
            <v>12.46</v>
          </cell>
          <cell r="AA564">
            <v>15.11</v>
          </cell>
          <cell r="AB564">
            <v>15.28</v>
          </cell>
          <cell r="AD564" t="str">
            <v>Single</v>
          </cell>
          <cell r="AI564">
            <v>0</v>
          </cell>
          <cell r="AJ564">
            <v>0</v>
          </cell>
        </row>
        <row r="565">
          <cell r="AJ565">
            <v>0</v>
          </cell>
        </row>
        <row r="566">
          <cell r="E566">
            <v>256</v>
          </cell>
          <cell r="F566" t="str">
            <v>CB-02/20/3</v>
          </cell>
          <cell r="G566">
            <v>518391.26</v>
          </cell>
          <cell r="H566">
            <v>2389197.64</v>
          </cell>
          <cell r="I566" t="str">
            <v>Road-MJ04</v>
          </cell>
          <cell r="J566">
            <v>0.54999999998835847</v>
          </cell>
          <cell r="K566">
            <v>-49</v>
          </cell>
          <cell r="L566">
            <v>49.003086637476081</v>
          </cell>
          <cell r="M566" t="str">
            <v>CP-5 401 234</v>
          </cell>
          <cell r="N566">
            <v>52.003124860954799</v>
          </cell>
          <cell r="O566">
            <v>101.00621149843087</v>
          </cell>
          <cell r="P566">
            <v>49.003086637476073</v>
          </cell>
          <cell r="Q566">
            <v>0</v>
          </cell>
          <cell r="R566">
            <v>15.94</v>
          </cell>
          <cell r="T566">
            <v>12.95</v>
          </cell>
          <cell r="V566">
            <v>16.010000000000002</v>
          </cell>
          <cell r="X566">
            <v>500</v>
          </cell>
          <cell r="Y566">
            <v>12.46</v>
          </cell>
          <cell r="Z566">
            <v>12.95</v>
          </cell>
          <cell r="AA566">
            <v>15.28</v>
          </cell>
          <cell r="AB566">
            <v>16.010000000000002</v>
          </cell>
          <cell r="AD566" t="str">
            <v>Single</v>
          </cell>
          <cell r="AI566">
            <v>0</v>
          </cell>
          <cell r="AJ566">
            <v>0</v>
          </cell>
        </row>
        <row r="567">
          <cell r="AJ567">
            <v>0</v>
          </cell>
        </row>
        <row r="568">
          <cell r="E568">
            <v>257</v>
          </cell>
          <cell r="F568" t="str">
            <v>CB-02/20/4</v>
          </cell>
          <cell r="G568">
            <v>518391.5</v>
          </cell>
          <cell r="H568">
            <v>2389175.65</v>
          </cell>
          <cell r="I568" t="str">
            <v>Road-MJ04</v>
          </cell>
          <cell r="J568">
            <v>0.23999999999068677</v>
          </cell>
          <cell r="K568">
            <v>-21.990000000223517</v>
          </cell>
          <cell r="L568">
            <v>21.991309647445416</v>
          </cell>
          <cell r="M568" t="str">
            <v>CP-5 401 234</v>
          </cell>
          <cell r="N568">
            <v>101.00621149843087</v>
          </cell>
          <cell r="O568">
            <v>122.99752114587629</v>
          </cell>
          <cell r="P568">
            <v>21.991309647445419</v>
          </cell>
          <cell r="Q568">
            <v>0</v>
          </cell>
          <cell r="R568">
            <v>16.41</v>
          </cell>
          <cell r="T568">
            <v>14.44</v>
          </cell>
          <cell r="V568">
            <v>16.41</v>
          </cell>
          <cell r="X568">
            <v>500</v>
          </cell>
          <cell r="Y568">
            <v>12.95</v>
          </cell>
          <cell r="Z568">
            <v>13.16</v>
          </cell>
          <cell r="AA568">
            <v>16.010000000000002</v>
          </cell>
          <cell r="AB568">
            <v>16.41</v>
          </cell>
          <cell r="AD568" t="str">
            <v>Single</v>
          </cell>
          <cell r="AI568">
            <v>0</v>
          </cell>
          <cell r="AJ568">
            <v>0</v>
          </cell>
        </row>
        <row r="569">
          <cell r="AJ569">
            <v>0</v>
          </cell>
        </row>
        <row r="570">
          <cell r="E570">
            <v>258</v>
          </cell>
          <cell r="F570" t="str">
            <v>CB-02/20/5</v>
          </cell>
          <cell r="G570">
            <v>518392.12</v>
          </cell>
          <cell r="H570">
            <v>2389119.65</v>
          </cell>
          <cell r="I570" t="str">
            <v>Road-MJ04</v>
          </cell>
          <cell r="J570">
            <v>0.61999999999534339</v>
          </cell>
          <cell r="K570">
            <v>-56</v>
          </cell>
          <cell r="L570">
            <v>56.003432037688491</v>
          </cell>
          <cell r="M570" t="str">
            <v>CP-5 401 234</v>
          </cell>
          <cell r="N570">
            <v>122.99752114587629</v>
          </cell>
          <cell r="O570">
            <v>179.00095318356477</v>
          </cell>
          <cell r="P570">
            <v>56.003432037688484</v>
          </cell>
          <cell r="Q570">
            <v>0</v>
          </cell>
          <cell r="R570">
            <v>17.52</v>
          </cell>
          <cell r="T570">
            <v>15.55</v>
          </cell>
          <cell r="V570">
            <v>17.68</v>
          </cell>
          <cell r="X570">
            <v>300</v>
          </cell>
          <cell r="Y570">
            <v>14.44</v>
          </cell>
          <cell r="Z570">
            <v>15.55</v>
          </cell>
          <cell r="AA570">
            <v>16.41</v>
          </cell>
          <cell r="AB570">
            <v>17.68</v>
          </cell>
          <cell r="AD570" t="str">
            <v>Single</v>
          </cell>
          <cell r="AI570">
            <v>0</v>
          </cell>
          <cell r="AJ570">
            <v>0</v>
          </cell>
        </row>
        <row r="571">
          <cell r="AJ571">
            <v>0</v>
          </cell>
        </row>
        <row r="572">
          <cell r="E572">
            <v>259</v>
          </cell>
          <cell r="F572" t="str">
            <v>CB-02/20/6</v>
          </cell>
          <cell r="G572">
            <v>518393.27</v>
          </cell>
          <cell r="H572">
            <v>2389084.67</v>
          </cell>
          <cell r="I572" t="str">
            <v>Road-MJ04</v>
          </cell>
          <cell r="J572">
            <v>1.1500000000232831</v>
          </cell>
          <cell r="K572">
            <v>-34.979999999981374</v>
          </cell>
          <cell r="L572">
            <v>34.998898554079538</v>
          </cell>
          <cell r="M572" t="str">
            <v>CP-5 401 234</v>
          </cell>
          <cell r="N572">
            <v>179.00095318356477</v>
          </cell>
          <cell r="O572">
            <v>213.99985173764432</v>
          </cell>
          <cell r="P572">
            <v>34.998898554079545</v>
          </cell>
          <cell r="Q572">
            <v>0</v>
          </cell>
          <cell r="R572">
            <v>17.7</v>
          </cell>
          <cell r="T572">
            <v>15.67</v>
          </cell>
          <cell r="V572">
            <v>18.059999999999999</v>
          </cell>
          <cell r="X572">
            <v>300</v>
          </cell>
          <cell r="Y572">
            <v>15.55</v>
          </cell>
          <cell r="Z572">
            <v>15.67</v>
          </cell>
          <cell r="AA572">
            <v>17.68</v>
          </cell>
          <cell r="AB572">
            <v>18.059999999999999</v>
          </cell>
          <cell r="AD572" t="str">
            <v>Single</v>
          </cell>
          <cell r="AI572">
            <v>0</v>
          </cell>
          <cell r="AJ572" t="str">
            <v>L</v>
          </cell>
        </row>
        <row r="573">
          <cell r="AJ573">
            <v>0</v>
          </cell>
        </row>
        <row r="574">
          <cell r="N574">
            <v>213.99985173764432</v>
          </cell>
          <cell r="AJ574">
            <v>0</v>
          </cell>
        </row>
        <row r="575">
          <cell r="E575">
            <v>260</v>
          </cell>
          <cell r="F575" t="str">
            <v>CB-02/20/1</v>
          </cell>
          <cell r="G575">
            <v>518390.3</v>
          </cell>
          <cell r="H575">
            <v>2389283.64</v>
          </cell>
          <cell r="I575" t="str">
            <v>Road-MJ04</v>
          </cell>
          <cell r="M575" t="str">
            <v>CP-5 401 234</v>
          </cell>
          <cell r="R575">
            <v>14.99</v>
          </cell>
          <cell r="T575">
            <v>12.161483042695384</v>
          </cell>
          <cell r="V575">
            <v>15.11</v>
          </cell>
          <cell r="AI575">
            <v>0</v>
          </cell>
          <cell r="AJ575">
            <v>0</v>
          </cell>
        </row>
        <row r="576">
          <cell r="AJ576">
            <v>0</v>
          </cell>
        </row>
        <row r="577">
          <cell r="E577">
            <v>261</v>
          </cell>
          <cell r="F577" t="str">
            <v>CB-02/20/1A</v>
          </cell>
          <cell r="G577">
            <v>518371.71</v>
          </cell>
          <cell r="H577">
            <v>2389278.61</v>
          </cell>
          <cell r="I577" t="str">
            <v>Road-MJ04</v>
          </cell>
          <cell r="J577">
            <v>-18.589999999967404</v>
          </cell>
          <cell r="K577">
            <v>-5.0300000002607703</v>
          </cell>
          <cell r="L577">
            <v>19.25847865230822</v>
          </cell>
          <cell r="M577" t="str">
            <v>CP-5 401 234</v>
          </cell>
          <cell r="N577">
            <v>0</v>
          </cell>
          <cell r="O577">
            <v>19.25847865230822</v>
          </cell>
          <cell r="P577">
            <v>19.25847865230822</v>
          </cell>
          <cell r="Q577">
            <v>0</v>
          </cell>
          <cell r="R577">
            <v>15.01</v>
          </cell>
          <cell r="T577">
            <v>12.2</v>
          </cell>
          <cell r="V577">
            <v>15.01</v>
          </cell>
          <cell r="X577">
            <v>300</v>
          </cell>
          <cell r="Y577">
            <v>12.161483042695384</v>
          </cell>
          <cell r="Z577">
            <v>12.2</v>
          </cell>
          <cell r="AA577">
            <v>15.11</v>
          </cell>
          <cell r="AB577">
            <v>15.01</v>
          </cell>
          <cell r="AD577" t="str">
            <v>Single</v>
          </cell>
          <cell r="AI577" t="str">
            <v>S</v>
          </cell>
          <cell r="AJ577" t="str">
            <v>L</v>
          </cell>
        </row>
        <row r="578">
          <cell r="AJ578">
            <v>0</v>
          </cell>
        </row>
        <row r="579">
          <cell r="N579">
            <v>19.25847865230822</v>
          </cell>
          <cell r="AJ579">
            <v>0</v>
          </cell>
        </row>
        <row r="580">
          <cell r="E580">
            <v>262</v>
          </cell>
          <cell r="F580" t="str">
            <v>CB-02/20/2</v>
          </cell>
          <cell r="G580">
            <v>518390.71</v>
          </cell>
          <cell r="H580">
            <v>2389246.64</v>
          </cell>
          <cell r="I580" t="str">
            <v>Road-MJ04</v>
          </cell>
          <cell r="M580" t="str">
            <v>CP-5 401 234</v>
          </cell>
          <cell r="R580">
            <v>15.23</v>
          </cell>
          <cell r="T580">
            <v>12.509018134336261</v>
          </cell>
          <cell r="V580">
            <v>15.28</v>
          </cell>
          <cell r="AI580">
            <v>0</v>
          </cell>
          <cell r="AJ580">
            <v>0</v>
          </cell>
        </row>
        <row r="581">
          <cell r="AJ581">
            <v>0</v>
          </cell>
        </row>
        <row r="582">
          <cell r="E582">
            <v>263</v>
          </cell>
          <cell r="F582" t="str">
            <v>CB-02/20/2A</v>
          </cell>
          <cell r="G582">
            <v>518375.22</v>
          </cell>
          <cell r="H582">
            <v>2389246.4700000002</v>
          </cell>
          <cell r="I582" t="str">
            <v>Road-MJ04</v>
          </cell>
          <cell r="J582">
            <v>-15.490000000048894</v>
          </cell>
          <cell r="K582">
            <v>-0.16999999992549419</v>
          </cell>
          <cell r="L582">
            <v>15.490932831869403</v>
          </cell>
          <cell r="M582" t="str">
            <v>CP-5 401 234</v>
          </cell>
          <cell r="N582">
            <v>0</v>
          </cell>
          <cell r="O582">
            <v>15.490932831869403</v>
          </cell>
          <cell r="P582">
            <v>15.490932831869403</v>
          </cell>
          <cell r="Q582">
            <v>0</v>
          </cell>
          <cell r="R582">
            <v>15.23</v>
          </cell>
          <cell r="T582">
            <v>12.54</v>
          </cell>
          <cell r="V582">
            <v>15.23</v>
          </cell>
          <cell r="X582">
            <v>300</v>
          </cell>
          <cell r="Y582">
            <v>12.509018134336261</v>
          </cell>
          <cell r="Z582">
            <v>12.54</v>
          </cell>
          <cell r="AA582">
            <v>15.28</v>
          </cell>
          <cell r="AB582">
            <v>15.23</v>
          </cell>
          <cell r="AD582" t="str">
            <v>Single</v>
          </cell>
          <cell r="AI582" t="str">
            <v>S</v>
          </cell>
          <cell r="AJ582" t="str">
            <v>L</v>
          </cell>
        </row>
        <row r="583">
          <cell r="AJ583">
            <v>0</v>
          </cell>
        </row>
        <row r="584">
          <cell r="N584">
            <v>15.490932831869403</v>
          </cell>
          <cell r="AJ584">
            <v>0</v>
          </cell>
        </row>
        <row r="585">
          <cell r="E585">
            <v>264</v>
          </cell>
          <cell r="F585" t="str">
            <v>CB-02/20/3</v>
          </cell>
          <cell r="G585">
            <v>518391.26</v>
          </cell>
          <cell r="H585">
            <v>2389197.64</v>
          </cell>
          <cell r="I585" t="str">
            <v>Road-MJ04</v>
          </cell>
          <cell r="M585" t="str">
            <v>CP-5 401 234</v>
          </cell>
          <cell r="R585">
            <v>15.94</v>
          </cell>
          <cell r="T585">
            <v>13.208998135539941</v>
          </cell>
          <cell r="V585">
            <v>16.010000000000002</v>
          </cell>
          <cell r="AI585">
            <v>0</v>
          </cell>
          <cell r="AJ585">
            <v>0</v>
          </cell>
        </row>
        <row r="586">
          <cell r="AJ586">
            <v>0</v>
          </cell>
        </row>
        <row r="587">
          <cell r="E587">
            <v>265</v>
          </cell>
          <cell r="F587" t="str">
            <v>CB-02/20/3A</v>
          </cell>
          <cell r="G587">
            <v>518375.76</v>
          </cell>
          <cell r="H587">
            <v>2389197.4700000002</v>
          </cell>
          <cell r="I587" t="str">
            <v>Road-MJ04</v>
          </cell>
          <cell r="J587">
            <v>-15.5</v>
          </cell>
          <cell r="K587">
            <v>-0.16999999992549419</v>
          </cell>
          <cell r="L587">
            <v>15.500932230029736</v>
          </cell>
          <cell r="M587" t="str">
            <v>CP-5 401 234</v>
          </cell>
          <cell r="N587">
            <v>0</v>
          </cell>
          <cell r="O587">
            <v>15.500932230029736</v>
          </cell>
          <cell r="P587">
            <v>15.500932230029736</v>
          </cell>
          <cell r="Q587">
            <v>0</v>
          </cell>
          <cell r="R587">
            <v>16.41</v>
          </cell>
          <cell r="T587">
            <v>13.24</v>
          </cell>
          <cell r="V587">
            <v>16.41</v>
          </cell>
          <cell r="X587">
            <v>300</v>
          </cell>
          <cell r="Y587">
            <v>13.208998135539941</v>
          </cell>
          <cell r="Z587">
            <v>13.24</v>
          </cell>
          <cell r="AA587">
            <v>16.010000000000002</v>
          </cell>
          <cell r="AB587">
            <v>16.41</v>
          </cell>
          <cell r="AD587" t="str">
            <v>Single</v>
          </cell>
          <cell r="AI587" t="str">
            <v>S</v>
          </cell>
          <cell r="AJ587" t="str">
            <v>L</v>
          </cell>
        </row>
        <row r="588">
          <cell r="AJ588">
            <v>0</v>
          </cell>
        </row>
        <row r="589">
          <cell r="N589">
            <v>15.500932230029736</v>
          </cell>
          <cell r="AJ589">
            <v>0</v>
          </cell>
        </row>
        <row r="590">
          <cell r="E590">
            <v>266</v>
          </cell>
          <cell r="F590" t="str">
            <v>CB-02/20/4</v>
          </cell>
          <cell r="G590">
            <v>518391.5</v>
          </cell>
          <cell r="H590">
            <v>2389175.65</v>
          </cell>
          <cell r="I590" t="str">
            <v>Road-MJ04</v>
          </cell>
          <cell r="R590">
            <v>16.41</v>
          </cell>
          <cell r="T590">
            <v>13.89</v>
          </cell>
          <cell r="V590">
            <v>16.41</v>
          </cell>
          <cell r="AI590">
            <v>0</v>
          </cell>
          <cell r="AJ590">
            <v>0</v>
          </cell>
        </row>
        <row r="591">
          <cell r="AJ591">
            <v>0</v>
          </cell>
        </row>
        <row r="592">
          <cell r="E592">
            <v>267</v>
          </cell>
          <cell r="F592" t="str">
            <v>CB-02/20/4/1</v>
          </cell>
          <cell r="G592">
            <v>518376.79</v>
          </cell>
          <cell r="H592">
            <v>2389176.37</v>
          </cell>
          <cell r="I592" t="str">
            <v>Road-MN41</v>
          </cell>
          <cell r="J592">
            <v>-14.710000000020955</v>
          </cell>
          <cell r="K592">
            <v>0.72000000020489097</v>
          </cell>
          <cell r="L592">
            <v>14.727610125234559</v>
          </cell>
          <cell r="M592" t="str">
            <v>CP-5 401 235</v>
          </cell>
          <cell r="N592">
            <v>0</v>
          </cell>
          <cell r="O592">
            <v>14.727610125234559</v>
          </cell>
          <cell r="P592">
            <v>14.727610125234559</v>
          </cell>
          <cell r="Q592">
            <v>0</v>
          </cell>
          <cell r="R592">
            <v>16.27</v>
          </cell>
          <cell r="T592">
            <v>14.11</v>
          </cell>
          <cell r="V592">
            <v>16.079999999999998</v>
          </cell>
          <cell r="X592">
            <v>300</v>
          </cell>
          <cell r="Y592">
            <v>13.89</v>
          </cell>
          <cell r="Z592">
            <v>14.11</v>
          </cell>
          <cell r="AA592">
            <v>16.41</v>
          </cell>
          <cell r="AB592">
            <v>16.079999999999998</v>
          </cell>
          <cell r="AD592" t="str">
            <v>Single</v>
          </cell>
          <cell r="AI592" t="str">
            <v>S</v>
          </cell>
          <cell r="AJ592">
            <v>0</v>
          </cell>
        </row>
        <row r="593">
          <cell r="AJ593">
            <v>0</v>
          </cell>
        </row>
        <row r="594">
          <cell r="E594">
            <v>268</v>
          </cell>
          <cell r="F594" t="str">
            <v>CB-02/20/4/2</v>
          </cell>
          <cell r="G594">
            <v>518365.81</v>
          </cell>
          <cell r="H594">
            <v>2389176.9500000002</v>
          </cell>
          <cell r="I594" t="str">
            <v>Road-MN41</v>
          </cell>
          <cell r="J594">
            <v>-10.979999999981374</v>
          </cell>
          <cell r="K594">
            <v>0.58000000007450581</v>
          </cell>
          <cell r="L594">
            <v>10.995308090257289</v>
          </cell>
          <cell r="M594" t="str">
            <v>CP-5 401 235</v>
          </cell>
          <cell r="N594">
            <v>14.727610125234559</v>
          </cell>
          <cell r="O594">
            <v>25.722918215491848</v>
          </cell>
          <cell r="P594">
            <v>10.995308090257289</v>
          </cell>
          <cell r="Q594">
            <v>0</v>
          </cell>
          <cell r="R594">
            <v>16.2</v>
          </cell>
          <cell r="T594">
            <v>14.22</v>
          </cell>
          <cell r="V594">
            <v>16.27</v>
          </cell>
          <cell r="X594">
            <v>300</v>
          </cell>
          <cell r="Y594">
            <v>14.11</v>
          </cell>
          <cell r="Z594">
            <v>14.22</v>
          </cell>
          <cell r="AA594">
            <v>16.079999999999998</v>
          </cell>
          <cell r="AB594">
            <v>16.27</v>
          </cell>
          <cell r="AD594" t="str">
            <v>Single</v>
          </cell>
          <cell r="AI594">
            <v>0</v>
          </cell>
          <cell r="AJ594">
            <v>0</v>
          </cell>
        </row>
        <row r="595">
          <cell r="AJ595">
            <v>0</v>
          </cell>
        </row>
        <row r="596">
          <cell r="E596">
            <v>269</v>
          </cell>
          <cell r="F596" t="str">
            <v>CB-02/20/4/3</v>
          </cell>
          <cell r="G596">
            <v>518350.82</v>
          </cell>
          <cell r="H596">
            <v>2389176.4</v>
          </cell>
          <cell r="I596" t="str">
            <v>Road-MN41</v>
          </cell>
          <cell r="J596">
            <v>-14.989999999990687</v>
          </cell>
          <cell r="K596">
            <v>-0.55000000027939677</v>
          </cell>
          <cell r="L596">
            <v>15.000086666417234</v>
          </cell>
          <cell r="M596" t="str">
            <v>CP-5 401 235</v>
          </cell>
          <cell r="N596">
            <v>25.722918215491848</v>
          </cell>
          <cell r="O596">
            <v>40.723004881909084</v>
          </cell>
          <cell r="P596">
            <v>15.000086666417236</v>
          </cell>
          <cell r="Q596">
            <v>0</v>
          </cell>
          <cell r="R596">
            <v>16.149999999999999</v>
          </cell>
          <cell r="T596">
            <v>14.37</v>
          </cell>
          <cell r="V596">
            <v>16.27</v>
          </cell>
          <cell r="X596">
            <v>300</v>
          </cell>
          <cell r="Y596">
            <v>14.22</v>
          </cell>
          <cell r="Z596">
            <v>14.37</v>
          </cell>
          <cell r="AA596">
            <v>16.27</v>
          </cell>
          <cell r="AB596">
            <v>16.27</v>
          </cell>
          <cell r="AD596" t="str">
            <v>Single</v>
          </cell>
          <cell r="AI596">
            <v>0</v>
          </cell>
          <cell r="AJ596">
            <v>0</v>
          </cell>
        </row>
        <row r="597">
          <cell r="AJ597">
            <v>0</v>
          </cell>
        </row>
        <row r="598">
          <cell r="E598">
            <v>270</v>
          </cell>
          <cell r="F598" t="str">
            <v>CB-02/20/4/4</v>
          </cell>
          <cell r="G598">
            <v>518335.13</v>
          </cell>
          <cell r="H598">
            <v>2389173.2799999998</v>
          </cell>
          <cell r="I598" t="str">
            <v>Road-MN41</v>
          </cell>
          <cell r="J598">
            <v>-15.690000000002328</v>
          </cell>
          <cell r="K598">
            <v>-3.1200000001117587</v>
          </cell>
          <cell r="L598">
            <v>15.99720288052791</v>
          </cell>
          <cell r="M598" t="str">
            <v>CP-5 401 235</v>
          </cell>
          <cell r="N598">
            <v>40.723004881909084</v>
          </cell>
          <cell r="O598">
            <v>56.720207762436992</v>
          </cell>
          <cell r="P598">
            <v>15.997202880527908</v>
          </cell>
          <cell r="Q598">
            <v>0</v>
          </cell>
          <cell r="R598">
            <v>16.12</v>
          </cell>
          <cell r="T598">
            <v>14.49</v>
          </cell>
          <cell r="V598">
            <v>16.190000000000001</v>
          </cell>
          <cell r="X598">
            <v>300</v>
          </cell>
          <cell r="Y598">
            <v>14.37</v>
          </cell>
          <cell r="Z598">
            <v>14.49</v>
          </cell>
          <cell r="AA598">
            <v>16.27</v>
          </cell>
          <cell r="AB598">
            <v>16.190000000000001</v>
          </cell>
          <cell r="AD598" t="str">
            <v>Double</v>
          </cell>
          <cell r="AI598">
            <v>0</v>
          </cell>
          <cell r="AJ598">
            <v>0</v>
          </cell>
        </row>
        <row r="599">
          <cell r="AJ599">
            <v>0</v>
          </cell>
        </row>
        <row r="600">
          <cell r="E600">
            <v>271</v>
          </cell>
          <cell r="F600" t="str">
            <v>CB-02/20/4/5</v>
          </cell>
          <cell r="G600">
            <v>518304.35</v>
          </cell>
          <cell r="H600">
            <v>2389161.37</v>
          </cell>
          <cell r="I600" t="str">
            <v>Road-MN41</v>
          </cell>
          <cell r="J600">
            <v>-30.78000000002794</v>
          </cell>
          <cell r="K600">
            <v>-11.90999999968335</v>
          </cell>
          <cell r="L600">
            <v>33.003886134729306</v>
          </cell>
          <cell r="M600" t="str">
            <v>CP-5 401 235</v>
          </cell>
          <cell r="N600">
            <v>56.720207762436992</v>
          </cell>
          <cell r="O600">
            <v>89.724093897166298</v>
          </cell>
          <cell r="P600">
            <v>33.003886134729306</v>
          </cell>
          <cell r="Q600">
            <v>0</v>
          </cell>
          <cell r="R600">
            <v>16.2</v>
          </cell>
          <cell r="T600">
            <v>14.65</v>
          </cell>
          <cell r="V600">
            <v>16</v>
          </cell>
          <cell r="X600">
            <v>300</v>
          </cell>
          <cell r="Y600">
            <v>14.49</v>
          </cell>
          <cell r="Z600">
            <v>14.65</v>
          </cell>
          <cell r="AA600">
            <v>16.190000000000001</v>
          </cell>
          <cell r="AB600">
            <v>16</v>
          </cell>
          <cell r="AD600" t="str">
            <v>Single</v>
          </cell>
          <cell r="AI600">
            <v>0</v>
          </cell>
          <cell r="AJ600">
            <v>0</v>
          </cell>
        </row>
        <row r="601">
          <cell r="AJ601">
            <v>0</v>
          </cell>
        </row>
        <row r="602">
          <cell r="E602">
            <v>272</v>
          </cell>
          <cell r="F602" t="str">
            <v>CB-02/20/4/6</v>
          </cell>
          <cell r="G602">
            <v>518270.06</v>
          </cell>
          <cell r="H602">
            <v>2389147.48</v>
          </cell>
          <cell r="I602" t="str">
            <v>Road-MN41</v>
          </cell>
          <cell r="J602">
            <v>-34.289999999979045</v>
          </cell>
          <cell r="K602">
            <v>-13.890000000130385</v>
          </cell>
          <cell r="L602">
            <v>36.996434963414849</v>
          </cell>
          <cell r="M602" t="str">
            <v>CP-5 401 235</v>
          </cell>
          <cell r="N602">
            <v>89.724093897166298</v>
          </cell>
          <cell r="O602">
            <v>126.72052886058114</v>
          </cell>
          <cell r="P602">
            <v>36.996434963414842</v>
          </cell>
          <cell r="Q602">
            <v>0</v>
          </cell>
          <cell r="R602">
            <v>16.309999999999999</v>
          </cell>
          <cell r="T602">
            <v>14.76</v>
          </cell>
          <cell r="V602">
            <v>16.39</v>
          </cell>
          <cell r="X602">
            <v>300</v>
          </cell>
          <cell r="Y602">
            <v>14.65</v>
          </cell>
          <cell r="Z602">
            <v>14.76</v>
          </cell>
          <cell r="AA602">
            <v>16</v>
          </cell>
          <cell r="AB602">
            <v>16.39</v>
          </cell>
          <cell r="AD602" t="str">
            <v>Single</v>
          </cell>
          <cell r="AI602">
            <v>0</v>
          </cell>
          <cell r="AJ602">
            <v>0</v>
          </cell>
        </row>
        <row r="603">
          <cell r="AJ603">
            <v>0</v>
          </cell>
        </row>
        <row r="604">
          <cell r="E604">
            <v>273</v>
          </cell>
          <cell r="F604" t="str">
            <v>CB-02/20/4/6A</v>
          </cell>
          <cell r="G604">
            <v>518251.32</v>
          </cell>
          <cell r="H604">
            <v>2389140.5</v>
          </cell>
          <cell r="I604" t="str">
            <v>Road-MN41</v>
          </cell>
          <cell r="J604">
            <v>-18.739999999990687</v>
          </cell>
          <cell r="K604">
            <v>-6.9799999999813735</v>
          </cell>
          <cell r="L604">
            <v>19.997699867719561</v>
          </cell>
          <cell r="M604" t="str">
            <v>CP-5 401 235</v>
          </cell>
          <cell r="N604">
            <v>126.72052886058114</v>
          </cell>
          <cell r="O604">
            <v>146.71822872830069</v>
          </cell>
          <cell r="P604">
            <v>19.997699867719547</v>
          </cell>
          <cell r="Q604">
            <v>0</v>
          </cell>
          <cell r="R604">
            <v>16.37</v>
          </cell>
          <cell r="T604">
            <v>14.8</v>
          </cell>
          <cell r="V604">
            <v>16.29</v>
          </cell>
          <cell r="X604">
            <v>300</v>
          </cell>
          <cell r="Y604">
            <v>14.76</v>
          </cell>
          <cell r="Z604">
            <v>14.8</v>
          </cell>
          <cell r="AA604">
            <v>16.39</v>
          </cell>
          <cell r="AB604">
            <v>16.29</v>
          </cell>
          <cell r="AD604" t="str">
            <v>Single</v>
          </cell>
          <cell r="AI604">
            <v>0</v>
          </cell>
          <cell r="AJ604">
            <v>0</v>
          </cell>
        </row>
        <row r="605">
          <cell r="AJ605">
            <v>0</v>
          </cell>
        </row>
        <row r="606">
          <cell r="E606">
            <v>274</v>
          </cell>
          <cell r="F606" t="str">
            <v>CB-02/20/4/7</v>
          </cell>
          <cell r="G606">
            <v>518208.77</v>
          </cell>
          <cell r="H606">
            <v>2389125.83</v>
          </cell>
          <cell r="I606" t="str">
            <v>Road-MN41</v>
          </cell>
          <cell r="J606">
            <v>-42.549999999988358</v>
          </cell>
          <cell r="K606">
            <v>-14.669999999925494</v>
          </cell>
          <cell r="L606">
            <v>45.007903750306163</v>
          </cell>
          <cell r="M606" t="str">
            <v>CP-5 401 235</v>
          </cell>
          <cell r="N606">
            <v>146.71822872830069</v>
          </cell>
          <cell r="O606">
            <v>191.72613247860684</v>
          </cell>
          <cell r="P606">
            <v>45.007903750306156</v>
          </cell>
          <cell r="Q606">
            <v>0</v>
          </cell>
          <cell r="R606">
            <v>16.29</v>
          </cell>
          <cell r="T606">
            <v>14.89</v>
          </cell>
          <cell r="V606">
            <v>16.25</v>
          </cell>
          <cell r="X606">
            <v>300</v>
          </cell>
          <cell r="Y606">
            <v>14.8</v>
          </cell>
          <cell r="Z606">
            <v>14.89</v>
          </cell>
          <cell r="AA606">
            <v>16.29</v>
          </cell>
          <cell r="AB606">
            <v>16.25</v>
          </cell>
          <cell r="AD606" t="str">
            <v>Single</v>
          </cell>
          <cell r="AI606">
            <v>0</v>
          </cell>
          <cell r="AJ606" t="str">
            <v>L</v>
          </cell>
        </row>
        <row r="607">
          <cell r="AJ607">
            <v>0</v>
          </cell>
        </row>
        <row r="608">
          <cell r="N608">
            <v>191.72613247860684</v>
          </cell>
          <cell r="AJ608">
            <v>0</v>
          </cell>
        </row>
        <row r="609">
          <cell r="E609">
            <v>275</v>
          </cell>
          <cell r="F609" t="str">
            <v>CB-02/20/5</v>
          </cell>
          <cell r="G609">
            <v>518392.12</v>
          </cell>
          <cell r="H609">
            <v>2389119.65</v>
          </cell>
          <cell r="I609" t="str">
            <v>Road-MJ04</v>
          </cell>
          <cell r="M609" t="str">
            <v>CP-5 401 234</v>
          </cell>
          <cell r="R609">
            <v>17.52</v>
          </cell>
          <cell r="T609">
            <v>15.549018134336377</v>
          </cell>
          <cell r="V609">
            <v>17.68</v>
          </cell>
          <cell r="AI609">
            <v>0</v>
          </cell>
          <cell r="AJ609">
            <v>0</v>
          </cell>
        </row>
        <row r="610">
          <cell r="AJ610">
            <v>0</v>
          </cell>
        </row>
        <row r="611">
          <cell r="E611">
            <v>276</v>
          </cell>
          <cell r="F611" t="str">
            <v>CB-02/20/5A</v>
          </cell>
          <cell r="G611">
            <v>518376.63</v>
          </cell>
          <cell r="H611">
            <v>2389119.48</v>
          </cell>
          <cell r="I611" t="str">
            <v>Road-MJ04</v>
          </cell>
          <cell r="J611">
            <v>-15.489999999990687</v>
          </cell>
          <cell r="K611">
            <v>-0.16999999992549419</v>
          </cell>
          <cell r="L611">
            <v>15.490932831811199</v>
          </cell>
          <cell r="M611" t="str">
            <v>CP-5 401 234</v>
          </cell>
          <cell r="N611">
            <v>0</v>
          </cell>
          <cell r="O611">
            <v>15.490932831811199</v>
          </cell>
          <cell r="P611">
            <v>15.490932831811199</v>
          </cell>
          <cell r="Q611">
            <v>0</v>
          </cell>
          <cell r="R611">
            <v>17.52</v>
          </cell>
          <cell r="T611">
            <v>15.58</v>
          </cell>
          <cell r="V611">
            <v>17.68</v>
          </cell>
          <cell r="X611">
            <v>300</v>
          </cell>
          <cell r="Y611">
            <v>15.549018134336377</v>
          </cell>
          <cell r="Z611">
            <v>15.58</v>
          </cell>
          <cell r="AA611">
            <v>17.68</v>
          </cell>
          <cell r="AB611">
            <v>17.68</v>
          </cell>
          <cell r="AD611" t="str">
            <v>Single</v>
          </cell>
          <cell r="AI611" t="str">
            <v>S</v>
          </cell>
          <cell r="AJ611" t="str">
            <v>L</v>
          </cell>
        </row>
        <row r="612">
          <cell r="AJ612">
            <v>0</v>
          </cell>
        </row>
        <row r="613">
          <cell r="N613">
            <v>15.490932831811199</v>
          </cell>
          <cell r="AJ613">
            <v>0</v>
          </cell>
        </row>
        <row r="614">
          <cell r="E614">
            <v>277</v>
          </cell>
          <cell r="F614" t="str">
            <v>CB-02/20/6</v>
          </cell>
          <cell r="G614">
            <v>518393.27</v>
          </cell>
          <cell r="H614">
            <v>2389084.67</v>
          </cell>
          <cell r="I614" t="str">
            <v>Road-MJ04</v>
          </cell>
          <cell r="M614" t="str">
            <v>CP-5 401 234</v>
          </cell>
          <cell r="R614">
            <v>17.7</v>
          </cell>
          <cell r="T614">
            <v>15.658727743925338</v>
          </cell>
          <cell r="V614">
            <v>18.059999999999999</v>
          </cell>
          <cell r="AI614">
            <v>0</v>
          </cell>
          <cell r="AJ614">
            <v>0</v>
          </cell>
        </row>
        <row r="615">
          <cell r="AJ615">
            <v>0</v>
          </cell>
        </row>
        <row r="616">
          <cell r="E616">
            <v>278</v>
          </cell>
          <cell r="F616" t="str">
            <v>CB-02/20/6A</v>
          </cell>
          <cell r="G616">
            <v>518377.65</v>
          </cell>
          <cell r="H616">
            <v>2389083.96</v>
          </cell>
          <cell r="I616" t="str">
            <v>Road-MJ04</v>
          </cell>
          <cell r="J616">
            <v>-15.619999999995343</v>
          </cell>
          <cell r="K616">
            <v>-0.7099999999627471</v>
          </cell>
          <cell r="L616">
            <v>15.636128037330778</v>
          </cell>
          <cell r="M616" t="str">
            <v>CP-5 401 234</v>
          </cell>
          <cell r="N616">
            <v>0</v>
          </cell>
          <cell r="O616">
            <v>15.636128037330778</v>
          </cell>
          <cell r="P616">
            <v>15.636128037330778</v>
          </cell>
          <cell r="Q616">
            <v>0</v>
          </cell>
          <cell r="R616">
            <v>17.7</v>
          </cell>
          <cell r="T616">
            <v>15.69</v>
          </cell>
          <cell r="V616">
            <v>18.059999999999999</v>
          </cell>
          <cell r="X616">
            <v>300</v>
          </cell>
          <cell r="Y616">
            <v>15.658727743925338</v>
          </cell>
          <cell r="Z616">
            <v>15.69</v>
          </cell>
          <cell r="AA616">
            <v>18.059999999999999</v>
          </cell>
          <cell r="AB616">
            <v>18.059999999999999</v>
          </cell>
          <cell r="AD616" t="str">
            <v>Single</v>
          </cell>
          <cell r="AI616" t="str">
            <v>S</v>
          </cell>
          <cell r="AJ616" t="str">
            <v>L</v>
          </cell>
        </row>
        <row r="617">
          <cell r="AJ617">
            <v>0</v>
          </cell>
        </row>
        <row r="618">
          <cell r="N618">
            <v>15.636128037330778</v>
          </cell>
          <cell r="AJ618">
            <v>0</v>
          </cell>
        </row>
        <row r="619">
          <cell r="E619">
            <v>279</v>
          </cell>
          <cell r="F619" t="str">
            <v>MH-02/21</v>
          </cell>
          <cell r="G619">
            <v>518412.48</v>
          </cell>
          <cell r="H619">
            <v>2389301.3199999998</v>
          </cell>
          <cell r="I619" t="str">
            <v>Road-MJ02</v>
          </cell>
          <cell r="M619" t="str">
            <v>CP-5 401 206</v>
          </cell>
          <cell r="R619">
            <v>14.94</v>
          </cell>
          <cell r="T619">
            <v>13.428364983885205</v>
          </cell>
          <cell r="V619">
            <v>14.83</v>
          </cell>
          <cell r="AI619">
            <v>0</v>
          </cell>
          <cell r="AJ619">
            <v>0</v>
          </cell>
        </row>
        <row r="620">
          <cell r="AJ620">
            <v>0</v>
          </cell>
        </row>
        <row r="621">
          <cell r="E621">
            <v>280</v>
          </cell>
          <cell r="F621" t="str">
            <v>CB-02/21/1</v>
          </cell>
          <cell r="G621">
            <v>518408.83</v>
          </cell>
          <cell r="H621">
            <v>2389296.79</v>
          </cell>
          <cell r="I621" t="str">
            <v>Road-MJ02</v>
          </cell>
          <cell r="J621">
            <v>-3.6499999999650754</v>
          </cell>
          <cell r="K621">
            <v>-4.529999999795109</v>
          </cell>
          <cell r="L621">
            <v>5.8175080573978359</v>
          </cell>
          <cell r="M621" t="str">
            <v>CP-5 401 206</v>
          </cell>
          <cell r="N621">
            <v>0</v>
          </cell>
          <cell r="O621">
            <v>5.8175080573978359</v>
          </cell>
          <cell r="P621">
            <v>5.8175080573978359</v>
          </cell>
          <cell r="Q621">
            <v>0</v>
          </cell>
          <cell r="R621">
            <v>14.94</v>
          </cell>
          <cell r="T621">
            <v>13.44</v>
          </cell>
          <cell r="V621">
            <v>14.87</v>
          </cell>
          <cell r="X621">
            <v>300</v>
          </cell>
          <cell r="Y621">
            <v>13.428364983885205</v>
          </cell>
          <cell r="Z621">
            <v>13.44</v>
          </cell>
          <cell r="AA621">
            <v>14.83</v>
          </cell>
          <cell r="AB621">
            <v>14.87</v>
          </cell>
          <cell r="AD621" t="str">
            <v>Single</v>
          </cell>
          <cell r="AI621" t="str">
            <v>S</v>
          </cell>
          <cell r="AJ621" t="str">
            <v>L</v>
          </cell>
        </row>
        <row r="622">
          <cell r="AJ622">
            <v>0</v>
          </cell>
        </row>
        <row r="623">
          <cell r="N623">
            <v>5.8175080573978359</v>
          </cell>
          <cell r="AJ623">
            <v>0</v>
          </cell>
        </row>
        <row r="624">
          <cell r="E624">
            <v>281</v>
          </cell>
          <cell r="F624" t="str">
            <v>MH-02/21</v>
          </cell>
          <cell r="G624">
            <v>518412.48</v>
          </cell>
          <cell r="H624">
            <v>2389301.3199999998</v>
          </cell>
          <cell r="I624" t="str">
            <v>Road-MJ02</v>
          </cell>
          <cell r="M624" t="str">
            <v>CP-5 401 206</v>
          </cell>
          <cell r="R624">
            <v>14.94</v>
          </cell>
          <cell r="T624">
            <v>13.26799000792581</v>
          </cell>
          <cell r="V624">
            <v>14.83</v>
          </cell>
          <cell r="AI624">
            <v>0</v>
          </cell>
          <cell r="AJ624">
            <v>0</v>
          </cell>
        </row>
        <row r="625">
          <cell r="AJ625">
            <v>0</v>
          </cell>
        </row>
        <row r="626">
          <cell r="E626">
            <v>282</v>
          </cell>
          <cell r="F626" t="str">
            <v>CB-02/21/1/1</v>
          </cell>
          <cell r="G626">
            <v>518452.89</v>
          </cell>
          <cell r="H626">
            <v>2389308.2799999998</v>
          </cell>
          <cell r="I626" t="str">
            <v>Road-MJ02</v>
          </cell>
          <cell r="J626">
            <v>40.410000000032596</v>
          </cell>
          <cell r="K626">
            <v>6.9599999999627471</v>
          </cell>
          <cell r="L626">
            <v>41.004996037094259</v>
          </cell>
          <cell r="M626" t="str">
            <v>CP-5 401 206</v>
          </cell>
          <cell r="N626">
            <v>0</v>
          </cell>
          <cell r="O626">
            <v>41.004996037094259</v>
          </cell>
          <cell r="P626">
            <v>41.004996037094259</v>
          </cell>
          <cell r="Q626">
            <v>0</v>
          </cell>
          <cell r="R626">
            <v>14.85</v>
          </cell>
          <cell r="T626">
            <v>13.35</v>
          </cell>
          <cell r="V626">
            <v>14.84</v>
          </cell>
          <cell r="X626">
            <v>300</v>
          </cell>
          <cell r="Y626">
            <v>13.26799000792581</v>
          </cell>
          <cell r="Z626">
            <v>13.35</v>
          </cell>
          <cell r="AA626">
            <v>14.83</v>
          </cell>
          <cell r="AB626">
            <v>14.84</v>
          </cell>
          <cell r="AD626" t="str">
            <v>Single</v>
          </cell>
          <cell r="AI626" t="str">
            <v>S</v>
          </cell>
          <cell r="AJ626" t="str">
            <v>L</v>
          </cell>
        </row>
        <row r="627">
          <cell r="AJ627">
            <v>0</v>
          </cell>
        </row>
        <row r="628">
          <cell r="N628">
            <v>41.004996037094259</v>
          </cell>
          <cell r="AJ628">
            <v>0</v>
          </cell>
        </row>
        <row r="629">
          <cell r="E629">
            <v>283</v>
          </cell>
          <cell r="F629" t="str">
            <v>MH-02/21</v>
          </cell>
          <cell r="G629">
            <v>518412.48</v>
          </cell>
          <cell r="H629">
            <v>2389301.3199999998</v>
          </cell>
          <cell r="I629" t="str">
            <v>Road-MJ02</v>
          </cell>
          <cell r="M629" t="str">
            <v>CP-5 401 206</v>
          </cell>
          <cell r="R629">
            <v>14.94</v>
          </cell>
          <cell r="T629">
            <v>13.050893162315404</v>
          </cell>
          <cell r="V629">
            <v>14.83</v>
          </cell>
          <cell r="AI629">
            <v>0</v>
          </cell>
          <cell r="AJ629">
            <v>0</v>
          </cell>
        </row>
        <row r="630">
          <cell r="AJ630">
            <v>0</v>
          </cell>
        </row>
        <row r="631">
          <cell r="E631">
            <v>284</v>
          </cell>
          <cell r="F631" t="str">
            <v>CB-02/21/2</v>
          </cell>
          <cell r="G631">
            <v>518411.02</v>
          </cell>
          <cell r="H631">
            <v>2389315.7999999998</v>
          </cell>
          <cell r="I631" t="str">
            <v>Road-MJ02</v>
          </cell>
          <cell r="J631">
            <v>-1.4599999999627471</v>
          </cell>
          <cell r="K631">
            <v>14.479999999981374</v>
          </cell>
          <cell r="L631">
            <v>14.553418842297908</v>
          </cell>
          <cell r="M631" t="str">
            <v>CP-5 401 206</v>
          </cell>
          <cell r="N631">
            <v>0</v>
          </cell>
          <cell r="O631">
            <v>14.553418842297908</v>
          </cell>
          <cell r="P631">
            <v>14.553418842297908</v>
          </cell>
          <cell r="Q631">
            <v>0</v>
          </cell>
          <cell r="R631">
            <v>14.93</v>
          </cell>
          <cell r="T631">
            <v>13.08</v>
          </cell>
          <cell r="V631">
            <v>14.8</v>
          </cell>
          <cell r="X631">
            <v>300</v>
          </cell>
          <cell r="Y631">
            <v>13.050893162315404</v>
          </cell>
          <cell r="Z631">
            <v>13.08</v>
          </cell>
          <cell r="AA631">
            <v>14.83</v>
          </cell>
          <cell r="AB631">
            <v>14.8</v>
          </cell>
          <cell r="AD631" t="str">
            <v>Single</v>
          </cell>
          <cell r="AI631" t="str">
            <v>S</v>
          </cell>
          <cell r="AJ631">
            <v>0</v>
          </cell>
        </row>
        <row r="632">
          <cell r="AJ632">
            <v>0</v>
          </cell>
        </row>
        <row r="633">
          <cell r="E633">
            <v>285</v>
          </cell>
          <cell r="F633" t="str">
            <v>CB-02/21/3</v>
          </cell>
          <cell r="G633">
            <v>518450.21600000001</v>
          </cell>
          <cell r="H633">
            <v>2389323.7570000002</v>
          </cell>
          <cell r="I633" t="str">
            <v>Road-MJ02</v>
          </cell>
          <cell r="J633">
            <v>39.195999999996275</v>
          </cell>
          <cell r="K633">
            <v>7.9570000004023314</v>
          </cell>
          <cell r="L633">
            <v>39.995503059795496</v>
          </cell>
          <cell r="M633" t="str">
            <v>CP-5 401 206</v>
          </cell>
          <cell r="N633">
            <v>14.553418842297908</v>
          </cell>
          <cell r="O633">
            <v>54.548921902093404</v>
          </cell>
          <cell r="P633">
            <v>39.995503059795496</v>
          </cell>
          <cell r="Q633">
            <v>0</v>
          </cell>
          <cell r="R633">
            <v>14.83</v>
          </cell>
          <cell r="T633">
            <v>13.08</v>
          </cell>
          <cell r="V633">
            <v>14.85</v>
          </cell>
          <cell r="X633">
            <v>300</v>
          </cell>
          <cell r="Y633">
            <v>13.08</v>
          </cell>
          <cell r="Z633">
            <v>13.08</v>
          </cell>
          <cell r="AA633">
            <v>14.8</v>
          </cell>
          <cell r="AB633">
            <v>14.85</v>
          </cell>
          <cell r="AD633" t="str">
            <v>Single</v>
          </cell>
          <cell r="AI633">
            <v>0</v>
          </cell>
          <cell r="AJ633">
            <v>0</v>
          </cell>
        </row>
        <row r="634">
          <cell r="AJ634">
            <v>0</v>
          </cell>
        </row>
        <row r="635">
          <cell r="E635">
            <v>286</v>
          </cell>
          <cell r="F635" t="str">
            <v>CB-02/21/4</v>
          </cell>
          <cell r="G635">
            <v>518491.44500000001</v>
          </cell>
          <cell r="H635">
            <v>2389331.6379999998</v>
          </cell>
          <cell r="I635" t="str">
            <v>Road-MJ02</v>
          </cell>
          <cell r="J635">
            <v>41.228999999992084</v>
          </cell>
          <cell r="K635">
            <v>7.8809999995864928</v>
          </cell>
          <cell r="L635">
            <v>41.975476197332526</v>
          </cell>
          <cell r="M635" t="str">
            <v>CP-5 401 206</v>
          </cell>
          <cell r="N635">
            <v>54.548921902093404</v>
          </cell>
          <cell r="O635">
            <v>96.524398099425923</v>
          </cell>
          <cell r="P635">
            <v>41.975476197332519</v>
          </cell>
          <cell r="Q635">
            <v>0</v>
          </cell>
          <cell r="R635">
            <v>14.71</v>
          </cell>
          <cell r="T635">
            <v>13.21</v>
          </cell>
          <cell r="V635">
            <v>14.77</v>
          </cell>
          <cell r="X635">
            <v>300</v>
          </cell>
          <cell r="Y635">
            <v>13.08</v>
          </cell>
          <cell r="Z635">
            <v>13.21</v>
          </cell>
          <cell r="AA635">
            <v>14.85</v>
          </cell>
          <cell r="AB635">
            <v>14.77</v>
          </cell>
          <cell r="AD635" t="str">
            <v>Single</v>
          </cell>
          <cell r="AI635">
            <v>0</v>
          </cell>
          <cell r="AJ635" t="str">
            <v>L</v>
          </cell>
        </row>
        <row r="636">
          <cell r="AJ636">
            <v>0</v>
          </cell>
        </row>
        <row r="637">
          <cell r="N637">
            <v>96.524398099425923</v>
          </cell>
          <cell r="AJ637">
            <v>0</v>
          </cell>
        </row>
        <row r="638">
          <cell r="E638">
            <v>287</v>
          </cell>
          <cell r="F638" t="str">
            <v>MH-02/22</v>
          </cell>
          <cell r="G638">
            <v>518478.88</v>
          </cell>
          <cell r="H638">
            <v>2389314.8199999998</v>
          </cell>
          <cell r="I638" t="str">
            <v>Road-MJ02</v>
          </cell>
          <cell r="M638" t="str">
            <v>CP-5 401 206</v>
          </cell>
          <cell r="R638">
            <v>14.74</v>
          </cell>
          <cell r="T638">
            <v>13.203253681001497</v>
          </cell>
          <cell r="V638">
            <v>14.8</v>
          </cell>
          <cell r="AI638">
            <v>0</v>
          </cell>
          <cell r="AJ638">
            <v>0</v>
          </cell>
        </row>
        <row r="639">
          <cell r="AJ639">
            <v>0</v>
          </cell>
        </row>
        <row r="640">
          <cell r="E640">
            <v>288</v>
          </cell>
          <cell r="F640" t="str">
            <v>CB-02/22/1</v>
          </cell>
          <cell r="G640">
            <v>518487.25</v>
          </cell>
          <cell r="H640">
            <v>2389315.0499999998</v>
          </cell>
          <cell r="I640" t="str">
            <v>Road-MJ02</v>
          </cell>
          <cell r="J640">
            <v>8.3699999999953434</v>
          </cell>
          <cell r="K640">
            <v>0.22999999998137355</v>
          </cell>
          <cell r="L640">
            <v>8.3731594992519689</v>
          </cell>
          <cell r="M640" t="str">
            <v>CP-5 401 206</v>
          </cell>
          <cell r="N640">
            <v>0</v>
          </cell>
          <cell r="O640">
            <v>8.3731594992519689</v>
          </cell>
          <cell r="P640">
            <v>8.3731594992519689</v>
          </cell>
          <cell r="Q640">
            <v>0</v>
          </cell>
          <cell r="R640">
            <v>14.72</v>
          </cell>
          <cell r="T640">
            <v>13.22</v>
          </cell>
          <cell r="V640">
            <v>14.78</v>
          </cell>
          <cell r="X640">
            <v>300</v>
          </cell>
          <cell r="Y640">
            <v>13.203253681001497</v>
          </cell>
          <cell r="Z640">
            <v>13.22</v>
          </cell>
          <cell r="AA640">
            <v>14.8</v>
          </cell>
          <cell r="AB640">
            <v>14.78</v>
          </cell>
          <cell r="AD640" t="str">
            <v>Single</v>
          </cell>
          <cell r="AI640" t="str">
            <v>S</v>
          </cell>
          <cell r="AJ640" t="str">
            <v>L</v>
          </cell>
        </row>
        <row r="641">
          <cell r="AJ641">
            <v>0</v>
          </cell>
        </row>
        <row r="642">
          <cell r="N642">
            <v>8.3731594992519689</v>
          </cell>
          <cell r="AJ642">
            <v>0</v>
          </cell>
        </row>
        <row r="643">
          <cell r="E643">
            <v>289</v>
          </cell>
          <cell r="F643" t="str">
            <v>MH-02/23</v>
          </cell>
          <cell r="G643">
            <v>518520.89</v>
          </cell>
          <cell r="H643">
            <v>2389320.7000000002</v>
          </cell>
          <cell r="I643" t="str">
            <v>Road-MJ02</v>
          </cell>
          <cell r="M643" t="str">
            <v>CP-5 401 206</v>
          </cell>
          <cell r="R643">
            <v>14.61</v>
          </cell>
          <cell r="T643">
            <v>13.048771500196692</v>
          </cell>
          <cell r="V643">
            <v>14.69</v>
          </cell>
          <cell r="AI643">
            <v>0</v>
          </cell>
          <cell r="AJ643">
            <v>0</v>
          </cell>
        </row>
        <row r="644">
          <cell r="AJ644">
            <v>0</v>
          </cell>
        </row>
        <row r="645">
          <cell r="E645">
            <v>290</v>
          </cell>
          <cell r="F645" t="str">
            <v>CB-02/23/1</v>
          </cell>
          <cell r="G645">
            <v>518526.21</v>
          </cell>
          <cell r="H645">
            <v>2389335.38</v>
          </cell>
          <cell r="I645" t="str">
            <v>Road-MJ02</v>
          </cell>
          <cell r="J645">
            <v>5.3200000000069849</v>
          </cell>
          <cell r="K645">
            <v>14.679999999701977</v>
          </cell>
          <cell r="L645">
            <v>15.614249901654718</v>
          </cell>
          <cell r="M645" t="str">
            <v>CP-5 401 207</v>
          </cell>
          <cell r="N645">
            <v>0</v>
          </cell>
          <cell r="O645">
            <v>15.614249901654718</v>
          </cell>
          <cell r="P645">
            <v>15.614249901654718</v>
          </cell>
          <cell r="Q645">
            <v>0</v>
          </cell>
          <cell r="R645">
            <v>14.61</v>
          </cell>
          <cell r="T645">
            <v>13.08</v>
          </cell>
          <cell r="V645">
            <v>14.65</v>
          </cell>
          <cell r="X645">
            <v>300</v>
          </cell>
          <cell r="Y645">
            <v>13.048771500196692</v>
          </cell>
          <cell r="Z645">
            <v>13.08</v>
          </cell>
          <cell r="AA645">
            <v>14.69</v>
          </cell>
          <cell r="AB645">
            <v>14.65</v>
          </cell>
          <cell r="AD645" t="str">
            <v>Single</v>
          </cell>
          <cell r="AI645" t="str">
            <v>S</v>
          </cell>
          <cell r="AJ645">
            <v>0</v>
          </cell>
        </row>
        <row r="646">
          <cell r="AJ646">
            <v>0</v>
          </cell>
        </row>
        <row r="647">
          <cell r="E647">
            <v>291</v>
          </cell>
          <cell r="F647" t="str">
            <v>CB-02/23/2</v>
          </cell>
          <cell r="G647">
            <v>518542.04</v>
          </cell>
          <cell r="H647">
            <v>2389336.3199999998</v>
          </cell>
          <cell r="I647" t="str">
            <v>Road-MJ02</v>
          </cell>
          <cell r="J647">
            <v>15.82999999995809</v>
          </cell>
          <cell r="K647">
            <v>0.93999999994412065</v>
          </cell>
          <cell r="L647">
            <v>15.857884474247127</v>
          </cell>
          <cell r="M647" t="str">
            <v>CP-5 401 207</v>
          </cell>
          <cell r="N647">
            <v>15.614249901654718</v>
          </cell>
          <cell r="O647">
            <v>31.472134375901845</v>
          </cell>
          <cell r="P647">
            <v>15.857884474247127</v>
          </cell>
          <cell r="Q647">
            <v>0</v>
          </cell>
          <cell r="R647">
            <v>14.64</v>
          </cell>
          <cell r="T647">
            <v>13.13</v>
          </cell>
          <cell r="V647">
            <v>14.7</v>
          </cell>
          <cell r="X647">
            <v>300</v>
          </cell>
          <cell r="Y647">
            <v>13.08</v>
          </cell>
          <cell r="Z647">
            <v>13.13</v>
          </cell>
          <cell r="AA647">
            <v>14.65</v>
          </cell>
          <cell r="AB647">
            <v>14.7</v>
          </cell>
          <cell r="AD647" t="str">
            <v>Single</v>
          </cell>
          <cell r="AI647">
            <v>0</v>
          </cell>
          <cell r="AJ647">
            <v>0</v>
          </cell>
        </row>
        <row r="648">
          <cell r="AJ648">
            <v>0</v>
          </cell>
        </row>
        <row r="649">
          <cell r="E649">
            <v>292</v>
          </cell>
          <cell r="F649" t="str">
            <v>CB-02/23/3</v>
          </cell>
          <cell r="G649">
            <v>518561.12</v>
          </cell>
          <cell r="H649">
            <v>2389336.8199999998</v>
          </cell>
          <cell r="I649" t="str">
            <v>Road-MJ02</v>
          </cell>
          <cell r="J649">
            <v>19.080000000016298</v>
          </cell>
          <cell r="K649">
            <v>0.5</v>
          </cell>
          <cell r="L649">
            <v>19.086550238338564</v>
          </cell>
          <cell r="M649" t="str">
            <v>CP-5 401 207</v>
          </cell>
          <cell r="N649">
            <v>31.472134375901845</v>
          </cell>
          <cell r="O649">
            <v>50.558684614240406</v>
          </cell>
          <cell r="P649">
            <v>19.08655023833856</v>
          </cell>
          <cell r="Q649">
            <v>0</v>
          </cell>
          <cell r="R649">
            <v>14.7</v>
          </cell>
          <cell r="T649">
            <v>13.19</v>
          </cell>
          <cell r="V649">
            <v>14.77</v>
          </cell>
          <cell r="X649">
            <v>300</v>
          </cell>
          <cell r="Y649">
            <v>13.13</v>
          </cell>
          <cell r="Z649">
            <v>13.19</v>
          </cell>
          <cell r="AA649">
            <v>14.7</v>
          </cell>
          <cell r="AB649">
            <v>14.77</v>
          </cell>
          <cell r="AD649" t="str">
            <v>Double</v>
          </cell>
          <cell r="AI649">
            <v>0</v>
          </cell>
          <cell r="AJ649">
            <v>0</v>
          </cell>
        </row>
        <row r="650">
          <cell r="AJ650">
            <v>0</v>
          </cell>
        </row>
        <row r="651">
          <cell r="E651">
            <v>293</v>
          </cell>
          <cell r="F651" t="str">
            <v>CB-02/23/4</v>
          </cell>
          <cell r="G651">
            <v>518590.26</v>
          </cell>
          <cell r="H651">
            <v>2389337.38</v>
          </cell>
          <cell r="I651" t="str">
            <v>Road-MJ02</v>
          </cell>
          <cell r="J651">
            <v>29.14000000001397</v>
          </cell>
          <cell r="K651">
            <v>0.56000000005587935</v>
          </cell>
          <cell r="L651">
            <v>29.145380422991167</v>
          </cell>
          <cell r="M651" t="str">
            <v>CP-5 401 207</v>
          </cell>
          <cell r="N651">
            <v>50.558684614240406</v>
          </cell>
          <cell r="O651">
            <v>79.704065037231572</v>
          </cell>
          <cell r="P651">
            <v>29.145380422991167</v>
          </cell>
          <cell r="Q651">
            <v>0</v>
          </cell>
          <cell r="R651">
            <v>14.78</v>
          </cell>
          <cell r="T651">
            <v>13.28</v>
          </cell>
          <cell r="V651">
            <v>14.8</v>
          </cell>
          <cell r="X651">
            <v>300</v>
          </cell>
          <cell r="Y651">
            <v>13.19</v>
          </cell>
          <cell r="Z651">
            <v>13.28</v>
          </cell>
          <cell r="AA651">
            <v>14.77</v>
          </cell>
          <cell r="AB651">
            <v>14.8</v>
          </cell>
          <cell r="AD651" t="str">
            <v>Single</v>
          </cell>
          <cell r="AI651">
            <v>0</v>
          </cell>
          <cell r="AJ651" t="str">
            <v>L</v>
          </cell>
        </row>
        <row r="652">
          <cell r="AJ652">
            <v>0</v>
          </cell>
        </row>
        <row r="653">
          <cell r="N653">
            <v>79.704065037231572</v>
          </cell>
          <cell r="AJ653">
            <v>0</v>
          </cell>
        </row>
        <row r="654">
          <cell r="E654">
            <v>294</v>
          </cell>
          <cell r="F654" t="str">
            <v>MH-02/23</v>
          </cell>
          <cell r="G654">
            <v>518520.89</v>
          </cell>
          <cell r="H654">
            <v>2389320.7000000002</v>
          </cell>
          <cell r="I654" t="str">
            <v>Road-MJ02</v>
          </cell>
          <cell r="M654" t="str">
            <v>CP-5 401 206</v>
          </cell>
          <cell r="R654">
            <v>14.61</v>
          </cell>
          <cell r="T654">
            <v>13.103381005212274</v>
          </cell>
          <cell r="V654">
            <v>14.69</v>
          </cell>
          <cell r="AI654">
            <v>0</v>
          </cell>
          <cell r="AJ654">
            <v>0</v>
          </cell>
        </row>
        <row r="655">
          <cell r="AJ655">
            <v>0</v>
          </cell>
        </row>
        <row r="656">
          <cell r="E656">
            <v>295</v>
          </cell>
          <cell r="F656" t="str">
            <v>CB-02/23/5</v>
          </cell>
          <cell r="G656">
            <v>518524.05200000003</v>
          </cell>
          <cell r="H656">
            <v>2389319.7230000002</v>
          </cell>
          <cell r="I656" t="str">
            <v>Road-MJ02</v>
          </cell>
          <cell r="J656">
            <v>3.1620000000111759</v>
          </cell>
          <cell r="K656">
            <v>-0.97699999995529652</v>
          </cell>
          <cell r="L656">
            <v>3.3094973938625976</v>
          </cell>
          <cell r="M656" t="str">
            <v>CP-5 401 207</v>
          </cell>
          <cell r="N656">
            <v>0</v>
          </cell>
          <cell r="O656">
            <v>3.3094973938625976</v>
          </cell>
          <cell r="P656">
            <v>3.3094973938625976</v>
          </cell>
          <cell r="Q656">
            <v>0</v>
          </cell>
          <cell r="R656">
            <v>14.61</v>
          </cell>
          <cell r="T656">
            <v>13.11</v>
          </cell>
          <cell r="V656">
            <v>14.67</v>
          </cell>
          <cell r="X656">
            <v>300</v>
          </cell>
          <cell r="Y656">
            <v>13.103381005212274</v>
          </cell>
          <cell r="Z656">
            <v>13.11</v>
          </cell>
          <cell r="AA656">
            <v>14.69</v>
          </cell>
          <cell r="AB656">
            <v>14.67</v>
          </cell>
          <cell r="AD656" t="str">
            <v>Single</v>
          </cell>
          <cell r="AI656" t="str">
            <v>S</v>
          </cell>
          <cell r="AJ656">
            <v>0</v>
          </cell>
        </row>
        <row r="657">
          <cell r="AJ657">
            <v>0</v>
          </cell>
        </row>
        <row r="658">
          <cell r="E658">
            <v>296</v>
          </cell>
          <cell r="F658" t="str">
            <v>CB-02/23/6</v>
          </cell>
          <cell r="G658">
            <v>518542.33</v>
          </cell>
          <cell r="H658">
            <v>2389320.89</v>
          </cell>
          <cell r="I658" t="str">
            <v>Road-MJ02</v>
          </cell>
          <cell r="J658">
            <v>18.277999999991152</v>
          </cell>
          <cell r="K658">
            <v>1.1669999998994172</v>
          </cell>
          <cell r="L658">
            <v>18.315216979316457</v>
          </cell>
          <cell r="M658" t="str">
            <v>CP-5 401 207</v>
          </cell>
          <cell r="N658">
            <v>3.3094973938625976</v>
          </cell>
          <cell r="O658">
            <v>21.624714373179053</v>
          </cell>
          <cell r="P658">
            <v>18.315216979316457</v>
          </cell>
          <cell r="Q658">
            <v>0</v>
          </cell>
          <cell r="R658">
            <v>14.63</v>
          </cell>
          <cell r="T658">
            <v>13.13</v>
          </cell>
          <cell r="V658">
            <v>14.69</v>
          </cell>
          <cell r="X658">
            <v>300</v>
          </cell>
          <cell r="Y658">
            <v>13.11</v>
          </cell>
          <cell r="Z658">
            <v>13.13</v>
          </cell>
          <cell r="AA658">
            <v>14.67</v>
          </cell>
          <cell r="AB658">
            <v>14.69</v>
          </cell>
          <cell r="AD658" t="str">
            <v>Single</v>
          </cell>
          <cell r="AI658">
            <v>0</v>
          </cell>
          <cell r="AJ658" t="str">
            <v>L</v>
          </cell>
        </row>
        <row r="659">
          <cell r="AJ659">
            <v>0</v>
          </cell>
        </row>
        <row r="660">
          <cell r="N660">
            <v>21.624714373179053</v>
          </cell>
          <cell r="AJ660">
            <v>0</v>
          </cell>
        </row>
        <row r="661">
          <cell r="E661">
            <v>297</v>
          </cell>
          <cell r="F661" t="str">
            <v>MH-02/24</v>
          </cell>
          <cell r="G661">
            <v>518560.16499999998</v>
          </cell>
          <cell r="H661">
            <v>2389322.6</v>
          </cell>
          <cell r="I661" t="str">
            <v>Road-MJ02</v>
          </cell>
          <cell r="M661" t="str">
            <v>CP-5 401 207</v>
          </cell>
          <cell r="R661">
            <v>14.59</v>
          </cell>
          <cell r="T661">
            <v>13.200005078144672</v>
          </cell>
          <cell r="V661">
            <v>14.76</v>
          </cell>
          <cell r="AI661">
            <v>0</v>
          </cell>
          <cell r="AJ661">
            <v>0</v>
          </cell>
        </row>
        <row r="662">
          <cell r="AJ662">
            <v>0</v>
          </cell>
        </row>
        <row r="663">
          <cell r="E663">
            <v>298</v>
          </cell>
          <cell r="F663" t="str">
            <v>CB-02/24/1</v>
          </cell>
          <cell r="G663">
            <v>518570.04</v>
          </cell>
          <cell r="H663">
            <v>2389321.04</v>
          </cell>
          <cell r="I663" t="str">
            <v>Road-MJ02</v>
          </cell>
          <cell r="J663">
            <v>9.875</v>
          </cell>
          <cell r="K663">
            <v>-1.5600000000558794</v>
          </cell>
          <cell r="L663">
            <v>9.9974609276643012</v>
          </cell>
          <cell r="M663" t="str">
            <v>CP-5 401 207</v>
          </cell>
          <cell r="N663">
            <v>0</v>
          </cell>
          <cell r="O663">
            <v>9.9974609276643012</v>
          </cell>
          <cell r="P663">
            <v>9.9974609276643012</v>
          </cell>
          <cell r="Q663">
            <v>0</v>
          </cell>
          <cell r="R663">
            <v>14.72</v>
          </cell>
          <cell r="T663">
            <v>13.22</v>
          </cell>
          <cell r="V663">
            <v>14.8</v>
          </cell>
          <cell r="X663">
            <v>300</v>
          </cell>
          <cell r="Y663">
            <v>13.200005078144672</v>
          </cell>
          <cell r="Z663">
            <v>13.22</v>
          </cell>
          <cell r="AA663">
            <v>14.76</v>
          </cell>
          <cell r="AB663">
            <v>14.8</v>
          </cell>
          <cell r="AD663" t="str">
            <v>Double</v>
          </cell>
          <cell r="AI663" t="str">
            <v>S</v>
          </cell>
          <cell r="AJ663">
            <v>0</v>
          </cell>
        </row>
        <row r="664">
          <cell r="AJ664">
            <v>0</v>
          </cell>
        </row>
        <row r="665">
          <cell r="E665">
            <v>299</v>
          </cell>
          <cell r="F665" t="str">
            <v>CB-02/24/2</v>
          </cell>
          <cell r="G665">
            <v>518585.04</v>
          </cell>
          <cell r="H665">
            <v>2389321.3199999998</v>
          </cell>
          <cell r="I665" t="str">
            <v>Road-MJ02</v>
          </cell>
          <cell r="J665">
            <v>15</v>
          </cell>
          <cell r="K665">
            <v>0.27999999979510903</v>
          </cell>
          <cell r="L665">
            <v>15.002613105718792</v>
          </cell>
          <cell r="M665" t="str">
            <v>CP-5 401 207</v>
          </cell>
          <cell r="N665">
            <v>9.9974609276643012</v>
          </cell>
          <cell r="O665">
            <v>25.000074033383093</v>
          </cell>
          <cell r="P665">
            <v>15.002613105718792</v>
          </cell>
          <cell r="Q665">
            <v>0</v>
          </cell>
          <cell r="R665">
            <v>14.83</v>
          </cell>
          <cell r="T665">
            <v>13.33</v>
          </cell>
          <cell r="V665">
            <v>14.88</v>
          </cell>
          <cell r="X665">
            <v>300</v>
          </cell>
          <cell r="Y665">
            <v>13.22</v>
          </cell>
          <cell r="Z665">
            <v>13.33</v>
          </cell>
          <cell r="AA665">
            <v>14.8</v>
          </cell>
          <cell r="AB665">
            <v>14.88</v>
          </cell>
          <cell r="AD665" t="str">
            <v>Single</v>
          </cell>
          <cell r="AI665">
            <v>0</v>
          </cell>
          <cell r="AJ665" t="str">
            <v>L</v>
          </cell>
        </row>
        <row r="666">
          <cell r="AJ666">
            <v>0</v>
          </cell>
        </row>
        <row r="667">
          <cell r="N667">
            <v>25.000074033383093</v>
          </cell>
          <cell r="AJ667">
            <v>0</v>
          </cell>
        </row>
        <row r="668">
          <cell r="E668">
            <v>300</v>
          </cell>
          <cell r="F668" t="str">
            <v>MH-02/25</v>
          </cell>
          <cell r="G668">
            <v>518619.92</v>
          </cell>
          <cell r="H668">
            <v>2389323.7400000002</v>
          </cell>
          <cell r="I668" t="str">
            <v>Road-MJ02</v>
          </cell>
          <cell r="M668" t="str">
            <v>CP-5 401 207</v>
          </cell>
          <cell r="R668">
            <v>15.1</v>
          </cell>
          <cell r="T668">
            <v>13.312848090223502</v>
          </cell>
          <cell r="V668">
            <v>14.9</v>
          </cell>
          <cell r="AI668">
            <v>0</v>
          </cell>
          <cell r="AJ668">
            <v>0</v>
          </cell>
        </row>
        <row r="669">
          <cell r="AJ669">
            <v>0</v>
          </cell>
        </row>
        <row r="670">
          <cell r="E670">
            <v>301</v>
          </cell>
          <cell r="F670" t="str">
            <v>CB-02/25/21</v>
          </cell>
          <cell r="G670">
            <v>518616.73</v>
          </cell>
          <cell r="H670">
            <v>2389305.44</v>
          </cell>
          <cell r="I670" t="str">
            <v>Road-MJ01</v>
          </cell>
          <cell r="J670">
            <v>-3.1900000000023283</v>
          </cell>
          <cell r="K670">
            <v>-18.300000000279397</v>
          </cell>
          <cell r="L670">
            <v>18.575954888248432</v>
          </cell>
          <cell r="M670" t="str">
            <v>CP-5 401 207</v>
          </cell>
          <cell r="N670">
            <v>0</v>
          </cell>
          <cell r="O670">
            <v>18.575954888248432</v>
          </cell>
          <cell r="P670">
            <v>18.575954888248432</v>
          </cell>
          <cell r="Q670">
            <v>0</v>
          </cell>
          <cell r="R670">
            <v>14.78</v>
          </cell>
          <cell r="T670">
            <v>13.35</v>
          </cell>
          <cell r="V670">
            <v>15.11</v>
          </cell>
          <cell r="X670">
            <v>300</v>
          </cell>
          <cell r="Y670">
            <v>13.312848090223502</v>
          </cell>
          <cell r="Z670">
            <v>13.35</v>
          </cell>
          <cell r="AA670">
            <v>14.9</v>
          </cell>
          <cell r="AB670">
            <v>15.11</v>
          </cell>
          <cell r="AD670" t="str">
            <v>Double</v>
          </cell>
          <cell r="AI670" t="str">
            <v>S</v>
          </cell>
          <cell r="AJ670">
            <v>0</v>
          </cell>
        </row>
        <row r="671">
          <cell r="AJ671">
            <v>0</v>
          </cell>
        </row>
        <row r="672">
          <cell r="E672">
            <v>302</v>
          </cell>
          <cell r="F672" t="str">
            <v>CB-02/25/22</v>
          </cell>
          <cell r="G672">
            <v>518608.94</v>
          </cell>
          <cell r="H672">
            <v>2389265.4300000002</v>
          </cell>
          <cell r="I672" t="str">
            <v>Road-MJ01</v>
          </cell>
          <cell r="J672">
            <v>-7.7899999999790452</v>
          </cell>
          <cell r="K672">
            <v>-40.009999999776483</v>
          </cell>
          <cell r="L672">
            <v>40.761307633364602</v>
          </cell>
          <cell r="M672" t="str">
            <v>CP-5 401 207</v>
          </cell>
          <cell r="N672">
            <v>18.575954888248432</v>
          </cell>
          <cell r="O672">
            <v>59.337262521613034</v>
          </cell>
          <cell r="P672">
            <v>40.761307633364602</v>
          </cell>
          <cell r="Q672">
            <v>0</v>
          </cell>
          <cell r="R672">
            <v>14.98</v>
          </cell>
          <cell r="T672">
            <v>13.48</v>
          </cell>
          <cell r="V672">
            <v>14.91</v>
          </cell>
          <cell r="X672">
            <v>300</v>
          </cell>
          <cell r="Y672">
            <v>13.35</v>
          </cell>
          <cell r="Z672">
            <v>13.48</v>
          </cell>
          <cell r="AA672">
            <v>15.11</v>
          </cell>
          <cell r="AB672">
            <v>14.91</v>
          </cell>
          <cell r="AD672" t="str">
            <v>Single</v>
          </cell>
          <cell r="AI672">
            <v>0</v>
          </cell>
          <cell r="AJ672">
            <v>0</v>
          </cell>
        </row>
        <row r="673">
          <cell r="AJ673">
            <v>0</v>
          </cell>
        </row>
        <row r="674">
          <cell r="E674">
            <v>303</v>
          </cell>
          <cell r="F674" t="str">
            <v>CB-02/25/23</v>
          </cell>
          <cell r="G674">
            <v>518605.17599999998</v>
          </cell>
          <cell r="H674">
            <v>2389246.08</v>
          </cell>
          <cell r="I674" t="str">
            <v>Road-MJ01</v>
          </cell>
          <cell r="J674">
            <v>-3.76400000002468</v>
          </cell>
          <cell r="K674">
            <v>-19.350000000093132</v>
          </cell>
          <cell r="L674">
            <v>19.712691242034662</v>
          </cell>
          <cell r="M674" t="str">
            <v>CP-5 401 207</v>
          </cell>
          <cell r="N674">
            <v>59.337262521613034</v>
          </cell>
          <cell r="O674">
            <v>79.049953763647693</v>
          </cell>
          <cell r="P674">
            <v>19.712691242034659</v>
          </cell>
          <cell r="Q674">
            <v>0</v>
          </cell>
          <cell r="R674">
            <v>15.19</v>
          </cell>
          <cell r="T674">
            <v>13.69</v>
          </cell>
          <cell r="V674">
            <v>15.06</v>
          </cell>
          <cell r="X674">
            <v>300</v>
          </cell>
          <cell r="Y674">
            <v>13.48</v>
          </cell>
          <cell r="Z674">
            <v>13.69</v>
          </cell>
          <cell r="AA674">
            <v>14.91</v>
          </cell>
          <cell r="AB674">
            <v>15.06</v>
          </cell>
          <cell r="AD674" t="str">
            <v>Single</v>
          </cell>
          <cell r="AI674">
            <v>0</v>
          </cell>
          <cell r="AJ674" t="str">
            <v>L</v>
          </cell>
        </row>
        <row r="675">
          <cell r="AJ675">
            <v>0</v>
          </cell>
        </row>
        <row r="676">
          <cell r="N676">
            <v>79.049953763647693</v>
          </cell>
          <cell r="AJ676">
            <v>0</v>
          </cell>
        </row>
        <row r="677">
          <cell r="E677">
            <v>304</v>
          </cell>
          <cell r="F677" t="str">
            <v>MH-02/25</v>
          </cell>
          <cell r="G677">
            <v>518619.92</v>
          </cell>
          <cell r="H677">
            <v>2389323.7400000002</v>
          </cell>
          <cell r="I677" t="str">
            <v>Road-MJ02</v>
          </cell>
          <cell r="M677" t="str">
            <v>CP-5 401 207</v>
          </cell>
          <cell r="R677">
            <v>15.1</v>
          </cell>
          <cell r="T677">
            <v>13.1</v>
          </cell>
          <cell r="V677">
            <v>14.9</v>
          </cell>
          <cell r="AI677">
            <v>0</v>
          </cell>
          <cell r="AJ677">
            <v>0</v>
          </cell>
        </row>
        <row r="678">
          <cell r="AJ678">
            <v>0</v>
          </cell>
        </row>
        <row r="679">
          <cell r="E679">
            <v>305</v>
          </cell>
          <cell r="F679" t="str">
            <v>CB-02/25/1</v>
          </cell>
          <cell r="G679">
            <v>518626.32</v>
          </cell>
          <cell r="H679">
            <v>2389342.6800000002</v>
          </cell>
          <cell r="I679" t="str">
            <v>Road-MN24</v>
          </cell>
          <cell r="J679">
            <v>6.4000000000232831</v>
          </cell>
          <cell r="K679">
            <v>18.939999999944121</v>
          </cell>
          <cell r="L679">
            <v>19.992088435133066</v>
          </cell>
          <cell r="M679" t="str">
            <v>CP-5 401 237</v>
          </cell>
          <cell r="N679">
            <v>0</v>
          </cell>
          <cell r="O679">
            <v>19.992088435133066</v>
          </cell>
          <cell r="P679">
            <v>19.992088435133066</v>
          </cell>
          <cell r="Q679">
            <v>0</v>
          </cell>
          <cell r="R679">
            <v>14.92</v>
          </cell>
          <cell r="T679">
            <v>13.16</v>
          </cell>
          <cell r="V679">
            <v>14.87</v>
          </cell>
          <cell r="X679">
            <v>300</v>
          </cell>
          <cell r="Y679">
            <v>13.1</v>
          </cell>
          <cell r="Z679">
            <v>13.16</v>
          </cell>
          <cell r="AA679">
            <v>14.9</v>
          </cell>
          <cell r="AB679">
            <v>14.87</v>
          </cell>
          <cell r="AD679" t="str">
            <v>Single</v>
          </cell>
          <cell r="AI679" t="str">
            <v>S</v>
          </cell>
          <cell r="AJ679">
            <v>0</v>
          </cell>
        </row>
        <row r="680">
          <cell r="AJ680">
            <v>0</v>
          </cell>
        </row>
        <row r="681">
          <cell r="E681">
            <v>306</v>
          </cell>
          <cell r="F681" t="str">
            <v>CB-02/25/1A</v>
          </cell>
          <cell r="G681">
            <v>518635.68</v>
          </cell>
          <cell r="H681">
            <v>2389381.58</v>
          </cell>
          <cell r="I681" t="str">
            <v>Road-MN24</v>
          </cell>
          <cell r="J681">
            <v>9.3599999999860302</v>
          </cell>
          <cell r="K681">
            <v>38.899999999906868</v>
          </cell>
          <cell r="L681">
            <v>40.0102436882418</v>
          </cell>
          <cell r="M681" t="str">
            <v>CP-5 401 237</v>
          </cell>
          <cell r="N681">
            <v>19.992088435133066</v>
          </cell>
          <cell r="O681">
            <v>60.00233212337487</v>
          </cell>
          <cell r="P681">
            <v>40.0102436882418</v>
          </cell>
          <cell r="Q681">
            <v>0</v>
          </cell>
          <cell r="R681">
            <v>15.03</v>
          </cell>
          <cell r="T681">
            <v>13.28</v>
          </cell>
          <cell r="V681">
            <v>15.12</v>
          </cell>
          <cell r="X681">
            <v>300</v>
          </cell>
          <cell r="Y681">
            <v>13.16</v>
          </cell>
          <cell r="Z681">
            <v>13.28</v>
          </cell>
          <cell r="AA681">
            <v>14.87</v>
          </cell>
          <cell r="AB681">
            <v>15.12</v>
          </cell>
          <cell r="AD681" t="str">
            <v>Single</v>
          </cell>
          <cell r="AI681">
            <v>0</v>
          </cell>
          <cell r="AJ681">
            <v>0</v>
          </cell>
        </row>
        <row r="682">
          <cell r="AJ682">
            <v>0</v>
          </cell>
        </row>
        <row r="683">
          <cell r="E683">
            <v>307</v>
          </cell>
          <cell r="F683" t="str">
            <v>CB-02/25/1B</v>
          </cell>
          <cell r="G683">
            <v>518640.6</v>
          </cell>
          <cell r="H683">
            <v>2389421.27</v>
          </cell>
          <cell r="I683" t="str">
            <v>Road-MN24</v>
          </cell>
          <cell r="J683">
            <v>4.9199999999837019</v>
          </cell>
          <cell r="K683">
            <v>39.689999999944121</v>
          </cell>
          <cell r="L683">
            <v>39.993780766456723</v>
          </cell>
          <cell r="M683" t="str">
            <v>CP-5 401 237</v>
          </cell>
          <cell r="N683">
            <v>60.00233212337487</v>
          </cell>
          <cell r="O683">
            <v>99.996112889831593</v>
          </cell>
          <cell r="P683">
            <v>39.993780766456723</v>
          </cell>
          <cell r="Q683">
            <v>0</v>
          </cell>
          <cell r="R683">
            <v>14.93</v>
          </cell>
          <cell r="T683">
            <v>13.4</v>
          </cell>
          <cell r="V683">
            <v>15.34</v>
          </cell>
          <cell r="X683">
            <v>300</v>
          </cell>
          <cell r="Y683">
            <v>13.28</v>
          </cell>
          <cell r="Z683">
            <v>13.4</v>
          </cell>
          <cell r="AA683">
            <v>15.12</v>
          </cell>
          <cell r="AB683">
            <v>15.34</v>
          </cell>
          <cell r="AD683" t="str">
            <v>Single</v>
          </cell>
          <cell r="AI683">
            <v>0</v>
          </cell>
          <cell r="AJ683" t="str">
            <v>L</v>
          </cell>
        </row>
        <row r="684">
          <cell r="AJ684">
            <v>0</v>
          </cell>
        </row>
        <row r="685">
          <cell r="N685">
            <v>99.996112889831593</v>
          </cell>
          <cell r="AJ685">
            <v>0</v>
          </cell>
        </row>
        <row r="686">
          <cell r="E686">
            <v>308</v>
          </cell>
          <cell r="F686" t="str">
            <v>MH-02/26</v>
          </cell>
          <cell r="G686">
            <v>518634.83</v>
          </cell>
          <cell r="H686">
            <v>2389324.11</v>
          </cell>
          <cell r="I686" t="str">
            <v>Road-MJ01</v>
          </cell>
          <cell r="M686" t="str">
            <v>CP-5 401 207</v>
          </cell>
          <cell r="R686">
            <v>15.44</v>
          </cell>
          <cell r="T686">
            <v>13.227987777334453</v>
          </cell>
          <cell r="V686">
            <v>15.07</v>
          </cell>
          <cell r="AI686">
            <v>0</v>
          </cell>
          <cell r="AJ686">
            <v>0</v>
          </cell>
        </row>
        <row r="687">
          <cell r="AJ687">
            <v>0</v>
          </cell>
        </row>
        <row r="688">
          <cell r="E688">
            <v>309</v>
          </cell>
          <cell r="F688" t="str">
            <v>CB-02/26/1</v>
          </cell>
          <cell r="G688">
            <v>518632.99</v>
          </cell>
          <cell r="H688">
            <v>2389308.21</v>
          </cell>
          <cell r="I688" t="str">
            <v>Road-MJ01</v>
          </cell>
          <cell r="J688">
            <v>-1.8400000000256114</v>
          </cell>
          <cell r="K688">
            <v>-15.899999999906868</v>
          </cell>
          <cell r="L688">
            <v>16.006111332773262</v>
          </cell>
          <cell r="M688" t="str">
            <v>CP-5 401 207</v>
          </cell>
          <cell r="N688">
            <v>0</v>
          </cell>
          <cell r="O688">
            <v>16.006111332773262</v>
          </cell>
          <cell r="P688">
            <v>16.006111332773262</v>
          </cell>
          <cell r="Q688">
            <v>0</v>
          </cell>
          <cell r="R688">
            <v>14.78</v>
          </cell>
          <cell r="T688">
            <v>13.26</v>
          </cell>
          <cell r="V688">
            <v>15.11</v>
          </cell>
          <cell r="X688">
            <v>300</v>
          </cell>
          <cell r="Y688">
            <v>13.227987777334453</v>
          </cell>
          <cell r="Z688">
            <v>13.26</v>
          </cell>
          <cell r="AA688">
            <v>15.07</v>
          </cell>
          <cell r="AB688">
            <v>15.11</v>
          </cell>
          <cell r="AD688" t="str">
            <v>Double</v>
          </cell>
          <cell r="AI688" t="str">
            <v>S</v>
          </cell>
          <cell r="AJ688">
            <v>0</v>
          </cell>
        </row>
        <row r="689">
          <cell r="AJ689">
            <v>0</v>
          </cell>
        </row>
        <row r="690">
          <cell r="E690">
            <v>310</v>
          </cell>
          <cell r="F690" t="str">
            <v>CB-02/26/2</v>
          </cell>
          <cell r="G690">
            <v>518628.42</v>
          </cell>
          <cell r="H690">
            <v>2389284.63</v>
          </cell>
          <cell r="I690" t="str">
            <v>Road-MJ01</v>
          </cell>
          <cell r="J690">
            <v>-4.5700000000069849</v>
          </cell>
          <cell r="K690">
            <v>-23.580000000074506</v>
          </cell>
          <cell r="L690">
            <v>24.018769743756184</v>
          </cell>
          <cell r="M690" t="str">
            <v>CP-5 401 207</v>
          </cell>
          <cell r="N690">
            <v>16.006111332773262</v>
          </cell>
          <cell r="O690">
            <v>40.024881076529446</v>
          </cell>
          <cell r="P690">
            <v>24.018769743756184</v>
          </cell>
          <cell r="Q690">
            <v>0</v>
          </cell>
          <cell r="R690">
            <v>14.81</v>
          </cell>
          <cell r="T690">
            <v>13.31</v>
          </cell>
          <cell r="V690">
            <v>15.11</v>
          </cell>
          <cell r="X690">
            <v>300</v>
          </cell>
          <cell r="Y690">
            <v>13.26</v>
          </cell>
          <cell r="Z690">
            <v>13.31</v>
          </cell>
          <cell r="AA690">
            <v>15.11</v>
          </cell>
          <cell r="AB690">
            <v>15.11</v>
          </cell>
          <cell r="AD690" t="str">
            <v>Single</v>
          </cell>
          <cell r="AI690">
            <v>0</v>
          </cell>
          <cell r="AJ690" t="str">
            <v>L</v>
          </cell>
        </row>
        <row r="691">
          <cell r="AJ691">
            <v>0</v>
          </cell>
        </row>
        <row r="692">
          <cell r="N692">
            <v>40.024881076529446</v>
          </cell>
          <cell r="AJ692">
            <v>0</v>
          </cell>
        </row>
        <row r="693">
          <cell r="E693">
            <v>311</v>
          </cell>
          <cell r="F693" t="str">
            <v>MH-02/26</v>
          </cell>
          <cell r="G693">
            <v>518634.83</v>
          </cell>
          <cell r="H693">
            <v>2389324.11</v>
          </cell>
          <cell r="I693" t="str">
            <v>Road-MJ01</v>
          </cell>
          <cell r="M693" t="str">
            <v>CP-5 401 207</v>
          </cell>
          <cell r="R693">
            <v>15.44</v>
          </cell>
          <cell r="T693">
            <v>12.51</v>
          </cell>
          <cell r="V693">
            <v>15.07</v>
          </cell>
          <cell r="AI693">
            <v>0</v>
          </cell>
          <cell r="AJ693">
            <v>0</v>
          </cell>
        </row>
        <row r="694">
          <cell r="AJ694">
            <v>0</v>
          </cell>
        </row>
        <row r="695">
          <cell r="E695">
            <v>312</v>
          </cell>
          <cell r="F695" t="str">
            <v>CB-02/25/2</v>
          </cell>
          <cell r="G695">
            <v>518657.24</v>
          </cell>
          <cell r="H695">
            <v>2389336.89</v>
          </cell>
          <cell r="I695" t="str">
            <v>Road-MN10</v>
          </cell>
          <cell r="J695">
            <v>22.409999999974389</v>
          </cell>
          <cell r="K695">
            <v>12.78000000026077</v>
          </cell>
          <cell r="L695">
            <v>25.797994108176656</v>
          </cell>
          <cell r="M695" t="str">
            <v>CP-5 401 236</v>
          </cell>
          <cell r="N695">
            <v>0</v>
          </cell>
          <cell r="O695">
            <v>25.797994108176656</v>
          </cell>
          <cell r="P695">
            <v>25.797994108176656</v>
          </cell>
          <cell r="Q695">
            <v>0</v>
          </cell>
          <cell r="R695">
            <v>15.04</v>
          </cell>
          <cell r="T695">
            <v>12.72</v>
          </cell>
          <cell r="V695">
            <v>15.11</v>
          </cell>
          <cell r="X695">
            <v>600</v>
          </cell>
          <cell r="Y695">
            <v>12.51</v>
          </cell>
          <cell r="Z695">
            <v>12.72</v>
          </cell>
          <cell r="AA695">
            <v>15.07</v>
          </cell>
          <cell r="AB695">
            <v>15.11</v>
          </cell>
          <cell r="AD695" t="str">
            <v>Double</v>
          </cell>
          <cell r="AI695" t="str">
            <v>S</v>
          </cell>
          <cell r="AJ695">
            <v>0</v>
          </cell>
        </row>
        <row r="696">
          <cell r="AJ696">
            <v>0</v>
          </cell>
        </row>
        <row r="697">
          <cell r="E697">
            <v>313</v>
          </cell>
          <cell r="F697" t="str">
            <v>CB-02/25/3</v>
          </cell>
          <cell r="G697">
            <v>518684.22</v>
          </cell>
          <cell r="H697">
            <v>2389338</v>
          </cell>
          <cell r="I697" t="str">
            <v>Road-MN10</v>
          </cell>
          <cell r="J697">
            <v>26.979999999981374</v>
          </cell>
          <cell r="K697">
            <v>1.1099999998696148</v>
          </cell>
          <cell r="L697">
            <v>27.002823926373058</v>
          </cell>
          <cell r="M697" t="str">
            <v>CP-5 401 236</v>
          </cell>
          <cell r="N697">
            <v>25.797994108176656</v>
          </cell>
          <cell r="O697">
            <v>52.800818034549714</v>
          </cell>
          <cell r="P697">
            <v>27.002823926373058</v>
          </cell>
          <cell r="Q697">
            <v>0</v>
          </cell>
          <cell r="R697">
            <v>15.14</v>
          </cell>
          <cell r="T697">
            <v>12.93</v>
          </cell>
          <cell r="V697">
            <v>15.13</v>
          </cell>
          <cell r="X697">
            <v>600</v>
          </cell>
          <cell r="Y697">
            <v>12.72</v>
          </cell>
          <cell r="Z697">
            <v>12.93</v>
          </cell>
          <cell r="AA697">
            <v>15.11</v>
          </cell>
          <cell r="AB697">
            <v>15.13</v>
          </cell>
          <cell r="AD697" t="str">
            <v>Single</v>
          </cell>
          <cell r="AI697">
            <v>0</v>
          </cell>
          <cell r="AJ697">
            <v>0</v>
          </cell>
        </row>
        <row r="698">
          <cell r="AJ698">
            <v>0</v>
          </cell>
        </row>
        <row r="699">
          <cell r="E699">
            <v>314</v>
          </cell>
          <cell r="F699" t="str">
            <v>CB-02/25/4</v>
          </cell>
          <cell r="G699">
            <v>518719.21</v>
          </cell>
          <cell r="H699">
            <v>2389338.92</v>
          </cell>
          <cell r="I699" t="str">
            <v>Road-MN10</v>
          </cell>
          <cell r="J699">
            <v>34.990000000048894</v>
          </cell>
          <cell r="K699">
            <v>0.91999999992549419</v>
          </cell>
          <cell r="L699">
            <v>35.002092794621362</v>
          </cell>
          <cell r="M699" t="str">
            <v>CP-5 401 236</v>
          </cell>
          <cell r="N699">
            <v>52.800818034549714</v>
          </cell>
          <cell r="O699">
            <v>87.802910829171083</v>
          </cell>
          <cell r="P699">
            <v>35.002092794621369</v>
          </cell>
          <cell r="Q699">
            <v>0</v>
          </cell>
          <cell r="R699">
            <v>15.76</v>
          </cell>
          <cell r="T699">
            <v>13.21</v>
          </cell>
          <cell r="V699">
            <v>15.3</v>
          </cell>
          <cell r="X699">
            <v>600</v>
          </cell>
          <cell r="Y699">
            <v>12.93</v>
          </cell>
          <cell r="Z699">
            <v>13.21</v>
          </cell>
          <cell r="AA699">
            <v>15.13</v>
          </cell>
          <cell r="AB699">
            <v>15.3</v>
          </cell>
          <cell r="AD699" t="str">
            <v>Single</v>
          </cell>
          <cell r="AI699">
            <v>0</v>
          </cell>
          <cell r="AJ699">
            <v>0</v>
          </cell>
        </row>
        <row r="700">
          <cell r="AJ700">
            <v>0</v>
          </cell>
        </row>
        <row r="701">
          <cell r="E701">
            <v>315</v>
          </cell>
          <cell r="F701" t="str">
            <v>CB-02/25/5</v>
          </cell>
          <cell r="G701">
            <v>518761.21</v>
          </cell>
          <cell r="H701">
            <v>2389339.0099999998</v>
          </cell>
          <cell r="I701" t="str">
            <v>Road-MN10</v>
          </cell>
          <cell r="J701">
            <v>42</v>
          </cell>
          <cell r="K701">
            <v>8.9999999850988388E-2</v>
          </cell>
          <cell r="L701">
            <v>42.000096428460417</v>
          </cell>
          <cell r="M701" t="str">
            <v>CP-5 401 236</v>
          </cell>
          <cell r="N701">
            <v>87.802910829171083</v>
          </cell>
          <cell r="O701">
            <v>129.80300725763149</v>
          </cell>
          <cell r="P701">
            <v>42.000096428460409</v>
          </cell>
          <cell r="Q701">
            <v>0</v>
          </cell>
          <cell r="R701">
            <v>15.42</v>
          </cell>
          <cell r="T701">
            <v>13.59</v>
          </cell>
          <cell r="V701">
            <v>15.36</v>
          </cell>
          <cell r="X701">
            <v>600</v>
          </cell>
          <cell r="Y701">
            <v>13.21</v>
          </cell>
          <cell r="Z701">
            <v>13.49</v>
          </cell>
          <cell r="AA701">
            <v>15.3</v>
          </cell>
          <cell r="AB701">
            <v>15.36</v>
          </cell>
          <cell r="AD701" t="str">
            <v>Single</v>
          </cell>
          <cell r="AI701">
            <v>0</v>
          </cell>
          <cell r="AJ701">
            <v>0</v>
          </cell>
        </row>
        <row r="702">
          <cell r="AJ702">
            <v>0</v>
          </cell>
        </row>
        <row r="703">
          <cell r="E703">
            <v>316</v>
          </cell>
          <cell r="F703" t="str">
            <v>CB-02/25/6</v>
          </cell>
          <cell r="G703">
            <v>518805.21</v>
          </cell>
          <cell r="H703">
            <v>2389339.12</v>
          </cell>
          <cell r="I703" t="str">
            <v>Road-MN10</v>
          </cell>
          <cell r="J703">
            <v>44</v>
          </cell>
          <cell r="K703">
            <v>0.11000000033527613</v>
          </cell>
          <cell r="L703">
            <v>44.000137499785993</v>
          </cell>
          <cell r="M703" t="str">
            <v>CP-5 401 236</v>
          </cell>
          <cell r="N703">
            <v>129.80300725763149</v>
          </cell>
          <cell r="O703">
            <v>173.8031447574175</v>
          </cell>
          <cell r="P703">
            <v>44.000137499786007</v>
          </cell>
          <cell r="Q703">
            <v>0</v>
          </cell>
          <cell r="R703">
            <v>15.58</v>
          </cell>
          <cell r="T703">
            <v>13.92</v>
          </cell>
          <cell r="V703">
            <v>15</v>
          </cell>
          <cell r="X703">
            <v>500</v>
          </cell>
          <cell r="Y703">
            <v>13.59</v>
          </cell>
          <cell r="Z703">
            <v>13.72</v>
          </cell>
          <cell r="AA703">
            <v>15.36</v>
          </cell>
          <cell r="AB703">
            <v>15</v>
          </cell>
          <cell r="AD703" t="str">
            <v>Single</v>
          </cell>
          <cell r="AI703">
            <v>0</v>
          </cell>
          <cell r="AJ703">
            <v>0</v>
          </cell>
        </row>
        <row r="704">
          <cell r="AJ704">
            <v>0</v>
          </cell>
        </row>
        <row r="705">
          <cell r="E705">
            <v>317</v>
          </cell>
          <cell r="F705" t="str">
            <v>CB-02/25/7</v>
          </cell>
          <cell r="G705">
            <v>518831.2</v>
          </cell>
          <cell r="H705">
            <v>2389338.66</v>
          </cell>
          <cell r="I705" t="str">
            <v>Road-MN10</v>
          </cell>
          <cell r="J705">
            <v>25.989999999990687</v>
          </cell>
          <cell r="K705">
            <v>-0.4599999999627471</v>
          </cell>
          <cell r="L705">
            <v>25.994070477697058</v>
          </cell>
          <cell r="M705" t="str">
            <v>CP-5 401 236</v>
          </cell>
          <cell r="N705">
            <v>173.8031447574175</v>
          </cell>
          <cell r="O705">
            <v>199.79721523511455</v>
          </cell>
          <cell r="P705">
            <v>25.994070477697051</v>
          </cell>
          <cell r="Q705">
            <v>0</v>
          </cell>
          <cell r="R705">
            <v>15.67</v>
          </cell>
          <cell r="T705">
            <v>14</v>
          </cell>
          <cell r="V705">
            <v>15.69</v>
          </cell>
          <cell r="X705">
            <v>300</v>
          </cell>
          <cell r="Y705">
            <v>13.92</v>
          </cell>
          <cell r="Z705">
            <v>14</v>
          </cell>
          <cell r="AA705">
            <v>15</v>
          </cell>
          <cell r="AB705">
            <v>15.69</v>
          </cell>
          <cell r="AD705" t="str">
            <v>Single</v>
          </cell>
          <cell r="AI705">
            <v>0</v>
          </cell>
          <cell r="AJ705">
            <v>0</v>
          </cell>
        </row>
        <row r="706">
          <cell r="AJ706">
            <v>0</v>
          </cell>
        </row>
        <row r="707">
          <cell r="E707">
            <v>318</v>
          </cell>
          <cell r="F707" t="str">
            <v>CB-02/25/8</v>
          </cell>
          <cell r="G707">
            <v>518866.14</v>
          </cell>
          <cell r="H707">
            <v>2389336.61</v>
          </cell>
          <cell r="I707" t="str">
            <v>Road-MN10</v>
          </cell>
          <cell r="J707">
            <v>34.940000000002328</v>
          </cell>
          <cell r="K707">
            <v>-2.0500000002793968</v>
          </cell>
          <cell r="L707">
            <v>35.000087142767349</v>
          </cell>
          <cell r="M707" t="str">
            <v>CP-5 401 236</v>
          </cell>
          <cell r="N707">
            <v>199.79721523511455</v>
          </cell>
          <cell r="O707">
            <v>234.79730237788189</v>
          </cell>
          <cell r="P707">
            <v>35.000087142767342</v>
          </cell>
          <cell r="Q707">
            <v>0</v>
          </cell>
          <cell r="R707">
            <v>15.8</v>
          </cell>
          <cell r="T707">
            <v>14.1</v>
          </cell>
          <cell r="V707">
            <v>15.8</v>
          </cell>
          <cell r="X707">
            <v>300</v>
          </cell>
          <cell r="Y707">
            <v>14</v>
          </cell>
          <cell r="Z707">
            <v>14.1</v>
          </cell>
          <cell r="AA707">
            <v>15.69</v>
          </cell>
          <cell r="AB707">
            <v>15.8</v>
          </cell>
          <cell r="AD707" t="str">
            <v>Single</v>
          </cell>
          <cell r="AI707">
            <v>0</v>
          </cell>
          <cell r="AJ707" t="str">
            <v>L</v>
          </cell>
        </row>
        <row r="708">
          <cell r="AJ708">
            <v>0</v>
          </cell>
        </row>
        <row r="709">
          <cell r="N709">
            <v>234.79730237788189</v>
          </cell>
          <cell r="AJ709">
            <v>0</v>
          </cell>
        </row>
        <row r="710">
          <cell r="E710">
            <v>319</v>
          </cell>
          <cell r="F710" t="str">
            <v>CB-02/25/6</v>
          </cell>
          <cell r="G710">
            <v>518805.21</v>
          </cell>
          <cell r="H710">
            <v>2389339.12</v>
          </cell>
          <cell r="I710" t="str">
            <v>Road-MN10</v>
          </cell>
          <cell r="R710">
            <v>15.58</v>
          </cell>
          <cell r="T710">
            <v>13.73</v>
          </cell>
          <cell r="V710">
            <v>15.8</v>
          </cell>
          <cell r="AI710">
            <v>0</v>
          </cell>
          <cell r="AJ710">
            <v>0</v>
          </cell>
        </row>
        <row r="711">
          <cell r="AJ711">
            <v>0</v>
          </cell>
        </row>
        <row r="712">
          <cell r="E712">
            <v>320</v>
          </cell>
          <cell r="F712" t="str">
            <v>CB-02/25/9</v>
          </cell>
          <cell r="G712">
            <v>518804.54</v>
          </cell>
          <cell r="H712">
            <v>2389317.13</v>
          </cell>
          <cell r="I712" t="str">
            <v>Road-MN13</v>
          </cell>
          <cell r="J712">
            <v>-0.67000000004190952</v>
          </cell>
          <cell r="K712">
            <v>-21.990000000223517</v>
          </cell>
          <cell r="L712">
            <v>22.000204544728362</v>
          </cell>
          <cell r="M712" t="str">
            <v>CP-5 401 237</v>
          </cell>
          <cell r="N712">
            <v>0</v>
          </cell>
          <cell r="O712">
            <v>22.000204544728362</v>
          </cell>
          <cell r="P712">
            <v>22.000204544728362</v>
          </cell>
          <cell r="Q712">
            <v>0</v>
          </cell>
          <cell r="R712">
            <v>15.59</v>
          </cell>
          <cell r="T712">
            <v>13.92</v>
          </cell>
          <cell r="V712">
            <v>15.58</v>
          </cell>
          <cell r="X712">
            <v>500</v>
          </cell>
          <cell r="Y712">
            <v>13.73</v>
          </cell>
          <cell r="Z712">
            <v>13.82</v>
          </cell>
          <cell r="AA712">
            <v>15.8</v>
          </cell>
          <cell r="AB712">
            <v>15.58</v>
          </cell>
          <cell r="AD712" t="str">
            <v>Double</v>
          </cell>
          <cell r="AI712" t="str">
            <v>S</v>
          </cell>
          <cell r="AJ712">
            <v>0</v>
          </cell>
        </row>
        <row r="713">
          <cell r="AJ713">
            <v>0</v>
          </cell>
        </row>
        <row r="714">
          <cell r="E714">
            <v>321</v>
          </cell>
          <cell r="F714" t="str">
            <v>CB-02/25/10</v>
          </cell>
          <cell r="G714">
            <v>518804.16</v>
          </cell>
          <cell r="H714">
            <v>2389300.14</v>
          </cell>
          <cell r="I714" t="str">
            <v>Road-MN13</v>
          </cell>
          <cell r="J714">
            <v>-0.38000000000465661</v>
          </cell>
          <cell r="K714">
            <v>-16.989999999757856</v>
          </cell>
          <cell r="L714">
            <v>16.994249027002503</v>
          </cell>
          <cell r="M714" t="str">
            <v>CP-5 401 237</v>
          </cell>
          <cell r="N714">
            <v>22.000204544728362</v>
          </cell>
          <cell r="O714">
            <v>38.994453571730865</v>
          </cell>
          <cell r="P714">
            <v>16.994249027002503</v>
          </cell>
          <cell r="Q714">
            <v>0</v>
          </cell>
          <cell r="R714">
            <v>15.65</v>
          </cell>
          <cell r="T714">
            <v>14</v>
          </cell>
          <cell r="V714">
            <v>15.76</v>
          </cell>
          <cell r="X714">
            <v>400</v>
          </cell>
          <cell r="Y714">
            <v>13.92</v>
          </cell>
          <cell r="Z714">
            <v>14</v>
          </cell>
          <cell r="AA714">
            <v>15.58</v>
          </cell>
          <cell r="AB714">
            <v>15.76</v>
          </cell>
          <cell r="AD714" t="str">
            <v>Single</v>
          </cell>
          <cell r="AI714">
            <v>0</v>
          </cell>
          <cell r="AJ714">
            <v>0</v>
          </cell>
        </row>
        <row r="715">
          <cell r="AJ715">
            <v>0</v>
          </cell>
        </row>
        <row r="716">
          <cell r="E716">
            <v>322</v>
          </cell>
          <cell r="F716" t="str">
            <v>CB-02/25/11</v>
          </cell>
          <cell r="G716">
            <v>518803.61</v>
          </cell>
          <cell r="H716">
            <v>2389275.14</v>
          </cell>
          <cell r="I716" t="str">
            <v>Road-MN13</v>
          </cell>
          <cell r="J716">
            <v>-0.54999999998835847</v>
          </cell>
          <cell r="K716">
            <v>-25</v>
          </cell>
          <cell r="L716">
            <v>25.006049268126844</v>
          </cell>
          <cell r="M716" t="str">
            <v>CP-5 401 237</v>
          </cell>
          <cell r="N716">
            <v>38.994453571730865</v>
          </cell>
          <cell r="O716">
            <v>64.000502839857717</v>
          </cell>
          <cell r="P716">
            <v>25.006049268126851</v>
          </cell>
          <cell r="Q716">
            <v>0</v>
          </cell>
          <cell r="R716">
            <v>15.73</v>
          </cell>
          <cell r="T716">
            <v>14.2</v>
          </cell>
          <cell r="V716">
            <v>15.87</v>
          </cell>
          <cell r="X716">
            <v>400</v>
          </cell>
          <cell r="Y716">
            <v>14</v>
          </cell>
          <cell r="Z716">
            <v>14.1</v>
          </cell>
          <cell r="AA716">
            <v>15.76</v>
          </cell>
          <cell r="AB716">
            <v>15.87</v>
          </cell>
          <cell r="AD716" t="str">
            <v>Single</v>
          </cell>
          <cell r="AI716">
            <v>0</v>
          </cell>
          <cell r="AJ716">
            <v>0</v>
          </cell>
        </row>
        <row r="717">
          <cell r="AJ717">
            <v>0</v>
          </cell>
        </row>
        <row r="718">
          <cell r="E718">
            <v>323</v>
          </cell>
          <cell r="F718" t="str">
            <v>CB-02/25/12</v>
          </cell>
          <cell r="G718">
            <v>518803.25</v>
          </cell>
          <cell r="H718">
            <v>2389259.15</v>
          </cell>
          <cell r="I718" t="str">
            <v>Road-MN13</v>
          </cell>
          <cell r="J718">
            <v>-0.35999999998603016</v>
          </cell>
          <cell r="K718">
            <v>-15.990000000223517</v>
          </cell>
          <cell r="L718">
            <v>15.994052019645867</v>
          </cell>
          <cell r="M718" t="str">
            <v>CP-5 401 237</v>
          </cell>
          <cell r="N718">
            <v>64.000502839857717</v>
          </cell>
          <cell r="O718">
            <v>79.99455485950358</v>
          </cell>
          <cell r="P718">
            <v>15.994052019645864</v>
          </cell>
          <cell r="Q718">
            <v>0</v>
          </cell>
          <cell r="R718">
            <v>15.78</v>
          </cell>
          <cell r="T718">
            <v>14.25</v>
          </cell>
          <cell r="V718">
            <v>15.77</v>
          </cell>
          <cell r="X718">
            <v>300</v>
          </cell>
          <cell r="Y718">
            <v>14.2</v>
          </cell>
          <cell r="Z718">
            <v>14.25</v>
          </cell>
          <cell r="AA718">
            <v>15.87</v>
          </cell>
          <cell r="AB718">
            <v>15.77</v>
          </cell>
          <cell r="AD718" t="str">
            <v>Single</v>
          </cell>
          <cell r="AI718">
            <v>0</v>
          </cell>
          <cell r="AJ718">
            <v>0</v>
          </cell>
        </row>
        <row r="719">
          <cell r="AJ719">
            <v>0</v>
          </cell>
        </row>
        <row r="720">
          <cell r="E720">
            <v>324</v>
          </cell>
          <cell r="F720" t="str">
            <v>CB-02/25/13</v>
          </cell>
          <cell r="G720">
            <v>518802.71</v>
          </cell>
          <cell r="H720">
            <v>2389237.16</v>
          </cell>
          <cell r="I720" t="str">
            <v>Road-MN13</v>
          </cell>
          <cell r="J720">
            <v>-0.53999999997904524</v>
          </cell>
          <cell r="K720">
            <v>-21.989999999757856</v>
          </cell>
          <cell r="L720">
            <v>21.996629286991404</v>
          </cell>
          <cell r="M720" t="str">
            <v>CP-5 401 237</v>
          </cell>
          <cell r="N720">
            <v>79.99455485950358</v>
          </cell>
          <cell r="O720">
            <v>101.99118414649499</v>
          </cell>
          <cell r="P720">
            <v>21.996629286991407</v>
          </cell>
          <cell r="Q720">
            <v>0</v>
          </cell>
          <cell r="R720">
            <v>15.86</v>
          </cell>
          <cell r="T720">
            <v>14.34</v>
          </cell>
          <cell r="V720">
            <v>15.67</v>
          </cell>
          <cell r="X720">
            <v>300</v>
          </cell>
          <cell r="Y720">
            <v>14.25</v>
          </cell>
          <cell r="Z720">
            <v>14.34</v>
          </cell>
          <cell r="AA720">
            <v>15.77</v>
          </cell>
          <cell r="AB720">
            <v>15.67</v>
          </cell>
          <cell r="AD720" t="str">
            <v>Single</v>
          </cell>
          <cell r="AI720">
            <v>0</v>
          </cell>
          <cell r="AJ720">
            <v>0</v>
          </cell>
        </row>
        <row r="721">
          <cell r="AJ721">
            <v>0</v>
          </cell>
        </row>
        <row r="722">
          <cell r="E722">
            <v>325</v>
          </cell>
          <cell r="F722" t="str">
            <v>CB-02/25/14</v>
          </cell>
          <cell r="G722">
            <v>518803.33</v>
          </cell>
          <cell r="H722">
            <v>2389212.1600000001</v>
          </cell>
          <cell r="I722" t="str">
            <v>Road-MN13</v>
          </cell>
          <cell r="J722">
            <v>0.61999999999534339</v>
          </cell>
          <cell r="K722">
            <v>-25</v>
          </cell>
          <cell r="L722">
            <v>25.007686818256385</v>
          </cell>
          <cell r="M722" t="str">
            <v>CP-5 401 237</v>
          </cell>
          <cell r="N722">
            <v>101.99118414649499</v>
          </cell>
          <cell r="O722">
            <v>126.99887096475138</v>
          </cell>
          <cell r="P722">
            <v>25.007686818256389</v>
          </cell>
          <cell r="Q722">
            <v>0</v>
          </cell>
          <cell r="R722">
            <v>16.05</v>
          </cell>
          <cell r="T722">
            <v>14.44</v>
          </cell>
          <cell r="V722">
            <v>16.2</v>
          </cell>
          <cell r="X722">
            <v>300</v>
          </cell>
          <cell r="Y722">
            <v>14.34</v>
          </cell>
          <cell r="Z722">
            <v>14.44</v>
          </cell>
          <cell r="AA722">
            <v>15.67</v>
          </cell>
          <cell r="AB722">
            <v>16.2</v>
          </cell>
          <cell r="AD722" t="str">
            <v>Single</v>
          </cell>
          <cell r="AI722">
            <v>0</v>
          </cell>
          <cell r="AJ722">
            <v>0</v>
          </cell>
        </row>
        <row r="723">
          <cell r="AJ723">
            <v>0</v>
          </cell>
        </row>
        <row r="724">
          <cell r="E724">
            <v>326</v>
          </cell>
          <cell r="F724" t="str">
            <v>CB-02/25/15</v>
          </cell>
          <cell r="G724">
            <v>518805.85</v>
          </cell>
          <cell r="H724">
            <v>2389197.38</v>
          </cell>
          <cell r="I724" t="str">
            <v>Road-MN13</v>
          </cell>
          <cell r="J724">
            <v>2.5199999999604188</v>
          </cell>
          <cell r="K724">
            <v>-14.78000000026077</v>
          </cell>
          <cell r="L724">
            <v>14.993291833600415</v>
          </cell>
          <cell r="M724" t="str">
            <v>CP-5 401 237</v>
          </cell>
          <cell r="N724">
            <v>126.99887096475138</v>
          </cell>
          <cell r="O724">
            <v>141.99216279835179</v>
          </cell>
          <cell r="P724">
            <v>14.993291833600409</v>
          </cell>
          <cell r="Q724">
            <v>0</v>
          </cell>
          <cell r="R724">
            <v>16.100000000000001</v>
          </cell>
          <cell r="T724">
            <v>14.5</v>
          </cell>
          <cell r="V724">
            <v>16.25</v>
          </cell>
          <cell r="X724">
            <v>300</v>
          </cell>
          <cell r="Y724">
            <v>14.44</v>
          </cell>
          <cell r="Z724">
            <v>14.5</v>
          </cell>
          <cell r="AA724">
            <v>16.2</v>
          </cell>
          <cell r="AB724">
            <v>16.25</v>
          </cell>
          <cell r="AD724" t="str">
            <v>Single</v>
          </cell>
          <cell r="AI724">
            <v>0</v>
          </cell>
          <cell r="AJ724" t="str">
            <v>L</v>
          </cell>
        </row>
        <row r="725">
          <cell r="AJ725">
            <v>0</v>
          </cell>
        </row>
        <row r="726">
          <cell r="N726">
            <v>141.99216279835179</v>
          </cell>
          <cell r="AJ726">
            <v>0</v>
          </cell>
        </row>
        <row r="727">
          <cell r="E727">
            <v>327</v>
          </cell>
          <cell r="F727" t="str">
            <v>MH-02/27</v>
          </cell>
          <cell r="G727">
            <v>518620.38</v>
          </cell>
          <cell r="H727">
            <v>2389249.89</v>
          </cell>
          <cell r="I727" t="str">
            <v>Road-MJ01</v>
          </cell>
          <cell r="M727" t="str">
            <v>CP-5 401 207</v>
          </cell>
          <cell r="R727">
            <v>15.2</v>
          </cell>
          <cell r="T727">
            <v>13.644009273833367</v>
          </cell>
          <cell r="V727">
            <v>15</v>
          </cell>
          <cell r="AI727">
            <v>0</v>
          </cell>
          <cell r="AJ727">
            <v>0</v>
          </cell>
        </row>
        <row r="728">
          <cell r="AJ728">
            <v>0</v>
          </cell>
        </row>
        <row r="729">
          <cell r="E729">
            <v>328</v>
          </cell>
          <cell r="F729" t="str">
            <v>CB-02/27/1</v>
          </cell>
          <cell r="G729">
            <v>518621.09</v>
          </cell>
          <cell r="H729">
            <v>2389246.98</v>
          </cell>
          <cell r="I729" t="str">
            <v>Road-MJ01</v>
          </cell>
          <cell r="J729">
            <v>0.71000000002095476</v>
          </cell>
          <cell r="K729">
            <v>-2.9100000001490116</v>
          </cell>
          <cell r="L729">
            <v>2.995363083316779</v>
          </cell>
          <cell r="M729" t="str">
            <v>CP-5 401 207</v>
          </cell>
          <cell r="N729">
            <v>0</v>
          </cell>
          <cell r="O729">
            <v>2.995363083316779</v>
          </cell>
          <cell r="P729">
            <v>2.995363083316779</v>
          </cell>
          <cell r="Q729">
            <v>0</v>
          </cell>
          <cell r="R729">
            <v>15.15</v>
          </cell>
          <cell r="T729">
            <v>13.65</v>
          </cell>
          <cell r="V729">
            <v>15.02</v>
          </cell>
          <cell r="X729">
            <v>300</v>
          </cell>
          <cell r="Y729">
            <v>13.644009273833367</v>
          </cell>
          <cell r="Z729">
            <v>13.65</v>
          </cell>
          <cell r="AA729">
            <v>15</v>
          </cell>
          <cell r="AB729">
            <v>15.02</v>
          </cell>
          <cell r="AD729" t="str">
            <v>Single</v>
          </cell>
          <cell r="AI729" t="str">
            <v>S</v>
          </cell>
          <cell r="AJ729" t="str">
            <v>L</v>
          </cell>
        </row>
        <row r="730">
          <cell r="AJ730">
            <v>0</v>
          </cell>
        </row>
        <row r="731">
          <cell r="N731">
            <v>2.995363083316779</v>
          </cell>
          <cell r="AJ731">
            <v>0</v>
          </cell>
        </row>
        <row r="732">
          <cell r="E732">
            <v>329</v>
          </cell>
          <cell r="F732" t="str">
            <v>MH-02/28</v>
          </cell>
          <cell r="G732">
            <v>518616.34</v>
          </cell>
          <cell r="H732">
            <v>2389225.34</v>
          </cell>
          <cell r="I732" t="str">
            <v>Road-MJ01</v>
          </cell>
          <cell r="M732" t="str">
            <v>CP-5 401 207</v>
          </cell>
          <cell r="R732">
            <v>15.29</v>
          </cell>
          <cell r="T732">
            <v>13.973885754339523</v>
          </cell>
          <cell r="V732">
            <v>15.3</v>
          </cell>
          <cell r="AI732">
            <v>0</v>
          </cell>
          <cell r="AJ732">
            <v>0</v>
          </cell>
        </row>
        <row r="733">
          <cell r="AJ733">
            <v>0</v>
          </cell>
        </row>
        <row r="734">
          <cell r="E734">
            <v>330</v>
          </cell>
          <cell r="F734" t="str">
            <v>CB-02/28/1</v>
          </cell>
          <cell r="G734">
            <v>518617.42</v>
          </cell>
          <cell r="H734">
            <v>2389222.48</v>
          </cell>
          <cell r="I734" t="str">
            <v>Road-MJ01</v>
          </cell>
          <cell r="J734">
            <v>1.0799999999580905</v>
          </cell>
          <cell r="K734">
            <v>-2.8599999998696148</v>
          </cell>
          <cell r="L734">
            <v>3.0571228302382085</v>
          </cell>
          <cell r="M734" t="str">
            <v>CP-5 401 207</v>
          </cell>
          <cell r="N734">
            <v>0</v>
          </cell>
          <cell r="O734">
            <v>3.0571228302382085</v>
          </cell>
          <cell r="P734">
            <v>3.0571228302382085</v>
          </cell>
          <cell r="Q734">
            <v>0</v>
          </cell>
          <cell r="R734">
            <v>15.48</v>
          </cell>
          <cell r="T734">
            <v>13.98</v>
          </cell>
          <cell r="V734">
            <v>15.41</v>
          </cell>
          <cell r="X734">
            <v>300</v>
          </cell>
          <cell r="Y734">
            <v>13.973885754339523</v>
          </cell>
          <cell r="Z734">
            <v>13.98</v>
          </cell>
          <cell r="AA734">
            <v>15.3</v>
          </cell>
          <cell r="AB734">
            <v>15.41</v>
          </cell>
          <cell r="AD734" t="str">
            <v>Single</v>
          </cell>
          <cell r="AI734" t="str">
            <v>S</v>
          </cell>
          <cell r="AJ734" t="str">
            <v>L</v>
          </cell>
        </row>
        <row r="735">
          <cell r="AJ735">
            <v>0</v>
          </cell>
        </row>
        <row r="736">
          <cell r="N736">
            <v>3.0571228302382085</v>
          </cell>
          <cell r="AJ736">
            <v>0</v>
          </cell>
        </row>
        <row r="737">
          <cell r="E737">
            <v>331</v>
          </cell>
          <cell r="F737" t="str">
            <v>MH-02/28</v>
          </cell>
          <cell r="G737">
            <v>518616.34</v>
          </cell>
          <cell r="H737">
            <v>2389225.34</v>
          </cell>
          <cell r="I737" t="str">
            <v>Road-MJ01</v>
          </cell>
          <cell r="M737" t="str">
            <v>CP-5 401 207</v>
          </cell>
          <cell r="R737">
            <v>15.29</v>
          </cell>
          <cell r="T737">
            <v>13.898997535581771</v>
          </cell>
          <cell r="V737">
            <v>15.3</v>
          </cell>
          <cell r="AI737">
            <v>0</v>
          </cell>
          <cell r="AJ737">
            <v>0</v>
          </cell>
        </row>
        <row r="738">
          <cell r="AJ738">
            <v>0</v>
          </cell>
        </row>
        <row r="739">
          <cell r="E739">
            <v>332</v>
          </cell>
          <cell r="F739" t="str">
            <v>CB-02/28/2</v>
          </cell>
          <cell r="G739">
            <v>518601.45</v>
          </cell>
          <cell r="H739">
            <v>2389221.0299999998</v>
          </cell>
          <cell r="I739" t="str">
            <v>Road-MJ01</v>
          </cell>
          <cell r="J739">
            <v>-14.89000000001397</v>
          </cell>
          <cell r="K739">
            <v>-4.3100000000558794</v>
          </cell>
          <cell r="L739">
            <v>15.501232209114788</v>
          </cell>
          <cell r="M739" t="str">
            <v>CP-5 401 207</v>
          </cell>
          <cell r="N739">
            <v>0</v>
          </cell>
          <cell r="O739">
            <v>15.501232209114788</v>
          </cell>
          <cell r="P739">
            <v>15.501232209114788</v>
          </cell>
          <cell r="Q739">
            <v>0</v>
          </cell>
          <cell r="R739">
            <v>15.43</v>
          </cell>
          <cell r="T739">
            <v>13.93</v>
          </cell>
          <cell r="V739">
            <v>15.31</v>
          </cell>
          <cell r="X739">
            <v>300</v>
          </cell>
          <cell r="Y739">
            <v>13.898997535581771</v>
          </cell>
          <cell r="Z739">
            <v>13.93</v>
          </cell>
          <cell r="AA739">
            <v>15.3</v>
          </cell>
          <cell r="AB739">
            <v>15.31</v>
          </cell>
          <cell r="AD739" t="str">
            <v>Single</v>
          </cell>
          <cell r="AI739" t="str">
            <v>S</v>
          </cell>
          <cell r="AJ739">
            <v>0</v>
          </cell>
        </row>
        <row r="740">
          <cell r="AJ740">
            <v>0</v>
          </cell>
        </row>
        <row r="741">
          <cell r="E741">
            <v>333</v>
          </cell>
          <cell r="F741" t="str">
            <v>CB-02/28/3</v>
          </cell>
          <cell r="G741">
            <v>518601.2</v>
          </cell>
          <cell r="H741">
            <v>2389209.63</v>
          </cell>
          <cell r="I741" t="str">
            <v>Road-MJ01</v>
          </cell>
          <cell r="J741">
            <v>-0.25</v>
          </cell>
          <cell r="K741">
            <v>-11.399999999906868</v>
          </cell>
          <cell r="L741">
            <v>11.402740898480356</v>
          </cell>
          <cell r="M741" t="str">
            <v>CP-5 401 207</v>
          </cell>
          <cell r="N741">
            <v>15.501232209114788</v>
          </cell>
          <cell r="O741">
            <v>26.903973107595142</v>
          </cell>
          <cell r="P741">
            <v>11.402740898480355</v>
          </cell>
          <cell r="Q741">
            <v>0</v>
          </cell>
          <cell r="R741">
            <v>15.63</v>
          </cell>
          <cell r="T741">
            <v>14.13</v>
          </cell>
          <cell r="V741">
            <v>15.7</v>
          </cell>
          <cell r="X741">
            <v>300</v>
          </cell>
          <cell r="Y741">
            <v>13.93</v>
          </cell>
          <cell r="Z741">
            <v>14.13</v>
          </cell>
          <cell r="AA741">
            <v>15.31</v>
          </cell>
          <cell r="AB741">
            <v>15.7</v>
          </cell>
          <cell r="AD741" t="str">
            <v>Single</v>
          </cell>
          <cell r="AI741">
            <v>0</v>
          </cell>
          <cell r="AJ741">
            <v>0</v>
          </cell>
        </row>
        <row r="742">
          <cell r="AJ742">
            <v>0</v>
          </cell>
        </row>
        <row r="743">
          <cell r="E743">
            <v>334</v>
          </cell>
          <cell r="F743" t="str">
            <v>CB-02/28/4</v>
          </cell>
          <cell r="G743">
            <v>518601.48</v>
          </cell>
          <cell r="H743">
            <v>2389195.84</v>
          </cell>
          <cell r="I743" t="str">
            <v>Road-MJ01</v>
          </cell>
          <cell r="J743">
            <v>0.27999999996973202</v>
          </cell>
          <cell r="K743">
            <v>-13.790000000037253</v>
          </cell>
          <cell r="L743">
            <v>13.792842346703253</v>
          </cell>
          <cell r="M743" t="str">
            <v>CP-5 401 207</v>
          </cell>
          <cell r="N743">
            <v>26.903973107595142</v>
          </cell>
          <cell r="O743">
            <v>40.696815454298395</v>
          </cell>
          <cell r="P743">
            <v>13.792842346703253</v>
          </cell>
          <cell r="Q743">
            <v>0</v>
          </cell>
          <cell r="R743">
            <v>15.75</v>
          </cell>
          <cell r="T743">
            <v>14.25</v>
          </cell>
          <cell r="V743">
            <v>15.98</v>
          </cell>
          <cell r="X743">
            <v>300</v>
          </cell>
          <cell r="Y743">
            <v>14.13</v>
          </cell>
          <cell r="Z743">
            <v>14.25</v>
          </cell>
          <cell r="AA743">
            <v>15.7</v>
          </cell>
          <cell r="AB743">
            <v>15.98</v>
          </cell>
          <cell r="AD743" t="str">
            <v>Single</v>
          </cell>
          <cell r="AI743">
            <v>0</v>
          </cell>
          <cell r="AJ743" t="str">
            <v>L</v>
          </cell>
        </row>
        <row r="744">
          <cell r="AJ744">
            <v>0</v>
          </cell>
        </row>
        <row r="745">
          <cell r="N745">
            <v>40.696815454298395</v>
          </cell>
          <cell r="AJ745">
            <v>0</v>
          </cell>
        </row>
        <row r="746">
          <cell r="E746">
            <v>335</v>
          </cell>
          <cell r="F746" t="str">
            <v>MH-02/29</v>
          </cell>
          <cell r="G746">
            <v>518615.51</v>
          </cell>
          <cell r="H746">
            <v>2389199.87</v>
          </cell>
          <cell r="I746" t="str">
            <v>Road-MJ01</v>
          </cell>
          <cell r="M746" t="str">
            <v>CP-5 401 207</v>
          </cell>
          <cell r="R746">
            <v>15.69</v>
          </cell>
          <cell r="T746">
            <v>14.202888319466812</v>
          </cell>
          <cell r="V746">
            <v>15.7</v>
          </cell>
          <cell r="AI746">
            <v>0</v>
          </cell>
          <cell r="AJ746">
            <v>0</v>
          </cell>
        </row>
        <row r="747">
          <cell r="AJ747">
            <v>0</v>
          </cell>
        </row>
        <row r="748">
          <cell r="E748">
            <v>336</v>
          </cell>
          <cell r="F748" t="str">
            <v>CB-02/29/1</v>
          </cell>
          <cell r="G748">
            <v>518616.93</v>
          </cell>
          <cell r="H748">
            <v>2389196.61</v>
          </cell>
          <cell r="I748" t="str">
            <v>Road-MJ01</v>
          </cell>
          <cell r="J748">
            <v>1.4199999999837019</v>
          </cell>
          <cell r="K748">
            <v>-3.2600000002421439</v>
          </cell>
          <cell r="L748">
            <v>3.5558402665941689</v>
          </cell>
          <cell r="M748" t="str">
            <v>CP-5 401 207</v>
          </cell>
          <cell r="N748">
            <v>0</v>
          </cell>
          <cell r="O748">
            <v>3.5558402665941689</v>
          </cell>
          <cell r="P748">
            <v>3.5558402665941689</v>
          </cell>
          <cell r="Q748">
            <v>0</v>
          </cell>
          <cell r="R748">
            <v>15.71</v>
          </cell>
          <cell r="T748">
            <v>14.21</v>
          </cell>
          <cell r="V748">
            <v>15.87</v>
          </cell>
          <cell r="X748">
            <v>300</v>
          </cell>
          <cell r="Y748">
            <v>14.202888319466812</v>
          </cell>
          <cell r="Z748">
            <v>14.21</v>
          </cell>
          <cell r="AA748">
            <v>15.7</v>
          </cell>
          <cell r="AB748">
            <v>15.87</v>
          </cell>
          <cell r="AD748" t="str">
            <v>Single</v>
          </cell>
          <cell r="AI748" t="str">
            <v>S</v>
          </cell>
          <cell r="AJ748" t="str">
            <v>L</v>
          </cell>
        </row>
        <row r="749">
          <cell r="AJ749">
            <v>0</v>
          </cell>
        </row>
        <row r="750">
          <cell r="N750">
            <v>3.5558402665941689</v>
          </cell>
          <cell r="AJ750">
            <v>0</v>
          </cell>
        </row>
        <row r="751">
          <cell r="E751">
            <v>337</v>
          </cell>
          <cell r="F751" t="str">
            <v>MH-02/30</v>
          </cell>
          <cell r="G751">
            <v>518617.33</v>
          </cell>
          <cell r="H751">
            <v>2389172.0099999998</v>
          </cell>
          <cell r="I751" t="str">
            <v>Road-MJ01</v>
          </cell>
          <cell r="M751" t="str">
            <v>CP-5 401 207</v>
          </cell>
          <cell r="R751">
            <v>15.94</v>
          </cell>
          <cell r="T751">
            <v>14.542380424617503</v>
          </cell>
          <cell r="V751">
            <v>15.57</v>
          </cell>
          <cell r="AI751">
            <v>0</v>
          </cell>
          <cell r="AJ751">
            <v>0</v>
          </cell>
        </row>
        <row r="752">
          <cell r="AJ752">
            <v>0</v>
          </cell>
        </row>
        <row r="753">
          <cell r="E753">
            <v>338</v>
          </cell>
          <cell r="F753" t="str">
            <v>CB-02/30/1</v>
          </cell>
          <cell r="G753">
            <v>518604.00199999998</v>
          </cell>
          <cell r="H753">
            <v>2389158.7370000002</v>
          </cell>
          <cell r="I753" t="str">
            <v>Road-MJ01</v>
          </cell>
          <cell r="J753">
            <v>-13.328000000037719</v>
          </cell>
          <cell r="K753">
            <v>-13.272999999579042</v>
          </cell>
          <cell r="L753">
            <v>18.809787691248157</v>
          </cell>
          <cell r="M753" t="str">
            <v>CP-5 401 208</v>
          </cell>
          <cell r="N753">
            <v>0</v>
          </cell>
          <cell r="O753">
            <v>18.809787691248157</v>
          </cell>
          <cell r="P753">
            <v>18.809787691248157</v>
          </cell>
          <cell r="Q753">
            <v>0</v>
          </cell>
          <cell r="R753">
            <v>16.079999999999998</v>
          </cell>
          <cell r="T753">
            <v>14.58</v>
          </cell>
          <cell r="V753">
            <v>16.54</v>
          </cell>
          <cell r="X753">
            <v>300</v>
          </cell>
          <cell r="Y753">
            <v>14.542380424617503</v>
          </cell>
          <cell r="Z753">
            <v>14.58</v>
          </cell>
          <cell r="AA753">
            <v>15.57</v>
          </cell>
          <cell r="AB753">
            <v>16.54</v>
          </cell>
          <cell r="AD753" t="str">
            <v>Single</v>
          </cell>
          <cell r="AI753" t="str">
            <v>S</v>
          </cell>
          <cell r="AJ753">
            <v>0</v>
          </cell>
        </row>
        <row r="754">
          <cell r="AJ754">
            <v>0</v>
          </cell>
        </row>
        <row r="755">
          <cell r="E755">
            <v>339</v>
          </cell>
          <cell r="F755" t="str">
            <v>CB-02/30/2</v>
          </cell>
          <cell r="G755">
            <v>518606.73</v>
          </cell>
          <cell r="H755">
            <v>2389123.86</v>
          </cell>
          <cell r="I755" t="str">
            <v>Road-MJ01</v>
          </cell>
          <cell r="J755">
            <v>2.728000000002794</v>
          </cell>
          <cell r="K755">
            <v>-34.877000000327826</v>
          </cell>
          <cell r="L755">
            <v>34.983526309148459</v>
          </cell>
          <cell r="M755" t="str">
            <v>CP-5 401 208</v>
          </cell>
          <cell r="N755">
            <v>18.809787691248157</v>
          </cell>
          <cell r="O755">
            <v>53.79331400039662</v>
          </cell>
          <cell r="P755">
            <v>34.983526309148459</v>
          </cell>
          <cell r="Q755">
            <v>0</v>
          </cell>
          <cell r="R755">
            <v>16.47</v>
          </cell>
          <cell r="T755">
            <v>14.97</v>
          </cell>
          <cell r="V755">
            <v>16.66</v>
          </cell>
          <cell r="X755">
            <v>300</v>
          </cell>
          <cell r="Y755">
            <v>14.58</v>
          </cell>
          <cell r="Z755">
            <v>14.97</v>
          </cell>
          <cell r="AA755">
            <v>16.54</v>
          </cell>
          <cell r="AB755">
            <v>16.66</v>
          </cell>
          <cell r="AD755" t="str">
            <v>Single</v>
          </cell>
          <cell r="AI755">
            <v>0</v>
          </cell>
          <cell r="AJ755" t="str">
            <v>L</v>
          </cell>
        </row>
        <row r="756">
          <cell r="AJ756">
            <v>0</v>
          </cell>
        </row>
        <row r="757">
          <cell r="N757">
            <v>53.79331400039662</v>
          </cell>
          <cell r="AJ757">
            <v>0</v>
          </cell>
        </row>
        <row r="758">
          <cell r="E758">
            <v>340</v>
          </cell>
          <cell r="F758" t="str">
            <v>MH-02/30</v>
          </cell>
          <cell r="G758">
            <v>518617.33</v>
          </cell>
          <cell r="H758">
            <v>2389172.0099999998</v>
          </cell>
          <cell r="I758" t="str">
            <v>Road-MJ01</v>
          </cell>
          <cell r="M758" t="str">
            <v>CP-5 401 207</v>
          </cell>
          <cell r="R758">
            <v>15.94</v>
          </cell>
          <cell r="T758">
            <v>14.579670189376229</v>
          </cell>
          <cell r="V758">
            <v>15.57</v>
          </cell>
          <cell r="AI758">
            <v>0</v>
          </cell>
          <cell r="AJ758">
            <v>0</v>
          </cell>
        </row>
        <row r="759">
          <cell r="AJ759">
            <v>0</v>
          </cell>
        </row>
        <row r="760">
          <cell r="E760">
            <v>341</v>
          </cell>
          <cell r="F760" t="str">
            <v>CB-02/30/3</v>
          </cell>
          <cell r="G760">
            <v>518619.26</v>
          </cell>
          <cell r="H760">
            <v>2389162.0299999998</v>
          </cell>
          <cell r="I760" t="str">
            <v>Road-MJ01</v>
          </cell>
          <cell r="J760">
            <v>1.9299999999930151</v>
          </cell>
          <cell r="K760">
            <v>-9.9799999999813735</v>
          </cell>
          <cell r="L760">
            <v>10.164905311885656</v>
          </cell>
          <cell r="M760" t="str">
            <v>CP-5 401 208</v>
          </cell>
          <cell r="N760">
            <v>0</v>
          </cell>
          <cell r="O760">
            <v>10.164905311885656</v>
          </cell>
          <cell r="P760">
            <v>10.164905311885656</v>
          </cell>
          <cell r="Q760">
            <v>0</v>
          </cell>
          <cell r="R760">
            <v>16.100000000000001</v>
          </cell>
          <cell r="T760">
            <v>14.6</v>
          </cell>
          <cell r="V760">
            <v>16.53</v>
          </cell>
          <cell r="X760">
            <v>300</v>
          </cell>
          <cell r="Y760">
            <v>14.579670189376229</v>
          </cell>
          <cell r="Z760">
            <v>14.6</v>
          </cell>
          <cell r="AA760">
            <v>15.57</v>
          </cell>
          <cell r="AB760">
            <v>16.53</v>
          </cell>
          <cell r="AD760" t="str">
            <v>Single</v>
          </cell>
          <cell r="AI760" t="str">
            <v>S</v>
          </cell>
          <cell r="AJ760">
            <v>0</v>
          </cell>
        </row>
        <row r="761">
          <cell r="AJ761">
            <v>0</v>
          </cell>
        </row>
        <row r="762">
          <cell r="E762">
            <v>342</v>
          </cell>
          <cell r="F762" t="str">
            <v>CB-02/30/4</v>
          </cell>
          <cell r="G762">
            <v>518621.38</v>
          </cell>
          <cell r="H762">
            <v>2389131.7400000002</v>
          </cell>
          <cell r="I762" t="str">
            <v>Road-MJ01</v>
          </cell>
          <cell r="J762">
            <v>2.1199999999953434</v>
          </cell>
          <cell r="K762">
            <v>-30.289999999571592</v>
          </cell>
          <cell r="L762">
            <v>30.364098866490789</v>
          </cell>
          <cell r="M762" t="str">
            <v>CP-5 401 208</v>
          </cell>
          <cell r="N762">
            <v>10.164905311885656</v>
          </cell>
          <cell r="O762">
            <v>40.529004178376447</v>
          </cell>
          <cell r="P762">
            <v>30.364098866490792</v>
          </cell>
          <cell r="Q762">
            <v>0</v>
          </cell>
          <cell r="R762">
            <v>16.43</v>
          </cell>
          <cell r="T762">
            <v>14.93</v>
          </cell>
          <cell r="V762">
            <v>16.7</v>
          </cell>
          <cell r="X762">
            <v>300</v>
          </cell>
          <cell r="Y762">
            <v>14.6</v>
          </cell>
          <cell r="Z762">
            <v>14.93</v>
          </cell>
          <cell r="AA762">
            <v>16.53</v>
          </cell>
          <cell r="AB762">
            <v>16.7</v>
          </cell>
          <cell r="AD762" t="str">
            <v>Single</v>
          </cell>
          <cell r="AI762">
            <v>0</v>
          </cell>
          <cell r="AJ762" t="str">
            <v>L</v>
          </cell>
        </row>
        <row r="763">
          <cell r="AJ763">
            <v>0</v>
          </cell>
        </row>
        <row r="764">
          <cell r="N764">
            <v>40.529004178376447</v>
          </cell>
          <cell r="AJ764">
            <v>0</v>
          </cell>
        </row>
        <row r="765">
          <cell r="E765">
            <v>343</v>
          </cell>
          <cell r="F765" t="str">
            <v>CB-02/31/1/3</v>
          </cell>
          <cell r="G765">
            <v>518634.16</v>
          </cell>
          <cell r="H765">
            <v>2389079.79</v>
          </cell>
          <cell r="I765" t="str">
            <v>Road-MJ01</v>
          </cell>
          <cell r="M765" t="str">
            <v>CP-5 401 208</v>
          </cell>
          <cell r="R765">
            <v>17.04</v>
          </cell>
          <cell r="T765">
            <v>15.519496773940995</v>
          </cell>
          <cell r="V765">
            <v>16.89</v>
          </cell>
          <cell r="AI765">
            <v>0</v>
          </cell>
          <cell r="AJ765">
            <v>0</v>
          </cell>
        </row>
        <row r="766">
          <cell r="AJ766">
            <v>0</v>
          </cell>
        </row>
        <row r="767">
          <cell r="E767">
            <v>344</v>
          </cell>
          <cell r="F767" t="str">
            <v>CB-02/31/1/1</v>
          </cell>
          <cell r="G767">
            <v>518620.1</v>
          </cell>
          <cell r="H767">
            <v>2389073.88</v>
          </cell>
          <cell r="I767" t="str">
            <v>Road-MJ01</v>
          </cell>
          <cell r="J767">
            <v>-14.059999999997672</v>
          </cell>
          <cell r="K767">
            <v>-5.9100000001490116</v>
          </cell>
          <cell r="L767">
            <v>15.251613029502678</v>
          </cell>
          <cell r="M767" t="str">
            <v>CP-5 401 208</v>
          </cell>
          <cell r="N767">
            <v>0</v>
          </cell>
          <cell r="O767">
            <v>15.251613029502678</v>
          </cell>
          <cell r="P767">
            <v>15.251613029502678</v>
          </cell>
          <cell r="Q767">
            <v>0</v>
          </cell>
          <cell r="R767">
            <v>17.02</v>
          </cell>
          <cell r="T767">
            <v>15.55</v>
          </cell>
          <cell r="V767">
            <v>17.02</v>
          </cell>
          <cell r="X767">
            <v>300</v>
          </cell>
          <cell r="Y767">
            <v>15.519496773940995</v>
          </cell>
          <cell r="Z767">
            <v>15.55</v>
          </cell>
          <cell r="AA767">
            <v>16.89</v>
          </cell>
          <cell r="AB767">
            <v>17.02</v>
          </cell>
          <cell r="AD767" t="str">
            <v>Single</v>
          </cell>
          <cell r="AI767" t="str">
            <v>S</v>
          </cell>
          <cell r="AJ767">
            <v>0</v>
          </cell>
        </row>
        <row r="768">
          <cell r="AJ768">
            <v>0</v>
          </cell>
        </row>
        <row r="769">
          <cell r="E769">
            <v>345</v>
          </cell>
          <cell r="F769" t="str">
            <v>CB-02/31/1/2</v>
          </cell>
          <cell r="G769">
            <v>518629.6</v>
          </cell>
          <cell r="H769">
            <v>2389051.65</v>
          </cell>
          <cell r="I769" t="str">
            <v>Road-MJ01</v>
          </cell>
          <cell r="J769">
            <v>9.5</v>
          </cell>
          <cell r="K769">
            <v>-22.229999999981374</v>
          </cell>
          <cell r="L769">
            <v>24.174840226962658</v>
          </cell>
          <cell r="M769" t="str">
            <v>CP-5 401 208</v>
          </cell>
          <cell r="N769">
            <v>15.251613029502678</v>
          </cell>
          <cell r="O769">
            <v>39.426453256465336</v>
          </cell>
          <cell r="P769">
            <v>24.174840226962658</v>
          </cell>
          <cell r="Q769">
            <v>0</v>
          </cell>
          <cell r="R769">
            <v>17.02</v>
          </cell>
          <cell r="T769">
            <v>15.55</v>
          </cell>
          <cell r="V769">
            <v>17.02</v>
          </cell>
          <cell r="X769">
            <v>300</v>
          </cell>
          <cell r="Y769">
            <v>15.55</v>
          </cell>
          <cell r="Z769">
            <v>15.55</v>
          </cell>
          <cell r="AA769">
            <v>17.02</v>
          </cell>
          <cell r="AB769">
            <v>17.02</v>
          </cell>
          <cell r="AD769" t="str">
            <v>Single</v>
          </cell>
          <cell r="AI769">
            <v>0</v>
          </cell>
          <cell r="AJ769" t="str">
            <v>L</v>
          </cell>
        </row>
        <row r="770">
          <cell r="AJ770">
            <v>0</v>
          </cell>
        </row>
        <row r="771">
          <cell r="N771">
            <v>39.426453256465336</v>
          </cell>
          <cell r="AJ771">
            <v>0</v>
          </cell>
        </row>
        <row r="772">
          <cell r="E772">
            <v>346</v>
          </cell>
          <cell r="F772" t="str">
            <v>MH-02/31</v>
          </cell>
          <cell r="G772">
            <v>518627.45</v>
          </cell>
          <cell r="H772">
            <v>2389094.73</v>
          </cell>
          <cell r="I772" t="str">
            <v>Road-MJ01</v>
          </cell>
          <cell r="M772" t="str">
            <v>CP-5 401 208</v>
          </cell>
          <cell r="R772">
            <v>17.04</v>
          </cell>
          <cell r="T772">
            <v>15.487244682874511</v>
          </cell>
          <cell r="V772">
            <v>16.89</v>
          </cell>
          <cell r="AI772">
            <v>0</v>
          </cell>
          <cell r="AJ772">
            <v>0</v>
          </cell>
        </row>
        <row r="773">
          <cell r="AJ773">
            <v>0</v>
          </cell>
        </row>
        <row r="774">
          <cell r="E774">
            <v>347</v>
          </cell>
          <cell r="F774" t="str">
            <v>CB-02/31/1/3</v>
          </cell>
          <cell r="G774">
            <v>518634.16</v>
          </cell>
          <cell r="H774">
            <v>2389079.79</v>
          </cell>
          <cell r="I774" t="str">
            <v>Road-MJ01</v>
          </cell>
          <cell r="J774">
            <v>6.7099999999627471</v>
          </cell>
          <cell r="K774">
            <v>-14.939999999944121</v>
          </cell>
          <cell r="L774">
            <v>16.377658562744262</v>
          </cell>
          <cell r="M774" t="str">
            <v>CP-5 401 208</v>
          </cell>
          <cell r="N774">
            <v>0</v>
          </cell>
          <cell r="O774">
            <v>16.377658562744262</v>
          </cell>
          <cell r="P774">
            <v>16.377658562744262</v>
          </cell>
          <cell r="Q774">
            <v>0</v>
          </cell>
          <cell r="R774">
            <v>17.170000000000002</v>
          </cell>
          <cell r="T774">
            <v>15.52</v>
          </cell>
          <cell r="V774">
            <v>17.170000000000002</v>
          </cell>
          <cell r="X774">
            <v>300</v>
          </cell>
          <cell r="Y774">
            <v>15.487244682874511</v>
          </cell>
          <cell r="Z774">
            <v>15.52</v>
          </cell>
          <cell r="AA774">
            <v>16.89</v>
          </cell>
          <cell r="AB774">
            <v>17.170000000000002</v>
          </cell>
          <cell r="AD774" t="str">
            <v>Single</v>
          </cell>
          <cell r="AI774" t="str">
            <v>S</v>
          </cell>
          <cell r="AJ774">
            <v>0</v>
          </cell>
        </row>
        <row r="775">
          <cell r="AJ775">
            <v>0</v>
          </cell>
        </row>
        <row r="776">
          <cell r="E776">
            <v>348</v>
          </cell>
          <cell r="F776" t="str">
            <v>CB-02/31/1/4</v>
          </cell>
          <cell r="G776">
            <v>518647.60800000001</v>
          </cell>
          <cell r="H776">
            <v>2389048.2039999999</v>
          </cell>
          <cell r="I776" t="str">
            <v>Road-MJ01</v>
          </cell>
          <cell r="J776">
            <v>13.448000000033062</v>
          </cell>
          <cell r="K776">
            <v>-31.58600000012666</v>
          </cell>
          <cell r="L776">
            <v>34.329638798112782</v>
          </cell>
          <cell r="M776" t="str">
            <v>CP-5 401 208</v>
          </cell>
          <cell r="N776">
            <v>16.377658562744262</v>
          </cell>
          <cell r="O776">
            <v>50.707297360857041</v>
          </cell>
          <cell r="P776">
            <v>34.329638798112782</v>
          </cell>
          <cell r="Q776">
            <v>0</v>
          </cell>
          <cell r="R776">
            <v>17.38</v>
          </cell>
          <cell r="T776">
            <v>15.82</v>
          </cell>
          <cell r="V776">
            <v>17.38</v>
          </cell>
          <cell r="X776">
            <v>300</v>
          </cell>
          <cell r="Y776">
            <v>15.52</v>
          </cell>
          <cell r="Z776">
            <v>15.82</v>
          </cell>
          <cell r="AA776">
            <v>17.170000000000002</v>
          </cell>
          <cell r="AB776">
            <v>17.38</v>
          </cell>
          <cell r="AD776" t="str">
            <v>Single</v>
          </cell>
          <cell r="AI776">
            <v>0</v>
          </cell>
          <cell r="AJ776" t="str">
            <v>L</v>
          </cell>
        </row>
        <row r="777">
          <cell r="AJ777">
            <v>0</v>
          </cell>
        </row>
        <row r="778">
          <cell r="E778">
            <v>349</v>
          </cell>
          <cell r="F778" t="str">
            <v>Deleted</v>
          </cell>
          <cell r="X778">
            <v>300</v>
          </cell>
          <cell r="Y778">
            <v>15.82</v>
          </cell>
          <cell r="Z778">
            <v>0</v>
          </cell>
          <cell r="AA778">
            <v>17.38</v>
          </cell>
          <cell r="AB778">
            <v>0</v>
          </cell>
          <cell r="AI778">
            <v>0</v>
          </cell>
          <cell r="AJ778">
            <v>0</v>
          </cell>
        </row>
        <row r="779">
          <cell r="AJ779">
            <v>0</v>
          </cell>
        </row>
        <row r="780">
          <cell r="E780">
            <v>350</v>
          </cell>
          <cell r="F780" t="str">
            <v>Deleted</v>
          </cell>
          <cell r="X780">
            <v>300</v>
          </cell>
          <cell r="Y780">
            <v>0</v>
          </cell>
          <cell r="Z780">
            <v>0</v>
          </cell>
          <cell r="AA780">
            <v>0</v>
          </cell>
          <cell r="AB780">
            <v>0</v>
          </cell>
          <cell r="AI780">
            <v>0</v>
          </cell>
          <cell r="AJ780">
            <v>0</v>
          </cell>
        </row>
        <row r="781">
          <cell r="AJ781">
            <v>0</v>
          </cell>
        </row>
        <row r="782">
          <cell r="N782">
            <v>50.707297360857041</v>
          </cell>
          <cell r="AJ782">
            <v>0</v>
          </cell>
        </row>
        <row r="783">
          <cell r="E783">
            <v>351</v>
          </cell>
          <cell r="F783" t="str">
            <v>MH-02/31</v>
          </cell>
          <cell r="G783">
            <v>518627.45</v>
          </cell>
          <cell r="H783">
            <v>2389094.73</v>
          </cell>
          <cell r="I783" t="str">
            <v>Road-MJ01</v>
          </cell>
          <cell r="M783" t="str">
            <v>CP-5 401 208</v>
          </cell>
          <cell r="R783">
            <v>17.04</v>
          </cell>
          <cell r="T783">
            <v>12.96</v>
          </cell>
          <cell r="V783">
            <v>16.89</v>
          </cell>
          <cell r="AI783">
            <v>0</v>
          </cell>
          <cell r="AJ783">
            <v>0</v>
          </cell>
        </row>
        <row r="784">
          <cell r="AJ784">
            <v>0</v>
          </cell>
        </row>
        <row r="785">
          <cell r="E785">
            <v>352</v>
          </cell>
          <cell r="F785" t="str">
            <v>CB-02/31/1</v>
          </cell>
          <cell r="G785">
            <v>518658.36</v>
          </cell>
          <cell r="H785">
            <v>2389103</v>
          </cell>
          <cell r="I785" t="str">
            <v>Road-MN11</v>
          </cell>
          <cell r="J785">
            <v>30.909999999974389</v>
          </cell>
          <cell r="K785">
            <v>8.2700000000186265</v>
          </cell>
          <cell r="L785">
            <v>31.997203002742673</v>
          </cell>
          <cell r="M785" t="str">
            <v>CP-5 401 244</v>
          </cell>
          <cell r="N785">
            <v>0</v>
          </cell>
          <cell r="O785">
            <v>31.997203002742673</v>
          </cell>
          <cell r="P785">
            <v>31.997203002742673</v>
          </cell>
          <cell r="Q785">
            <v>0</v>
          </cell>
          <cell r="R785">
            <v>16.64</v>
          </cell>
          <cell r="T785">
            <v>13.28</v>
          </cell>
          <cell r="V785">
            <v>16.64</v>
          </cell>
          <cell r="X785">
            <v>600</v>
          </cell>
          <cell r="Y785">
            <v>12.96</v>
          </cell>
          <cell r="Z785">
            <v>13.28</v>
          </cell>
          <cell r="AA785">
            <v>16.89</v>
          </cell>
          <cell r="AB785">
            <v>16.64</v>
          </cell>
          <cell r="AD785" t="str">
            <v>Single</v>
          </cell>
          <cell r="AI785" t="str">
            <v>S</v>
          </cell>
          <cell r="AJ785">
            <v>0</v>
          </cell>
        </row>
        <row r="786">
          <cell r="AJ786">
            <v>0</v>
          </cell>
        </row>
        <row r="787">
          <cell r="E787">
            <v>353</v>
          </cell>
          <cell r="F787" t="str">
            <v>CB-02/31/2</v>
          </cell>
          <cell r="G787">
            <v>518706.62</v>
          </cell>
          <cell r="H787">
            <v>2389116.09</v>
          </cell>
          <cell r="I787" t="str">
            <v>Road-MN11</v>
          </cell>
          <cell r="J787">
            <v>48.260000000009313</v>
          </cell>
          <cell r="K787">
            <v>13.089999999850988</v>
          </cell>
          <cell r="L787">
            <v>50.003756858830094</v>
          </cell>
          <cell r="M787" t="str">
            <v>CP-5 401 244</v>
          </cell>
          <cell r="N787">
            <v>31.997203002742673</v>
          </cell>
          <cell r="O787">
            <v>82.000959861572767</v>
          </cell>
          <cell r="P787">
            <v>50.003756858830094</v>
          </cell>
          <cell r="Q787">
            <v>0</v>
          </cell>
          <cell r="R787">
            <v>16.57</v>
          </cell>
          <cell r="T787">
            <v>13.88</v>
          </cell>
          <cell r="V787">
            <v>16.72</v>
          </cell>
          <cell r="X787">
            <v>600</v>
          </cell>
          <cell r="Y787">
            <v>13.28</v>
          </cell>
          <cell r="Z787">
            <v>13.78</v>
          </cell>
          <cell r="AA787">
            <v>16.64</v>
          </cell>
          <cell r="AB787">
            <v>16.72</v>
          </cell>
          <cell r="AD787" t="str">
            <v>Single</v>
          </cell>
          <cell r="AI787">
            <v>0</v>
          </cell>
          <cell r="AJ787">
            <v>0</v>
          </cell>
        </row>
        <row r="788">
          <cell r="AJ788">
            <v>0</v>
          </cell>
        </row>
        <row r="789">
          <cell r="E789">
            <v>354</v>
          </cell>
          <cell r="F789" t="str">
            <v>CB-02/31/3</v>
          </cell>
          <cell r="G789">
            <v>518740.2</v>
          </cell>
          <cell r="H789">
            <v>2389125.94</v>
          </cell>
          <cell r="I789" t="str">
            <v>Road-MN11</v>
          </cell>
          <cell r="J789">
            <v>33.580000000016298</v>
          </cell>
          <cell r="K789">
            <v>9.8500000000931323</v>
          </cell>
          <cell r="L789">
            <v>34.994841048402108</v>
          </cell>
          <cell r="M789" t="str">
            <v>CP-5 401 244</v>
          </cell>
          <cell r="N789">
            <v>82.000959861572767</v>
          </cell>
          <cell r="O789">
            <v>116.99580090997488</v>
          </cell>
          <cell r="P789">
            <v>34.994841048402108</v>
          </cell>
          <cell r="Q789">
            <v>0</v>
          </cell>
          <cell r="R789">
            <v>16.670000000000002</v>
          </cell>
          <cell r="T789">
            <v>14.14</v>
          </cell>
          <cell r="V789">
            <v>16.670000000000002</v>
          </cell>
          <cell r="X789">
            <v>500</v>
          </cell>
          <cell r="Y789">
            <v>13.88</v>
          </cell>
          <cell r="Z789">
            <v>14.14</v>
          </cell>
          <cell r="AA789">
            <v>16.72</v>
          </cell>
          <cell r="AB789">
            <v>16.670000000000002</v>
          </cell>
          <cell r="AD789" t="str">
            <v>Single</v>
          </cell>
          <cell r="AI789">
            <v>0</v>
          </cell>
          <cell r="AJ789">
            <v>0</v>
          </cell>
        </row>
        <row r="790">
          <cell r="AJ790">
            <v>0</v>
          </cell>
        </row>
        <row r="791">
          <cell r="E791">
            <v>355</v>
          </cell>
          <cell r="F791" t="str">
            <v>CB-02/31/4</v>
          </cell>
          <cell r="G791">
            <v>518752.68</v>
          </cell>
          <cell r="H791">
            <v>2389129.6</v>
          </cell>
          <cell r="I791" t="str">
            <v>Road-MN11</v>
          </cell>
          <cell r="J791">
            <v>12.479999999981374</v>
          </cell>
          <cell r="K791">
            <v>3.6600000001490116</v>
          </cell>
          <cell r="L791">
            <v>13.005614172372862</v>
          </cell>
          <cell r="M791" t="str">
            <v>CP-5 401 245</v>
          </cell>
          <cell r="N791">
            <v>116.99580090997488</v>
          </cell>
          <cell r="O791">
            <v>130.00141508234773</v>
          </cell>
          <cell r="P791">
            <v>13.005614172372859</v>
          </cell>
          <cell r="Q791">
            <v>0</v>
          </cell>
          <cell r="R791">
            <v>16.71</v>
          </cell>
          <cell r="T791">
            <v>14.16</v>
          </cell>
          <cell r="V791">
            <v>16.66</v>
          </cell>
          <cell r="X791">
            <v>500</v>
          </cell>
          <cell r="Y791">
            <v>14.14</v>
          </cell>
          <cell r="Z791">
            <v>14.16</v>
          </cell>
          <cell r="AA791">
            <v>16.670000000000002</v>
          </cell>
          <cell r="AB791">
            <v>16.66</v>
          </cell>
          <cell r="AD791" t="str">
            <v>Single</v>
          </cell>
          <cell r="AI791">
            <v>0</v>
          </cell>
          <cell r="AJ791">
            <v>0</v>
          </cell>
        </row>
        <row r="792">
          <cell r="AJ792">
            <v>0</v>
          </cell>
        </row>
        <row r="793">
          <cell r="E793">
            <v>356</v>
          </cell>
          <cell r="F793" t="str">
            <v>CB-02/31/5</v>
          </cell>
          <cell r="G793">
            <v>518779.14</v>
          </cell>
          <cell r="H793">
            <v>2389172.98</v>
          </cell>
          <cell r="I793" t="str">
            <v>Road-MN11</v>
          </cell>
          <cell r="J793">
            <v>26.460000000020955</v>
          </cell>
          <cell r="K793">
            <v>43.379999999888241</v>
          </cell>
          <cell r="L793">
            <v>50.812951104924153</v>
          </cell>
          <cell r="M793" t="str">
            <v>CP-5 401 245</v>
          </cell>
          <cell r="N793">
            <v>130.00141508234773</v>
          </cell>
          <cell r="O793">
            <v>180.8143661872719</v>
          </cell>
          <cell r="P793">
            <v>50.812951104924167</v>
          </cell>
          <cell r="Q793">
            <v>0</v>
          </cell>
          <cell r="R793">
            <v>16.78</v>
          </cell>
          <cell r="T793">
            <v>14.31</v>
          </cell>
          <cell r="V793">
            <v>16.82</v>
          </cell>
          <cell r="X793">
            <v>500</v>
          </cell>
          <cell r="Y793">
            <v>14.16</v>
          </cell>
          <cell r="Z793">
            <v>14.21</v>
          </cell>
          <cell r="AA793">
            <v>16.66</v>
          </cell>
          <cell r="AB793">
            <v>16.82</v>
          </cell>
          <cell r="AD793" t="str">
            <v>Single</v>
          </cell>
          <cell r="AI793">
            <v>0</v>
          </cell>
          <cell r="AJ793">
            <v>0</v>
          </cell>
        </row>
        <row r="794">
          <cell r="AJ794">
            <v>0</v>
          </cell>
        </row>
        <row r="795">
          <cell r="E795">
            <v>357</v>
          </cell>
          <cell r="F795" t="str">
            <v>CB-02/31/6</v>
          </cell>
          <cell r="G795">
            <v>518836.16</v>
          </cell>
          <cell r="H795">
            <v>2389154.08</v>
          </cell>
          <cell r="I795" t="str">
            <v>Road-MN11</v>
          </cell>
          <cell r="J795">
            <v>57.019999999960419</v>
          </cell>
          <cell r="K795">
            <v>-18.899999999906868</v>
          </cell>
          <cell r="L795">
            <v>60.070711665436143</v>
          </cell>
          <cell r="M795" t="str">
            <v>CP-5 401 245</v>
          </cell>
          <cell r="N795">
            <v>180.8143661872719</v>
          </cell>
          <cell r="O795">
            <v>240.88507785270804</v>
          </cell>
          <cell r="P795">
            <v>60.070711665436136</v>
          </cell>
          <cell r="Q795">
            <v>0</v>
          </cell>
          <cell r="R795">
            <v>16.68</v>
          </cell>
          <cell r="T795">
            <v>14.44</v>
          </cell>
          <cell r="V795">
            <v>16.670000000000002</v>
          </cell>
          <cell r="X795">
            <v>400</v>
          </cell>
          <cell r="Y795">
            <v>14.31</v>
          </cell>
          <cell r="Z795">
            <v>14.44</v>
          </cell>
          <cell r="AA795">
            <v>16.82</v>
          </cell>
          <cell r="AB795">
            <v>16.670000000000002</v>
          </cell>
          <cell r="AD795" t="str">
            <v>Single</v>
          </cell>
          <cell r="AI795">
            <v>0</v>
          </cell>
          <cell r="AJ795">
            <v>0</v>
          </cell>
        </row>
        <row r="796">
          <cell r="AJ796">
            <v>0</v>
          </cell>
        </row>
        <row r="797">
          <cell r="E797">
            <v>358</v>
          </cell>
          <cell r="F797" t="str">
            <v>CB-02/31/7</v>
          </cell>
          <cell r="G797">
            <v>518850.56</v>
          </cell>
          <cell r="H797">
            <v>2389158.2999999998</v>
          </cell>
          <cell r="I797" t="str">
            <v>Road-MN11</v>
          </cell>
          <cell r="J797">
            <v>14.400000000023283</v>
          </cell>
          <cell r="K797">
            <v>4.2199999997392297</v>
          </cell>
          <cell r="L797">
            <v>15.005612283358172</v>
          </cell>
          <cell r="M797" t="str">
            <v>CP-5 401 245</v>
          </cell>
          <cell r="N797">
            <v>240.88507785270804</v>
          </cell>
          <cell r="O797">
            <v>255.89069013606621</v>
          </cell>
          <cell r="P797">
            <v>15.005612283358175</v>
          </cell>
          <cell r="Q797">
            <v>0</v>
          </cell>
          <cell r="R797">
            <v>16.61</v>
          </cell>
          <cell r="T797">
            <v>14.49</v>
          </cell>
          <cell r="V797">
            <v>16.72</v>
          </cell>
          <cell r="X797">
            <v>400</v>
          </cell>
          <cell r="Y797">
            <v>14.44</v>
          </cell>
          <cell r="Z797">
            <v>14.49</v>
          </cell>
          <cell r="AA797">
            <v>16.670000000000002</v>
          </cell>
          <cell r="AB797">
            <v>16.72</v>
          </cell>
          <cell r="AD797" t="str">
            <v>Single</v>
          </cell>
          <cell r="AI797">
            <v>0</v>
          </cell>
          <cell r="AJ797">
            <v>0</v>
          </cell>
        </row>
        <row r="798">
          <cell r="AJ798">
            <v>0</v>
          </cell>
        </row>
        <row r="799">
          <cell r="E799">
            <v>359</v>
          </cell>
          <cell r="F799" t="str">
            <v>CB-02/31/8</v>
          </cell>
          <cell r="G799">
            <v>518874.92</v>
          </cell>
          <cell r="H799">
            <v>2389163.89</v>
          </cell>
          <cell r="I799" t="str">
            <v>Road-MN11</v>
          </cell>
          <cell r="J799">
            <v>24.35999999998603</v>
          </cell>
          <cell r="K799">
            <v>5.5900000003166497</v>
          </cell>
          <cell r="L799">
            <v>24.993153062446112</v>
          </cell>
          <cell r="M799" t="str">
            <v>CP-5 401 245</v>
          </cell>
          <cell r="N799">
            <v>255.89069013606621</v>
          </cell>
          <cell r="O799">
            <v>280.8838431985123</v>
          </cell>
          <cell r="P799">
            <v>24.993153062446083</v>
          </cell>
          <cell r="Q799">
            <v>2.8421709430404007E-14</v>
          </cell>
          <cell r="R799">
            <v>16.5</v>
          </cell>
          <cell r="T799">
            <v>14.64</v>
          </cell>
          <cell r="V799">
            <v>16.54</v>
          </cell>
          <cell r="X799">
            <v>400</v>
          </cell>
          <cell r="Y799">
            <v>14.49</v>
          </cell>
          <cell r="Z799">
            <v>14.54</v>
          </cell>
          <cell r="AA799">
            <v>16.72</v>
          </cell>
          <cell r="AB799">
            <v>16.54</v>
          </cell>
          <cell r="AD799" t="str">
            <v>Single</v>
          </cell>
          <cell r="AI799">
            <v>0</v>
          </cell>
          <cell r="AJ799">
            <v>0</v>
          </cell>
        </row>
        <row r="800">
          <cell r="AJ800">
            <v>0</v>
          </cell>
        </row>
        <row r="801">
          <cell r="E801">
            <v>360</v>
          </cell>
          <cell r="F801" t="str">
            <v>CB-02/31/9</v>
          </cell>
          <cell r="G801">
            <v>518894.79</v>
          </cell>
          <cell r="H801">
            <v>2389166.2000000002</v>
          </cell>
          <cell r="I801" t="str">
            <v>Road-MN11</v>
          </cell>
          <cell r="J801">
            <v>19.869999999995343</v>
          </cell>
          <cell r="K801">
            <v>2.3100000000558794</v>
          </cell>
          <cell r="L801">
            <v>20.003824634306138</v>
          </cell>
          <cell r="M801" t="str">
            <v>CP-5 401 245</v>
          </cell>
          <cell r="N801">
            <v>280.8838431985123</v>
          </cell>
          <cell r="O801">
            <v>300.88766783281841</v>
          </cell>
          <cell r="P801">
            <v>20.003824634306113</v>
          </cell>
          <cell r="Q801">
            <v>0</v>
          </cell>
          <cell r="R801">
            <v>16.41</v>
          </cell>
          <cell r="T801">
            <v>14.68</v>
          </cell>
          <cell r="V801">
            <v>16.440000000000001</v>
          </cell>
          <cell r="X801">
            <v>300</v>
          </cell>
          <cell r="Y801">
            <v>14.64</v>
          </cell>
          <cell r="Z801">
            <v>14.68</v>
          </cell>
          <cell r="AA801">
            <v>16.54</v>
          </cell>
          <cell r="AB801">
            <v>16.440000000000001</v>
          </cell>
          <cell r="AD801" t="str">
            <v>Single</v>
          </cell>
          <cell r="AI801">
            <v>0</v>
          </cell>
          <cell r="AJ801">
            <v>0</v>
          </cell>
        </row>
        <row r="802">
          <cell r="AJ802">
            <v>0</v>
          </cell>
        </row>
        <row r="803">
          <cell r="E803">
            <v>361</v>
          </cell>
          <cell r="F803" t="str">
            <v>CB-02/31/10</v>
          </cell>
          <cell r="G803">
            <v>518930.71</v>
          </cell>
          <cell r="H803">
            <v>2389168.5099999998</v>
          </cell>
          <cell r="I803" t="str">
            <v>Road-MN11</v>
          </cell>
          <cell r="J803">
            <v>35.92000000004191</v>
          </cell>
          <cell r="K803">
            <v>2.3099999995902181</v>
          </cell>
          <cell r="L803">
            <v>35.994200921830696</v>
          </cell>
          <cell r="M803" t="str">
            <v>CP-5 401 245</v>
          </cell>
          <cell r="N803">
            <v>300.88766783281841</v>
          </cell>
          <cell r="O803">
            <v>336.88186875464908</v>
          </cell>
          <cell r="P803">
            <v>35.994200921830668</v>
          </cell>
          <cell r="Q803">
            <v>0</v>
          </cell>
          <cell r="R803">
            <v>16.309999999999999</v>
          </cell>
          <cell r="T803">
            <v>14.77</v>
          </cell>
          <cell r="V803">
            <v>16.38</v>
          </cell>
          <cell r="X803">
            <v>300</v>
          </cell>
          <cell r="Y803">
            <v>14.68</v>
          </cell>
          <cell r="Z803">
            <v>14.77</v>
          </cell>
          <cell r="AA803">
            <v>16.440000000000001</v>
          </cell>
          <cell r="AB803">
            <v>16.38</v>
          </cell>
          <cell r="AD803" t="str">
            <v>Single</v>
          </cell>
          <cell r="AI803">
            <v>0</v>
          </cell>
          <cell r="AJ803" t="str">
            <v>L</v>
          </cell>
        </row>
        <row r="804">
          <cell r="AJ804">
            <v>0</v>
          </cell>
        </row>
        <row r="805">
          <cell r="N805">
            <v>336.88186875464908</v>
          </cell>
          <cell r="AJ805">
            <v>0</v>
          </cell>
        </row>
        <row r="806">
          <cell r="E806">
            <v>362</v>
          </cell>
          <cell r="F806" t="str">
            <v>CB-02/31/3</v>
          </cell>
          <cell r="G806">
            <v>518740.2</v>
          </cell>
          <cell r="H806">
            <v>2389125.94</v>
          </cell>
          <cell r="I806" t="str">
            <v>Road-MN11</v>
          </cell>
          <cell r="R806">
            <v>16.670000000000002</v>
          </cell>
          <cell r="T806">
            <v>14.34</v>
          </cell>
          <cell r="V806">
            <v>16.670000000000002</v>
          </cell>
          <cell r="AI806">
            <v>0</v>
          </cell>
          <cell r="AJ806">
            <v>0</v>
          </cell>
        </row>
        <row r="807">
          <cell r="AJ807">
            <v>0</v>
          </cell>
        </row>
        <row r="808">
          <cell r="E808">
            <v>363</v>
          </cell>
          <cell r="F808" t="str">
            <v>CB-02/31/3/1</v>
          </cell>
          <cell r="G808">
            <v>518745.28</v>
          </cell>
          <cell r="H808">
            <v>2389115.06</v>
          </cell>
          <cell r="I808" t="str">
            <v>Road-MN12</v>
          </cell>
          <cell r="J808">
            <v>5.0800000000162981</v>
          </cell>
          <cell r="K808">
            <v>-10.879999999888241</v>
          </cell>
          <cell r="L808">
            <v>12.007530970092633</v>
          </cell>
          <cell r="M808" t="str">
            <v>CP-5 401 244</v>
          </cell>
          <cell r="N808">
            <v>0</v>
          </cell>
          <cell r="O808">
            <v>12.007530970092633</v>
          </cell>
          <cell r="P808">
            <v>12.007530970092633</v>
          </cell>
          <cell r="Q808">
            <v>0</v>
          </cell>
          <cell r="R808">
            <v>16.75</v>
          </cell>
          <cell r="T808">
            <v>14.58</v>
          </cell>
          <cell r="V808">
            <v>16.7</v>
          </cell>
          <cell r="X808">
            <v>300</v>
          </cell>
          <cell r="Y808">
            <v>14.34</v>
          </cell>
          <cell r="Z808">
            <v>14.58</v>
          </cell>
          <cell r="AA808">
            <v>16.670000000000002</v>
          </cell>
          <cell r="AB808">
            <v>16.7</v>
          </cell>
          <cell r="AD808" t="str">
            <v>Single</v>
          </cell>
          <cell r="AI808" t="str">
            <v>S</v>
          </cell>
          <cell r="AJ808">
            <v>0</v>
          </cell>
        </row>
        <row r="809">
          <cell r="AJ809">
            <v>0</v>
          </cell>
        </row>
        <row r="810">
          <cell r="E810">
            <v>364</v>
          </cell>
          <cell r="F810" t="str">
            <v>CB-02/31/3/2</v>
          </cell>
          <cell r="G810">
            <v>518758.94</v>
          </cell>
          <cell r="H810">
            <v>2389082.84</v>
          </cell>
          <cell r="I810" t="str">
            <v>Road-MN12</v>
          </cell>
          <cell r="J810">
            <v>13.659999999974389</v>
          </cell>
          <cell r="K810">
            <v>-32.220000000204891</v>
          </cell>
          <cell r="L810">
            <v>34.996056920923294</v>
          </cell>
          <cell r="M810" t="str">
            <v>CP-5 401 244</v>
          </cell>
          <cell r="N810">
            <v>12.007530970092633</v>
          </cell>
          <cell r="O810">
            <v>47.003587891015925</v>
          </cell>
          <cell r="P810">
            <v>34.996056920923294</v>
          </cell>
          <cell r="Q810">
            <v>0</v>
          </cell>
          <cell r="R810">
            <v>17</v>
          </cell>
          <cell r="T810">
            <v>15.28</v>
          </cell>
          <cell r="V810">
            <v>17.14</v>
          </cell>
          <cell r="X810">
            <v>300</v>
          </cell>
          <cell r="Y810">
            <v>14.58</v>
          </cell>
          <cell r="Z810">
            <v>15.28</v>
          </cell>
          <cell r="AA810">
            <v>16.7</v>
          </cell>
          <cell r="AB810">
            <v>17.14</v>
          </cell>
          <cell r="AD810" t="str">
            <v>Single</v>
          </cell>
          <cell r="AI810">
            <v>0</v>
          </cell>
          <cell r="AJ810" t="str">
            <v>L</v>
          </cell>
        </row>
        <row r="811">
          <cell r="AJ811">
            <v>0</v>
          </cell>
        </row>
        <row r="812">
          <cell r="N812">
            <v>47.003587891015925</v>
          </cell>
          <cell r="AJ812">
            <v>0</v>
          </cell>
        </row>
        <row r="813">
          <cell r="E813">
            <v>365</v>
          </cell>
          <cell r="F813" t="str">
            <v>MH-02/32</v>
          </cell>
          <cell r="G813">
            <v>518649.69</v>
          </cell>
          <cell r="H813">
            <v>2389039.2000000002</v>
          </cell>
          <cell r="I813" t="str">
            <v>Road-MJ01</v>
          </cell>
          <cell r="M813" t="str">
            <v>CP-5 401 208</v>
          </cell>
          <cell r="R813">
            <v>17.27</v>
          </cell>
          <cell r="T813">
            <v>14.87</v>
          </cell>
          <cell r="V813">
            <v>17.34</v>
          </cell>
          <cell r="AI813">
            <v>0</v>
          </cell>
          <cell r="AJ813">
            <v>0</v>
          </cell>
        </row>
        <row r="814">
          <cell r="AJ814">
            <v>0</v>
          </cell>
        </row>
        <row r="815">
          <cell r="E815">
            <v>366</v>
          </cell>
          <cell r="F815" t="str">
            <v>CB-02/32/1</v>
          </cell>
          <cell r="G815">
            <v>518623.73</v>
          </cell>
          <cell r="H815">
            <v>2389037.86</v>
          </cell>
          <cell r="I815" t="str">
            <v>Road-MN06</v>
          </cell>
          <cell r="J815">
            <v>-25.960000000020955</v>
          </cell>
          <cell r="K815">
            <v>-1.3400000003166497</v>
          </cell>
          <cell r="L815">
            <v>25.994560969593937</v>
          </cell>
          <cell r="M815" t="str">
            <v>CP-5 401 243</v>
          </cell>
          <cell r="N815">
            <v>0</v>
          </cell>
          <cell r="O815">
            <v>25.994560969593937</v>
          </cell>
          <cell r="P815">
            <v>25.994560969593937</v>
          </cell>
          <cell r="Q815">
            <v>0</v>
          </cell>
          <cell r="R815">
            <v>17.28</v>
          </cell>
          <cell r="T815">
            <v>14.92</v>
          </cell>
          <cell r="V815">
            <v>17.170000000000002</v>
          </cell>
          <cell r="X815">
            <v>300</v>
          </cell>
          <cell r="Y815">
            <v>14.87</v>
          </cell>
          <cell r="Z815">
            <v>14.92</v>
          </cell>
          <cell r="AA815">
            <v>17.34</v>
          </cell>
          <cell r="AB815">
            <v>17.170000000000002</v>
          </cell>
          <cell r="AD815" t="str">
            <v>Single</v>
          </cell>
          <cell r="AI815" t="str">
            <v>S</v>
          </cell>
          <cell r="AJ815">
            <v>0</v>
          </cell>
        </row>
        <row r="816">
          <cell r="AJ816">
            <v>0</v>
          </cell>
        </row>
        <row r="817">
          <cell r="E817">
            <v>367</v>
          </cell>
          <cell r="F817" t="str">
            <v>CB-02/32/2</v>
          </cell>
          <cell r="G817">
            <v>518578.81</v>
          </cell>
          <cell r="H817">
            <v>2389035.11</v>
          </cell>
          <cell r="I817" t="str">
            <v>Road-MN06</v>
          </cell>
          <cell r="J817">
            <v>-44.919999999983702</v>
          </cell>
          <cell r="K817">
            <v>-2.75</v>
          </cell>
          <cell r="L817">
            <v>45.004098702213071</v>
          </cell>
          <cell r="M817" t="str">
            <v>CP-5 401 243</v>
          </cell>
          <cell r="N817">
            <v>25.994560969593937</v>
          </cell>
          <cell r="O817">
            <v>70.998659671807005</v>
          </cell>
          <cell r="P817">
            <v>45.004098702213071</v>
          </cell>
          <cell r="Q817">
            <v>0</v>
          </cell>
          <cell r="R817">
            <v>17.14</v>
          </cell>
          <cell r="T817">
            <v>15.01</v>
          </cell>
          <cell r="V817">
            <v>17.05</v>
          </cell>
          <cell r="X817">
            <v>300</v>
          </cell>
          <cell r="Y817">
            <v>14.92</v>
          </cell>
          <cell r="Z817">
            <v>15.01</v>
          </cell>
          <cell r="AA817">
            <v>17.170000000000002</v>
          </cell>
          <cell r="AB817">
            <v>17.05</v>
          </cell>
          <cell r="AD817" t="str">
            <v>Single</v>
          </cell>
          <cell r="AI817">
            <v>0</v>
          </cell>
          <cell r="AJ817">
            <v>0</v>
          </cell>
        </row>
        <row r="818">
          <cell r="AJ818">
            <v>0</v>
          </cell>
        </row>
        <row r="819">
          <cell r="E819">
            <v>368</v>
          </cell>
          <cell r="F819" t="str">
            <v>CB-02/32/3</v>
          </cell>
          <cell r="G819">
            <v>518533.89</v>
          </cell>
          <cell r="H819">
            <v>2389032.36</v>
          </cell>
          <cell r="I819" t="str">
            <v>Road-MN06</v>
          </cell>
          <cell r="J819">
            <v>-44.919999999983702</v>
          </cell>
          <cell r="K819">
            <v>-2.75</v>
          </cell>
          <cell r="L819">
            <v>45.004098702213071</v>
          </cell>
          <cell r="M819" t="str">
            <v>CP-5 401 243</v>
          </cell>
          <cell r="N819">
            <v>70.998659671807005</v>
          </cell>
          <cell r="O819">
            <v>116.00275837402008</v>
          </cell>
          <cell r="P819">
            <v>45.004098702213071</v>
          </cell>
          <cell r="Q819">
            <v>0</v>
          </cell>
          <cell r="R819">
            <v>17</v>
          </cell>
          <cell r="T819">
            <v>15.1</v>
          </cell>
          <cell r="V819">
            <v>17.12</v>
          </cell>
          <cell r="X819">
            <v>300</v>
          </cell>
          <cell r="Y819">
            <v>15.01</v>
          </cell>
          <cell r="Z819">
            <v>15.1</v>
          </cell>
          <cell r="AA819">
            <v>17.05</v>
          </cell>
          <cell r="AB819">
            <v>17.12</v>
          </cell>
          <cell r="AD819" t="str">
            <v>Single</v>
          </cell>
          <cell r="AI819">
            <v>0</v>
          </cell>
          <cell r="AJ819">
            <v>0</v>
          </cell>
        </row>
        <row r="820">
          <cell r="AJ820">
            <v>0</v>
          </cell>
        </row>
        <row r="821">
          <cell r="E821">
            <v>369</v>
          </cell>
          <cell r="F821" t="str">
            <v>CB-02/32/4</v>
          </cell>
          <cell r="G821">
            <v>518503.93</v>
          </cell>
          <cell r="H821">
            <v>2389030.84</v>
          </cell>
          <cell r="I821" t="str">
            <v>Road-MN06</v>
          </cell>
          <cell r="J821">
            <v>-29.960000000020955</v>
          </cell>
          <cell r="K821">
            <v>-1.5200000000186265</v>
          </cell>
          <cell r="L821">
            <v>29.998533297501599</v>
          </cell>
          <cell r="M821" t="str">
            <v>CP-5 401 243</v>
          </cell>
          <cell r="N821">
            <v>116.00275837402008</v>
          </cell>
          <cell r="O821">
            <v>146.00129167152167</v>
          </cell>
          <cell r="P821">
            <v>29.998533297501595</v>
          </cell>
          <cell r="Q821">
            <v>0</v>
          </cell>
          <cell r="R821">
            <v>16.91</v>
          </cell>
          <cell r="T821">
            <v>15.16</v>
          </cell>
          <cell r="V821">
            <v>17.13</v>
          </cell>
          <cell r="X821">
            <v>300</v>
          </cell>
          <cell r="Y821">
            <v>15.1</v>
          </cell>
          <cell r="Z821">
            <v>15.16</v>
          </cell>
          <cell r="AA821">
            <v>17.12</v>
          </cell>
          <cell r="AB821">
            <v>17.13</v>
          </cell>
          <cell r="AD821" t="str">
            <v>Single</v>
          </cell>
          <cell r="AI821">
            <v>0</v>
          </cell>
          <cell r="AJ821">
            <v>0</v>
          </cell>
        </row>
        <row r="822">
          <cell r="AJ822">
            <v>0</v>
          </cell>
        </row>
        <row r="823">
          <cell r="E823">
            <v>370</v>
          </cell>
          <cell r="F823" t="str">
            <v>CB-02/32/5</v>
          </cell>
          <cell r="G823">
            <v>518470.11</v>
          </cell>
          <cell r="H823">
            <v>2389027.42</v>
          </cell>
          <cell r="I823" t="str">
            <v>Road-MN06</v>
          </cell>
          <cell r="J823">
            <v>-33.820000000006985</v>
          </cell>
          <cell r="K823">
            <v>-3.4199999999254942</v>
          </cell>
          <cell r="L823">
            <v>33.992481521653623</v>
          </cell>
          <cell r="M823" t="str">
            <v>CP-5 401 243</v>
          </cell>
          <cell r="N823">
            <v>146.00129167152167</v>
          </cell>
          <cell r="O823">
            <v>179.99377319317529</v>
          </cell>
          <cell r="P823">
            <v>33.992481521653616</v>
          </cell>
          <cell r="Q823">
            <v>0</v>
          </cell>
          <cell r="R823">
            <v>16.86</v>
          </cell>
          <cell r="T823">
            <v>15.23</v>
          </cell>
          <cell r="V823">
            <v>17.14</v>
          </cell>
          <cell r="X823">
            <v>300</v>
          </cell>
          <cell r="Y823">
            <v>15.16</v>
          </cell>
          <cell r="Z823">
            <v>15.23</v>
          </cell>
          <cell r="AA823">
            <v>17.13</v>
          </cell>
          <cell r="AB823">
            <v>17.14</v>
          </cell>
          <cell r="AD823" t="str">
            <v>Single</v>
          </cell>
          <cell r="AI823">
            <v>0</v>
          </cell>
          <cell r="AJ823" t="str">
            <v>L</v>
          </cell>
        </row>
        <row r="824">
          <cell r="AJ824">
            <v>0</v>
          </cell>
        </row>
        <row r="825">
          <cell r="N825">
            <v>179.99377319317529</v>
          </cell>
          <cell r="AJ825">
            <v>0</v>
          </cell>
        </row>
        <row r="826">
          <cell r="E826">
            <v>371</v>
          </cell>
          <cell r="F826" t="str">
            <v>MH-02/32</v>
          </cell>
          <cell r="G826">
            <v>518649.69</v>
          </cell>
          <cell r="H826">
            <v>2389039.2000000002</v>
          </cell>
          <cell r="I826" t="str">
            <v>Road-MJ01</v>
          </cell>
          <cell r="M826" t="str">
            <v>CP-5 401 208</v>
          </cell>
          <cell r="R826">
            <v>17.27</v>
          </cell>
          <cell r="T826">
            <v>15.05</v>
          </cell>
          <cell r="V826">
            <v>17.34</v>
          </cell>
          <cell r="AI826">
            <v>0</v>
          </cell>
          <cell r="AJ826">
            <v>0</v>
          </cell>
        </row>
        <row r="827">
          <cell r="AJ827">
            <v>0</v>
          </cell>
        </row>
        <row r="828">
          <cell r="E828">
            <v>372</v>
          </cell>
          <cell r="F828" t="str">
            <v>CB-02/32/6</v>
          </cell>
          <cell r="G828">
            <v>518638.61</v>
          </cell>
          <cell r="H828">
            <v>2389026.2000000002</v>
          </cell>
          <cell r="I828" t="str">
            <v>Road-MJ01</v>
          </cell>
          <cell r="J828">
            <v>-11.080000000016298</v>
          </cell>
          <cell r="K828">
            <v>-13</v>
          </cell>
          <cell r="L828">
            <v>17.081170920061691</v>
          </cell>
          <cell r="M828" t="str">
            <v>CP-5 401 243</v>
          </cell>
          <cell r="N828">
            <v>0</v>
          </cell>
          <cell r="O828">
            <v>17.081170920061691</v>
          </cell>
          <cell r="P828">
            <v>17.081170920061691</v>
          </cell>
          <cell r="Q828">
            <v>0</v>
          </cell>
          <cell r="R828">
            <v>17.350000000000001</v>
          </cell>
          <cell r="T828">
            <v>15.36</v>
          </cell>
          <cell r="V828">
            <v>17.34</v>
          </cell>
          <cell r="X828">
            <v>300</v>
          </cell>
          <cell r="Y828">
            <v>15.05</v>
          </cell>
          <cell r="Z828">
            <v>15.36</v>
          </cell>
          <cell r="AA828">
            <v>17.34</v>
          </cell>
          <cell r="AB828">
            <v>17.34</v>
          </cell>
          <cell r="AD828" t="str">
            <v>Double</v>
          </cell>
          <cell r="AI828" t="str">
            <v>S</v>
          </cell>
          <cell r="AJ828">
            <v>0</v>
          </cell>
        </row>
        <row r="829">
          <cell r="AJ829">
            <v>0</v>
          </cell>
        </row>
        <row r="830">
          <cell r="E830">
            <v>373</v>
          </cell>
          <cell r="F830" t="str">
            <v>CB-02/32/7</v>
          </cell>
          <cell r="G830">
            <v>518644.58</v>
          </cell>
          <cell r="H830">
            <v>2389007.12</v>
          </cell>
          <cell r="I830" t="str">
            <v>Road-MJ01</v>
          </cell>
          <cell r="J830">
            <v>5.970000000030268</v>
          </cell>
          <cell r="K830">
            <v>-19.080000000074506</v>
          </cell>
          <cell r="L830">
            <v>19.992180971650004</v>
          </cell>
          <cell r="M830" t="str">
            <v>CP-5 401 243</v>
          </cell>
          <cell r="N830">
            <v>17.081170920061691</v>
          </cell>
          <cell r="O830">
            <v>37.073351891711695</v>
          </cell>
          <cell r="P830">
            <v>19.992180971650004</v>
          </cell>
          <cell r="Q830">
            <v>0</v>
          </cell>
          <cell r="R830">
            <v>17.45</v>
          </cell>
          <cell r="T830">
            <v>15.43</v>
          </cell>
          <cell r="V830">
            <v>17.28</v>
          </cell>
          <cell r="X830">
            <v>300</v>
          </cell>
          <cell r="Y830">
            <v>15.36</v>
          </cell>
          <cell r="Z830">
            <v>15.43</v>
          </cell>
          <cell r="AA830">
            <v>17.34</v>
          </cell>
          <cell r="AB830">
            <v>17.28</v>
          </cell>
          <cell r="AD830" t="str">
            <v>Single</v>
          </cell>
          <cell r="AI830">
            <v>0</v>
          </cell>
          <cell r="AJ830">
            <v>0</v>
          </cell>
        </row>
        <row r="831">
          <cell r="AJ831">
            <v>0</v>
          </cell>
        </row>
        <row r="832">
          <cell r="E832">
            <v>374</v>
          </cell>
          <cell r="F832" t="str">
            <v>CB-02/32/8</v>
          </cell>
          <cell r="G832">
            <v>518652.2</v>
          </cell>
          <cell r="H832">
            <v>2388983.31</v>
          </cell>
          <cell r="I832" t="str">
            <v>Road-MJ01</v>
          </cell>
          <cell r="J832">
            <v>7.6199999999953434</v>
          </cell>
          <cell r="K832">
            <v>-23.810000000055879</v>
          </cell>
          <cell r="L832">
            <v>24.999609997009753</v>
          </cell>
          <cell r="M832" t="str">
            <v>CP-5 401 243</v>
          </cell>
          <cell r="N832">
            <v>37.073351891711695</v>
          </cell>
          <cell r="O832">
            <v>62.072961888721451</v>
          </cell>
          <cell r="P832">
            <v>24.999609997009756</v>
          </cell>
          <cell r="Q832">
            <v>0</v>
          </cell>
          <cell r="R832">
            <v>17.45</v>
          </cell>
          <cell r="T832">
            <v>15.54</v>
          </cell>
          <cell r="V832">
            <v>17.52</v>
          </cell>
          <cell r="X832">
            <v>300</v>
          </cell>
          <cell r="Y832">
            <v>15.43</v>
          </cell>
          <cell r="Z832">
            <v>15.54</v>
          </cell>
          <cell r="AA832">
            <v>17.28</v>
          </cell>
          <cell r="AB832">
            <v>17.52</v>
          </cell>
          <cell r="AD832" t="str">
            <v>Single</v>
          </cell>
          <cell r="AI832">
            <v>0</v>
          </cell>
          <cell r="AJ832">
            <v>0</v>
          </cell>
        </row>
        <row r="833">
          <cell r="AJ833">
            <v>0</v>
          </cell>
        </row>
        <row r="834">
          <cell r="E834">
            <v>375</v>
          </cell>
          <cell r="F834" t="str">
            <v>CB-02/32/9</v>
          </cell>
          <cell r="G834">
            <v>518659.74</v>
          </cell>
          <cell r="H834">
            <v>2388959.4700000002</v>
          </cell>
          <cell r="I834" t="str">
            <v>Road-MJ01</v>
          </cell>
          <cell r="J834">
            <v>7.5399999999790452</v>
          </cell>
          <cell r="K834">
            <v>-23.839999999850988</v>
          </cell>
          <cell r="L834">
            <v>25.003943688797957</v>
          </cell>
          <cell r="M834" t="str">
            <v>CP-5 401 243</v>
          </cell>
          <cell r="N834">
            <v>62.072961888721451</v>
          </cell>
          <cell r="O834">
            <v>87.076905577519412</v>
          </cell>
          <cell r="P834">
            <v>25.00394368879796</v>
          </cell>
          <cell r="Q834">
            <v>0</v>
          </cell>
          <cell r="R834">
            <v>17.38</v>
          </cell>
          <cell r="T834">
            <v>15.7</v>
          </cell>
          <cell r="V834">
            <v>17.38</v>
          </cell>
          <cell r="X834">
            <v>300</v>
          </cell>
          <cell r="Y834">
            <v>15.54</v>
          </cell>
          <cell r="Z834">
            <v>15.7</v>
          </cell>
          <cell r="AA834">
            <v>17.52</v>
          </cell>
          <cell r="AB834">
            <v>17.38</v>
          </cell>
          <cell r="AD834" t="str">
            <v>Double</v>
          </cell>
          <cell r="AI834">
            <v>0</v>
          </cell>
          <cell r="AJ834" t="str">
            <v>L</v>
          </cell>
        </row>
        <row r="835">
          <cell r="AJ835">
            <v>0</v>
          </cell>
        </row>
        <row r="836">
          <cell r="N836">
            <v>87.076905577519412</v>
          </cell>
          <cell r="AJ836">
            <v>0</v>
          </cell>
        </row>
        <row r="837">
          <cell r="E837">
            <v>376</v>
          </cell>
          <cell r="F837" t="str">
            <v>MH-02/32</v>
          </cell>
          <cell r="G837">
            <v>518649.69</v>
          </cell>
          <cell r="H837">
            <v>2389039.2000000002</v>
          </cell>
          <cell r="I837" t="str">
            <v>Road-MJ01</v>
          </cell>
          <cell r="M837" t="str">
            <v>CP-5 401 208</v>
          </cell>
          <cell r="R837">
            <v>17.27</v>
          </cell>
          <cell r="T837">
            <v>15.632669357855296</v>
          </cell>
          <cell r="V837">
            <v>17.34</v>
          </cell>
          <cell r="AI837">
            <v>0</v>
          </cell>
          <cell r="AJ837">
            <v>0</v>
          </cell>
        </row>
        <row r="838">
          <cell r="AJ838">
            <v>0</v>
          </cell>
        </row>
        <row r="839">
          <cell r="E839">
            <v>377</v>
          </cell>
          <cell r="F839" t="str">
            <v>CB-02/32/10</v>
          </cell>
          <cell r="G839">
            <v>518654.76</v>
          </cell>
          <cell r="H839">
            <v>2389026.5099999998</v>
          </cell>
          <cell r="I839" t="str">
            <v>Road-MJ01</v>
          </cell>
          <cell r="J839">
            <v>5.0700000000069849</v>
          </cell>
          <cell r="K839">
            <v>-12.690000000409782</v>
          </cell>
          <cell r="L839">
            <v>13.665321072352128</v>
          </cell>
          <cell r="M839" t="str">
            <v>CP-5 401 243</v>
          </cell>
          <cell r="N839">
            <v>0</v>
          </cell>
          <cell r="O839">
            <v>13.665321072352128</v>
          </cell>
          <cell r="P839">
            <v>13.665321072352128</v>
          </cell>
          <cell r="Q839">
            <v>0</v>
          </cell>
          <cell r="R839">
            <v>17.43</v>
          </cell>
          <cell r="T839">
            <v>15.66</v>
          </cell>
          <cell r="V839">
            <v>17.27</v>
          </cell>
          <cell r="X839">
            <v>300</v>
          </cell>
          <cell r="Y839">
            <v>0</v>
          </cell>
          <cell r="Z839">
            <v>15.66</v>
          </cell>
          <cell r="AA839">
            <v>17.34</v>
          </cell>
          <cell r="AB839">
            <v>17.27</v>
          </cell>
          <cell r="AD839" t="str">
            <v>Single</v>
          </cell>
          <cell r="AI839" t="str">
            <v>S</v>
          </cell>
          <cell r="AJ839">
            <v>0</v>
          </cell>
        </row>
        <row r="840">
          <cell r="AJ840">
            <v>0</v>
          </cell>
        </row>
        <row r="841">
          <cell r="E841">
            <v>378</v>
          </cell>
          <cell r="F841" t="str">
            <v>CB-02/32/11</v>
          </cell>
          <cell r="G841">
            <v>518660.69</v>
          </cell>
          <cell r="H841">
            <v>2389007.75</v>
          </cell>
          <cell r="I841" t="str">
            <v>Road-MJ01</v>
          </cell>
          <cell r="J841">
            <v>5.9299999999930151</v>
          </cell>
          <cell r="K841">
            <v>-18.759999999776483</v>
          </cell>
          <cell r="L841">
            <v>19.674920584122589</v>
          </cell>
          <cell r="M841" t="str">
            <v>CP-5 401 243</v>
          </cell>
          <cell r="N841">
            <v>13.665321072352128</v>
          </cell>
          <cell r="O841">
            <v>33.340241656474717</v>
          </cell>
          <cell r="P841">
            <v>19.674920584122589</v>
          </cell>
          <cell r="Q841">
            <v>0</v>
          </cell>
          <cell r="R841">
            <v>17.46</v>
          </cell>
          <cell r="T841">
            <v>15.72</v>
          </cell>
          <cell r="V841">
            <v>17.510000000000002</v>
          </cell>
          <cell r="X841">
            <v>300</v>
          </cell>
          <cell r="Y841">
            <v>15.66</v>
          </cell>
          <cell r="Z841">
            <v>15.72</v>
          </cell>
          <cell r="AA841">
            <v>17.27</v>
          </cell>
          <cell r="AB841">
            <v>17.510000000000002</v>
          </cell>
          <cell r="AD841" t="str">
            <v>Single</v>
          </cell>
          <cell r="AI841">
            <v>0</v>
          </cell>
          <cell r="AJ841">
            <v>0</v>
          </cell>
        </row>
        <row r="842">
          <cell r="AJ842">
            <v>0</v>
          </cell>
        </row>
        <row r="843">
          <cell r="E843">
            <v>379</v>
          </cell>
          <cell r="F843" t="str">
            <v>CB-02/32/12</v>
          </cell>
          <cell r="G843">
            <v>518674.04</v>
          </cell>
          <cell r="H843">
            <v>2388965.48</v>
          </cell>
          <cell r="I843" t="str">
            <v>Road-MJ01</v>
          </cell>
          <cell r="J843">
            <v>13.349999999976717</v>
          </cell>
          <cell r="K843">
            <v>-42.270000000018626</v>
          </cell>
          <cell r="L843">
            <v>44.328043042761912</v>
          </cell>
          <cell r="M843" t="str">
            <v>CP-5 401 243</v>
          </cell>
          <cell r="N843">
            <v>33.340241656474717</v>
          </cell>
          <cell r="O843">
            <v>77.668284699236636</v>
          </cell>
          <cell r="P843">
            <v>44.328043042761919</v>
          </cell>
          <cell r="Q843">
            <v>0</v>
          </cell>
          <cell r="R843">
            <v>17.36</v>
          </cell>
          <cell r="T843">
            <v>15.86</v>
          </cell>
          <cell r="V843">
            <v>17.38</v>
          </cell>
          <cell r="X843">
            <v>300</v>
          </cell>
          <cell r="Y843">
            <v>15.72</v>
          </cell>
          <cell r="Z843">
            <v>15.86</v>
          </cell>
          <cell r="AA843">
            <v>17.510000000000002</v>
          </cell>
          <cell r="AB843">
            <v>17.38</v>
          </cell>
          <cell r="AD843" t="str">
            <v>Double</v>
          </cell>
          <cell r="AI843">
            <v>0</v>
          </cell>
          <cell r="AJ843" t="str">
            <v>L</v>
          </cell>
        </row>
        <row r="844">
          <cell r="AJ844">
            <v>0</v>
          </cell>
        </row>
        <row r="845">
          <cell r="N845">
            <v>77.668284699236636</v>
          </cell>
          <cell r="AJ845">
            <v>0</v>
          </cell>
        </row>
        <row r="846">
          <cell r="E846">
            <v>380</v>
          </cell>
          <cell r="F846" t="str">
            <v>MH-02/33</v>
          </cell>
          <cell r="G846">
            <v>518678</v>
          </cell>
          <cell r="H846">
            <v>2388948.7999999998</v>
          </cell>
          <cell r="I846" t="str">
            <v>Road-MJ01</v>
          </cell>
          <cell r="M846" t="str">
            <v>CP-5 401 208</v>
          </cell>
          <cell r="R846">
            <v>17.399999999999999</v>
          </cell>
          <cell r="T846">
            <v>14.26</v>
          </cell>
          <cell r="V846">
            <v>17.399999999999999</v>
          </cell>
          <cell r="AI846">
            <v>0</v>
          </cell>
          <cell r="AJ846">
            <v>0</v>
          </cell>
        </row>
        <row r="847">
          <cell r="AJ847">
            <v>0</v>
          </cell>
        </row>
        <row r="848">
          <cell r="E848">
            <v>381</v>
          </cell>
          <cell r="F848" t="str">
            <v>MH-02/33/1A</v>
          </cell>
          <cell r="G848">
            <v>518744.84</v>
          </cell>
          <cell r="H848">
            <v>2388969.5699999998</v>
          </cell>
          <cell r="I848" t="str">
            <v>30 Road</v>
          </cell>
          <cell r="J848">
            <v>66.840000000025611</v>
          </cell>
          <cell r="K848">
            <v>20.770000000018626</v>
          </cell>
          <cell r="L848">
            <v>69.992703191148408</v>
          </cell>
          <cell r="M848" t="str">
            <v>CP-5 401 212</v>
          </cell>
          <cell r="N848">
            <v>0</v>
          </cell>
          <cell r="O848">
            <v>69.992703191148408</v>
          </cell>
          <cell r="P848">
            <v>69.992703191148408</v>
          </cell>
          <cell r="Q848">
            <v>0</v>
          </cell>
          <cell r="R848">
            <v>17.399999999999999</v>
          </cell>
          <cell r="T848">
            <v>14.47</v>
          </cell>
          <cell r="V848">
            <v>17.399999999999999</v>
          </cell>
          <cell r="X848">
            <v>500</v>
          </cell>
          <cell r="Y848">
            <v>14.26</v>
          </cell>
          <cell r="Z848">
            <v>14.47</v>
          </cell>
          <cell r="AA848">
            <v>17.399999999999999</v>
          </cell>
          <cell r="AB848">
            <v>17.399999999999999</v>
          </cell>
          <cell r="AI848" t="str">
            <v>S</v>
          </cell>
          <cell r="AJ848">
            <v>0</v>
          </cell>
        </row>
        <row r="849">
          <cell r="AJ849">
            <v>0</v>
          </cell>
        </row>
        <row r="850">
          <cell r="E850">
            <v>382</v>
          </cell>
          <cell r="F850" t="str">
            <v>MH-02/33/1</v>
          </cell>
          <cell r="G850">
            <v>518807.03999999998</v>
          </cell>
          <cell r="H850">
            <v>2388988.9</v>
          </cell>
          <cell r="I850" t="str">
            <v>30 Road</v>
          </cell>
          <cell r="J850">
            <v>62.199999999953434</v>
          </cell>
          <cell r="K850">
            <v>19.330000000074506</v>
          </cell>
          <cell r="L850">
            <v>65.134391069519396</v>
          </cell>
          <cell r="M850" t="str">
            <v>CP-5 401 212</v>
          </cell>
          <cell r="N850">
            <v>69.992703191148408</v>
          </cell>
          <cell r="O850">
            <v>135.1270942606678</v>
          </cell>
          <cell r="P850">
            <v>65.134391069519396</v>
          </cell>
          <cell r="Q850">
            <v>0</v>
          </cell>
          <cell r="R850">
            <v>17.2</v>
          </cell>
          <cell r="T850">
            <v>14.04</v>
          </cell>
          <cell r="V850">
            <v>17.2</v>
          </cell>
          <cell r="X850">
            <v>500</v>
          </cell>
          <cell r="Y850">
            <v>14.47</v>
          </cell>
          <cell r="Z850">
            <v>14.04</v>
          </cell>
          <cell r="AA850">
            <v>17.399999999999999</v>
          </cell>
          <cell r="AB850">
            <v>17.2</v>
          </cell>
          <cell r="AI850">
            <v>0</v>
          </cell>
          <cell r="AJ850" t="str">
            <v>L</v>
          </cell>
        </row>
        <row r="851">
          <cell r="AJ851">
            <v>0</v>
          </cell>
        </row>
        <row r="852">
          <cell r="N852">
            <v>135.1270942606678</v>
          </cell>
          <cell r="AJ852">
            <v>0</v>
          </cell>
        </row>
        <row r="853">
          <cell r="E853">
            <v>383</v>
          </cell>
          <cell r="F853" t="str">
            <v>MH-02/33/1</v>
          </cell>
          <cell r="G853">
            <v>518807.03999999998</v>
          </cell>
          <cell r="H853">
            <v>2388988.9</v>
          </cell>
          <cell r="I853" t="str">
            <v>30 Road</v>
          </cell>
          <cell r="M853" t="str">
            <v>CP-5 401 212</v>
          </cell>
          <cell r="R853">
            <v>17.2</v>
          </cell>
          <cell r="T853">
            <v>14.69</v>
          </cell>
          <cell r="V853">
            <v>17.2</v>
          </cell>
          <cell r="AI853">
            <v>0</v>
          </cell>
          <cell r="AJ853">
            <v>0</v>
          </cell>
        </row>
        <row r="854">
          <cell r="AJ854">
            <v>0</v>
          </cell>
        </row>
        <row r="855">
          <cell r="E855">
            <v>384</v>
          </cell>
          <cell r="F855" t="str">
            <v>CB-02/33/1/1</v>
          </cell>
          <cell r="G855">
            <v>518822.14</v>
          </cell>
          <cell r="H855">
            <v>2388969.31</v>
          </cell>
          <cell r="I855" t="str">
            <v>Road-MN19</v>
          </cell>
          <cell r="J855">
            <v>15.100000000034925</v>
          </cell>
          <cell r="K855">
            <v>-19.589999999850988</v>
          </cell>
          <cell r="L855">
            <v>24.734148459068013</v>
          </cell>
          <cell r="M855" t="str">
            <v>CP-5 401 246</v>
          </cell>
          <cell r="N855">
            <v>0</v>
          </cell>
          <cell r="O855">
            <v>24.734148459068013</v>
          </cell>
          <cell r="P855">
            <v>24.734148459068013</v>
          </cell>
          <cell r="Q855">
            <v>0</v>
          </cell>
          <cell r="R855">
            <v>16.96</v>
          </cell>
          <cell r="T855">
            <v>14.77</v>
          </cell>
          <cell r="V855">
            <v>16.989999999999998</v>
          </cell>
          <cell r="X855">
            <v>500</v>
          </cell>
          <cell r="Y855">
            <v>14.69</v>
          </cell>
          <cell r="Z855">
            <v>14.77</v>
          </cell>
          <cell r="AA855">
            <v>17.2</v>
          </cell>
          <cell r="AB855">
            <v>16.989999999999998</v>
          </cell>
          <cell r="AD855" t="str">
            <v>Single</v>
          </cell>
          <cell r="AI855" t="str">
            <v>S</v>
          </cell>
          <cell r="AJ855">
            <v>0</v>
          </cell>
        </row>
        <row r="856">
          <cell r="AJ856">
            <v>0</v>
          </cell>
        </row>
        <row r="857">
          <cell r="E857">
            <v>385</v>
          </cell>
          <cell r="F857" t="str">
            <v>CB-02/33/1/2</v>
          </cell>
          <cell r="G857">
            <v>518831.02</v>
          </cell>
          <cell r="H857">
            <v>2388945.94</v>
          </cell>
          <cell r="I857" t="str">
            <v>Road-MN19</v>
          </cell>
          <cell r="J857">
            <v>8.8800000000046566</v>
          </cell>
          <cell r="K857">
            <v>-23.370000000111759</v>
          </cell>
          <cell r="L857">
            <v>25.000225999084616</v>
          </cell>
          <cell r="M857" t="str">
            <v>CP-5 401 246</v>
          </cell>
          <cell r="N857">
            <v>24.734148459068013</v>
          </cell>
          <cell r="O857">
            <v>49.734374458152629</v>
          </cell>
          <cell r="P857">
            <v>25.000225999084616</v>
          </cell>
          <cell r="Q857">
            <v>0</v>
          </cell>
          <cell r="R857">
            <v>17.14</v>
          </cell>
          <cell r="T857">
            <v>14.84</v>
          </cell>
          <cell r="V857">
            <v>17.22</v>
          </cell>
          <cell r="X857">
            <v>500</v>
          </cell>
          <cell r="Y857">
            <v>14.77</v>
          </cell>
          <cell r="Z857">
            <v>14.84</v>
          </cell>
          <cell r="AA857">
            <v>16.989999999999998</v>
          </cell>
          <cell r="AB857">
            <v>17.22</v>
          </cell>
          <cell r="AD857" t="str">
            <v>Single</v>
          </cell>
          <cell r="AI857">
            <v>0</v>
          </cell>
          <cell r="AJ857">
            <v>0</v>
          </cell>
        </row>
        <row r="858">
          <cell r="AJ858">
            <v>0</v>
          </cell>
        </row>
        <row r="859">
          <cell r="E859">
            <v>386</v>
          </cell>
          <cell r="F859" t="str">
            <v>CB-02/33/1/3</v>
          </cell>
          <cell r="G859">
            <v>518836.34</v>
          </cell>
          <cell r="H859">
            <v>2388931.92</v>
          </cell>
          <cell r="I859" t="str">
            <v>Road-MN19</v>
          </cell>
          <cell r="J859">
            <v>5.3200000000069849</v>
          </cell>
          <cell r="K859">
            <v>-14.020000000018626</v>
          </cell>
          <cell r="L859">
            <v>14.995425969294658</v>
          </cell>
          <cell r="M859" t="str">
            <v>CP-5 401 246</v>
          </cell>
          <cell r="N859">
            <v>49.734374458152629</v>
          </cell>
          <cell r="O859">
            <v>64.729800427447287</v>
          </cell>
          <cell r="P859">
            <v>14.995425969294658</v>
          </cell>
          <cell r="Q859">
            <v>0</v>
          </cell>
          <cell r="R859">
            <v>17.239999999999998</v>
          </cell>
          <cell r="T859">
            <v>14.92</v>
          </cell>
          <cell r="V859">
            <v>17.23</v>
          </cell>
          <cell r="X859">
            <v>500</v>
          </cell>
          <cell r="Y859">
            <v>14.84</v>
          </cell>
          <cell r="Z859">
            <v>14.92</v>
          </cell>
          <cell r="AA859">
            <v>17.22</v>
          </cell>
          <cell r="AB859">
            <v>17.23</v>
          </cell>
          <cell r="AD859" t="str">
            <v>Single</v>
          </cell>
          <cell r="AI859">
            <v>0</v>
          </cell>
          <cell r="AJ859">
            <v>0</v>
          </cell>
        </row>
        <row r="860">
          <cell r="AJ860">
            <v>0</v>
          </cell>
        </row>
        <row r="861">
          <cell r="E861">
            <v>387</v>
          </cell>
          <cell r="F861" t="str">
            <v>CB-02/33/1/4</v>
          </cell>
          <cell r="G861">
            <v>518844.71</v>
          </cell>
          <cell r="H861">
            <v>2388908.36</v>
          </cell>
          <cell r="I861" t="str">
            <v>Road-MN19</v>
          </cell>
          <cell r="J861">
            <v>8.3699999999953434</v>
          </cell>
          <cell r="K861">
            <v>-23.560000000055879</v>
          </cell>
          <cell r="L861">
            <v>25.00260986382332</v>
          </cell>
          <cell r="M861" t="str">
            <v>CP-5 401 246</v>
          </cell>
          <cell r="N861">
            <v>64.729800427447287</v>
          </cell>
          <cell r="O861">
            <v>89.732410291270611</v>
          </cell>
          <cell r="P861">
            <v>25.002609863823324</v>
          </cell>
          <cell r="Q861">
            <v>0</v>
          </cell>
          <cell r="R861">
            <v>17.399999999999999</v>
          </cell>
          <cell r="T861">
            <v>15</v>
          </cell>
          <cell r="V861">
            <v>17.37</v>
          </cell>
          <cell r="X861">
            <v>500</v>
          </cell>
          <cell r="Y861">
            <v>14.92</v>
          </cell>
          <cell r="Z861">
            <v>15</v>
          </cell>
          <cell r="AA861">
            <v>17.23</v>
          </cell>
          <cell r="AB861">
            <v>17.37</v>
          </cell>
          <cell r="AD861" t="str">
            <v>Single</v>
          </cell>
          <cell r="AI861">
            <v>0</v>
          </cell>
          <cell r="AJ861">
            <v>0</v>
          </cell>
        </row>
        <row r="862">
          <cell r="AJ862">
            <v>0</v>
          </cell>
        </row>
        <row r="863">
          <cell r="E863">
            <v>388</v>
          </cell>
          <cell r="F863" t="str">
            <v>CB-02/33/1/5</v>
          </cell>
          <cell r="G863">
            <v>518854.03</v>
          </cell>
          <cell r="H863">
            <v>2388874.62</v>
          </cell>
          <cell r="I863" t="str">
            <v>Road-MN19</v>
          </cell>
          <cell r="J863">
            <v>9.3200000000069849</v>
          </cell>
          <cell r="K863">
            <v>-33.739999999757856</v>
          </cell>
          <cell r="L863">
            <v>35.003571246142734</v>
          </cell>
          <cell r="M863" t="str">
            <v>CP-5 401 246</v>
          </cell>
          <cell r="N863">
            <v>89.732410291270611</v>
          </cell>
          <cell r="O863">
            <v>124.73598153741335</v>
          </cell>
          <cell r="P863">
            <v>35.003571246142741</v>
          </cell>
          <cell r="Q863">
            <v>0</v>
          </cell>
          <cell r="R863">
            <v>17.63</v>
          </cell>
          <cell r="T863">
            <v>15.1</v>
          </cell>
          <cell r="V863">
            <v>17.66</v>
          </cell>
          <cell r="X863">
            <v>500</v>
          </cell>
          <cell r="Y863">
            <v>15</v>
          </cell>
          <cell r="Z863">
            <v>15.1</v>
          </cell>
          <cell r="AA863">
            <v>17.37</v>
          </cell>
          <cell r="AB863">
            <v>17.66</v>
          </cell>
          <cell r="AD863" t="str">
            <v>Single</v>
          </cell>
          <cell r="AI863">
            <v>0</v>
          </cell>
          <cell r="AJ863">
            <v>0</v>
          </cell>
        </row>
        <row r="864">
          <cell r="AJ864">
            <v>0</v>
          </cell>
        </row>
        <row r="865">
          <cell r="E865">
            <v>389</v>
          </cell>
          <cell r="F865" t="str">
            <v>CB-02/33/1/6</v>
          </cell>
          <cell r="G865">
            <v>518858.51</v>
          </cell>
          <cell r="H865">
            <v>2388858.2200000002</v>
          </cell>
          <cell r="I865" t="str">
            <v>Road-MN19</v>
          </cell>
          <cell r="J865">
            <v>4.4799999999813735</v>
          </cell>
          <cell r="K865">
            <v>-16.399999999906868</v>
          </cell>
          <cell r="L865">
            <v>17.000894094040419</v>
          </cell>
          <cell r="M865" t="str">
            <v>CP-5 401 246</v>
          </cell>
          <cell r="N865">
            <v>124.73598153741335</v>
          </cell>
          <cell r="O865">
            <v>141.73687563145376</v>
          </cell>
          <cell r="P865">
            <v>17.000894094040405</v>
          </cell>
          <cell r="Q865">
            <v>0</v>
          </cell>
          <cell r="R865">
            <v>17.760000000000002</v>
          </cell>
          <cell r="T865">
            <v>16.2</v>
          </cell>
          <cell r="V865">
            <v>17.87</v>
          </cell>
          <cell r="X865">
            <v>500</v>
          </cell>
          <cell r="Y865">
            <v>15.1</v>
          </cell>
          <cell r="Z865">
            <v>15.16</v>
          </cell>
          <cell r="AA865">
            <v>17.66</v>
          </cell>
          <cell r="AB865">
            <v>17.87</v>
          </cell>
          <cell r="AD865" t="str">
            <v>Single</v>
          </cell>
          <cell r="AI865">
            <v>0</v>
          </cell>
          <cell r="AJ865">
            <v>0</v>
          </cell>
        </row>
        <row r="866">
          <cell r="AJ866">
            <v>0</v>
          </cell>
        </row>
        <row r="867">
          <cell r="E867">
            <v>390</v>
          </cell>
          <cell r="F867" t="str">
            <v>CB-02/33/1/7</v>
          </cell>
          <cell r="G867">
            <v>518867.19</v>
          </cell>
          <cell r="H867">
            <v>2388826.39</v>
          </cell>
          <cell r="I867" t="str">
            <v>Road-MN19</v>
          </cell>
          <cell r="J867">
            <v>8.6799999999930151</v>
          </cell>
          <cell r="K867">
            <v>-31.830000000074506</v>
          </cell>
          <cell r="L867">
            <v>32.992291524000294</v>
          </cell>
          <cell r="M867" t="str">
            <v>CP-5 401 246</v>
          </cell>
          <cell r="N867">
            <v>141.73687563145376</v>
          </cell>
          <cell r="O867">
            <v>174.72916715545404</v>
          </cell>
          <cell r="P867">
            <v>32.992291524000279</v>
          </cell>
          <cell r="Q867">
            <v>0</v>
          </cell>
          <cell r="R867">
            <v>17.96</v>
          </cell>
          <cell r="T867">
            <v>16.350000000000001</v>
          </cell>
          <cell r="V867">
            <v>18.079999999999998</v>
          </cell>
          <cell r="X867">
            <v>300</v>
          </cell>
          <cell r="Y867">
            <v>16.2</v>
          </cell>
          <cell r="Z867">
            <v>16.350000000000001</v>
          </cell>
          <cell r="AA867">
            <v>17.87</v>
          </cell>
          <cell r="AB867">
            <v>18.079999999999998</v>
          </cell>
          <cell r="AD867" t="str">
            <v>Single</v>
          </cell>
          <cell r="AI867">
            <v>0</v>
          </cell>
          <cell r="AJ867">
            <v>0</v>
          </cell>
        </row>
        <row r="868">
          <cell r="AJ868">
            <v>0</v>
          </cell>
        </row>
        <row r="869">
          <cell r="E869">
            <v>391</v>
          </cell>
          <cell r="F869" t="str">
            <v>CB-02/33/1/8</v>
          </cell>
          <cell r="G869">
            <v>518875.08</v>
          </cell>
          <cell r="H869">
            <v>2388797.4399999999</v>
          </cell>
          <cell r="I869" t="str">
            <v>Road-MN19</v>
          </cell>
          <cell r="J869">
            <v>7.8900000000139698</v>
          </cell>
          <cell r="K869">
            <v>-28.950000000186265</v>
          </cell>
          <cell r="L869">
            <v>30.005909418163036</v>
          </cell>
          <cell r="M869" t="str">
            <v>CP-5 401 246</v>
          </cell>
          <cell r="N869">
            <v>174.72916715545404</v>
          </cell>
          <cell r="O869">
            <v>204.73507657361708</v>
          </cell>
          <cell r="P869">
            <v>30.005909418163043</v>
          </cell>
          <cell r="Q869">
            <v>0</v>
          </cell>
          <cell r="R869">
            <v>18.16</v>
          </cell>
          <cell r="T869">
            <v>16.5</v>
          </cell>
          <cell r="V869">
            <v>18.309999999999999</v>
          </cell>
          <cell r="X869">
            <v>300</v>
          </cell>
          <cell r="Y869">
            <v>16.350000000000001</v>
          </cell>
          <cell r="Z869">
            <v>16.5</v>
          </cell>
          <cell r="AA869">
            <v>18.079999999999998</v>
          </cell>
          <cell r="AB869">
            <v>18.309999999999999</v>
          </cell>
          <cell r="AD869" t="str">
            <v>Single</v>
          </cell>
          <cell r="AI869">
            <v>0</v>
          </cell>
          <cell r="AJ869" t="str">
            <v>L</v>
          </cell>
        </row>
        <row r="870">
          <cell r="AJ870">
            <v>0</v>
          </cell>
        </row>
        <row r="871">
          <cell r="N871">
            <v>204.73507657361708</v>
          </cell>
          <cell r="AJ871">
            <v>0</v>
          </cell>
        </row>
        <row r="872">
          <cell r="E872">
            <v>392</v>
          </cell>
          <cell r="F872" t="str">
            <v>CB-02/33/1/6</v>
          </cell>
          <cell r="G872">
            <v>518858.51</v>
          </cell>
          <cell r="H872">
            <v>2388858.2200000002</v>
          </cell>
          <cell r="I872" t="str">
            <v>Road-MN19</v>
          </cell>
          <cell r="R872">
            <v>17.77</v>
          </cell>
          <cell r="T872">
            <v>15.16</v>
          </cell>
          <cell r="V872">
            <v>17.87</v>
          </cell>
          <cell r="AI872">
            <v>0</v>
          </cell>
          <cell r="AJ872">
            <v>0</v>
          </cell>
        </row>
        <row r="873">
          <cell r="AJ873">
            <v>0</v>
          </cell>
        </row>
        <row r="874">
          <cell r="E874">
            <v>393</v>
          </cell>
          <cell r="F874" t="str">
            <v>CB-02/33/1/10</v>
          </cell>
          <cell r="G874">
            <v>518887.3</v>
          </cell>
          <cell r="H874">
            <v>2388866.64</v>
          </cell>
          <cell r="I874" t="str">
            <v>Road-MN20</v>
          </cell>
          <cell r="J874">
            <v>28.789999999979045</v>
          </cell>
          <cell r="K874">
            <v>8.4199999999254942</v>
          </cell>
          <cell r="L874">
            <v>29.996008067700256</v>
          </cell>
          <cell r="M874" t="str">
            <v>CP-5 401 247</v>
          </cell>
          <cell r="N874">
            <v>0</v>
          </cell>
          <cell r="O874">
            <v>29.996008067700256</v>
          </cell>
          <cell r="P874">
            <v>29.996008067700256</v>
          </cell>
          <cell r="Q874">
            <v>0</v>
          </cell>
          <cell r="R874">
            <v>17.850000000000001</v>
          </cell>
          <cell r="T874">
            <v>15.25</v>
          </cell>
          <cell r="V874">
            <v>17.84</v>
          </cell>
          <cell r="X874">
            <v>500</v>
          </cell>
          <cell r="Y874">
            <v>15.16</v>
          </cell>
          <cell r="Z874">
            <v>15.25</v>
          </cell>
          <cell r="AA874">
            <v>17.87</v>
          </cell>
          <cell r="AB874">
            <v>17.84</v>
          </cell>
          <cell r="AD874" t="str">
            <v>Single</v>
          </cell>
          <cell r="AI874" t="str">
            <v>S</v>
          </cell>
          <cell r="AJ874">
            <v>0</v>
          </cell>
        </row>
        <row r="875">
          <cell r="AJ875">
            <v>0</v>
          </cell>
        </row>
        <row r="876">
          <cell r="E876">
            <v>394</v>
          </cell>
          <cell r="F876" t="str">
            <v>CB-02/33/1/11</v>
          </cell>
          <cell r="G876">
            <v>518916.02</v>
          </cell>
          <cell r="H876">
            <v>2388875.2999999998</v>
          </cell>
          <cell r="I876" t="str">
            <v>Road-MN20</v>
          </cell>
          <cell r="J876">
            <v>28.720000000030268</v>
          </cell>
          <cell r="K876">
            <v>8.6599999996833503</v>
          </cell>
          <cell r="L876">
            <v>29.997233205685056</v>
          </cell>
          <cell r="M876" t="str">
            <v>CP-5 401 247</v>
          </cell>
          <cell r="N876">
            <v>29.996008067700256</v>
          </cell>
          <cell r="O876">
            <v>59.993241273385308</v>
          </cell>
          <cell r="P876">
            <v>29.997233205685053</v>
          </cell>
          <cell r="Q876">
            <v>0</v>
          </cell>
          <cell r="R876">
            <v>17.940000000000001</v>
          </cell>
          <cell r="T876">
            <v>15.44</v>
          </cell>
          <cell r="V876">
            <v>17.89</v>
          </cell>
          <cell r="X876">
            <v>500</v>
          </cell>
          <cell r="Y876">
            <v>15.25</v>
          </cell>
          <cell r="Z876">
            <v>15.34</v>
          </cell>
          <cell r="AA876">
            <v>17.84</v>
          </cell>
          <cell r="AB876">
            <v>17.89</v>
          </cell>
          <cell r="AD876" t="str">
            <v>Single</v>
          </cell>
          <cell r="AI876">
            <v>0</v>
          </cell>
          <cell r="AJ876">
            <v>0</v>
          </cell>
        </row>
        <row r="877">
          <cell r="AJ877">
            <v>0</v>
          </cell>
        </row>
        <row r="878">
          <cell r="E878">
            <v>395</v>
          </cell>
          <cell r="F878" t="str">
            <v>CB-02/33/1/12</v>
          </cell>
          <cell r="G878">
            <v>518949.53</v>
          </cell>
          <cell r="H878">
            <v>2388885.4</v>
          </cell>
          <cell r="I878" t="str">
            <v>Road-MN20</v>
          </cell>
          <cell r="J878">
            <v>33.510000000009313</v>
          </cell>
          <cell r="K878">
            <v>10.100000000093132</v>
          </cell>
          <cell r="L878">
            <v>34.999001414361885</v>
          </cell>
          <cell r="M878" t="str">
            <v>CP-5 401 247</v>
          </cell>
          <cell r="N878">
            <v>59.993241273385308</v>
          </cell>
          <cell r="O878">
            <v>94.992242687747193</v>
          </cell>
          <cell r="P878">
            <v>34.999001414361885</v>
          </cell>
          <cell r="Q878">
            <v>0</v>
          </cell>
          <cell r="R878">
            <v>18.04</v>
          </cell>
          <cell r="T878">
            <v>15.64</v>
          </cell>
          <cell r="V878">
            <v>17.989999999999998</v>
          </cell>
          <cell r="X878">
            <v>500</v>
          </cell>
          <cell r="Y878">
            <v>15.44</v>
          </cell>
          <cell r="Z878">
            <v>15.54</v>
          </cell>
          <cell r="AA878">
            <v>17.89</v>
          </cell>
          <cell r="AB878">
            <v>17.989999999999998</v>
          </cell>
          <cell r="AD878" t="str">
            <v>Single</v>
          </cell>
          <cell r="AI878">
            <v>0</v>
          </cell>
          <cell r="AJ878">
            <v>0</v>
          </cell>
        </row>
        <row r="879">
          <cell r="AJ879">
            <v>0</v>
          </cell>
        </row>
        <row r="880">
          <cell r="E880">
            <v>396</v>
          </cell>
          <cell r="F880" t="str">
            <v>CB-02/33/1/13</v>
          </cell>
          <cell r="G880">
            <v>518968.68</v>
          </cell>
          <cell r="H880">
            <v>2388891.1800000002</v>
          </cell>
          <cell r="I880" t="str">
            <v>Road-MN20</v>
          </cell>
          <cell r="J880">
            <v>19.149999999965075</v>
          </cell>
          <cell r="K880">
            <v>5.7800000002607703</v>
          </cell>
          <cell r="L880">
            <v>20.003272232354309</v>
          </cell>
          <cell r="M880" t="str">
            <v>CP-5 401 247</v>
          </cell>
          <cell r="N880">
            <v>94.992242687747193</v>
          </cell>
          <cell r="O880">
            <v>114.9955149201015</v>
          </cell>
          <cell r="P880">
            <v>20.003272232354306</v>
          </cell>
          <cell r="Q880">
            <v>0</v>
          </cell>
          <cell r="R880">
            <v>18.100000000000001</v>
          </cell>
          <cell r="T880">
            <v>15.7</v>
          </cell>
          <cell r="V880">
            <v>18.100000000000001</v>
          </cell>
          <cell r="X880">
            <v>300</v>
          </cell>
          <cell r="Y880">
            <v>15.64</v>
          </cell>
          <cell r="Z880">
            <v>15.7</v>
          </cell>
          <cell r="AA880">
            <v>17.989999999999998</v>
          </cell>
          <cell r="AB880">
            <v>18.100000000000001</v>
          </cell>
          <cell r="AD880" t="str">
            <v>Single</v>
          </cell>
          <cell r="AI880">
            <v>0</v>
          </cell>
          <cell r="AJ880">
            <v>0</v>
          </cell>
        </row>
        <row r="881">
          <cell r="AJ881">
            <v>0</v>
          </cell>
        </row>
        <row r="882">
          <cell r="E882">
            <v>397</v>
          </cell>
          <cell r="F882" t="str">
            <v>CB-02/33/1/14</v>
          </cell>
          <cell r="G882">
            <v>519012.72</v>
          </cell>
          <cell r="H882">
            <v>2388904.4500000002</v>
          </cell>
          <cell r="I882" t="str">
            <v>Road-MN20</v>
          </cell>
          <cell r="J882">
            <v>44.039999999979045</v>
          </cell>
          <cell r="K882">
            <v>13.270000000018626</v>
          </cell>
          <cell r="L882">
            <v>45.995809591729646</v>
          </cell>
          <cell r="M882" t="str">
            <v>CP-5 401 247</v>
          </cell>
          <cell r="N882">
            <v>114.9955149201015</v>
          </cell>
          <cell r="O882">
            <v>160.99132451183115</v>
          </cell>
          <cell r="P882">
            <v>45.995809591729653</v>
          </cell>
          <cell r="Q882">
            <v>0</v>
          </cell>
          <cell r="R882">
            <v>17.8</v>
          </cell>
          <cell r="T882">
            <v>15.84</v>
          </cell>
          <cell r="V882">
            <v>17.88</v>
          </cell>
          <cell r="X882">
            <v>300</v>
          </cell>
          <cell r="Y882">
            <v>15.7</v>
          </cell>
          <cell r="Z882">
            <v>15.84</v>
          </cell>
          <cell r="AA882">
            <v>18.100000000000001</v>
          </cell>
          <cell r="AB882">
            <v>17.88</v>
          </cell>
          <cell r="AD882" t="str">
            <v>Single</v>
          </cell>
          <cell r="AI882">
            <v>0</v>
          </cell>
          <cell r="AJ882">
            <v>0</v>
          </cell>
        </row>
        <row r="883">
          <cell r="AJ883">
            <v>0</v>
          </cell>
        </row>
        <row r="884">
          <cell r="E884">
            <v>398</v>
          </cell>
          <cell r="F884" t="str">
            <v>CB-02/33/1/15</v>
          </cell>
          <cell r="G884">
            <v>519031.87</v>
          </cell>
          <cell r="H884">
            <v>2388910.2200000002</v>
          </cell>
          <cell r="I884" t="str">
            <v>Road-MN20</v>
          </cell>
          <cell r="J884">
            <v>19.150000000023283</v>
          </cell>
          <cell r="K884">
            <v>5.7700000000186265</v>
          </cell>
          <cell r="L884">
            <v>20.000384996322111</v>
          </cell>
          <cell r="M884" t="str">
            <v>CP-5 401 247</v>
          </cell>
          <cell r="N884">
            <v>160.99132451183115</v>
          </cell>
          <cell r="O884">
            <v>180.99170950815326</v>
          </cell>
          <cell r="P884">
            <v>20.000384996322111</v>
          </cell>
          <cell r="Q884">
            <v>0</v>
          </cell>
          <cell r="R884">
            <v>17.47</v>
          </cell>
          <cell r="T884">
            <v>15.9</v>
          </cell>
          <cell r="V884">
            <v>17.5</v>
          </cell>
          <cell r="X884">
            <v>300</v>
          </cell>
          <cell r="Y884">
            <v>15.84</v>
          </cell>
          <cell r="Z884">
            <v>15.9</v>
          </cell>
          <cell r="AA884">
            <v>17.88</v>
          </cell>
          <cell r="AB884">
            <v>17.5</v>
          </cell>
          <cell r="AD884" t="str">
            <v>Single</v>
          </cell>
          <cell r="AI884">
            <v>0</v>
          </cell>
          <cell r="AJ884" t="str">
            <v>L</v>
          </cell>
        </row>
        <row r="885">
          <cell r="AJ885">
            <v>0</v>
          </cell>
        </row>
        <row r="886">
          <cell r="N886">
            <v>180.99170950815326</v>
          </cell>
          <cell r="AJ886">
            <v>0</v>
          </cell>
        </row>
        <row r="887">
          <cell r="E887">
            <v>399</v>
          </cell>
          <cell r="F887" t="str">
            <v>CB-02/33/1/12</v>
          </cell>
          <cell r="G887">
            <v>518949.53</v>
          </cell>
          <cell r="H887">
            <v>2388885.4</v>
          </cell>
          <cell r="I887" t="str">
            <v>Road-MN20</v>
          </cell>
          <cell r="M887" t="str">
            <v>CP-5 401 247</v>
          </cell>
          <cell r="R887">
            <v>18.04</v>
          </cell>
          <cell r="T887">
            <v>15.64</v>
          </cell>
          <cell r="V887">
            <v>17.989999999999998</v>
          </cell>
          <cell r="AI887">
            <v>0</v>
          </cell>
          <cell r="AJ887">
            <v>0</v>
          </cell>
        </row>
        <row r="888">
          <cell r="AJ888">
            <v>0</v>
          </cell>
        </row>
        <row r="889">
          <cell r="E889">
            <v>400</v>
          </cell>
          <cell r="F889" t="str">
            <v>CB-02/33/1/16</v>
          </cell>
          <cell r="G889">
            <v>518952.37</v>
          </cell>
          <cell r="H889">
            <v>2388874.77</v>
          </cell>
          <cell r="I889" t="str">
            <v>Road-MN31</v>
          </cell>
          <cell r="J889">
            <v>2.8399999999674037</v>
          </cell>
          <cell r="K889">
            <v>-10.629999999888241</v>
          </cell>
          <cell r="L889">
            <v>11.002840542216308</v>
          </cell>
          <cell r="M889" t="str">
            <v>CP-5 401 247</v>
          </cell>
          <cell r="N889">
            <v>0</v>
          </cell>
          <cell r="O889">
            <v>11.002840542216308</v>
          </cell>
          <cell r="P889">
            <v>11.002840542216308</v>
          </cell>
          <cell r="Q889">
            <v>0</v>
          </cell>
          <cell r="R889">
            <v>17.86</v>
          </cell>
          <cell r="T889">
            <v>15.73</v>
          </cell>
          <cell r="V889">
            <v>17.934000000000001</v>
          </cell>
          <cell r="X889">
            <v>300</v>
          </cell>
          <cell r="Y889">
            <v>15.64</v>
          </cell>
          <cell r="Z889">
            <v>15.73</v>
          </cell>
          <cell r="AA889">
            <v>17.989999999999998</v>
          </cell>
          <cell r="AB889">
            <v>17.934000000000001</v>
          </cell>
          <cell r="AD889" t="str">
            <v>Single</v>
          </cell>
          <cell r="AI889" t="str">
            <v>S</v>
          </cell>
          <cell r="AJ889">
            <v>0</v>
          </cell>
        </row>
        <row r="890">
          <cell r="AJ890">
            <v>0</v>
          </cell>
        </row>
        <row r="891">
          <cell r="E891">
            <v>401</v>
          </cell>
          <cell r="F891" t="str">
            <v>CB-02/33/1/17</v>
          </cell>
          <cell r="G891">
            <v>518962.1</v>
          </cell>
          <cell r="H891">
            <v>2388846.4</v>
          </cell>
          <cell r="I891" t="str">
            <v>Road-MN31</v>
          </cell>
          <cell r="J891">
            <v>9.7299999999813735</v>
          </cell>
          <cell r="K891">
            <v>-28.370000000111759</v>
          </cell>
          <cell r="L891">
            <v>29.9921623096098</v>
          </cell>
          <cell r="M891" t="str">
            <v>CP-5 401 247</v>
          </cell>
          <cell r="N891">
            <v>11.002840542216308</v>
          </cell>
          <cell r="O891">
            <v>40.995002851826108</v>
          </cell>
          <cell r="P891">
            <v>29.9921623096098</v>
          </cell>
          <cell r="Q891">
            <v>0</v>
          </cell>
          <cell r="R891">
            <v>17.77</v>
          </cell>
          <cell r="T891">
            <v>15.96</v>
          </cell>
          <cell r="V891">
            <v>18.010999999999999</v>
          </cell>
          <cell r="X891">
            <v>300</v>
          </cell>
          <cell r="Y891">
            <v>15.73</v>
          </cell>
          <cell r="Z891">
            <v>15.96</v>
          </cell>
          <cell r="AA891">
            <v>17.934000000000001</v>
          </cell>
          <cell r="AB891">
            <v>18.010999999999999</v>
          </cell>
          <cell r="AD891" t="str">
            <v>Single</v>
          </cell>
          <cell r="AI891">
            <v>0</v>
          </cell>
          <cell r="AJ891">
            <v>0</v>
          </cell>
        </row>
        <row r="892">
          <cell r="AJ892">
            <v>0</v>
          </cell>
        </row>
        <row r="893">
          <cell r="E893">
            <v>402</v>
          </cell>
          <cell r="F893" t="str">
            <v>CB-02/33/1/18</v>
          </cell>
          <cell r="G893">
            <v>518966.27</v>
          </cell>
          <cell r="H893">
            <v>2388834.08</v>
          </cell>
          <cell r="I893" t="str">
            <v>Road-MN31</v>
          </cell>
          <cell r="J893">
            <v>4.1700000000419095</v>
          </cell>
          <cell r="K893">
            <v>-12.319999999832362</v>
          </cell>
          <cell r="L893">
            <v>13.006586792706953</v>
          </cell>
          <cell r="M893" t="str">
            <v>CP-5 401 247</v>
          </cell>
          <cell r="N893">
            <v>40.995002851826108</v>
          </cell>
          <cell r="O893">
            <v>54.001589644533063</v>
          </cell>
          <cell r="P893">
            <v>13.006586792706955</v>
          </cell>
          <cell r="Q893">
            <v>0</v>
          </cell>
          <cell r="R893">
            <v>17.73</v>
          </cell>
          <cell r="T893">
            <v>16.05</v>
          </cell>
          <cell r="V893">
            <v>18.113</v>
          </cell>
          <cell r="X893">
            <v>300</v>
          </cell>
          <cell r="Y893">
            <v>15.96</v>
          </cell>
          <cell r="Z893">
            <v>16.05</v>
          </cell>
          <cell r="AA893">
            <v>18.010999999999999</v>
          </cell>
          <cell r="AB893">
            <v>18.113</v>
          </cell>
          <cell r="AD893" t="str">
            <v>Single</v>
          </cell>
          <cell r="AI893">
            <v>0</v>
          </cell>
          <cell r="AJ893">
            <v>0</v>
          </cell>
        </row>
        <row r="894">
          <cell r="AJ894">
            <v>0</v>
          </cell>
        </row>
        <row r="895">
          <cell r="E895">
            <v>403</v>
          </cell>
          <cell r="F895" t="str">
            <v>CB-02/33/1/19</v>
          </cell>
          <cell r="G895">
            <v>518972.74</v>
          </cell>
          <cell r="H895">
            <v>2388820.5499999998</v>
          </cell>
          <cell r="I895" t="str">
            <v>Road-MN31</v>
          </cell>
          <cell r="J895">
            <v>6.4699999999720603</v>
          </cell>
          <cell r="K895">
            <v>-13.53000000026077</v>
          </cell>
          <cell r="L895">
            <v>14.997393107026797</v>
          </cell>
          <cell r="M895" t="str">
            <v>CP-5 401 247</v>
          </cell>
          <cell r="N895">
            <v>54.001589644533063</v>
          </cell>
          <cell r="O895">
            <v>68.998982751559865</v>
          </cell>
          <cell r="P895">
            <v>14.997393107026802</v>
          </cell>
          <cell r="Q895">
            <v>0</v>
          </cell>
          <cell r="R895">
            <v>17.72</v>
          </cell>
          <cell r="T895">
            <v>16.14</v>
          </cell>
          <cell r="V895">
            <v>17.905000000000001</v>
          </cell>
          <cell r="X895">
            <v>300</v>
          </cell>
          <cell r="Y895">
            <v>16.05</v>
          </cell>
          <cell r="Z895">
            <v>16.14</v>
          </cell>
          <cell r="AA895">
            <v>18.113</v>
          </cell>
          <cell r="AB895">
            <v>17.905000000000001</v>
          </cell>
          <cell r="AD895" t="str">
            <v>Single</v>
          </cell>
          <cell r="AI895">
            <v>0</v>
          </cell>
          <cell r="AJ895">
            <v>0</v>
          </cell>
        </row>
        <row r="896">
          <cell r="AJ896">
            <v>0</v>
          </cell>
        </row>
        <row r="897">
          <cell r="E897">
            <v>404</v>
          </cell>
          <cell r="F897" t="str">
            <v>CB-02/33/1/20</v>
          </cell>
          <cell r="G897">
            <v>518984.74</v>
          </cell>
          <cell r="H897">
            <v>2388807.12</v>
          </cell>
          <cell r="I897" t="str">
            <v>Road-MN31</v>
          </cell>
          <cell r="J897">
            <v>12</v>
          </cell>
          <cell r="K897">
            <v>-13.429999999701977</v>
          </cell>
          <cell r="L897">
            <v>18.010133258585153</v>
          </cell>
          <cell r="M897" t="str">
            <v>CP-5 401 247</v>
          </cell>
          <cell r="N897">
            <v>68.998982751559865</v>
          </cell>
          <cell r="O897">
            <v>87.009116010145021</v>
          </cell>
          <cell r="P897">
            <v>18.010133258585157</v>
          </cell>
          <cell r="Q897">
            <v>0</v>
          </cell>
          <cell r="R897">
            <v>17.78</v>
          </cell>
          <cell r="T897">
            <v>16.190000000000001</v>
          </cell>
          <cell r="V897">
            <v>17.765999999999998</v>
          </cell>
          <cell r="X897">
            <v>300</v>
          </cell>
          <cell r="Y897">
            <v>16.14</v>
          </cell>
          <cell r="Z897">
            <v>16.190000000000001</v>
          </cell>
          <cell r="AA897">
            <v>17.905000000000001</v>
          </cell>
          <cell r="AB897">
            <v>17.765999999999998</v>
          </cell>
          <cell r="AD897" t="str">
            <v>Single</v>
          </cell>
          <cell r="AI897">
            <v>0</v>
          </cell>
          <cell r="AJ897">
            <v>0</v>
          </cell>
        </row>
        <row r="898">
          <cell r="AJ898">
            <v>0</v>
          </cell>
        </row>
        <row r="899">
          <cell r="E899">
            <v>405</v>
          </cell>
          <cell r="F899" t="str">
            <v>CB-02/33/1/21</v>
          </cell>
          <cell r="G899">
            <v>518995.95</v>
          </cell>
          <cell r="H899">
            <v>2388798.8199999998</v>
          </cell>
          <cell r="I899" t="str">
            <v>Road-MN31</v>
          </cell>
          <cell r="J899">
            <v>11.210000000020955</v>
          </cell>
          <cell r="K899">
            <v>-8.3000000002793968</v>
          </cell>
          <cell r="L899">
            <v>13.948265125280196</v>
          </cell>
          <cell r="M899" t="str">
            <v>CP-5 401 247</v>
          </cell>
          <cell r="N899">
            <v>87.009116010145021</v>
          </cell>
          <cell r="O899">
            <v>100.95738113542522</v>
          </cell>
          <cell r="P899">
            <v>13.948265125280201</v>
          </cell>
          <cell r="Q899">
            <v>0</v>
          </cell>
          <cell r="R899">
            <v>17.850000000000001</v>
          </cell>
          <cell r="T899">
            <v>16.239999999999998</v>
          </cell>
          <cell r="V899">
            <v>17.82</v>
          </cell>
          <cell r="X899">
            <v>300</v>
          </cell>
          <cell r="Y899">
            <v>16.190000000000001</v>
          </cell>
          <cell r="Z899">
            <v>16.239999999999998</v>
          </cell>
          <cell r="AA899">
            <v>17.765999999999998</v>
          </cell>
          <cell r="AB899">
            <v>17.82</v>
          </cell>
          <cell r="AD899" t="str">
            <v>Single</v>
          </cell>
          <cell r="AI899">
            <v>0</v>
          </cell>
          <cell r="AJ899" t="str">
            <v>L</v>
          </cell>
        </row>
        <row r="900">
          <cell r="AJ900">
            <v>0</v>
          </cell>
        </row>
        <row r="901">
          <cell r="N901">
            <v>100.95738113542522</v>
          </cell>
          <cell r="AJ901">
            <v>0</v>
          </cell>
        </row>
        <row r="902">
          <cell r="E902">
            <v>406</v>
          </cell>
          <cell r="F902" t="str">
            <v>MH-02/34</v>
          </cell>
          <cell r="G902">
            <v>518685.57</v>
          </cell>
          <cell r="H902">
            <v>2388931.9900000002</v>
          </cell>
          <cell r="I902" t="str">
            <v>Road-MJ01</v>
          </cell>
          <cell r="M902" t="str">
            <v>CP-5 401 208</v>
          </cell>
          <cell r="R902">
            <v>17.399999999999999</v>
          </cell>
          <cell r="T902">
            <v>16.062335197327894</v>
          </cell>
          <cell r="V902">
            <v>17.510000000000002</v>
          </cell>
          <cell r="AI902">
            <v>0</v>
          </cell>
          <cell r="AJ902">
            <v>0</v>
          </cell>
        </row>
        <row r="903">
          <cell r="AJ903">
            <v>0</v>
          </cell>
        </row>
        <row r="904">
          <cell r="E904">
            <v>407</v>
          </cell>
          <cell r="F904" t="str">
            <v>CB-02/34/1</v>
          </cell>
          <cell r="G904">
            <v>518689.25</v>
          </cell>
          <cell r="H904">
            <v>2388930.92</v>
          </cell>
          <cell r="I904" t="str">
            <v>Road-MJ01</v>
          </cell>
          <cell r="J904">
            <v>3.6799999999930151</v>
          </cell>
          <cell r="K904">
            <v>-1.0700000002980232</v>
          </cell>
          <cell r="L904">
            <v>3.832401336053723</v>
          </cell>
          <cell r="M904" t="str">
            <v>CP-5 401 209</v>
          </cell>
          <cell r="N904">
            <v>0</v>
          </cell>
          <cell r="O904">
            <v>3.832401336053723</v>
          </cell>
          <cell r="P904">
            <v>3.832401336053723</v>
          </cell>
          <cell r="Q904">
            <v>0</v>
          </cell>
          <cell r="R904">
            <v>17.54</v>
          </cell>
          <cell r="T904">
            <v>16.07</v>
          </cell>
          <cell r="V904">
            <v>17.54</v>
          </cell>
          <cell r="X904">
            <v>300</v>
          </cell>
          <cell r="Y904">
            <v>16.062335197327894</v>
          </cell>
          <cell r="Z904">
            <v>16.07</v>
          </cell>
          <cell r="AA904">
            <v>17.510000000000002</v>
          </cell>
          <cell r="AB904">
            <v>17.54</v>
          </cell>
          <cell r="AD904" t="str">
            <v>Single</v>
          </cell>
          <cell r="AI904" t="str">
            <v>S</v>
          </cell>
          <cell r="AJ904" t="str">
            <v>L</v>
          </cell>
        </row>
        <row r="905">
          <cell r="AJ905">
            <v>0</v>
          </cell>
        </row>
        <row r="906">
          <cell r="N906">
            <v>3.832401336053723</v>
          </cell>
          <cell r="AJ906">
            <v>0</v>
          </cell>
        </row>
        <row r="907">
          <cell r="E907">
            <v>408</v>
          </cell>
          <cell r="F907" t="str">
            <v>MH-02/36</v>
          </cell>
          <cell r="G907">
            <v>518728.61</v>
          </cell>
          <cell r="H907">
            <v>2388785.91</v>
          </cell>
          <cell r="I907" t="str">
            <v>Road-MJ01</v>
          </cell>
          <cell r="M907" t="str">
            <v>CP-5 401 209</v>
          </cell>
          <cell r="R907">
            <v>17.54</v>
          </cell>
          <cell r="T907">
            <v>15.982958251263458</v>
          </cell>
          <cell r="V907">
            <v>17.61</v>
          </cell>
          <cell r="AI907">
            <v>0</v>
          </cell>
          <cell r="AJ907">
            <v>0</v>
          </cell>
        </row>
        <row r="908">
          <cell r="AJ908">
            <v>0</v>
          </cell>
        </row>
        <row r="909">
          <cell r="E909">
            <v>409</v>
          </cell>
          <cell r="F909" t="str">
            <v>CB-02/36/1</v>
          </cell>
          <cell r="G909">
            <v>518734.68</v>
          </cell>
          <cell r="H909">
            <v>2388779.9300000002</v>
          </cell>
          <cell r="I909" t="str">
            <v>Road-MJ01</v>
          </cell>
          <cell r="J909">
            <v>6.0700000000069849</v>
          </cell>
          <cell r="K909">
            <v>-5.9799999999813735</v>
          </cell>
          <cell r="L909">
            <v>8.5208743682712527</v>
          </cell>
          <cell r="M909" t="str">
            <v>CP-5 401 209</v>
          </cell>
          <cell r="N909">
            <v>0</v>
          </cell>
          <cell r="O909">
            <v>8.5208743682712527</v>
          </cell>
          <cell r="P909">
            <v>8.5208743682712527</v>
          </cell>
          <cell r="Q909">
            <v>0</v>
          </cell>
          <cell r="R909">
            <v>17.559999999999999</v>
          </cell>
          <cell r="T909">
            <v>16</v>
          </cell>
          <cell r="V909">
            <v>17.559999999999999</v>
          </cell>
          <cell r="X909">
            <v>300</v>
          </cell>
          <cell r="Y909">
            <v>15.982958251263458</v>
          </cell>
          <cell r="Z909">
            <v>16</v>
          </cell>
          <cell r="AA909">
            <v>17.61</v>
          </cell>
          <cell r="AB909">
            <v>17.559999999999999</v>
          </cell>
          <cell r="AD909" t="str">
            <v>Single</v>
          </cell>
          <cell r="AI909" t="str">
            <v>S</v>
          </cell>
          <cell r="AJ909">
            <v>0</v>
          </cell>
        </row>
        <row r="910">
          <cell r="AJ910">
            <v>0</v>
          </cell>
        </row>
        <row r="911">
          <cell r="E911">
            <v>410</v>
          </cell>
          <cell r="F911" t="str">
            <v>CB-02/36/1/1</v>
          </cell>
          <cell r="G911">
            <v>518749</v>
          </cell>
          <cell r="H911">
            <v>2388734.12</v>
          </cell>
          <cell r="I911" t="str">
            <v>Road-MJ01</v>
          </cell>
          <cell r="J911">
            <v>14.320000000006985</v>
          </cell>
          <cell r="K911">
            <v>-45.810000000055879</v>
          </cell>
          <cell r="L911">
            <v>47.996025877204872</v>
          </cell>
          <cell r="M911" t="str">
            <v>CP-5 401 209</v>
          </cell>
          <cell r="N911">
            <v>8.5208743682712527</v>
          </cell>
          <cell r="O911">
            <v>56.516900245476123</v>
          </cell>
          <cell r="P911">
            <v>47.996025877204872</v>
          </cell>
          <cell r="Q911">
            <v>0</v>
          </cell>
          <cell r="R911">
            <v>17.649999999999999</v>
          </cell>
          <cell r="T911">
            <v>16.149999999999999</v>
          </cell>
          <cell r="V911">
            <v>17.649999999999999</v>
          </cell>
          <cell r="X911">
            <v>300</v>
          </cell>
          <cell r="Y911">
            <v>16</v>
          </cell>
          <cell r="Z911">
            <v>16.149999999999999</v>
          </cell>
          <cell r="AA911">
            <v>17.559999999999999</v>
          </cell>
          <cell r="AB911">
            <v>17.649999999999999</v>
          </cell>
          <cell r="AD911" t="str">
            <v>Single</v>
          </cell>
          <cell r="AI911">
            <v>0</v>
          </cell>
          <cell r="AJ911" t="str">
            <v>L</v>
          </cell>
        </row>
        <row r="912">
          <cell r="AJ912">
            <v>0</v>
          </cell>
        </row>
        <row r="913">
          <cell r="N913">
            <v>56.516900245476123</v>
          </cell>
          <cell r="AJ913">
            <v>0</v>
          </cell>
        </row>
        <row r="914">
          <cell r="E914">
            <v>411</v>
          </cell>
          <cell r="F914" t="str">
            <v>MH-02/36A</v>
          </cell>
          <cell r="G914">
            <v>518744.09</v>
          </cell>
          <cell r="H914">
            <v>2388738.37</v>
          </cell>
          <cell r="I914" t="str">
            <v>Road-MJ01</v>
          </cell>
          <cell r="M914" t="str">
            <v>CP-5 401 209</v>
          </cell>
          <cell r="R914">
            <v>17.649999999999999</v>
          </cell>
          <cell r="T914">
            <v>16.137012221129115</v>
          </cell>
          <cell r="V914">
            <v>17.649999999999999</v>
          </cell>
        </row>
        <row r="916">
          <cell r="E916">
            <v>412</v>
          </cell>
          <cell r="F916" t="str">
            <v>CB-02/36A/1</v>
          </cell>
          <cell r="G916">
            <v>518749</v>
          </cell>
          <cell r="H916">
            <v>2388734.12</v>
          </cell>
          <cell r="I916" t="str">
            <v>Road-MJ01</v>
          </cell>
          <cell r="J916">
            <v>4.9099999999743886</v>
          </cell>
          <cell r="K916">
            <v>-4.25</v>
          </cell>
          <cell r="L916">
            <v>6.4938894354422523</v>
          </cell>
          <cell r="M916" t="str">
            <v>CP-5 401 209</v>
          </cell>
          <cell r="N916">
            <v>0</v>
          </cell>
          <cell r="O916">
            <v>6.4938894354422523</v>
          </cell>
          <cell r="P916">
            <v>6.4938894354422523</v>
          </cell>
          <cell r="Q916">
            <v>0</v>
          </cell>
          <cell r="R916">
            <v>17.649999999999999</v>
          </cell>
          <cell r="T916">
            <v>16.149999999999999</v>
          </cell>
          <cell r="V916">
            <v>17.649999999999999</v>
          </cell>
          <cell r="X916">
            <v>300</v>
          </cell>
          <cell r="Y916">
            <v>16.137012221129115</v>
          </cell>
          <cell r="Z916">
            <v>16.149999999999999</v>
          </cell>
          <cell r="AA916">
            <v>17.649999999999999</v>
          </cell>
          <cell r="AB916">
            <v>17.649999999999999</v>
          </cell>
          <cell r="AD916" t="str">
            <v>Single</v>
          </cell>
          <cell r="AI916" t="str">
            <v>S</v>
          </cell>
          <cell r="AJ916" t="str">
            <v>L</v>
          </cell>
        </row>
        <row r="918">
          <cell r="N918">
            <v>6.4938894354422523</v>
          </cell>
        </row>
        <row r="919">
          <cell r="E919">
            <v>413</v>
          </cell>
          <cell r="F919" t="str">
            <v>MH-02/37</v>
          </cell>
          <cell r="G919">
            <v>518766.19</v>
          </cell>
          <cell r="H919">
            <v>2388670.4900000002</v>
          </cell>
          <cell r="I919" t="str">
            <v>Road-MJ01</v>
          </cell>
          <cell r="M919" t="str">
            <v>CP-5 401 209</v>
          </cell>
          <cell r="R919">
            <v>17.63</v>
          </cell>
          <cell r="T919">
            <v>15.08</v>
          </cell>
          <cell r="V919">
            <v>17.739999999999998</v>
          </cell>
          <cell r="AI919">
            <v>0</v>
          </cell>
          <cell r="AJ919">
            <v>0</v>
          </cell>
        </row>
        <row r="920">
          <cell r="AJ920">
            <v>0</v>
          </cell>
        </row>
        <row r="921">
          <cell r="E921">
            <v>414</v>
          </cell>
          <cell r="F921" t="str">
            <v>CB-02/37/1</v>
          </cell>
          <cell r="G921">
            <v>518790.11</v>
          </cell>
          <cell r="H921">
            <v>2388677.7799999998</v>
          </cell>
          <cell r="I921" t="str">
            <v>Road-MN32</v>
          </cell>
          <cell r="J921">
            <v>23.919999999983702</v>
          </cell>
          <cell r="K921">
            <v>7.2899999995715916</v>
          </cell>
          <cell r="L921">
            <v>25.006209228769045</v>
          </cell>
          <cell r="M921" t="str">
            <v>CP-5 401 248</v>
          </cell>
          <cell r="N921">
            <v>0</v>
          </cell>
          <cell r="O921">
            <v>25.006209228769045</v>
          </cell>
          <cell r="P921">
            <v>25.006209228769045</v>
          </cell>
          <cell r="Q921">
            <v>0</v>
          </cell>
          <cell r="R921">
            <v>17.78</v>
          </cell>
          <cell r="T921">
            <v>15.13</v>
          </cell>
          <cell r="V921">
            <v>17.666</v>
          </cell>
          <cell r="X921">
            <v>500</v>
          </cell>
          <cell r="Y921">
            <v>15.08</v>
          </cell>
          <cell r="Z921">
            <v>15.62</v>
          </cell>
          <cell r="AA921">
            <v>17.739999999999998</v>
          </cell>
          <cell r="AB921">
            <v>17.666</v>
          </cell>
          <cell r="AD921" t="str">
            <v>Double</v>
          </cell>
          <cell r="AI921" t="str">
            <v>S</v>
          </cell>
          <cell r="AJ921">
            <v>0</v>
          </cell>
        </row>
        <row r="922">
          <cell r="AJ922">
            <v>0</v>
          </cell>
        </row>
        <row r="923">
          <cell r="E923">
            <v>415</v>
          </cell>
          <cell r="F923" t="str">
            <v>CB-02/37/2</v>
          </cell>
          <cell r="G923">
            <v>518802.55</v>
          </cell>
          <cell r="H923">
            <v>2388686.16</v>
          </cell>
          <cell r="I923" t="str">
            <v>Road-MN32</v>
          </cell>
          <cell r="J923">
            <v>12.440000000002328</v>
          </cell>
          <cell r="K923">
            <v>8.3800000003539026</v>
          </cell>
          <cell r="L923">
            <v>14.999266648939518</v>
          </cell>
          <cell r="M923" t="str">
            <v>CP-5 401 248</v>
          </cell>
          <cell r="N923">
            <v>25.006209228769045</v>
          </cell>
          <cell r="O923">
            <v>40.005475877708562</v>
          </cell>
          <cell r="P923">
            <v>14.999266648939518</v>
          </cell>
          <cell r="Q923">
            <v>0</v>
          </cell>
          <cell r="R923">
            <v>17.84</v>
          </cell>
          <cell r="T923">
            <v>15.16</v>
          </cell>
          <cell r="V923">
            <v>17.658000000000001</v>
          </cell>
          <cell r="X923">
            <v>500</v>
          </cell>
          <cell r="Y923">
            <v>15.13</v>
          </cell>
          <cell r="Z923">
            <v>15.16</v>
          </cell>
          <cell r="AA923">
            <v>17.666</v>
          </cell>
          <cell r="AB923">
            <v>17.658000000000001</v>
          </cell>
          <cell r="AD923" t="str">
            <v>Single</v>
          </cell>
          <cell r="AI923">
            <v>0</v>
          </cell>
          <cell r="AJ923">
            <v>0</v>
          </cell>
        </row>
        <row r="924">
          <cell r="AJ924">
            <v>0</v>
          </cell>
        </row>
        <row r="925">
          <cell r="E925">
            <v>416</v>
          </cell>
          <cell r="F925" t="str">
            <v>CB-02/37/3</v>
          </cell>
          <cell r="G925">
            <v>518814.71</v>
          </cell>
          <cell r="H925">
            <v>2388694.94</v>
          </cell>
          <cell r="I925" t="str">
            <v>Road-MN32</v>
          </cell>
          <cell r="J925">
            <v>12.160000000032596</v>
          </cell>
          <cell r="K925">
            <v>8.779999999795109</v>
          </cell>
          <cell r="L925">
            <v>14.99846658819477</v>
          </cell>
          <cell r="M925" t="str">
            <v>CP-5 401 248</v>
          </cell>
          <cell r="N925">
            <v>40.005475877708562</v>
          </cell>
          <cell r="O925">
            <v>55.003942465903336</v>
          </cell>
          <cell r="P925">
            <v>14.998466588194773</v>
          </cell>
          <cell r="Q925">
            <v>0</v>
          </cell>
          <cell r="R925">
            <v>17.899999999999999</v>
          </cell>
          <cell r="T925">
            <v>15.19</v>
          </cell>
          <cell r="V925">
            <v>17.785</v>
          </cell>
          <cell r="X925">
            <v>500</v>
          </cell>
          <cell r="Y925">
            <v>15.16</v>
          </cell>
          <cell r="Z925">
            <v>15.19</v>
          </cell>
          <cell r="AA925">
            <v>17.658000000000001</v>
          </cell>
          <cell r="AB925">
            <v>17.785</v>
          </cell>
          <cell r="AD925" t="str">
            <v>Single</v>
          </cell>
          <cell r="AI925">
            <v>0</v>
          </cell>
          <cell r="AJ925">
            <v>0</v>
          </cell>
        </row>
        <row r="926">
          <cell r="AJ926">
            <v>0</v>
          </cell>
        </row>
        <row r="927">
          <cell r="E927">
            <v>417</v>
          </cell>
          <cell r="F927" t="str">
            <v>CB-02/37/4</v>
          </cell>
          <cell r="G927">
            <v>518837.53</v>
          </cell>
          <cell r="H927">
            <v>2388711.16</v>
          </cell>
          <cell r="I927" t="str">
            <v>Road-MN32</v>
          </cell>
          <cell r="J927">
            <v>22.820000000006985</v>
          </cell>
          <cell r="K927">
            <v>16.220000000204891</v>
          </cell>
          <cell r="L927">
            <v>27.997156998648371</v>
          </cell>
          <cell r="M927" t="str">
            <v>CP-5 401 248</v>
          </cell>
          <cell r="N927">
            <v>55.003942465903336</v>
          </cell>
          <cell r="O927">
            <v>83.001099464551714</v>
          </cell>
          <cell r="P927">
            <v>27.997156998648379</v>
          </cell>
          <cell r="Q927">
            <v>0</v>
          </cell>
          <cell r="R927">
            <v>18</v>
          </cell>
          <cell r="T927">
            <v>15.24</v>
          </cell>
          <cell r="V927">
            <v>17.369</v>
          </cell>
          <cell r="X927">
            <v>500</v>
          </cell>
          <cell r="Y927">
            <v>15.19</v>
          </cell>
          <cell r="Z927">
            <v>15.24</v>
          </cell>
          <cell r="AA927">
            <v>17.785</v>
          </cell>
          <cell r="AB927">
            <v>17.369</v>
          </cell>
          <cell r="AD927" t="str">
            <v>Single</v>
          </cell>
          <cell r="AI927">
            <v>0</v>
          </cell>
          <cell r="AJ927">
            <v>0</v>
          </cell>
        </row>
        <row r="928">
          <cell r="AJ928">
            <v>0</v>
          </cell>
        </row>
        <row r="929">
          <cell r="E929">
            <v>418</v>
          </cell>
          <cell r="F929" t="str">
            <v>CB-02/37/5</v>
          </cell>
          <cell r="G929">
            <v>518859.79</v>
          </cell>
          <cell r="H929">
            <v>2388722.54</v>
          </cell>
          <cell r="I929" t="str">
            <v>Road-MN32</v>
          </cell>
          <cell r="J929">
            <v>22.259999999951106</v>
          </cell>
          <cell r="K929">
            <v>11.379999999888241</v>
          </cell>
          <cell r="L929">
            <v>25.000239998753603</v>
          </cell>
          <cell r="M929" t="str">
            <v>CP-5 401 248</v>
          </cell>
          <cell r="N929">
            <v>83.001099464551714</v>
          </cell>
          <cell r="O929">
            <v>108.00133946330531</v>
          </cell>
          <cell r="P929">
            <v>25.000239998753599</v>
          </cell>
          <cell r="Q929">
            <v>0</v>
          </cell>
          <cell r="R929">
            <v>18.100000000000001</v>
          </cell>
          <cell r="T929">
            <v>15.39</v>
          </cell>
          <cell r="V929">
            <v>17.016999999999999</v>
          </cell>
          <cell r="X929">
            <v>400</v>
          </cell>
          <cell r="Y929">
            <v>15.24</v>
          </cell>
          <cell r="Z929">
            <v>15.39</v>
          </cell>
          <cell r="AA929">
            <v>17.369</v>
          </cell>
          <cell r="AB929">
            <v>17.016999999999999</v>
          </cell>
          <cell r="AD929" t="str">
            <v>Single</v>
          </cell>
          <cell r="AI929">
            <v>0</v>
          </cell>
          <cell r="AJ929">
            <v>0</v>
          </cell>
        </row>
        <row r="930">
          <cell r="AJ930">
            <v>0</v>
          </cell>
        </row>
        <row r="931">
          <cell r="E931">
            <v>419</v>
          </cell>
          <cell r="F931" t="str">
            <v>CB-02/37/6</v>
          </cell>
          <cell r="G931">
            <v>518878.91</v>
          </cell>
          <cell r="H931">
            <v>2388728.38</v>
          </cell>
          <cell r="I931" t="str">
            <v>Road-MN32</v>
          </cell>
          <cell r="J931">
            <v>19.119999999995343</v>
          </cell>
          <cell r="K931">
            <v>5.8399999998509884</v>
          </cell>
          <cell r="L931">
            <v>19.991998399311697</v>
          </cell>
          <cell r="M931" t="str">
            <v>CP-5 401 248</v>
          </cell>
          <cell r="N931">
            <v>108.00133946330531</v>
          </cell>
          <cell r="O931">
            <v>127.99333786261701</v>
          </cell>
          <cell r="P931">
            <v>19.991998399311697</v>
          </cell>
          <cell r="Q931">
            <v>0</v>
          </cell>
          <cell r="R931">
            <v>18.190000000000001</v>
          </cell>
          <cell r="T931">
            <v>15.53</v>
          </cell>
          <cell r="V931">
            <v>18.265999999999998</v>
          </cell>
          <cell r="X931">
            <v>400</v>
          </cell>
          <cell r="Y931">
            <v>15.39</v>
          </cell>
          <cell r="Z931">
            <v>15.43</v>
          </cell>
          <cell r="AA931">
            <v>17.016999999999999</v>
          </cell>
          <cell r="AB931">
            <v>18.265999999999998</v>
          </cell>
          <cell r="AD931" t="str">
            <v>Single</v>
          </cell>
          <cell r="AI931">
            <v>0</v>
          </cell>
          <cell r="AJ931">
            <v>0</v>
          </cell>
        </row>
        <row r="932">
          <cell r="AJ932">
            <v>0</v>
          </cell>
        </row>
        <row r="933">
          <cell r="E933">
            <v>420</v>
          </cell>
          <cell r="F933" t="str">
            <v>CB-02/37/7</v>
          </cell>
          <cell r="G933">
            <v>518909.58</v>
          </cell>
          <cell r="H933">
            <v>2388737.52</v>
          </cell>
          <cell r="I933" t="str">
            <v>Road-MN32</v>
          </cell>
          <cell r="J933">
            <v>30.67000000004191</v>
          </cell>
          <cell r="K933">
            <v>9.1400000001303852</v>
          </cell>
          <cell r="L933">
            <v>32.002945177045099</v>
          </cell>
          <cell r="M933" t="str">
            <v>CP-5 401 248</v>
          </cell>
          <cell r="N933">
            <v>127.99333786261701</v>
          </cell>
          <cell r="O933">
            <v>159.9962830396621</v>
          </cell>
          <cell r="P933">
            <v>32.002945177045092</v>
          </cell>
          <cell r="Q933">
            <v>0</v>
          </cell>
          <cell r="R933">
            <v>18.22</v>
          </cell>
          <cell r="T933">
            <v>15.63</v>
          </cell>
          <cell r="V933">
            <v>18.001999999999999</v>
          </cell>
          <cell r="X933">
            <v>300</v>
          </cell>
          <cell r="Y933">
            <v>15.53</v>
          </cell>
          <cell r="Z933">
            <v>15.63</v>
          </cell>
          <cell r="AA933">
            <v>18.265999999999998</v>
          </cell>
          <cell r="AB933">
            <v>18.001999999999999</v>
          </cell>
          <cell r="AD933" t="str">
            <v>Single</v>
          </cell>
          <cell r="AI933">
            <v>0</v>
          </cell>
          <cell r="AJ933">
            <v>0</v>
          </cell>
        </row>
        <row r="934">
          <cell r="AJ934">
            <v>0</v>
          </cell>
        </row>
        <row r="935">
          <cell r="E935">
            <v>421</v>
          </cell>
          <cell r="F935" t="str">
            <v>CB-02/37/8</v>
          </cell>
          <cell r="G935">
            <v>518930.67</v>
          </cell>
          <cell r="H935">
            <v>2388743.79</v>
          </cell>
          <cell r="I935" t="str">
            <v>Road-MN32</v>
          </cell>
          <cell r="J935">
            <v>21.089999999967404</v>
          </cell>
          <cell r="K935">
            <v>6.2700000000186265</v>
          </cell>
          <cell r="L935">
            <v>22.002295334779475</v>
          </cell>
          <cell r="M935" t="str">
            <v>CP-5 401 248</v>
          </cell>
          <cell r="N935">
            <v>159.9962830396621</v>
          </cell>
          <cell r="O935">
            <v>181.99857837444159</v>
          </cell>
          <cell r="P935">
            <v>22.00229533477949</v>
          </cell>
          <cell r="Q935">
            <v>0</v>
          </cell>
          <cell r="R935">
            <v>18.16</v>
          </cell>
          <cell r="T935">
            <v>15.69</v>
          </cell>
          <cell r="V935">
            <v>17.888999999999999</v>
          </cell>
          <cell r="X935">
            <v>300</v>
          </cell>
          <cell r="Y935">
            <v>15.63</v>
          </cell>
          <cell r="Z935">
            <v>15.69</v>
          </cell>
          <cell r="AA935">
            <v>18.001999999999999</v>
          </cell>
          <cell r="AB935">
            <v>17.888999999999999</v>
          </cell>
          <cell r="AD935" t="str">
            <v>Single</v>
          </cell>
          <cell r="AI935">
            <v>0</v>
          </cell>
          <cell r="AJ935">
            <v>0</v>
          </cell>
        </row>
        <row r="936">
          <cell r="AJ936">
            <v>0</v>
          </cell>
        </row>
        <row r="937">
          <cell r="E937">
            <v>422</v>
          </cell>
          <cell r="F937" t="str">
            <v>CB-02/37/9</v>
          </cell>
          <cell r="G937">
            <v>518967.1</v>
          </cell>
          <cell r="H937">
            <v>2388754.61</v>
          </cell>
          <cell r="I937" t="str">
            <v>Road-MN32</v>
          </cell>
          <cell r="J937">
            <v>36.429999999993015</v>
          </cell>
          <cell r="K937">
            <v>10.819999999832362</v>
          </cell>
          <cell r="L937">
            <v>38.002859102913078</v>
          </cell>
          <cell r="M937" t="str">
            <v>CP-5 401 248</v>
          </cell>
          <cell r="N937">
            <v>181.99857837444159</v>
          </cell>
          <cell r="O937">
            <v>220.00143747735467</v>
          </cell>
          <cell r="P937">
            <v>38.002859102913078</v>
          </cell>
          <cell r="Q937">
            <v>0</v>
          </cell>
          <cell r="R937">
            <v>18.04</v>
          </cell>
          <cell r="T937">
            <v>15.81</v>
          </cell>
          <cell r="V937">
            <v>18.094999999999999</v>
          </cell>
          <cell r="X937">
            <v>300</v>
          </cell>
          <cell r="Y937">
            <v>15.69</v>
          </cell>
          <cell r="Z937">
            <v>15.81</v>
          </cell>
          <cell r="AA937">
            <v>17.888999999999999</v>
          </cell>
          <cell r="AB937">
            <v>18.094999999999999</v>
          </cell>
          <cell r="AD937" t="str">
            <v>Single</v>
          </cell>
          <cell r="AI937">
            <v>0</v>
          </cell>
          <cell r="AJ937">
            <v>0</v>
          </cell>
        </row>
        <row r="938">
          <cell r="AJ938">
            <v>0</v>
          </cell>
        </row>
        <row r="939">
          <cell r="E939">
            <v>423</v>
          </cell>
          <cell r="F939" t="str">
            <v>CB-02/37/10</v>
          </cell>
          <cell r="G939">
            <v>518995.85</v>
          </cell>
          <cell r="H939">
            <v>2388763.16</v>
          </cell>
          <cell r="I939" t="str">
            <v>Road-MN32</v>
          </cell>
          <cell r="J939">
            <v>28.75</v>
          </cell>
          <cell r="K939">
            <v>8.5500000002793968</v>
          </cell>
          <cell r="L939">
            <v>29.994416147089407</v>
          </cell>
          <cell r="M939" t="str">
            <v>CP-5 401 248</v>
          </cell>
          <cell r="N939">
            <v>220.00143747735467</v>
          </cell>
          <cell r="O939">
            <v>249.99585362444407</v>
          </cell>
          <cell r="P939">
            <v>29.994416147089396</v>
          </cell>
          <cell r="Q939">
            <v>0</v>
          </cell>
          <cell r="R939">
            <v>17.95</v>
          </cell>
          <cell r="T939">
            <v>15.9</v>
          </cell>
          <cell r="V939">
            <v>18.055</v>
          </cell>
          <cell r="X939">
            <v>300</v>
          </cell>
          <cell r="Y939">
            <v>15.81</v>
          </cell>
          <cell r="Z939">
            <v>15.9</v>
          </cell>
          <cell r="AA939">
            <v>18.094999999999999</v>
          </cell>
          <cell r="AB939">
            <v>18.055</v>
          </cell>
          <cell r="AD939" t="str">
            <v>Single</v>
          </cell>
          <cell r="AI939">
            <v>0</v>
          </cell>
          <cell r="AJ939">
            <v>0</v>
          </cell>
        </row>
        <row r="940">
          <cell r="AJ940">
            <v>0</v>
          </cell>
        </row>
        <row r="941">
          <cell r="E941">
            <v>424</v>
          </cell>
          <cell r="F941" t="str">
            <v>CB-02/37/11</v>
          </cell>
          <cell r="G941">
            <v>519034.19</v>
          </cell>
          <cell r="H941">
            <v>2388774.56</v>
          </cell>
          <cell r="I941" t="str">
            <v>Road-MN32</v>
          </cell>
          <cell r="J941">
            <v>38.340000000025611</v>
          </cell>
          <cell r="K941">
            <v>11.399999999906868</v>
          </cell>
          <cell r="L941">
            <v>39.998944986084823</v>
          </cell>
          <cell r="M941" t="str">
            <v>CP-5 401 249</v>
          </cell>
          <cell r="N941">
            <v>249.99585362444407</v>
          </cell>
          <cell r="O941">
            <v>289.9947986105289</v>
          </cell>
          <cell r="P941">
            <v>39.998944986084837</v>
          </cell>
          <cell r="Q941">
            <v>0</v>
          </cell>
          <cell r="R941">
            <v>17.78</v>
          </cell>
          <cell r="T941">
            <v>16.02</v>
          </cell>
          <cell r="V941">
            <v>18.073</v>
          </cell>
          <cell r="X941">
            <v>300</v>
          </cell>
          <cell r="Y941">
            <v>15.9</v>
          </cell>
          <cell r="Z941">
            <v>16.02</v>
          </cell>
          <cell r="AA941">
            <v>18.055</v>
          </cell>
          <cell r="AB941">
            <v>18.073</v>
          </cell>
          <cell r="AD941" t="str">
            <v>Single</v>
          </cell>
          <cell r="AI941">
            <v>0</v>
          </cell>
          <cell r="AJ941">
            <v>0</v>
          </cell>
        </row>
        <row r="942">
          <cell r="AJ942">
            <v>0</v>
          </cell>
        </row>
        <row r="943">
          <cell r="E943">
            <v>425</v>
          </cell>
          <cell r="F943" t="str">
            <v>CB-02/37/12</v>
          </cell>
          <cell r="G943">
            <v>519061.99</v>
          </cell>
          <cell r="H943">
            <v>2388782.8199999998</v>
          </cell>
          <cell r="I943" t="str">
            <v>Road-MN32</v>
          </cell>
          <cell r="J943">
            <v>27.799999999988358</v>
          </cell>
          <cell r="K943">
            <v>8.2599999997764826</v>
          </cell>
          <cell r="L943">
            <v>29.001165493746285</v>
          </cell>
          <cell r="M943" t="str">
            <v>CP-5 401 249</v>
          </cell>
          <cell r="N943">
            <v>289.9947986105289</v>
          </cell>
          <cell r="O943">
            <v>318.99596410427517</v>
          </cell>
          <cell r="P943">
            <v>29.001165493746271</v>
          </cell>
          <cell r="Q943">
            <v>0</v>
          </cell>
          <cell r="R943">
            <v>17.47</v>
          </cell>
          <cell r="T943">
            <v>16.079999999999998</v>
          </cell>
          <cell r="V943">
            <v>17.756</v>
          </cell>
          <cell r="X943">
            <v>300</v>
          </cell>
          <cell r="Y943">
            <v>16.02</v>
          </cell>
          <cell r="Z943">
            <v>16.079999999999998</v>
          </cell>
          <cell r="AA943">
            <v>18.073</v>
          </cell>
          <cell r="AB943">
            <v>17.756</v>
          </cell>
          <cell r="AD943" t="str">
            <v>Double</v>
          </cell>
          <cell r="AI943">
            <v>0</v>
          </cell>
          <cell r="AJ943" t="str">
            <v>L</v>
          </cell>
        </row>
        <row r="944">
          <cell r="AJ944">
            <v>0</v>
          </cell>
        </row>
        <row r="945">
          <cell r="N945">
            <v>318.99596410427517</v>
          </cell>
          <cell r="AJ945">
            <v>0</v>
          </cell>
        </row>
        <row r="946">
          <cell r="E946">
            <v>426</v>
          </cell>
          <cell r="F946" t="str">
            <v>CB-02/37/4</v>
          </cell>
          <cell r="G946">
            <v>518837.53</v>
          </cell>
          <cell r="H946">
            <v>2388711.16</v>
          </cell>
          <cell r="I946" t="str">
            <v>Road-MN32</v>
          </cell>
          <cell r="M946" t="str">
            <v>CP-5 401 248</v>
          </cell>
          <cell r="R946">
            <v>18</v>
          </cell>
          <cell r="T946">
            <v>15.34</v>
          </cell>
          <cell r="V946">
            <v>17.369</v>
          </cell>
          <cell r="AI946">
            <v>0</v>
          </cell>
          <cell r="AJ946">
            <v>0</v>
          </cell>
        </row>
        <row r="947">
          <cell r="AJ947">
            <v>0</v>
          </cell>
        </row>
        <row r="948">
          <cell r="E948">
            <v>427</v>
          </cell>
          <cell r="F948" t="str">
            <v>CB-02/37/20</v>
          </cell>
          <cell r="G948">
            <v>518845.21</v>
          </cell>
          <cell r="H948">
            <v>2388692.7599999998</v>
          </cell>
          <cell r="I948" t="str">
            <v>Road-MN33</v>
          </cell>
          <cell r="J948">
            <v>7.6799999999930151</v>
          </cell>
          <cell r="K948">
            <v>-18.400000000372529</v>
          </cell>
          <cell r="L948">
            <v>19.938465337472735</v>
          </cell>
          <cell r="M948" t="str">
            <v>CP-5 401 249</v>
          </cell>
          <cell r="N948">
            <v>0</v>
          </cell>
          <cell r="O948">
            <v>19.938465337472735</v>
          </cell>
          <cell r="P948">
            <v>19.938465337472735</v>
          </cell>
          <cell r="Q948">
            <v>0</v>
          </cell>
          <cell r="R948">
            <v>18.058</v>
          </cell>
          <cell r="T948">
            <v>15.44</v>
          </cell>
          <cell r="V948">
            <v>17.780999999999999</v>
          </cell>
          <cell r="X948">
            <v>400</v>
          </cell>
          <cell r="Y948">
            <v>15.34</v>
          </cell>
          <cell r="Z948">
            <v>15.44</v>
          </cell>
          <cell r="AA948">
            <v>17.369</v>
          </cell>
          <cell r="AB948">
            <v>17.780999999999999</v>
          </cell>
          <cell r="AD948" t="str">
            <v>Single</v>
          </cell>
          <cell r="AI948" t="str">
            <v>S</v>
          </cell>
          <cell r="AJ948">
            <v>0</v>
          </cell>
        </row>
        <row r="949">
          <cell r="AJ949">
            <v>0</v>
          </cell>
        </row>
        <row r="950">
          <cell r="E950">
            <v>428</v>
          </cell>
          <cell r="F950" t="str">
            <v>CB-02/37/21</v>
          </cell>
          <cell r="G950">
            <v>518849.5</v>
          </cell>
          <cell r="H950">
            <v>2388678.39</v>
          </cell>
          <cell r="I950" t="str">
            <v>Road-MN33</v>
          </cell>
          <cell r="J950">
            <v>4.2899999999790452</v>
          </cell>
          <cell r="K950">
            <v>-14.369999999646097</v>
          </cell>
          <cell r="L950">
            <v>14.996699636575011</v>
          </cell>
          <cell r="M950" t="str">
            <v>CP-5 401 249</v>
          </cell>
          <cell r="N950">
            <v>19.938465337472735</v>
          </cell>
          <cell r="O950">
            <v>34.935164974047744</v>
          </cell>
          <cell r="P950">
            <v>14.996699636575009</v>
          </cell>
          <cell r="Q950">
            <v>0</v>
          </cell>
          <cell r="R950">
            <v>18.052</v>
          </cell>
          <cell r="T950">
            <v>15.49</v>
          </cell>
          <cell r="V950">
            <v>17.774000000000001</v>
          </cell>
          <cell r="X950">
            <v>400</v>
          </cell>
          <cell r="Y950">
            <v>15.44</v>
          </cell>
          <cell r="Z950">
            <v>15.49</v>
          </cell>
          <cell r="AA950">
            <v>17.780999999999999</v>
          </cell>
          <cell r="AB950">
            <v>17.774000000000001</v>
          </cell>
          <cell r="AD950" t="str">
            <v>Single</v>
          </cell>
          <cell r="AI950">
            <v>0</v>
          </cell>
          <cell r="AJ950">
            <v>0</v>
          </cell>
        </row>
        <row r="951">
          <cell r="AJ951">
            <v>0</v>
          </cell>
        </row>
        <row r="952">
          <cell r="E952">
            <v>429</v>
          </cell>
          <cell r="F952" t="str">
            <v>CB-02/37/22</v>
          </cell>
          <cell r="G952">
            <v>518855.33</v>
          </cell>
          <cell r="H952">
            <v>2388670.2599999998</v>
          </cell>
          <cell r="I952" t="str">
            <v>Road-MN33</v>
          </cell>
          <cell r="J952">
            <v>5.8300000000162981</v>
          </cell>
          <cell r="K952">
            <v>-8.1300000003539026</v>
          </cell>
          <cell r="L952">
            <v>10.004289080486654</v>
          </cell>
          <cell r="M952" t="str">
            <v>CP-5 401 249</v>
          </cell>
          <cell r="N952">
            <v>34.935164974047744</v>
          </cell>
          <cell r="O952">
            <v>44.939454054534394</v>
          </cell>
          <cell r="P952">
            <v>10.00428908048665</v>
          </cell>
          <cell r="Q952">
            <v>0</v>
          </cell>
          <cell r="R952">
            <v>18.056000000000001</v>
          </cell>
          <cell r="T952">
            <v>15.52</v>
          </cell>
          <cell r="V952">
            <v>17.713999999999999</v>
          </cell>
          <cell r="X952">
            <v>400</v>
          </cell>
          <cell r="Y952">
            <v>15.49</v>
          </cell>
          <cell r="Z952">
            <v>15.52</v>
          </cell>
          <cell r="AA952">
            <v>17.774000000000001</v>
          </cell>
          <cell r="AB952">
            <v>17.713999999999999</v>
          </cell>
          <cell r="AD952" t="str">
            <v>Single</v>
          </cell>
          <cell r="AI952">
            <v>0</v>
          </cell>
          <cell r="AJ952">
            <v>0</v>
          </cell>
        </row>
        <row r="953">
          <cell r="AJ953">
            <v>0</v>
          </cell>
        </row>
        <row r="954">
          <cell r="E954">
            <v>430</v>
          </cell>
          <cell r="F954" t="str">
            <v>CB-02/37/23</v>
          </cell>
          <cell r="G954">
            <v>518865.25</v>
          </cell>
          <cell r="H954">
            <v>2388669.0099999998</v>
          </cell>
          <cell r="I954" t="str">
            <v>Road-MN33</v>
          </cell>
          <cell r="J954">
            <v>9.9199999999837019</v>
          </cell>
          <cell r="K954">
            <v>-1.25</v>
          </cell>
          <cell r="L954">
            <v>9.9984448790637757</v>
          </cell>
          <cell r="M954" t="str">
            <v>CP-5 401 249</v>
          </cell>
          <cell r="N954">
            <v>44.939454054534394</v>
          </cell>
          <cell r="O954">
            <v>54.93789893359817</v>
          </cell>
          <cell r="P954">
            <v>9.9984448790637757</v>
          </cell>
          <cell r="Q954">
            <v>0</v>
          </cell>
          <cell r="R954">
            <v>18.030999999999999</v>
          </cell>
          <cell r="T954">
            <v>15.55</v>
          </cell>
          <cell r="V954">
            <v>17.774999999999999</v>
          </cell>
          <cell r="X954">
            <v>300</v>
          </cell>
          <cell r="Y954">
            <v>15.52</v>
          </cell>
          <cell r="Z954">
            <v>15.55</v>
          </cell>
          <cell r="AA954">
            <v>17.713999999999999</v>
          </cell>
          <cell r="AB954">
            <v>17.774999999999999</v>
          </cell>
          <cell r="AD954" t="str">
            <v>Single</v>
          </cell>
          <cell r="AI954">
            <v>0</v>
          </cell>
          <cell r="AJ954">
            <v>0</v>
          </cell>
        </row>
        <row r="955">
          <cell r="AJ955">
            <v>0</v>
          </cell>
        </row>
        <row r="956">
          <cell r="E956">
            <v>431</v>
          </cell>
          <cell r="F956" t="str">
            <v>CB-02/37/24</v>
          </cell>
          <cell r="G956">
            <v>518898.69</v>
          </cell>
          <cell r="H956">
            <v>2388679.35</v>
          </cell>
          <cell r="I956" t="str">
            <v>Road-MN33</v>
          </cell>
          <cell r="J956">
            <v>33.440000000002328</v>
          </cell>
          <cell r="K956">
            <v>10.34000000031665</v>
          </cell>
          <cell r="L956">
            <v>35.002131363771326</v>
          </cell>
          <cell r="M956" t="str">
            <v>CP-5 401 249</v>
          </cell>
          <cell r="N956">
            <v>54.93789893359817</v>
          </cell>
          <cell r="O956">
            <v>89.940030297369503</v>
          </cell>
          <cell r="P956">
            <v>35.002131363771333</v>
          </cell>
          <cell r="Q956">
            <v>0</v>
          </cell>
          <cell r="R956">
            <v>17.925999999999998</v>
          </cell>
          <cell r="T956">
            <v>15.76</v>
          </cell>
          <cell r="V956">
            <v>18.068999999999999</v>
          </cell>
          <cell r="X956">
            <v>300</v>
          </cell>
          <cell r="Y956">
            <v>15.55</v>
          </cell>
          <cell r="Z956">
            <v>15.66</v>
          </cell>
          <cell r="AA956">
            <v>17.774999999999999</v>
          </cell>
          <cell r="AB956">
            <v>18.068999999999999</v>
          </cell>
          <cell r="AD956" t="str">
            <v>Single</v>
          </cell>
          <cell r="AI956">
            <v>0</v>
          </cell>
          <cell r="AJ956">
            <v>0</v>
          </cell>
        </row>
        <row r="957">
          <cell r="AJ957">
            <v>0</v>
          </cell>
        </row>
        <row r="958">
          <cell r="E958">
            <v>432</v>
          </cell>
          <cell r="F958" t="str">
            <v>CB-02/37/25</v>
          </cell>
          <cell r="G958">
            <v>518922.58</v>
          </cell>
          <cell r="H958">
            <v>2388686.73</v>
          </cell>
          <cell r="I958" t="str">
            <v>Road-MN33</v>
          </cell>
          <cell r="J958">
            <v>23.89000000001397</v>
          </cell>
          <cell r="K958">
            <v>7.3799999998882413</v>
          </cell>
          <cell r="L958">
            <v>25.003929691130914</v>
          </cell>
          <cell r="M958" t="str">
            <v>CP-5 401 249</v>
          </cell>
          <cell r="N958">
            <v>89.940030297369503</v>
          </cell>
          <cell r="O958">
            <v>114.94395998850041</v>
          </cell>
          <cell r="P958">
            <v>25.003929691130907</v>
          </cell>
          <cell r="Q958">
            <v>0</v>
          </cell>
          <cell r="R958">
            <v>17.850999999999999</v>
          </cell>
          <cell r="T958">
            <v>15.84</v>
          </cell>
          <cell r="V958">
            <v>18.126999999999999</v>
          </cell>
          <cell r="X958">
            <v>300</v>
          </cell>
          <cell r="Y958">
            <v>15.76</v>
          </cell>
          <cell r="Z958">
            <v>15.84</v>
          </cell>
          <cell r="AA958">
            <v>18.068999999999999</v>
          </cell>
          <cell r="AB958">
            <v>18.126999999999999</v>
          </cell>
          <cell r="AD958" t="str">
            <v>Single</v>
          </cell>
          <cell r="AI958">
            <v>0</v>
          </cell>
          <cell r="AJ958">
            <v>0</v>
          </cell>
        </row>
        <row r="959">
          <cell r="AJ959">
            <v>0</v>
          </cell>
        </row>
        <row r="960">
          <cell r="E960">
            <v>433</v>
          </cell>
          <cell r="F960" t="str">
            <v>CB-02/37/26</v>
          </cell>
          <cell r="G960">
            <v>518946.46</v>
          </cell>
          <cell r="H960">
            <v>2388694.11</v>
          </cell>
          <cell r="I960" t="str">
            <v>Road-MN33</v>
          </cell>
          <cell r="J960">
            <v>23.880000000004657</v>
          </cell>
          <cell r="K960">
            <v>7.3799999998882413</v>
          </cell>
          <cell r="L960">
            <v>24.994375367241584</v>
          </cell>
          <cell r="M960" t="str">
            <v>CP-5 401 249</v>
          </cell>
          <cell r="N960">
            <v>114.94395998850041</v>
          </cell>
          <cell r="O960">
            <v>139.938335355742</v>
          </cell>
          <cell r="P960">
            <v>24.994375367241588</v>
          </cell>
          <cell r="Q960">
            <v>0</v>
          </cell>
          <cell r="R960">
            <v>17.776</v>
          </cell>
          <cell r="T960">
            <v>15.91</v>
          </cell>
          <cell r="V960">
            <v>17.917999999999999</v>
          </cell>
          <cell r="X960">
            <v>300</v>
          </cell>
          <cell r="Y960">
            <v>15.84</v>
          </cell>
          <cell r="Z960">
            <v>15.91</v>
          </cell>
          <cell r="AA960">
            <v>18.126999999999999</v>
          </cell>
          <cell r="AB960">
            <v>17.917999999999999</v>
          </cell>
          <cell r="AD960" t="str">
            <v>Single</v>
          </cell>
          <cell r="AI960">
            <v>0</v>
          </cell>
          <cell r="AJ960">
            <v>0</v>
          </cell>
        </row>
        <row r="961">
          <cell r="AJ961">
            <v>0</v>
          </cell>
        </row>
        <row r="962">
          <cell r="E962">
            <v>434</v>
          </cell>
          <cell r="F962" t="str">
            <v>CB-02/37/27</v>
          </cell>
          <cell r="G962">
            <v>518975.1</v>
          </cell>
          <cell r="H962">
            <v>2388703.0299999998</v>
          </cell>
          <cell r="I962" t="str">
            <v>Road-MN33</v>
          </cell>
          <cell r="J962">
            <v>28.639999999955762</v>
          </cell>
          <cell r="K962">
            <v>8.9199999999254942</v>
          </cell>
          <cell r="L962">
            <v>29.996933176512176</v>
          </cell>
          <cell r="M962" t="str">
            <v>CP-5 401 249</v>
          </cell>
          <cell r="N962">
            <v>139.938335355742</v>
          </cell>
          <cell r="O962">
            <v>169.93526853225418</v>
          </cell>
          <cell r="P962">
            <v>29.996933176512186</v>
          </cell>
          <cell r="Q962">
            <v>0</v>
          </cell>
          <cell r="R962">
            <v>17.741</v>
          </cell>
          <cell r="T962">
            <v>16</v>
          </cell>
          <cell r="V962">
            <v>17.975999999999999</v>
          </cell>
          <cell r="X962">
            <v>300</v>
          </cell>
          <cell r="Y962">
            <v>15.91</v>
          </cell>
          <cell r="Z962">
            <v>16</v>
          </cell>
          <cell r="AA962">
            <v>17.917999999999999</v>
          </cell>
          <cell r="AB962">
            <v>17.975999999999999</v>
          </cell>
          <cell r="AD962" t="str">
            <v>Double</v>
          </cell>
          <cell r="AI962">
            <v>0</v>
          </cell>
          <cell r="AJ962">
            <v>0</v>
          </cell>
        </row>
        <row r="963">
          <cell r="AJ963">
            <v>0</v>
          </cell>
        </row>
        <row r="964">
          <cell r="E964">
            <v>435</v>
          </cell>
          <cell r="F964" t="str">
            <v>CB-02/37/28</v>
          </cell>
          <cell r="G964">
            <v>518998.99</v>
          </cell>
          <cell r="H964">
            <v>2388710.41</v>
          </cell>
          <cell r="I964" t="str">
            <v>Road-MN33</v>
          </cell>
          <cell r="J964">
            <v>23.89000000001397</v>
          </cell>
          <cell r="K964">
            <v>7.3800000003539026</v>
          </cell>
          <cell r="L964">
            <v>25.003929691268354</v>
          </cell>
          <cell r="M964" t="str">
            <v>CP-5 401 249</v>
          </cell>
          <cell r="N964">
            <v>169.93526853225418</v>
          </cell>
          <cell r="O964">
            <v>194.93919822352254</v>
          </cell>
          <cell r="P964">
            <v>25.003929691268354</v>
          </cell>
          <cell r="Q964">
            <v>0</v>
          </cell>
          <cell r="R964">
            <v>17.745999999999999</v>
          </cell>
          <cell r="T964">
            <v>16.07</v>
          </cell>
          <cell r="V964">
            <v>18.010000000000002</v>
          </cell>
          <cell r="X964">
            <v>300</v>
          </cell>
          <cell r="Y964">
            <v>16</v>
          </cell>
          <cell r="Z964">
            <v>16.07</v>
          </cell>
          <cell r="AA964">
            <v>17.975999999999999</v>
          </cell>
          <cell r="AB964">
            <v>18.010000000000002</v>
          </cell>
          <cell r="AD964" t="str">
            <v>Single</v>
          </cell>
          <cell r="AI964">
            <v>0</v>
          </cell>
          <cell r="AJ964">
            <v>0</v>
          </cell>
        </row>
        <row r="965">
          <cell r="AJ965">
            <v>0</v>
          </cell>
        </row>
        <row r="966">
          <cell r="E966">
            <v>436</v>
          </cell>
          <cell r="F966" t="str">
            <v>CB-02/37/29</v>
          </cell>
          <cell r="G966">
            <v>519005.82</v>
          </cell>
          <cell r="H966">
            <v>2388717.71</v>
          </cell>
          <cell r="I966" t="str">
            <v>Road-MN33</v>
          </cell>
          <cell r="J966">
            <v>6.8300000000162981</v>
          </cell>
          <cell r="K966">
            <v>7.2999999998137355</v>
          </cell>
          <cell r="L966">
            <v>9.9969445330812547</v>
          </cell>
          <cell r="M966" t="str">
            <v>CP-5 401 249</v>
          </cell>
          <cell r="N966">
            <v>194.93919822352254</v>
          </cell>
          <cell r="O966">
            <v>204.9361427566038</v>
          </cell>
          <cell r="P966">
            <v>9.9969445330812619</v>
          </cell>
          <cell r="Q966">
            <v>0</v>
          </cell>
          <cell r="R966">
            <v>17.777999999999999</v>
          </cell>
          <cell r="T966">
            <v>16.11</v>
          </cell>
          <cell r="V966">
            <v>17.882000000000001</v>
          </cell>
          <cell r="X966">
            <v>300</v>
          </cell>
          <cell r="Y966">
            <v>16.07</v>
          </cell>
          <cell r="Z966">
            <v>16.11</v>
          </cell>
          <cell r="AA966">
            <v>18.010000000000002</v>
          </cell>
          <cell r="AB966">
            <v>17.882000000000001</v>
          </cell>
          <cell r="AD966" t="str">
            <v>Double</v>
          </cell>
          <cell r="AI966">
            <v>0</v>
          </cell>
          <cell r="AJ966" t="str">
            <v>L</v>
          </cell>
        </row>
        <row r="967">
          <cell r="AJ967">
            <v>0</v>
          </cell>
        </row>
        <row r="968">
          <cell r="N968">
            <v>204.9361427566038</v>
          </cell>
          <cell r="AJ968">
            <v>0</v>
          </cell>
        </row>
        <row r="969">
          <cell r="E969">
            <v>437</v>
          </cell>
          <cell r="F969" t="str">
            <v>MH-02/38</v>
          </cell>
          <cell r="G969">
            <v>518773.72</v>
          </cell>
          <cell r="H969">
            <v>2388650.5499999998</v>
          </cell>
          <cell r="I969" t="str">
            <v>Existing Road 2</v>
          </cell>
          <cell r="M969" t="str">
            <v>CP-5 401 209</v>
          </cell>
          <cell r="R969">
            <v>17.829999999999998</v>
          </cell>
          <cell r="T969">
            <v>15.82</v>
          </cell>
          <cell r="V969">
            <v>17.8</v>
          </cell>
          <cell r="AA969">
            <v>17.739999999999998</v>
          </cell>
          <cell r="AI969">
            <v>0</v>
          </cell>
          <cell r="AJ969">
            <v>0</v>
          </cell>
        </row>
        <row r="970">
          <cell r="AJ970">
            <v>0</v>
          </cell>
        </row>
        <row r="971">
          <cell r="E971">
            <v>438</v>
          </cell>
          <cell r="F971" t="str">
            <v>CB-02/38/1</v>
          </cell>
          <cell r="G971">
            <v>518781.16</v>
          </cell>
          <cell r="H971">
            <v>2388626.69</v>
          </cell>
          <cell r="I971" t="str">
            <v>Existing Road 2</v>
          </cell>
          <cell r="J971">
            <v>7.4400000000023283</v>
          </cell>
          <cell r="K971">
            <v>-23.859999999869615</v>
          </cell>
          <cell r="L971">
            <v>24.993063037447264</v>
          </cell>
          <cell r="M971" t="str">
            <v>CP-5 401 250</v>
          </cell>
          <cell r="N971">
            <v>0</v>
          </cell>
          <cell r="O971">
            <v>24.993063037447264</v>
          </cell>
          <cell r="P971">
            <v>24.993063037447264</v>
          </cell>
          <cell r="Q971">
            <v>0</v>
          </cell>
          <cell r="R971">
            <v>17.7</v>
          </cell>
          <cell r="T971">
            <v>15.9</v>
          </cell>
          <cell r="V971">
            <v>17.7</v>
          </cell>
          <cell r="X971">
            <v>300</v>
          </cell>
          <cell r="Y971">
            <v>15.82</v>
          </cell>
          <cell r="Z971">
            <v>15.9</v>
          </cell>
          <cell r="AA971">
            <v>0</v>
          </cell>
          <cell r="AB971">
            <v>17.7</v>
          </cell>
          <cell r="AD971" t="str">
            <v>Single</v>
          </cell>
          <cell r="AI971" t="str">
            <v>S</v>
          </cell>
          <cell r="AJ971">
            <v>0</v>
          </cell>
        </row>
        <row r="972">
          <cell r="AJ972">
            <v>0</v>
          </cell>
        </row>
        <row r="973">
          <cell r="E973">
            <v>439</v>
          </cell>
          <cell r="F973" t="str">
            <v>CB-02/38/2</v>
          </cell>
          <cell r="G973">
            <v>518794.54</v>
          </cell>
          <cell r="H973">
            <v>2388583.7400000002</v>
          </cell>
          <cell r="I973" t="str">
            <v>Existing Road 2</v>
          </cell>
          <cell r="J973">
            <v>13.380000000004657</v>
          </cell>
          <cell r="K973">
            <v>-42.949999999720603</v>
          </cell>
          <cell r="L973">
            <v>44.985852220182785</v>
          </cell>
          <cell r="M973" t="str">
            <v>CP-5 401 250</v>
          </cell>
          <cell r="N973">
            <v>24.993063037447264</v>
          </cell>
          <cell r="O973">
            <v>69.978915257630049</v>
          </cell>
          <cell r="P973">
            <v>44.985852220182785</v>
          </cell>
          <cell r="Q973">
            <v>0</v>
          </cell>
          <cell r="R973">
            <v>17.8</v>
          </cell>
          <cell r="T973">
            <v>16.03</v>
          </cell>
          <cell r="V973">
            <v>17.8</v>
          </cell>
          <cell r="X973">
            <v>300</v>
          </cell>
          <cell r="Y973">
            <v>15.9</v>
          </cell>
          <cell r="Z973">
            <v>16.03</v>
          </cell>
          <cell r="AA973">
            <v>17.7</v>
          </cell>
          <cell r="AB973">
            <v>17.8</v>
          </cell>
          <cell r="AD973" t="str">
            <v>Single</v>
          </cell>
          <cell r="AI973">
            <v>0</v>
          </cell>
          <cell r="AJ973">
            <v>0</v>
          </cell>
        </row>
        <row r="974">
          <cell r="AJ974">
            <v>0</v>
          </cell>
        </row>
        <row r="975">
          <cell r="E975">
            <v>440</v>
          </cell>
          <cell r="F975" t="str">
            <v>CB-02/38/3</v>
          </cell>
          <cell r="G975">
            <v>518807.94</v>
          </cell>
          <cell r="H975">
            <v>2388540.7599999998</v>
          </cell>
          <cell r="I975" t="str">
            <v>Existing Road 2</v>
          </cell>
          <cell r="J975">
            <v>13.400000000023283</v>
          </cell>
          <cell r="K975">
            <v>-42.980000000447035</v>
          </cell>
          <cell r="L975">
            <v>45.020444245243191</v>
          </cell>
          <cell r="M975" t="str">
            <v>CP-5 401 250</v>
          </cell>
          <cell r="N975">
            <v>69.978915257630049</v>
          </cell>
          <cell r="O975">
            <v>114.99935950287323</v>
          </cell>
          <cell r="P975">
            <v>45.020444245243183</v>
          </cell>
          <cell r="Q975">
            <v>0</v>
          </cell>
          <cell r="R975">
            <v>17.8</v>
          </cell>
          <cell r="T975">
            <v>16.170000000000002</v>
          </cell>
          <cell r="V975">
            <v>17.8</v>
          </cell>
          <cell r="X975">
            <v>300</v>
          </cell>
          <cell r="Y975">
            <v>16.03</v>
          </cell>
          <cell r="Z975">
            <v>16.170000000000002</v>
          </cell>
          <cell r="AA975">
            <v>17.8</v>
          </cell>
          <cell r="AB975">
            <v>17.8</v>
          </cell>
          <cell r="AD975" t="str">
            <v>Single</v>
          </cell>
          <cell r="AI975">
            <v>0</v>
          </cell>
          <cell r="AJ975">
            <v>0</v>
          </cell>
        </row>
        <row r="976">
          <cell r="AJ976">
            <v>0</v>
          </cell>
        </row>
        <row r="977">
          <cell r="E977">
            <v>441</v>
          </cell>
          <cell r="F977" t="str">
            <v>CB-02/38/4</v>
          </cell>
          <cell r="G977">
            <v>518820.73</v>
          </cell>
          <cell r="H977">
            <v>2388499.71</v>
          </cell>
          <cell r="I977" t="str">
            <v>Existing Road 2</v>
          </cell>
          <cell r="J977">
            <v>12.789999999979045</v>
          </cell>
          <cell r="K977">
            <v>-41.049999999813735</v>
          </cell>
          <cell r="L977">
            <v>42.996355659336658</v>
          </cell>
          <cell r="M977" t="str">
            <v>CP-5 401 250</v>
          </cell>
          <cell r="N977">
            <v>114.99935950287323</v>
          </cell>
          <cell r="O977">
            <v>157.99571516220988</v>
          </cell>
          <cell r="P977">
            <v>42.996355659336643</v>
          </cell>
          <cell r="Q977">
            <v>0</v>
          </cell>
          <cell r="R977">
            <v>17.8</v>
          </cell>
          <cell r="T977">
            <v>16.3</v>
          </cell>
          <cell r="V977">
            <v>17.8</v>
          </cell>
          <cell r="X977">
            <v>300</v>
          </cell>
          <cell r="Y977">
            <v>16.170000000000002</v>
          </cell>
          <cell r="Z977">
            <v>16.3</v>
          </cell>
          <cell r="AA977">
            <v>17.8</v>
          </cell>
          <cell r="AB977">
            <v>17.8</v>
          </cell>
          <cell r="AD977" t="str">
            <v>Single</v>
          </cell>
          <cell r="AI977">
            <v>0</v>
          </cell>
          <cell r="AJ977" t="str">
            <v>L</v>
          </cell>
        </row>
        <row r="978">
          <cell r="AJ978">
            <v>0</v>
          </cell>
        </row>
        <row r="979">
          <cell r="N979">
            <v>157.99571516220988</v>
          </cell>
          <cell r="AJ979">
            <v>0</v>
          </cell>
        </row>
        <row r="980">
          <cell r="AJ980">
            <v>0</v>
          </cell>
        </row>
        <row r="981">
          <cell r="E981">
            <v>442</v>
          </cell>
          <cell r="F981" t="str">
            <v>MH-E13-EX</v>
          </cell>
          <cell r="G981">
            <v>519040.09899999999</v>
          </cell>
          <cell r="H981">
            <v>2389051.9920000001</v>
          </cell>
          <cell r="I981" t="str">
            <v>Al Makarunah St.</v>
          </cell>
          <cell r="M981" t="str">
            <v>CP-5 401 213</v>
          </cell>
          <cell r="R981">
            <v>17</v>
          </cell>
          <cell r="T981">
            <v>13.99</v>
          </cell>
          <cell r="V981">
            <v>17</v>
          </cell>
          <cell r="X981">
            <v>700</v>
          </cell>
          <cell r="Y981">
            <v>0</v>
          </cell>
          <cell r="Z981">
            <v>13.99</v>
          </cell>
          <cell r="AA981">
            <v>0</v>
          </cell>
          <cell r="AB981">
            <v>17</v>
          </cell>
          <cell r="AI981">
            <v>0</v>
          </cell>
          <cell r="AJ981">
            <v>0</v>
          </cell>
        </row>
        <row r="982">
          <cell r="AJ982">
            <v>0</v>
          </cell>
        </row>
        <row r="983">
          <cell r="E983">
            <v>443</v>
          </cell>
          <cell r="F983" t="str">
            <v>MH-E13/1A</v>
          </cell>
          <cell r="G983">
            <v>519111.72</v>
          </cell>
          <cell r="H983">
            <v>2389073.9900000002</v>
          </cell>
          <cell r="I983" t="str">
            <v>30 Road</v>
          </cell>
          <cell r="J983">
            <v>71.620999999984633</v>
          </cell>
          <cell r="K983">
            <v>21.998000000137836</v>
          </cell>
          <cell r="L983">
            <v>74.923158269014948</v>
          </cell>
          <cell r="M983" t="str">
            <v>CP-5 401 213</v>
          </cell>
          <cell r="N983">
            <v>0</v>
          </cell>
          <cell r="O983">
            <v>74.923158269014948</v>
          </cell>
          <cell r="P983">
            <v>74.923158269014948</v>
          </cell>
          <cell r="Q983">
            <v>0</v>
          </cell>
          <cell r="R983">
            <v>17</v>
          </cell>
          <cell r="T983">
            <v>14.38</v>
          </cell>
          <cell r="V983">
            <v>17</v>
          </cell>
          <cell r="X983">
            <v>700</v>
          </cell>
          <cell r="Y983">
            <v>13.99</v>
          </cell>
          <cell r="Z983">
            <v>14.38</v>
          </cell>
          <cell r="AA983">
            <v>17</v>
          </cell>
          <cell r="AB983">
            <v>17</v>
          </cell>
          <cell r="AI983" t="str">
            <v>S</v>
          </cell>
          <cell r="AJ983">
            <v>0</v>
          </cell>
        </row>
        <row r="984">
          <cell r="AJ984">
            <v>0</v>
          </cell>
        </row>
        <row r="985">
          <cell r="E985">
            <v>444</v>
          </cell>
          <cell r="F985" t="str">
            <v>MH-E13/1</v>
          </cell>
          <cell r="G985">
            <v>519190.6</v>
          </cell>
          <cell r="H985">
            <v>2389098.2200000002</v>
          </cell>
          <cell r="I985" t="str">
            <v>30 Road</v>
          </cell>
          <cell r="J985">
            <v>78.880000000004657</v>
          </cell>
          <cell r="K985">
            <v>24.229999999981374</v>
          </cell>
          <cell r="L985">
            <v>82.517557525655306</v>
          </cell>
          <cell r="M985" t="str">
            <v>CP-5 401 213</v>
          </cell>
          <cell r="N985">
            <v>74.923158269014948</v>
          </cell>
          <cell r="O985">
            <v>157.44071579467027</v>
          </cell>
          <cell r="P985">
            <v>82.51755752565532</v>
          </cell>
          <cell r="Q985">
            <v>0</v>
          </cell>
          <cell r="R985">
            <v>17</v>
          </cell>
          <cell r="T985">
            <v>14.47</v>
          </cell>
          <cell r="V985">
            <v>17.12</v>
          </cell>
          <cell r="X985">
            <v>700</v>
          </cell>
          <cell r="Y985">
            <v>14.38</v>
          </cell>
          <cell r="Z985">
            <v>14.47</v>
          </cell>
          <cell r="AA985">
            <v>17</v>
          </cell>
          <cell r="AB985">
            <v>17.12</v>
          </cell>
          <cell r="AI985">
            <v>0</v>
          </cell>
          <cell r="AJ985">
            <v>0</v>
          </cell>
        </row>
        <row r="986">
          <cell r="AJ986">
            <v>0</v>
          </cell>
        </row>
        <row r="987">
          <cell r="E987">
            <v>445</v>
          </cell>
          <cell r="F987" t="str">
            <v>MH-E13/2A</v>
          </cell>
          <cell r="G987">
            <v>519249.87</v>
          </cell>
          <cell r="H987">
            <v>2389116.42</v>
          </cell>
          <cell r="I987" t="str">
            <v>30 Road</v>
          </cell>
          <cell r="J987">
            <v>59.270000000018626</v>
          </cell>
          <cell r="K987">
            <v>18.199999999720603</v>
          </cell>
          <cell r="L987">
            <v>62.001394339095619</v>
          </cell>
          <cell r="M987" t="str">
            <v>CP-5 401 213</v>
          </cell>
          <cell r="N987">
            <v>157.44071579467027</v>
          </cell>
          <cell r="O987">
            <v>219.44211013376588</v>
          </cell>
          <cell r="P987">
            <v>62.001394339095611</v>
          </cell>
          <cell r="Q987">
            <v>0</v>
          </cell>
          <cell r="R987">
            <v>17.190000000000001</v>
          </cell>
          <cell r="T987">
            <v>14.68</v>
          </cell>
          <cell r="V987">
            <v>17.22</v>
          </cell>
          <cell r="X987">
            <v>700</v>
          </cell>
          <cell r="Y987">
            <v>14.47</v>
          </cell>
          <cell r="Z987">
            <v>14.68</v>
          </cell>
          <cell r="AA987">
            <v>17.12</v>
          </cell>
          <cell r="AB987">
            <v>17.22</v>
          </cell>
          <cell r="AI987">
            <v>0</v>
          </cell>
          <cell r="AJ987">
            <v>0</v>
          </cell>
        </row>
        <row r="988">
          <cell r="AJ988">
            <v>0</v>
          </cell>
        </row>
        <row r="989">
          <cell r="E989">
            <v>446</v>
          </cell>
          <cell r="F989" t="str">
            <v>MH-E13/2</v>
          </cell>
          <cell r="G989">
            <v>519304.25199999998</v>
          </cell>
          <cell r="H989">
            <v>2389133.1230000001</v>
          </cell>
          <cell r="I989" t="str">
            <v>30 Road</v>
          </cell>
          <cell r="J989">
            <v>54.381999999983236</v>
          </cell>
          <cell r="K989">
            <v>16.703000000212342</v>
          </cell>
          <cell r="L989">
            <v>56.889297174470968</v>
          </cell>
          <cell r="M989" t="str">
            <v>CP-5 401 213</v>
          </cell>
          <cell r="N989">
            <v>219.44211013376588</v>
          </cell>
          <cell r="O989">
            <v>276.33140730823686</v>
          </cell>
          <cell r="P989">
            <v>56.889297174470983</v>
          </cell>
          <cell r="Q989">
            <v>0</v>
          </cell>
          <cell r="R989">
            <v>17.36</v>
          </cell>
          <cell r="T989">
            <v>14.77</v>
          </cell>
          <cell r="V989">
            <v>17.399999999999999</v>
          </cell>
          <cell r="X989">
            <v>700</v>
          </cell>
          <cell r="Y989">
            <v>14.68</v>
          </cell>
          <cell r="Z989">
            <v>14.77</v>
          </cell>
          <cell r="AA989">
            <v>17.22</v>
          </cell>
          <cell r="AB989">
            <v>17.399999999999999</v>
          </cell>
          <cell r="AI989">
            <v>0</v>
          </cell>
          <cell r="AJ989">
            <v>0</v>
          </cell>
        </row>
        <row r="990">
          <cell r="AJ990">
            <v>0</v>
          </cell>
        </row>
        <row r="991">
          <cell r="E991">
            <v>447</v>
          </cell>
          <cell r="F991" t="str">
            <v>MH-E13/3</v>
          </cell>
          <cell r="G991">
            <v>519368.42</v>
          </cell>
          <cell r="H991">
            <v>2389152.84</v>
          </cell>
          <cell r="I991" t="str">
            <v>30 Road</v>
          </cell>
          <cell r="J991">
            <v>64.168000000005122</v>
          </cell>
          <cell r="K991">
            <v>19.716999999713153</v>
          </cell>
          <cell r="L991">
            <v>67.128923073361946</v>
          </cell>
          <cell r="M991" t="str">
            <v>CP-5 401 214</v>
          </cell>
          <cell r="N991">
            <v>276.33140730823686</v>
          </cell>
          <cell r="O991">
            <v>343.46033038159879</v>
          </cell>
          <cell r="P991">
            <v>67.128923073361932</v>
          </cell>
          <cell r="Q991">
            <v>0</v>
          </cell>
          <cell r="R991">
            <v>17.600000000000001</v>
          </cell>
          <cell r="T991">
            <v>14.87</v>
          </cell>
          <cell r="V991">
            <v>17.61</v>
          </cell>
          <cell r="X991">
            <v>700</v>
          </cell>
          <cell r="Y991">
            <v>14.77</v>
          </cell>
          <cell r="Z991">
            <v>14.87</v>
          </cell>
          <cell r="AA991">
            <v>17.399999999999999</v>
          </cell>
          <cell r="AB991">
            <v>17.61</v>
          </cell>
          <cell r="AI991">
            <v>0</v>
          </cell>
          <cell r="AJ991">
            <v>0</v>
          </cell>
        </row>
        <row r="992">
          <cell r="AJ992">
            <v>0</v>
          </cell>
        </row>
        <row r="993">
          <cell r="E993">
            <v>448</v>
          </cell>
          <cell r="F993" t="str">
            <v>MH-E13/4A</v>
          </cell>
          <cell r="G993">
            <v>519427.65</v>
          </cell>
          <cell r="H993">
            <v>2389171.02</v>
          </cell>
          <cell r="I993" t="str">
            <v>30 Road</v>
          </cell>
          <cell r="J993">
            <v>59.230000000039581</v>
          </cell>
          <cell r="K993">
            <v>18.180000000167638</v>
          </cell>
          <cell r="L993">
            <v>61.957286093007532</v>
          </cell>
          <cell r="M993" t="str">
            <v>CP-5 401 214</v>
          </cell>
          <cell r="N993">
            <v>343.46033038159879</v>
          </cell>
          <cell r="O993">
            <v>405.41761647460635</v>
          </cell>
          <cell r="P993">
            <v>61.957286093007554</v>
          </cell>
          <cell r="Q993">
            <v>0</v>
          </cell>
          <cell r="R993">
            <v>17.78</v>
          </cell>
          <cell r="T993">
            <v>14.96</v>
          </cell>
          <cell r="V993">
            <v>17.920000000000002</v>
          </cell>
          <cell r="X993">
            <v>700</v>
          </cell>
          <cell r="Y993">
            <v>14.87</v>
          </cell>
          <cell r="Z993">
            <v>14.96</v>
          </cell>
          <cell r="AA993">
            <v>17.61</v>
          </cell>
          <cell r="AB993">
            <v>17.920000000000002</v>
          </cell>
          <cell r="AI993">
            <v>0</v>
          </cell>
          <cell r="AJ993">
            <v>0</v>
          </cell>
        </row>
        <row r="994">
          <cell r="AJ994">
            <v>0</v>
          </cell>
        </row>
        <row r="995">
          <cell r="E995">
            <v>449</v>
          </cell>
          <cell r="F995" t="str">
            <v>MH-E13/4</v>
          </cell>
          <cell r="G995">
            <v>519488.5</v>
          </cell>
          <cell r="H995">
            <v>2389189.71</v>
          </cell>
          <cell r="I995" t="str">
            <v>30 Road</v>
          </cell>
          <cell r="J995">
            <v>60.849999999976717</v>
          </cell>
          <cell r="K995">
            <v>18.689999999944121</v>
          </cell>
          <cell r="L995">
            <v>63.655625045985353</v>
          </cell>
          <cell r="M995" t="str">
            <v>CP-5 401 214</v>
          </cell>
          <cell r="N995">
            <v>405.41761647460635</v>
          </cell>
          <cell r="O995">
            <v>469.07324152059169</v>
          </cell>
          <cell r="P995">
            <v>63.655625045985346</v>
          </cell>
          <cell r="Q995">
            <v>0</v>
          </cell>
          <cell r="R995">
            <v>17.98</v>
          </cell>
          <cell r="T995">
            <v>15.16</v>
          </cell>
          <cell r="V995">
            <v>18.010000000000002</v>
          </cell>
          <cell r="X995">
            <v>700</v>
          </cell>
          <cell r="Y995">
            <v>14.96</v>
          </cell>
          <cell r="Z995">
            <v>15.06</v>
          </cell>
          <cell r="AA995">
            <v>17.920000000000002</v>
          </cell>
          <cell r="AB995">
            <v>18.010000000000002</v>
          </cell>
          <cell r="AI995">
            <v>0</v>
          </cell>
          <cell r="AJ995">
            <v>0</v>
          </cell>
        </row>
        <row r="996">
          <cell r="AJ996">
            <v>0</v>
          </cell>
        </row>
        <row r="997">
          <cell r="E997">
            <v>450</v>
          </cell>
          <cell r="F997" t="str">
            <v>MH-E13/5</v>
          </cell>
          <cell r="G997">
            <v>519528.61</v>
          </cell>
          <cell r="H997">
            <v>2389202.0299999998</v>
          </cell>
          <cell r="I997" t="str">
            <v>30 Road</v>
          </cell>
          <cell r="J997">
            <v>40.10999999998603</v>
          </cell>
          <cell r="K997">
            <v>12.319999999832362</v>
          </cell>
          <cell r="L997">
            <v>41.959438747375408</v>
          </cell>
          <cell r="M997" t="str">
            <v>CP-5 401 214</v>
          </cell>
          <cell r="N997">
            <v>469.07324152059169</v>
          </cell>
          <cell r="O997">
            <v>511.03268026796712</v>
          </cell>
          <cell r="P997">
            <v>41.95943874737543</v>
          </cell>
          <cell r="Q997">
            <v>0</v>
          </cell>
          <cell r="R997">
            <v>18.29</v>
          </cell>
          <cell r="T997">
            <v>15.57</v>
          </cell>
          <cell r="V997">
            <v>18.48</v>
          </cell>
          <cell r="X997">
            <v>600</v>
          </cell>
          <cell r="Y997">
            <v>15.16</v>
          </cell>
          <cell r="Z997">
            <v>15.47</v>
          </cell>
          <cell r="AA997">
            <v>18.010000000000002</v>
          </cell>
          <cell r="AB997">
            <v>18.48</v>
          </cell>
          <cell r="AI997">
            <v>0</v>
          </cell>
          <cell r="AJ997">
            <v>0</v>
          </cell>
        </row>
        <row r="998">
          <cell r="AJ998">
            <v>0</v>
          </cell>
        </row>
        <row r="999">
          <cell r="E999">
            <v>451</v>
          </cell>
          <cell r="F999" t="str">
            <v>MH-E13/5A</v>
          </cell>
          <cell r="G999">
            <v>519603.99</v>
          </cell>
          <cell r="H999">
            <v>2389225.1830000002</v>
          </cell>
          <cell r="I999" t="str">
            <v>30 Road</v>
          </cell>
          <cell r="J999">
            <v>75.380000000004657</v>
          </cell>
          <cell r="K999">
            <v>23.153000000398606</v>
          </cell>
          <cell r="L999">
            <v>78.855600999670031</v>
          </cell>
          <cell r="M999" t="str">
            <v>CP-5 401 215</v>
          </cell>
          <cell r="N999">
            <v>511.03268026796712</v>
          </cell>
          <cell r="O999">
            <v>589.88828126763713</v>
          </cell>
          <cell r="P999">
            <v>78.855600999670003</v>
          </cell>
          <cell r="Q999">
            <v>0</v>
          </cell>
          <cell r="R999">
            <v>18.47</v>
          </cell>
          <cell r="T999">
            <v>15.84</v>
          </cell>
          <cell r="V999">
            <v>18.61</v>
          </cell>
          <cell r="X999">
            <v>500</v>
          </cell>
          <cell r="Y999">
            <v>15.57</v>
          </cell>
          <cell r="Z999">
            <v>15.84</v>
          </cell>
          <cell r="AA999">
            <v>18.48</v>
          </cell>
          <cell r="AB999">
            <v>18.61</v>
          </cell>
          <cell r="AI999">
            <v>0</v>
          </cell>
          <cell r="AJ999">
            <v>0</v>
          </cell>
        </row>
        <row r="1000">
          <cell r="AJ1000">
            <v>0</v>
          </cell>
        </row>
        <row r="1001">
          <cell r="E1001">
            <v>452</v>
          </cell>
          <cell r="F1001" t="str">
            <v>MH-E13/6</v>
          </cell>
          <cell r="G1001">
            <v>519670.86</v>
          </cell>
          <cell r="H1001">
            <v>2389245.7200000002</v>
          </cell>
          <cell r="I1001" t="str">
            <v>30 Road</v>
          </cell>
          <cell r="J1001">
            <v>66.869999999995343</v>
          </cell>
          <cell r="K1001">
            <v>20.537000000011176</v>
          </cell>
          <cell r="L1001">
            <v>69.952593011266103</v>
          </cell>
          <cell r="M1001" t="str">
            <v>CP-5 401 215</v>
          </cell>
          <cell r="N1001">
            <v>589.88828126763713</v>
          </cell>
          <cell r="O1001">
            <v>659.84087427890324</v>
          </cell>
          <cell r="P1001">
            <v>69.952593011266117</v>
          </cell>
          <cell r="Q1001">
            <v>0</v>
          </cell>
          <cell r="R1001">
            <v>18.600000000000001</v>
          </cell>
          <cell r="T1001">
            <v>16.02</v>
          </cell>
          <cell r="V1001">
            <v>18.72</v>
          </cell>
          <cell r="X1001">
            <v>500</v>
          </cell>
          <cell r="Y1001">
            <v>15.84</v>
          </cell>
          <cell r="Z1001">
            <v>16.02</v>
          </cell>
          <cell r="AA1001">
            <v>18.61</v>
          </cell>
          <cell r="AB1001">
            <v>18.72</v>
          </cell>
          <cell r="AI1001">
            <v>0</v>
          </cell>
          <cell r="AJ1001">
            <v>0</v>
          </cell>
        </row>
        <row r="1002">
          <cell r="AJ1002">
            <v>0</v>
          </cell>
        </row>
        <row r="1003">
          <cell r="E1003">
            <v>453</v>
          </cell>
          <cell r="F1003" t="str">
            <v>MH-E13/7</v>
          </cell>
          <cell r="G1003">
            <v>519760.93</v>
          </cell>
          <cell r="H1003">
            <v>2389273.39</v>
          </cell>
          <cell r="I1003" t="str">
            <v>30 Road</v>
          </cell>
          <cell r="J1003">
            <v>90.070000000006985</v>
          </cell>
          <cell r="K1003">
            <v>27.669999999925494</v>
          </cell>
          <cell r="L1003">
            <v>94.224380072235732</v>
          </cell>
          <cell r="M1003" t="str">
            <v>CP-5 401 215</v>
          </cell>
          <cell r="N1003">
            <v>659.84087427890324</v>
          </cell>
          <cell r="O1003">
            <v>754.06525435113895</v>
          </cell>
          <cell r="P1003">
            <v>94.224380072235704</v>
          </cell>
          <cell r="Q1003">
            <v>0</v>
          </cell>
          <cell r="R1003">
            <v>19</v>
          </cell>
          <cell r="T1003">
            <v>16.18</v>
          </cell>
          <cell r="V1003">
            <v>19</v>
          </cell>
          <cell r="X1003">
            <v>500</v>
          </cell>
          <cell r="Y1003">
            <v>16.02</v>
          </cell>
          <cell r="Z1003">
            <v>16.18</v>
          </cell>
          <cell r="AA1003">
            <v>18.72</v>
          </cell>
          <cell r="AB1003">
            <v>19</v>
          </cell>
          <cell r="AI1003">
            <v>0</v>
          </cell>
          <cell r="AJ1003" t="str">
            <v>L</v>
          </cell>
        </row>
        <row r="1004">
          <cell r="AJ1004">
            <v>0</v>
          </cell>
        </row>
        <row r="1005">
          <cell r="N1005">
            <v>754.06525435113895</v>
          </cell>
          <cell r="AJ1005">
            <v>0</v>
          </cell>
        </row>
        <row r="1006">
          <cell r="E1006">
            <v>454</v>
          </cell>
          <cell r="F1006" t="str">
            <v>MH-E13/1</v>
          </cell>
          <cell r="G1006">
            <v>519190.6</v>
          </cell>
          <cell r="H1006">
            <v>2389098.2200000002</v>
          </cell>
          <cell r="I1006" t="str">
            <v>30 Road</v>
          </cell>
          <cell r="M1006" t="str">
            <v>CP-5 401 215</v>
          </cell>
          <cell r="R1006">
            <v>17</v>
          </cell>
          <cell r="T1006">
            <v>15.06</v>
          </cell>
          <cell r="V1006">
            <v>17.12</v>
          </cell>
          <cell r="AI1006">
            <v>0</v>
          </cell>
          <cell r="AJ1006">
            <v>0</v>
          </cell>
        </row>
        <row r="1007">
          <cell r="AJ1007">
            <v>0</v>
          </cell>
        </row>
        <row r="1008">
          <cell r="E1008">
            <v>455</v>
          </cell>
          <cell r="F1008" t="str">
            <v>CB-E13/1/1</v>
          </cell>
          <cell r="G1008">
            <v>519196.29</v>
          </cell>
          <cell r="H1008">
            <v>2389078.4300000002</v>
          </cell>
          <cell r="I1008" t="str">
            <v>Road-MN34</v>
          </cell>
          <cell r="J1008">
            <v>5.6900000000023283</v>
          </cell>
          <cell r="K1008">
            <v>-19.790000000037253</v>
          </cell>
          <cell r="L1008">
            <v>20.591750775529043</v>
          </cell>
          <cell r="M1008" t="str">
            <v>CP-5 401 260</v>
          </cell>
          <cell r="N1008">
            <v>0</v>
          </cell>
          <cell r="O1008">
            <v>20.591750775529043</v>
          </cell>
          <cell r="P1008">
            <v>20.591750775529043</v>
          </cell>
          <cell r="Q1008">
            <v>0</v>
          </cell>
          <cell r="R1008">
            <v>17.05</v>
          </cell>
          <cell r="T1008">
            <v>15.12</v>
          </cell>
          <cell r="V1008">
            <v>17</v>
          </cell>
          <cell r="X1008">
            <v>400</v>
          </cell>
          <cell r="Y1008">
            <v>15.06</v>
          </cell>
          <cell r="Z1008">
            <v>15.12</v>
          </cell>
          <cell r="AA1008">
            <v>17.12</v>
          </cell>
          <cell r="AB1008">
            <v>17</v>
          </cell>
          <cell r="AD1008" t="str">
            <v>Single</v>
          </cell>
          <cell r="AI1008" t="str">
            <v>S</v>
          </cell>
          <cell r="AJ1008">
            <v>0</v>
          </cell>
        </row>
        <row r="1009">
          <cell r="AJ1009">
            <v>0</v>
          </cell>
        </row>
        <row r="1010">
          <cell r="E1010">
            <v>456</v>
          </cell>
          <cell r="F1010" t="str">
            <v>CB-E13/1/2</v>
          </cell>
          <cell r="G1010">
            <v>519204.92</v>
          </cell>
          <cell r="H1010">
            <v>2389047.61</v>
          </cell>
          <cell r="I1010" t="str">
            <v>Road-MN34</v>
          </cell>
          <cell r="J1010">
            <v>8.6300000000046566</v>
          </cell>
          <cell r="K1010">
            <v>-30.820000000298023</v>
          </cell>
          <cell r="L1010">
            <v>32.005457347434522</v>
          </cell>
          <cell r="M1010" t="str">
            <v>CP-5 401 260</v>
          </cell>
          <cell r="N1010">
            <v>20.591750775529043</v>
          </cell>
          <cell r="O1010">
            <v>52.597208122963565</v>
          </cell>
          <cell r="P1010">
            <v>32.005457347434522</v>
          </cell>
          <cell r="Q1010">
            <v>0</v>
          </cell>
          <cell r="R1010">
            <v>17.37</v>
          </cell>
          <cell r="T1010">
            <v>15.22</v>
          </cell>
          <cell r="V1010">
            <v>17.420000000000002</v>
          </cell>
          <cell r="X1010">
            <v>400</v>
          </cell>
          <cell r="Y1010">
            <v>15.12</v>
          </cell>
          <cell r="Z1010">
            <v>15.22</v>
          </cell>
          <cell r="AA1010">
            <v>17</v>
          </cell>
          <cell r="AB1010">
            <v>17.420000000000002</v>
          </cell>
          <cell r="AD1010" t="str">
            <v>Single</v>
          </cell>
          <cell r="AI1010">
            <v>0</v>
          </cell>
          <cell r="AJ1010">
            <v>0</v>
          </cell>
        </row>
        <row r="1011">
          <cell r="AJ1011">
            <v>0</v>
          </cell>
        </row>
        <row r="1012">
          <cell r="E1012">
            <v>457</v>
          </cell>
          <cell r="F1012" t="str">
            <v>CB-E13/1/3</v>
          </cell>
          <cell r="G1012">
            <v>519215.98</v>
          </cell>
          <cell r="H1012">
            <v>2389008.13</v>
          </cell>
          <cell r="I1012" t="str">
            <v>Road-MN34</v>
          </cell>
          <cell r="J1012">
            <v>11.059999999997672</v>
          </cell>
          <cell r="K1012">
            <v>-39.479999999981374</v>
          </cell>
          <cell r="L1012">
            <v>40.999926829184439</v>
          </cell>
          <cell r="M1012" t="str">
            <v>CP-5 401 260</v>
          </cell>
          <cell r="N1012">
            <v>52.597208122963565</v>
          </cell>
          <cell r="O1012">
            <v>93.597134952147997</v>
          </cell>
          <cell r="P1012">
            <v>40.999926829184432</v>
          </cell>
          <cell r="Q1012">
            <v>0</v>
          </cell>
          <cell r="R1012">
            <v>17.52</v>
          </cell>
          <cell r="T1012">
            <v>15.34</v>
          </cell>
          <cell r="V1012">
            <v>17.72</v>
          </cell>
          <cell r="X1012">
            <v>400</v>
          </cell>
          <cell r="Y1012">
            <v>15.22</v>
          </cell>
          <cell r="Z1012">
            <v>15.34</v>
          </cell>
          <cell r="AA1012">
            <v>17.420000000000002</v>
          </cell>
          <cell r="AB1012">
            <v>17.72</v>
          </cell>
          <cell r="AD1012" t="str">
            <v>Single</v>
          </cell>
          <cell r="AI1012">
            <v>0</v>
          </cell>
          <cell r="AJ1012">
            <v>0</v>
          </cell>
        </row>
        <row r="1013">
          <cell r="AJ1013">
            <v>0</v>
          </cell>
        </row>
        <row r="1014">
          <cell r="E1014">
            <v>458</v>
          </cell>
          <cell r="F1014" t="str">
            <v>CB-E13/1/4</v>
          </cell>
          <cell r="G1014">
            <v>519223.49</v>
          </cell>
          <cell r="H1014">
            <v>2388983.2400000002</v>
          </cell>
          <cell r="I1014" t="str">
            <v>Road-MN34</v>
          </cell>
          <cell r="J1014">
            <v>7.5100000000093132</v>
          </cell>
          <cell r="K1014">
            <v>-24.889999999664724</v>
          </cell>
          <cell r="L1014">
            <v>25.998311483314641</v>
          </cell>
          <cell r="M1014" t="str">
            <v>CP-5 401 260</v>
          </cell>
          <cell r="N1014">
            <v>93.597134952147997</v>
          </cell>
          <cell r="O1014">
            <v>119.59544643546263</v>
          </cell>
          <cell r="P1014">
            <v>25.998311483314637</v>
          </cell>
          <cell r="Q1014">
            <v>0</v>
          </cell>
          <cell r="R1014">
            <v>17.600000000000001</v>
          </cell>
          <cell r="T1014">
            <v>15.42</v>
          </cell>
          <cell r="V1014">
            <v>17.739999999999998</v>
          </cell>
          <cell r="X1014">
            <v>400</v>
          </cell>
          <cell r="Y1014">
            <v>15.34</v>
          </cell>
          <cell r="Z1014">
            <v>15.42</v>
          </cell>
          <cell r="AA1014">
            <v>17.72</v>
          </cell>
          <cell r="AB1014">
            <v>17.739999999999998</v>
          </cell>
          <cell r="AD1014" t="str">
            <v>Single</v>
          </cell>
          <cell r="AI1014">
            <v>0</v>
          </cell>
          <cell r="AJ1014">
            <v>0</v>
          </cell>
        </row>
        <row r="1015">
          <cell r="AJ1015">
            <v>0</v>
          </cell>
        </row>
        <row r="1016">
          <cell r="E1016">
            <v>459</v>
          </cell>
          <cell r="F1016" t="str">
            <v>CB-E13/1/5</v>
          </cell>
          <cell r="G1016">
            <v>519231.72</v>
          </cell>
          <cell r="H1016">
            <v>2388977.5699999998</v>
          </cell>
          <cell r="I1016" t="str">
            <v>Road-MN34</v>
          </cell>
          <cell r="J1016">
            <v>8.2299999999813735</v>
          </cell>
          <cell r="K1016">
            <v>-5.6700000003911555</v>
          </cell>
          <cell r="L1016">
            <v>9.9940882527686892</v>
          </cell>
          <cell r="M1016" t="str">
            <v>CP-5 401 260</v>
          </cell>
          <cell r="N1016">
            <v>119.59544643546263</v>
          </cell>
          <cell r="O1016">
            <v>129.58953468823131</v>
          </cell>
          <cell r="P1016">
            <v>9.9940882527686767</v>
          </cell>
          <cell r="Q1016">
            <v>0</v>
          </cell>
          <cell r="R1016">
            <v>17.63</v>
          </cell>
          <cell r="T1016">
            <v>15.45</v>
          </cell>
          <cell r="V1016">
            <v>17.760000000000002</v>
          </cell>
          <cell r="X1016">
            <v>400</v>
          </cell>
          <cell r="Y1016">
            <v>15.42</v>
          </cell>
          <cell r="Z1016">
            <v>15.45</v>
          </cell>
          <cell r="AA1016">
            <v>17.739999999999998</v>
          </cell>
          <cell r="AB1016">
            <v>17.760000000000002</v>
          </cell>
          <cell r="AD1016" t="str">
            <v>Single</v>
          </cell>
          <cell r="AI1016">
            <v>0</v>
          </cell>
          <cell r="AJ1016">
            <v>0</v>
          </cell>
        </row>
        <row r="1017">
          <cell r="AJ1017">
            <v>0</v>
          </cell>
        </row>
        <row r="1018">
          <cell r="E1018">
            <v>460</v>
          </cell>
          <cell r="F1018" t="str">
            <v>CB-E13/1/6</v>
          </cell>
          <cell r="G1018">
            <v>519262.51</v>
          </cell>
          <cell r="H1018">
            <v>2388986.29</v>
          </cell>
          <cell r="I1018" t="str">
            <v>Road-MN34</v>
          </cell>
          <cell r="J1018">
            <v>30.790000000037253</v>
          </cell>
          <cell r="K1018">
            <v>8.720000000204891</v>
          </cell>
          <cell r="L1018">
            <v>32.000976547690968</v>
          </cell>
          <cell r="M1018" t="str">
            <v>CP-5 401 260</v>
          </cell>
          <cell r="N1018">
            <v>129.58953468823131</v>
          </cell>
          <cell r="O1018">
            <v>161.59051123592229</v>
          </cell>
          <cell r="P1018">
            <v>32.000976547690982</v>
          </cell>
          <cell r="Q1018">
            <v>0</v>
          </cell>
          <cell r="R1018">
            <v>17.66</v>
          </cell>
          <cell r="T1018">
            <v>15.55</v>
          </cell>
          <cell r="V1018">
            <v>18.010000000000002</v>
          </cell>
          <cell r="X1018">
            <v>400</v>
          </cell>
          <cell r="Y1018">
            <v>15.45</v>
          </cell>
          <cell r="Z1018">
            <v>15.55</v>
          </cell>
          <cell r="AA1018">
            <v>17.760000000000002</v>
          </cell>
          <cell r="AB1018">
            <v>18.010000000000002</v>
          </cell>
          <cell r="AD1018" t="str">
            <v>Single</v>
          </cell>
          <cell r="AI1018">
            <v>0</v>
          </cell>
          <cell r="AJ1018">
            <v>0</v>
          </cell>
        </row>
        <row r="1019">
          <cell r="AJ1019">
            <v>0</v>
          </cell>
        </row>
        <row r="1020">
          <cell r="E1020">
            <v>461</v>
          </cell>
          <cell r="F1020" t="str">
            <v>CB-E13/1/7</v>
          </cell>
          <cell r="G1020">
            <v>519279.59</v>
          </cell>
          <cell r="H1020">
            <v>2388991.9700000002</v>
          </cell>
          <cell r="I1020" t="str">
            <v>Road-MN34</v>
          </cell>
          <cell r="J1020">
            <v>17.080000000016298</v>
          </cell>
          <cell r="K1020">
            <v>5.6800000001676381</v>
          </cell>
          <cell r="L1020">
            <v>17.999688886268594</v>
          </cell>
          <cell r="M1020" t="str">
            <v>CP-5 401 260</v>
          </cell>
          <cell r="N1020">
            <v>161.59051123592229</v>
          </cell>
          <cell r="O1020">
            <v>179.59020012219088</v>
          </cell>
          <cell r="P1020">
            <v>17.999688886268586</v>
          </cell>
          <cell r="Q1020">
            <v>0</v>
          </cell>
          <cell r="R1020">
            <v>17.78</v>
          </cell>
          <cell r="T1020">
            <v>15.6</v>
          </cell>
          <cell r="V1020">
            <v>17.79</v>
          </cell>
          <cell r="X1020">
            <v>400</v>
          </cell>
          <cell r="Y1020">
            <v>15.55</v>
          </cell>
          <cell r="Z1020">
            <v>15.6</v>
          </cell>
          <cell r="AA1020">
            <v>18.010000000000002</v>
          </cell>
          <cell r="AB1020">
            <v>17.79</v>
          </cell>
          <cell r="AD1020" t="str">
            <v>Single</v>
          </cell>
          <cell r="AI1020">
            <v>0</v>
          </cell>
          <cell r="AJ1020">
            <v>0</v>
          </cell>
        </row>
        <row r="1021">
          <cell r="AJ1021">
            <v>0</v>
          </cell>
        </row>
        <row r="1022">
          <cell r="E1022">
            <v>462</v>
          </cell>
          <cell r="F1022" t="str">
            <v>CB-E13/1/8</v>
          </cell>
          <cell r="G1022">
            <v>519238.78</v>
          </cell>
          <cell r="H1022">
            <v>2389067.69</v>
          </cell>
          <cell r="I1022" t="str">
            <v>Road-MN34</v>
          </cell>
          <cell r="J1022">
            <v>-40.809999999997672</v>
          </cell>
          <cell r="K1022">
            <v>75.71999999973923</v>
          </cell>
          <cell r="L1022">
            <v>86.017291865998189</v>
          </cell>
          <cell r="M1022" t="str">
            <v>CP-5 401 260</v>
          </cell>
          <cell r="N1022">
            <v>179.59020012219088</v>
          </cell>
          <cell r="O1022">
            <v>265.60749198818905</v>
          </cell>
          <cell r="P1022">
            <v>86.017291865998175</v>
          </cell>
          <cell r="Q1022">
            <v>0</v>
          </cell>
          <cell r="R1022">
            <v>17.899999999999999</v>
          </cell>
          <cell r="T1022">
            <v>15.72</v>
          </cell>
          <cell r="V1022">
            <v>17.739999999999998</v>
          </cell>
          <cell r="X1022">
            <v>400</v>
          </cell>
          <cell r="Y1022">
            <v>15.6</v>
          </cell>
          <cell r="Z1022">
            <v>15.72</v>
          </cell>
          <cell r="AA1022">
            <v>17.79</v>
          </cell>
          <cell r="AB1022">
            <v>17.739999999999998</v>
          </cell>
          <cell r="AD1022" t="str">
            <v>Single</v>
          </cell>
          <cell r="AI1022">
            <v>0</v>
          </cell>
          <cell r="AJ1022">
            <v>0</v>
          </cell>
        </row>
        <row r="1023">
          <cell r="AJ1023">
            <v>0</v>
          </cell>
        </row>
        <row r="1024">
          <cell r="E1024">
            <v>463</v>
          </cell>
          <cell r="F1024" t="str">
            <v>CB-E13/1/9</v>
          </cell>
          <cell r="G1024">
            <v>519339.85</v>
          </cell>
          <cell r="H1024">
            <v>2389012.0099999998</v>
          </cell>
          <cell r="I1024" t="str">
            <v>Road-MN34</v>
          </cell>
          <cell r="J1024">
            <v>101.06999999994878</v>
          </cell>
          <cell r="K1024">
            <v>-55.680000000167638</v>
          </cell>
          <cell r="L1024">
            <v>115.39240572935601</v>
          </cell>
          <cell r="M1024" t="str">
            <v>CP-5 401 260</v>
          </cell>
          <cell r="N1024">
            <v>265.60749198818905</v>
          </cell>
          <cell r="O1024">
            <v>380.99989771754508</v>
          </cell>
          <cell r="P1024">
            <v>115.39240572935603</v>
          </cell>
          <cell r="Q1024">
            <v>0</v>
          </cell>
          <cell r="R1024">
            <v>17.91</v>
          </cell>
          <cell r="T1024">
            <v>15.79</v>
          </cell>
          <cell r="V1024">
            <v>17.77</v>
          </cell>
          <cell r="X1024">
            <v>400</v>
          </cell>
          <cell r="Y1024">
            <v>15.72</v>
          </cell>
          <cell r="Z1024">
            <v>15.79</v>
          </cell>
          <cell r="AA1024">
            <v>17.739999999999998</v>
          </cell>
          <cell r="AB1024">
            <v>17.77</v>
          </cell>
          <cell r="AD1024" t="str">
            <v>Single</v>
          </cell>
          <cell r="AI1024">
            <v>0</v>
          </cell>
          <cell r="AJ1024">
            <v>0</v>
          </cell>
        </row>
        <row r="1025">
          <cell r="AJ1025">
            <v>0</v>
          </cell>
        </row>
        <row r="1026">
          <cell r="E1026">
            <v>464</v>
          </cell>
          <cell r="F1026" t="str">
            <v>CB-E13/1/10</v>
          </cell>
          <cell r="G1026">
            <v>519378.51</v>
          </cell>
          <cell r="H1026">
            <v>2389024.08</v>
          </cell>
          <cell r="I1026" t="str">
            <v>Road-MN34</v>
          </cell>
          <cell r="J1026">
            <v>38.660000000032596</v>
          </cell>
          <cell r="K1026">
            <v>12.070000000298023</v>
          </cell>
          <cell r="L1026">
            <v>40.500376541579399</v>
          </cell>
          <cell r="M1026" t="str">
            <v>CP-5 401 260</v>
          </cell>
          <cell r="N1026">
            <v>380.99989771754508</v>
          </cell>
          <cell r="O1026">
            <v>421.50027425912447</v>
          </cell>
          <cell r="P1026">
            <v>40.500376541579385</v>
          </cell>
          <cell r="Q1026">
            <v>0</v>
          </cell>
          <cell r="R1026">
            <v>17.8</v>
          </cell>
          <cell r="T1026">
            <v>15.91</v>
          </cell>
          <cell r="V1026">
            <v>17.84</v>
          </cell>
          <cell r="X1026">
            <v>400</v>
          </cell>
          <cell r="Y1026">
            <v>15.79</v>
          </cell>
          <cell r="Z1026">
            <v>15.91</v>
          </cell>
          <cell r="AA1026">
            <v>17.77</v>
          </cell>
          <cell r="AB1026">
            <v>17.84</v>
          </cell>
          <cell r="AD1026" t="str">
            <v>Single</v>
          </cell>
          <cell r="AI1026">
            <v>0</v>
          </cell>
          <cell r="AJ1026">
            <v>0</v>
          </cell>
        </row>
        <row r="1027">
          <cell r="AJ1027">
            <v>0</v>
          </cell>
        </row>
        <row r="1028">
          <cell r="E1028">
            <v>465</v>
          </cell>
          <cell r="F1028" t="str">
            <v>CB-E13/1/11</v>
          </cell>
          <cell r="G1028">
            <v>519403.43</v>
          </cell>
          <cell r="H1028">
            <v>2389031.48</v>
          </cell>
          <cell r="I1028" t="str">
            <v>Road-MN34</v>
          </cell>
          <cell r="J1028">
            <v>24.919999999983702</v>
          </cell>
          <cell r="K1028">
            <v>7.3999999999068677</v>
          </cell>
          <cell r="L1028">
            <v>25.995507304105633</v>
          </cell>
          <cell r="M1028" t="str">
            <v>CP-5 401 261</v>
          </cell>
          <cell r="N1028">
            <v>421.50027425912447</v>
          </cell>
          <cell r="O1028">
            <v>447.49578156323008</v>
          </cell>
          <cell r="P1028">
            <v>25.995507304105615</v>
          </cell>
          <cell r="Q1028">
            <v>0</v>
          </cell>
          <cell r="R1028">
            <v>17.73</v>
          </cell>
          <cell r="T1028">
            <v>15.96</v>
          </cell>
          <cell r="V1028">
            <v>17.8</v>
          </cell>
          <cell r="X1028">
            <v>400</v>
          </cell>
          <cell r="Y1028">
            <v>15.91</v>
          </cell>
          <cell r="Z1028">
            <v>15.96</v>
          </cell>
          <cell r="AA1028">
            <v>17.84</v>
          </cell>
          <cell r="AB1028">
            <v>17.8</v>
          </cell>
          <cell r="AD1028" t="str">
            <v>Single</v>
          </cell>
          <cell r="AI1028">
            <v>0</v>
          </cell>
          <cell r="AJ1028">
            <v>0</v>
          </cell>
        </row>
        <row r="1029">
          <cell r="AJ1029">
            <v>0</v>
          </cell>
        </row>
        <row r="1030">
          <cell r="E1030">
            <v>466</v>
          </cell>
          <cell r="F1030" t="str">
            <v>CB-E13/1/12</v>
          </cell>
          <cell r="G1030">
            <v>519420.69</v>
          </cell>
          <cell r="H1030">
            <v>2389036.61</v>
          </cell>
          <cell r="I1030" t="str">
            <v>Road-MN34</v>
          </cell>
          <cell r="J1030">
            <v>17.260000000009313</v>
          </cell>
          <cell r="K1030">
            <v>5.1299999998882413</v>
          </cell>
          <cell r="L1030">
            <v>18.006235031210018</v>
          </cell>
          <cell r="M1030" t="str">
            <v>CP-5 401 261</v>
          </cell>
          <cell r="N1030">
            <v>447.49578156323008</v>
          </cell>
          <cell r="O1030">
            <v>465.50201659444008</v>
          </cell>
          <cell r="P1030">
            <v>18.006235031209997</v>
          </cell>
          <cell r="Q1030">
            <v>0</v>
          </cell>
          <cell r="R1030">
            <v>17.670000000000002</v>
          </cell>
          <cell r="T1030">
            <v>16</v>
          </cell>
          <cell r="V1030">
            <v>17.79</v>
          </cell>
          <cell r="X1030">
            <v>400</v>
          </cell>
          <cell r="Y1030">
            <v>15.96</v>
          </cell>
          <cell r="Z1030">
            <v>16</v>
          </cell>
          <cell r="AA1030">
            <v>17.8</v>
          </cell>
          <cell r="AB1030">
            <v>17.79</v>
          </cell>
          <cell r="AD1030" t="str">
            <v>Single</v>
          </cell>
          <cell r="AI1030">
            <v>0</v>
          </cell>
          <cell r="AJ1030" t="str">
            <v>L</v>
          </cell>
        </row>
        <row r="1031">
          <cell r="AJ1031">
            <v>0</v>
          </cell>
        </row>
        <row r="1032">
          <cell r="N1032">
            <v>465.50201659444008</v>
          </cell>
          <cell r="AJ1032">
            <v>0</v>
          </cell>
        </row>
        <row r="1033">
          <cell r="E1033">
            <v>467</v>
          </cell>
          <cell r="F1033" t="str">
            <v>CB-E13/1/12</v>
          </cell>
          <cell r="G1033">
            <v>519420.69</v>
          </cell>
          <cell r="H1033">
            <v>2389036.61</v>
          </cell>
          <cell r="I1033" t="str">
            <v>Road-MN34</v>
          </cell>
          <cell r="R1033">
            <v>17.670000000000002</v>
          </cell>
          <cell r="T1033">
            <v>16</v>
          </cell>
          <cell r="V1033">
            <v>17.79</v>
          </cell>
          <cell r="AI1033">
            <v>0</v>
          </cell>
          <cell r="AJ1033">
            <v>0</v>
          </cell>
        </row>
        <row r="1034">
          <cell r="AJ1034">
            <v>0</v>
          </cell>
        </row>
        <row r="1035">
          <cell r="E1035">
            <v>468</v>
          </cell>
          <cell r="F1035" t="str">
            <v>CB-E13/1/13</v>
          </cell>
          <cell r="G1035">
            <v>519430.53</v>
          </cell>
          <cell r="H1035">
            <v>2389003.02</v>
          </cell>
          <cell r="I1035" t="str">
            <v>Road-MN42</v>
          </cell>
          <cell r="J1035">
            <v>9.8400000000256114</v>
          </cell>
          <cell r="K1035">
            <v>-33.589999999850988</v>
          </cell>
          <cell r="L1035">
            <v>35.001624247890177</v>
          </cell>
          <cell r="M1035" t="str">
            <v>CP-5 401 261</v>
          </cell>
          <cell r="N1035">
            <v>0</v>
          </cell>
          <cell r="O1035">
            <v>35.001624247890177</v>
          </cell>
          <cell r="P1035">
            <v>35.001624247890177</v>
          </cell>
          <cell r="Q1035">
            <v>0</v>
          </cell>
          <cell r="R1035">
            <v>17.73</v>
          </cell>
          <cell r="T1035">
            <v>16.07</v>
          </cell>
          <cell r="V1035">
            <v>17.77</v>
          </cell>
          <cell r="X1035">
            <v>400</v>
          </cell>
          <cell r="Y1035">
            <v>16</v>
          </cell>
          <cell r="Z1035">
            <v>16.07</v>
          </cell>
          <cell r="AA1035">
            <v>17.79</v>
          </cell>
          <cell r="AB1035">
            <v>17.77</v>
          </cell>
          <cell r="AD1035" t="str">
            <v>Single</v>
          </cell>
          <cell r="AI1035" t="str">
            <v>S</v>
          </cell>
          <cell r="AJ1035">
            <v>0</v>
          </cell>
        </row>
        <row r="1036">
          <cell r="AJ1036">
            <v>0</v>
          </cell>
        </row>
        <row r="1037">
          <cell r="E1037">
            <v>469</v>
          </cell>
          <cell r="F1037" t="str">
            <v>CB-E13/1/14</v>
          </cell>
          <cell r="G1037">
            <v>519440.5</v>
          </cell>
          <cell r="H1037">
            <v>2388969.4700000002</v>
          </cell>
          <cell r="I1037" t="str">
            <v>Road-MN42</v>
          </cell>
          <cell r="J1037">
            <v>9.9699999999720603</v>
          </cell>
          <cell r="K1037">
            <v>-33.549999999813735</v>
          </cell>
          <cell r="L1037">
            <v>35.00004857120836</v>
          </cell>
          <cell r="M1037" t="str">
            <v>CP-5 401 261</v>
          </cell>
          <cell r="N1037">
            <v>35.001624247890177</v>
          </cell>
          <cell r="O1037">
            <v>70.00167281909853</v>
          </cell>
          <cell r="P1037">
            <v>35.000048571208353</v>
          </cell>
          <cell r="Q1037">
            <v>0</v>
          </cell>
          <cell r="R1037">
            <v>17.78</v>
          </cell>
          <cell r="T1037">
            <v>16.14</v>
          </cell>
          <cell r="V1037">
            <v>17.78</v>
          </cell>
          <cell r="X1037">
            <v>400</v>
          </cell>
          <cell r="Y1037">
            <v>16.07</v>
          </cell>
          <cell r="Z1037">
            <v>16.14</v>
          </cell>
          <cell r="AA1037">
            <v>17.77</v>
          </cell>
          <cell r="AB1037">
            <v>17.78</v>
          </cell>
          <cell r="AD1037" t="str">
            <v>Single</v>
          </cell>
          <cell r="AI1037">
            <v>0</v>
          </cell>
          <cell r="AJ1037" t="str">
            <v>L</v>
          </cell>
        </row>
        <row r="1038">
          <cell r="AJ1038">
            <v>0</v>
          </cell>
        </row>
        <row r="1039">
          <cell r="N1039">
            <v>70.00167281909853</v>
          </cell>
          <cell r="AJ1039">
            <v>0</v>
          </cell>
        </row>
        <row r="1040">
          <cell r="E1040">
            <v>470</v>
          </cell>
          <cell r="F1040" t="str">
            <v>CB-E13/1/12</v>
          </cell>
          <cell r="G1040">
            <v>519420.69</v>
          </cell>
          <cell r="H1040">
            <v>2389036.61</v>
          </cell>
          <cell r="I1040" t="str">
            <v>Road-MN34</v>
          </cell>
          <cell r="R1040">
            <v>17.670000000000002</v>
          </cell>
          <cell r="T1040">
            <v>16</v>
          </cell>
          <cell r="V1040">
            <v>17.79</v>
          </cell>
          <cell r="AI1040">
            <v>0</v>
          </cell>
          <cell r="AJ1040">
            <v>0</v>
          </cell>
        </row>
        <row r="1041">
          <cell r="AJ1041">
            <v>0</v>
          </cell>
        </row>
        <row r="1042">
          <cell r="E1042">
            <v>471</v>
          </cell>
          <cell r="F1042" t="str">
            <v>CB-E13/1/12/1</v>
          </cell>
          <cell r="G1042">
            <v>519410.24</v>
          </cell>
          <cell r="H1042">
            <v>2389070.0099999998</v>
          </cell>
          <cell r="I1042" t="str">
            <v>Road-MN42</v>
          </cell>
          <cell r="J1042">
            <v>-10.450000000011642</v>
          </cell>
          <cell r="K1042">
            <v>33.399999999906868</v>
          </cell>
          <cell r="L1042">
            <v>34.996606978306083</v>
          </cell>
          <cell r="M1042" t="str">
            <v>CP-5 401 261</v>
          </cell>
          <cell r="N1042">
            <v>0</v>
          </cell>
          <cell r="O1042">
            <v>34.996606978306083</v>
          </cell>
          <cell r="P1042">
            <v>34.996606978306083</v>
          </cell>
          <cell r="Q1042">
            <v>0</v>
          </cell>
          <cell r="R1042">
            <v>17.739999999999998</v>
          </cell>
          <cell r="T1042">
            <v>16.11</v>
          </cell>
          <cell r="V1042">
            <v>17.77</v>
          </cell>
          <cell r="X1042">
            <v>400</v>
          </cell>
          <cell r="Y1042">
            <v>16</v>
          </cell>
          <cell r="Z1042">
            <v>16.11</v>
          </cell>
          <cell r="AA1042">
            <v>17.79</v>
          </cell>
          <cell r="AB1042">
            <v>17.77</v>
          </cell>
          <cell r="AD1042" t="str">
            <v>Single</v>
          </cell>
          <cell r="AI1042" t="str">
            <v>S</v>
          </cell>
          <cell r="AJ1042" t="str">
            <v>L</v>
          </cell>
        </row>
        <row r="1043">
          <cell r="AJ1043">
            <v>0</v>
          </cell>
        </row>
        <row r="1044">
          <cell r="N1044">
            <v>34.996606978306083</v>
          </cell>
          <cell r="AJ1044">
            <v>0</v>
          </cell>
        </row>
        <row r="1045">
          <cell r="E1045">
            <v>472</v>
          </cell>
          <cell r="F1045" t="str">
            <v>CB-E13/1/12/1</v>
          </cell>
          <cell r="G1045">
            <v>519410.24</v>
          </cell>
          <cell r="H1045">
            <v>2389070.0099999998</v>
          </cell>
          <cell r="I1045" t="str">
            <v>Road-MN42</v>
          </cell>
          <cell r="R1045">
            <v>17.739999999999998</v>
          </cell>
          <cell r="T1045">
            <v>16.11</v>
          </cell>
          <cell r="V1045">
            <v>17.77</v>
          </cell>
          <cell r="AI1045">
            <v>0</v>
          </cell>
          <cell r="AJ1045">
            <v>0</v>
          </cell>
        </row>
        <row r="1046">
          <cell r="AJ1046">
            <v>0</v>
          </cell>
        </row>
        <row r="1047">
          <cell r="E1047">
            <v>473</v>
          </cell>
          <cell r="F1047" t="str">
            <v>CB-E13/1/12/2</v>
          </cell>
          <cell r="G1047">
            <v>519393.89</v>
          </cell>
          <cell r="H1047">
            <v>2389077.16</v>
          </cell>
          <cell r="I1047" t="str">
            <v>Road-MN42</v>
          </cell>
          <cell r="J1047">
            <v>-16.349999999976717</v>
          </cell>
          <cell r="K1047">
            <v>7.150000000372529</v>
          </cell>
          <cell r="L1047">
            <v>17.845027318683652</v>
          </cell>
          <cell r="M1047" t="str">
            <v>CP-5 401 261</v>
          </cell>
          <cell r="N1047">
            <v>0</v>
          </cell>
          <cell r="O1047">
            <v>17.845027318683652</v>
          </cell>
          <cell r="P1047">
            <v>17.845027318683652</v>
          </cell>
          <cell r="Q1047">
            <v>0</v>
          </cell>
          <cell r="R1047">
            <v>17.79</v>
          </cell>
          <cell r="T1047">
            <v>16.16</v>
          </cell>
          <cell r="V1047">
            <v>17.79</v>
          </cell>
          <cell r="X1047">
            <v>400</v>
          </cell>
          <cell r="Y1047">
            <v>16.11</v>
          </cell>
          <cell r="Z1047">
            <v>16.16</v>
          </cell>
          <cell r="AA1047">
            <v>17.77</v>
          </cell>
          <cell r="AB1047">
            <v>17.79</v>
          </cell>
          <cell r="AD1047" t="str">
            <v>Single</v>
          </cell>
          <cell r="AI1047" t="str">
            <v>S</v>
          </cell>
          <cell r="AJ1047" t="str">
            <v>L</v>
          </cell>
        </row>
        <row r="1048">
          <cell r="AJ1048">
            <v>0</v>
          </cell>
        </row>
        <row r="1049">
          <cell r="N1049">
            <v>17.845027318683652</v>
          </cell>
          <cell r="AJ1049">
            <v>0</v>
          </cell>
        </row>
        <row r="1050">
          <cell r="E1050">
            <v>474</v>
          </cell>
          <cell r="F1050" t="str">
            <v>CB-E13/1/12/1</v>
          </cell>
          <cell r="G1050">
            <v>519410.24</v>
          </cell>
          <cell r="H1050">
            <v>2389070.0099999998</v>
          </cell>
          <cell r="I1050" t="str">
            <v>Road-MN42</v>
          </cell>
          <cell r="R1050">
            <v>17.739999999999998</v>
          </cell>
          <cell r="T1050">
            <v>16.11</v>
          </cell>
          <cell r="V1050">
            <v>17.77</v>
          </cell>
          <cell r="AI1050">
            <v>0</v>
          </cell>
          <cell r="AJ1050">
            <v>0</v>
          </cell>
        </row>
        <row r="1051">
          <cell r="AJ1051">
            <v>0</v>
          </cell>
        </row>
        <row r="1052">
          <cell r="E1052">
            <v>475</v>
          </cell>
          <cell r="F1052" t="str">
            <v>CB-E13/1/12/3</v>
          </cell>
          <cell r="G1052">
            <v>519418.13</v>
          </cell>
          <cell r="H1052">
            <v>2389082.7599999998</v>
          </cell>
          <cell r="I1052" t="str">
            <v>Road-MN42</v>
          </cell>
          <cell r="J1052">
            <v>7.8900000000139698</v>
          </cell>
          <cell r="K1052">
            <v>12.75</v>
          </cell>
          <cell r="L1052">
            <v>14.993818726402573</v>
          </cell>
          <cell r="M1052" t="str">
            <v>CP-5 401 261</v>
          </cell>
          <cell r="N1052">
            <v>0</v>
          </cell>
          <cell r="O1052">
            <v>14.993818726402573</v>
          </cell>
          <cell r="P1052">
            <v>14.993818726402573</v>
          </cell>
          <cell r="Q1052">
            <v>0</v>
          </cell>
          <cell r="R1052">
            <v>17.75</v>
          </cell>
          <cell r="T1052">
            <v>16.16</v>
          </cell>
          <cell r="V1052">
            <v>17.77</v>
          </cell>
          <cell r="X1052">
            <v>400</v>
          </cell>
          <cell r="Y1052">
            <v>16.11</v>
          </cell>
          <cell r="Z1052">
            <v>16.16</v>
          </cell>
          <cell r="AA1052">
            <v>17.77</v>
          </cell>
          <cell r="AB1052">
            <v>17.77</v>
          </cell>
          <cell r="AD1052" t="str">
            <v>Single</v>
          </cell>
          <cell r="AI1052" t="str">
            <v>S</v>
          </cell>
          <cell r="AJ1052" t="str">
            <v>L</v>
          </cell>
        </row>
        <row r="1053">
          <cell r="AJ1053">
            <v>0</v>
          </cell>
        </row>
        <row r="1054">
          <cell r="N1054">
            <v>14.993818726402573</v>
          </cell>
          <cell r="AJ1054">
            <v>0</v>
          </cell>
        </row>
        <row r="1055">
          <cell r="E1055">
            <v>476</v>
          </cell>
          <cell r="F1055" t="str">
            <v>CB-E13/1/13</v>
          </cell>
          <cell r="G1055">
            <v>519430.53</v>
          </cell>
          <cell r="H1055">
            <v>2389003.02</v>
          </cell>
          <cell r="I1055" t="str">
            <v>Road-MN42</v>
          </cell>
          <cell r="R1055">
            <v>17.73</v>
          </cell>
          <cell r="T1055">
            <v>16.07</v>
          </cell>
          <cell r="V1055">
            <v>17.77</v>
          </cell>
          <cell r="AI1055">
            <v>0</v>
          </cell>
          <cell r="AJ1055">
            <v>0</v>
          </cell>
        </row>
        <row r="1056">
          <cell r="AJ1056">
            <v>0</v>
          </cell>
        </row>
        <row r="1057">
          <cell r="E1057">
            <v>477</v>
          </cell>
          <cell r="F1057" t="str">
            <v>CB-E13/1/13/1</v>
          </cell>
          <cell r="G1057">
            <v>519470.7</v>
          </cell>
          <cell r="H1057">
            <v>2389023.3199999998</v>
          </cell>
          <cell r="I1057" t="str">
            <v>Road-MN35</v>
          </cell>
          <cell r="J1057">
            <v>40.169999999983702</v>
          </cell>
          <cell r="K1057">
            <v>20.299999999813735</v>
          </cell>
          <cell r="L1057">
            <v>45.007987068865106</v>
          </cell>
          <cell r="M1057" t="str">
            <v>CP-5 401 261</v>
          </cell>
          <cell r="N1057">
            <v>0</v>
          </cell>
          <cell r="O1057">
            <v>45.007987068865106</v>
          </cell>
          <cell r="P1057">
            <v>45.007987068865106</v>
          </cell>
          <cell r="Q1057">
            <v>0</v>
          </cell>
          <cell r="R1057">
            <v>18.03</v>
          </cell>
          <cell r="T1057">
            <v>16.21</v>
          </cell>
          <cell r="V1057">
            <v>18.100000000000001</v>
          </cell>
          <cell r="X1057">
            <v>400</v>
          </cell>
          <cell r="Y1057">
            <v>16.07</v>
          </cell>
          <cell r="Z1057">
            <v>16.21</v>
          </cell>
          <cell r="AA1057">
            <v>17.77</v>
          </cell>
          <cell r="AB1057">
            <v>18.100000000000001</v>
          </cell>
          <cell r="AD1057" t="str">
            <v>Single</v>
          </cell>
          <cell r="AI1057" t="str">
            <v>S</v>
          </cell>
          <cell r="AJ1057">
            <v>0</v>
          </cell>
        </row>
        <row r="1058">
          <cell r="AJ1058">
            <v>0</v>
          </cell>
        </row>
        <row r="1059">
          <cell r="E1059">
            <v>478</v>
          </cell>
          <cell r="F1059" t="str">
            <v>CB-E13/1/13/2</v>
          </cell>
          <cell r="G1059">
            <v>519510.88</v>
          </cell>
          <cell r="H1059">
            <v>2389043.59</v>
          </cell>
          <cell r="I1059" t="str">
            <v>Road-MN35</v>
          </cell>
          <cell r="J1059">
            <v>40.179999999993015</v>
          </cell>
          <cell r="K1059">
            <v>20.270000000018626</v>
          </cell>
          <cell r="L1059">
            <v>45.003392094376551</v>
          </cell>
          <cell r="M1059" t="str">
            <v>CP-5 401 261</v>
          </cell>
          <cell r="N1059">
            <v>45.007987068865106</v>
          </cell>
          <cell r="O1059">
            <v>90.011379163241656</v>
          </cell>
          <cell r="P1059">
            <v>45.003392094376551</v>
          </cell>
          <cell r="Q1059">
            <v>0</v>
          </cell>
          <cell r="R1059">
            <v>18.25</v>
          </cell>
          <cell r="T1059">
            <v>16.53</v>
          </cell>
          <cell r="V1059">
            <v>18.3</v>
          </cell>
          <cell r="X1059">
            <v>400</v>
          </cell>
          <cell r="Y1059">
            <v>16.21</v>
          </cell>
          <cell r="Z1059">
            <v>16.53</v>
          </cell>
          <cell r="AA1059">
            <v>18.100000000000001</v>
          </cell>
          <cell r="AB1059">
            <v>18.3</v>
          </cell>
          <cell r="AD1059" t="str">
            <v>Single</v>
          </cell>
          <cell r="AI1059">
            <v>0</v>
          </cell>
          <cell r="AJ1059" t="str">
            <v>L</v>
          </cell>
        </row>
        <row r="1060">
          <cell r="AJ1060">
            <v>0</v>
          </cell>
        </row>
        <row r="1061">
          <cell r="N1061">
            <v>90.011379163241656</v>
          </cell>
          <cell r="AJ1061">
            <v>0</v>
          </cell>
        </row>
        <row r="1062">
          <cell r="E1062">
            <v>479</v>
          </cell>
          <cell r="F1062" t="str">
            <v>MH-E13/5</v>
          </cell>
          <cell r="G1062">
            <v>519528.61</v>
          </cell>
          <cell r="H1062">
            <v>2389202.0299999998</v>
          </cell>
          <cell r="I1062" t="str">
            <v>30 Road</v>
          </cell>
          <cell r="M1062" t="str">
            <v>CP-5 401 215</v>
          </cell>
          <cell r="R1062">
            <v>18.29</v>
          </cell>
          <cell r="T1062">
            <v>16.47</v>
          </cell>
          <cell r="V1062">
            <v>18.48</v>
          </cell>
          <cell r="AI1062">
            <v>0</v>
          </cell>
          <cell r="AJ1062">
            <v>0</v>
          </cell>
        </row>
        <row r="1063">
          <cell r="AJ1063">
            <v>0</v>
          </cell>
        </row>
        <row r="1064">
          <cell r="E1064">
            <v>480</v>
          </cell>
          <cell r="F1064" t="str">
            <v>CB-E13/5/1</v>
          </cell>
          <cell r="G1064">
            <v>519544.29</v>
          </cell>
          <cell r="H1064">
            <v>2389179.8199999998</v>
          </cell>
          <cell r="I1064" t="str">
            <v>Road-MN37</v>
          </cell>
          <cell r="J1064">
            <v>15.679999999993015</v>
          </cell>
          <cell r="K1064">
            <v>-22.209999999962747</v>
          </cell>
          <cell r="L1064">
            <v>27.187248849380222</v>
          </cell>
          <cell r="M1064" t="str">
            <v>CP-5 401 262</v>
          </cell>
          <cell r="N1064">
            <v>0</v>
          </cell>
          <cell r="O1064">
            <v>27.187248849380222</v>
          </cell>
          <cell r="P1064">
            <v>27.187248849380222</v>
          </cell>
          <cell r="Q1064">
            <v>0</v>
          </cell>
          <cell r="R1064">
            <v>18.34</v>
          </cell>
          <cell r="T1064">
            <v>16.52</v>
          </cell>
          <cell r="V1064">
            <v>18.649999999999999</v>
          </cell>
          <cell r="X1064">
            <v>400</v>
          </cell>
          <cell r="Y1064">
            <v>16.47</v>
          </cell>
          <cell r="Z1064">
            <v>16.52</v>
          </cell>
          <cell r="AA1064">
            <v>18.48</v>
          </cell>
          <cell r="AB1064">
            <v>18.649999999999999</v>
          </cell>
          <cell r="AD1064" t="str">
            <v>Single</v>
          </cell>
          <cell r="AI1064" t="str">
            <v>S</v>
          </cell>
          <cell r="AJ1064">
            <v>0</v>
          </cell>
        </row>
        <row r="1065">
          <cell r="AJ1065">
            <v>0</v>
          </cell>
        </row>
        <row r="1066">
          <cell r="E1066">
            <v>481</v>
          </cell>
          <cell r="F1066" t="str">
            <v>CB-E13/5/2</v>
          </cell>
          <cell r="G1066">
            <v>519563.32</v>
          </cell>
          <cell r="H1066">
            <v>2389152.87</v>
          </cell>
          <cell r="I1066" t="str">
            <v>Road-MN37</v>
          </cell>
          <cell r="J1066">
            <v>19.03000000002794</v>
          </cell>
          <cell r="K1066">
            <v>-26.949999999720603</v>
          </cell>
          <cell r="L1066">
            <v>32.991565588586482</v>
          </cell>
          <cell r="M1066" t="str">
            <v>CP-5 401 262</v>
          </cell>
          <cell r="N1066">
            <v>27.187248849380222</v>
          </cell>
          <cell r="O1066">
            <v>60.178814437966707</v>
          </cell>
          <cell r="P1066">
            <v>32.991565588586482</v>
          </cell>
          <cell r="Q1066">
            <v>0</v>
          </cell>
          <cell r="R1066">
            <v>18.54</v>
          </cell>
          <cell r="T1066">
            <v>16.579999999999998</v>
          </cell>
          <cell r="V1066">
            <v>18.579999999999998</v>
          </cell>
          <cell r="X1066">
            <v>400</v>
          </cell>
          <cell r="Y1066">
            <v>16.52</v>
          </cell>
          <cell r="Z1066">
            <v>16.579999999999998</v>
          </cell>
          <cell r="AA1066">
            <v>18.649999999999999</v>
          </cell>
          <cell r="AB1066">
            <v>18.579999999999998</v>
          </cell>
          <cell r="AD1066" t="str">
            <v>Single</v>
          </cell>
          <cell r="AI1066">
            <v>0</v>
          </cell>
          <cell r="AJ1066">
            <v>0</v>
          </cell>
        </row>
        <row r="1067">
          <cell r="AJ1067">
            <v>0</v>
          </cell>
        </row>
        <row r="1068">
          <cell r="E1068">
            <v>482</v>
          </cell>
          <cell r="F1068" t="str">
            <v>CB-E13/5/3</v>
          </cell>
          <cell r="G1068">
            <v>519581.81</v>
          </cell>
          <cell r="H1068">
            <v>2389129.2400000002</v>
          </cell>
          <cell r="I1068" t="str">
            <v>Road-MN37</v>
          </cell>
          <cell r="J1068">
            <v>18.489999999990687</v>
          </cell>
          <cell r="K1068">
            <v>-23.629999999888241</v>
          </cell>
          <cell r="L1068">
            <v>30.004283027500822</v>
          </cell>
          <cell r="M1068" t="str">
            <v>CP-5 401 262</v>
          </cell>
          <cell r="N1068">
            <v>60.178814437966707</v>
          </cell>
          <cell r="O1068">
            <v>90.183097465467526</v>
          </cell>
          <cell r="P1068">
            <v>30.004283027500819</v>
          </cell>
          <cell r="Q1068">
            <v>0</v>
          </cell>
          <cell r="R1068">
            <v>18.71</v>
          </cell>
          <cell r="T1068">
            <v>16.64</v>
          </cell>
          <cell r="V1068">
            <v>18.71</v>
          </cell>
          <cell r="X1068">
            <v>400</v>
          </cell>
          <cell r="Y1068">
            <v>16.579999999999998</v>
          </cell>
          <cell r="Z1068">
            <v>16.64</v>
          </cell>
          <cell r="AA1068">
            <v>18.579999999999998</v>
          </cell>
          <cell r="AB1068">
            <v>18.71</v>
          </cell>
          <cell r="AD1068" t="str">
            <v>Single</v>
          </cell>
          <cell r="AI1068">
            <v>0</v>
          </cell>
          <cell r="AJ1068">
            <v>0</v>
          </cell>
        </row>
        <row r="1069">
          <cell r="AJ1069">
            <v>0</v>
          </cell>
        </row>
        <row r="1070">
          <cell r="E1070">
            <v>483</v>
          </cell>
          <cell r="F1070" t="str">
            <v>CB-E13/5/4</v>
          </cell>
          <cell r="G1070">
            <v>519604.92</v>
          </cell>
          <cell r="H1070">
            <v>2389102.96</v>
          </cell>
          <cell r="I1070" t="str">
            <v>Road-MN37</v>
          </cell>
          <cell r="J1070">
            <v>23.10999999998603</v>
          </cell>
          <cell r="K1070">
            <v>-26.28000000026077</v>
          </cell>
          <cell r="L1070">
            <v>34.995864041527255</v>
          </cell>
          <cell r="M1070" t="str">
            <v>CP-5 401 262</v>
          </cell>
          <cell r="N1070">
            <v>90.183097465467526</v>
          </cell>
          <cell r="O1070">
            <v>125.17896150699478</v>
          </cell>
          <cell r="P1070">
            <v>34.995864041527255</v>
          </cell>
          <cell r="Q1070">
            <v>0</v>
          </cell>
          <cell r="R1070">
            <v>18.920000000000002</v>
          </cell>
          <cell r="T1070">
            <v>16.71</v>
          </cell>
          <cell r="V1070">
            <v>18.899999999999999</v>
          </cell>
          <cell r="X1070">
            <v>400</v>
          </cell>
          <cell r="Y1070">
            <v>16.64</v>
          </cell>
          <cell r="Z1070">
            <v>16.71</v>
          </cell>
          <cell r="AA1070">
            <v>18.71</v>
          </cell>
          <cell r="AB1070">
            <v>18.899999999999999</v>
          </cell>
          <cell r="AD1070" t="str">
            <v>Single</v>
          </cell>
          <cell r="AI1070">
            <v>0</v>
          </cell>
          <cell r="AJ1070" t="str">
            <v>L</v>
          </cell>
        </row>
        <row r="1071">
          <cell r="AJ1071">
            <v>0</v>
          </cell>
        </row>
        <row r="1072">
          <cell r="N1072">
            <v>125.17896150699478</v>
          </cell>
          <cell r="AJ1072">
            <v>0</v>
          </cell>
        </row>
        <row r="1073">
          <cell r="E1073">
            <v>484</v>
          </cell>
          <cell r="F1073" t="str">
            <v>CB-E13/5/4</v>
          </cell>
          <cell r="G1073">
            <v>519604.92</v>
          </cell>
          <cell r="H1073">
            <v>2389102.96</v>
          </cell>
          <cell r="I1073" t="str">
            <v>Road-MN37</v>
          </cell>
          <cell r="R1073">
            <v>18.920000000000002</v>
          </cell>
          <cell r="T1073">
            <v>16.71</v>
          </cell>
          <cell r="V1073">
            <v>18.899999999999999</v>
          </cell>
          <cell r="AI1073">
            <v>0</v>
          </cell>
          <cell r="AJ1073">
            <v>0</v>
          </cell>
        </row>
        <row r="1074">
          <cell r="AJ1074">
            <v>0</v>
          </cell>
        </row>
        <row r="1075">
          <cell r="E1075">
            <v>485</v>
          </cell>
          <cell r="F1075" t="str">
            <v>CB-E13/5/5</v>
          </cell>
          <cell r="G1075">
            <v>519590.96</v>
          </cell>
          <cell r="H1075">
            <v>2389093.27</v>
          </cell>
          <cell r="I1075" t="str">
            <v>Road-MN35</v>
          </cell>
          <cell r="J1075">
            <v>-13.959999999962747</v>
          </cell>
          <cell r="K1075">
            <v>-9.6899999999441206</v>
          </cell>
          <cell r="L1075">
            <v>16.993460506850184</v>
          </cell>
          <cell r="M1075" t="str">
            <v>CP-5 401 262</v>
          </cell>
          <cell r="N1075">
            <v>0</v>
          </cell>
          <cell r="O1075">
            <v>16.993460506850184</v>
          </cell>
          <cell r="P1075">
            <v>16.993460506850184</v>
          </cell>
          <cell r="Q1075">
            <v>0</v>
          </cell>
          <cell r="R1075">
            <v>18.84</v>
          </cell>
          <cell r="T1075">
            <v>16.75</v>
          </cell>
          <cell r="V1075">
            <v>18.82</v>
          </cell>
          <cell r="X1075">
            <v>400</v>
          </cell>
          <cell r="Y1075">
            <v>16.71</v>
          </cell>
          <cell r="Z1075">
            <v>16.75</v>
          </cell>
          <cell r="AA1075">
            <v>18.899999999999999</v>
          </cell>
          <cell r="AB1075">
            <v>18.82</v>
          </cell>
          <cell r="AD1075" t="str">
            <v>Single</v>
          </cell>
          <cell r="AI1075" t="str">
            <v>S</v>
          </cell>
          <cell r="AJ1075">
            <v>0</v>
          </cell>
        </row>
        <row r="1076">
          <cell r="AJ1076">
            <v>0</v>
          </cell>
        </row>
        <row r="1077">
          <cell r="E1077">
            <v>486</v>
          </cell>
          <cell r="F1077" t="str">
            <v>CB-E13/5/5/1</v>
          </cell>
          <cell r="G1077">
            <v>519553.61</v>
          </cell>
          <cell r="H1077">
            <v>2389068.1800000002</v>
          </cell>
          <cell r="I1077" t="str">
            <v>Road-MN35</v>
          </cell>
          <cell r="J1077">
            <v>-37.350000000034925</v>
          </cell>
          <cell r="K1077">
            <v>-25.089999999850988</v>
          </cell>
          <cell r="L1077">
            <v>44.994784142110646</v>
          </cell>
          <cell r="M1077" t="str">
            <v>CP-5 401 262</v>
          </cell>
          <cell r="N1077">
            <v>16.993460506850184</v>
          </cell>
          <cell r="O1077">
            <v>61.98824464896083</v>
          </cell>
          <cell r="P1077">
            <v>44.994784142110646</v>
          </cell>
          <cell r="Q1077">
            <v>0</v>
          </cell>
          <cell r="R1077">
            <v>18.559999999999999</v>
          </cell>
          <cell r="T1077">
            <v>16.84</v>
          </cell>
          <cell r="V1077">
            <v>18.670000000000002</v>
          </cell>
          <cell r="X1077">
            <v>400</v>
          </cell>
          <cell r="Y1077">
            <v>16.75</v>
          </cell>
          <cell r="Z1077">
            <v>16.84</v>
          </cell>
          <cell r="AA1077">
            <v>18.82</v>
          </cell>
          <cell r="AB1077">
            <v>18.670000000000002</v>
          </cell>
          <cell r="AD1077" t="str">
            <v>Single</v>
          </cell>
          <cell r="AI1077">
            <v>0</v>
          </cell>
          <cell r="AJ1077" t="str">
            <v>L</v>
          </cell>
        </row>
        <row r="1078">
          <cell r="AJ1078">
            <v>0</v>
          </cell>
        </row>
        <row r="1079">
          <cell r="N1079">
            <v>61.98824464896083</v>
          </cell>
          <cell r="AJ1079">
            <v>0</v>
          </cell>
        </row>
        <row r="1080">
          <cell r="E1080">
            <v>487</v>
          </cell>
          <cell r="F1080" t="str">
            <v>CB-E13/5/4</v>
          </cell>
          <cell r="G1080">
            <v>519604.92</v>
          </cell>
          <cell r="H1080">
            <v>2389102.96</v>
          </cell>
          <cell r="I1080" t="str">
            <v>Road-MN37</v>
          </cell>
          <cell r="R1080">
            <v>18.920000000000002</v>
          </cell>
          <cell r="T1080">
            <v>16.71</v>
          </cell>
          <cell r="V1080">
            <v>18.899999999999999</v>
          </cell>
          <cell r="AI1080">
            <v>0</v>
          </cell>
          <cell r="AJ1080">
            <v>0</v>
          </cell>
        </row>
        <row r="1081">
          <cell r="AJ1081">
            <v>0</v>
          </cell>
        </row>
        <row r="1082">
          <cell r="E1082">
            <v>488</v>
          </cell>
          <cell r="F1082" t="str">
            <v>CB-E13/5/4/1</v>
          </cell>
          <cell r="G1082">
            <v>519634.01</v>
          </cell>
          <cell r="H1082">
            <v>2389122.4300000002</v>
          </cell>
          <cell r="I1082" t="str">
            <v>Road-MN35</v>
          </cell>
          <cell r="J1082">
            <v>29.090000000025611</v>
          </cell>
          <cell r="K1082">
            <v>19.470000000204891</v>
          </cell>
          <cell r="L1082">
            <v>35.00441400751437</v>
          </cell>
          <cell r="M1082" t="str">
            <v>CP-5 401 262</v>
          </cell>
          <cell r="N1082">
            <v>0</v>
          </cell>
          <cell r="O1082">
            <v>35.00441400751437</v>
          </cell>
          <cell r="P1082">
            <v>35.00441400751437</v>
          </cell>
          <cell r="Q1082">
            <v>0</v>
          </cell>
          <cell r="R1082">
            <v>18.96</v>
          </cell>
          <cell r="T1082">
            <v>16.82</v>
          </cell>
          <cell r="V1082">
            <v>18.899999999999999</v>
          </cell>
          <cell r="X1082">
            <v>400</v>
          </cell>
          <cell r="Y1082">
            <v>16.71</v>
          </cell>
          <cell r="Z1082">
            <v>16.82</v>
          </cell>
          <cell r="AA1082">
            <v>18.899999999999999</v>
          </cell>
          <cell r="AB1082">
            <v>18.899999999999999</v>
          </cell>
          <cell r="AD1082" t="str">
            <v>Single</v>
          </cell>
          <cell r="AI1082" t="str">
            <v>S</v>
          </cell>
          <cell r="AJ1082">
            <v>0</v>
          </cell>
        </row>
        <row r="1083">
          <cell r="AJ1083">
            <v>0</v>
          </cell>
        </row>
        <row r="1084">
          <cell r="E1084">
            <v>489</v>
          </cell>
          <cell r="F1084" t="str">
            <v>CB-E13/5/4/2</v>
          </cell>
          <cell r="G1084">
            <v>519670.97</v>
          </cell>
          <cell r="H1084">
            <v>2389148.11</v>
          </cell>
          <cell r="I1084" t="str">
            <v>Road-MN35</v>
          </cell>
          <cell r="J1084">
            <v>36.959999999962747</v>
          </cell>
          <cell r="K1084">
            <v>25.679999999701977</v>
          </cell>
          <cell r="L1084">
            <v>45.005599651398271</v>
          </cell>
          <cell r="M1084" t="str">
            <v>CP-5 401 262</v>
          </cell>
          <cell r="N1084">
            <v>35.00441400751437</v>
          </cell>
          <cell r="O1084">
            <v>80.010013658912641</v>
          </cell>
          <cell r="P1084">
            <v>45.005599651398271</v>
          </cell>
          <cell r="Q1084">
            <v>0</v>
          </cell>
          <cell r="R1084">
            <v>18.8</v>
          </cell>
          <cell r="T1084">
            <v>16.940000000000001</v>
          </cell>
          <cell r="V1084">
            <v>18.8</v>
          </cell>
          <cell r="X1084">
            <v>400</v>
          </cell>
          <cell r="Y1084">
            <v>16.82</v>
          </cell>
          <cell r="Z1084">
            <v>16.940000000000001</v>
          </cell>
          <cell r="AA1084">
            <v>18.899999999999999</v>
          </cell>
          <cell r="AB1084">
            <v>18.8</v>
          </cell>
          <cell r="AD1084" t="str">
            <v>Single</v>
          </cell>
          <cell r="AI1084">
            <v>0</v>
          </cell>
          <cell r="AJ1084" t="str">
            <v>L</v>
          </cell>
        </row>
        <row r="1085">
          <cell r="AJ1085">
            <v>0</v>
          </cell>
        </row>
        <row r="1086">
          <cell r="N1086">
            <v>80.010013658912641</v>
          </cell>
          <cell r="AJ1086">
            <v>0</v>
          </cell>
        </row>
        <row r="1087">
          <cell r="E1087">
            <v>490</v>
          </cell>
          <cell r="F1087" t="str">
            <v>CB-E13/5/5</v>
          </cell>
          <cell r="G1087">
            <v>519590.96</v>
          </cell>
          <cell r="H1087">
            <v>2389093.27</v>
          </cell>
          <cell r="I1087" t="str">
            <v>Road-MN35</v>
          </cell>
          <cell r="R1087">
            <v>18.84</v>
          </cell>
          <cell r="T1087">
            <v>16.75</v>
          </cell>
          <cell r="V1087">
            <v>18.82</v>
          </cell>
          <cell r="AI1087">
            <v>0</v>
          </cell>
          <cell r="AJ1087">
            <v>0</v>
          </cell>
        </row>
        <row r="1088">
          <cell r="AJ1088">
            <v>0</v>
          </cell>
        </row>
        <row r="1089">
          <cell r="E1089">
            <v>491</v>
          </cell>
          <cell r="F1089" t="str">
            <v>CB-E13/5/6</v>
          </cell>
          <cell r="G1089">
            <v>519614.55</v>
          </cell>
          <cell r="H1089">
            <v>2389070.19</v>
          </cell>
          <cell r="I1089" t="str">
            <v>Road-MN36</v>
          </cell>
          <cell r="J1089">
            <v>23.589999999967404</v>
          </cell>
          <cell r="K1089">
            <v>-23.080000000074506</v>
          </cell>
          <cell r="L1089">
            <v>33.002643833515847</v>
          </cell>
          <cell r="M1089" t="str">
            <v>CP-5 401 263</v>
          </cell>
          <cell r="N1089">
            <v>0</v>
          </cell>
          <cell r="O1089">
            <v>33.002643833515847</v>
          </cell>
          <cell r="P1089">
            <v>33.002643833515847</v>
          </cell>
          <cell r="Q1089">
            <v>0</v>
          </cell>
          <cell r="R1089">
            <v>18.82</v>
          </cell>
          <cell r="T1089">
            <v>16.82</v>
          </cell>
          <cell r="V1089">
            <v>18.93</v>
          </cell>
          <cell r="X1089">
            <v>400</v>
          </cell>
          <cell r="Y1089">
            <v>16.75</v>
          </cell>
          <cell r="Z1089">
            <v>16.82</v>
          </cell>
          <cell r="AA1089">
            <v>18.82</v>
          </cell>
          <cell r="AB1089">
            <v>18.93</v>
          </cell>
          <cell r="AD1089" t="str">
            <v>Single</v>
          </cell>
          <cell r="AI1089" t="str">
            <v>S</v>
          </cell>
          <cell r="AJ1089">
            <v>0</v>
          </cell>
        </row>
        <row r="1090">
          <cell r="AJ1090">
            <v>0</v>
          </cell>
        </row>
        <row r="1091">
          <cell r="E1091">
            <v>492</v>
          </cell>
          <cell r="F1091" t="str">
            <v>CB-E13/5/7</v>
          </cell>
          <cell r="G1091">
            <v>519632.71</v>
          </cell>
          <cell r="H1091">
            <v>2389053.0099999998</v>
          </cell>
          <cell r="I1091" t="str">
            <v>Road-MN36</v>
          </cell>
          <cell r="J1091">
            <v>18.160000000032596</v>
          </cell>
          <cell r="K1091">
            <v>-17.180000000167638</v>
          </cell>
          <cell r="L1091">
            <v>24.998759969385361</v>
          </cell>
          <cell r="M1091" t="str">
            <v>CP-5 401 263</v>
          </cell>
          <cell r="N1091">
            <v>33.002643833515847</v>
          </cell>
          <cell r="O1091">
            <v>58.001403802901208</v>
          </cell>
          <cell r="P1091">
            <v>24.998759969385361</v>
          </cell>
          <cell r="Q1091">
            <v>0</v>
          </cell>
          <cell r="R1091">
            <v>18.899999999999999</v>
          </cell>
          <cell r="T1091">
            <v>16.87</v>
          </cell>
          <cell r="V1091">
            <v>18.920000000000002</v>
          </cell>
          <cell r="X1091">
            <v>400</v>
          </cell>
          <cell r="Y1091">
            <v>16.82</v>
          </cell>
          <cell r="Z1091">
            <v>16.87</v>
          </cell>
          <cell r="AA1091">
            <v>18.93</v>
          </cell>
          <cell r="AB1091">
            <v>18.920000000000002</v>
          </cell>
          <cell r="AD1091" t="str">
            <v>Single</v>
          </cell>
          <cell r="AI1091">
            <v>0</v>
          </cell>
          <cell r="AJ1091">
            <v>0</v>
          </cell>
        </row>
        <row r="1092">
          <cell r="AJ1092">
            <v>0</v>
          </cell>
        </row>
        <row r="1093">
          <cell r="E1093">
            <v>493</v>
          </cell>
          <cell r="F1093" t="str">
            <v>CB-E13/5/8</v>
          </cell>
          <cell r="G1093">
            <v>519649.59</v>
          </cell>
          <cell r="H1093">
            <v>2389034.5699999998</v>
          </cell>
          <cell r="I1093" t="str">
            <v>Road-MN36</v>
          </cell>
          <cell r="J1093">
            <v>16.880000000004657</v>
          </cell>
          <cell r="K1093">
            <v>-18.439999999944121</v>
          </cell>
          <cell r="L1093">
            <v>24.999359991769715</v>
          </cell>
          <cell r="M1093" t="str">
            <v>CP-5 401 263</v>
          </cell>
          <cell r="N1093">
            <v>58.001403802901208</v>
          </cell>
          <cell r="O1093">
            <v>83.000763794670917</v>
          </cell>
          <cell r="P1093">
            <v>24.999359991769708</v>
          </cell>
          <cell r="Q1093">
            <v>0</v>
          </cell>
          <cell r="R1093">
            <v>18.97</v>
          </cell>
          <cell r="T1093">
            <v>16.920000000000002</v>
          </cell>
          <cell r="V1093">
            <v>18.989999999999998</v>
          </cell>
          <cell r="X1093">
            <v>400</v>
          </cell>
          <cell r="Y1093">
            <v>16.87</v>
          </cell>
          <cell r="Z1093">
            <v>16.920000000000002</v>
          </cell>
          <cell r="AA1093">
            <v>18.920000000000002</v>
          </cell>
          <cell r="AB1093">
            <v>18.989999999999998</v>
          </cell>
          <cell r="AD1093" t="str">
            <v>Single</v>
          </cell>
          <cell r="AI1093">
            <v>0</v>
          </cell>
          <cell r="AJ1093">
            <v>0</v>
          </cell>
        </row>
        <row r="1094">
          <cell r="AJ1094">
            <v>0</v>
          </cell>
        </row>
        <row r="1095">
          <cell r="E1095">
            <v>494</v>
          </cell>
          <cell r="F1095" t="str">
            <v>CB-E13/5/9</v>
          </cell>
          <cell r="G1095">
            <v>519658.86</v>
          </cell>
          <cell r="H1095">
            <v>2389022.77</v>
          </cell>
          <cell r="I1095" t="str">
            <v>Road-MN36</v>
          </cell>
          <cell r="J1095">
            <v>9.2699999999604188</v>
          </cell>
          <cell r="K1095">
            <v>-11.799999999813735</v>
          </cell>
          <cell r="L1095">
            <v>15.005762226387247</v>
          </cell>
          <cell r="M1095" t="str">
            <v>CP-5 401 263</v>
          </cell>
          <cell r="N1095">
            <v>83.000763794670917</v>
          </cell>
          <cell r="O1095">
            <v>98.006526021058164</v>
          </cell>
          <cell r="P1095">
            <v>15.005762226387247</v>
          </cell>
          <cell r="Q1095">
            <v>0</v>
          </cell>
          <cell r="R1095">
            <v>19.010000000000002</v>
          </cell>
          <cell r="T1095">
            <v>16.95</v>
          </cell>
          <cell r="V1095">
            <v>19</v>
          </cell>
          <cell r="X1095">
            <v>400</v>
          </cell>
          <cell r="Y1095">
            <v>16.920000000000002</v>
          </cell>
          <cell r="Z1095">
            <v>16.95</v>
          </cell>
          <cell r="AA1095">
            <v>18.989999999999998</v>
          </cell>
          <cell r="AB1095">
            <v>19</v>
          </cell>
          <cell r="AD1095" t="str">
            <v>Single</v>
          </cell>
          <cell r="AI1095">
            <v>0</v>
          </cell>
          <cell r="AJ1095">
            <v>0</v>
          </cell>
        </row>
        <row r="1096">
          <cell r="AJ1096">
            <v>0</v>
          </cell>
        </row>
        <row r="1097">
          <cell r="E1097">
            <v>495</v>
          </cell>
          <cell r="F1097" t="str">
            <v>CB-E13/5/10</v>
          </cell>
          <cell r="G1097">
            <v>519668.11</v>
          </cell>
          <cell r="H1097">
            <v>2389010.9700000002</v>
          </cell>
          <cell r="I1097" t="str">
            <v>Road-MN36</v>
          </cell>
          <cell r="J1097">
            <v>9.25</v>
          </cell>
          <cell r="K1097">
            <v>-11.799999999813735</v>
          </cell>
          <cell r="L1097">
            <v>14.993415221209748</v>
          </cell>
          <cell r="M1097" t="str">
            <v>CP-5 401 263</v>
          </cell>
          <cell r="N1097">
            <v>98.006526021058164</v>
          </cell>
          <cell r="O1097">
            <v>112.99994124226791</v>
          </cell>
          <cell r="P1097">
            <v>14.993415221209744</v>
          </cell>
          <cell r="Q1097">
            <v>0</v>
          </cell>
          <cell r="R1097">
            <v>19.059999999999999</v>
          </cell>
          <cell r="T1097">
            <v>16.98</v>
          </cell>
          <cell r="V1097">
            <v>18.72</v>
          </cell>
          <cell r="X1097">
            <v>400</v>
          </cell>
          <cell r="Y1097">
            <v>16.95</v>
          </cell>
          <cell r="Z1097">
            <v>16.98</v>
          </cell>
          <cell r="AA1097">
            <v>19</v>
          </cell>
          <cell r="AB1097">
            <v>18.72</v>
          </cell>
          <cell r="AD1097" t="str">
            <v>Single</v>
          </cell>
          <cell r="AI1097">
            <v>0</v>
          </cell>
          <cell r="AJ1097">
            <v>0</v>
          </cell>
        </row>
        <row r="1098">
          <cell r="AJ1098">
            <v>0</v>
          </cell>
        </row>
        <row r="1099">
          <cell r="E1099">
            <v>496</v>
          </cell>
          <cell r="F1099" t="str">
            <v>CB-E13/5/11</v>
          </cell>
          <cell r="G1099">
            <v>519677.36</v>
          </cell>
          <cell r="H1099">
            <v>2388999.16</v>
          </cell>
          <cell r="I1099" t="str">
            <v>Road-MN36</v>
          </cell>
          <cell r="J1099">
            <v>9.25</v>
          </cell>
          <cell r="K1099">
            <v>-11.810000000055879</v>
          </cell>
          <cell r="L1099">
            <v>15.001286611531688</v>
          </cell>
          <cell r="M1099" t="str">
            <v>CP-5 401 263</v>
          </cell>
          <cell r="N1099">
            <v>112.99994124226791</v>
          </cell>
          <cell r="O1099">
            <v>128.00122785379961</v>
          </cell>
          <cell r="P1099">
            <v>15.001286611531697</v>
          </cell>
          <cell r="Q1099">
            <v>0</v>
          </cell>
          <cell r="R1099">
            <v>19.18</v>
          </cell>
          <cell r="T1099">
            <v>17.010000000000002</v>
          </cell>
          <cell r="V1099">
            <v>18.57</v>
          </cell>
          <cell r="X1099">
            <v>400</v>
          </cell>
          <cell r="Y1099">
            <v>16.98</v>
          </cell>
          <cell r="Z1099">
            <v>17.010000000000002</v>
          </cell>
          <cell r="AA1099">
            <v>18.72</v>
          </cell>
          <cell r="AB1099">
            <v>18.57</v>
          </cell>
          <cell r="AD1099" t="str">
            <v>Single</v>
          </cell>
          <cell r="AI1099">
            <v>0</v>
          </cell>
          <cell r="AJ1099">
            <v>0</v>
          </cell>
        </row>
        <row r="1100">
          <cell r="AJ1100">
            <v>0</v>
          </cell>
        </row>
        <row r="1101">
          <cell r="E1101">
            <v>497</v>
          </cell>
          <cell r="F1101" t="str">
            <v>CB-E13/5/12</v>
          </cell>
          <cell r="G1101">
            <v>519692.39</v>
          </cell>
          <cell r="H1101">
            <v>2388979.19</v>
          </cell>
          <cell r="I1101" t="str">
            <v>Road-MN36</v>
          </cell>
          <cell r="J1101">
            <v>15.03000000002794</v>
          </cell>
          <cell r="K1101">
            <v>-19.970000000204891</v>
          </cell>
          <cell r="L1101">
            <v>24.994035288624829</v>
          </cell>
          <cell r="M1101" t="str">
            <v>CP-5 401 263</v>
          </cell>
          <cell r="N1101">
            <v>128.00122785379961</v>
          </cell>
          <cell r="O1101">
            <v>152.99526314242445</v>
          </cell>
          <cell r="P1101">
            <v>24.994035288624843</v>
          </cell>
          <cell r="Q1101">
            <v>0</v>
          </cell>
          <cell r="R1101">
            <v>19.14</v>
          </cell>
          <cell r="T1101">
            <v>17.059999999999999</v>
          </cell>
          <cell r="V1101">
            <v>19.05</v>
          </cell>
          <cell r="X1101">
            <v>400</v>
          </cell>
          <cell r="Y1101">
            <v>17.010000000000002</v>
          </cell>
          <cell r="Z1101">
            <v>17.059999999999999</v>
          </cell>
          <cell r="AA1101">
            <v>18.57</v>
          </cell>
          <cell r="AB1101">
            <v>19.05</v>
          </cell>
          <cell r="AD1101" t="str">
            <v>Single</v>
          </cell>
          <cell r="AI1101">
            <v>0</v>
          </cell>
          <cell r="AJ1101">
            <v>0</v>
          </cell>
        </row>
        <row r="1102">
          <cell r="AJ1102">
            <v>0</v>
          </cell>
        </row>
        <row r="1103">
          <cell r="E1103">
            <v>498</v>
          </cell>
          <cell r="F1103" t="str">
            <v>CB-E13/5/13</v>
          </cell>
          <cell r="G1103">
            <v>519700.57</v>
          </cell>
          <cell r="H1103">
            <v>2388963.15</v>
          </cell>
          <cell r="I1103" t="str">
            <v>Road-MN36</v>
          </cell>
          <cell r="J1103">
            <v>8.1799999999930151</v>
          </cell>
          <cell r="K1103">
            <v>-16.040000000037253</v>
          </cell>
          <cell r="L1103">
            <v>18.005388082490217</v>
          </cell>
          <cell r="M1103" t="str">
            <v>CP-5 401 263</v>
          </cell>
          <cell r="N1103">
            <v>152.99526314242445</v>
          </cell>
          <cell r="O1103">
            <v>171.00065122491466</v>
          </cell>
          <cell r="P1103">
            <v>18.005388082490214</v>
          </cell>
          <cell r="Q1103">
            <v>0</v>
          </cell>
          <cell r="R1103">
            <v>19.12</v>
          </cell>
          <cell r="T1103">
            <v>17.09</v>
          </cell>
          <cell r="V1103">
            <v>19.190000000000001</v>
          </cell>
          <cell r="X1103">
            <v>400</v>
          </cell>
          <cell r="Y1103">
            <v>17.059999999999999</v>
          </cell>
          <cell r="Z1103">
            <v>17.09</v>
          </cell>
          <cell r="AA1103">
            <v>19.05</v>
          </cell>
          <cell r="AB1103">
            <v>19.190000000000001</v>
          </cell>
          <cell r="AD1103" t="str">
            <v>Single</v>
          </cell>
          <cell r="AI1103">
            <v>0</v>
          </cell>
          <cell r="AJ1103">
            <v>0</v>
          </cell>
        </row>
        <row r="1104">
          <cell r="AJ1104">
            <v>0</v>
          </cell>
        </row>
        <row r="1105">
          <cell r="E1105">
            <v>499</v>
          </cell>
          <cell r="F1105" t="str">
            <v>CB-E13/5/14</v>
          </cell>
          <cell r="G1105">
            <v>519706.03</v>
          </cell>
          <cell r="H1105">
            <v>2388946</v>
          </cell>
          <cell r="I1105" t="str">
            <v>Road-MN36</v>
          </cell>
          <cell r="J1105">
            <v>5.4600000000209548</v>
          </cell>
          <cell r="K1105">
            <v>-17.149999999906868</v>
          </cell>
          <cell r="L1105">
            <v>17.998169351271102</v>
          </cell>
          <cell r="M1105" t="str">
            <v>CP-5 401 263</v>
          </cell>
          <cell r="N1105">
            <v>171.00065122491466</v>
          </cell>
          <cell r="O1105">
            <v>188.99882057618578</v>
          </cell>
          <cell r="P1105">
            <v>17.998169351271116</v>
          </cell>
          <cell r="Q1105">
            <v>0</v>
          </cell>
          <cell r="R1105">
            <v>19.079999999999998</v>
          </cell>
          <cell r="T1105">
            <v>17.13</v>
          </cell>
          <cell r="V1105">
            <v>19.190000000000001</v>
          </cell>
          <cell r="X1105">
            <v>400</v>
          </cell>
          <cell r="Y1105">
            <v>17.09</v>
          </cell>
          <cell r="Z1105">
            <v>17.13</v>
          </cell>
          <cell r="AA1105">
            <v>19.190000000000001</v>
          </cell>
          <cell r="AB1105">
            <v>19.190000000000001</v>
          </cell>
          <cell r="AD1105" t="str">
            <v>Single</v>
          </cell>
          <cell r="AI1105">
            <v>0</v>
          </cell>
          <cell r="AJ1105" t="str">
            <v>L</v>
          </cell>
        </row>
        <row r="1106">
          <cell r="AJ1106">
            <v>0</v>
          </cell>
        </row>
        <row r="1107">
          <cell r="N1107">
            <v>188.99882057618578</v>
          </cell>
          <cell r="AJ1107">
            <v>0</v>
          </cell>
        </row>
        <row r="1108">
          <cell r="E1108">
            <v>500</v>
          </cell>
          <cell r="F1108" t="str">
            <v>MH-E13/7</v>
          </cell>
          <cell r="G1108">
            <v>519760.93</v>
          </cell>
          <cell r="H1108">
            <v>2389273.39</v>
          </cell>
          <cell r="I1108" t="str">
            <v>30 Road</v>
          </cell>
          <cell r="M1108" t="str">
            <v>CP-5 401 215</v>
          </cell>
          <cell r="R1108">
            <v>19</v>
          </cell>
          <cell r="T1108">
            <v>16.88</v>
          </cell>
          <cell r="V1108">
            <v>19</v>
          </cell>
          <cell r="AI1108">
            <v>0</v>
          </cell>
          <cell r="AJ1108">
            <v>0</v>
          </cell>
        </row>
        <row r="1109">
          <cell r="AJ1109">
            <v>0</v>
          </cell>
        </row>
        <row r="1110">
          <cell r="E1110">
            <v>501</v>
          </cell>
          <cell r="F1110" t="str">
            <v>CB-E13/7/1</v>
          </cell>
          <cell r="G1110">
            <v>519764.36</v>
          </cell>
          <cell r="H1110">
            <v>2389257.9</v>
          </cell>
          <cell r="I1110" t="str">
            <v>Road-MN40</v>
          </cell>
          <cell r="J1110">
            <v>3.4299999999930151</v>
          </cell>
          <cell r="K1110">
            <v>-15.490000000223517</v>
          </cell>
          <cell r="L1110">
            <v>15.865213519107666</v>
          </cell>
          <cell r="M1110" t="str">
            <v>CP-5 401 264</v>
          </cell>
          <cell r="N1110">
            <v>0</v>
          </cell>
          <cell r="O1110">
            <v>15.865213519107666</v>
          </cell>
          <cell r="P1110">
            <v>15.865213519107666</v>
          </cell>
          <cell r="Q1110">
            <v>0</v>
          </cell>
          <cell r="R1110">
            <v>19.059999999999999</v>
          </cell>
          <cell r="T1110">
            <v>16.920000000000002</v>
          </cell>
          <cell r="V1110">
            <v>19.22</v>
          </cell>
          <cell r="X1110">
            <v>400</v>
          </cell>
          <cell r="Y1110">
            <v>16.88</v>
          </cell>
          <cell r="Z1110">
            <v>16.920000000000002</v>
          </cell>
          <cell r="AA1110">
            <v>19</v>
          </cell>
          <cell r="AB1110">
            <v>19.22</v>
          </cell>
          <cell r="AD1110" t="str">
            <v>Single</v>
          </cell>
          <cell r="AI1110" t="str">
            <v>S</v>
          </cell>
          <cell r="AJ1110">
            <v>0</v>
          </cell>
        </row>
        <row r="1111">
          <cell r="AJ1111">
            <v>0</v>
          </cell>
        </row>
        <row r="1112">
          <cell r="E1112">
            <v>502</v>
          </cell>
          <cell r="F1112" t="str">
            <v>CB-E13/7/2</v>
          </cell>
          <cell r="G1112">
            <v>519770.87</v>
          </cell>
          <cell r="H1112">
            <v>2389225.5499999998</v>
          </cell>
          <cell r="I1112" t="str">
            <v>Road-MN40</v>
          </cell>
          <cell r="J1112">
            <v>6.5100000000093132</v>
          </cell>
          <cell r="K1112">
            <v>-32.350000000093132</v>
          </cell>
          <cell r="L1112">
            <v>32.998524209518024</v>
          </cell>
          <cell r="M1112" t="str">
            <v>CP-5 401 264</v>
          </cell>
          <cell r="N1112">
            <v>15.865213519107666</v>
          </cell>
          <cell r="O1112">
            <v>48.863737728625694</v>
          </cell>
          <cell r="P1112">
            <v>32.998524209518024</v>
          </cell>
          <cell r="Q1112">
            <v>0</v>
          </cell>
          <cell r="R1112">
            <v>19.52</v>
          </cell>
          <cell r="T1112">
            <v>17.02</v>
          </cell>
          <cell r="V1112">
            <v>19.52</v>
          </cell>
          <cell r="X1112">
            <v>400</v>
          </cell>
          <cell r="Y1112">
            <v>16.920000000000002</v>
          </cell>
          <cell r="Z1112">
            <v>17.02</v>
          </cell>
          <cell r="AA1112">
            <v>19.22</v>
          </cell>
          <cell r="AB1112">
            <v>19.52</v>
          </cell>
          <cell r="AD1112" t="str">
            <v>Single</v>
          </cell>
          <cell r="AI1112">
            <v>0</v>
          </cell>
          <cell r="AJ1112">
            <v>0</v>
          </cell>
        </row>
        <row r="1113">
          <cell r="AJ1113">
            <v>0</v>
          </cell>
        </row>
        <row r="1114">
          <cell r="E1114">
            <v>503</v>
          </cell>
          <cell r="F1114" t="str">
            <v>CB-E13/7/2/1</v>
          </cell>
          <cell r="G1114">
            <v>519777.39</v>
          </cell>
          <cell r="H1114">
            <v>2389193.2000000002</v>
          </cell>
          <cell r="I1114" t="str">
            <v>Road-MN40</v>
          </cell>
          <cell r="J1114">
            <v>6.5200000000186265</v>
          </cell>
          <cell r="K1114">
            <v>-32.349999999627471</v>
          </cell>
          <cell r="L1114">
            <v>33.000498480722079</v>
          </cell>
          <cell r="M1114" t="str">
            <v>CP-5 401 264</v>
          </cell>
          <cell r="N1114">
            <v>48.863737728625694</v>
          </cell>
          <cell r="O1114">
            <v>81.86423620934778</v>
          </cell>
          <cell r="P1114">
            <v>33.000498480722086</v>
          </cell>
          <cell r="Q1114">
            <v>0</v>
          </cell>
          <cell r="R1114">
            <v>19.510000000000002</v>
          </cell>
          <cell r="T1114">
            <v>17.12</v>
          </cell>
          <cell r="V1114">
            <v>19.760000000000002</v>
          </cell>
          <cell r="X1114">
            <v>400</v>
          </cell>
          <cell r="Y1114">
            <v>17.02</v>
          </cell>
          <cell r="Z1114">
            <v>17.12</v>
          </cell>
          <cell r="AA1114">
            <v>19.52</v>
          </cell>
          <cell r="AB1114">
            <v>19.760000000000002</v>
          </cell>
          <cell r="AD1114" t="str">
            <v>Single</v>
          </cell>
          <cell r="AI1114">
            <v>0</v>
          </cell>
          <cell r="AJ1114" t="str">
            <v>L</v>
          </cell>
        </row>
        <row r="1115">
          <cell r="AJ1115">
            <v>0</v>
          </cell>
        </row>
        <row r="1116">
          <cell r="N1116">
            <v>81.86423620934778</v>
          </cell>
          <cell r="AJ1116">
            <v>0</v>
          </cell>
        </row>
        <row r="1117">
          <cell r="E1117">
            <v>504</v>
          </cell>
          <cell r="F1117" t="str">
            <v>CB-E13/7/2/1</v>
          </cell>
          <cell r="G1117">
            <v>519777.39</v>
          </cell>
          <cell r="H1117">
            <v>2389193.2000000002</v>
          </cell>
          <cell r="I1117" t="str">
            <v>Road-MN40</v>
          </cell>
          <cell r="M1117" t="str">
            <v>CP-5 401 264</v>
          </cell>
          <cell r="R1117">
            <v>19.510000000000002</v>
          </cell>
          <cell r="T1117">
            <v>17.12</v>
          </cell>
          <cell r="V1117">
            <v>19.760000000000002</v>
          </cell>
          <cell r="AI1117">
            <v>0</v>
          </cell>
          <cell r="AJ1117">
            <v>0</v>
          </cell>
        </row>
        <row r="1118">
          <cell r="AJ1118">
            <v>0</v>
          </cell>
        </row>
        <row r="1119">
          <cell r="E1119">
            <v>505</v>
          </cell>
          <cell r="F1119" t="str">
            <v>CB-E13/7/2/1A</v>
          </cell>
          <cell r="G1119">
            <v>519763.99</v>
          </cell>
          <cell r="H1119">
            <v>2389189.13</v>
          </cell>
          <cell r="I1119" t="str">
            <v>Road-MN39</v>
          </cell>
          <cell r="J1119">
            <v>-13.400000000023283</v>
          </cell>
          <cell r="K1119">
            <v>-4.0700000002980232</v>
          </cell>
          <cell r="L1119">
            <v>14.004460003979085</v>
          </cell>
          <cell r="M1119" t="str">
            <v>CP-5 401 264</v>
          </cell>
          <cell r="N1119">
            <v>0</v>
          </cell>
          <cell r="O1119">
            <v>14.004460003979085</v>
          </cell>
          <cell r="P1119">
            <v>14.004460003979085</v>
          </cell>
          <cell r="Q1119">
            <v>0</v>
          </cell>
          <cell r="R1119">
            <v>19.3</v>
          </cell>
          <cell r="T1119">
            <v>17.16</v>
          </cell>
          <cell r="V1119">
            <v>19.559999999999999</v>
          </cell>
          <cell r="X1119">
            <v>400</v>
          </cell>
          <cell r="Y1119">
            <v>17.12</v>
          </cell>
          <cell r="Z1119">
            <v>17.16</v>
          </cell>
          <cell r="AA1119">
            <v>19.760000000000002</v>
          </cell>
          <cell r="AB1119">
            <v>19.559999999999999</v>
          </cell>
          <cell r="AD1119" t="str">
            <v>Single</v>
          </cell>
          <cell r="AI1119" t="str">
            <v>S</v>
          </cell>
          <cell r="AJ1119" t="str">
            <v>L</v>
          </cell>
        </row>
        <row r="1120">
          <cell r="AJ1120">
            <v>0</v>
          </cell>
        </row>
        <row r="1121">
          <cell r="N1121">
            <v>14.004460003979085</v>
          </cell>
          <cell r="AJ1121">
            <v>0</v>
          </cell>
        </row>
        <row r="1122">
          <cell r="E1122">
            <v>506</v>
          </cell>
          <cell r="F1122" t="str">
            <v>CB-E13/7/2/1</v>
          </cell>
          <cell r="G1122">
            <v>519777.39</v>
          </cell>
          <cell r="H1122">
            <v>2389193.2000000002</v>
          </cell>
          <cell r="I1122" t="str">
            <v>Road-MN40</v>
          </cell>
          <cell r="R1122">
            <v>19.510000000000002</v>
          </cell>
          <cell r="T1122">
            <v>17.12</v>
          </cell>
          <cell r="V1122">
            <v>19.760000000000002</v>
          </cell>
          <cell r="AI1122">
            <v>0</v>
          </cell>
          <cell r="AJ1122">
            <v>0</v>
          </cell>
        </row>
        <row r="1123">
          <cell r="AJ1123">
            <v>0</v>
          </cell>
        </row>
        <row r="1124">
          <cell r="E1124">
            <v>507</v>
          </cell>
          <cell r="F1124" t="str">
            <v>CB-E13/7/2/2</v>
          </cell>
          <cell r="G1124">
            <v>519825.27</v>
          </cell>
          <cell r="H1124">
            <v>2389207.61</v>
          </cell>
          <cell r="I1124" t="str">
            <v>Road-MN39</v>
          </cell>
          <cell r="J1124">
            <v>47.880000000004657</v>
          </cell>
          <cell r="K1124">
            <v>14.40999999968335</v>
          </cell>
          <cell r="L1124">
            <v>50.001424979607528</v>
          </cell>
          <cell r="M1124" t="str">
            <v>CP-5 401 264</v>
          </cell>
          <cell r="N1124">
            <v>0</v>
          </cell>
          <cell r="O1124">
            <v>50.001424979607528</v>
          </cell>
          <cell r="P1124">
            <v>50.001424979607528</v>
          </cell>
          <cell r="Q1124">
            <v>0</v>
          </cell>
          <cell r="R1124">
            <v>19.73</v>
          </cell>
          <cell r="T1124">
            <v>17.27</v>
          </cell>
          <cell r="V1124">
            <v>19.75</v>
          </cell>
          <cell r="X1124">
            <v>400</v>
          </cell>
          <cell r="Y1124">
            <v>17.12</v>
          </cell>
          <cell r="Z1124">
            <v>17.27</v>
          </cell>
          <cell r="AA1124">
            <v>19.760000000000002</v>
          </cell>
          <cell r="AB1124">
            <v>19.75</v>
          </cell>
          <cell r="AD1124" t="str">
            <v>Single</v>
          </cell>
          <cell r="AI1124" t="str">
            <v>S</v>
          </cell>
          <cell r="AJ1124">
            <v>0</v>
          </cell>
        </row>
        <row r="1125">
          <cell r="AJ1125">
            <v>0</v>
          </cell>
        </row>
        <row r="1126">
          <cell r="E1126">
            <v>508</v>
          </cell>
          <cell r="F1126" t="str">
            <v>CB-E13/7/2/3</v>
          </cell>
          <cell r="G1126">
            <v>519873.05</v>
          </cell>
          <cell r="H1126">
            <v>2389222.33</v>
          </cell>
          <cell r="I1126" t="str">
            <v>Road-MN39</v>
          </cell>
          <cell r="J1126">
            <v>47.779999999969732</v>
          </cell>
          <cell r="K1126">
            <v>14.720000000204891</v>
          </cell>
          <cell r="L1126">
            <v>49.996067845413002</v>
          </cell>
          <cell r="M1126" t="str">
            <v>CP-5 401 264</v>
          </cell>
          <cell r="N1126">
            <v>50.001424979607528</v>
          </cell>
          <cell r="O1126">
            <v>99.997492825020529</v>
          </cell>
          <cell r="P1126">
            <v>49.996067845413002</v>
          </cell>
          <cell r="Q1126">
            <v>0</v>
          </cell>
          <cell r="R1126">
            <v>19.579999999999998</v>
          </cell>
          <cell r="T1126">
            <v>17.420000000000002</v>
          </cell>
          <cell r="V1126">
            <v>19.690000000000001</v>
          </cell>
          <cell r="X1126">
            <v>400</v>
          </cell>
          <cell r="Y1126">
            <v>17.27</v>
          </cell>
          <cell r="Z1126">
            <v>17.420000000000002</v>
          </cell>
          <cell r="AA1126">
            <v>19.75</v>
          </cell>
          <cell r="AB1126">
            <v>19.690000000000001</v>
          </cell>
          <cell r="AD1126" t="str">
            <v>Single</v>
          </cell>
          <cell r="AI1126">
            <v>0</v>
          </cell>
          <cell r="AJ1126" t="str">
            <v>L</v>
          </cell>
        </row>
        <row r="1127">
          <cell r="AJ1127">
            <v>0</v>
          </cell>
        </row>
        <row r="1128">
          <cell r="N1128">
            <v>99.997492825020529</v>
          </cell>
          <cell r="AJ1128">
            <v>0</v>
          </cell>
        </row>
        <row r="1129">
          <cell r="E1129">
            <v>509</v>
          </cell>
          <cell r="F1129" t="str">
            <v>CB-E13/7/2</v>
          </cell>
          <cell r="G1129">
            <v>519770.87</v>
          </cell>
          <cell r="H1129">
            <v>2389225.5499999998</v>
          </cell>
          <cell r="I1129" t="str">
            <v>Road-MN40</v>
          </cell>
          <cell r="R1129">
            <v>19.52</v>
          </cell>
          <cell r="T1129">
            <v>17.02</v>
          </cell>
          <cell r="V1129">
            <v>19.52</v>
          </cell>
          <cell r="AI1129">
            <v>0</v>
          </cell>
          <cell r="AJ1129">
            <v>0</v>
          </cell>
        </row>
        <row r="1130">
          <cell r="AJ1130">
            <v>0</v>
          </cell>
        </row>
        <row r="1131">
          <cell r="E1131">
            <v>510</v>
          </cell>
          <cell r="F1131" t="str">
            <v>CB-E13/7/3</v>
          </cell>
          <cell r="G1131">
            <v>519744.05</v>
          </cell>
          <cell r="H1131">
            <v>2389204.66</v>
          </cell>
          <cell r="I1131" t="str">
            <v>Road-MN35</v>
          </cell>
          <cell r="J1131">
            <v>-26.820000000006985</v>
          </cell>
          <cell r="K1131">
            <v>-20.889999999664724</v>
          </cell>
          <cell r="L1131">
            <v>33.995654133820793</v>
          </cell>
          <cell r="M1131" t="str">
            <v>CP-5 401 264</v>
          </cell>
          <cell r="N1131">
            <v>0</v>
          </cell>
          <cell r="O1131">
            <v>33.995654133820793</v>
          </cell>
          <cell r="P1131">
            <v>33.995654133820793</v>
          </cell>
          <cell r="Q1131">
            <v>0</v>
          </cell>
          <cell r="R1131">
            <v>19.23</v>
          </cell>
          <cell r="T1131">
            <v>17.12</v>
          </cell>
          <cell r="V1131">
            <v>19.32</v>
          </cell>
          <cell r="X1131">
            <v>400</v>
          </cell>
          <cell r="Y1131">
            <v>17.02</v>
          </cell>
          <cell r="Z1131">
            <v>17.12</v>
          </cell>
          <cell r="AA1131">
            <v>19.52</v>
          </cell>
          <cell r="AB1131">
            <v>19.32</v>
          </cell>
          <cell r="AD1131" t="str">
            <v>Single</v>
          </cell>
          <cell r="AI1131" t="str">
            <v>S</v>
          </cell>
          <cell r="AJ1131">
            <v>0</v>
          </cell>
        </row>
        <row r="1132">
          <cell r="AJ1132">
            <v>0</v>
          </cell>
        </row>
        <row r="1133">
          <cell r="E1133">
            <v>511</v>
          </cell>
          <cell r="F1133" t="str">
            <v>CB-E13/7/4</v>
          </cell>
          <cell r="G1133">
            <v>519725.96</v>
          </cell>
          <cell r="H1133">
            <v>2389190.46</v>
          </cell>
          <cell r="I1133" t="str">
            <v>Road-MN35</v>
          </cell>
          <cell r="J1133">
            <v>-18.089999999967404</v>
          </cell>
          <cell r="K1133">
            <v>-14.200000000186265</v>
          </cell>
          <cell r="L1133">
            <v>22.997567262736958</v>
          </cell>
          <cell r="M1133" t="str">
            <v>CP-5 401 264</v>
          </cell>
          <cell r="N1133">
            <v>33.995654133820793</v>
          </cell>
          <cell r="O1133">
            <v>56.99322139655775</v>
          </cell>
          <cell r="P1133">
            <v>22.997567262736958</v>
          </cell>
          <cell r="Q1133">
            <v>0</v>
          </cell>
          <cell r="R1133">
            <v>18.97</v>
          </cell>
          <cell r="T1133">
            <v>17.190000000000001</v>
          </cell>
          <cell r="V1133">
            <v>19.02</v>
          </cell>
          <cell r="X1133">
            <v>400</v>
          </cell>
          <cell r="Y1133">
            <v>17.12</v>
          </cell>
          <cell r="Z1133">
            <v>17.190000000000001</v>
          </cell>
          <cell r="AA1133">
            <v>19.32</v>
          </cell>
          <cell r="AB1133">
            <v>19.02</v>
          </cell>
          <cell r="AD1133" t="str">
            <v>Single</v>
          </cell>
          <cell r="AI1133">
            <v>0</v>
          </cell>
          <cell r="AJ1133">
            <v>0</v>
          </cell>
        </row>
        <row r="1134">
          <cell r="AJ1134">
            <v>0</v>
          </cell>
        </row>
        <row r="1135">
          <cell r="E1135">
            <v>512</v>
          </cell>
          <cell r="F1135" t="str">
            <v>CB-E13/7/5</v>
          </cell>
          <cell r="G1135">
            <v>519706.29</v>
          </cell>
          <cell r="H1135">
            <v>2389175.0299999998</v>
          </cell>
          <cell r="I1135" t="str">
            <v>Road-MN35</v>
          </cell>
          <cell r="J1135">
            <v>-19.67000000004191</v>
          </cell>
          <cell r="K1135">
            <v>-15.430000000167638</v>
          </cell>
          <cell r="L1135">
            <v>24.99987599982892</v>
          </cell>
          <cell r="M1135" t="str">
            <v>CP-5 401 264</v>
          </cell>
          <cell r="N1135">
            <v>56.99322139655775</v>
          </cell>
          <cell r="O1135">
            <v>81.993097396386673</v>
          </cell>
          <cell r="P1135">
            <v>24.999875999828923</v>
          </cell>
          <cell r="Q1135">
            <v>0</v>
          </cell>
          <cell r="R1135">
            <v>18.829999999999998</v>
          </cell>
          <cell r="T1135">
            <v>17.260000000000002</v>
          </cell>
          <cell r="V1135">
            <v>18.79</v>
          </cell>
          <cell r="X1135">
            <v>400</v>
          </cell>
          <cell r="Y1135">
            <v>17.190000000000001</v>
          </cell>
          <cell r="Z1135">
            <v>17.260000000000002</v>
          </cell>
          <cell r="AA1135">
            <v>19.02</v>
          </cell>
          <cell r="AB1135">
            <v>18.79</v>
          </cell>
          <cell r="AD1135" t="str">
            <v>Single</v>
          </cell>
          <cell r="AI1135">
            <v>0</v>
          </cell>
          <cell r="AJ1135">
            <v>0</v>
          </cell>
        </row>
        <row r="1136">
          <cell r="AJ1136">
            <v>0</v>
          </cell>
        </row>
        <row r="1137">
          <cell r="E1137">
            <v>513</v>
          </cell>
          <cell r="F1137" t="str">
            <v>CB-E13/7/6</v>
          </cell>
          <cell r="G1137">
            <v>519714.04</v>
          </cell>
          <cell r="H1137">
            <v>2389164.61</v>
          </cell>
          <cell r="I1137" t="str">
            <v>Road-MN38</v>
          </cell>
          <cell r="J1137">
            <v>7.75</v>
          </cell>
          <cell r="K1137">
            <v>-10.419999999925494</v>
          </cell>
          <cell r="L1137">
            <v>12.986104111643618</v>
          </cell>
          <cell r="M1137" t="str">
            <v>CP-5 401 265</v>
          </cell>
          <cell r="N1137">
            <v>81.993097396386673</v>
          </cell>
          <cell r="O1137">
            <v>94.979201508030286</v>
          </cell>
          <cell r="P1137">
            <v>12.986104111643613</v>
          </cell>
          <cell r="Q1137">
            <v>0</v>
          </cell>
          <cell r="R1137">
            <v>18.87</v>
          </cell>
          <cell r="T1137">
            <v>17.3</v>
          </cell>
          <cell r="V1137">
            <v>18.8</v>
          </cell>
          <cell r="X1137">
            <v>400</v>
          </cell>
          <cell r="Y1137">
            <v>17.260000000000002</v>
          </cell>
          <cell r="Z1137">
            <v>17.3</v>
          </cell>
          <cell r="AA1137">
            <v>18.79</v>
          </cell>
          <cell r="AB1137">
            <v>18.8</v>
          </cell>
          <cell r="AD1137" t="str">
            <v>Single</v>
          </cell>
          <cell r="AI1137">
            <v>0</v>
          </cell>
          <cell r="AJ1137">
            <v>0</v>
          </cell>
        </row>
        <row r="1138">
          <cell r="AJ1138">
            <v>0</v>
          </cell>
        </row>
        <row r="1139">
          <cell r="E1139">
            <v>514</v>
          </cell>
          <cell r="F1139" t="str">
            <v>CB-E13/7/7</v>
          </cell>
          <cell r="G1139">
            <v>519723.82</v>
          </cell>
          <cell r="H1139">
            <v>2389144.9</v>
          </cell>
          <cell r="I1139" t="str">
            <v>Road-MN38</v>
          </cell>
          <cell r="J1139">
            <v>9.7800000000279397</v>
          </cell>
          <cell r="K1139">
            <v>-19.709999999962747</v>
          </cell>
          <cell r="L1139">
            <v>22.00301115754564</v>
          </cell>
          <cell r="M1139" t="str">
            <v>CP-5 401 265</v>
          </cell>
          <cell r="N1139">
            <v>94.979201508030286</v>
          </cell>
          <cell r="O1139">
            <v>116.98221266557593</v>
          </cell>
          <cell r="P1139">
            <v>22.003011157545643</v>
          </cell>
          <cell r="Q1139">
            <v>0</v>
          </cell>
          <cell r="R1139">
            <v>18.98</v>
          </cell>
          <cell r="T1139">
            <v>17.37</v>
          </cell>
          <cell r="V1139">
            <v>19.03</v>
          </cell>
          <cell r="X1139">
            <v>400</v>
          </cell>
          <cell r="Y1139">
            <v>17.3</v>
          </cell>
          <cell r="Z1139">
            <v>17.37</v>
          </cell>
          <cell r="AA1139">
            <v>18.8</v>
          </cell>
          <cell r="AB1139">
            <v>19.03</v>
          </cell>
          <cell r="AD1139" t="str">
            <v>Single</v>
          </cell>
          <cell r="AI1139">
            <v>0</v>
          </cell>
          <cell r="AJ1139">
            <v>0</v>
          </cell>
        </row>
        <row r="1140">
          <cell r="AJ1140">
            <v>0</v>
          </cell>
        </row>
        <row r="1141">
          <cell r="E1141">
            <v>515</v>
          </cell>
          <cell r="F1141" t="str">
            <v>CB-E13/7/8</v>
          </cell>
          <cell r="G1141">
            <v>519730.91</v>
          </cell>
          <cell r="H1141">
            <v>2389126.2000000002</v>
          </cell>
          <cell r="I1141" t="str">
            <v>Road-MN38</v>
          </cell>
          <cell r="J1141">
            <v>7.0899999999674037</v>
          </cell>
          <cell r="K1141">
            <v>-18.699999999720603</v>
          </cell>
          <cell r="L1141">
            <v>19.998952472294352</v>
          </cell>
          <cell r="M1141" t="str">
            <v>CP-5 401 265</v>
          </cell>
          <cell r="N1141">
            <v>116.98221266557593</v>
          </cell>
          <cell r="O1141">
            <v>136.98116513787028</v>
          </cell>
          <cell r="P1141">
            <v>19.998952472294349</v>
          </cell>
          <cell r="Q1141">
            <v>0</v>
          </cell>
          <cell r="R1141">
            <v>19.079999999999998</v>
          </cell>
          <cell r="T1141">
            <v>17.43</v>
          </cell>
          <cell r="V1141">
            <v>19.2</v>
          </cell>
          <cell r="X1141">
            <v>400</v>
          </cell>
          <cell r="Y1141">
            <v>17.37</v>
          </cell>
          <cell r="Z1141">
            <v>17.43</v>
          </cell>
          <cell r="AA1141">
            <v>19.03</v>
          </cell>
          <cell r="AB1141">
            <v>19.2</v>
          </cell>
          <cell r="AD1141" t="str">
            <v>Single</v>
          </cell>
          <cell r="AI1141">
            <v>0</v>
          </cell>
          <cell r="AJ1141">
            <v>0</v>
          </cell>
        </row>
        <row r="1142">
          <cell r="AJ1142">
            <v>0</v>
          </cell>
        </row>
        <row r="1143">
          <cell r="E1143">
            <v>516</v>
          </cell>
          <cell r="F1143" t="str">
            <v>CB-E13/7/9</v>
          </cell>
          <cell r="G1143">
            <v>519736.25</v>
          </cell>
          <cell r="H1143">
            <v>2389112.1800000002</v>
          </cell>
          <cell r="I1143" t="str">
            <v>Road-MN38</v>
          </cell>
          <cell r="J1143">
            <v>5.3400000000256114</v>
          </cell>
          <cell r="K1143">
            <v>-14.020000000018626</v>
          </cell>
          <cell r="L1143">
            <v>15.002533119470053</v>
          </cell>
          <cell r="M1143" t="str">
            <v>CP-5 401 265</v>
          </cell>
          <cell r="N1143">
            <v>136.98116513787028</v>
          </cell>
          <cell r="O1143">
            <v>151.98369825734034</v>
          </cell>
          <cell r="P1143">
            <v>15.002533119470058</v>
          </cell>
          <cell r="Q1143">
            <v>0</v>
          </cell>
          <cell r="R1143">
            <v>19.149999999999999</v>
          </cell>
          <cell r="T1143">
            <v>17.47</v>
          </cell>
          <cell r="V1143">
            <v>18.66</v>
          </cell>
          <cell r="X1143">
            <v>400</v>
          </cell>
          <cell r="Y1143">
            <v>17.43</v>
          </cell>
          <cell r="Z1143">
            <v>17.47</v>
          </cell>
          <cell r="AA1143">
            <v>19.2</v>
          </cell>
          <cell r="AB1143">
            <v>18.66</v>
          </cell>
          <cell r="AD1143" t="str">
            <v>Single</v>
          </cell>
          <cell r="AI1143">
            <v>0</v>
          </cell>
          <cell r="AJ1143">
            <v>0</v>
          </cell>
        </row>
        <row r="1144">
          <cell r="AJ1144">
            <v>0</v>
          </cell>
        </row>
        <row r="1145">
          <cell r="E1145">
            <v>517</v>
          </cell>
          <cell r="F1145" t="str">
            <v>CB-E13/7/10</v>
          </cell>
          <cell r="G1145">
            <v>519741.93</v>
          </cell>
          <cell r="H1145">
            <v>2389103.9500000002</v>
          </cell>
          <cell r="I1145" t="str">
            <v>Road-MN38</v>
          </cell>
          <cell r="J1145">
            <v>5.6799999999930151</v>
          </cell>
          <cell r="K1145">
            <v>-8.2299999999813735</v>
          </cell>
          <cell r="L1145">
            <v>9.9997649972193869</v>
          </cell>
          <cell r="M1145" t="str">
            <v>CP-5 401 265</v>
          </cell>
          <cell r="N1145">
            <v>151.98369825734034</v>
          </cell>
          <cell r="O1145">
            <v>161.98346325455972</v>
          </cell>
          <cell r="P1145">
            <v>9.9997649972193869</v>
          </cell>
          <cell r="Q1145">
            <v>0</v>
          </cell>
          <cell r="R1145">
            <v>19.2</v>
          </cell>
          <cell r="T1145">
            <v>17.5</v>
          </cell>
          <cell r="V1145">
            <v>18.850000000000001</v>
          </cell>
          <cell r="X1145">
            <v>400</v>
          </cell>
          <cell r="Y1145">
            <v>17.47</v>
          </cell>
          <cell r="Z1145">
            <v>17.5</v>
          </cell>
          <cell r="AA1145">
            <v>18.66</v>
          </cell>
          <cell r="AB1145">
            <v>18.850000000000001</v>
          </cell>
          <cell r="AD1145" t="str">
            <v>Single</v>
          </cell>
          <cell r="AI1145">
            <v>0</v>
          </cell>
          <cell r="AJ1145">
            <v>0</v>
          </cell>
        </row>
        <row r="1146">
          <cell r="AJ1146">
            <v>0</v>
          </cell>
        </row>
        <row r="1147">
          <cell r="E1147">
            <v>518</v>
          </cell>
          <cell r="F1147" t="str">
            <v>CB-E13/7/11</v>
          </cell>
          <cell r="G1147">
            <v>519749.71</v>
          </cell>
          <cell r="H1147">
            <v>2389102.0699999998</v>
          </cell>
          <cell r="I1147" t="str">
            <v>Road-MN38</v>
          </cell>
          <cell r="J1147">
            <v>7.7800000000279397</v>
          </cell>
          <cell r="K1147">
            <v>-1.8800000003539026</v>
          </cell>
          <cell r="L1147">
            <v>8.0039240377308314</v>
          </cell>
          <cell r="M1147" t="str">
            <v>CP-5 401 265</v>
          </cell>
          <cell r="N1147">
            <v>161.98346325455972</v>
          </cell>
          <cell r="O1147">
            <v>169.98738729229055</v>
          </cell>
          <cell r="P1147">
            <v>8.0039240377308261</v>
          </cell>
          <cell r="Q1147">
            <v>0</v>
          </cell>
          <cell r="R1147">
            <v>19.239999999999998</v>
          </cell>
          <cell r="T1147">
            <v>17.52</v>
          </cell>
          <cell r="V1147">
            <v>19.29</v>
          </cell>
          <cell r="X1147">
            <v>400</v>
          </cell>
          <cell r="Y1147">
            <v>17.5</v>
          </cell>
          <cell r="Z1147">
            <v>17.52</v>
          </cell>
          <cell r="AA1147">
            <v>18.850000000000001</v>
          </cell>
          <cell r="AB1147">
            <v>19.29</v>
          </cell>
          <cell r="AD1147" t="str">
            <v>Single</v>
          </cell>
          <cell r="AI1147">
            <v>0</v>
          </cell>
          <cell r="AJ1147">
            <v>0</v>
          </cell>
        </row>
        <row r="1148">
          <cell r="AJ1148">
            <v>0</v>
          </cell>
        </row>
        <row r="1149">
          <cell r="E1149">
            <v>519</v>
          </cell>
          <cell r="F1149" t="str">
            <v>CB-E13/7/11A</v>
          </cell>
          <cell r="G1149">
            <v>519763.28</v>
          </cell>
          <cell r="H1149">
            <v>2389106</v>
          </cell>
          <cell r="I1149" t="str">
            <v>Road-MN38</v>
          </cell>
          <cell r="J1149">
            <v>13.570000000006985</v>
          </cell>
          <cell r="K1149">
            <v>3.9300000001676381</v>
          </cell>
          <cell r="L1149">
            <v>14.127625419776221</v>
          </cell>
          <cell r="M1149" t="str">
            <v>CP-5 401 265</v>
          </cell>
          <cell r="N1149">
            <v>169.98738729229055</v>
          </cell>
          <cell r="O1149">
            <v>184.11501271206677</v>
          </cell>
          <cell r="P1149">
            <v>14.127625419776223</v>
          </cell>
          <cell r="Q1149">
            <v>0</v>
          </cell>
          <cell r="R1149">
            <v>19.309999999999999</v>
          </cell>
          <cell r="T1149">
            <v>17.559999999999999</v>
          </cell>
          <cell r="V1149">
            <v>19.34</v>
          </cell>
          <cell r="X1149">
            <v>400</v>
          </cell>
          <cell r="Y1149">
            <v>17.52</v>
          </cell>
          <cell r="Z1149">
            <v>17.559999999999999</v>
          </cell>
          <cell r="AA1149">
            <v>19.29</v>
          </cell>
          <cell r="AB1149">
            <v>19.34</v>
          </cell>
          <cell r="AD1149" t="str">
            <v>Single</v>
          </cell>
          <cell r="AI1149">
            <v>0</v>
          </cell>
          <cell r="AJ1149">
            <v>0</v>
          </cell>
        </row>
        <row r="1150">
          <cell r="AJ1150">
            <v>0</v>
          </cell>
        </row>
        <row r="1151">
          <cell r="E1151">
            <v>520</v>
          </cell>
          <cell r="F1151" t="str">
            <v>CB-E13/7/12</v>
          </cell>
          <cell r="G1151">
            <v>519794.77</v>
          </cell>
          <cell r="H1151">
            <v>2389115.86</v>
          </cell>
          <cell r="I1151" t="str">
            <v>Road-MN38</v>
          </cell>
          <cell r="J1151">
            <v>31.489999999990687</v>
          </cell>
          <cell r="K1151">
            <v>9.8599999998696148</v>
          </cell>
          <cell r="L1151">
            <v>32.997571122687837</v>
          </cell>
          <cell r="M1151" t="str">
            <v>CP-5 401 265</v>
          </cell>
          <cell r="N1151">
            <v>184.11501271206677</v>
          </cell>
          <cell r="O1151">
            <v>217.11258383475462</v>
          </cell>
          <cell r="P1151">
            <v>32.997571122687845</v>
          </cell>
          <cell r="Q1151">
            <v>0</v>
          </cell>
          <cell r="R1151">
            <v>19.48</v>
          </cell>
          <cell r="T1151">
            <v>17.670000000000002</v>
          </cell>
          <cell r="V1151">
            <v>19.43</v>
          </cell>
          <cell r="X1151">
            <v>400</v>
          </cell>
          <cell r="Y1151">
            <v>17.559999999999999</v>
          </cell>
          <cell r="Z1151">
            <v>17.670000000000002</v>
          </cell>
          <cell r="AA1151">
            <v>19.34</v>
          </cell>
          <cell r="AB1151">
            <v>19.43</v>
          </cell>
          <cell r="AD1151" t="str">
            <v>Single</v>
          </cell>
          <cell r="AI1151">
            <v>0</v>
          </cell>
          <cell r="AJ1151">
            <v>0</v>
          </cell>
        </row>
        <row r="1152">
          <cell r="AJ1152">
            <v>0</v>
          </cell>
        </row>
        <row r="1153">
          <cell r="E1153">
            <v>521</v>
          </cell>
          <cell r="F1153" t="str">
            <v>CB-E13/7/13</v>
          </cell>
          <cell r="G1153">
            <v>519837.71</v>
          </cell>
          <cell r="H1153">
            <v>2389129.31</v>
          </cell>
          <cell r="I1153" t="str">
            <v>Road-MN38</v>
          </cell>
          <cell r="J1153">
            <v>42.940000000002328</v>
          </cell>
          <cell r="K1153">
            <v>13.450000000186265</v>
          </cell>
          <cell r="L1153">
            <v>44.997178800511598</v>
          </cell>
          <cell r="M1153" t="str">
            <v>CP-5 401 265</v>
          </cell>
          <cell r="N1153">
            <v>217.11258383475462</v>
          </cell>
          <cell r="O1153">
            <v>262.10976263526624</v>
          </cell>
          <cell r="P1153">
            <v>44.99717880051162</v>
          </cell>
          <cell r="Q1153">
            <v>0</v>
          </cell>
          <cell r="R1153">
            <v>19.7</v>
          </cell>
          <cell r="T1153">
            <v>17.8</v>
          </cell>
          <cell r="V1153">
            <v>19.72</v>
          </cell>
          <cell r="X1153">
            <v>400</v>
          </cell>
          <cell r="Y1153">
            <v>17.670000000000002</v>
          </cell>
          <cell r="Z1153">
            <v>17.8</v>
          </cell>
          <cell r="AA1153">
            <v>19.43</v>
          </cell>
          <cell r="AB1153">
            <v>19.72</v>
          </cell>
          <cell r="AD1153" t="str">
            <v>Single</v>
          </cell>
          <cell r="AI1153">
            <v>0</v>
          </cell>
          <cell r="AJ1153">
            <v>0</v>
          </cell>
        </row>
        <row r="1154">
          <cell r="AJ1154">
            <v>0</v>
          </cell>
        </row>
        <row r="1155">
          <cell r="E1155">
            <v>522</v>
          </cell>
          <cell r="F1155" t="str">
            <v>CB-E13/7/14</v>
          </cell>
          <cell r="G1155">
            <v>519880.66</v>
          </cell>
          <cell r="H1155">
            <v>2389142.75</v>
          </cell>
          <cell r="I1155" t="str">
            <v>Road-MN38</v>
          </cell>
          <cell r="J1155">
            <v>42.949999999953434</v>
          </cell>
          <cell r="K1155">
            <v>13.439999999944121</v>
          </cell>
          <cell r="L1155">
            <v>45.003734289439784</v>
          </cell>
          <cell r="M1155" t="str">
            <v>CP-5 401 265</v>
          </cell>
          <cell r="N1155">
            <v>262.10976263526624</v>
          </cell>
          <cell r="O1155">
            <v>307.113496924706</v>
          </cell>
          <cell r="P1155">
            <v>45.003734289439763</v>
          </cell>
          <cell r="Q1155">
            <v>0</v>
          </cell>
          <cell r="R1155">
            <v>19.78</v>
          </cell>
          <cell r="T1155">
            <v>17.940000000000001</v>
          </cell>
          <cell r="V1155">
            <v>19.760000000000002</v>
          </cell>
          <cell r="X1155">
            <v>400</v>
          </cell>
          <cell r="Y1155">
            <v>17.8</v>
          </cell>
          <cell r="Z1155">
            <v>17.940000000000001</v>
          </cell>
          <cell r="AA1155">
            <v>19.72</v>
          </cell>
          <cell r="AB1155">
            <v>19.760000000000002</v>
          </cell>
          <cell r="AD1155" t="str">
            <v>Single</v>
          </cell>
          <cell r="AI1155">
            <v>0</v>
          </cell>
          <cell r="AJ1155">
            <v>0</v>
          </cell>
        </row>
        <row r="1156">
          <cell r="AJ1156">
            <v>0</v>
          </cell>
        </row>
        <row r="1157">
          <cell r="E1157">
            <v>523</v>
          </cell>
          <cell r="F1157" t="str">
            <v>CB-E13/7/15</v>
          </cell>
          <cell r="G1157">
            <v>519909.29</v>
          </cell>
          <cell r="H1157">
            <v>2389151.7200000002</v>
          </cell>
          <cell r="I1157" t="str">
            <v>Road-MN38</v>
          </cell>
          <cell r="J1157">
            <v>28.630000000004657</v>
          </cell>
          <cell r="K1157">
            <v>8.970000000204891</v>
          </cell>
          <cell r="L1157">
            <v>30.002296578827803</v>
          </cell>
          <cell r="M1157" t="str">
            <v>CP-5 401 265</v>
          </cell>
          <cell r="N1157">
            <v>307.113496924706</v>
          </cell>
          <cell r="O1157">
            <v>337.11579350353378</v>
          </cell>
          <cell r="P1157">
            <v>30.002296578827782</v>
          </cell>
          <cell r="Q1157">
            <v>0</v>
          </cell>
          <cell r="R1157">
            <v>19.7</v>
          </cell>
          <cell r="T1157">
            <v>18.03</v>
          </cell>
          <cell r="V1157">
            <v>19.71</v>
          </cell>
          <cell r="X1157">
            <v>400</v>
          </cell>
          <cell r="Y1157">
            <v>17.940000000000001</v>
          </cell>
          <cell r="Z1157">
            <v>18.03</v>
          </cell>
          <cell r="AA1157">
            <v>19.760000000000002</v>
          </cell>
          <cell r="AB1157">
            <v>19.71</v>
          </cell>
          <cell r="AD1157" t="str">
            <v>Single</v>
          </cell>
          <cell r="AI1157">
            <v>0</v>
          </cell>
          <cell r="AJ1157" t="str">
            <v>L</v>
          </cell>
        </row>
        <row r="1158">
          <cell r="AJ1158">
            <v>0</v>
          </cell>
        </row>
        <row r="1159">
          <cell r="N1159">
            <v>337.11579350353378</v>
          </cell>
          <cell r="AJ1159">
            <v>0</v>
          </cell>
        </row>
        <row r="1160">
          <cell r="AJ1160">
            <v>0</v>
          </cell>
        </row>
        <row r="1161">
          <cell r="E1161">
            <v>524</v>
          </cell>
          <cell r="F1161" t="str">
            <v>MH-1-EX</v>
          </cell>
          <cell r="G1161">
            <v>517683.23</v>
          </cell>
          <cell r="H1161">
            <v>2389705.7439999999</v>
          </cell>
          <cell r="I1161" t="str">
            <v>King Fahad Road</v>
          </cell>
          <cell r="M1161" t="str">
            <v>CP-5 401 216</v>
          </cell>
          <cell r="R1161">
            <v>13</v>
          </cell>
          <cell r="T1161">
            <v>10.09</v>
          </cell>
          <cell r="V1161">
            <v>13</v>
          </cell>
          <cell r="X1161">
            <v>700</v>
          </cell>
          <cell r="Y1161">
            <v>0</v>
          </cell>
          <cell r="Z1161">
            <v>10.09</v>
          </cell>
          <cell r="AA1161">
            <v>0</v>
          </cell>
          <cell r="AB1161">
            <v>13</v>
          </cell>
          <cell r="AI1161">
            <v>0</v>
          </cell>
          <cell r="AJ1161">
            <v>0</v>
          </cell>
        </row>
        <row r="1162">
          <cell r="AJ1162">
            <v>0</v>
          </cell>
        </row>
        <row r="1163">
          <cell r="E1163">
            <v>525</v>
          </cell>
          <cell r="F1163" t="str">
            <v>CB-1/1</v>
          </cell>
          <cell r="G1163">
            <v>517717.58</v>
          </cell>
          <cell r="H1163">
            <v>2389713.9700000002</v>
          </cell>
          <cell r="I1163" t="str">
            <v>Road-MN21</v>
          </cell>
          <cell r="J1163">
            <v>34.350000000034925</v>
          </cell>
          <cell r="K1163">
            <v>8.226000000257045</v>
          </cell>
          <cell r="L1163">
            <v>35.321234066870147</v>
          </cell>
          <cell r="M1163" t="str">
            <v>CP-5 401 216</v>
          </cell>
          <cell r="N1163">
            <v>0</v>
          </cell>
          <cell r="O1163">
            <v>35.321234066870147</v>
          </cell>
          <cell r="P1163">
            <v>35.321234066870147</v>
          </cell>
          <cell r="Q1163">
            <v>0</v>
          </cell>
          <cell r="R1163">
            <v>13.05</v>
          </cell>
          <cell r="T1163">
            <v>10.16</v>
          </cell>
          <cell r="V1163">
            <v>13.13</v>
          </cell>
          <cell r="X1163">
            <v>600</v>
          </cell>
          <cell r="Y1163">
            <v>10.09</v>
          </cell>
          <cell r="Z1163">
            <v>10.16</v>
          </cell>
          <cell r="AA1163">
            <v>13</v>
          </cell>
          <cell r="AB1163">
            <v>13.13</v>
          </cell>
          <cell r="AD1163" t="str">
            <v>Double</v>
          </cell>
          <cell r="AI1163" t="str">
            <v>S</v>
          </cell>
          <cell r="AJ1163">
            <v>0</v>
          </cell>
        </row>
        <row r="1164">
          <cell r="AJ1164">
            <v>0</v>
          </cell>
        </row>
        <row r="1165">
          <cell r="E1165">
            <v>526</v>
          </cell>
          <cell r="F1165" t="str">
            <v>CB-1/2</v>
          </cell>
          <cell r="G1165">
            <v>517761.27</v>
          </cell>
          <cell r="H1165">
            <v>2389724.7000000002</v>
          </cell>
          <cell r="I1165" t="str">
            <v>Road-MN21</v>
          </cell>
          <cell r="J1165">
            <v>43.690000000002328</v>
          </cell>
          <cell r="K1165">
            <v>10.729999999981374</v>
          </cell>
          <cell r="L1165">
            <v>44.988320706598998</v>
          </cell>
          <cell r="M1165" t="str">
            <v>CP-5 401 216</v>
          </cell>
          <cell r="N1165">
            <v>35.321234066870147</v>
          </cell>
          <cell r="O1165">
            <v>80.309554773469145</v>
          </cell>
          <cell r="P1165">
            <v>44.988320706598998</v>
          </cell>
          <cell r="Q1165">
            <v>0</v>
          </cell>
          <cell r="R1165">
            <v>13.17</v>
          </cell>
          <cell r="T1165">
            <v>10.3</v>
          </cell>
          <cell r="V1165">
            <v>13.12</v>
          </cell>
          <cell r="X1165">
            <v>600</v>
          </cell>
          <cell r="Y1165">
            <v>10.16</v>
          </cell>
          <cell r="Z1165">
            <v>10.3</v>
          </cell>
          <cell r="AA1165">
            <v>13.13</v>
          </cell>
          <cell r="AB1165">
            <v>13.12</v>
          </cell>
          <cell r="AD1165" t="str">
            <v>Single</v>
          </cell>
          <cell r="AI1165">
            <v>0</v>
          </cell>
          <cell r="AJ1165">
            <v>0</v>
          </cell>
        </row>
        <row r="1166">
          <cell r="AJ1166">
            <v>0</v>
          </cell>
        </row>
        <row r="1167">
          <cell r="E1167">
            <v>527</v>
          </cell>
          <cell r="F1167" t="str">
            <v>CB-1/3</v>
          </cell>
          <cell r="G1167">
            <v>517831.73</v>
          </cell>
          <cell r="H1167">
            <v>2389743.79</v>
          </cell>
          <cell r="I1167" t="str">
            <v>Road-MN21</v>
          </cell>
          <cell r="J1167">
            <v>70.459999999962747</v>
          </cell>
          <cell r="K1167">
            <v>19.089999999850988</v>
          </cell>
          <cell r="L1167">
            <v>73.000271917226868</v>
          </cell>
          <cell r="M1167" t="str">
            <v>CP-5 401 216</v>
          </cell>
          <cell r="N1167">
            <v>80.309554773469145</v>
          </cell>
          <cell r="O1167">
            <v>153.30982669069601</v>
          </cell>
          <cell r="P1167">
            <v>73.000271917226868</v>
          </cell>
          <cell r="Q1167">
            <v>0</v>
          </cell>
          <cell r="R1167">
            <v>13.01</v>
          </cell>
          <cell r="T1167">
            <v>10.53</v>
          </cell>
          <cell r="V1167">
            <v>13.17</v>
          </cell>
          <cell r="X1167">
            <v>600</v>
          </cell>
          <cell r="Y1167">
            <v>10.3</v>
          </cell>
          <cell r="Z1167">
            <v>10.53</v>
          </cell>
          <cell r="AA1167">
            <v>13.12</v>
          </cell>
          <cell r="AB1167">
            <v>13.17</v>
          </cell>
          <cell r="AD1167" t="str">
            <v>Single</v>
          </cell>
          <cell r="AI1167">
            <v>0</v>
          </cell>
          <cell r="AJ1167">
            <v>0</v>
          </cell>
        </row>
        <row r="1168">
          <cell r="AJ1168">
            <v>0</v>
          </cell>
        </row>
        <row r="1169">
          <cell r="E1169">
            <v>528</v>
          </cell>
          <cell r="F1169" t="str">
            <v>CB-1/4</v>
          </cell>
          <cell r="G1169">
            <v>517855.85</v>
          </cell>
          <cell r="H1169">
            <v>2389750.37</v>
          </cell>
          <cell r="I1169" t="str">
            <v>Road-MN21</v>
          </cell>
          <cell r="J1169">
            <v>24.119999999995343</v>
          </cell>
          <cell r="K1169">
            <v>6.5800000000745058</v>
          </cell>
          <cell r="L1169">
            <v>25.001415959916269</v>
          </cell>
          <cell r="M1169" t="str">
            <v>CP-5 401 216</v>
          </cell>
          <cell r="N1169">
            <v>153.30982669069601</v>
          </cell>
          <cell r="O1169">
            <v>178.31124265061229</v>
          </cell>
          <cell r="P1169">
            <v>25.001415959916272</v>
          </cell>
          <cell r="Q1169">
            <v>0</v>
          </cell>
          <cell r="R1169">
            <v>12.94</v>
          </cell>
          <cell r="T1169">
            <v>10.71</v>
          </cell>
          <cell r="V1169">
            <v>12.95</v>
          </cell>
          <cell r="X1169">
            <v>600</v>
          </cell>
          <cell r="Y1169">
            <v>10.53</v>
          </cell>
          <cell r="Z1169">
            <v>10.61</v>
          </cell>
          <cell r="AA1169">
            <v>13.17</v>
          </cell>
          <cell r="AB1169">
            <v>12.95</v>
          </cell>
          <cell r="AD1169" t="str">
            <v>Single</v>
          </cell>
          <cell r="AI1169">
            <v>0</v>
          </cell>
          <cell r="AJ1169">
            <v>0</v>
          </cell>
        </row>
        <row r="1170">
          <cell r="AJ1170">
            <v>0</v>
          </cell>
        </row>
        <row r="1171">
          <cell r="E1171">
            <v>529</v>
          </cell>
          <cell r="F1171" t="str">
            <v>CB-1/5</v>
          </cell>
          <cell r="G1171">
            <v>517916.63</v>
          </cell>
          <cell r="H1171">
            <v>2389766.96</v>
          </cell>
          <cell r="I1171" t="str">
            <v>Road-MN21</v>
          </cell>
          <cell r="J1171">
            <v>60.78000000002794</v>
          </cell>
          <cell r="K1171">
            <v>16.589999999850988</v>
          </cell>
          <cell r="L1171">
            <v>63.00346419045902</v>
          </cell>
          <cell r="M1171" t="str">
            <v>CP-5 401 216</v>
          </cell>
          <cell r="N1171">
            <v>178.31124265061229</v>
          </cell>
          <cell r="O1171">
            <v>241.31470684107131</v>
          </cell>
          <cell r="P1171">
            <v>63.003464190459027</v>
          </cell>
          <cell r="Q1171">
            <v>0</v>
          </cell>
          <cell r="R1171">
            <v>12.75</v>
          </cell>
          <cell r="T1171">
            <v>10.94</v>
          </cell>
          <cell r="V1171">
            <v>12.75</v>
          </cell>
          <cell r="X1171">
            <v>500</v>
          </cell>
          <cell r="Y1171">
            <v>10.71</v>
          </cell>
          <cell r="Z1171">
            <v>10.94</v>
          </cell>
          <cell r="AA1171">
            <v>12.95</v>
          </cell>
          <cell r="AB1171">
            <v>12.75</v>
          </cell>
          <cell r="AD1171" t="str">
            <v>Double</v>
          </cell>
          <cell r="AI1171">
            <v>0</v>
          </cell>
          <cell r="AJ1171">
            <v>0</v>
          </cell>
        </row>
        <row r="1172">
          <cell r="AJ1172">
            <v>0</v>
          </cell>
        </row>
        <row r="1173">
          <cell r="E1173">
            <v>530</v>
          </cell>
          <cell r="F1173" t="str">
            <v>CB-1/6</v>
          </cell>
          <cell r="G1173">
            <v>517933.03</v>
          </cell>
          <cell r="H1173">
            <v>2389771.4300000002</v>
          </cell>
          <cell r="I1173" t="str">
            <v>Road-MN21</v>
          </cell>
          <cell r="J1173">
            <v>16.400000000023283</v>
          </cell>
          <cell r="K1173">
            <v>4.470000000204891</v>
          </cell>
          <cell r="L1173">
            <v>16.998261675906612</v>
          </cell>
          <cell r="M1173" t="str">
            <v>CP-5 401 216</v>
          </cell>
          <cell r="N1173">
            <v>241.31470684107131</v>
          </cell>
          <cell r="O1173">
            <v>258.31296851697795</v>
          </cell>
          <cell r="P1173">
            <v>16.998261675906633</v>
          </cell>
          <cell r="Q1173">
            <v>0</v>
          </cell>
          <cell r="R1173">
            <v>12.7</v>
          </cell>
          <cell r="T1173">
            <v>11.2</v>
          </cell>
          <cell r="V1173">
            <v>12.71</v>
          </cell>
          <cell r="X1173">
            <v>500</v>
          </cell>
          <cell r="Y1173">
            <v>10.94</v>
          </cell>
          <cell r="Z1173">
            <v>11</v>
          </cell>
          <cell r="AA1173">
            <v>12.75</v>
          </cell>
          <cell r="AB1173">
            <v>12.71</v>
          </cell>
          <cell r="AD1173" t="str">
            <v>Single</v>
          </cell>
          <cell r="AI1173">
            <v>0</v>
          </cell>
          <cell r="AJ1173">
            <v>0</v>
          </cell>
        </row>
        <row r="1174">
          <cell r="AJ1174">
            <v>0</v>
          </cell>
        </row>
        <row r="1175">
          <cell r="E1175">
            <v>531</v>
          </cell>
          <cell r="F1175" t="str">
            <v>CB-1/6A</v>
          </cell>
          <cell r="G1175">
            <v>517942.68</v>
          </cell>
          <cell r="H1175">
            <v>2389774.0699999998</v>
          </cell>
          <cell r="I1175" t="str">
            <v>Road-MN21</v>
          </cell>
          <cell r="J1175">
            <v>9.6499999999650754</v>
          </cell>
          <cell r="K1175">
            <v>2.6399999996647239</v>
          </cell>
          <cell r="L1175">
            <v>10.004603940064579</v>
          </cell>
          <cell r="M1175" t="str">
            <v>CP-5 401 216</v>
          </cell>
          <cell r="N1175">
            <v>258.31296851697795</v>
          </cell>
          <cell r="O1175">
            <v>268.3175724570425</v>
          </cell>
          <cell r="P1175">
            <v>10.004603940064555</v>
          </cell>
          <cell r="Q1175">
            <v>2.3092638912203256E-14</v>
          </cell>
          <cell r="R1175">
            <v>12.67</v>
          </cell>
          <cell r="T1175">
            <v>11.23</v>
          </cell>
          <cell r="V1175">
            <v>12.69</v>
          </cell>
          <cell r="X1175">
            <v>400</v>
          </cell>
          <cell r="Y1175">
            <v>11.2</v>
          </cell>
          <cell r="Z1175">
            <v>11.23</v>
          </cell>
          <cell r="AA1175">
            <v>12.71</v>
          </cell>
          <cell r="AB1175">
            <v>12.69</v>
          </cell>
          <cell r="AD1175" t="str">
            <v>Single</v>
          </cell>
          <cell r="AI1175">
            <v>0</v>
          </cell>
          <cell r="AJ1175" t="str">
            <v>L</v>
          </cell>
        </row>
        <row r="1176">
          <cell r="AJ1176">
            <v>0</v>
          </cell>
        </row>
        <row r="1177">
          <cell r="N1177">
            <v>268.3175724570425</v>
          </cell>
          <cell r="AJ1177">
            <v>0</v>
          </cell>
        </row>
        <row r="1178">
          <cell r="E1178">
            <v>532</v>
          </cell>
          <cell r="F1178" t="str">
            <v>CB-1/6</v>
          </cell>
          <cell r="G1178">
            <v>517933.03</v>
          </cell>
          <cell r="H1178">
            <v>2389771.4300000002</v>
          </cell>
          <cell r="I1178" t="str">
            <v>Road-MN21</v>
          </cell>
          <cell r="R1178">
            <v>12.7</v>
          </cell>
          <cell r="T1178">
            <v>11.1</v>
          </cell>
          <cell r="V1178">
            <v>12.71</v>
          </cell>
          <cell r="AI1178">
            <v>0</v>
          </cell>
          <cell r="AJ1178">
            <v>0</v>
          </cell>
        </row>
        <row r="1179">
          <cell r="AJ1179">
            <v>0</v>
          </cell>
        </row>
        <row r="1180">
          <cell r="E1180">
            <v>533</v>
          </cell>
          <cell r="F1180" t="str">
            <v>CB-1/7</v>
          </cell>
          <cell r="G1180">
            <v>517937.54</v>
          </cell>
          <cell r="H1180">
            <v>2389751.9500000002</v>
          </cell>
          <cell r="I1180" t="str">
            <v>Road-MN02</v>
          </cell>
          <cell r="J1180">
            <v>4.5099999999511056</v>
          </cell>
          <cell r="K1180">
            <v>-19.479999999981374</v>
          </cell>
          <cell r="L1180">
            <v>19.995261938740221</v>
          </cell>
          <cell r="M1180" t="str">
            <v>CP-5 401 217</v>
          </cell>
          <cell r="N1180">
            <v>0</v>
          </cell>
          <cell r="O1180">
            <v>19.995261938740221</v>
          </cell>
          <cell r="P1180">
            <v>19.995261938740221</v>
          </cell>
          <cell r="Q1180">
            <v>0</v>
          </cell>
          <cell r="R1180">
            <v>12.77</v>
          </cell>
          <cell r="T1180">
            <v>11.19</v>
          </cell>
          <cell r="V1180">
            <v>13.12</v>
          </cell>
          <cell r="X1180">
            <v>400</v>
          </cell>
          <cell r="Y1180">
            <v>11.1</v>
          </cell>
          <cell r="Z1180">
            <v>11.19</v>
          </cell>
          <cell r="AA1180">
            <v>12.71</v>
          </cell>
          <cell r="AB1180">
            <v>13.12</v>
          </cell>
          <cell r="AD1180" t="str">
            <v>Double</v>
          </cell>
          <cell r="AI1180" t="str">
            <v>S</v>
          </cell>
          <cell r="AJ1180">
            <v>0</v>
          </cell>
        </row>
        <row r="1181">
          <cell r="AJ1181">
            <v>0</v>
          </cell>
        </row>
        <row r="1182">
          <cell r="E1182">
            <v>534</v>
          </cell>
          <cell r="F1182" t="str">
            <v>CB-1/8</v>
          </cell>
          <cell r="G1182">
            <v>517941.88</v>
          </cell>
          <cell r="H1182">
            <v>2389727.31</v>
          </cell>
          <cell r="I1182" t="str">
            <v>Road-MN02</v>
          </cell>
          <cell r="J1182">
            <v>4.3400000000256114</v>
          </cell>
          <cell r="K1182">
            <v>-24.640000000130385</v>
          </cell>
          <cell r="L1182">
            <v>25.019296552993804</v>
          </cell>
          <cell r="M1182" t="str">
            <v>CP-5 401 217</v>
          </cell>
          <cell r="N1182">
            <v>19.995261938740221</v>
          </cell>
          <cell r="O1182">
            <v>45.014558491734022</v>
          </cell>
          <cell r="P1182">
            <v>25.019296552993801</v>
          </cell>
          <cell r="Q1182">
            <v>0</v>
          </cell>
          <cell r="R1182">
            <v>13.14</v>
          </cell>
          <cell r="T1182">
            <v>11.35</v>
          </cell>
          <cell r="V1182">
            <v>13.42</v>
          </cell>
          <cell r="X1182">
            <v>400</v>
          </cell>
          <cell r="Y1182">
            <v>11.19</v>
          </cell>
          <cell r="Z1182">
            <v>11.35</v>
          </cell>
          <cell r="AA1182">
            <v>13.12</v>
          </cell>
          <cell r="AB1182">
            <v>13.42</v>
          </cell>
          <cell r="AD1182" t="str">
            <v>Single</v>
          </cell>
          <cell r="AI1182">
            <v>0</v>
          </cell>
          <cell r="AJ1182">
            <v>0</v>
          </cell>
        </row>
        <row r="1183">
          <cell r="AJ1183">
            <v>0</v>
          </cell>
        </row>
        <row r="1184">
          <cell r="E1184">
            <v>535</v>
          </cell>
          <cell r="F1184" t="str">
            <v>CB-1/9</v>
          </cell>
          <cell r="G1184">
            <v>517943.53</v>
          </cell>
          <cell r="H1184">
            <v>2389714.41</v>
          </cell>
          <cell r="I1184" t="str">
            <v>Road-MN02</v>
          </cell>
          <cell r="J1184">
            <v>1.6500000000232831</v>
          </cell>
          <cell r="K1184">
            <v>-12.899999999906868</v>
          </cell>
          <cell r="L1184">
            <v>13.0050951552718</v>
          </cell>
          <cell r="M1184" t="str">
            <v>CP-5 401 217</v>
          </cell>
          <cell r="N1184">
            <v>45.014558491734022</v>
          </cell>
          <cell r="O1184">
            <v>58.019653647005825</v>
          </cell>
          <cell r="P1184">
            <v>13.005095155271803</v>
          </cell>
          <cell r="Q1184">
            <v>0</v>
          </cell>
          <cell r="R1184">
            <v>13.34</v>
          </cell>
          <cell r="T1184">
            <v>11.61</v>
          </cell>
          <cell r="V1184">
            <v>13.41</v>
          </cell>
          <cell r="X1184">
            <v>400</v>
          </cell>
          <cell r="Y1184">
            <v>11.35</v>
          </cell>
          <cell r="Z1184">
            <v>11.61</v>
          </cell>
          <cell r="AA1184">
            <v>13.42</v>
          </cell>
          <cell r="AB1184">
            <v>13.41</v>
          </cell>
          <cell r="AD1184" t="str">
            <v>Single</v>
          </cell>
          <cell r="AI1184">
            <v>0</v>
          </cell>
          <cell r="AJ1184">
            <v>0</v>
          </cell>
        </row>
        <row r="1185">
          <cell r="AJ1185">
            <v>0</v>
          </cell>
        </row>
        <row r="1186">
          <cell r="E1186">
            <v>536</v>
          </cell>
          <cell r="F1186" t="str">
            <v>CB-1/10</v>
          </cell>
          <cell r="G1186">
            <v>517943.29</v>
          </cell>
          <cell r="H1186">
            <v>2389692.31</v>
          </cell>
          <cell r="I1186" t="str">
            <v>Road-MN02</v>
          </cell>
          <cell r="J1186">
            <v>-0.24000000004889444</v>
          </cell>
          <cell r="K1186">
            <v>-22.100000000093132</v>
          </cell>
          <cell r="L1186">
            <v>22.101303129094898</v>
          </cell>
          <cell r="M1186" t="str">
            <v>CP-5 401 217</v>
          </cell>
          <cell r="N1186">
            <v>58.019653647005825</v>
          </cell>
          <cell r="O1186">
            <v>80.120956776100726</v>
          </cell>
          <cell r="P1186">
            <v>22.101303129094902</v>
          </cell>
          <cell r="Q1186">
            <v>0</v>
          </cell>
          <cell r="R1186">
            <v>13.56</v>
          </cell>
          <cell r="T1186">
            <v>11.95</v>
          </cell>
          <cell r="V1186">
            <v>13.67</v>
          </cell>
          <cell r="X1186">
            <v>400</v>
          </cell>
          <cell r="Y1186">
            <v>11.61</v>
          </cell>
          <cell r="Z1186">
            <v>11.95</v>
          </cell>
          <cell r="AA1186">
            <v>13.41</v>
          </cell>
          <cell r="AB1186">
            <v>13.67</v>
          </cell>
          <cell r="AD1186" t="str">
            <v>Single</v>
          </cell>
          <cell r="AI1186">
            <v>0</v>
          </cell>
          <cell r="AJ1186">
            <v>0</v>
          </cell>
        </row>
        <row r="1187">
          <cell r="AJ1187">
            <v>0</v>
          </cell>
        </row>
        <row r="1188">
          <cell r="E1188">
            <v>537</v>
          </cell>
          <cell r="F1188" t="str">
            <v>CB-1/11</v>
          </cell>
          <cell r="G1188">
            <v>517939.24</v>
          </cell>
          <cell r="H1188">
            <v>2389664.61</v>
          </cell>
          <cell r="I1188" t="str">
            <v>Road-MN02</v>
          </cell>
          <cell r="J1188">
            <v>-4.0499999999883585</v>
          </cell>
          <cell r="K1188">
            <v>-27.700000000186265</v>
          </cell>
          <cell r="L1188">
            <v>27.994508390222265</v>
          </cell>
          <cell r="M1188" t="str">
            <v>CP-5 401 217</v>
          </cell>
          <cell r="N1188">
            <v>80.120956776100726</v>
          </cell>
          <cell r="O1188">
            <v>108.11546516632299</v>
          </cell>
          <cell r="P1188">
            <v>27.994508390222265</v>
          </cell>
          <cell r="Q1188">
            <v>0</v>
          </cell>
          <cell r="R1188">
            <v>14.04</v>
          </cell>
          <cell r="T1188">
            <v>12.42</v>
          </cell>
          <cell r="V1188">
            <v>13.97</v>
          </cell>
          <cell r="X1188">
            <v>400</v>
          </cell>
          <cell r="Y1188">
            <v>11.95</v>
          </cell>
          <cell r="Z1188">
            <v>12.42</v>
          </cell>
          <cell r="AA1188">
            <v>13.67</v>
          </cell>
          <cell r="AB1188">
            <v>13.97</v>
          </cell>
          <cell r="AD1188" t="str">
            <v>Single</v>
          </cell>
          <cell r="AI1188">
            <v>0</v>
          </cell>
          <cell r="AJ1188">
            <v>0</v>
          </cell>
        </row>
        <row r="1189">
          <cell r="AJ1189">
            <v>0</v>
          </cell>
        </row>
        <row r="1190">
          <cell r="E1190">
            <v>538</v>
          </cell>
          <cell r="F1190" t="str">
            <v>CB-1/12</v>
          </cell>
          <cell r="G1190">
            <v>517936.38</v>
          </cell>
          <cell r="H1190">
            <v>2389644.8199999998</v>
          </cell>
          <cell r="I1190" t="str">
            <v>Road-MN02</v>
          </cell>
          <cell r="J1190">
            <v>-2.8599999999860302</v>
          </cell>
          <cell r="K1190">
            <v>-19.790000000037253</v>
          </cell>
          <cell r="L1190">
            <v>19.995592014276408</v>
          </cell>
          <cell r="M1190" t="str">
            <v>CP-5 401 217</v>
          </cell>
          <cell r="N1190">
            <v>108.11546516632299</v>
          </cell>
          <cell r="O1190">
            <v>128.1110571805994</v>
          </cell>
          <cell r="P1190">
            <v>19.995592014276411</v>
          </cell>
          <cell r="Q1190">
            <v>0</v>
          </cell>
          <cell r="R1190">
            <v>14.17</v>
          </cell>
          <cell r="T1190">
            <v>12.62</v>
          </cell>
          <cell r="V1190">
            <v>14.01</v>
          </cell>
          <cell r="X1190">
            <v>400</v>
          </cell>
          <cell r="Y1190">
            <v>12.42</v>
          </cell>
          <cell r="Z1190">
            <v>12.52</v>
          </cell>
          <cell r="AA1190">
            <v>13.97</v>
          </cell>
          <cell r="AB1190">
            <v>14.01</v>
          </cell>
          <cell r="AD1190" t="str">
            <v>Single</v>
          </cell>
          <cell r="AI1190">
            <v>0</v>
          </cell>
          <cell r="AJ1190">
            <v>0</v>
          </cell>
        </row>
        <row r="1191">
          <cell r="AJ1191">
            <v>0</v>
          </cell>
        </row>
        <row r="1192">
          <cell r="E1192">
            <v>539</v>
          </cell>
          <cell r="F1192" t="str">
            <v>CB-1/13</v>
          </cell>
          <cell r="G1192">
            <v>517932.5</v>
          </cell>
          <cell r="H1192">
            <v>2389625.2000000002</v>
          </cell>
          <cell r="I1192" t="str">
            <v>Road-MN02</v>
          </cell>
          <cell r="J1192">
            <v>-3.8800000000046566</v>
          </cell>
          <cell r="K1192">
            <v>-19.619999999646097</v>
          </cell>
          <cell r="L1192">
            <v>19.999969999631222</v>
          </cell>
          <cell r="M1192" t="str">
            <v>CP-5 401 217</v>
          </cell>
          <cell r="N1192">
            <v>128.1110571805994</v>
          </cell>
          <cell r="O1192">
            <v>148.11102718023062</v>
          </cell>
          <cell r="P1192">
            <v>19.999969999631219</v>
          </cell>
          <cell r="Q1192">
            <v>0</v>
          </cell>
          <cell r="R1192">
            <v>14.29</v>
          </cell>
          <cell r="T1192">
            <v>12.72</v>
          </cell>
          <cell r="V1192">
            <v>13.9</v>
          </cell>
          <cell r="X1192">
            <v>300</v>
          </cell>
          <cell r="Y1192">
            <v>12.62</v>
          </cell>
          <cell r="Z1192">
            <v>12.72</v>
          </cell>
          <cell r="AA1192">
            <v>14.01</v>
          </cell>
          <cell r="AB1192">
            <v>13.9</v>
          </cell>
          <cell r="AD1192" t="str">
            <v>Single</v>
          </cell>
          <cell r="AI1192">
            <v>0</v>
          </cell>
          <cell r="AJ1192">
            <v>0</v>
          </cell>
        </row>
        <row r="1193">
          <cell r="AJ1193">
            <v>0</v>
          </cell>
        </row>
        <row r="1194">
          <cell r="E1194">
            <v>540</v>
          </cell>
          <cell r="F1194" t="str">
            <v>CB-1/14</v>
          </cell>
          <cell r="G1194">
            <v>517931.88</v>
          </cell>
          <cell r="H1194">
            <v>2389615.2200000002</v>
          </cell>
          <cell r="I1194" t="str">
            <v>Road-MN02</v>
          </cell>
          <cell r="J1194">
            <v>-0.61999999999534339</v>
          </cell>
          <cell r="K1194">
            <v>-9.9799999999813735</v>
          </cell>
          <cell r="L1194">
            <v>9.999239971098925</v>
          </cell>
          <cell r="M1194" t="str">
            <v>CP-5 401 217</v>
          </cell>
          <cell r="N1194">
            <v>148.11102718023062</v>
          </cell>
          <cell r="O1194">
            <v>158.11026715132954</v>
          </cell>
          <cell r="P1194">
            <v>9.9992399710989162</v>
          </cell>
          <cell r="Q1194">
            <v>0</v>
          </cell>
          <cell r="R1194">
            <v>14.38</v>
          </cell>
          <cell r="T1194">
            <v>12.77</v>
          </cell>
          <cell r="V1194">
            <v>13.94</v>
          </cell>
          <cell r="X1194">
            <v>300</v>
          </cell>
          <cell r="Y1194">
            <v>12.72</v>
          </cell>
          <cell r="Z1194">
            <v>12.77</v>
          </cell>
          <cell r="AA1194">
            <v>13.9</v>
          </cell>
          <cell r="AB1194">
            <v>13.94</v>
          </cell>
          <cell r="AD1194" t="str">
            <v>Single</v>
          </cell>
          <cell r="AI1194">
            <v>0</v>
          </cell>
          <cell r="AJ1194">
            <v>0</v>
          </cell>
        </row>
        <row r="1195">
          <cell r="AJ1195">
            <v>0</v>
          </cell>
        </row>
        <row r="1196">
          <cell r="E1196">
            <v>541</v>
          </cell>
          <cell r="F1196" t="str">
            <v>CB-1/15</v>
          </cell>
          <cell r="G1196">
            <v>517933.23</v>
          </cell>
          <cell r="H1196">
            <v>2389585.25</v>
          </cell>
          <cell r="I1196" t="str">
            <v>Road-MN02</v>
          </cell>
          <cell r="J1196">
            <v>1.3499999999767169</v>
          </cell>
          <cell r="K1196">
            <v>-29.970000000204891</v>
          </cell>
          <cell r="L1196">
            <v>30.00038999766867</v>
          </cell>
          <cell r="M1196" t="str">
            <v>CP-5 401 217</v>
          </cell>
          <cell r="N1196">
            <v>158.11026715132954</v>
          </cell>
          <cell r="O1196">
            <v>188.1106571489982</v>
          </cell>
          <cell r="P1196">
            <v>30.000389997668663</v>
          </cell>
          <cell r="Q1196">
            <v>0</v>
          </cell>
          <cell r="R1196">
            <v>14.52</v>
          </cell>
          <cell r="T1196">
            <v>12.92</v>
          </cell>
          <cell r="V1196">
            <v>14.44</v>
          </cell>
          <cell r="X1196">
            <v>300</v>
          </cell>
          <cell r="Y1196">
            <v>12.77</v>
          </cell>
          <cell r="Z1196">
            <v>12.92</v>
          </cell>
          <cell r="AA1196">
            <v>13.94</v>
          </cell>
          <cell r="AB1196">
            <v>14.44</v>
          </cell>
          <cell r="AD1196" t="str">
            <v>Single</v>
          </cell>
          <cell r="AI1196">
            <v>0</v>
          </cell>
          <cell r="AJ1196">
            <v>0</v>
          </cell>
        </row>
        <row r="1197">
          <cell r="AJ1197">
            <v>0</v>
          </cell>
        </row>
        <row r="1198">
          <cell r="E1198">
            <v>542</v>
          </cell>
          <cell r="F1198" t="str">
            <v>CB-1/16</v>
          </cell>
          <cell r="G1198">
            <v>517939.12</v>
          </cell>
          <cell r="H1198">
            <v>2389566.14</v>
          </cell>
          <cell r="I1198" t="str">
            <v>Road-MN02</v>
          </cell>
          <cell r="J1198">
            <v>5.8900000000139698</v>
          </cell>
          <cell r="K1198">
            <v>-19.109999999869615</v>
          </cell>
          <cell r="L1198">
            <v>19.997104790323554</v>
          </cell>
          <cell r="M1198" t="str">
            <v>CP-5 401 217</v>
          </cell>
          <cell r="N1198">
            <v>188.1106571489982</v>
          </cell>
          <cell r="O1198">
            <v>208.10776193932176</v>
          </cell>
          <cell r="P1198">
            <v>19.997104790323561</v>
          </cell>
          <cell r="Q1198">
            <v>0</v>
          </cell>
          <cell r="R1198">
            <v>14.6</v>
          </cell>
          <cell r="T1198">
            <v>13.02</v>
          </cell>
          <cell r="V1198">
            <v>14.6</v>
          </cell>
          <cell r="X1198">
            <v>300</v>
          </cell>
          <cell r="Y1198">
            <v>12.92</v>
          </cell>
          <cell r="Z1198">
            <v>13.02</v>
          </cell>
          <cell r="AA1198">
            <v>14.44</v>
          </cell>
          <cell r="AB1198">
            <v>14.6</v>
          </cell>
          <cell r="AD1198" t="str">
            <v>Single</v>
          </cell>
          <cell r="AI1198">
            <v>0</v>
          </cell>
          <cell r="AJ1198">
            <v>0</v>
          </cell>
        </row>
        <row r="1199">
          <cell r="AJ1199">
            <v>0</v>
          </cell>
        </row>
        <row r="1200">
          <cell r="E1200">
            <v>543</v>
          </cell>
          <cell r="F1200" t="str">
            <v>CB-1/17</v>
          </cell>
          <cell r="G1200">
            <v>517948.34</v>
          </cell>
          <cell r="H1200">
            <v>2389537.59</v>
          </cell>
          <cell r="I1200" t="str">
            <v>Road-MN02</v>
          </cell>
          <cell r="J1200">
            <v>9.220000000030268</v>
          </cell>
          <cell r="K1200">
            <v>-28.550000000279397</v>
          </cell>
          <cell r="L1200">
            <v>30.001848276673083</v>
          </cell>
          <cell r="M1200" t="str">
            <v>CP-5 401 217</v>
          </cell>
          <cell r="N1200">
            <v>208.10776193932176</v>
          </cell>
          <cell r="O1200">
            <v>238.10961021599485</v>
          </cell>
          <cell r="P1200">
            <v>30.001848276673087</v>
          </cell>
          <cell r="Q1200">
            <v>0</v>
          </cell>
          <cell r="R1200">
            <v>14.75</v>
          </cell>
          <cell r="T1200">
            <v>13.17</v>
          </cell>
          <cell r="V1200">
            <v>14.63</v>
          </cell>
          <cell r="X1200">
            <v>300</v>
          </cell>
          <cell r="Y1200">
            <v>13.02</v>
          </cell>
          <cell r="Z1200">
            <v>13.17</v>
          </cell>
          <cell r="AA1200">
            <v>14.6</v>
          </cell>
          <cell r="AB1200">
            <v>14.63</v>
          </cell>
          <cell r="AD1200" t="str">
            <v>Single</v>
          </cell>
          <cell r="AI1200">
            <v>0</v>
          </cell>
          <cell r="AJ1200" t="str">
            <v>L</v>
          </cell>
        </row>
        <row r="1201">
          <cell r="AJ1201">
            <v>0</v>
          </cell>
        </row>
        <row r="1202">
          <cell r="N1202">
            <v>238.10961021599485</v>
          </cell>
          <cell r="AJ1202">
            <v>0</v>
          </cell>
        </row>
        <row r="1203">
          <cell r="E1203">
            <v>544</v>
          </cell>
          <cell r="F1203" t="str">
            <v>MH-9-EX</v>
          </cell>
          <cell r="G1203">
            <v>517717.52</v>
          </cell>
          <cell r="H1203">
            <v>2389595.9300000002</v>
          </cell>
          <cell r="I1203" t="str">
            <v>King Fahad Road</v>
          </cell>
          <cell r="M1203" t="str">
            <v>CP-5 401 218</v>
          </cell>
          <cell r="R1203">
            <v>13.46</v>
          </cell>
          <cell r="T1203">
            <v>10.71</v>
          </cell>
          <cell r="V1203">
            <v>13.46</v>
          </cell>
          <cell r="X1203">
            <v>700</v>
          </cell>
          <cell r="Y1203">
            <v>0</v>
          </cell>
          <cell r="Z1203">
            <v>10.71</v>
          </cell>
          <cell r="AA1203">
            <v>0</v>
          </cell>
          <cell r="AB1203">
            <v>13.46</v>
          </cell>
          <cell r="AI1203">
            <v>0</v>
          </cell>
          <cell r="AJ1203">
            <v>0</v>
          </cell>
        </row>
        <row r="1204">
          <cell r="AJ1204">
            <v>0</v>
          </cell>
        </row>
        <row r="1205">
          <cell r="E1205">
            <v>545</v>
          </cell>
          <cell r="F1205" t="str">
            <v>CB-9/1</v>
          </cell>
          <cell r="G1205">
            <v>517747.06</v>
          </cell>
          <cell r="H1205">
            <v>2389601.16</v>
          </cell>
          <cell r="I1205" t="str">
            <v>Road-MN25</v>
          </cell>
          <cell r="J1205">
            <v>29.539999999979045</v>
          </cell>
          <cell r="K1205">
            <v>5.2299999999813735</v>
          </cell>
          <cell r="L1205">
            <v>29.999408327474846</v>
          </cell>
          <cell r="M1205" t="str">
            <v>CP-5 401 218</v>
          </cell>
          <cell r="N1205">
            <v>0</v>
          </cell>
          <cell r="O1205">
            <v>29.999408327474846</v>
          </cell>
          <cell r="P1205">
            <v>29.999408327474846</v>
          </cell>
          <cell r="Q1205">
            <v>0</v>
          </cell>
          <cell r="R1205">
            <v>13.71</v>
          </cell>
          <cell r="T1205">
            <v>11</v>
          </cell>
          <cell r="V1205">
            <v>13.72</v>
          </cell>
          <cell r="X1205">
            <v>300</v>
          </cell>
          <cell r="Y1205">
            <v>10.71</v>
          </cell>
          <cell r="Z1205">
            <v>11</v>
          </cell>
          <cell r="AA1205">
            <v>13.46</v>
          </cell>
          <cell r="AB1205">
            <v>13.72</v>
          </cell>
          <cell r="AD1205" t="str">
            <v>Double</v>
          </cell>
          <cell r="AI1205" t="str">
            <v>S</v>
          </cell>
          <cell r="AJ1205">
            <v>0</v>
          </cell>
        </row>
        <row r="1206">
          <cell r="AJ1206">
            <v>0</v>
          </cell>
        </row>
        <row r="1207">
          <cell r="E1207">
            <v>546</v>
          </cell>
          <cell r="F1207" t="str">
            <v>CB-9/2</v>
          </cell>
          <cell r="G1207">
            <v>517778.29</v>
          </cell>
          <cell r="H1207">
            <v>2389608.12</v>
          </cell>
          <cell r="I1207" t="str">
            <v>Road-MN25</v>
          </cell>
          <cell r="J1207">
            <v>31.229999999981374</v>
          </cell>
          <cell r="K1207">
            <v>6.9599999999627471</v>
          </cell>
          <cell r="L1207">
            <v>31.996163832533394</v>
          </cell>
          <cell r="M1207" t="str">
            <v>CP-5 401 218</v>
          </cell>
          <cell r="N1207">
            <v>29.999408327474846</v>
          </cell>
          <cell r="O1207">
            <v>61.995572160008237</v>
          </cell>
          <cell r="P1207">
            <v>31.996163832533391</v>
          </cell>
          <cell r="Q1207">
            <v>0</v>
          </cell>
          <cell r="R1207">
            <v>14.15</v>
          </cell>
          <cell r="T1207">
            <v>11.34</v>
          </cell>
          <cell r="V1207">
            <v>14.18</v>
          </cell>
          <cell r="X1207">
            <v>300</v>
          </cell>
          <cell r="Y1207">
            <v>11</v>
          </cell>
          <cell r="Z1207">
            <v>11.34</v>
          </cell>
          <cell r="AA1207">
            <v>13.72</v>
          </cell>
          <cell r="AB1207">
            <v>14.18</v>
          </cell>
          <cell r="AD1207" t="str">
            <v>Single</v>
          </cell>
          <cell r="AI1207">
            <v>0</v>
          </cell>
          <cell r="AJ1207">
            <v>0</v>
          </cell>
        </row>
        <row r="1208">
          <cell r="AJ1208">
            <v>0</v>
          </cell>
        </row>
        <row r="1209">
          <cell r="E1209">
            <v>547</v>
          </cell>
          <cell r="F1209" t="str">
            <v>CB-9/3</v>
          </cell>
          <cell r="G1209">
            <v>517811.4</v>
          </cell>
          <cell r="H1209">
            <v>2389615.85</v>
          </cell>
          <cell r="I1209" t="str">
            <v>Road-MN25</v>
          </cell>
          <cell r="J1209">
            <v>33.110000000044238</v>
          </cell>
          <cell r="K1209">
            <v>7.7299999999813735</v>
          </cell>
          <cell r="L1209">
            <v>34.000367645109982</v>
          </cell>
          <cell r="M1209" t="str">
            <v>CP-5 401 218</v>
          </cell>
          <cell r="N1209">
            <v>61.995572160008237</v>
          </cell>
          <cell r="O1209">
            <v>95.995939805118212</v>
          </cell>
          <cell r="P1209">
            <v>34.000367645109975</v>
          </cell>
          <cell r="Q1209">
            <v>0</v>
          </cell>
          <cell r="R1209">
            <v>14.34</v>
          </cell>
          <cell r="T1209">
            <v>11.68</v>
          </cell>
          <cell r="V1209">
            <v>14.33</v>
          </cell>
          <cell r="X1209">
            <v>300</v>
          </cell>
          <cell r="Y1209">
            <v>11.34</v>
          </cell>
          <cell r="Z1209">
            <v>11.68</v>
          </cell>
          <cell r="AA1209">
            <v>14.18</v>
          </cell>
          <cell r="AB1209">
            <v>14.33</v>
          </cell>
          <cell r="AD1209" t="str">
            <v>Single</v>
          </cell>
          <cell r="AI1209">
            <v>0</v>
          </cell>
          <cell r="AJ1209">
            <v>0</v>
          </cell>
        </row>
        <row r="1210">
          <cell r="AJ1210">
            <v>0</v>
          </cell>
        </row>
        <row r="1211">
          <cell r="E1211">
            <v>548</v>
          </cell>
          <cell r="F1211" t="str">
            <v>CB-9/4</v>
          </cell>
          <cell r="G1211">
            <v>517839.18</v>
          </cell>
          <cell r="H1211">
            <v>2389627.2000000002</v>
          </cell>
          <cell r="I1211" t="str">
            <v>Road-MN25</v>
          </cell>
          <cell r="J1211">
            <v>27.779999999969732</v>
          </cell>
          <cell r="K1211">
            <v>11.350000000093132</v>
          </cell>
          <cell r="L1211">
            <v>30.009180262053682</v>
          </cell>
          <cell r="M1211" t="str">
            <v>CP-5 401 218</v>
          </cell>
          <cell r="N1211">
            <v>95.995939805118212</v>
          </cell>
          <cell r="O1211">
            <v>126.0051200671719</v>
          </cell>
          <cell r="P1211">
            <v>30.00918026205369</v>
          </cell>
          <cell r="Q1211">
            <v>0</v>
          </cell>
          <cell r="R1211">
            <v>14.51</v>
          </cell>
          <cell r="T1211">
            <v>11.98</v>
          </cell>
          <cell r="V1211">
            <v>14.61</v>
          </cell>
          <cell r="X1211">
            <v>300</v>
          </cell>
          <cell r="Y1211">
            <v>11.68</v>
          </cell>
          <cell r="Z1211">
            <v>11.98</v>
          </cell>
          <cell r="AA1211">
            <v>14.33</v>
          </cell>
          <cell r="AB1211">
            <v>14.61</v>
          </cell>
          <cell r="AD1211" t="str">
            <v>Single</v>
          </cell>
          <cell r="AI1211">
            <v>0</v>
          </cell>
          <cell r="AJ1211" t="str">
            <v>L</v>
          </cell>
        </row>
        <row r="1212">
          <cell r="AJ1212">
            <v>0</v>
          </cell>
        </row>
        <row r="1213">
          <cell r="N1213">
            <v>126.0051200671719</v>
          </cell>
          <cell r="AJ1213">
            <v>0</v>
          </cell>
        </row>
        <row r="1214">
          <cell r="E1214">
            <v>549</v>
          </cell>
          <cell r="F1214" t="str">
            <v>MH-3/1-EX</v>
          </cell>
          <cell r="G1214">
            <v>517755.96</v>
          </cell>
          <cell r="H1214">
            <v>2389472.84</v>
          </cell>
          <cell r="I1214" t="str">
            <v>King Fahad Road</v>
          </cell>
          <cell r="M1214" t="str">
            <v>CP-5 401 219</v>
          </cell>
          <cell r="R1214">
            <v>14.09</v>
          </cell>
          <cell r="T1214">
            <v>11.73</v>
          </cell>
          <cell r="V1214">
            <v>14.09</v>
          </cell>
          <cell r="X1214">
            <v>700</v>
          </cell>
          <cell r="Y1214">
            <v>0</v>
          </cell>
          <cell r="Z1214">
            <v>11.73</v>
          </cell>
          <cell r="AA1214">
            <v>0</v>
          </cell>
          <cell r="AB1214">
            <v>14.09</v>
          </cell>
          <cell r="AI1214">
            <v>0</v>
          </cell>
          <cell r="AJ1214">
            <v>0</v>
          </cell>
        </row>
        <row r="1215">
          <cell r="AJ1215">
            <v>0</v>
          </cell>
        </row>
        <row r="1216">
          <cell r="E1216">
            <v>550</v>
          </cell>
          <cell r="F1216" t="str">
            <v>CB-3/1/1</v>
          </cell>
          <cell r="G1216">
            <v>517780.46</v>
          </cell>
          <cell r="H1216">
            <v>2389467.9300000002</v>
          </cell>
          <cell r="I1216" t="str">
            <v>Road-MN01</v>
          </cell>
          <cell r="J1216">
            <v>24.5</v>
          </cell>
          <cell r="K1216">
            <v>-4.9099999996833503</v>
          </cell>
          <cell r="L1216">
            <v>24.987158701959103</v>
          </cell>
          <cell r="M1216" t="str">
            <v>CP-5 401 219</v>
          </cell>
          <cell r="N1216">
            <v>0</v>
          </cell>
          <cell r="O1216">
            <v>24.987158701959103</v>
          </cell>
          <cell r="P1216">
            <v>24.987158701959103</v>
          </cell>
          <cell r="Q1216">
            <v>0</v>
          </cell>
          <cell r="R1216">
            <v>14.14</v>
          </cell>
          <cell r="T1216">
            <v>12.01</v>
          </cell>
          <cell r="V1216">
            <v>14.12</v>
          </cell>
          <cell r="X1216">
            <v>400</v>
          </cell>
          <cell r="Y1216">
            <v>11.73</v>
          </cell>
          <cell r="Z1216">
            <v>12.01</v>
          </cell>
          <cell r="AA1216">
            <v>14.09</v>
          </cell>
          <cell r="AB1216">
            <v>14.12</v>
          </cell>
          <cell r="AD1216" t="str">
            <v>Double</v>
          </cell>
          <cell r="AI1216" t="str">
            <v>S</v>
          </cell>
          <cell r="AJ1216">
            <v>0</v>
          </cell>
        </row>
        <row r="1217">
          <cell r="AJ1217">
            <v>0</v>
          </cell>
        </row>
        <row r="1218">
          <cell r="E1218">
            <v>551</v>
          </cell>
          <cell r="F1218" t="str">
            <v>CB-3/1/1A</v>
          </cell>
          <cell r="G1218">
            <v>517798.82</v>
          </cell>
          <cell r="H1218">
            <v>2389475.85</v>
          </cell>
          <cell r="I1218" t="str">
            <v>Road-MN01</v>
          </cell>
          <cell r="J1218">
            <v>18.35999999998603</v>
          </cell>
          <cell r="K1218">
            <v>7.9199999999254942</v>
          </cell>
          <cell r="L1218">
            <v>19.995399470835956</v>
          </cell>
          <cell r="M1218" t="str">
            <v>CP-5 401 219</v>
          </cell>
          <cell r="N1218">
            <v>24.987158701959103</v>
          </cell>
          <cell r="O1218">
            <v>44.982558172795059</v>
          </cell>
          <cell r="P1218">
            <v>19.995399470835956</v>
          </cell>
          <cell r="Q1218">
            <v>0</v>
          </cell>
          <cell r="R1218">
            <v>14.14</v>
          </cell>
          <cell r="T1218">
            <v>12.11</v>
          </cell>
          <cell r="V1218">
            <v>14.21</v>
          </cell>
          <cell r="X1218">
            <v>300</v>
          </cell>
          <cell r="Y1218">
            <v>12.01</v>
          </cell>
          <cell r="Z1218">
            <v>12.11</v>
          </cell>
          <cell r="AA1218">
            <v>14.12</v>
          </cell>
          <cell r="AB1218">
            <v>14.21</v>
          </cell>
          <cell r="AD1218" t="str">
            <v>Single</v>
          </cell>
          <cell r="AI1218">
            <v>0</v>
          </cell>
          <cell r="AJ1218">
            <v>0</v>
          </cell>
        </row>
        <row r="1219">
          <cell r="AJ1219">
            <v>0</v>
          </cell>
        </row>
        <row r="1220">
          <cell r="E1220">
            <v>552</v>
          </cell>
          <cell r="F1220" t="str">
            <v>CB-3/1/2</v>
          </cell>
          <cell r="G1220">
            <v>517834.62</v>
          </cell>
          <cell r="H1220">
            <v>2389491.35</v>
          </cell>
          <cell r="I1220" t="str">
            <v>Road-MN01</v>
          </cell>
          <cell r="J1220">
            <v>35.799999999988358</v>
          </cell>
          <cell r="K1220">
            <v>15.5</v>
          </cell>
          <cell r="L1220">
            <v>39.011408587734522</v>
          </cell>
          <cell r="M1220" t="str">
            <v>CP-5 401 219</v>
          </cell>
          <cell r="N1220">
            <v>44.982558172795059</v>
          </cell>
          <cell r="O1220">
            <v>83.993966760529588</v>
          </cell>
          <cell r="P1220">
            <v>39.011408587734529</v>
          </cell>
          <cell r="Q1220">
            <v>0</v>
          </cell>
          <cell r="R1220">
            <v>14.45</v>
          </cell>
          <cell r="T1220">
            <v>12.49</v>
          </cell>
          <cell r="V1220">
            <v>14.38</v>
          </cell>
          <cell r="X1220">
            <v>300</v>
          </cell>
          <cell r="Y1220">
            <v>12.11</v>
          </cell>
          <cell r="Z1220">
            <v>12.49</v>
          </cell>
          <cell r="AA1220">
            <v>14.21</v>
          </cell>
          <cell r="AB1220">
            <v>14.38</v>
          </cell>
          <cell r="AD1220" t="str">
            <v>Single</v>
          </cell>
          <cell r="AI1220">
            <v>0</v>
          </cell>
          <cell r="AJ1220">
            <v>0</v>
          </cell>
        </row>
        <row r="1221">
          <cell r="AJ1221">
            <v>0</v>
          </cell>
        </row>
        <row r="1222">
          <cell r="E1222">
            <v>553</v>
          </cell>
          <cell r="F1222" t="str">
            <v>CB-3/1/2A</v>
          </cell>
          <cell r="G1222">
            <v>517864.98</v>
          </cell>
          <cell r="H1222">
            <v>2389504.2599999998</v>
          </cell>
          <cell r="I1222" t="str">
            <v>Road-MN01</v>
          </cell>
          <cell r="J1222">
            <v>30.35999999998603</v>
          </cell>
          <cell r="K1222">
            <v>12.90999999968335</v>
          </cell>
          <cell r="L1222">
            <v>32.99087298012855</v>
          </cell>
          <cell r="M1222" t="str">
            <v>CP-5 401 219</v>
          </cell>
          <cell r="N1222">
            <v>83.993966760529588</v>
          </cell>
          <cell r="O1222">
            <v>116.98483974065815</v>
          </cell>
          <cell r="P1222">
            <v>32.990872980128557</v>
          </cell>
          <cell r="Q1222">
            <v>0</v>
          </cell>
          <cell r="R1222">
            <v>14.54</v>
          </cell>
          <cell r="T1222">
            <v>12.6</v>
          </cell>
          <cell r="V1222">
            <v>14.56</v>
          </cell>
          <cell r="X1222">
            <v>300</v>
          </cell>
          <cell r="Y1222">
            <v>12.49</v>
          </cell>
          <cell r="Z1222">
            <v>12.6</v>
          </cell>
          <cell r="AA1222">
            <v>14.38</v>
          </cell>
          <cell r="AB1222">
            <v>14.56</v>
          </cell>
          <cell r="AD1222" t="str">
            <v>Single</v>
          </cell>
          <cell r="AI1222">
            <v>0</v>
          </cell>
          <cell r="AJ1222">
            <v>0</v>
          </cell>
        </row>
        <row r="1223">
          <cell r="AJ1223">
            <v>0</v>
          </cell>
        </row>
        <row r="1224">
          <cell r="E1224">
            <v>554</v>
          </cell>
          <cell r="F1224" t="str">
            <v>CB-3/1/3</v>
          </cell>
          <cell r="G1224">
            <v>517899.93</v>
          </cell>
          <cell r="H1224">
            <v>2389513.14</v>
          </cell>
          <cell r="I1224" t="str">
            <v>Road-MN01</v>
          </cell>
          <cell r="J1224">
            <v>34.950000000011642</v>
          </cell>
          <cell r="K1224">
            <v>8.8800000003539026</v>
          </cell>
          <cell r="L1224">
            <v>36.060461727591608</v>
          </cell>
          <cell r="M1224" t="str">
            <v>CP-5 401 219</v>
          </cell>
          <cell r="N1224">
            <v>116.98483974065815</v>
          </cell>
          <cell r="O1224">
            <v>153.04530146824976</v>
          </cell>
          <cell r="P1224">
            <v>36.060461727591615</v>
          </cell>
          <cell r="Q1224">
            <v>0</v>
          </cell>
          <cell r="R1224">
            <v>14.62</v>
          </cell>
          <cell r="T1224">
            <v>12.71</v>
          </cell>
          <cell r="V1224">
            <v>14.63</v>
          </cell>
          <cell r="X1224">
            <v>300</v>
          </cell>
          <cell r="Y1224">
            <v>12.6</v>
          </cell>
          <cell r="Z1224">
            <v>12.71</v>
          </cell>
          <cell r="AA1224">
            <v>14.56</v>
          </cell>
          <cell r="AB1224">
            <v>14.63</v>
          </cell>
          <cell r="AD1224" t="str">
            <v>Single</v>
          </cell>
          <cell r="AI1224">
            <v>0</v>
          </cell>
          <cell r="AJ1224">
            <v>0</v>
          </cell>
        </row>
        <row r="1225">
          <cell r="AJ1225">
            <v>0</v>
          </cell>
        </row>
        <row r="1226">
          <cell r="E1226">
            <v>555</v>
          </cell>
          <cell r="F1226" t="str">
            <v>CB-3/1/4</v>
          </cell>
          <cell r="G1226">
            <v>517945.9</v>
          </cell>
          <cell r="H1226">
            <v>2389514.59</v>
          </cell>
          <cell r="I1226" t="str">
            <v>Road-MN01</v>
          </cell>
          <cell r="J1226">
            <v>45.970000000030268</v>
          </cell>
          <cell r="K1226">
            <v>1.4499999997206032</v>
          </cell>
          <cell r="L1226">
            <v>45.99286248976</v>
          </cell>
          <cell r="M1226" t="str">
            <v>CP-5 401 219</v>
          </cell>
          <cell r="N1226">
            <v>153.04530146824976</v>
          </cell>
          <cell r="O1226">
            <v>199.03816395800976</v>
          </cell>
          <cell r="P1226">
            <v>45.99286248976</v>
          </cell>
          <cell r="Q1226">
            <v>0</v>
          </cell>
          <cell r="R1226">
            <v>14.8</v>
          </cell>
          <cell r="T1226">
            <v>12.97</v>
          </cell>
          <cell r="V1226">
            <v>14.6</v>
          </cell>
          <cell r="X1226">
            <v>300</v>
          </cell>
          <cell r="Y1226">
            <v>12.71</v>
          </cell>
          <cell r="Z1226">
            <v>12.97</v>
          </cell>
          <cell r="AA1226">
            <v>14.63</v>
          </cell>
          <cell r="AB1226">
            <v>14.6</v>
          </cell>
          <cell r="AD1226" t="str">
            <v>Single</v>
          </cell>
          <cell r="AI1226">
            <v>0</v>
          </cell>
          <cell r="AJ1226">
            <v>0</v>
          </cell>
        </row>
        <row r="1227">
          <cell r="AJ1227">
            <v>0</v>
          </cell>
        </row>
        <row r="1228">
          <cell r="E1228">
            <v>556</v>
          </cell>
          <cell r="F1228" t="str">
            <v>CB-3/1/5</v>
          </cell>
          <cell r="G1228">
            <v>517979.9</v>
          </cell>
          <cell r="H1228">
            <v>2389514.73</v>
          </cell>
          <cell r="I1228" t="str">
            <v>Road-MN01</v>
          </cell>
          <cell r="J1228">
            <v>34</v>
          </cell>
          <cell r="K1228">
            <v>0.14000000013038516</v>
          </cell>
          <cell r="L1228">
            <v>34.000288234072904</v>
          </cell>
          <cell r="M1228" t="str">
            <v>CP-5 401 219</v>
          </cell>
          <cell r="N1228">
            <v>199.03816395800976</v>
          </cell>
          <cell r="O1228">
            <v>233.03845219208267</v>
          </cell>
          <cell r="P1228">
            <v>34.000288234072912</v>
          </cell>
          <cell r="Q1228">
            <v>0</v>
          </cell>
          <cell r="R1228">
            <v>14.94</v>
          </cell>
          <cell r="T1228">
            <v>13.25</v>
          </cell>
          <cell r="V1228">
            <v>14.87</v>
          </cell>
          <cell r="X1228">
            <v>300</v>
          </cell>
          <cell r="Y1228">
            <v>12.97</v>
          </cell>
          <cell r="Z1228">
            <v>13.25</v>
          </cell>
          <cell r="AA1228">
            <v>14.6</v>
          </cell>
          <cell r="AB1228">
            <v>14.87</v>
          </cell>
          <cell r="AD1228" t="str">
            <v>Single</v>
          </cell>
          <cell r="AI1228">
            <v>0</v>
          </cell>
          <cell r="AJ1228" t="str">
            <v>L</v>
          </cell>
        </row>
        <row r="1229">
          <cell r="AJ1229">
            <v>0</v>
          </cell>
        </row>
        <row r="1230">
          <cell r="N1230">
            <v>233.03845219208267</v>
          </cell>
          <cell r="AJ1230">
            <v>0</v>
          </cell>
        </row>
        <row r="1231">
          <cell r="E1231">
            <v>557</v>
          </cell>
          <cell r="F1231" t="str">
            <v>MH-3/3-EX</v>
          </cell>
          <cell r="G1231">
            <v>517776.39299999998</v>
          </cell>
          <cell r="H1231">
            <v>2389407.4070000001</v>
          </cell>
          <cell r="I1231" t="str">
            <v>King Fahad Road</v>
          </cell>
          <cell r="M1231" t="str">
            <v>CP-5 401 220</v>
          </cell>
          <cell r="R1231">
            <v>14.51</v>
          </cell>
          <cell r="T1231">
            <v>11.7</v>
          </cell>
          <cell r="V1231">
            <v>14.51</v>
          </cell>
          <cell r="X1231">
            <v>700</v>
          </cell>
          <cell r="Y1231">
            <v>0</v>
          </cell>
          <cell r="Z1231">
            <v>11.7</v>
          </cell>
          <cell r="AA1231">
            <v>0</v>
          </cell>
          <cell r="AB1231">
            <v>14.51</v>
          </cell>
          <cell r="AI1231">
            <v>0</v>
          </cell>
          <cell r="AJ1231">
            <v>0</v>
          </cell>
        </row>
        <row r="1232">
          <cell r="AJ1232">
            <v>0</v>
          </cell>
        </row>
        <row r="1233">
          <cell r="E1233">
            <v>558</v>
          </cell>
          <cell r="F1233" t="str">
            <v>CB-3/3/1</v>
          </cell>
          <cell r="G1233">
            <v>517801.24</v>
          </cell>
          <cell r="H1233">
            <v>2389404.65</v>
          </cell>
          <cell r="I1233" t="str">
            <v>Road-MN26</v>
          </cell>
          <cell r="J1233">
            <v>24.847000000008848</v>
          </cell>
          <cell r="K1233">
            <v>-2.7570000002160668</v>
          </cell>
          <cell r="L1233">
            <v>24.999489154813364</v>
          </cell>
          <cell r="M1233" t="str">
            <v>CP-5 401 220</v>
          </cell>
          <cell r="N1233">
            <v>0</v>
          </cell>
          <cell r="O1233">
            <v>24.999489154813364</v>
          </cell>
          <cell r="P1233">
            <v>24.999489154813364</v>
          </cell>
          <cell r="Q1233">
            <v>0</v>
          </cell>
          <cell r="R1233">
            <v>14.5</v>
          </cell>
          <cell r="T1233">
            <v>12.23</v>
          </cell>
          <cell r="V1233">
            <v>14.52</v>
          </cell>
          <cell r="X1233">
            <v>300</v>
          </cell>
          <cell r="Y1233">
            <v>11.7</v>
          </cell>
          <cell r="Z1233">
            <v>12.23</v>
          </cell>
          <cell r="AA1233">
            <v>14.51</v>
          </cell>
          <cell r="AB1233">
            <v>14.52</v>
          </cell>
          <cell r="AD1233" t="str">
            <v>Single</v>
          </cell>
          <cell r="AI1233" t="str">
            <v>S</v>
          </cell>
          <cell r="AJ1233">
            <v>0</v>
          </cell>
        </row>
        <row r="1234">
          <cell r="AJ1234">
            <v>0</v>
          </cell>
        </row>
        <row r="1235">
          <cell r="E1235">
            <v>559</v>
          </cell>
          <cell r="F1235" t="str">
            <v>CB-3/3/2</v>
          </cell>
          <cell r="G1235">
            <v>517839.18</v>
          </cell>
          <cell r="H1235">
            <v>2389402.7599999998</v>
          </cell>
          <cell r="I1235" t="str">
            <v>Road-MN26</v>
          </cell>
          <cell r="J1235">
            <v>37.940000000002328</v>
          </cell>
          <cell r="K1235">
            <v>-1.8900000001303852</v>
          </cell>
          <cell r="L1235">
            <v>37.987046476406526</v>
          </cell>
          <cell r="M1235" t="str">
            <v>CP-5 401 220</v>
          </cell>
          <cell r="N1235">
            <v>24.999489154813364</v>
          </cell>
          <cell r="O1235">
            <v>62.986535631219894</v>
          </cell>
          <cell r="P1235">
            <v>37.987046476406533</v>
          </cell>
          <cell r="Q1235">
            <v>0</v>
          </cell>
          <cell r="R1235">
            <v>14.41</v>
          </cell>
          <cell r="T1235">
            <v>12.42</v>
          </cell>
          <cell r="V1235">
            <v>14.32</v>
          </cell>
          <cell r="X1235">
            <v>300</v>
          </cell>
          <cell r="Y1235">
            <v>12.23</v>
          </cell>
          <cell r="Z1235">
            <v>12.42</v>
          </cell>
          <cell r="AA1235">
            <v>14.52</v>
          </cell>
          <cell r="AB1235">
            <v>14.32</v>
          </cell>
          <cell r="AD1235" t="str">
            <v>Single</v>
          </cell>
          <cell r="AI1235">
            <v>0</v>
          </cell>
          <cell r="AJ1235">
            <v>0</v>
          </cell>
        </row>
        <row r="1236">
          <cell r="AJ1236">
            <v>0</v>
          </cell>
        </row>
        <row r="1237">
          <cell r="E1237">
            <v>560</v>
          </cell>
          <cell r="F1237" t="str">
            <v>CB-3/3/2A</v>
          </cell>
          <cell r="G1237">
            <v>517858.08</v>
          </cell>
          <cell r="H1237">
            <v>2389400.7999999998</v>
          </cell>
          <cell r="I1237" t="str">
            <v>Road-MN26</v>
          </cell>
          <cell r="J1237">
            <v>18.900000000023283</v>
          </cell>
          <cell r="K1237">
            <v>-1.9599999999627471</v>
          </cell>
          <cell r="L1237">
            <v>19.001357846236516</v>
          </cell>
          <cell r="M1237" t="str">
            <v>CP-5 401 220</v>
          </cell>
          <cell r="N1237">
            <v>62.986535631219894</v>
          </cell>
          <cell r="O1237">
            <v>81.98789347745641</v>
          </cell>
          <cell r="P1237">
            <v>19.001357846236516</v>
          </cell>
          <cell r="Q1237">
            <v>0</v>
          </cell>
          <cell r="R1237">
            <v>14.48</v>
          </cell>
          <cell r="T1237">
            <v>12.55</v>
          </cell>
          <cell r="V1237">
            <v>14.49</v>
          </cell>
          <cell r="X1237">
            <v>300</v>
          </cell>
          <cell r="Y1237">
            <v>12.42</v>
          </cell>
          <cell r="Z1237">
            <v>12.55</v>
          </cell>
          <cell r="AA1237">
            <v>14.32</v>
          </cell>
          <cell r="AB1237">
            <v>14.49</v>
          </cell>
          <cell r="AD1237" t="str">
            <v>Single</v>
          </cell>
          <cell r="AI1237">
            <v>0</v>
          </cell>
          <cell r="AJ1237">
            <v>0</v>
          </cell>
        </row>
        <row r="1238">
          <cell r="AJ1238">
            <v>0</v>
          </cell>
        </row>
        <row r="1239">
          <cell r="E1239">
            <v>561</v>
          </cell>
          <cell r="F1239" t="str">
            <v>CB-3/3/3</v>
          </cell>
          <cell r="G1239">
            <v>517870.43</v>
          </cell>
          <cell r="H1239">
            <v>2389396.2599999998</v>
          </cell>
          <cell r="I1239" t="str">
            <v>Road-MN26</v>
          </cell>
          <cell r="J1239">
            <v>12.349999999976717</v>
          </cell>
          <cell r="K1239">
            <v>-4.5400000000372529</v>
          </cell>
          <cell r="L1239">
            <v>13.158043167574849</v>
          </cell>
          <cell r="M1239" t="str">
            <v>CP-5 401 220</v>
          </cell>
          <cell r="N1239">
            <v>81.98789347745641</v>
          </cell>
          <cell r="O1239">
            <v>95.145936645031256</v>
          </cell>
          <cell r="P1239">
            <v>13.158043167574846</v>
          </cell>
          <cell r="Q1239">
            <v>0</v>
          </cell>
          <cell r="R1239">
            <v>14.54</v>
          </cell>
          <cell r="T1239">
            <v>12.68</v>
          </cell>
          <cell r="V1239">
            <v>14.53</v>
          </cell>
          <cell r="X1239">
            <v>300</v>
          </cell>
          <cell r="Y1239">
            <v>12.55</v>
          </cell>
          <cell r="Z1239">
            <v>12.58</v>
          </cell>
          <cell r="AA1239">
            <v>14.49</v>
          </cell>
          <cell r="AB1239">
            <v>14.53</v>
          </cell>
          <cell r="AD1239" t="str">
            <v>Single</v>
          </cell>
          <cell r="AI1239">
            <v>0</v>
          </cell>
          <cell r="AJ1239">
            <v>0</v>
          </cell>
        </row>
        <row r="1240">
          <cell r="AJ1240">
            <v>0</v>
          </cell>
        </row>
        <row r="1241">
          <cell r="E1241">
            <v>562</v>
          </cell>
          <cell r="F1241" t="str">
            <v>CB-3/3/4</v>
          </cell>
          <cell r="G1241">
            <v>517901.65</v>
          </cell>
          <cell r="H1241">
            <v>2389378.33</v>
          </cell>
          <cell r="I1241" t="str">
            <v>Road-MN26</v>
          </cell>
          <cell r="J1241">
            <v>31.220000000030268</v>
          </cell>
          <cell r="K1241">
            <v>-17.929999999701977</v>
          </cell>
          <cell r="L1241">
            <v>36.002406863864017</v>
          </cell>
          <cell r="M1241" t="str">
            <v>CP-5 401 220</v>
          </cell>
          <cell r="N1241">
            <v>95.145936645031256</v>
          </cell>
          <cell r="O1241">
            <v>131.14834350889527</v>
          </cell>
          <cell r="P1241">
            <v>36.00240686386401</v>
          </cell>
          <cell r="Q1241">
            <v>0</v>
          </cell>
          <cell r="R1241">
            <v>14.72</v>
          </cell>
          <cell r="T1241">
            <v>13.04</v>
          </cell>
          <cell r="V1241">
            <v>14.67</v>
          </cell>
          <cell r="X1241">
            <v>300</v>
          </cell>
          <cell r="Y1241">
            <v>12.68</v>
          </cell>
          <cell r="Z1241">
            <v>13.04</v>
          </cell>
          <cell r="AA1241">
            <v>14.53</v>
          </cell>
          <cell r="AB1241">
            <v>14.67</v>
          </cell>
          <cell r="AD1241" t="str">
            <v>Single</v>
          </cell>
          <cell r="AI1241">
            <v>0</v>
          </cell>
          <cell r="AJ1241">
            <v>0</v>
          </cell>
        </row>
        <row r="1242">
          <cell r="AJ1242">
            <v>0</v>
          </cell>
        </row>
        <row r="1243">
          <cell r="E1243">
            <v>563</v>
          </cell>
          <cell r="F1243" t="str">
            <v>CB-3/3/5</v>
          </cell>
          <cell r="G1243">
            <v>517924.18</v>
          </cell>
          <cell r="H1243">
            <v>2389365.35</v>
          </cell>
          <cell r="I1243" t="str">
            <v>Road-MN26</v>
          </cell>
          <cell r="J1243">
            <v>22.529999999969732</v>
          </cell>
          <cell r="K1243">
            <v>-12.979999999981374</v>
          </cell>
          <cell r="L1243">
            <v>26.001563414497841</v>
          </cell>
          <cell r="M1243" t="str">
            <v>CP-5 401 220</v>
          </cell>
          <cell r="N1243">
            <v>131.14834350889527</v>
          </cell>
          <cell r="O1243">
            <v>157.1499069233931</v>
          </cell>
          <cell r="P1243">
            <v>26.001563414497838</v>
          </cell>
          <cell r="Q1243">
            <v>0</v>
          </cell>
          <cell r="R1243">
            <v>14.85</v>
          </cell>
          <cell r="T1243">
            <v>13.3</v>
          </cell>
          <cell r="V1243">
            <v>14.91</v>
          </cell>
          <cell r="X1243">
            <v>300</v>
          </cell>
          <cell r="Y1243">
            <v>13.04</v>
          </cell>
          <cell r="Z1243">
            <v>13.3</v>
          </cell>
          <cell r="AA1243">
            <v>14.67</v>
          </cell>
          <cell r="AB1243">
            <v>14.91</v>
          </cell>
          <cell r="AD1243" t="str">
            <v>Single</v>
          </cell>
          <cell r="AI1243">
            <v>0</v>
          </cell>
          <cell r="AJ1243">
            <v>0</v>
          </cell>
        </row>
        <row r="1244">
          <cell r="AJ1244">
            <v>0</v>
          </cell>
        </row>
        <row r="1245">
          <cell r="E1245">
            <v>564</v>
          </cell>
          <cell r="F1245" t="str">
            <v>CB-3/3/6</v>
          </cell>
          <cell r="G1245">
            <v>517958.34</v>
          </cell>
          <cell r="H1245">
            <v>2389353.9900000002</v>
          </cell>
          <cell r="I1245" t="str">
            <v>Road-MN26</v>
          </cell>
          <cell r="J1245">
            <v>34.160000000032596</v>
          </cell>
          <cell r="K1245">
            <v>-11.359999999869615</v>
          </cell>
          <cell r="L1245">
            <v>35.99937777239024</v>
          </cell>
          <cell r="M1245" t="str">
            <v>CP-5 401 220</v>
          </cell>
          <cell r="N1245">
            <v>157.1499069233931</v>
          </cell>
          <cell r="O1245">
            <v>193.14928469578334</v>
          </cell>
          <cell r="P1245">
            <v>35.999377772390233</v>
          </cell>
          <cell r="Q1245">
            <v>0</v>
          </cell>
          <cell r="R1245">
            <v>15.03</v>
          </cell>
          <cell r="T1245">
            <v>13.67</v>
          </cell>
          <cell r="V1245">
            <v>15.04</v>
          </cell>
          <cell r="X1245">
            <v>300</v>
          </cell>
          <cell r="Y1245">
            <v>13.3</v>
          </cell>
          <cell r="Z1245">
            <v>13.67</v>
          </cell>
          <cell r="AA1245">
            <v>14.91</v>
          </cell>
          <cell r="AB1245">
            <v>15.04</v>
          </cell>
          <cell r="AD1245" t="str">
            <v>Single</v>
          </cell>
          <cell r="AI1245">
            <v>0</v>
          </cell>
          <cell r="AJ1245">
            <v>0</v>
          </cell>
        </row>
        <row r="1246">
          <cell r="AJ1246">
            <v>0</v>
          </cell>
        </row>
        <row r="1247">
          <cell r="E1247">
            <v>565</v>
          </cell>
          <cell r="F1247" t="str">
            <v>CB-3/3/7</v>
          </cell>
          <cell r="G1247">
            <v>517973.31</v>
          </cell>
          <cell r="H1247">
            <v>2389353.12</v>
          </cell>
          <cell r="I1247" t="str">
            <v>Road-MN26</v>
          </cell>
          <cell r="J1247">
            <v>14.96999999997206</v>
          </cell>
          <cell r="K1247">
            <v>-0.87000000011175871</v>
          </cell>
          <cell r="L1247">
            <v>14.995259250821839</v>
          </cell>
          <cell r="M1247" t="str">
            <v>CP-5 401 220</v>
          </cell>
          <cell r="N1247">
            <v>193.14928469578334</v>
          </cell>
          <cell r="O1247">
            <v>208.14454394660518</v>
          </cell>
          <cell r="P1247">
            <v>14.995259250821846</v>
          </cell>
          <cell r="Q1247">
            <v>0</v>
          </cell>
          <cell r="R1247">
            <v>15.1</v>
          </cell>
          <cell r="T1247">
            <v>13.72</v>
          </cell>
          <cell r="V1247">
            <v>15.07</v>
          </cell>
          <cell r="X1247">
            <v>300</v>
          </cell>
          <cell r="Y1247">
            <v>13.67</v>
          </cell>
          <cell r="Z1247">
            <v>13.72</v>
          </cell>
          <cell r="AA1247">
            <v>15.04</v>
          </cell>
          <cell r="AB1247">
            <v>15.07</v>
          </cell>
          <cell r="AD1247" t="str">
            <v>Single</v>
          </cell>
          <cell r="AI1247">
            <v>0</v>
          </cell>
          <cell r="AJ1247" t="str">
            <v>L</v>
          </cell>
        </row>
        <row r="1248">
          <cell r="AJ1248">
            <v>0</v>
          </cell>
        </row>
        <row r="1249">
          <cell r="N1249">
            <v>208.14454394660518</v>
          </cell>
          <cell r="AJ1249">
            <v>0</v>
          </cell>
        </row>
        <row r="1250">
          <cell r="E1250">
            <v>566</v>
          </cell>
          <cell r="F1250" t="str">
            <v>MH-3/5-EX</v>
          </cell>
          <cell r="G1250">
            <v>517839.06400000001</v>
          </cell>
          <cell r="H1250">
            <v>2389206.7110000001</v>
          </cell>
          <cell r="I1250" t="str">
            <v>King Fahad Road</v>
          </cell>
          <cell r="M1250" t="str">
            <v>CP-5 401 221</v>
          </cell>
          <cell r="R1250">
            <v>15.1</v>
          </cell>
          <cell r="T1250">
            <v>12.81</v>
          </cell>
          <cell r="V1250">
            <v>15.1</v>
          </cell>
          <cell r="X1250">
            <v>700</v>
          </cell>
          <cell r="Y1250">
            <v>0</v>
          </cell>
          <cell r="Z1250">
            <v>12.81</v>
          </cell>
          <cell r="AA1250">
            <v>0</v>
          </cell>
          <cell r="AB1250">
            <v>15.1</v>
          </cell>
          <cell r="AI1250">
            <v>0</v>
          </cell>
          <cell r="AJ1250">
            <v>0</v>
          </cell>
        </row>
        <row r="1251">
          <cell r="AJ1251">
            <v>0</v>
          </cell>
        </row>
        <row r="1252">
          <cell r="E1252">
            <v>567</v>
          </cell>
          <cell r="F1252" t="str">
            <v>CB-3/5/1</v>
          </cell>
          <cell r="G1252">
            <v>517877.95</v>
          </cell>
          <cell r="H1252">
            <v>2389186.91</v>
          </cell>
          <cell r="I1252" t="str">
            <v>Road-MJ03</v>
          </cell>
          <cell r="J1252">
            <v>38.885999999998603</v>
          </cell>
          <cell r="K1252">
            <v>-19.800999999977648</v>
          </cell>
          <cell r="L1252">
            <v>43.63714698509753</v>
          </cell>
          <cell r="M1252" t="str">
            <v>CP-5 401 221</v>
          </cell>
          <cell r="N1252">
            <v>0</v>
          </cell>
          <cell r="O1252">
            <v>43.63714698509753</v>
          </cell>
          <cell r="P1252">
            <v>43.63714698509753</v>
          </cell>
          <cell r="Q1252">
            <v>0</v>
          </cell>
          <cell r="R1252">
            <v>15.18</v>
          </cell>
          <cell r="T1252">
            <v>13.37</v>
          </cell>
          <cell r="V1252">
            <v>15.15</v>
          </cell>
          <cell r="X1252">
            <v>300</v>
          </cell>
          <cell r="Y1252">
            <v>12.81</v>
          </cell>
          <cell r="Z1252">
            <v>13.37</v>
          </cell>
          <cell r="AA1252">
            <v>15.1</v>
          </cell>
          <cell r="AB1252">
            <v>15.15</v>
          </cell>
          <cell r="AD1252" t="str">
            <v>Double</v>
          </cell>
          <cell r="AI1252" t="str">
            <v>S</v>
          </cell>
          <cell r="AJ1252">
            <v>0</v>
          </cell>
        </row>
        <row r="1253">
          <cell r="AJ1253">
            <v>0</v>
          </cell>
        </row>
        <row r="1254">
          <cell r="E1254">
            <v>568</v>
          </cell>
          <cell r="F1254" t="str">
            <v>CB-3/5/2</v>
          </cell>
          <cell r="G1254">
            <v>517920.95</v>
          </cell>
          <cell r="H1254">
            <v>2389200.27</v>
          </cell>
          <cell r="I1254" t="str">
            <v>Road-MJ03</v>
          </cell>
          <cell r="J1254">
            <v>43</v>
          </cell>
          <cell r="K1254">
            <v>13.359999999869615</v>
          </cell>
          <cell r="L1254">
            <v>45.027653725199983</v>
          </cell>
          <cell r="M1254" t="str">
            <v>CP-5 401 221</v>
          </cell>
          <cell r="N1254">
            <v>43.63714698509753</v>
          </cell>
          <cell r="O1254">
            <v>88.664800710297513</v>
          </cell>
          <cell r="P1254">
            <v>45.027653725199983</v>
          </cell>
          <cell r="Q1254">
            <v>0</v>
          </cell>
          <cell r="R1254">
            <v>15.48</v>
          </cell>
          <cell r="T1254">
            <v>13.82</v>
          </cell>
          <cell r="V1254">
            <v>15.38</v>
          </cell>
          <cell r="X1254">
            <v>300</v>
          </cell>
          <cell r="Y1254">
            <v>13.37</v>
          </cell>
          <cell r="Z1254">
            <v>13.82</v>
          </cell>
          <cell r="AA1254">
            <v>15.15</v>
          </cell>
          <cell r="AB1254">
            <v>15.38</v>
          </cell>
          <cell r="AD1254" t="str">
            <v>Single</v>
          </cell>
          <cell r="AI1254">
            <v>0</v>
          </cell>
          <cell r="AJ1254">
            <v>0</v>
          </cell>
        </row>
        <row r="1255">
          <cell r="AJ1255">
            <v>0</v>
          </cell>
        </row>
        <row r="1256">
          <cell r="E1256">
            <v>569</v>
          </cell>
          <cell r="F1256" t="str">
            <v>CB-3/5/3</v>
          </cell>
          <cell r="G1256">
            <v>517947.58</v>
          </cell>
          <cell r="H1256">
            <v>2389205.2400000002</v>
          </cell>
          <cell r="I1256" t="str">
            <v>Road-MJ03</v>
          </cell>
          <cell r="J1256">
            <v>26.630000000004657</v>
          </cell>
          <cell r="K1256">
            <v>4.970000000204891</v>
          </cell>
          <cell r="L1256">
            <v>27.089809892324542</v>
          </cell>
          <cell r="M1256" t="str">
            <v>CP-5 401 221</v>
          </cell>
          <cell r="N1256">
            <v>88.664800710297513</v>
          </cell>
          <cell r="O1256">
            <v>115.75461060262205</v>
          </cell>
          <cell r="P1256">
            <v>27.089809892324539</v>
          </cell>
          <cell r="Q1256">
            <v>0</v>
          </cell>
          <cell r="R1256">
            <v>15.65</v>
          </cell>
          <cell r="T1256">
            <v>14.06</v>
          </cell>
          <cell r="V1256">
            <v>15.63</v>
          </cell>
          <cell r="X1256">
            <v>300</v>
          </cell>
          <cell r="Y1256">
            <v>13.82</v>
          </cell>
          <cell r="Z1256">
            <v>14.06</v>
          </cell>
          <cell r="AA1256">
            <v>15.38</v>
          </cell>
          <cell r="AB1256">
            <v>15.63</v>
          </cell>
          <cell r="AD1256" t="str">
            <v>Single</v>
          </cell>
          <cell r="AI1256">
            <v>0</v>
          </cell>
          <cell r="AJ1256">
            <v>0</v>
          </cell>
        </row>
        <row r="1257">
          <cell r="AJ1257">
            <v>0</v>
          </cell>
        </row>
        <row r="1258">
          <cell r="E1258">
            <v>570</v>
          </cell>
          <cell r="F1258" t="str">
            <v>CB-3/5/4</v>
          </cell>
          <cell r="G1258">
            <v>517963.6</v>
          </cell>
          <cell r="H1258">
            <v>2389206.0299999998</v>
          </cell>
          <cell r="I1258" t="str">
            <v>Road-MJ03</v>
          </cell>
          <cell r="J1258">
            <v>16.019999999960419</v>
          </cell>
          <cell r="K1258">
            <v>0.78999999957159162</v>
          </cell>
          <cell r="L1258">
            <v>16.039466948688005</v>
          </cell>
          <cell r="M1258" t="str">
            <v>CP-5 401 221</v>
          </cell>
          <cell r="N1258">
            <v>115.75461060262205</v>
          </cell>
          <cell r="O1258">
            <v>131.79407755131007</v>
          </cell>
          <cell r="P1258">
            <v>16.039466948688016</v>
          </cell>
          <cell r="Q1258">
            <v>0</v>
          </cell>
          <cell r="R1258">
            <v>15.76</v>
          </cell>
          <cell r="T1258">
            <v>14.18</v>
          </cell>
          <cell r="V1258">
            <v>15.77</v>
          </cell>
          <cell r="X1258">
            <v>300</v>
          </cell>
          <cell r="Y1258">
            <v>14.06</v>
          </cell>
          <cell r="Z1258">
            <v>14.18</v>
          </cell>
          <cell r="AA1258">
            <v>15.63</v>
          </cell>
          <cell r="AB1258">
            <v>15.77</v>
          </cell>
          <cell r="AD1258" t="str">
            <v>Single</v>
          </cell>
          <cell r="AI1258">
            <v>0</v>
          </cell>
          <cell r="AJ1258">
            <v>0</v>
          </cell>
        </row>
        <row r="1259">
          <cell r="AJ1259">
            <v>0</v>
          </cell>
        </row>
        <row r="1260">
          <cell r="E1260">
            <v>571</v>
          </cell>
          <cell r="F1260" t="str">
            <v>CB-3/5/5</v>
          </cell>
          <cell r="G1260">
            <v>517995.59</v>
          </cell>
          <cell r="H1260">
            <v>2389206.59</v>
          </cell>
          <cell r="I1260" t="str">
            <v>Road-MJ03</v>
          </cell>
          <cell r="J1260">
            <v>31.990000000048894</v>
          </cell>
          <cell r="K1260">
            <v>0.56000000005587935</v>
          </cell>
          <cell r="L1260">
            <v>31.994901156327877</v>
          </cell>
          <cell r="M1260" t="str">
            <v>CP-5 401 221</v>
          </cell>
          <cell r="N1260">
            <v>131.79407755131007</v>
          </cell>
          <cell r="O1260">
            <v>163.78897870763794</v>
          </cell>
          <cell r="P1260">
            <v>31.99490115632787</v>
          </cell>
          <cell r="Q1260">
            <v>0</v>
          </cell>
          <cell r="R1260">
            <v>15.96</v>
          </cell>
          <cell r="T1260">
            <v>14.4</v>
          </cell>
          <cell r="V1260">
            <v>16.05</v>
          </cell>
          <cell r="X1260">
            <v>300</v>
          </cell>
          <cell r="Y1260">
            <v>14.18</v>
          </cell>
          <cell r="Z1260">
            <v>14.4</v>
          </cell>
          <cell r="AA1260">
            <v>15.77</v>
          </cell>
          <cell r="AB1260">
            <v>16.05</v>
          </cell>
          <cell r="AD1260" t="str">
            <v>Single</v>
          </cell>
          <cell r="AI1260">
            <v>0</v>
          </cell>
          <cell r="AJ1260">
            <v>0</v>
          </cell>
        </row>
        <row r="1261">
          <cell r="AJ1261">
            <v>0</v>
          </cell>
        </row>
        <row r="1262">
          <cell r="E1262">
            <v>572</v>
          </cell>
          <cell r="F1262" t="str">
            <v>CB-3/5/6</v>
          </cell>
          <cell r="G1262">
            <v>518020.26</v>
          </cell>
          <cell r="H1262">
            <v>2389210.1800000002</v>
          </cell>
          <cell r="I1262" t="str">
            <v>Road-MJ03</v>
          </cell>
          <cell r="J1262">
            <v>24.669999999983702</v>
          </cell>
          <cell r="K1262">
            <v>3.5900000003166497</v>
          </cell>
          <cell r="L1262">
            <v>24.929841555883772</v>
          </cell>
          <cell r="M1262" t="str">
            <v>CP-5 401 221</v>
          </cell>
          <cell r="N1262">
            <v>163.78897870763794</v>
          </cell>
          <cell r="O1262">
            <v>188.71882026352171</v>
          </cell>
          <cell r="P1262">
            <v>24.929841555883769</v>
          </cell>
          <cell r="Q1262">
            <v>0</v>
          </cell>
          <cell r="R1262">
            <v>16.13</v>
          </cell>
          <cell r="T1262">
            <v>14.53</v>
          </cell>
          <cell r="V1262">
            <v>16.28</v>
          </cell>
          <cell r="X1262">
            <v>300</v>
          </cell>
          <cell r="Y1262">
            <v>14.4</v>
          </cell>
          <cell r="Z1262">
            <v>14.53</v>
          </cell>
          <cell r="AA1262">
            <v>16.05</v>
          </cell>
          <cell r="AB1262">
            <v>16.28</v>
          </cell>
          <cell r="AD1262" t="str">
            <v>Single</v>
          </cell>
          <cell r="AI1262">
            <v>0</v>
          </cell>
          <cell r="AJ1262">
            <v>0</v>
          </cell>
        </row>
        <row r="1263">
          <cell r="AJ1263">
            <v>0</v>
          </cell>
        </row>
        <row r="1264">
          <cell r="E1264">
            <v>573</v>
          </cell>
          <cell r="F1264" t="str">
            <v>CB-3/5/7</v>
          </cell>
          <cell r="G1264">
            <v>518048.57</v>
          </cell>
          <cell r="H1264">
            <v>2389220.11</v>
          </cell>
          <cell r="I1264" t="str">
            <v>Road-MJ03</v>
          </cell>
          <cell r="J1264">
            <v>28.309999999997672</v>
          </cell>
          <cell r="K1264">
            <v>9.9299999997019768</v>
          </cell>
          <cell r="L1264">
            <v>30.001016649339558</v>
          </cell>
          <cell r="M1264" t="str">
            <v>CP-5 401 221</v>
          </cell>
          <cell r="N1264">
            <v>188.71882026352171</v>
          </cell>
          <cell r="O1264">
            <v>218.71983691286127</v>
          </cell>
          <cell r="P1264">
            <v>30.001016649339562</v>
          </cell>
          <cell r="Q1264">
            <v>0</v>
          </cell>
          <cell r="R1264">
            <v>16.239999999999998</v>
          </cell>
          <cell r="T1264">
            <v>14.68</v>
          </cell>
          <cell r="V1264">
            <v>16.45</v>
          </cell>
          <cell r="X1264">
            <v>300</v>
          </cell>
          <cell r="Y1264">
            <v>14.53</v>
          </cell>
          <cell r="Z1264">
            <v>14.68</v>
          </cell>
          <cell r="AA1264">
            <v>16.28</v>
          </cell>
          <cell r="AB1264">
            <v>16.45</v>
          </cell>
          <cell r="AD1264" t="str">
            <v>Single</v>
          </cell>
          <cell r="AI1264">
            <v>0</v>
          </cell>
          <cell r="AJ1264" t="str">
            <v>L</v>
          </cell>
        </row>
        <row r="1265">
          <cell r="AJ1265">
            <v>0</v>
          </cell>
        </row>
        <row r="1266">
          <cell r="N1266">
            <v>218.71983691286127</v>
          </cell>
          <cell r="AJ1266">
            <v>0</v>
          </cell>
        </row>
        <row r="1267">
          <cell r="E1267">
            <v>574</v>
          </cell>
          <cell r="F1267" t="str">
            <v>CB-3/5/1</v>
          </cell>
          <cell r="G1267">
            <v>517877.95</v>
          </cell>
          <cell r="H1267">
            <v>2389186.91</v>
          </cell>
          <cell r="I1267" t="str">
            <v>Road-MJ03</v>
          </cell>
          <cell r="R1267">
            <v>15.18</v>
          </cell>
          <cell r="T1267">
            <v>13.419617709105484</v>
          </cell>
          <cell r="V1267">
            <v>15.15</v>
          </cell>
          <cell r="AI1267">
            <v>0</v>
          </cell>
          <cell r="AJ1267">
            <v>0</v>
          </cell>
        </row>
        <row r="1268">
          <cell r="AJ1268">
            <v>0</v>
          </cell>
        </row>
        <row r="1269">
          <cell r="E1269">
            <v>575</v>
          </cell>
          <cell r="F1269" t="str">
            <v>CB-3/5/1/1</v>
          </cell>
          <cell r="G1269">
            <v>517882.48</v>
          </cell>
          <cell r="H1269">
            <v>2389172.41</v>
          </cell>
          <cell r="I1269" t="str">
            <v>Road-MJ03</v>
          </cell>
          <cell r="J1269">
            <v>4.529999999969732</v>
          </cell>
          <cell r="K1269">
            <v>-14.5</v>
          </cell>
          <cell r="L1269">
            <v>15.191145447257286</v>
          </cell>
          <cell r="M1269" t="str">
            <v>CP-5 401 221</v>
          </cell>
          <cell r="N1269">
            <v>0</v>
          </cell>
          <cell r="O1269">
            <v>15.191145447257286</v>
          </cell>
          <cell r="P1269">
            <v>15.191145447257286</v>
          </cell>
          <cell r="Q1269">
            <v>0</v>
          </cell>
          <cell r="R1269">
            <v>15.18</v>
          </cell>
          <cell r="T1269">
            <v>13.45</v>
          </cell>
          <cell r="V1269">
            <v>15.18</v>
          </cell>
          <cell r="X1269">
            <v>300</v>
          </cell>
          <cell r="Y1269">
            <v>13.419617709105484</v>
          </cell>
          <cell r="Z1269">
            <v>13.45</v>
          </cell>
          <cell r="AA1269">
            <v>15.15</v>
          </cell>
          <cell r="AB1269">
            <v>15.18</v>
          </cell>
          <cell r="AD1269" t="str">
            <v>Double</v>
          </cell>
          <cell r="AI1269" t="str">
            <v>S</v>
          </cell>
          <cell r="AJ1269" t="str">
            <v>L</v>
          </cell>
        </row>
        <row r="1270">
          <cell r="AJ1270">
            <v>0</v>
          </cell>
        </row>
        <row r="1271">
          <cell r="N1271">
            <v>15.191145447257286</v>
          </cell>
          <cell r="AJ1271">
            <v>0</v>
          </cell>
        </row>
        <row r="1272">
          <cell r="E1272">
            <v>576</v>
          </cell>
          <cell r="F1272" t="str">
            <v>CB-3/5/2</v>
          </cell>
          <cell r="G1272">
            <v>517920.95</v>
          </cell>
          <cell r="H1272">
            <v>2389200.27</v>
          </cell>
          <cell r="I1272" t="str">
            <v>Road-MJ03</v>
          </cell>
          <cell r="R1272">
            <v>15.48</v>
          </cell>
          <cell r="T1272">
            <v>13.869595651626963</v>
          </cell>
          <cell r="V1272">
            <v>15.38</v>
          </cell>
          <cell r="AI1272">
            <v>0</v>
          </cell>
          <cell r="AJ1272">
            <v>0</v>
          </cell>
        </row>
        <row r="1273">
          <cell r="AJ1273">
            <v>0</v>
          </cell>
        </row>
        <row r="1274">
          <cell r="E1274">
            <v>577</v>
          </cell>
          <cell r="F1274" t="str">
            <v>CB-3/5/2/1</v>
          </cell>
          <cell r="G1274">
            <v>517925.01</v>
          </cell>
          <cell r="H1274">
            <v>2389185.62</v>
          </cell>
          <cell r="I1274" t="str">
            <v>Road-MJ03</v>
          </cell>
          <cell r="J1274">
            <v>4.0599999999976717</v>
          </cell>
          <cell r="K1274">
            <v>-14.649999999906868</v>
          </cell>
          <cell r="L1274">
            <v>15.202174186518596</v>
          </cell>
          <cell r="M1274" t="str">
            <v>CP-5 401 221</v>
          </cell>
          <cell r="N1274">
            <v>0</v>
          </cell>
          <cell r="O1274">
            <v>15.202174186518596</v>
          </cell>
          <cell r="P1274">
            <v>15.202174186518596</v>
          </cell>
          <cell r="Q1274">
            <v>0</v>
          </cell>
          <cell r="R1274">
            <v>15.48</v>
          </cell>
          <cell r="T1274">
            <v>13.9</v>
          </cell>
          <cell r="V1274">
            <v>15.48</v>
          </cell>
          <cell r="X1274">
            <v>300</v>
          </cell>
          <cell r="Y1274">
            <v>13.869595651626963</v>
          </cell>
          <cell r="Z1274">
            <v>13.9</v>
          </cell>
          <cell r="AA1274">
            <v>15.38</v>
          </cell>
          <cell r="AB1274">
            <v>15.48</v>
          </cell>
          <cell r="AD1274" t="str">
            <v>Single</v>
          </cell>
          <cell r="AI1274" t="str">
            <v>S</v>
          </cell>
          <cell r="AJ1274" t="str">
            <v>L</v>
          </cell>
        </row>
        <row r="1275">
          <cell r="AJ1275">
            <v>0</v>
          </cell>
        </row>
        <row r="1276">
          <cell r="N1276">
            <v>15.202174186518596</v>
          </cell>
          <cell r="AJ1276">
            <v>0</v>
          </cell>
        </row>
        <row r="1277">
          <cell r="E1277">
            <v>578</v>
          </cell>
          <cell r="F1277" t="str">
            <v>CB-3/5/3</v>
          </cell>
          <cell r="G1277">
            <v>517947.58</v>
          </cell>
          <cell r="H1277">
            <v>2389205.2400000002</v>
          </cell>
          <cell r="I1277" t="str">
            <v>Road-MJ03</v>
          </cell>
          <cell r="R1277">
            <v>15.65</v>
          </cell>
          <cell r="T1277">
            <v>14.109593619090022</v>
          </cell>
          <cell r="V1277">
            <v>15.63</v>
          </cell>
          <cell r="AI1277">
            <v>0</v>
          </cell>
          <cell r="AJ1277">
            <v>0</v>
          </cell>
        </row>
        <row r="1278">
          <cell r="AJ1278">
            <v>0</v>
          </cell>
        </row>
        <row r="1279">
          <cell r="E1279">
            <v>579</v>
          </cell>
          <cell r="F1279" t="str">
            <v>CB-3/5/3/1</v>
          </cell>
          <cell r="G1279">
            <v>517949.07</v>
          </cell>
          <cell r="H1279">
            <v>2389190.11</v>
          </cell>
          <cell r="I1279" t="str">
            <v>Road-MJ03</v>
          </cell>
          <cell r="J1279">
            <v>1.4899999999906868</v>
          </cell>
          <cell r="K1279">
            <v>-15.130000000353903</v>
          </cell>
          <cell r="L1279">
            <v>15.203190454989418</v>
          </cell>
          <cell r="M1279" t="str">
            <v>CP-5 401 221</v>
          </cell>
          <cell r="N1279">
            <v>0</v>
          </cell>
          <cell r="O1279">
            <v>15.203190454989418</v>
          </cell>
          <cell r="P1279">
            <v>15.203190454989418</v>
          </cell>
          <cell r="Q1279">
            <v>0</v>
          </cell>
          <cell r="R1279">
            <v>15.65</v>
          </cell>
          <cell r="T1279">
            <v>14.14</v>
          </cell>
          <cell r="V1279">
            <v>15.65</v>
          </cell>
          <cell r="X1279">
            <v>300</v>
          </cell>
          <cell r="Y1279">
            <v>14.109593619090022</v>
          </cell>
          <cell r="Z1279">
            <v>14.14</v>
          </cell>
          <cell r="AA1279">
            <v>15.63</v>
          </cell>
          <cell r="AB1279">
            <v>15.65</v>
          </cell>
          <cell r="AD1279" t="str">
            <v>Single</v>
          </cell>
          <cell r="AI1279" t="str">
            <v>S</v>
          </cell>
          <cell r="AJ1279" t="str">
            <v>L</v>
          </cell>
        </row>
        <row r="1280">
          <cell r="AJ1280">
            <v>0</v>
          </cell>
        </row>
        <row r="1281">
          <cell r="N1281">
            <v>15.203190454989418</v>
          </cell>
          <cell r="AJ1281">
            <v>0</v>
          </cell>
        </row>
        <row r="1282">
          <cell r="E1282">
            <v>580</v>
          </cell>
          <cell r="F1282" t="str">
            <v>CB-3/5/4</v>
          </cell>
          <cell r="G1282">
            <v>517963.6</v>
          </cell>
          <cell r="H1282">
            <v>2389206.0299999998</v>
          </cell>
          <cell r="I1282" t="str">
            <v>Road-MJ03</v>
          </cell>
          <cell r="R1282">
            <v>15.76</v>
          </cell>
          <cell r="T1282">
            <v>14.229597098823204</v>
          </cell>
          <cell r="V1282">
            <v>15.77</v>
          </cell>
          <cell r="AI1282">
            <v>0</v>
          </cell>
          <cell r="AJ1282">
            <v>0</v>
          </cell>
        </row>
        <row r="1283">
          <cell r="AJ1283">
            <v>0</v>
          </cell>
        </row>
        <row r="1284">
          <cell r="E1284">
            <v>581</v>
          </cell>
          <cell r="F1284" t="str">
            <v>CB-3/5/4/1</v>
          </cell>
          <cell r="G1284">
            <v>517963.81</v>
          </cell>
          <cell r="H1284">
            <v>2389190.83</v>
          </cell>
          <cell r="I1284" t="str">
            <v>Road-MJ03</v>
          </cell>
          <cell r="J1284">
            <v>0.21000000002095476</v>
          </cell>
          <cell r="K1284">
            <v>-15.199999999720603</v>
          </cell>
          <cell r="L1284">
            <v>15.201450588398304</v>
          </cell>
          <cell r="M1284" t="str">
            <v>CP-5 401 221</v>
          </cell>
          <cell r="N1284">
            <v>0</v>
          </cell>
          <cell r="O1284">
            <v>15.201450588398304</v>
          </cell>
          <cell r="P1284">
            <v>15.201450588398304</v>
          </cell>
          <cell r="Q1284">
            <v>0</v>
          </cell>
          <cell r="R1284">
            <v>15.76</v>
          </cell>
          <cell r="T1284">
            <v>14.26</v>
          </cell>
          <cell r="V1284">
            <v>15.76</v>
          </cell>
          <cell r="X1284">
            <v>300</v>
          </cell>
          <cell r="Y1284">
            <v>14.229597098823204</v>
          </cell>
          <cell r="Z1284">
            <v>14.26</v>
          </cell>
          <cell r="AA1284">
            <v>15.77</v>
          </cell>
          <cell r="AB1284">
            <v>15.76</v>
          </cell>
          <cell r="AD1284" t="str">
            <v>Single</v>
          </cell>
          <cell r="AI1284" t="str">
            <v>S</v>
          </cell>
          <cell r="AJ1284" t="str">
            <v>L</v>
          </cell>
        </row>
        <row r="1285">
          <cell r="AJ1285">
            <v>0</v>
          </cell>
        </row>
        <row r="1286">
          <cell r="N1286">
            <v>15.201450588398304</v>
          </cell>
          <cell r="AJ1286">
            <v>0</v>
          </cell>
        </row>
        <row r="1287">
          <cell r="E1287">
            <v>582</v>
          </cell>
          <cell r="F1287" t="str">
            <v>CB-3/5/5</v>
          </cell>
          <cell r="G1287">
            <v>517995.59</v>
          </cell>
          <cell r="H1287">
            <v>2389206.59</v>
          </cell>
          <cell r="I1287" t="str">
            <v>Road-MJ03</v>
          </cell>
          <cell r="R1287">
            <v>15.96</v>
          </cell>
          <cell r="T1287">
            <v>14.449613522744636</v>
          </cell>
          <cell r="V1287">
            <v>16.05</v>
          </cell>
          <cell r="AI1287">
            <v>0</v>
          </cell>
          <cell r="AJ1287">
            <v>0</v>
          </cell>
        </row>
        <row r="1288">
          <cell r="AJ1288">
            <v>0</v>
          </cell>
        </row>
        <row r="1289">
          <cell r="E1289">
            <v>583</v>
          </cell>
          <cell r="F1289" t="str">
            <v>CB-3/5/5/1</v>
          </cell>
          <cell r="G1289">
            <v>517996.43</v>
          </cell>
          <cell r="H1289">
            <v>2389191.42</v>
          </cell>
          <cell r="I1289" t="str">
            <v>Road-MJ03</v>
          </cell>
          <cell r="J1289">
            <v>0.83999999996740371</v>
          </cell>
          <cell r="K1289">
            <v>-15.169999999925494</v>
          </cell>
          <cell r="L1289">
            <v>15.193238627681879</v>
          </cell>
          <cell r="M1289" t="str">
            <v>CP-5 401 221</v>
          </cell>
          <cell r="N1289">
            <v>0</v>
          </cell>
          <cell r="O1289">
            <v>15.193238627681879</v>
          </cell>
          <cell r="P1289">
            <v>15.193238627681879</v>
          </cell>
          <cell r="Q1289">
            <v>0</v>
          </cell>
          <cell r="R1289">
            <v>15.96</v>
          </cell>
          <cell r="T1289">
            <v>14.48</v>
          </cell>
          <cell r="V1289">
            <v>15.96</v>
          </cell>
          <cell r="X1289">
            <v>300</v>
          </cell>
          <cell r="Y1289">
            <v>14.449613522744636</v>
          </cell>
          <cell r="Z1289">
            <v>14.48</v>
          </cell>
          <cell r="AA1289">
            <v>16.05</v>
          </cell>
          <cell r="AB1289">
            <v>15.96</v>
          </cell>
          <cell r="AD1289" t="str">
            <v>Single</v>
          </cell>
          <cell r="AI1289" t="str">
            <v>S</v>
          </cell>
          <cell r="AJ1289" t="str">
            <v>L</v>
          </cell>
        </row>
        <row r="1290">
          <cell r="AJ1290">
            <v>0</v>
          </cell>
        </row>
        <row r="1291">
          <cell r="N1291">
            <v>15.193238627681879</v>
          </cell>
          <cell r="AJ1291">
            <v>0</v>
          </cell>
        </row>
        <row r="1292">
          <cell r="E1292">
            <v>584</v>
          </cell>
          <cell r="F1292" t="str">
            <v>CB-3/5/6</v>
          </cell>
          <cell r="G1292">
            <v>518020.26</v>
          </cell>
          <cell r="H1292">
            <v>2389210.1800000002</v>
          </cell>
          <cell r="I1292" t="str">
            <v>Road-MJ03</v>
          </cell>
          <cell r="R1292">
            <v>16.13</v>
          </cell>
          <cell r="T1292">
            <v>14.579583557077903</v>
          </cell>
          <cell r="V1292">
            <v>16.28</v>
          </cell>
          <cell r="AI1292">
            <v>0</v>
          </cell>
          <cell r="AJ1292">
            <v>0</v>
          </cell>
        </row>
        <row r="1293">
          <cell r="AJ1293">
            <v>0</v>
          </cell>
        </row>
        <row r="1294">
          <cell r="E1294">
            <v>585</v>
          </cell>
          <cell r="F1294" t="str">
            <v>CB-3/5/6/1</v>
          </cell>
          <cell r="G1294">
            <v>518023.76</v>
          </cell>
          <cell r="H1294">
            <v>2389195.38</v>
          </cell>
          <cell r="I1294" t="str">
            <v>Road-MJ03</v>
          </cell>
          <cell r="J1294">
            <v>3.5</v>
          </cell>
          <cell r="K1294">
            <v>-14.800000000279397</v>
          </cell>
          <cell r="L1294">
            <v>15.208221461047644</v>
          </cell>
          <cell r="M1294" t="str">
            <v>CP-5 401 221</v>
          </cell>
          <cell r="N1294">
            <v>0</v>
          </cell>
          <cell r="O1294">
            <v>15.208221461047644</v>
          </cell>
          <cell r="P1294">
            <v>15.208221461047644</v>
          </cell>
          <cell r="Q1294">
            <v>0</v>
          </cell>
          <cell r="R1294">
            <v>16.13</v>
          </cell>
          <cell r="T1294">
            <v>14.61</v>
          </cell>
          <cell r="V1294">
            <v>16.13</v>
          </cell>
          <cell r="X1294">
            <v>300</v>
          </cell>
          <cell r="Y1294">
            <v>14.579583557077903</v>
          </cell>
          <cell r="Z1294">
            <v>14.61</v>
          </cell>
          <cell r="AA1294">
            <v>16.28</v>
          </cell>
          <cell r="AB1294">
            <v>16.13</v>
          </cell>
          <cell r="AD1294" t="str">
            <v>Single</v>
          </cell>
          <cell r="AI1294" t="str">
            <v>S</v>
          </cell>
          <cell r="AJ1294" t="str">
            <v>L</v>
          </cell>
        </row>
        <row r="1295">
          <cell r="AJ1295">
            <v>0</v>
          </cell>
        </row>
        <row r="1296">
          <cell r="N1296">
            <v>15.208221461047644</v>
          </cell>
          <cell r="AJ1296">
            <v>0</v>
          </cell>
        </row>
        <row r="1297">
          <cell r="E1297">
            <v>586</v>
          </cell>
          <cell r="F1297" t="str">
            <v>CB-3/5/7</v>
          </cell>
          <cell r="G1297">
            <v>518048.57</v>
          </cell>
          <cell r="H1297">
            <v>2389220.11</v>
          </cell>
          <cell r="I1297" t="str">
            <v>Road-MJ03</v>
          </cell>
          <cell r="R1297">
            <v>16.239999999999998</v>
          </cell>
          <cell r="T1297">
            <v>14.729583031052151</v>
          </cell>
          <cell r="V1297">
            <v>16.45</v>
          </cell>
          <cell r="AI1297">
            <v>0</v>
          </cell>
          <cell r="AJ1297">
            <v>0</v>
          </cell>
        </row>
        <row r="1298">
          <cell r="AJ1298">
            <v>0</v>
          </cell>
        </row>
        <row r="1299">
          <cell r="E1299">
            <v>587</v>
          </cell>
          <cell r="F1299" t="str">
            <v>CB-3/5/7/1</v>
          </cell>
          <cell r="G1299">
            <v>518055.09</v>
          </cell>
          <cell r="H1299">
            <v>2389206.37</v>
          </cell>
          <cell r="I1299" t="str">
            <v>Road-MJ03</v>
          </cell>
          <cell r="J1299">
            <v>6.5200000000186265</v>
          </cell>
          <cell r="K1299">
            <v>-13.739999999757856</v>
          </cell>
          <cell r="L1299">
            <v>15.208484473924047</v>
          </cell>
          <cell r="M1299" t="str">
            <v>CP-5 401 221</v>
          </cell>
          <cell r="N1299">
            <v>0</v>
          </cell>
          <cell r="O1299">
            <v>15.208484473924047</v>
          </cell>
          <cell r="P1299">
            <v>15.208484473924047</v>
          </cell>
          <cell r="Q1299">
            <v>0</v>
          </cell>
          <cell r="R1299">
            <v>16.239999999999998</v>
          </cell>
          <cell r="T1299">
            <v>14.76</v>
          </cell>
          <cell r="V1299">
            <v>16.45</v>
          </cell>
          <cell r="X1299">
            <v>300</v>
          </cell>
          <cell r="Y1299">
            <v>14.729583031052151</v>
          </cell>
          <cell r="Z1299">
            <v>14.76</v>
          </cell>
          <cell r="AA1299">
            <v>16.45</v>
          </cell>
          <cell r="AB1299">
            <v>16.45</v>
          </cell>
          <cell r="AD1299" t="str">
            <v>Single</v>
          </cell>
          <cell r="AI1299" t="str">
            <v>S</v>
          </cell>
          <cell r="AJ1299" t="str">
            <v>L</v>
          </cell>
        </row>
        <row r="1300">
          <cell r="AJ1300">
            <v>0</v>
          </cell>
        </row>
        <row r="1301">
          <cell r="N1301">
            <v>15.208484473924047</v>
          </cell>
          <cell r="AJ1301">
            <v>0</v>
          </cell>
        </row>
        <row r="1302">
          <cell r="E1302">
            <v>588</v>
          </cell>
          <cell r="F1302" t="str">
            <v>MH-E34/4-EX</v>
          </cell>
          <cell r="G1302">
            <v>517894.592</v>
          </cell>
          <cell r="H1302">
            <v>2389027.656</v>
          </cell>
          <cell r="I1302" t="str">
            <v>King Fahad Road</v>
          </cell>
          <cell r="M1302" t="str">
            <v>CP-5 401 222</v>
          </cell>
          <cell r="R1302">
            <v>14.9</v>
          </cell>
          <cell r="T1302">
            <v>13.16</v>
          </cell>
          <cell r="V1302">
            <v>14.9</v>
          </cell>
          <cell r="X1302">
            <v>700</v>
          </cell>
          <cell r="Y1302">
            <v>0</v>
          </cell>
          <cell r="Z1302">
            <v>13.16</v>
          </cell>
          <cell r="AA1302">
            <v>0</v>
          </cell>
          <cell r="AB1302">
            <v>14.9</v>
          </cell>
          <cell r="AI1302">
            <v>0</v>
          </cell>
          <cell r="AJ1302">
            <v>0</v>
          </cell>
        </row>
        <row r="1303">
          <cell r="AJ1303">
            <v>0</v>
          </cell>
        </row>
        <row r="1304">
          <cell r="E1304">
            <v>589</v>
          </cell>
          <cell r="F1304" t="str">
            <v>CB-E34/4/1</v>
          </cell>
          <cell r="G1304">
            <v>517916.1</v>
          </cell>
          <cell r="H1304">
            <v>2389038.35</v>
          </cell>
          <cell r="I1304" t="str">
            <v>Road-MN04</v>
          </cell>
          <cell r="J1304">
            <v>21.507999999972526</v>
          </cell>
          <cell r="K1304">
            <v>10.69400000013411</v>
          </cell>
          <cell r="L1304">
            <v>24.019902164698475</v>
          </cell>
          <cell r="M1304" t="str">
            <v>CP-5 401 222</v>
          </cell>
          <cell r="N1304">
            <v>0</v>
          </cell>
          <cell r="O1304">
            <v>24.019902164698475</v>
          </cell>
          <cell r="P1304">
            <v>24.019902164698475</v>
          </cell>
          <cell r="Q1304">
            <v>0</v>
          </cell>
          <cell r="R1304">
            <v>14.98</v>
          </cell>
          <cell r="T1304">
            <v>13.33</v>
          </cell>
          <cell r="V1304">
            <v>14.99</v>
          </cell>
          <cell r="X1304">
            <v>400</v>
          </cell>
          <cell r="Y1304">
            <v>13.16</v>
          </cell>
          <cell r="Z1304">
            <v>13.33</v>
          </cell>
          <cell r="AA1304">
            <v>14.9</v>
          </cell>
          <cell r="AB1304">
            <v>14.99</v>
          </cell>
          <cell r="AD1304" t="str">
            <v>Double</v>
          </cell>
          <cell r="AI1304" t="str">
            <v>S</v>
          </cell>
          <cell r="AJ1304">
            <v>0</v>
          </cell>
        </row>
        <row r="1305">
          <cell r="AJ1305">
            <v>0</v>
          </cell>
        </row>
        <row r="1306">
          <cell r="E1306">
            <v>590</v>
          </cell>
          <cell r="F1306" t="str">
            <v>CB-E34/4/1A</v>
          </cell>
          <cell r="G1306">
            <v>517938.93</v>
          </cell>
          <cell r="H1306">
            <v>2389045.7799999998</v>
          </cell>
          <cell r="I1306" t="str">
            <v>Road-MN04</v>
          </cell>
          <cell r="J1306">
            <v>22.830000000016298</v>
          </cell>
          <cell r="K1306">
            <v>7.4299999997019768</v>
          </cell>
          <cell r="L1306">
            <v>24.008619285504853</v>
          </cell>
          <cell r="M1306" t="str">
            <v>CP-5 401 222</v>
          </cell>
          <cell r="N1306">
            <v>24.019902164698475</v>
          </cell>
          <cell r="O1306">
            <v>48.028521450203328</v>
          </cell>
          <cell r="P1306">
            <v>24.008619285504853</v>
          </cell>
          <cell r="Q1306">
            <v>0</v>
          </cell>
          <cell r="R1306">
            <v>15.17</v>
          </cell>
          <cell r="T1306">
            <v>13.4</v>
          </cell>
          <cell r="V1306">
            <v>15.35</v>
          </cell>
          <cell r="X1306">
            <v>400</v>
          </cell>
          <cell r="Y1306">
            <v>13.33</v>
          </cell>
          <cell r="Z1306">
            <v>13.4</v>
          </cell>
          <cell r="AA1306">
            <v>14.99</v>
          </cell>
          <cell r="AB1306">
            <v>15.35</v>
          </cell>
          <cell r="AD1306" t="str">
            <v>Single</v>
          </cell>
          <cell r="AI1306">
            <v>0</v>
          </cell>
          <cell r="AJ1306">
            <v>0</v>
          </cell>
        </row>
        <row r="1307">
          <cell r="AJ1307">
            <v>0</v>
          </cell>
        </row>
        <row r="1308">
          <cell r="E1308">
            <v>591</v>
          </cell>
          <cell r="F1308" t="str">
            <v>CB-E34/4/2</v>
          </cell>
          <cell r="G1308">
            <v>517972.25</v>
          </cell>
          <cell r="H1308">
            <v>2389056.4900000002</v>
          </cell>
          <cell r="I1308" t="str">
            <v>Road-MN04</v>
          </cell>
          <cell r="J1308">
            <v>33.320000000006985</v>
          </cell>
          <cell r="K1308">
            <v>10.710000000428408</v>
          </cell>
          <cell r="L1308">
            <v>34.998949984387274</v>
          </cell>
          <cell r="M1308" t="str">
            <v>CP-5 401 222</v>
          </cell>
          <cell r="N1308">
            <v>48.028521450203328</v>
          </cell>
          <cell r="O1308">
            <v>83.027471434590609</v>
          </cell>
          <cell r="P1308">
            <v>34.998949984387281</v>
          </cell>
          <cell r="Q1308">
            <v>0</v>
          </cell>
          <cell r="R1308">
            <v>15.44</v>
          </cell>
          <cell r="T1308">
            <v>13.75</v>
          </cell>
          <cell r="V1308">
            <v>15.68</v>
          </cell>
          <cell r="X1308">
            <v>400</v>
          </cell>
          <cell r="Y1308">
            <v>13.4</v>
          </cell>
          <cell r="Z1308">
            <v>13.75</v>
          </cell>
          <cell r="AA1308">
            <v>15.35</v>
          </cell>
          <cell r="AB1308">
            <v>15.68</v>
          </cell>
          <cell r="AD1308" t="str">
            <v>Single</v>
          </cell>
          <cell r="AI1308">
            <v>0</v>
          </cell>
          <cell r="AJ1308">
            <v>0</v>
          </cell>
        </row>
        <row r="1309">
          <cell r="AJ1309">
            <v>0</v>
          </cell>
        </row>
        <row r="1310">
          <cell r="E1310">
            <v>592</v>
          </cell>
          <cell r="F1310" t="str">
            <v>CB-E34/4/3</v>
          </cell>
          <cell r="G1310">
            <v>518019.83</v>
          </cell>
          <cell r="H1310">
            <v>2389071.85</v>
          </cell>
          <cell r="I1310" t="str">
            <v>Road-MN04</v>
          </cell>
          <cell r="J1310">
            <v>47.580000000016298</v>
          </cell>
          <cell r="K1310">
            <v>15.359999999869615</v>
          </cell>
          <cell r="L1310">
            <v>49.997859954177493</v>
          </cell>
          <cell r="M1310" t="str">
            <v>CP-5 401 222</v>
          </cell>
          <cell r="N1310">
            <v>83.027471434590609</v>
          </cell>
          <cell r="O1310">
            <v>133.02533138876811</v>
          </cell>
          <cell r="P1310">
            <v>49.9978599541775</v>
          </cell>
          <cell r="Q1310">
            <v>0</v>
          </cell>
          <cell r="R1310">
            <v>15.82</v>
          </cell>
          <cell r="T1310">
            <v>14.1</v>
          </cell>
          <cell r="V1310">
            <v>15.82</v>
          </cell>
          <cell r="X1310">
            <v>400</v>
          </cell>
          <cell r="Y1310">
            <v>13.75</v>
          </cell>
          <cell r="Z1310">
            <v>14.1</v>
          </cell>
          <cell r="AA1310">
            <v>15.68</v>
          </cell>
          <cell r="AB1310">
            <v>15.82</v>
          </cell>
          <cell r="AD1310" t="str">
            <v>Single</v>
          </cell>
          <cell r="AI1310">
            <v>0</v>
          </cell>
          <cell r="AJ1310">
            <v>0</v>
          </cell>
        </row>
        <row r="1311">
          <cell r="AJ1311">
            <v>0</v>
          </cell>
        </row>
        <row r="1312">
          <cell r="E1312">
            <v>593</v>
          </cell>
          <cell r="F1312" t="str">
            <v>CB-E34/4/4</v>
          </cell>
          <cell r="G1312">
            <v>518045.53</v>
          </cell>
          <cell r="H1312">
            <v>2389080.15</v>
          </cell>
          <cell r="I1312" t="str">
            <v>Road-MN04</v>
          </cell>
          <cell r="J1312">
            <v>25.700000000011642</v>
          </cell>
          <cell r="K1312">
            <v>8.2999999998137355</v>
          </cell>
          <cell r="L1312">
            <v>27.007036120194797</v>
          </cell>
          <cell r="M1312" t="str">
            <v>CP-5 401 222</v>
          </cell>
          <cell r="N1312">
            <v>133.02533138876811</v>
          </cell>
          <cell r="O1312">
            <v>160.03236750896292</v>
          </cell>
          <cell r="P1312">
            <v>27.007036120194812</v>
          </cell>
          <cell r="Q1312">
            <v>0</v>
          </cell>
          <cell r="R1312">
            <v>16.03</v>
          </cell>
          <cell r="T1312">
            <v>14.34</v>
          </cell>
          <cell r="V1312">
            <v>15.99</v>
          </cell>
          <cell r="X1312">
            <v>400</v>
          </cell>
          <cell r="Y1312">
            <v>14.1</v>
          </cell>
          <cell r="Z1312">
            <v>14.24</v>
          </cell>
          <cell r="AA1312">
            <v>15.82</v>
          </cell>
          <cell r="AB1312">
            <v>15.99</v>
          </cell>
          <cell r="AD1312" t="str">
            <v>Single</v>
          </cell>
          <cell r="AI1312">
            <v>0</v>
          </cell>
          <cell r="AJ1312">
            <v>0</v>
          </cell>
        </row>
        <row r="1313">
          <cell r="AJ1313">
            <v>0</v>
          </cell>
        </row>
        <row r="1314">
          <cell r="E1314">
            <v>594</v>
          </cell>
          <cell r="F1314" t="str">
            <v>CB-E34/4/5</v>
          </cell>
          <cell r="G1314">
            <v>518064.55</v>
          </cell>
          <cell r="H1314">
            <v>2389086.29</v>
          </cell>
          <cell r="I1314" t="str">
            <v>Road-MN04</v>
          </cell>
          <cell r="J1314">
            <v>19.019999999960419</v>
          </cell>
          <cell r="K1314">
            <v>6.1400000001303852</v>
          </cell>
          <cell r="L1314">
            <v>19.986495440674322</v>
          </cell>
          <cell r="M1314" t="str">
            <v>CP-5 401 222</v>
          </cell>
          <cell r="N1314">
            <v>160.03236750896292</v>
          </cell>
          <cell r="O1314">
            <v>180.01886294963725</v>
          </cell>
          <cell r="P1314">
            <v>19.986495440674332</v>
          </cell>
          <cell r="Q1314">
            <v>0</v>
          </cell>
          <cell r="R1314">
            <v>16.190000000000001</v>
          </cell>
          <cell r="T1314">
            <v>14.43</v>
          </cell>
          <cell r="V1314">
            <v>16.37</v>
          </cell>
          <cell r="X1314">
            <v>400</v>
          </cell>
          <cell r="Y1314">
            <v>14.34</v>
          </cell>
          <cell r="Z1314">
            <v>14.43</v>
          </cell>
          <cell r="AA1314">
            <v>15.99</v>
          </cell>
          <cell r="AB1314">
            <v>16.37</v>
          </cell>
          <cell r="AD1314" t="str">
            <v>Single</v>
          </cell>
          <cell r="AI1314">
            <v>0</v>
          </cell>
          <cell r="AJ1314">
            <v>0</v>
          </cell>
        </row>
        <row r="1315">
          <cell r="AJ1315">
            <v>0</v>
          </cell>
        </row>
        <row r="1316">
          <cell r="E1316">
            <v>595</v>
          </cell>
          <cell r="F1316" t="str">
            <v>CB-E34/4/6</v>
          </cell>
          <cell r="G1316">
            <v>518102.61</v>
          </cell>
          <cell r="H1316">
            <v>2389098.58</v>
          </cell>
          <cell r="I1316" t="str">
            <v>Road-MN04</v>
          </cell>
          <cell r="J1316">
            <v>38.059999999997672</v>
          </cell>
          <cell r="K1316">
            <v>12.290000000037253</v>
          </cell>
          <cell r="L1316">
            <v>39.995095949387824</v>
          </cell>
          <cell r="M1316" t="str">
            <v>CP-5 401 222</v>
          </cell>
          <cell r="N1316">
            <v>180.01886294963725</v>
          </cell>
          <cell r="O1316">
            <v>220.01395889902508</v>
          </cell>
          <cell r="P1316">
            <v>39.995095949387832</v>
          </cell>
          <cell r="Q1316">
            <v>0</v>
          </cell>
          <cell r="R1316">
            <v>16.48</v>
          </cell>
          <cell r="T1316">
            <v>14.55</v>
          </cell>
          <cell r="V1316">
            <v>16.75</v>
          </cell>
          <cell r="X1316">
            <v>300</v>
          </cell>
          <cell r="Y1316">
            <v>14.43</v>
          </cell>
          <cell r="Z1316">
            <v>14.55</v>
          </cell>
          <cell r="AA1316">
            <v>16.37</v>
          </cell>
          <cell r="AB1316">
            <v>16.75</v>
          </cell>
          <cell r="AD1316" t="str">
            <v>Single</v>
          </cell>
          <cell r="AI1316">
            <v>0</v>
          </cell>
          <cell r="AJ1316">
            <v>0</v>
          </cell>
        </row>
        <row r="1317">
          <cell r="AJ1317">
            <v>0</v>
          </cell>
        </row>
        <row r="1318">
          <cell r="E1318">
            <v>596</v>
          </cell>
          <cell r="F1318" t="str">
            <v>CB-E34/4/7</v>
          </cell>
          <cell r="G1318">
            <v>518136</v>
          </cell>
          <cell r="H1318">
            <v>2389109.1</v>
          </cell>
          <cell r="I1318" t="str">
            <v>Road-MN04</v>
          </cell>
          <cell r="J1318">
            <v>33.39000000001397</v>
          </cell>
          <cell r="K1318">
            <v>10.520000000018626</v>
          </cell>
          <cell r="L1318">
            <v>35.008034792049166</v>
          </cell>
          <cell r="M1318" t="str">
            <v>CP-5 401 222</v>
          </cell>
          <cell r="N1318">
            <v>220.01395889902508</v>
          </cell>
          <cell r="O1318">
            <v>255.02199369107424</v>
          </cell>
          <cell r="P1318">
            <v>35.008034792049159</v>
          </cell>
          <cell r="Q1318">
            <v>0</v>
          </cell>
          <cell r="R1318">
            <v>16.48</v>
          </cell>
          <cell r="T1318">
            <v>14.64</v>
          </cell>
          <cell r="V1318">
            <v>16.66</v>
          </cell>
          <cell r="X1318">
            <v>300</v>
          </cell>
          <cell r="Y1318">
            <v>14.55</v>
          </cell>
          <cell r="Z1318">
            <v>14.64</v>
          </cell>
          <cell r="AA1318">
            <v>16.75</v>
          </cell>
          <cell r="AB1318">
            <v>16.66</v>
          </cell>
          <cell r="AD1318" t="str">
            <v>Single</v>
          </cell>
          <cell r="AI1318">
            <v>0</v>
          </cell>
          <cell r="AJ1318">
            <v>0</v>
          </cell>
        </row>
        <row r="1319">
          <cell r="AJ1319">
            <v>0</v>
          </cell>
        </row>
        <row r="1320">
          <cell r="E1320">
            <v>597</v>
          </cell>
          <cell r="F1320" t="str">
            <v>CB-E34/4/8</v>
          </cell>
          <cell r="G1320">
            <v>518181.91</v>
          </cell>
          <cell r="H1320">
            <v>2389123.1</v>
          </cell>
          <cell r="I1320" t="str">
            <v>Road-MN04</v>
          </cell>
          <cell r="J1320">
            <v>45.909999999974389</v>
          </cell>
          <cell r="K1320">
            <v>14</v>
          </cell>
          <cell r="L1320">
            <v>47.997167624742694</v>
          </cell>
          <cell r="M1320" t="str">
            <v>CP-5 401 222</v>
          </cell>
          <cell r="N1320">
            <v>255.02199369107424</v>
          </cell>
          <cell r="O1320">
            <v>303.01916131581692</v>
          </cell>
          <cell r="P1320">
            <v>47.997167624742673</v>
          </cell>
          <cell r="Q1320">
            <v>0</v>
          </cell>
          <cell r="R1320">
            <v>16.37</v>
          </cell>
          <cell r="T1320">
            <v>14.75</v>
          </cell>
          <cell r="V1320">
            <v>16.47</v>
          </cell>
          <cell r="X1320">
            <v>300</v>
          </cell>
          <cell r="Y1320">
            <v>14.64</v>
          </cell>
          <cell r="Z1320">
            <v>14.75</v>
          </cell>
          <cell r="AA1320">
            <v>16.66</v>
          </cell>
          <cell r="AB1320">
            <v>16.47</v>
          </cell>
          <cell r="AD1320" t="str">
            <v>Single</v>
          </cell>
          <cell r="AI1320">
            <v>0</v>
          </cell>
          <cell r="AJ1320" t="str">
            <v>L</v>
          </cell>
        </row>
        <row r="1321">
          <cell r="AJ1321">
            <v>0</v>
          </cell>
        </row>
        <row r="1322">
          <cell r="N1322">
            <v>303.01916131581692</v>
          </cell>
          <cell r="AJ1322">
            <v>0</v>
          </cell>
        </row>
        <row r="1323">
          <cell r="E1323">
            <v>598</v>
          </cell>
          <cell r="F1323" t="str">
            <v>MH-E34/2-EX</v>
          </cell>
          <cell r="G1323">
            <v>517994.60700000002</v>
          </cell>
          <cell r="H1323">
            <v>2388867.0699999998</v>
          </cell>
          <cell r="I1323" t="str">
            <v>King Fahad Road</v>
          </cell>
          <cell r="M1323" t="str">
            <v>CP-5 401 223</v>
          </cell>
          <cell r="R1323">
            <v>14.7</v>
          </cell>
          <cell r="T1323">
            <v>12.46</v>
          </cell>
          <cell r="V1323">
            <v>14.7</v>
          </cell>
          <cell r="X1323">
            <v>700</v>
          </cell>
          <cell r="Y1323">
            <v>0</v>
          </cell>
          <cell r="Z1323">
            <v>12.46</v>
          </cell>
          <cell r="AA1323">
            <v>0</v>
          </cell>
          <cell r="AB1323">
            <v>14.7</v>
          </cell>
          <cell r="AI1323">
            <v>0</v>
          </cell>
          <cell r="AJ1323">
            <v>0</v>
          </cell>
        </row>
        <row r="1324">
          <cell r="AJ1324">
            <v>0</v>
          </cell>
        </row>
        <row r="1325">
          <cell r="E1325">
            <v>599</v>
          </cell>
          <cell r="F1325" t="str">
            <v>CB-E34/2/1</v>
          </cell>
          <cell r="G1325">
            <v>517963.6</v>
          </cell>
          <cell r="H1325">
            <v>2388873.33</v>
          </cell>
          <cell r="I1325" t="str">
            <v>Road-MN05</v>
          </cell>
          <cell r="J1325">
            <v>-31.007000000041444</v>
          </cell>
          <cell r="K1325">
            <v>6.2600000002421439</v>
          </cell>
          <cell r="L1325">
            <v>31.632604208404999</v>
          </cell>
          <cell r="M1325" t="str">
            <v>CP-5 401 223</v>
          </cell>
          <cell r="N1325">
            <v>0</v>
          </cell>
          <cell r="O1325">
            <v>31.632604208404999</v>
          </cell>
          <cell r="P1325">
            <v>31.632604208404999</v>
          </cell>
          <cell r="Q1325">
            <v>0</v>
          </cell>
          <cell r="R1325">
            <v>14.72</v>
          </cell>
          <cell r="T1325">
            <v>12.57</v>
          </cell>
          <cell r="V1325">
            <v>14.68</v>
          </cell>
          <cell r="X1325">
            <v>700</v>
          </cell>
          <cell r="Y1325">
            <v>12.46</v>
          </cell>
          <cell r="Z1325">
            <v>12.57</v>
          </cell>
          <cell r="AA1325">
            <v>14.7</v>
          </cell>
          <cell r="AB1325">
            <v>14.68</v>
          </cell>
          <cell r="AD1325" t="str">
            <v>Double</v>
          </cell>
          <cell r="AI1325" t="str">
            <v>S</v>
          </cell>
          <cell r="AJ1325">
            <v>0</v>
          </cell>
        </row>
        <row r="1326">
          <cell r="AJ1326">
            <v>0</v>
          </cell>
        </row>
        <row r="1327">
          <cell r="E1327">
            <v>600</v>
          </cell>
          <cell r="F1327" t="str">
            <v>CB-E34/2/2</v>
          </cell>
          <cell r="G1327">
            <v>518003.41</v>
          </cell>
          <cell r="H1327">
            <v>2388886.73</v>
          </cell>
          <cell r="I1327" t="str">
            <v>Road-MN05</v>
          </cell>
          <cell r="J1327">
            <v>39.809999999997672</v>
          </cell>
          <cell r="K1327">
            <v>13.399999999906868</v>
          </cell>
          <cell r="L1327">
            <v>42.004715211477375</v>
          </cell>
          <cell r="M1327" t="str">
            <v>CP-5 401 223</v>
          </cell>
          <cell r="N1327">
            <v>31.632604208404999</v>
          </cell>
          <cell r="O1327">
            <v>73.637319419882374</v>
          </cell>
          <cell r="P1327">
            <v>42.004715211477375</v>
          </cell>
          <cell r="Q1327">
            <v>0</v>
          </cell>
          <cell r="R1327">
            <v>15.43</v>
          </cell>
          <cell r="T1327">
            <v>12.78</v>
          </cell>
          <cell r="V1327">
            <v>15.52</v>
          </cell>
          <cell r="X1327">
            <v>600</v>
          </cell>
          <cell r="Y1327">
            <v>12.57</v>
          </cell>
          <cell r="Z1327">
            <v>12.78</v>
          </cell>
          <cell r="AA1327">
            <v>14.68</v>
          </cell>
          <cell r="AB1327">
            <v>15.52</v>
          </cell>
          <cell r="AD1327" t="str">
            <v>Single</v>
          </cell>
          <cell r="AI1327">
            <v>0</v>
          </cell>
          <cell r="AJ1327">
            <v>0</v>
          </cell>
        </row>
        <row r="1328">
          <cell r="AJ1328">
            <v>0</v>
          </cell>
        </row>
        <row r="1329">
          <cell r="E1329">
            <v>601</v>
          </cell>
          <cell r="F1329" t="str">
            <v>CB-E34/2/3</v>
          </cell>
          <cell r="G1329">
            <v>518039.42</v>
          </cell>
          <cell r="H1329">
            <v>2388898.86</v>
          </cell>
          <cell r="I1329" t="str">
            <v>Road-MN05</v>
          </cell>
          <cell r="J1329">
            <v>36.010000000009313</v>
          </cell>
          <cell r="K1329">
            <v>12.129999999888241</v>
          </cell>
          <cell r="L1329">
            <v>37.998118374440061</v>
          </cell>
          <cell r="M1329" t="str">
            <v>CP-5 401 223</v>
          </cell>
          <cell r="N1329">
            <v>73.637319419882374</v>
          </cell>
          <cell r="O1329">
            <v>111.63543779432243</v>
          </cell>
          <cell r="P1329">
            <v>37.998118374440054</v>
          </cell>
          <cell r="Q1329">
            <v>0</v>
          </cell>
          <cell r="R1329">
            <v>15.63</v>
          </cell>
          <cell r="T1329">
            <v>12.95</v>
          </cell>
          <cell r="V1329">
            <v>15.73</v>
          </cell>
          <cell r="X1329">
            <v>600</v>
          </cell>
          <cell r="Y1329">
            <v>12.78</v>
          </cell>
          <cell r="Z1329">
            <v>12.95</v>
          </cell>
          <cell r="AA1329">
            <v>15.52</v>
          </cell>
          <cell r="AB1329">
            <v>15.73</v>
          </cell>
          <cell r="AD1329" t="str">
            <v>Single</v>
          </cell>
          <cell r="AI1329">
            <v>0</v>
          </cell>
          <cell r="AJ1329">
            <v>0</v>
          </cell>
        </row>
        <row r="1330">
          <cell r="AJ1330">
            <v>0</v>
          </cell>
        </row>
        <row r="1331">
          <cell r="E1331">
            <v>602</v>
          </cell>
          <cell r="F1331" t="str">
            <v>CB-E34/2/4</v>
          </cell>
          <cell r="G1331">
            <v>518050.79</v>
          </cell>
          <cell r="H1331">
            <v>2388902.69</v>
          </cell>
          <cell r="I1331" t="str">
            <v>Road-MN05</v>
          </cell>
          <cell r="J1331">
            <v>11.369999999995343</v>
          </cell>
          <cell r="K1331">
            <v>3.8300000000745058</v>
          </cell>
          <cell r="L1331">
            <v>11.997741454143144</v>
          </cell>
          <cell r="M1331" t="str">
            <v>CP-5 401 223</v>
          </cell>
          <cell r="N1331">
            <v>111.63543779432243</v>
          </cell>
          <cell r="O1331">
            <v>123.63317924846557</v>
          </cell>
          <cell r="P1331">
            <v>11.997741454143139</v>
          </cell>
          <cell r="Q1331">
            <v>0</v>
          </cell>
          <cell r="R1331">
            <v>15.67</v>
          </cell>
          <cell r="T1331">
            <v>13</v>
          </cell>
          <cell r="V1331">
            <v>15.66</v>
          </cell>
          <cell r="X1331">
            <v>600</v>
          </cell>
          <cell r="Y1331">
            <v>12.95</v>
          </cell>
          <cell r="Z1331">
            <v>13</v>
          </cell>
          <cell r="AA1331">
            <v>15.73</v>
          </cell>
          <cell r="AB1331">
            <v>15.66</v>
          </cell>
          <cell r="AD1331" t="str">
            <v>Single</v>
          </cell>
          <cell r="AI1331">
            <v>0</v>
          </cell>
          <cell r="AJ1331">
            <v>0</v>
          </cell>
        </row>
        <row r="1332">
          <cell r="AJ1332">
            <v>0</v>
          </cell>
        </row>
        <row r="1333">
          <cell r="E1333">
            <v>603</v>
          </cell>
          <cell r="F1333" t="str">
            <v>CB-E34/2/4A</v>
          </cell>
          <cell r="G1333">
            <v>518069.75</v>
          </cell>
          <cell r="H1333">
            <v>2388909.0699999998</v>
          </cell>
          <cell r="I1333" t="str">
            <v>Road-MN05</v>
          </cell>
          <cell r="J1333">
            <v>18.960000000020955</v>
          </cell>
          <cell r="K1333">
            <v>6.3799999998882413</v>
          </cell>
          <cell r="L1333">
            <v>20.004649459547363</v>
          </cell>
          <cell r="M1333" t="str">
            <v>CP-5 401 223</v>
          </cell>
          <cell r="N1333">
            <v>123.63317924846557</v>
          </cell>
          <cell r="O1333">
            <v>143.63782870801293</v>
          </cell>
          <cell r="P1333">
            <v>20.004649459547366</v>
          </cell>
          <cell r="Q1333">
            <v>0</v>
          </cell>
          <cell r="R1333">
            <v>15.74</v>
          </cell>
          <cell r="T1333">
            <v>13.07</v>
          </cell>
          <cell r="V1333">
            <v>15.6</v>
          </cell>
          <cell r="X1333">
            <v>600</v>
          </cell>
          <cell r="Y1333">
            <v>13</v>
          </cell>
          <cell r="Z1333">
            <v>13.07</v>
          </cell>
          <cell r="AA1333">
            <v>15.66</v>
          </cell>
          <cell r="AB1333">
            <v>15.6</v>
          </cell>
          <cell r="AD1333" t="str">
            <v>Single</v>
          </cell>
          <cell r="AI1333">
            <v>0</v>
          </cell>
          <cell r="AJ1333">
            <v>0</v>
          </cell>
        </row>
        <row r="1334">
          <cell r="AJ1334">
            <v>0</v>
          </cell>
        </row>
        <row r="1335">
          <cell r="E1335">
            <v>604</v>
          </cell>
          <cell r="F1335" t="str">
            <v>CB-E34/2/5</v>
          </cell>
          <cell r="G1335">
            <v>518101.97</v>
          </cell>
          <cell r="H1335">
            <v>2388919.92</v>
          </cell>
          <cell r="I1335" t="str">
            <v>Road-MN05</v>
          </cell>
          <cell r="J1335">
            <v>32.21999999997206</v>
          </cell>
          <cell r="K1335">
            <v>10.850000000093132</v>
          </cell>
          <cell r="L1335">
            <v>33.997807282238369</v>
          </cell>
          <cell r="M1335" t="str">
            <v>CP-5 401 223</v>
          </cell>
          <cell r="N1335">
            <v>143.63782870801293</v>
          </cell>
          <cell r="O1335">
            <v>177.6356359902513</v>
          </cell>
          <cell r="P1335">
            <v>33.997807282238369</v>
          </cell>
          <cell r="Q1335">
            <v>0</v>
          </cell>
          <cell r="R1335">
            <v>15.86</v>
          </cell>
          <cell r="T1335">
            <v>13.18</v>
          </cell>
          <cell r="V1335">
            <v>15.69</v>
          </cell>
          <cell r="X1335">
            <v>600</v>
          </cell>
          <cell r="Y1335">
            <v>13.07</v>
          </cell>
          <cell r="Z1335">
            <v>13.18</v>
          </cell>
          <cell r="AA1335">
            <v>15.6</v>
          </cell>
          <cell r="AB1335">
            <v>15.69</v>
          </cell>
          <cell r="AD1335" t="str">
            <v>Single</v>
          </cell>
          <cell r="AI1335">
            <v>0</v>
          </cell>
          <cell r="AJ1335">
            <v>0</v>
          </cell>
        </row>
        <row r="1336">
          <cell r="AJ1336">
            <v>0</v>
          </cell>
        </row>
        <row r="1337">
          <cell r="E1337">
            <v>605</v>
          </cell>
          <cell r="F1337" t="str">
            <v>CB-E34/2/6</v>
          </cell>
          <cell r="G1337">
            <v>518120.92</v>
          </cell>
          <cell r="H1337">
            <v>2388926.2999999998</v>
          </cell>
          <cell r="I1337" t="str">
            <v>Road-MN05</v>
          </cell>
          <cell r="J1337">
            <v>18.950000000011642</v>
          </cell>
          <cell r="K1337">
            <v>6.3799999998882413</v>
          </cell>
          <cell r="L1337">
            <v>19.995171917215796</v>
          </cell>
          <cell r="M1337" t="str">
            <v>CP-5 401 223</v>
          </cell>
          <cell r="N1337">
            <v>177.6356359902513</v>
          </cell>
          <cell r="O1337">
            <v>197.6308079074671</v>
          </cell>
          <cell r="P1337">
            <v>19.995171917215799</v>
          </cell>
          <cell r="Q1337">
            <v>0</v>
          </cell>
          <cell r="R1337">
            <v>15.93</v>
          </cell>
          <cell r="T1337">
            <v>13.25</v>
          </cell>
          <cell r="V1337">
            <v>15.86</v>
          </cell>
          <cell r="X1337">
            <v>600</v>
          </cell>
          <cell r="Y1337">
            <v>13.18</v>
          </cell>
          <cell r="Z1337">
            <v>13.25</v>
          </cell>
          <cell r="AA1337">
            <v>15.69</v>
          </cell>
          <cell r="AB1337">
            <v>15.86</v>
          </cell>
          <cell r="AD1337" t="str">
            <v>Single</v>
          </cell>
          <cell r="AI1337">
            <v>0</v>
          </cell>
          <cell r="AJ1337">
            <v>0</v>
          </cell>
        </row>
        <row r="1338">
          <cell r="AJ1338">
            <v>0</v>
          </cell>
        </row>
        <row r="1339">
          <cell r="E1339">
            <v>606</v>
          </cell>
          <cell r="F1339" t="str">
            <v>CB-E34/2/6A</v>
          </cell>
          <cell r="G1339">
            <v>518154.09</v>
          </cell>
          <cell r="H1339">
            <v>2388937.4700000002</v>
          </cell>
          <cell r="I1339" t="str">
            <v>Road-MN05</v>
          </cell>
          <cell r="J1339">
            <v>33.17000000004191</v>
          </cell>
          <cell r="K1339">
            <v>11.170000000391155</v>
          </cell>
          <cell r="L1339">
            <v>35.000254284955112</v>
          </cell>
          <cell r="M1339" t="str">
            <v>CP-5 401 223</v>
          </cell>
          <cell r="N1339">
            <v>197.6308079074671</v>
          </cell>
          <cell r="O1339">
            <v>232.63106219242221</v>
          </cell>
          <cell r="P1339">
            <v>35.000254284955105</v>
          </cell>
          <cell r="Q1339">
            <v>0</v>
          </cell>
          <cell r="R1339">
            <v>15.93</v>
          </cell>
          <cell r="T1339">
            <v>13.39</v>
          </cell>
          <cell r="V1339">
            <v>15.82</v>
          </cell>
          <cell r="X1339">
            <v>600</v>
          </cell>
          <cell r="Y1339">
            <v>13.25</v>
          </cell>
          <cell r="Z1339">
            <v>13.39</v>
          </cell>
          <cell r="AA1339">
            <v>15.86</v>
          </cell>
          <cell r="AB1339">
            <v>15.82</v>
          </cell>
          <cell r="AD1339" t="str">
            <v>Single</v>
          </cell>
          <cell r="AI1339">
            <v>0</v>
          </cell>
          <cell r="AJ1339">
            <v>0</v>
          </cell>
        </row>
        <row r="1340">
          <cell r="AJ1340">
            <v>0</v>
          </cell>
        </row>
        <row r="1341">
          <cell r="E1341">
            <v>607</v>
          </cell>
          <cell r="F1341" t="str">
            <v>CB-E34/2/6B</v>
          </cell>
          <cell r="G1341">
            <v>518192.95</v>
          </cell>
          <cell r="H1341">
            <v>2388950.5499999998</v>
          </cell>
          <cell r="I1341" t="str">
            <v>Road-MN05</v>
          </cell>
          <cell r="J1341">
            <v>38.85999999998603</v>
          </cell>
          <cell r="K1341">
            <v>13.079999999608845</v>
          </cell>
          <cell r="L1341">
            <v>41.002268229802624</v>
          </cell>
          <cell r="M1341" t="str">
            <v>CP-5 401 223</v>
          </cell>
          <cell r="N1341">
            <v>232.63106219242221</v>
          </cell>
          <cell r="O1341">
            <v>273.63333042222484</v>
          </cell>
          <cell r="P1341">
            <v>41.002268229802638</v>
          </cell>
          <cell r="Q1341">
            <v>0</v>
          </cell>
          <cell r="R1341">
            <v>16.23</v>
          </cell>
          <cell r="T1341">
            <v>13.8</v>
          </cell>
          <cell r="V1341">
            <v>15.99</v>
          </cell>
          <cell r="X1341">
            <v>600</v>
          </cell>
          <cell r="Y1341">
            <v>13.39</v>
          </cell>
          <cell r="Z1341">
            <v>13.8</v>
          </cell>
          <cell r="AA1341">
            <v>15.82</v>
          </cell>
          <cell r="AB1341">
            <v>15.99</v>
          </cell>
          <cell r="AD1341" t="str">
            <v>Single</v>
          </cell>
          <cell r="AI1341">
            <v>0</v>
          </cell>
          <cell r="AJ1341">
            <v>0</v>
          </cell>
        </row>
        <row r="1342">
          <cell r="AJ1342">
            <v>0</v>
          </cell>
        </row>
        <row r="1343">
          <cell r="E1343">
            <v>608</v>
          </cell>
          <cell r="F1343" t="str">
            <v>CB-E34/2/7</v>
          </cell>
          <cell r="G1343">
            <v>518202.43</v>
          </cell>
          <cell r="H1343">
            <v>2388953.7400000002</v>
          </cell>
          <cell r="I1343" t="str">
            <v>Road-MN05</v>
          </cell>
          <cell r="J1343">
            <v>9.4799999999813735</v>
          </cell>
          <cell r="K1343">
            <v>3.1900000004097819</v>
          </cell>
          <cell r="L1343">
            <v>10.002324729894609</v>
          </cell>
          <cell r="M1343" t="str">
            <v>CP-5 401 223</v>
          </cell>
          <cell r="N1343">
            <v>273.63333042222484</v>
          </cell>
          <cell r="O1343">
            <v>283.63565515211945</v>
          </cell>
          <cell r="P1343">
            <v>10.00232472989461</v>
          </cell>
          <cell r="Q1343">
            <v>0</v>
          </cell>
          <cell r="R1343">
            <v>16.23</v>
          </cell>
          <cell r="T1343">
            <v>13.9</v>
          </cell>
          <cell r="V1343">
            <v>16.149999999999999</v>
          </cell>
          <cell r="X1343">
            <v>600</v>
          </cell>
          <cell r="Y1343">
            <v>13.8</v>
          </cell>
          <cell r="Z1343">
            <v>13.9</v>
          </cell>
          <cell r="AA1343">
            <v>15.99</v>
          </cell>
          <cell r="AB1343">
            <v>16.149999999999999</v>
          </cell>
          <cell r="AD1343" t="str">
            <v>Double</v>
          </cell>
          <cell r="AI1343">
            <v>0</v>
          </cell>
          <cell r="AJ1343" t="str">
            <v>L</v>
          </cell>
        </row>
        <row r="1344">
          <cell r="AJ1344">
            <v>0</v>
          </cell>
        </row>
        <row r="1345">
          <cell r="N1345">
            <v>283.63565515211945</v>
          </cell>
          <cell r="AJ1345">
            <v>0</v>
          </cell>
        </row>
        <row r="1346">
          <cell r="E1346">
            <v>609</v>
          </cell>
          <cell r="F1346" t="str">
            <v>CB-E34/2/7</v>
          </cell>
          <cell r="G1346">
            <v>518202.43</v>
          </cell>
          <cell r="H1346">
            <v>2388953.7400000002</v>
          </cell>
          <cell r="I1346" t="str">
            <v>Road-MN05</v>
          </cell>
          <cell r="M1346" t="str">
            <v>CP-5 401 223</v>
          </cell>
          <cell r="R1346">
            <v>16.23</v>
          </cell>
          <cell r="T1346">
            <v>13.9</v>
          </cell>
          <cell r="V1346">
            <v>16.149999999999999</v>
          </cell>
          <cell r="AI1346">
            <v>0</v>
          </cell>
          <cell r="AJ1346">
            <v>0</v>
          </cell>
        </row>
        <row r="1347">
          <cell r="AJ1347">
            <v>0</v>
          </cell>
        </row>
        <row r="1348">
          <cell r="E1348">
            <v>610</v>
          </cell>
          <cell r="F1348" t="str">
            <v>CB-E34/2/8</v>
          </cell>
          <cell r="G1348">
            <v>518202.57</v>
          </cell>
          <cell r="H1348">
            <v>2388983.7400000002</v>
          </cell>
          <cell r="I1348" t="str">
            <v>Road-MN07</v>
          </cell>
          <cell r="J1348">
            <v>0.14000000001396984</v>
          </cell>
          <cell r="K1348">
            <v>30</v>
          </cell>
          <cell r="L1348">
            <v>30.000326664888235</v>
          </cell>
          <cell r="M1348" t="str">
            <v>CP-5 401 224</v>
          </cell>
          <cell r="N1348">
            <v>0</v>
          </cell>
          <cell r="O1348">
            <v>30.000326664888235</v>
          </cell>
          <cell r="P1348">
            <v>30.000326664888235</v>
          </cell>
          <cell r="Q1348">
            <v>0</v>
          </cell>
          <cell r="R1348">
            <v>16.350000000000001</v>
          </cell>
          <cell r="T1348">
            <v>14.32</v>
          </cell>
          <cell r="V1348">
            <v>16.190000000000001</v>
          </cell>
          <cell r="X1348">
            <v>600</v>
          </cell>
          <cell r="Y1348">
            <v>13.9</v>
          </cell>
          <cell r="Z1348">
            <v>14.32</v>
          </cell>
          <cell r="AA1348">
            <v>16.149999999999999</v>
          </cell>
          <cell r="AB1348">
            <v>16.190000000000001</v>
          </cell>
          <cell r="AD1348" t="str">
            <v>Single</v>
          </cell>
          <cell r="AI1348" t="str">
            <v>S</v>
          </cell>
          <cell r="AJ1348">
            <v>0</v>
          </cell>
        </row>
        <row r="1349">
          <cell r="AJ1349">
            <v>0</v>
          </cell>
        </row>
        <row r="1350">
          <cell r="E1350">
            <v>611</v>
          </cell>
          <cell r="F1350" t="str">
            <v>CB-E34/2/9</v>
          </cell>
          <cell r="G1350">
            <v>518204.31</v>
          </cell>
          <cell r="H1350">
            <v>2389013.69</v>
          </cell>
          <cell r="I1350" t="str">
            <v>Road-MN07</v>
          </cell>
          <cell r="J1350">
            <v>1.7399999999906868</v>
          </cell>
          <cell r="K1350">
            <v>29.949999999720603</v>
          </cell>
          <cell r="L1350">
            <v>30.000501662192779</v>
          </cell>
          <cell r="M1350" t="str">
            <v>CP-5 401 224</v>
          </cell>
          <cell r="N1350">
            <v>30.000326664888235</v>
          </cell>
          <cell r="O1350">
            <v>60.00082832708101</v>
          </cell>
          <cell r="P1350">
            <v>30.000501662192775</v>
          </cell>
          <cell r="Q1350">
            <v>0</v>
          </cell>
          <cell r="R1350">
            <v>16.440000000000001</v>
          </cell>
          <cell r="T1350">
            <v>14.62</v>
          </cell>
          <cell r="V1350">
            <v>16.37</v>
          </cell>
          <cell r="X1350">
            <v>300</v>
          </cell>
          <cell r="Y1350">
            <v>14.32</v>
          </cell>
          <cell r="Z1350">
            <v>14.62</v>
          </cell>
          <cell r="AA1350">
            <v>16.190000000000001</v>
          </cell>
          <cell r="AB1350">
            <v>16.37</v>
          </cell>
          <cell r="AD1350" t="str">
            <v>Single</v>
          </cell>
          <cell r="AI1350">
            <v>0</v>
          </cell>
          <cell r="AJ1350">
            <v>0</v>
          </cell>
        </row>
        <row r="1351">
          <cell r="AJ1351">
            <v>0</v>
          </cell>
        </row>
        <row r="1352">
          <cell r="E1352">
            <v>612</v>
          </cell>
          <cell r="F1352" t="str">
            <v>CB-E34/2/10</v>
          </cell>
          <cell r="G1352">
            <v>518205.22</v>
          </cell>
          <cell r="H1352">
            <v>2389043.6800000002</v>
          </cell>
          <cell r="I1352" t="str">
            <v>Road-MN07</v>
          </cell>
          <cell r="J1352">
            <v>0.90999999997438863</v>
          </cell>
          <cell r="K1352">
            <v>29.990000000223517</v>
          </cell>
          <cell r="L1352">
            <v>30.003803092497456</v>
          </cell>
          <cell r="M1352" t="str">
            <v>CP-5 401 224</v>
          </cell>
          <cell r="N1352">
            <v>60.00082832708101</v>
          </cell>
          <cell r="O1352">
            <v>90.004631419578459</v>
          </cell>
          <cell r="P1352">
            <v>30.003803092497449</v>
          </cell>
          <cell r="Q1352">
            <v>0</v>
          </cell>
          <cell r="R1352">
            <v>16.53</v>
          </cell>
          <cell r="T1352">
            <v>14.86</v>
          </cell>
          <cell r="V1352">
            <v>16.5</v>
          </cell>
          <cell r="X1352">
            <v>300</v>
          </cell>
          <cell r="Y1352">
            <v>14.62</v>
          </cell>
          <cell r="Z1352">
            <v>14.86</v>
          </cell>
          <cell r="AA1352">
            <v>16.37</v>
          </cell>
          <cell r="AB1352">
            <v>16.5</v>
          </cell>
          <cell r="AD1352" t="str">
            <v>Single</v>
          </cell>
          <cell r="AI1352">
            <v>0</v>
          </cell>
          <cell r="AJ1352" t="str">
            <v>L</v>
          </cell>
        </row>
        <row r="1353">
          <cell r="AJ1353">
            <v>0</v>
          </cell>
        </row>
        <row r="1354">
          <cell r="N1354">
            <v>90.004631419578459</v>
          </cell>
          <cell r="AJ1354">
            <v>0</v>
          </cell>
        </row>
        <row r="1355">
          <cell r="E1355">
            <v>613</v>
          </cell>
          <cell r="F1355" t="str">
            <v>CB-E34/2/7</v>
          </cell>
          <cell r="G1355">
            <v>518202.43</v>
          </cell>
          <cell r="H1355">
            <v>2388953.7400000002</v>
          </cell>
          <cell r="I1355" t="str">
            <v>Road-MN05</v>
          </cell>
          <cell r="M1355" t="str">
            <v>CP-5 401 223</v>
          </cell>
          <cell r="R1355">
            <v>16.23</v>
          </cell>
          <cell r="T1355">
            <v>14.2</v>
          </cell>
          <cell r="V1355">
            <v>16.149999999999999</v>
          </cell>
          <cell r="AI1355">
            <v>0</v>
          </cell>
          <cell r="AJ1355">
            <v>0</v>
          </cell>
        </row>
        <row r="1356">
          <cell r="AJ1356">
            <v>0</v>
          </cell>
        </row>
        <row r="1357">
          <cell r="E1357">
            <v>614</v>
          </cell>
          <cell r="F1357" t="str">
            <v>CB-E34/2/11</v>
          </cell>
          <cell r="G1357">
            <v>518209.59</v>
          </cell>
          <cell r="H1357">
            <v>2388917.44</v>
          </cell>
          <cell r="I1357" t="str">
            <v>Road-MN07</v>
          </cell>
          <cell r="J1357">
            <v>7.1600000000325963</v>
          </cell>
          <cell r="K1357">
            <v>-36.300000000279397</v>
          </cell>
          <cell r="L1357">
            <v>36.99939999541548</v>
          </cell>
          <cell r="M1357" t="str">
            <v>CP-5 401 224</v>
          </cell>
          <cell r="N1357">
            <v>0</v>
          </cell>
          <cell r="O1357">
            <v>36.99939999541548</v>
          </cell>
          <cell r="P1357">
            <v>36.99939999541548</v>
          </cell>
          <cell r="Q1357">
            <v>0</v>
          </cell>
          <cell r="R1357">
            <v>16.149999999999999</v>
          </cell>
          <cell r="T1357">
            <v>14.29</v>
          </cell>
          <cell r="V1357">
            <v>16.399999999999999</v>
          </cell>
          <cell r="X1357">
            <v>300</v>
          </cell>
          <cell r="Y1357">
            <v>14.2</v>
          </cell>
          <cell r="Z1357">
            <v>14.29</v>
          </cell>
          <cell r="AA1357">
            <v>16.149999999999999</v>
          </cell>
          <cell r="AB1357">
            <v>16.399999999999999</v>
          </cell>
          <cell r="AD1357" t="str">
            <v>Single</v>
          </cell>
          <cell r="AI1357" t="str">
            <v>S</v>
          </cell>
          <cell r="AJ1357">
            <v>0</v>
          </cell>
        </row>
        <row r="1358">
          <cell r="AJ1358">
            <v>0</v>
          </cell>
        </row>
        <row r="1359">
          <cell r="E1359">
            <v>615</v>
          </cell>
          <cell r="F1359" t="str">
            <v>CB-E34/2/11A</v>
          </cell>
          <cell r="G1359">
            <v>518218.2</v>
          </cell>
          <cell r="H1359">
            <v>2388880.4300000002</v>
          </cell>
          <cell r="I1359" t="str">
            <v>Road-MN07</v>
          </cell>
          <cell r="J1359">
            <v>8.6099999999860302</v>
          </cell>
          <cell r="K1359">
            <v>-37.009999999776483</v>
          </cell>
          <cell r="L1359">
            <v>37.998318383623435</v>
          </cell>
          <cell r="M1359" t="str">
            <v>CP-5 401 224</v>
          </cell>
          <cell r="N1359">
            <v>36.99939999541548</v>
          </cell>
          <cell r="O1359">
            <v>74.997718379038915</v>
          </cell>
          <cell r="P1359">
            <v>37.998318383623435</v>
          </cell>
          <cell r="Q1359">
            <v>0</v>
          </cell>
          <cell r="R1359">
            <v>16.03</v>
          </cell>
          <cell r="T1359">
            <v>14.39</v>
          </cell>
          <cell r="V1359">
            <v>16.14</v>
          </cell>
          <cell r="X1359">
            <v>300</v>
          </cell>
          <cell r="Y1359">
            <v>14.29</v>
          </cell>
          <cell r="Z1359">
            <v>14.39</v>
          </cell>
          <cell r="AA1359">
            <v>16.399999999999999</v>
          </cell>
          <cell r="AB1359">
            <v>16.14</v>
          </cell>
          <cell r="AD1359" t="str">
            <v>Single</v>
          </cell>
          <cell r="AI1359">
            <v>0</v>
          </cell>
          <cell r="AJ1359">
            <v>0</v>
          </cell>
        </row>
        <row r="1361">
          <cell r="E1361">
            <v>616</v>
          </cell>
          <cell r="F1361" t="str">
            <v>CB-E34/2/12</v>
          </cell>
          <cell r="G1361">
            <v>518220.46</v>
          </cell>
          <cell r="H1361">
            <v>2388870.69</v>
          </cell>
          <cell r="I1361" t="str">
            <v>Road-MN07</v>
          </cell>
          <cell r="J1361">
            <v>2.2600000000093132</v>
          </cell>
          <cell r="K1361">
            <v>-9.7400000002235174</v>
          </cell>
          <cell r="L1361">
            <v>9.9987599233303026</v>
          </cell>
          <cell r="M1361" t="str">
            <v>CP-5 401 224</v>
          </cell>
          <cell r="N1361">
            <v>74.997718379038915</v>
          </cell>
          <cell r="O1361">
            <v>84.996478302369212</v>
          </cell>
          <cell r="P1361">
            <v>9.9987599233302973</v>
          </cell>
          <cell r="Q1361">
            <v>0</v>
          </cell>
          <cell r="R1361">
            <v>16</v>
          </cell>
          <cell r="T1361">
            <v>14.41</v>
          </cell>
          <cell r="V1361">
            <v>16.13</v>
          </cell>
          <cell r="X1361">
            <v>300</v>
          </cell>
          <cell r="Y1361">
            <v>14.39</v>
          </cell>
          <cell r="Z1361">
            <v>14.41</v>
          </cell>
          <cell r="AA1361">
            <v>16.14</v>
          </cell>
          <cell r="AB1361">
            <v>16.13</v>
          </cell>
          <cell r="AD1361" t="str">
            <v>Single</v>
          </cell>
          <cell r="AI1361">
            <v>0</v>
          </cell>
          <cell r="AJ1361">
            <v>0</v>
          </cell>
        </row>
        <row r="1362">
          <cell r="AJ1362">
            <v>0</v>
          </cell>
        </row>
        <row r="1363">
          <cell r="E1363">
            <v>617</v>
          </cell>
          <cell r="F1363" t="str">
            <v>CB-E34/2/12A</v>
          </cell>
          <cell r="G1363">
            <v>518224.84</v>
          </cell>
          <cell r="H1363">
            <v>2388851.1800000002</v>
          </cell>
          <cell r="I1363" t="str">
            <v>Road-MN07</v>
          </cell>
          <cell r="J1363">
            <v>4.3800000000046566</v>
          </cell>
          <cell r="K1363">
            <v>-19.509999999776483</v>
          </cell>
          <cell r="L1363">
            <v>19.995612018423422</v>
          </cell>
          <cell r="M1363" t="str">
            <v>CP-5 401 224</v>
          </cell>
          <cell r="N1363">
            <v>84.996478302369212</v>
          </cell>
          <cell r="O1363">
            <v>104.99209032079264</v>
          </cell>
          <cell r="P1363">
            <v>19.995612018423429</v>
          </cell>
          <cell r="Q1363">
            <v>0</v>
          </cell>
          <cell r="R1363">
            <v>15.94</v>
          </cell>
          <cell r="T1363">
            <v>14.46</v>
          </cell>
          <cell r="V1363">
            <v>16.09</v>
          </cell>
          <cell r="X1363">
            <v>300</v>
          </cell>
          <cell r="Y1363">
            <v>14.41</v>
          </cell>
          <cell r="Z1363">
            <v>14.46</v>
          </cell>
          <cell r="AA1363">
            <v>16.13</v>
          </cell>
          <cell r="AB1363">
            <v>16.09</v>
          </cell>
          <cell r="AD1363" t="str">
            <v>Single</v>
          </cell>
          <cell r="AI1363">
            <v>0</v>
          </cell>
          <cell r="AJ1363">
            <v>0</v>
          </cell>
        </row>
        <row r="1364">
          <cell r="AJ1364">
            <v>0</v>
          </cell>
        </row>
        <row r="1365">
          <cell r="E1365">
            <v>618</v>
          </cell>
          <cell r="F1365" t="str">
            <v>CB-E34/2/13</v>
          </cell>
          <cell r="G1365">
            <v>518230.32</v>
          </cell>
          <cell r="H1365">
            <v>2388826.7799999998</v>
          </cell>
          <cell r="I1365" t="str">
            <v>Road-MN07</v>
          </cell>
          <cell r="J1365">
            <v>5.4799999999813735</v>
          </cell>
          <cell r="K1365">
            <v>-24.400000000372529</v>
          </cell>
          <cell r="L1365">
            <v>25.007806781442774</v>
          </cell>
          <cell r="M1365" t="str">
            <v>CP-5 401 224</v>
          </cell>
          <cell r="N1365">
            <v>104.99209032079264</v>
          </cell>
          <cell r="O1365">
            <v>129.99989710223542</v>
          </cell>
          <cell r="P1365">
            <v>25.007806781442781</v>
          </cell>
          <cell r="Q1365">
            <v>0</v>
          </cell>
          <cell r="R1365">
            <v>15.87</v>
          </cell>
          <cell r="T1365">
            <v>14.52</v>
          </cell>
          <cell r="V1365">
            <v>16.059999999999999</v>
          </cell>
          <cell r="X1365">
            <v>300</v>
          </cell>
          <cell r="Y1365">
            <v>14.46</v>
          </cell>
          <cell r="Z1365">
            <v>14.52</v>
          </cell>
          <cell r="AA1365">
            <v>16.09</v>
          </cell>
          <cell r="AB1365">
            <v>16.059999999999999</v>
          </cell>
          <cell r="AD1365" t="str">
            <v>Double</v>
          </cell>
          <cell r="AI1365">
            <v>0</v>
          </cell>
          <cell r="AJ1365" t="str">
            <v>L</v>
          </cell>
        </row>
        <row r="1366">
          <cell r="AJ1366">
            <v>0</v>
          </cell>
        </row>
        <row r="1367">
          <cell r="N1367">
            <v>129.99989710223542</v>
          </cell>
          <cell r="AJ1367">
            <v>0</v>
          </cell>
        </row>
        <row r="1368">
          <cell r="E1368">
            <v>619</v>
          </cell>
          <cell r="F1368" t="str">
            <v>CB-E34/2/8</v>
          </cell>
          <cell r="G1368">
            <v>518202.57</v>
          </cell>
          <cell r="H1368">
            <v>2388983.7400000002</v>
          </cell>
          <cell r="I1368" t="str">
            <v>Road-MN07</v>
          </cell>
          <cell r="M1368" t="str">
            <v>CP-5 401 224</v>
          </cell>
          <cell r="R1368">
            <v>16.350000000000001</v>
          </cell>
          <cell r="T1368">
            <v>14.12</v>
          </cell>
          <cell r="V1368">
            <v>16.190000000000001</v>
          </cell>
          <cell r="AI1368">
            <v>0</v>
          </cell>
          <cell r="AJ1368">
            <v>0</v>
          </cell>
        </row>
        <row r="1369">
          <cell r="AJ1369">
            <v>0</v>
          </cell>
        </row>
        <row r="1370">
          <cell r="E1370">
            <v>620</v>
          </cell>
          <cell r="F1370" t="str">
            <v>CB-E34/2/14</v>
          </cell>
          <cell r="G1370">
            <v>518229.04</v>
          </cell>
          <cell r="H1370">
            <v>2388989.16</v>
          </cell>
          <cell r="I1370" t="str">
            <v>Road-MN06</v>
          </cell>
          <cell r="J1370">
            <v>26.46999999997206</v>
          </cell>
          <cell r="K1370">
            <v>5.4199999999254942</v>
          </cell>
          <cell r="L1370">
            <v>27.019202430821551</v>
          </cell>
          <cell r="M1370" t="str">
            <v>CP-5 401 225</v>
          </cell>
          <cell r="N1370">
            <v>0</v>
          </cell>
          <cell r="O1370">
            <v>27.019202430821551</v>
          </cell>
          <cell r="P1370">
            <v>27.019202430821551</v>
          </cell>
          <cell r="Q1370">
            <v>0</v>
          </cell>
          <cell r="R1370">
            <v>16.45</v>
          </cell>
          <cell r="T1370">
            <v>14.19</v>
          </cell>
          <cell r="V1370">
            <v>16.66</v>
          </cell>
          <cell r="X1370">
            <v>500</v>
          </cell>
          <cell r="Y1370">
            <v>14.12</v>
          </cell>
          <cell r="Z1370">
            <v>14.19</v>
          </cell>
          <cell r="AA1370">
            <v>16.190000000000001</v>
          </cell>
          <cell r="AB1370">
            <v>16.66</v>
          </cell>
          <cell r="AD1370" t="str">
            <v>Double</v>
          </cell>
          <cell r="AI1370" t="str">
            <v>S</v>
          </cell>
          <cell r="AJ1370">
            <v>0</v>
          </cell>
        </row>
        <row r="1371">
          <cell r="AJ1371">
            <v>0</v>
          </cell>
        </row>
        <row r="1372">
          <cell r="E1372">
            <v>621</v>
          </cell>
          <cell r="F1372" t="str">
            <v>CB-E34/2/14A</v>
          </cell>
          <cell r="G1372">
            <v>518244.7</v>
          </cell>
          <cell r="H1372">
            <v>2388992.35</v>
          </cell>
          <cell r="I1372" t="str">
            <v>Road-MN06</v>
          </cell>
          <cell r="J1372">
            <v>15.660000000032596</v>
          </cell>
          <cell r="K1372">
            <v>3.1899999999441206</v>
          </cell>
          <cell r="L1372">
            <v>15.981605050828419</v>
          </cell>
          <cell r="M1372" t="str">
            <v>CP-5 401 225</v>
          </cell>
          <cell r="N1372">
            <v>27.019202430821551</v>
          </cell>
          <cell r="O1372">
            <v>43.000807481649971</v>
          </cell>
          <cell r="P1372">
            <v>15.981605050828421</v>
          </cell>
          <cell r="Q1372">
            <v>0</v>
          </cell>
          <cell r="R1372">
            <v>16.53</v>
          </cell>
          <cell r="T1372">
            <v>14.23</v>
          </cell>
          <cell r="V1372">
            <v>16.66</v>
          </cell>
          <cell r="X1372">
            <v>500</v>
          </cell>
          <cell r="Y1372">
            <v>14.19</v>
          </cell>
          <cell r="Z1372">
            <v>14.23</v>
          </cell>
          <cell r="AA1372">
            <v>16.66</v>
          </cell>
          <cell r="AB1372">
            <v>16.66</v>
          </cell>
          <cell r="AD1372" t="str">
            <v>Single</v>
          </cell>
        </row>
        <row r="1374">
          <cell r="E1374">
            <v>622</v>
          </cell>
          <cell r="F1374" t="str">
            <v>CB-E34/2/15</v>
          </cell>
          <cell r="G1374">
            <v>518256.46</v>
          </cell>
          <cell r="H1374">
            <v>2388994.7400000002</v>
          </cell>
          <cell r="I1374" t="str">
            <v>Road-MN06</v>
          </cell>
          <cell r="J1374">
            <v>11.760000000009313</v>
          </cell>
          <cell r="K1374">
            <v>2.3900000001303852</v>
          </cell>
          <cell r="L1374">
            <v>12.000404159895711</v>
          </cell>
          <cell r="M1374" t="str">
            <v>CP-5 401 225</v>
          </cell>
          <cell r="N1374">
            <v>43.000807481649971</v>
          </cell>
          <cell r="O1374">
            <v>55.00121164154568</v>
          </cell>
          <cell r="P1374">
            <v>12.000404159895709</v>
          </cell>
          <cell r="Q1374">
            <v>0</v>
          </cell>
          <cell r="R1374">
            <v>16.59</v>
          </cell>
          <cell r="T1374">
            <v>14.26</v>
          </cell>
          <cell r="V1374">
            <v>16.64</v>
          </cell>
          <cell r="X1374">
            <v>500</v>
          </cell>
          <cell r="Y1374">
            <v>14.23</v>
          </cell>
          <cell r="Z1374">
            <v>14.26</v>
          </cell>
          <cell r="AA1374">
            <v>16.66</v>
          </cell>
          <cell r="AB1374">
            <v>16.64</v>
          </cell>
          <cell r="AD1374" t="str">
            <v>Single</v>
          </cell>
          <cell r="AI1374">
            <v>0</v>
          </cell>
          <cell r="AJ1374">
            <v>0</v>
          </cell>
        </row>
        <row r="1375">
          <cell r="AJ1375">
            <v>0</v>
          </cell>
        </row>
        <row r="1376">
          <cell r="E1376">
            <v>623</v>
          </cell>
          <cell r="F1376" t="str">
            <v>CB-E34/2/16</v>
          </cell>
          <cell r="G1376">
            <v>518287.81</v>
          </cell>
          <cell r="H1376">
            <v>2389001.15</v>
          </cell>
          <cell r="I1376" t="str">
            <v>Road-MN06</v>
          </cell>
          <cell r="J1376">
            <v>31.349999999976717</v>
          </cell>
          <cell r="K1376">
            <v>6.4099999996833503</v>
          </cell>
          <cell r="L1376">
            <v>31.998603094423991</v>
          </cell>
          <cell r="M1376" t="str">
            <v>CP-5 401 225</v>
          </cell>
          <cell r="N1376">
            <v>55.00121164154568</v>
          </cell>
          <cell r="O1376">
            <v>86.999814735969665</v>
          </cell>
          <cell r="P1376">
            <v>31.998603094423984</v>
          </cell>
          <cell r="Q1376">
            <v>0</v>
          </cell>
          <cell r="R1376">
            <v>16.75</v>
          </cell>
          <cell r="T1376">
            <v>14.34</v>
          </cell>
          <cell r="V1376">
            <v>16.760000000000002</v>
          </cell>
          <cell r="X1376">
            <v>500</v>
          </cell>
          <cell r="Y1376">
            <v>14.26</v>
          </cell>
          <cell r="Z1376">
            <v>14.34</v>
          </cell>
          <cell r="AA1376">
            <v>16.64</v>
          </cell>
          <cell r="AB1376">
            <v>16.760000000000002</v>
          </cell>
          <cell r="AD1376" t="str">
            <v>Single</v>
          </cell>
          <cell r="AI1376">
            <v>0</v>
          </cell>
          <cell r="AJ1376">
            <v>0</v>
          </cell>
        </row>
        <row r="1377">
          <cell r="AJ1377">
            <v>0</v>
          </cell>
        </row>
        <row r="1378">
          <cell r="E1378">
            <v>624</v>
          </cell>
          <cell r="F1378" t="str">
            <v>CB-E34/2/17</v>
          </cell>
          <cell r="G1378">
            <v>518328.06</v>
          </cell>
          <cell r="H1378">
            <v>2389008.9500000002</v>
          </cell>
          <cell r="I1378" t="str">
            <v>Road-MN06</v>
          </cell>
          <cell r="J1378">
            <v>40.25</v>
          </cell>
          <cell r="K1378">
            <v>7.8000000002793968</v>
          </cell>
          <cell r="L1378">
            <v>40.998810958421203</v>
          </cell>
          <cell r="M1378" t="str">
            <v>CP-5 401 225</v>
          </cell>
          <cell r="N1378">
            <v>86.999814735969665</v>
          </cell>
          <cell r="O1378">
            <v>127.99862569439087</v>
          </cell>
          <cell r="P1378">
            <v>40.998810958421203</v>
          </cell>
          <cell r="Q1378">
            <v>0</v>
          </cell>
          <cell r="R1378">
            <v>16.97</v>
          </cell>
          <cell r="T1378">
            <v>14.44</v>
          </cell>
          <cell r="V1378">
            <v>16.96</v>
          </cell>
          <cell r="X1378">
            <v>500</v>
          </cell>
          <cell r="Y1378">
            <v>14.34</v>
          </cell>
          <cell r="Z1378">
            <v>14.44</v>
          </cell>
          <cell r="AA1378">
            <v>16.760000000000002</v>
          </cell>
          <cell r="AB1378">
            <v>16.96</v>
          </cell>
          <cell r="AD1378" t="str">
            <v>Single</v>
          </cell>
          <cell r="AI1378">
            <v>0</v>
          </cell>
          <cell r="AJ1378">
            <v>0</v>
          </cell>
        </row>
        <row r="1379">
          <cell r="AJ1379">
            <v>0</v>
          </cell>
        </row>
        <row r="1380">
          <cell r="E1380">
            <v>625</v>
          </cell>
          <cell r="F1380" t="str">
            <v>CB-E34/2/17A</v>
          </cell>
          <cell r="G1380">
            <v>518367.76</v>
          </cell>
          <cell r="H1380">
            <v>2389013.86</v>
          </cell>
          <cell r="I1380" t="str">
            <v>Road-MN06</v>
          </cell>
          <cell r="J1380">
            <v>39.700000000011642</v>
          </cell>
          <cell r="K1380">
            <v>4.9099999996833503</v>
          </cell>
          <cell r="L1380">
            <v>40.002476173329761</v>
          </cell>
          <cell r="M1380" t="str">
            <v>CP-5 401 225</v>
          </cell>
          <cell r="N1380">
            <v>127.99862569439087</v>
          </cell>
          <cell r="O1380">
            <v>168.00110186772062</v>
          </cell>
          <cell r="P1380">
            <v>40.002476173329754</v>
          </cell>
          <cell r="Q1380">
            <v>0</v>
          </cell>
          <cell r="R1380">
            <v>17.16</v>
          </cell>
          <cell r="T1380">
            <v>14.54</v>
          </cell>
          <cell r="V1380">
            <v>17</v>
          </cell>
          <cell r="X1380">
            <v>500</v>
          </cell>
          <cell r="Y1380">
            <v>14.44</v>
          </cell>
          <cell r="Z1380">
            <v>14.54</v>
          </cell>
          <cell r="AA1380">
            <v>16.96</v>
          </cell>
          <cell r="AB1380">
            <v>17</v>
          </cell>
          <cell r="AD1380" t="str">
            <v>Single</v>
          </cell>
          <cell r="AI1380">
            <v>0</v>
          </cell>
          <cell r="AJ1380">
            <v>0</v>
          </cell>
        </row>
        <row r="1381">
          <cell r="AJ1381">
            <v>0</v>
          </cell>
        </row>
        <row r="1382">
          <cell r="E1382">
            <v>626</v>
          </cell>
          <cell r="F1382" t="str">
            <v>CB-E34/2/18</v>
          </cell>
          <cell r="G1382">
            <v>518390.59</v>
          </cell>
          <cell r="H1382">
            <v>2389016.6800000002</v>
          </cell>
          <cell r="I1382" t="str">
            <v>Road-MN06</v>
          </cell>
          <cell r="J1382">
            <v>22.830000000016298</v>
          </cell>
          <cell r="K1382">
            <v>2.8200000002980232</v>
          </cell>
          <cell r="L1382">
            <v>23.003506254534873</v>
          </cell>
          <cell r="M1382" t="str">
            <v>CP-5 401 225</v>
          </cell>
          <cell r="N1382">
            <v>168.00110186772062</v>
          </cell>
          <cell r="O1382">
            <v>191.00460812225549</v>
          </cell>
          <cell r="P1382">
            <v>23.003506254534869</v>
          </cell>
          <cell r="Q1382">
            <v>0</v>
          </cell>
          <cell r="R1382">
            <v>17.27</v>
          </cell>
          <cell r="T1382">
            <v>15.74</v>
          </cell>
          <cell r="V1382">
            <v>17.260000000000002</v>
          </cell>
          <cell r="X1382">
            <v>500</v>
          </cell>
          <cell r="Y1382">
            <v>14.54</v>
          </cell>
          <cell r="Z1382">
            <v>15.74</v>
          </cell>
          <cell r="AA1382">
            <v>17</v>
          </cell>
          <cell r="AB1382">
            <v>17.260000000000002</v>
          </cell>
          <cell r="AD1382" t="str">
            <v>Single</v>
          </cell>
          <cell r="AI1382">
            <v>0</v>
          </cell>
          <cell r="AJ1382">
            <v>0</v>
          </cell>
        </row>
        <row r="1383">
          <cell r="AJ1383">
            <v>0</v>
          </cell>
        </row>
        <row r="1384">
          <cell r="E1384">
            <v>627</v>
          </cell>
          <cell r="F1384" t="str">
            <v>CB-E34/2/18A</v>
          </cell>
          <cell r="G1384">
            <v>518410.7</v>
          </cell>
          <cell r="H1384">
            <v>2389019.2200000002</v>
          </cell>
          <cell r="I1384" t="str">
            <v>Road-MN06</v>
          </cell>
          <cell r="J1384">
            <v>20.10999999998603</v>
          </cell>
          <cell r="K1384">
            <v>2.5400000000372529</v>
          </cell>
          <cell r="L1384">
            <v>20.269773062361288</v>
          </cell>
          <cell r="M1384" t="str">
            <v>CP-5 401 225</v>
          </cell>
          <cell r="N1384">
            <v>191.00460812225549</v>
          </cell>
          <cell r="O1384">
            <v>211.27438118461677</v>
          </cell>
          <cell r="P1384">
            <v>20.269773062361281</v>
          </cell>
          <cell r="Q1384">
            <v>0</v>
          </cell>
          <cell r="R1384">
            <v>17.3</v>
          </cell>
          <cell r="T1384">
            <v>15.8</v>
          </cell>
          <cell r="V1384">
            <v>17.190000000000001</v>
          </cell>
          <cell r="X1384">
            <v>300</v>
          </cell>
          <cell r="Y1384">
            <v>15.74</v>
          </cell>
          <cell r="Z1384">
            <v>15.8</v>
          </cell>
          <cell r="AA1384">
            <v>17.260000000000002</v>
          </cell>
          <cell r="AB1384">
            <v>17.190000000000001</v>
          </cell>
          <cell r="AD1384" t="str">
            <v>Single</v>
          </cell>
          <cell r="AI1384">
            <v>0</v>
          </cell>
          <cell r="AJ1384" t="str">
            <v>L</v>
          </cell>
        </row>
        <row r="1385">
          <cell r="AJ1385">
            <v>0</v>
          </cell>
        </row>
        <row r="1386">
          <cell r="N1386">
            <v>211.27438118461677</v>
          </cell>
          <cell r="AJ1386">
            <v>0</v>
          </cell>
        </row>
        <row r="1387">
          <cell r="E1387">
            <v>628</v>
          </cell>
          <cell r="F1387" t="str">
            <v>CB-E34/2/18</v>
          </cell>
          <cell r="G1387">
            <v>518390.59</v>
          </cell>
          <cell r="H1387">
            <v>2389016.6800000002</v>
          </cell>
          <cell r="I1387" t="str">
            <v>Road-MN06</v>
          </cell>
          <cell r="M1387" t="str">
            <v>CP-5 401 225</v>
          </cell>
          <cell r="R1387">
            <v>17.27</v>
          </cell>
          <cell r="T1387">
            <v>14.7</v>
          </cell>
          <cell r="V1387">
            <v>17.260000000000002</v>
          </cell>
          <cell r="AI1387">
            <v>0</v>
          </cell>
          <cell r="AJ1387">
            <v>0</v>
          </cell>
        </row>
        <row r="1388">
          <cell r="AJ1388">
            <v>0</v>
          </cell>
        </row>
        <row r="1389">
          <cell r="E1389">
            <v>629</v>
          </cell>
          <cell r="F1389" t="str">
            <v>CB-E34/2/19</v>
          </cell>
          <cell r="G1389">
            <v>518402.12</v>
          </cell>
          <cell r="H1389">
            <v>2388973.1800000002</v>
          </cell>
          <cell r="I1389" t="str">
            <v>Road-MJ04</v>
          </cell>
          <cell r="J1389">
            <v>11.529999999969732</v>
          </cell>
          <cell r="K1389">
            <v>-43.5</v>
          </cell>
          <cell r="L1389">
            <v>45.002121061115574</v>
          </cell>
          <cell r="M1389" t="str">
            <v>CP-5 401 226</v>
          </cell>
          <cell r="N1389">
            <v>0</v>
          </cell>
          <cell r="O1389">
            <v>45.002121061115574</v>
          </cell>
          <cell r="P1389">
            <v>45.002121061115574</v>
          </cell>
          <cell r="Q1389">
            <v>0</v>
          </cell>
          <cell r="R1389">
            <v>16.989999999999998</v>
          </cell>
          <cell r="T1389">
            <v>14.81</v>
          </cell>
          <cell r="V1389">
            <v>16.989999999999998</v>
          </cell>
          <cell r="X1389">
            <v>400</v>
          </cell>
          <cell r="Y1389">
            <v>14.7</v>
          </cell>
          <cell r="Z1389">
            <v>14.81</v>
          </cell>
          <cell r="AA1389">
            <v>17.260000000000002</v>
          </cell>
          <cell r="AB1389">
            <v>16.989999999999998</v>
          </cell>
          <cell r="AD1389" t="str">
            <v>Single</v>
          </cell>
          <cell r="AI1389" t="str">
            <v>S</v>
          </cell>
          <cell r="AJ1389">
            <v>0</v>
          </cell>
        </row>
        <row r="1390">
          <cell r="AJ1390">
            <v>0</v>
          </cell>
        </row>
        <row r="1391">
          <cell r="E1391">
            <v>630</v>
          </cell>
          <cell r="F1391" t="str">
            <v>CB-E34/2/19A</v>
          </cell>
          <cell r="G1391">
            <v>518406.69</v>
          </cell>
          <cell r="H1391">
            <v>2388956.81</v>
          </cell>
          <cell r="I1391" t="str">
            <v>Road-MJ04</v>
          </cell>
          <cell r="J1391">
            <v>4.5700000000069849</v>
          </cell>
          <cell r="K1391">
            <v>-16.370000000111759</v>
          </cell>
          <cell r="L1391">
            <v>16.995934808174653</v>
          </cell>
          <cell r="M1391" t="str">
            <v>CP-5 401 226</v>
          </cell>
          <cell r="N1391">
            <v>45.002121061115574</v>
          </cell>
          <cell r="O1391">
            <v>61.998055869290226</v>
          </cell>
          <cell r="P1391">
            <v>16.995934808174653</v>
          </cell>
          <cell r="Q1391">
            <v>0</v>
          </cell>
          <cell r="R1391">
            <v>16.91</v>
          </cell>
          <cell r="T1391">
            <v>14.85</v>
          </cell>
          <cell r="V1391">
            <v>16.88</v>
          </cell>
          <cell r="X1391">
            <v>400</v>
          </cell>
          <cell r="Y1391">
            <v>14.81</v>
          </cell>
          <cell r="Z1391">
            <v>14.85</v>
          </cell>
          <cell r="AA1391">
            <v>16.989999999999998</v>
          </cell>
          <cell r="AB1391">
            <v>16.88</v>
          </cell>
          <cell r="AD1391" t="str">
            <v>Single</v>
          </cell>
          <cell r="AI1391">
            <v>0</v>
          </cell>
          <cell r="AJ1391">
            <v>0</v>
          </cell>
        </row>
        <row r="1392">
          <cell r="AJ1392">
            <v>0</v>
          </cell>
        </row>
        <row r="1393">
          <cell r="E1393">
            <v>631</v>
          </cell>
          <cell r="F1393" t="str">
            <v>CB-E34/2/20</v>
          </cell>
          <cell r="G1393">
            <v>518412.86</v>
          </cell>
          <cell r="H1393">
            <v>2388934.65</v>
          </cell>
          <cell r="I1393" t="str">
            <v>Road-MJ04</v>
          </cell>
          <cell r="J1393">
            <v>6.1699999999837019</v>
          </cell>
          <cell r="K1393">
            <v>-22.160000000149012</v>
          </cell>
          <cell r="L1393">
            <v>23.002923727352641</v>
          </cell>
          <cell r="M1393" t="str">
            <v>CP-5 401 226</v>
          </cell>
          <cell r="N1393">
            <v>61.998055869290226</v>
          </cell>
          <cell r="O1393">
            <v>85.000979596642864</v>
          </cell>
          <cell r="P1393">
            <v>23.002923727352638</v>
          </cell>
          <cell r="Q1393">
            <v>0</v>
          </cell>
          <cell r="R1393">
            <v>16.809999999999999</v>
          </cell>
          <cell r="T1393">
            <v>15.01</v>
          </cell>
          <cell r="V1393">
            <v>17.02</v>
          </cell>
          <cell r="X1393">
            <v>400</v>
          </cell>
          <cell r="Y1393">
            <v>14.85</v>
          </cell>
          <cell r="Z1393">
            <v>15.01</v>
          </cell>
          <cell r="AA1393">
            <v>16.88</v>
          </cell>
          <cell r="AB1393">
            <v>17.02</v>
          </cell>
          <cell r="AD1393" t="str">
            <v>Single</v>
          </cell>
        </row>
        <row r="1395">
          <cell r="E1395">
            <v>632</v>
          </cell>
          <cell r="F1395" t="str">
            <v>CB-E34/2/21</v>
          </cell>
          <cell r="G1395">
            <v>518423.6</v>
          </cell>
          <cell r="H1395">
            <v>2388896.12</v>
          </cell>
          <cell r="I1395" t="str">
            <v>Road-MJ04</v>
          </cell>
          <cell r="J1395">
            <v>10.739999999990687</v>
          </cell>
          <cell r="K1395">
            <v>-38.529999999795109</v>
          </cell>
          <cell r="L1395">
            <v>39.998856233447611</v>
          </cell>
          <cell r="M1395" t="str">
            <v>CP-5 401 226</v>
          </cell>
          <cell r="N1395">
            <v>85.000979596642864</v>
          </cell>
          <cell r="O1395">
            <v>124.99983583009048</v>
          </cell>
          <cell r="P1395">
            <v>39.998856233447611</v>
          </cell>
          <cell r="Q1395">
            <v>0</v>
          </cell>
          <cell r="R1395">
            <v>16.63</v>
          </cell>
          <cell r="T1395">
            <v>15.11</v>
          </cell>
          <cell r="V1395">
            <v>16.88</v>
          </cell>
          <cell r="X1395">
            <v>300</v>
          </cell>
          <cell r="Y1395">
            <v>15.01</v>
          </cell>
          <cell r="Z1395">
            <v>15.11</v>
          </cell>
          <cell r="AA1395">
            <v>17.02</v>
          </cell>
          <cell r="AB1395">
            <v>16.88</v>
          </cell>
          <cell r="AD1395" t="str">
            <v>Double</v>
          </cell>
          <cell r="AI1395">
            <v>0</v>
          </cell>
          <cell r="AJ1395" t="str">
            <v>L</v>
          </cell>
        </row>
        <row r="1396">
          <cell r="AJ1396">
            <v>0</v>
          </cell>
        </row>
        <row r="1397">
          <cell r="N1397">
            <v>124.99983583009048</v>
          </cell>
          <cell r="AJ1397">
            <v>0</v>
          </cell>
        </row>
        <row r="1398">
          <cell r="E1398">
            <v>633</v>
          </cell>
          <cell r="F1398" t="str">
            <v>CB-E34/2/19</v>
          </cell>
          <cell r="G1398">
            <v>518402.12</v>
          </cell>
          <cell r="H1398">
            <v>2388973.1800000002</v>
          </cell>
          <cell r="I1398" t="str">
            <v>Road-MJ04</v>
          </cell>
          <cell r="M1398" t="str">
            <v>CP-5 401 226</v>
          </cell>
          <cell r="R1398">
            <v>16.989999999999998</v>
          </cell>
          <cell r="T1398">
            <v>14.859598835548672</v>
          </cell>
          <cell r="V1398">
            <v>16.989999999999998</v>
          </cell>
          <cell r="AI1398">
            <v>0</v>
          </cell>
          <cell r="AJ1398">
            <v>0</v>
          </cell>
        </row>
        <row r="1399">
          <cell r="AJ1399">
            <v>0</v>
          </cell>
        </row>
        <row r="1400">
          <cell r="E1400">
            <v>634</v>
          </cell>
          <cell r="F1400" t="str">
            <v>CB-E34/2/22</v>
          </cell>
          <cell r="G1400">
            <v>518416.76</v>
          </cell>
          <cell r="H1400">
            <v>2388977.27</v>
          </cell>
          <cell r="I1400" t="str">
            <v>Road-MJ04</v>
          </cell>
          <cell r="J1400">
            <v>14.64000000001397</v>
          </cell>
          <cell r="K1400">
            <v>4.0899999998509884</v>
          </cell>
          <cell r="L1400">
            <v>15.200582225664586</v>
          </cell>
          <cell r="M1400" t="str">
            <v>CP-5 401 226</v>
          </cell>
          <cell r="N1400">
            <v>0</v>
          </cell>
          <cell r="O1400">
            <v>15.200582225664586</v>
          </cell>
          <cell r="P1400">
            <v>15.200582225664586</v>
          </cell>
          <cell r="Q1400">
            <v>0</v>
          </cell>
          <cell r="R1400">
            <v>16.989999999999998</v>
          </cell>
          <cell r="T1400">
            <v>14.89</v>
          </cell>
          <cell r="V1400">
            <v>16.989999999999998</v>
          </cell>
          <cell r="X1400">
            <v>300</v>
          </cell>
          <cell r="Y1400">
            <v>14.859598835548672</v>
          </cell>
          <cell r="Z1400">
            <v>14.89</v>
          </cell>
          <cell r="AA1400">
            <v>16.989999999999998</v>
          </cell>
          <cell r="AB1400">
            <v>16.989999999999998</v>
          </cell>
          <cell r="AD1400" t="str">
            <v>Single</v>
          </cell>
          <cell r="AI1400" t="str">
            <v>S</v>
          </cell>
          <cell r="AJ1400" t="str">
            <v>L</v>
          </cell>
        </row>
        <row r="1402">
          <cell r="N1402">
            <v>15.200582225664586</v>
          </cell>
          <cell r="AJ1402">
            <v>0</v>
          </cell>
        </row>
        <row r="1403">
          <cell r="E1403">
            <v>635</v>
          </cell>
          <cell r="F1403" t="str">
            <v>CB-E34/2/20</v>
          </cell>
          <cell r="G1403">
            <v>518412.86</v>
          </cell>
          <cell r="H1403">
            <v>2388934.65</v>
          </cell>
          <cell r="I1403" t="str">
            <v>Road-MJ04</v>
          </cell>
          <cell r="M1403" t="str">
            <v>CP-5 401 226</v>
          </cell>
          <cell r="R1403">
            <v>16.809999999999999</v>
          </cell>
          <cell r="T1403">
            <v>14.969604210817877</v>
          </cell>
          <cell r="V1403">
            <v>17.02</v>
          </cell>
          <cell r="AI1403">
            <v>0</v>
          </cell>
          <cell r="AJ1403">
            <v>0</v>
          </cell>
        </row>
        <row r="1404">
          <cell r="AJ1404">
            <v>0</v>
          </cell>
        </row>
        <row r="1405">
          <cell r="E1405">
            <v>636</v>
          </cell>
          <cell r="F1405" t="str">
            <v>CB-E34/2/23</v>
          </cell>
          <cell r="G1405">
            <v>518427.5</v>
          </cell>
          <cell r="H1405">
            <v>2388938.73</v>
          </cell>
          <cell r="I1405" t="str">
            <v>Road-MJ04</v>
          </cell>
          <cell r="J1405">
            <v>14.64000000001397</v>
          </cell>
          <cell r="K1405">
            <v>4.0800000000745058</v>
          </cell>
          <cell r="L1405">
            <v>15.19789459106152</v>
          </cell>
          <cell r="M1405" t="str">
            <v>CP-5 401 226</v>
          </cell>
          <cell r="N1405">
            <v>0</v>
          </cell>
          <cell r="O1405">
            <v>15.19789459106152</v>
          </cell>
          <cell r="P1405">
            <v>15.19789459106152</v>
          </cell>
          <cell r="Q1405">
            <v>0</v>
          </cell>
          <cell r="R1405">
            <v>16.809999999999999</v>
          </cell>
          <cell r="T1405">
            <v>15</v>
          </cell>
          <cell r="V1405">
            <v>16.809999999999999</v>
          </cell>
          <cell r="X1405">
            <v>300</v>
          </cell>
          <cell r="Y1405">
            <v>14.969604210817877</v>
          </cell>
          <cell r="Z1405">
            <v>15</v>
          </cell>
          <cell r="AA1405">
            <v>17.02</v>
          </cell>
          <cell r="AB1405">
            <v>16.809999999999999</v>
          </cell>
          <cell r="AD1405" t="str">
            <v>Single</v>
          </cell>
          <cell r="AI1405" t="str">
            <v>S</v>
          </cell>
          <cell r="AJ1405" t="str">
            <v>L</v>
          </cell>
        </row>
        <row r="1406">
          <cell r="AJ1406">
            <v>0</v>
          </cell>
        </row>
        <row r="1407">
          <cell r="N1407">
            <v>15.19789459106152</v>
          </cell>
          <cell r="AJ1407">
            <v>0</v>
          </cell>
        </row>
        <row r="1408">
          <cell r="E1408">
            <v>637</v>
          </cell>
          <cell r="F1408" t="str">
            <v>CB-E34/2/21</v>
          </cell>
          <cell r="G1408">
            <v>518423.6</v>
          </cell>
          <cell r="H1408">
            <v>2388896.12</v>
          </cell>
          <cell r="I1408" t="str">
            <v>Road-MJ04</v>
          </cell>
          <cell r="M1408" t="str">
            <v>CP-5 401 226</v>
          </cell>
          <cell r="R1408">
            <v>16.63</v>
          </cell>
          <cell r="T1408">
            <v>15.159604210817877</v>
          </cell>
          <cell r="V1408">
            <v>16.88</v>
          </cell>
          <cell r="AI1408">
            <v>0</v>
          </cell>
          <cell r="AJ1408">
            <v>0</v>
          </cell>
        </row>
        <row r="1409">
          <cell r="AJ1409">
            <v>0</v>
          </cell>
        </row>
        <row r="1410">
          <cell r="E1410">
            <v>638</v>
          </cell>
          <cell r="F1410" t="str">
            <v>CB-E34/2/24</v>
          </cell>
          <cell r="G1410">
            <v>518438.24</v>
          </cell>
          <cell r="H1410">
            <v>2388900.2000000002</v>
          </cell>
          <cell r="I1410" t="str">
            <v>Road-MJ04</v>
          </cell>
          <cell r="J1410">
            <v>14.64000000001397</v>
          </cell>
          <cell r="K1410">
            <v>4.0800000000745058</v>
          </cell>
          <cell r="L1410">
            <v>15.19789459106152</v>
          </cell>
          <cell r="M1410" t="str">
            <v>CP-5 401 226</v>
          </cell>
          <cell r="N1410">
            <v>0</v>
          </cell>
          <cell r="O1410">
            <v>15.19789459106152</v>
          </cell>
          <cell r="P1410">
            <v>15.19789459106152</v>
          </cell>
          <cell r="Q1410">
            <v>0</v>
          </cell>
          <cell r="R1410">
            <v>16.63</v>
          </cell>
          <cell r="T1410">
            <v>15.19</v>
          </cell>
          <cell r="V1410">
            <v>16.63</v>
          </cell>
          <cell r="X1410">
            <v>300</v>
          </cell>
          <cell r="Y1410">
            <v>15.159604210817877</v>
          </cell>
          <cell r="Z1410">
            <v>15.19</v>
          </cell>
          <cell r="AA1410">
            <v>16.88</v>
          </cell>
          <cell r="AB1410">
            <v>16.63</v>
          </cell>
          <cell r="AD1410" t="str">
            <v>Double</v>
          </cell>
          <cell r="AI1410" t="str">
            <v>S</v>
          </cell>
          <cell r="AJ1410" t="str">
            <v>L</v>
          </cell>
        </row>
        <row r="1411">
          <cell r="AJ1411">
            <v>0</v>
          </cell>
        </row>
        <row r="1412">
          <cell r="N1412">
            <v>15.19789459106152</v>
          </cell>
          <cell r="AJ1412">
            <v>0</v>
          </cell>
        </row>
        <row r="1413">
          <cell r="AJ1413">
            <v>0</v>
          </cell>
        </row>
        <row r="1414">
          <cell r="E1414">
            <v>639</v>
          </cell>
          <cell r="F1414" t="str">
            <v>MH-E4-EX</v>
          </cell>
          <cell r="G1414">
            <v>518857</v>
          </cell>
          <cell r="H1414">
            <v>2389663.39</v>
          </cell>
          <cell r="I1414" t="str">
            <v>Al Makarunah St.</v>
          </cell>
          <cell r="M1414" t="str">
            <v>CP-5 401 251</v>
          </cell>
          <cell r="R1414">
            <v>15.2</v>
          </cell>
          <cell r="T1414">
            <v>13.28</v>
          </cell>
          <cell r="V1414">
            <v>15.2</v>
          </cell>
          <cell r="AI1414">
            <v>0</v>
          </cell>
          <cell r="AJ1414">
            <v>0</v>
          </cell>
        </row>
        <row r="1415">
          <cell r="AJ1415">
            <v>0</v>
          </cell>
        </row>
        <row r="1416">
          <cell r="E1416">
            <v>640</v>
          </cell>
          <cell r="F1416" t="str">
            <v>CB-E4/1</v>
          </cell>
          <cell r="G1416">
            <v>518896.75</v>
          </cell>
          <cell r="H1416">
            <v>2389662.08</v>
          </cell>
          <cell r="I1416" t="str">
            <v>Road-MN16</v>
          </cell>
          <cell r="J1416">
            <v>39.75</v>
          </cell>
          <cell r="K1416">
            <v>-1.3100000000558794</v>
          </cell>
          <cell r="L1416">
            <v>39.771580305541626</v>
          </cell>
          <cell r="M1416" t="str">
            <v>CP-5 401 251</v>
          </cell>
          <cell r="N1416">
            <v>0</v>
          </cell>
          <cell r="O1416">
            <v>39.771580305541626</v>
          </cell>
          <cell r="P1416">
            <v>39.771580305541626</v>
          </cell>
          <cell r="Q1416">
            <v>0</v>
          </cell>
          <cell r="R1416">
            <v>15.39</v>
          </cell>
          <cell r="T1416">
            <v>13.48</v>
          </cell>
          <cell r="V1416">
            <v>15.32</v>
          </cell>
          <cell r="X1416">
            <v>400</v>
          </cell>
          <cell r="Y1416">
            <v>13.28</v>
          </cell>
          <cell r="Z1416">
            <v>13.48</v>
          </cell>
          <cell r="AA1416">
            <v>15.2</v>
          </cell>
          <cell r="AB1416">
            <v>15.32</v>
          </cell>
          <cell r="AD1416" t="str">
            <v>Single</v>
          </cell>
          <cell r="AI1416" t="str">
            <v>S</v>
          </cell>
          <cell r="AJ1416">
            <v>0</v>
          </cell>
        </row>
        <row r="1417">
          <cell r="AJ1417">
            <v>0</v>
          </cell>
        </row>
        <row r="1418">
          <cell r="E1418">
            <v>641</v>
          </cell>
          <cell r="F1418" t="str">
            <v>CB-E4/2</v>
          </cell>
          <cell r="G1418">
            <v>518931.74</v>
          </cell>
          <cell r="H1418">
            <v>2389662.85</v>
          </cell>
          <cell r="I1418" t="str">
            <v>Road-MN16</v>
          </cell>
          <cell r="J1418">
            <v>34.989999999990687</v>
          </cell>
          <cell r="K1418">
            <v>0.77000000001862645</v>
          </cell>
          <cell r="L1418">
            <v>34.998471395182065</v>
          </cell>
          <cell r="M1418" t="str">
            <v>CP-5 401 251</v>
          </cell>
          <cell r="N1418">
            <v>39.771580305541626</v>
          </cell>
          <cell r="O1418">
            <v>74.770051700723684</v>
          </cell>
          <cell r="P1418">
            <v>34.998471395182058</v>
          </cell>
          <cell r="Q1418">
            <v>0</v>
          </cell>
          <cell r="R1418">
            <v>15.68</v>
          </cell>
          <cell r="T1418">
            <v>13.65</v>
          </cell>
          <cell r="V1418">
            <v>15.69</v>
          </cell>
          <cell r="X1418">
            <v>400</v>
          </cell>
          <cell r="Y1418">
            <v>13.48</v>
          </cell>
          <cell r="Z1418">
            <v>13.65</v>
          </cell>
          <cell r="AA1418">
            <v>15.32</v>
          </cell>
          <cell r="AB1418">
            <v>15.69</v>
          </cell>
          <cell r="AD1418" t="str">
            <v>Single</v>
          </cell>
          <cell r="AI1418">
            <v>0</v>
          </cell>
          <cell r="AJ1418">
            <v>0</v>
          </cell>
        </row>
        <row r="1419">
          <cell r="AJ1419">
            <v>0</v>
          </cell>
        </row>
        <row r="1420">
          <cell r="E1420">
            <v>642</v>
          </cell>
          <cell r="F1420" t="str">
            <v>CB-E4/3</v>
          </cell>
          <cell r="G1420">
            <v>518978.98</v>
          </cell>
          <cell r="H1420">
            <v>2389663.88</v>
          </cell>
          <cell r="I1420" t="str">
            <v>Road-MN16</v>
          </cell>
          <cell r="J1420">
            <v>47.239999999990687</v>
          </cell>
          <cell r="K1420">
            <v>1.029999999795109</v>
          </cell>
          <cell r="L1420">
            <v>47.251227497269298</v>
          </cell>
          <cell r="M1420" t="str">
            <v>CP-5 401 251</v>
          </cell>
          <cell r="N1420">
            <v>74.770051700723684</v>
          </cell>
          <cell r="O1420">
            <v>122.02127919799298</v>
          </cell>
          <cell r="P1420">
            <v>47.251227497269298</v>
          </cell>
          <cell r="Q1420">
            <v>0</v>
          </cell>
          <cell r="R1420">
            <v>16.010000000000002</v>
          </cell>
          <cell r="T1420">
            <v>13.89</v>
          </cell>
          <cell r="V1420">
            <v>15.86</v>
          </cell>
          <cell r="X1420">
            <v>400</v>
          </cell>
          <cell r="Y1420">
            <v>13.65</v>
          </cell>
          <cell r="Z1420">
            <v>13.89</v>
          </cell>
          <cell r="AA1420">
            <v>15.69</v>
          </cell>
          <cell r="AB1420">
            <v>15.86</v>
          </cell>
          <cell r="AD1420" t="str">
            <v>Single</v>
          </cell>
          <cell r="AI1420">
            <v>0</v>
          </cell>
          <cell r="AJ1420">
            <v>0</v>
          </cell>
        </row>
        <row r="1421">
          <cell r="AJ1421">
            <v>0</v>
          </cell>
        </row>
        <row r="1422">
          <cell r="E1422">
            <v>643</v>
          </cell>
          <cell r="F1422" t="str">
            <v>CB-E4/4</v>
          </cell>
          <cell r="G1422">
            <v>519012.02</v>
          </cell>
          <cell r="H1422">
            <v>2389664.6</v>
          </cell>
          <cell r="I1422" t="str">
            <v>Road-MN16</v>
          </cell>
          <cell r="J1422">
            <v>33.040000000037253</v>
          </cell>
          <cell r="K1422">
            <v>0.72000000020489097</v>
          </cell>
          <cell r="L1422">
            <v>33.047844105217465</v>
          </cell>
          <cell r="M1422" t="str">
            <v>CP-5 401 251</v>
          </cell>
          <cell r="N1422">
            <v>122.02127919799298</v>
          </cell>
          <cell r="O1422">
            <v>155.06912330321046</v>
          </cell>
          <cell r="P1422">
            <v>33.047844105217479</v>
          </cell>
          <cell r="Q1422">
            <v>0</v>
          </cell>
          <cell r="R1422">
            <v>16.239999999999998</v>
          </cell>
          <cell r="T1422">
            <v>14.06</v>
          </cell>
          <cell r="V1422">
            <v>16.14</v>
          </cell>
          <cell r="X1422">
            <v>400</v>
          </cell>
          <cell r="Y1422">
            <v>13.89</v>
          </cell>
          <cell r="Z1422">
            <v>14.06</v>
          </cell>
          <cell r="AA1422">
            <v>15.86</v>
          </cell>
          <cell r="AB1422">
            <v>16.14</v>
          </cell>
          <cell r="AD1422" t="str">
            <v>Single</v>
          </cell>
          <cell r="AI1422">
            <v>0</v>
          </cell>
          <cell r="AJ1422">
            <v>0</v>
          </cell>
        </row>
        <row r="1423">
          <cell r="AJ1423">
            <v>0</v>
          </cell>
        </row>
        <row r="1424">
          <cell r="E1424">
            <v>644</v>
          </cell>
          <cell r="F1424" t="str">
            <v>CB-E4/5</v>
          </cell>
          <cell r="G1424">
            <v>519047.16</v>
          </cell>
          <cell r="H1424">
            <v>2389665.36</v>
          </cell>
          <cell r="I1424" t="str">
            <v>Road-MN16</v>
          </cell>
          <cell r="J1424">
            <v>35.139999999955762</v>
          </cell>
          <cell r="K1424">
            <v>0.75999999977648258</v>
          </cell>
          <cell r="L1424">
            <v>35.14821759345061</v>
          </cell>
          <cell r="M1424" t="str">
            <v>CP-5 401 251</v>
          </cell>
          <cell r="N1424">
            <v>155.06912330321046</v>
          </cell>
          <cell r="O1424">
            <v>190.21734089666109</v>
          </cell>
          <cell r="P1424">
            <v>35.148217593450624</v>
          </cell>
          <cell r="Q1424">
            <v>0</v>
          </cell>
          <cell r="R1424">
            <v>16.46</v>
          </cell>
          <cell r="T1424">
            <v>14.23</v>
          </cell>
          <cell r="V1424">
            <v>16.43</v>
          </cell>
          <cell r="X1424">
            <v>400</v>
          </cell>
          <cell r="Y1424">
            <v>14.06</v>
          </cell>
          <cell r="Z1424">
            <v>14.23</v>
          </cell>
          <cell r="AA1424">
            <v>16.14</v>
          </cell>
          <cell r="AB1424">
            <v>16.43</v>
          </cell>
          <cell r="AD1424" t="str">
            <v>Single</v>
          </cell>
          <cell r="AI1424">
            <v>0</v>
          </cell>
          <cell r="AJ1424">
            <v>0</v>
          </cell>
        </row>
        <row r="1425">
          <cell r="AJ1425">
            <v>0</v>
          </cell>
        </row>
        <row r="1426">
          <cell r="E1426">
            <v>645</v>
          </cell>
          <cell r="F1426" t="str">
            <v>CB-E4/6</v>
          </cell>
          <cell r="G1426">
            <v>519077.14</v>
          </cell>
          <cell r="H1426">
            <v>2389666.4900000002</v>
          </cell>
          <cell r="I1426" t="str">
            <v>Road-MN16</v>
          </cell>
          <cell r="J1426">
            <v>29.980000000039581</v>
          </cell>
          <cell r="K1426">
            <v>1.1300000003539026</v>
          </cell>
          <cell r="L1426">
            <v>30.001288305724024</v>
          </cell>
          <cell r="M1426" t="str">
            <v>CP-5 401 251</v>
          </cell>
          <cell r="N1426">
            <v>190.21734089666109</v>
          </cell>
          <cell r="O1426">
            <v>220.2186292023851</v>
          </cell>
          <cell r="P1426">
            <v>30.001288305724017</v>
          </cell>
          <cell r="Q1426">
            <v>0</v>
          </cell>
          <cell r="R1426">
            <v>16.55</v>
          </cell>
          <cell r="T1426">
            <v>14.38</v>
          </cell>
          <cell r="V1426">
            <v>16.52</v>
          </cell>
          <cell r="X1426">
            <v>400</v>
          </cell>
          <cell r="Y1426">
            <v>14.23</v>
          </cell>
          <cell r="Z1426">
            <v>14.38</v>
          </cell>
          <cell r="AA1426">
            <v>16.43</v>
          </cell>
          <cell r="AB1426">
            <v>16.52</v>
          </cell>
          <cell r="AD1426" t="str">
            <v>Single</v>
          </cell>
          <cell r="AI1426">
            <v>0</v>
          </cell>
          <cell r="AJ1426">
            <v>0</v>
          </cell>
        </row>
        <row r="1427">
          <cell r="AJ1427">
            <v>0</v>
          </cell>
        </row>
        <row r="1428">
          <cell r="E1428">
            <v>646</v>
          </cell>
          <cell r="F1428" t="str">
            <v>CB-E4/7</v>
          </cell>
          <cell r="G1428">
            <v>519118.15</v>
          </cell>
          <cell r="H1428">
            <v>2389670.39</v>
          </cell>
          <cell r="I1428" t="str">
            <v>Road-MN16</v>
          </cell>
          <cell r="J1428">
            <v>41.010000000009313</v>
          </cell>
          <cell r="K1428">
            <v>3.8999999999068677</v>
          </cell>
          <cell r="L1428">
            <v>41.195025185088035</v>
          </cell>
          <cell r="M1428" t="str">
            <v>CP-5 401 251</v>
          </cell>
          <cell r="N1428">
            <v>220.2186292023851</v>
          </cell>
          <cell r="O1428">
            <v>261.41365438747312</v>
          </cell>
          <cell r="P1428">
            <v>41.195025185088014</v>
          </cell>
          <cell r="Q1428">
            <v>0</v>
          </cell>
          <cell r="R1428">
            <v>16.68</v>
          </cell>
          <cell r="T1428">
            <v>14.59</v>
          </cell>
          <cell r="V1428">
            <v>16.68</v>
          </cell>
          <cell r="X1428">
            <v>400</v>
          </cell>
          <cell r="Y1428">
            <v>14.38</v>
          </cell>
          <cell r="Z1428">
            <v>14.59</v>
          </cell>
          <cell r="AA1428">
            <v>16.52</v>
          </cell>
          <cell r="AB1428">
            <v>16.68</v>
          </cell>
          <cell r="AD1428" t="str">
            <v>Single</v>
          </cell>
          <cell r="AI1428">
            <v>0</v>
          </cell>
          <cell r="AJ1428">
            <v>0</v>
          </cell>
        </row>
        <row r="1429">
          <cell r="AJ1429">
            <v>0</v>
          </cell>
        </row>
        <row r="1430">
          <cell r="E1430">
            <v>647</v>
          </cell>
          <cell r="F1430" t="str">
            <v>CB-E4/8</v>
          </cell>
          <cell r="G1430">
            <v>519155.58</v>
          </cell>
          <cell r="H1430">
            <v>2389673.9700000002</v>
          </cell>
          <cell r="I1430" t="str">
            <v>Road-MN16</v>
          </cell>
          <cell r="J1430">
            <v>37.429999999993015</v>
          </cell>
          <cell r="K1430">
            <v>3.5800000000745058</v>
          </cell>
          <cell r="L1430">
            <v>37.600815150738562</v>
          </cell>
          <cell r="M1430" t="str">
            <v>CP-5 401 252</v>
          </cell>
          <cell r="N1430">
            <v>261.41365438747312</v>
          </cell>
          <cell r="O1430">
            <v>299.0144695382117</v>
          </cell>
          <cell r="P1430">
            <v>37.600815150738583</v>
          </cell>
          <cell r="Q1430">
            <v>0</v>
          </cell>
          <cell r="R1430">
            <v>16.86</v>
          </cell>
          <cell r="T1430">
            <v>14.81</v>
          </cell>
          <cell r="V1430">
            <v>16.87</v>
          </cell>
          <cell r="X1430">
            <v>400</v>
          </cell>
          <cell r="Y1430">
            <v>14.59</v>
          </cell>
          <cell r="Z1430">
            <v>14.81</v>
          </cell>
          <cell r="AA1430">
            <v>16.68</v>
          </cell>
          <cell r="AB1430">
            <v>16.87</v>
          </cell>
          <cell r="AD1430" t="str">
            <v>Single</v>
          </cell>
          <cell r="AI1430">
            <v>0</v>
          </cell>
          <cell r="AJ1430">
            <v>0</v>
          </cell>
        </row>
        <row r="1431">
          <cell r="AJ1431">
            <v>0</v>
          </cell>
        </row>
        <row r="1432">
          <cell r="E1432">
            <v>648</v>
          </cell>
          <cell r="F1432" t="str">
            <v>CB-E4/8A</v>
          </cell>
          <cell r="G1432">
            <v>519171.08</v>
          </cell>
          <cell r="H1432">
            <v>2389675.46</v>
          </cell>
          <cell r="I1432" t="str">
            <v>Road-MN16</v>
          </cell>
          <cell r="J1432">
            <v>15.5</v>
          </cell>
          <cell r="K1432">
            <v>1.4899999997578561</v>
          </cell>
          <cell r="L1432">
            <v>15.571451441637622</v>
          </cell>
          <cell r="M1432" t="str">
            <v>CP-5 401 252</v>
          </cell>
          <cell r="N1432">
            <v>299.0144695382117</v>
          </cell>
          <cell r="O1432">
            <v>314.58592097984933</v>
          </cell>
          <cell r="P1432">
            <v>15.571451441637635</v>
          </cell>
          <cell r="Q1432">
            <v>0</v>
          </cell>
          <cell r="R1432">
            <v>16.84</v>
          </cell>
          <cell r="T1432">
            <v>14.95</v>
          </cell>
          <cell r="V1432">
            <v>16.97</v>
          </cell>
          <cell r="X1432">
            <v>400</v>
          </cell>
          <cell r="Y1432">
            <v>14.59</v>
          </cell>
          <cell r="Z1432">
            <v>14.95</v>
          </cell>
          <cell r="AA1432">
            <v>16.68</v>
          </cell>
          <cell r="AB1432">
            <v>16.97</v>
          </cell>
          <cell r="AD1432" t="str">
            <v>Single</v>
          </cell>
          <cell r="AI1432">
            <v>0</v>
          </cell>
          <cell r="AJ1432">
            <v>0</v>
          </cell>
        </row>
        <row r="1434">
          <cell r="E1434">
            <v>649</v>
          </cell>
          <cell r="F1434" t="str">
            <v>CB-E4/9</v>
          </cell>
          <cell r="G1434">
            <v>519194.98</v>
          </cell>
          <cell r="H1434">
            <v>2389677.7400000002</v>
          </cell>
          <cell r="I1434" t="str">
            <v>Road-MN16</v>
          </cell>
          <cell r="J1434">
            <v>23.899999999965075</v>
          </cell>
          <cell r="K1434">
            <v>2.2800000002607703</v>
          </cell>
          <cell r="L1434">
            <v>24.008506825696593</v>
          </cell>
          <cell r="M1434" t="str">
            <v>CP-5 401 252</v>
          </cell>
          <cell r="N1434">
            <v>314.58592097984933</v>
          </cell>
          <cell r="O1434">
            <v>338.59442780554593</v>
          </cell>
          <cell r="P1434">
            <v>24.0085068256966</v>
          </cell>
          <cell r="Q1434">
            <v>0</v>
          </cell>
          <cell r="R1434">
            <v>16.920000000000002</v>
          </cell>
          <cell r="T1434">
            <v>15.17</v>
          </cell>
          <cell r="V1434">
            <v>17.170000000000002</v>
          </cell>
          <cell r="X1434">
            <v>400</v>
          </cell>
          <cell r="Y1434">
            <v>14.81</v>
          </cell>
          <cell r="Z1434">
            <v>15.17</v>
          </cell>
          <cell r="AA1434">
            <v>16.87</v>
          </cell>
          <cell r="AB1434">
            <v>17.170000000000002</v>
          </cell>
          <cell r="AD1434" t="str">
            <v>Single</v>
          </cell>
          <cell r="AI1434">
            <v>0</v>
          </cell>
          <cell r="AJ1434" t="str">
            <v>L</v>
          </cell>
        </row>
        <row r="1435">
          <cell r="AJ1435">
            <v>0</v>
          </cell>
        </row>
        <row r="1436">
          <cell r="N1436">
            <v>338.59442780554593</v>
          </cell>
          <cell r="AJ1436">
            <v>0</v>
          </cell>
        </row>
        <row r="1437">
          <cell r="E1437">
            <v>650</v>
          </cell>
          <cell r="F1437" t="str">
            <v>CB-E4/2</v>
          </cell>
          <cell r="G1437">
            <v>518931.74</v>
          </cell>
          <cell r="H1437">
            <v>2389662.85</v>
          </cell>
          <cell r="I1437" t="str">
            <v>Road-MN16</v>
          </cell>
          <cell r="M1437" t="str">
            <v>CP-5 401 251</v>
          </cell>
          <cell r="R1437">
            <v>15.68</v>
          </cell>
          <cell r="T1437">
            <v>13.65</v>
          </cell>
          <cell r="V1437">
            <v>15.69</v>
          </cell>
          <cell r="AI1437">
            <v>0</v>
          </cell>
          <cell r="AJ1437">
            <v>0</v>
          </cell>
        </row>
        <row r="1438">
          <cell r="AJ1438">
            <v>0</v>
          </cell>
        </row>
        <row r="1439">
          <cell r="E1439">
            <v>651</v>
          </cell>
          <cell r="F1439" t="str">
            <v>CB-E4/2/1</v>
          </cell>
          <cell r="G1439">
            <v>518925.61</v>
          </cell>
          <cell r="H1439">
            <v>2389692.21</v>
          </cell>
          <cell r="I1439" t="str">
            <v>Road-MN28</v>
          </cell>
          <cell r="J1439">
            <v>-6.1300000000046566</v>
          </cell>
          <cell r="K1439">
            <v>29.359999999869615</v>
          </cell>
          <cell r="L1439">
            <v>29.993107541440263</v>
          </cell>
          <cell r="M1439" t="str">
            <v>CP-5 401 253</v>
          </cell>
          <cell r="N1439">
            <v>0</v>
          </cell>
          <cell r="O1439">
            <v>29.993107541440263</v>
          </cell>
          <cell r="P1439">
            <v>29.993107541440263</v>
          </cell>
          <cell r="Q1439">
            <v>0</v>
          </cell>
          <cell r="R1439">
            <v>15.91</v>
          </cell>
          <cell r="T1439">
            <v>13.71</v>
          </cell>
          <cell r="V1439">
            <v>16.22</v>
          </cell>
          <cell r="X1439">
            <v>400</v>
          </cell>
          <cell r="Y1439">
            <v>13.65</v>
          </cell>
          <cell r="Z1439">
            <v>13.71</v>
          </cell>
          <cell r="AA1439">
            <v>15.69</v>
          </cell>
          <cell r="AB1439">
            <v>16.22</v>
          </cell>
          <cell r="AD1439" t="str">
            <v>Single</v>
          </cell>
          <cell r="AI1439" t="str">
            <v>S</v>
          </cell>
          <cell r="AJ1439">
            <v>0</v>
          </cell>
        </row>
        <row r="1440">
          <cell r="AJ1440">
            <v>0</v>
          </cell>
        </row>
        <row r="1441">
          <cell r="E1441">
            <v>652</v>
          </cell>
          <cell r="F1441" t="str">
            <v>CB-E4/2/2</v>
          </cell>
          <cell r="G1441">
            <v>518916.57</v>
          </cell>
          <cell r="H1441">
            <v>2389735.2599999998</v>
          </cell>
          <cell r="I1441" t="str">
            <v>Road-MN28</v>
          </cell>
          <cell r="J1441">
            <v>-9.0399999999790452</v>
          </cell>
          <cell r="K1441">
            <v>43.049999999813735</v>
          </cell>
          <cell r="L1441">
            <v>43.988908829199019</v>
          </cell>
          <cell r="M1441" t="str">
            <v>CP-5 401 253</v>
          </cell>
          <cell r="N1441">
            <v>29.993107541440263</v>
          </cell>
          <cell r="O1441">
            <v>73.982016370639286</v>
          </cell>
          <cell r="P1441">
            <v>43.988908829199019</v>
          </cell>
          <cell r="Q1441">
            <v>0</v>
          </cell>
          <cell r="R1441">
            <v>15.85</v>
          </cell>
          <cell r="T1441">
            <v>13.8</v>
          </cell>
          <cell r="V1441">
            <v>15.82</v>
          </cell>
          <cell r="X1441">
            <v>400</v>
          </cell>
          <cell r="Y1441">
            <v>13.71</v>
          </cell>
          <cell r="Z1441">
            <v>13.8</v>
          </cell>
          <cell r="AA1441">
            <v>16.22</v>
          </cell>
          <cell r="AB1441">
            <v>15.82</v>
          </cell>
          <cell r="AD1441" t="str">
            <v>Single</v>
          </cell>
          <cell r="AI1441">
            <v>0</v>
          </cell>
          <cell r="AJ1441">
            <v>0</v>
          </cell>
        </row>
        <row r="1442">
          <cell r="AJ1442">
            <v>0</v>
          </cell>
        </row>
        <row r="1443">
          <cell r="E1443">
            <v>653</v>
          </cell>
          <cell r="F1443" t="str">
            <v>CB-E4/2/3</v>
          </cell>
          <cell r="G1443">
            <v>518913.84</v>
          </cell>
          <cell r="H1443">
            <v>2389754.09</v>
          </cell>
          <cell r="I1443" t="str">
            <v>Road-MN28</v>
          </cell>
          <cell r="J1443">
            <v>-2.7299999999813735</v>
          </cell>
          <cell r="K1443">
            <v>18.830000000074506</v>
          </cell>
          <cell r="L1443">
            <v>19.026870473167786</v>
          </cell>
          <cell r="M1443" t="str">
            <v>CP-5 401 253</v>
          </cell>
          <cell r="N1443">
            <v>73.982016370639286</v>
          </cell>
          <cell r="O1443">
            <v>93.008886843807076</v>
          </cell>
          <cell r="P1443">
            <v>19.02687047316779</v>
          </cell>
          <cell r="Q1443">
            <v>0</v>
          </cell>
          <cell r="R1443">
            <v>15.75</v>
          </cell>
          <cell r="T1443">
            <v>13.84</v>
          </cell>
          <cell r="V1443">
            <v>15.84</v>
          </cell>
          <cell r="X1443">
            <v>400</v>
          </cell>
          <cell r="Y1443">
            <v>13.8</v>
          </cell>
          <cell r="Z1443">
            <v>13.84</v>
          </cell>
          <cell r="AA1443">
            <v>15.82</v>
          </cell>
          <cell r="AB1443">
            <v>15.84</v>
          </cell>
          <cell r="AD1443" t="str">
            <v>Single</v>
          </cell>
          <cell r="AI1443">
            <v>0</v>
          </cell>
          <cell r="AJ1443">
            <v>0</v>
          </cell>
        </row>
        <row r="1444">
          <cell r="AJ1444">
            <v>0</v>
          </cell>
        </row>
        <row r="1445">
          <cell r="E1445">
            <v>654</v>
          </cell>
          <cell r="F1445" t="str">
            <v>CB-E4/2/4</v>
          </cell>
          <cell r="G1445">
            <v>518912.91</v>
          </cell>
          <cell r="H1445">
            <v>2389770.17</v>
          </cell>
          <cell r="I1445" t="str">
            <v>Road-MN28</v>
          </cell>
          <cell r="J1445">
            <v>-0.93000000005122274</v>
          </cell>
          <cell r="K1445">
            <v>16.080000000074506</v>
          </cell>
          <cell r="L1445">
            <v>16.106871204628519</v>
          </cell>
          <cell r="M1445" t="str">
            <v>CP-5 401 253</v>
          </cell>
          <cell r="N1445">
            <v>93.008886843807076</v>
          </cell>
          <cell r="O1445">
            <v>109.11575804843559</v>
          </cell>
          <cell r="P1445">
            <v>16.106871204628519</v>
          </cell>
          <cell r="Q1445">
            <v>0</v>
          </cell>
          <cell r="R1445">
            <v>15.66</v>
          </cell>
          <cell r="T1445">
            <v>13.87</v>
          </cell>
          <cell r="V1445">
            <v>15.79</v>
          </cell>
          <cell r="X1445">
            <v>400</v>
          </cell>
          <cell r="Y1445">
            <v>13.84</v>
          </cell>
          <cell r="Z1445">
            <v>13.87</v>
          </cell>
          <cell r="AA1445">
            <v>15.84</v>
          </cell>
          <cell r="AB1445">
            <v>15.79</v>
          </cell>
          <cell r="AD1445" t="str">
            <v>Single</v>
          </cell>
          <cell r="AI1445">
            <v>0</v>
          </cell>
          <cell r="AJ1445">
            <v>0</v>
          </cell>
        </row>
        <row r="1446">
          <cell r="AJ1446">
            <v>0</v>
          </cell>
        </row>
        <row r="1447">
          <cell r="E1447">
            <v>655</v>
          </cell>
          <cell r="F1447" t="str">
            <v>CB-E4/2/5</v>
          </cell>
          <cell r="G1447">
            <v>518912.98</v>
          </cell>
          <cell r="H1447">
            <v>2389802.91</v>
          </cell>
          <cell r="I1447" t="str">
            <v>Road-MN28</v>
          </cell>
          <cell r="J1447">
            <v>7.0000000006984919E-2</v>
          </cell>
          <cell r="K1447">
            <v>32.740000000223517</v>
          </cell>
          <cell r="L1447">
            <v>32.740074832147783</v>
          </cell>
          <cell r="M1447" t="str">
            <v>CP-5 401 253</v>
          </cell>
          <cell r="N1447">
            <v>109.11575804843559</v>
          </cell>
          <cell r="O1447">
            <v>141.85583288058336</v>
          </cell>
          <cell r="P1447">
            <v>32.740074832147769</v>
          </cell>
          <cell r="Q1447">
            <v>0</v>
          </cell>
          <cell r="R1447">
            <v>15.61</v>
          </cell>
          <cell r="T1447">
            <v>13.93</v>
          </cell>
          <cell r="V1447">
            <v>15.49</v>
          </cell>
          <cell r="X1447">
            <v>400</v>
          </cell>
          <cell r="Y1447">
            <v>13.87</v>
          </cell>
          <cell r="Z1447">
            <v>13.93</v>
          </cell>
          <cell r="AA1447">
            <v>15.79</v>
          </cell>
          <cell r="AB1447">
            <v>15.49</v>
          </cell>
          <cell r="AD1447" t="str">
            <v>Single</v>
          </cell>
          <cell r="AI1447">
            <v>0</v>
          </cell>
          <cell r="AJ1447">
            <v>0</v>
          </cell>
        </row>
        <row r="1448">
          <cell r="AJ1448">
            <v>0</v>
          </cell>
        </row>
        <row r="1449">
          <cell r="E1449">
            <v>656</v>
          </cell>
          <cell r="F1449" t="str">
            <v>CB-E4/2/6</v>
          </cell>
          <cell r="G1449">
            <v>518911.24</v>
          </cell>
          <cell r="H1449">
            <v>2389842.87</v>
          </cell>
          <cell r="I1449" t="str">
            <v>Road-MN28</v>
          </cell>
          <cell r="J1449">
            <v>-1.7399999999906868</v>
          </cell>
          <cell r="K1449">
            <v>39.959999999962747</v>
          </cell>
          <cell r="L1449">
            <v>39.997864942981522</v>
          </cell>
          <cell r="M1449" t="str">
            <v>CP-5 401 253</v>
          </cell>
          <cell r="N1449">
            <v>141.85583288058336</v>
          </cell>
          <cell r="O1449">
            <v>181.85369782356489</v>
          </cell>
          <cell r="P1449">
            <v>39.997864942981522</v>
          </cell>
          <cell r="Q1449">
            <v>0</v>
          </cell>
          <cell r="R1449">
            <v>15.73</v>
          </cell>
          <cell r="T1449">
            <v>14.01</v>
          </cell>
          <cell r="V1449">
            <v>15.52</v>
          </cell>
          <cell r="X1449">
            <v>400</v>
          </cell>
          <cell r="Y1449">
            <v>13.93</v>
          </cell>
          <cell r="Z1449">
            <v>14.01</v>
          </cell>
          <cell r="AA1449">
            <v>15.49</v>
          </cell>
          <cell r="AB1449">
            <v>15.52</v>
          </cell>
          <cell r="AD1449" t="str">
            <v>Single</v>
          </cell>
          <cell r="AI1449">
            <v>0</v>
          </cell>
          <cell r="AJ1449">
            <v>0</v>
          </cell>
        </row>
        <row r="1450">
          <cell r="AJ1450">
            <v>0</v>
          </cell>
        </row>
        <row r="1451">
          <cell r="E1451">
            <v>657</v>
          </cell>
          <cell r="F1451" t="str">
            <v>CB-E4/2/7</v>
          </cell>
          <cell r="G1451">
            <v>518918.41</v>
          </cell>
          <cell r="H1451">
            <v>2389856.0499999998</v>
          </cell>
          <cell r="I1451" t="str">
            <v>Road-MN28</v>
          </cell>
          <cell r="J1451">
            <v>7.1699999999837019</v>
          </cell>
          <cell r="K1451">
            <v>13.179999999701977</v>
          </cell>
          <cell r="L1451">
            <v>15.004042788259115</v>
          </cell>
          <cell r="M1451" t="str">
            <v>CP-5 401 253</v>
          </cell>
          <cell r="N1451">
            <v>181.85369782356489</v>
          </cell>
          <cell r="O1451">
            <v>196.857740611824</v>
          </cell>
          <cell r="P1451">
            <v>15.004042788259113</v>
          </cell>
          <cell r="Q1451">
            <v>0</v>
          </cell>
          <cell r="R1451">
            <v>15.73</v>
          </cell>
          <cell r="T1451">
            <v>14.04</v>
          </cell>
          <cell r="V1451">
            <v>15.45</v>
          </cell>
          <cell r="X1451">
            <v>400</v>
          </cell>
          <cell r="Y1451">
            <v>14.01</v>
          </cell>
          <cell r="Z1451">
            <v>14.04</v>
          </cell>
          <cell r="AA1451">
            <v>15.52</v>
          </cell>
          <cell r="AB1451">
            <v>15.45</v>
          </cell>
          <cell r="AD1451" t="str">
            <v>Single</v>
          </cell>
          <cell r="AI1451">
            <v>0</v>
          </cell>
          <cell r="AJ1451" t="str">
            <v>L</v>
          </cell>
        </row>
        <row r="1452">
          <cell r="AJ1452">
            <v>0</v>
          </cell>
        </row>
        <row r="1453">
          <cell r="N1453">
            <v>196.857740611824</v>
          </cell>
          <cell r="AJ1453">
            <v>0</v>
          </cell>
        </row>
        <row r="1454">
          <cell r="E1454">
            <v>658</v>
          </cell>
          <cell r="F1454" t="str">
            <v>CB-E4/4</v>
          </cell>
          <cell r="G1454">
            <v>519012.02</v>
          </cell>
          <cell r="H1454">
            <v>2389664.6</v>
          </cell>
          <cell r="I1454" t="str">
            <v>Road-MN16</v>
          </cell>
          <cell r="M1454" t="str">
            <v>CP-5 401 251</v>
          </cell>
          <cell r="R1454">
            <v>16.239999999999998</v>
          </cell>
          <cell r="T1454">
            <v>14.06</v>
          </cell>
          <cell r="V1454">
            <v>16.14</v>
          </cell>
          <cell r="AI1454">
            <v>0</v>
          </cell>
          <cell r="AJ1454">
            <v>0</v>
          </cell>
        </row>
        <row r="1455">
          <cell r="AJ1455">
            <v>0</v>
          </cell>
        </row>
        <row r="1456">
          <cell r="E1456">
            <v>659</v>
          </cell>
          <cell r="F1456" t="str">
            <v>CB-E4/4/1</v>
          </cell>
          <cell r="G1456">
            <v>519012.93</v>
          </cell>
          <cell r="H1456">
            <v>2389622.61</v>
          </cell>
          <cell r="I1456" t="str">
            <v>Road-MN29</v>
          </cell>
          <cell r="J1456">
            <v>0.90999999997438863</v>
          </cell>
          <cell r="K1456">
            <v>-41.990000000223517</v>
          </cell>
          <cell r="L1456">
            <v>41.999859523797511</v>
          </cell>
          <cell r="M1456" t="str">
            <v>CP-5 401 253</v>
          </cell>
          <cell r="N1456">
            <v>0</v>
          </cell>
          <cell r="O1456">
            <v>41.999859523797511</v>
          </cell>
          <cell r="P1456">
            <v>41.999859523797511</v>
          </cell>
          <cell r="Q1456">
            <v>0</v>
          </cell>
          <cell r="R1456">
            <v>16.45</v>
          </cell>
          <cell r="T1456">
            <v>14.48</v>
          </cell>
          <cell r="V1456">
            <v>15.4</v>
          </cell>
          <cell r="X1456">
            <v>400</v>
          </cell>
          <cell r="Y1456">
            <v>14.06</v>
          </cell>
          <cell r="Z1456">
            <v>14.48</v>
          </cell>
          <cell r="AA1456">
            <v>16.14</v>
          </cell>
          <cell r="AB1456">
            <v>15.4</v>
          </cell>
          <cell r="AD1456" t="str">
            <v>Single</v>
          </cell>
          <cell r="AI1456" t="str">
            <v>S</v>
          </cell>
          <cell r="AJ1456" t="str">
            <v>L</v>
          </cell>
        </row>
        <row r="1457">
          <cell r="AJ1457">
            <v>0</v>
          </cell>
        </row>
        <row r="1458">
          <cell r="N1458">
            <v>41.999859523797511</v>
          </cell>
          <cell r="AJ1458">
            <v>0</v>
          </cell>
        </row>
        <row r="1459">
          <cell r="E1459">
            <v>660</v>
          </cell>
          <cell r="F1459" t="str">
            <v>CB-E4/7</v>
          </cell>
          <cell r="G1459">
            <v>519118.15</v>
          </cell>
          <cell r="H1459">
            <v>2389670.39</v>
          </cell>
          <cell r="I1459" t="str">
            <v>Road-MN16</v>
          </cell>
          <cell r="M1459" t="str">
            <v>CP-5 401 251</v>
          </cell>
          <cell r="R1459">
            <v>16.68</v>
          </cell>
          <cell r="T1459">
            <v>14.59</v>
          </cell>
          <cell r="V1459">
            <v>16.68</v>
          </cell>
          <cell r="AI1459">
            <v>0</v>
          </cell>
          <cell r="AJ1459">
            <v>0</v>
          </cell>
        </row>
        <row r="1460">
          <cell r="AJ1460">
            <v>0</v>
          </cell>
        </row>
        <row r="1461">
          <cell r="E1461">
            <v>661</v>
          </cell>
          <cell r="F1461" t="str">
            <v>CB-E4/7/1</v>
          </cell>
          <cell r="G1461">
            <v>519119.04</v>
          </cell>
          <cell r="H1461">
            <v>2389629.4</v>
          </cell>
          <cell r="I1461" t="str">
            <v>Road-MN30</v>
          </cell>
          <cell r="J1461">
            <v>0.88999999995576218</v>
          </cell>
          <cell r="K1461">
            <v>-40.990000000223517</v>
          </cell>
          <cell r="L1461">
            <v>40.999660974430569</v>
          </cell>
          <cell r="M1461" t="str">
            <v>CP-5 401 253</v>
          </cell>
          <cell r="N1461">
            <v>0</v>
          </cell>
          <cell r="O1461">
            <v>40.999660974430569</v>
          </cell>
          <cell r="P1461">
            <v>40.999660974430569</v>
          </cell>
          <cell r="Q1461">
            <v>0</v>
          </cell>
          <cell r="R1461">
            <v>16.850000000000001</v>
          </cell>
          <cell r="T1461">
            <v>14.88</v>
          </cell>
          <cell r="V1461">
            <v>16.850000000000001</v>
          </cell>
          <cell r="X1461">
            <v>400</v>
          </cell>
          <cell r="Y1461">
            <v>14.59</v>
          </cell>
          <cell r="Z1461">
            <v>14.88</v>
          </cell>
          <cell r="AA1461">
            <v>16.68</v>
          </cell>
          <cell r="AB1461">
            <v>16.850000000000001</v>
          </cell>
          <cell r="AD1461" t="str">
            <v>Single</v>
          </cell>
          <cell r="AI1461" t="str">
            <v>S</v>
          </cell>
          <cell r="AJ1461" t="str">
            <v>L</v>
          </cell>
        </row>
        <row r="1462">
          <cell r="AJ1462">
            <v>0</v>
          </cell>
        </row>
        <row r="1463">
          <cell r="N1463">
            <v>40.999660974430569</v>
          </cell>
          <cell r="AJ1463">
            <v>0</v>
          </cell>
        </row>
        <row r="1464">
          <cell r="E1464">
            <v>662</v>
          </cell>
          <cell r="F1464" t="str">
            <v>CB-E4/9</v>
          </cell>
          <cell r="G1464">
            <v>519194.98</v>
          </cell>
          <cell r="H1464">
            <v>2389677.7400000002</v>
          </cell>
          <cell r="I1464" t="str">
            <v>Road-MN16</v>
          </cell>
          <cell r="M1464" t="str">
            <v>CP-5 401 252</v>
          </cell>
          <cell r="R1464">
            <v>16.920000000000002</v>
          </cell>
          <cell r="T1464">
            <v>15.17</v>
          </cell>
          <cell r="V1464">
            <v>17.170000000000002</v>
          </cell>
          <cell r="AI1464">
            <v>0</v>
          </cell>
          <cell r="AJ1464">
            <v>0</v>
          </cell>
        </row>
        <row r="1465">
          <cell r="AJ1465">
            <v>0</v>
          </cell>
        </row>
        <row r="1466">
          <cell r="E1466">
            <v>663</v>
          </cell>
          <cell r="F1466" t="str">
            <v>CB-E4/9/1</v>
          </cell>
          <cell r="G1466">
            <v>519200.83</v>
          </cell>
          <cell r="H1466">
            <v>2389651.16</v>
          </cell>
          <cell r="I1466" t="str">
            <v>Road-MN18</v>
          </cell>
          <cell r="J1466">
            <v>5.8500000000349246</v>
          </cell>
          <cell r="K1466">
            <v>-26.580000000074506</v>
          </cell>
          <cell r="L1466">
            <v>27.21615145468531</v>
          </cell>
          <cell r="M1466" t="str">
            <v>CP-5 401 252</v>
          </cell>
          <cell r="N1466">
            <v>0</v>
          </cell>
          <cell r="O1466">
            <v>27.21615145468531</v>
          </cell>
          <cell r="P1466">
            <v>27.21615145468531</v>
          </cell>
          <cell r="Q1466">
            <v>0</v>
          </cell>
          <cell r="R1466">
            <v>16.95</v>
          </cell>
          <cell r="T1466">
            <v>15.25</v>
          </cell>
          <cell r="V1466">
            <v>17.649999999999999</v>
          </cell>
          <cell r="X1466">
            <v>400</v>
          </cell>
          <cell r="Y1466">
            <v>15.17</v>
          </cell>
          <cell r="Z1466">
            <v>15.25</v>
          </cell>
          <cell r="AA1466">
            <v>17.170000000000002</v>
          </cell>
          <cell r="AB1466">
            <v>17.649999999999999</v>
          </cell>
          <cell r="AD1466" t="str">
            <v>Single</v>
          </cell>
          <cell r="AI1466" t="str">
            <v>S</v>
          </cell>
          <cell r="AJ1466">
            <v>0</v>
          </cell>
        </row>
        <row r="1467">
          <cell r="AJ1467">
            <v>0</v>
          </cell>
        </row>
        <row r="1468">
          <cell r="E1468">
            <v>664</v>
          </cell>
          <cell r="F1468" t="str">
            <v>CB-E4/9/2</v>
          </cell>
          <cell r="G1468">
            <v>519206.45</v>
          </cell>
          <cell r="H1468">
            <v>2389624.75</v>
          </cell>
          <cell r="I1468" t="str">
            <v>Road-MN18</v>
          </cell>
          <cell r="J1468">
            <v>5.6199999999953434</v>
          </cell>
          <cell r="K1468">
            <v>-26.410000000149012</v>
          </cell>
          <cell r="L1468">
            <v>27.001342559358385</v>
          </cell>
          <cell r="M1468" t="str">
            <v>CP-5 401 252</v>
          </cell>
          <cell r="N1468">
            <v>27.21615145468531</v>
          </cell>
          <cell r="O1468">
            <v>54.217494014043695</v>
          </cell>
          <cell r="P1468">
            <v>27.001342559358385</v>
          </cell>
          <cell r="Q1468">
            <v>0</v>
          </cell>
          <cell r="R1468">
            <v>17.03</v>
          </cell>
          <cell r="T1468">
            <v>15.33</v>
          </cell>
          <cell r="V1468">
            <v>17.2</v>
          </cell>
          <cell r="X1468">
            <v>400</v>
          </cell>
          <cell r="Y1468">
            <v>15.25</v>
          </cell>
          <cell r="Z1468">
            <v>15.33</v>
          </cell>
          <cell r="AA1468">
            <v>17.649999999999999</v>
          </cell>
          <cell r="AB1468">
            <v>17.2</v>
          </cell>
          <cell r="AD1468" t="str">
            <v>Single</v>
          </cell>
          <cell r="AI1468">
            <v>0</v>
          </cell>
          <cell r="AJ1468" t="str">
            <v>L</v>
          </cell>
        </row>
        <row r="1469">
          <cell r="AJ1469">
            <v>0</v>
          </cell>
        </row>
        <row r="1470">
          <cell r="N1470">
            <v>54.217494014043695</v>
          </cell>
          <cell r="AJ1470">
            <v>0</v>
          </cell>
        </row>
        <row r="1471">
          <cell r="E1471">
            <v>665</v>
          </cell>
          <cell r="F1471" t="str">
            <v>CB-E4/9</v>
          </cell>
          <cell r="G1471">
            <v>519194.98</v>
          </cell>
          <cell r="H1471">
            <v>2389677.7400000002</v>
          </cell>
          <cell r="I1471" t="str">
            <v>Road-MN16</v>
          </cell>
          <cell r="M1471" t="str">
            <v>CP-5 401 252</v>
          </cell>
          <cell r="R1471">
            <v>16.920000000000002</v>
          </cell>
          <cell r="T1471">
            <v>15.17</v>
          </cell>
          <cell r="V1471">
            <v>17.170000000000002</v>
          </cell>
          <cell r="AI1471">
            <v>0</v>
          </cell>
          <cell r="AJ1471">
            <v>0</v>
          </cell>
        </row>
        <row r="1472">
          <cell r="AJ1472">
            <v>0</v>
          </cell>
        </row>
        <row r="1473">
          <cell r="E1473">
            <v>666</v>
          </cell>
          <cell r="F1473" t="str">
            <v>CB-E4/10</v>
          </cell>
          <cell r="G1473">
            <v>519182.44</v>
          </cell>
          <cell r="H1473">
            <v>2389726.15</v>
          </cell>
          <cell r="I1473" t="str">
            <v>Road-MN18</v>
          </cell>
          <cell r="J1473">
            <v>-12.539999999979045</v>
          </cell>
          <cell r="K1473">
            <v>48.40999999968335</v>
          </cell>
          <cell r="L1473">
            <v>50.007796391850903</v>
          </cell>
          <cell r="M1473" t="str">
            <v>CP-5 401 252</v>
          </cell>
          <cell r="N1473">
            <v>0</v>
          </cell>
          <cell r="O1473">
            <v>50.007796391850903</v>
          </cell>
          <cell r="P1473">
            <v>50.007796391850903</v>
          </cell>
          <cell r="Q1473">
            <v>0</v>
          </cell>
          <cell r="R1473">
            <v>17.059999999999999</v>
          </cell>
          <cell r="T1473">
            <v>15.266819999999367</v>
          </cell>
          <cell r="V1473">
            <v>17.59</v>
          </cell>
          <cell r="X1473">
            <v>400</v>
          </cell>
          <cell r="Y1473">
            <v>15.17</v>
          </cell>
          <cell r="Z1473">
            <v>15.266819999999367</v>
          </cell>
          <cell r="AA1473">
            <v>17.170000000000002</v>
          </cell>
          <cell r="AB1473">
            <v>17.59</v>
          </cell>
          <cell r="AD1473" t="str">
            <v>Single</v>
          </cell>
          <cell r="AI1473" t="str">
            <v>S</v>
          </cell>
          <cell r="AJ1473">
            <v>0</v>
          </cell>
        </row>
        <row r="1474">
          <cell r="AJ1474">
            <v>0</v>
          </cell>
        </row>
        <row r="1475">
          <cell r="E1475">
            <v>667</v>
          </cell>
          <cell r="F1475" t="str">
            <v>CB-E4/11</v>
          </cell>
          <cell r="G1475">
            <v>519173.09</v>
          </cell>
          <cell r="H1475">
            <v>2389761.94</v>
          </cell>
          <cell r="I1475" t="str">
            <v>Road-MN18</v>
          </cell>
          <cell r="J1475">
            <v>-9.3499999999767169</v>
          </cell>
          <cell r="K1475">
            <v>35.790000000037253</v>
          </cell>
          <cell r="L1475">
            <v>36.991169216479648</v>
          </cell>
          <cell r="M1475" t="str">
            <v>CP-5 401 252</v>
          </cell>
          <cell r="N1475">
            <v>50.007796391850903</v>
          </cell>
          <cell r="O1475">
            <v>86.99896560833055</v>
          </cell>
          <cell r="P1475">
            <v>36.991169216479648</v>
          </cell>
          <cell r="Q1475">
            <v>0</v>
          </cell>
          <cell r="R1475">
            <v>16.899999999999999</v>
          </cell>
          <cell r="T1475">
            <v>15.340802338432326</v>
          </cell>
          <cell r="V1475">
            <v>16.899999999999999</v>
          </cell>
          <cell r="X1475">
            <v>400</v>
          </cell>
          <cell r="Y1475">
            <v>15.266819999999367</v>
          </cell>
          <cell r="Z1475">
            <v>15.340802338432326</v>
          </cell>
          <cell r="AA1475">
            <v>17.59</v>
          </cell>
          <cell r="AB1475">
            <v>16.899999999999999</v>
          </cell>
          <cell r="AD1475" t="str">
            <v>Single</v>
          </cell>
          <cell r="AI1475">
            <v>0</v>
          </cell>
          <cell r="AJ1475">
            <v>0</v>
          </cell>
        </row>
        <row r="1476">
          <cell r="AJ1476">
            <v>0</v>
          </cell>
        </row>
        <row r="1477">
          <cell r="E1477">
            <v>668</v>
          </cell>
          <cell r="F1477" t="str">
            <v>CB-E4/12</v>
          </cell>
          <cell r="G1477">
            <v>519163.23</v>
          </cell>
          <cell r="H1477">
            <v>2389799.6800000002</v>
          </cell>
          <cell r="I1477" t="str">
            <v>Road-MN18</v>
          </cell>
          <cell r="J1477">
            <v>-9.8600000000442378</v>
          </cell>
          <cell r="K1477">
            <v>37.740000000223517</v>
          </cell>
          <cell r="L1477">
            <v>39.006758388998996</v>
          </cell>
          <cell r="M1477" t="str">
            <v>CP-5 401 252</v>
          </cell>
          <cell r="N1477">
            <v>86.99896560833055</v>
          </cell>
          <cell r="O1477">
            <v>126.00572399732954</v>
          </cell>
          <cell r="P1477">
            <v>39.006758388998989</v>
          </cell>
          <cell r="Q1477">
            <v>0</v>
          </cell>
          <cell r="R1477">
            <v>16.63</v>
          </cell>
          <cell r="T1477">
            <v>15.418815855210324</v>
          </cell>
          <cell r="V1477">
            <v>16.670000000000002</v>
          </cell>
          <cell r="X1477">
            <v>400</v>
          </cell>
          <cell r="Y1477">
            <v>15.340802338432326</v>
          </cell>
          <cell r="Z1477">
            <v>15.418815855210324</v>
          </cell>
          <cell r="AA1477">
            <v>16.899999999999999</v>
          </cell>
          <cell r="AB1477">
            <v>16.670000000000002</v>
          </cell>
          <cell r="AD1477" t="str">
            <v>Single</v>
          </cell>
          <cell r="AI1477">
            <v>0</v>
          </cell>
          <cell r="AJ1477" t="str">
            <v>L</v>
          </cell>
        </row>
        <row r="1478">
          <cell r="AJ1478">
            <v>0</v>
          </cell>
        </row>
        <row r="1479">
          <cell r="N1479">
            <v>126.00572399732954</v>
          </cell>
          <cell r="AJ1479">
            <v>0</v>
          </cell>
        </row>
        <row r="1480">
          <cell r="E1480">
            <v>669</v>
          </cell>
          <cell r="F1480" t="str">
            <v>MH-E5-EX</v>
          </cell>
          <cell r="G1480">
            <v>518876.7</v>
          </cell>
          <cell r="H1480">
            <v>2389597.46</v>
          </cell>
          <cell r="I1480" t="str">
            <v>Al Makarunah St.</v>
          </cell>
          <cell r="M1480" t="str">
            <v>CP-5 401 254</v>
          </cell>
          <cell r="R1480">
            <v>15.2</v>
          </cell>
          <cell r="T1480">
            <v>13.39</v>
          </cell>
          <cell r="V1480">
            <v>15.2</v>
          </cell>
          <cell r="AI1480">
            <v>0</v>
          </cell>
          <cell r="AJ1480">
            <v>0</v>
          </cell>
        </row>
        <row r="1481">
          <cell r="AJ1481">
            <v>0</v>
          </cell>
        </row>
        <row r="1482">
          <cell r="E1482">
            <v>670</v>
          </cell>
          <cell r="F1482" t="str">
            <v>CB-E5/1</v>
          </cell>
          <cell r="G1482">
            <v>518905.44</v>
          </cell>
          <cell r="H1482">
            <v>2389594.4500000002</v>
          </cell>
          <cell r="I1482" t="str">
            <v>Road-MN15</v>
          </cell>
          <cell r="J1482">
            <v>28.739999999990687</v>
          </cell>
          <cell r="K1482">
            <v>-3.0099999997764826</v>
          </cell>
          <cell r="L1482">
            <v>28.897191905064393</v>
          </cell>
          <cell r="M1482" t="str">
            <v>CP-5 401 254</v>
          </cell>
          <cell r="N1482">
            <v>0</v>
          </cell>
          <cell r="O1482">
            <v>28.897191905064393</v>
          </cell>
          <cell r="P1482">
            <v>28.897191905064393</v>
          </cell>
          <cell r="Q1482">
            <v>0</v>
          </cell>
          <cell r="R1482">
            <v>15.51</v>
          </cell>
          <cell r="T1482">
            <v>13.53</v>
          </cell>
          <cell r="V1482">
            <v>15.51</v>
          </cell>
          <cell r="X1482">
            <v>400</v>
          </cell>
          <cell r="Y1482">
            <v>13.39</v>
          </cell>
          <cell r="Z1482">
            <v>13.53</v>
          </cell>
          <cell r="AA1482">
            <v>15.2</v>
          </cell>
          <cell r="AB1482">
            <v>15.51</v>
          </cell>
          <cell r="AD1482" t="str">
            <v>Single</v>
          </cell>
          <cell r="AI1482" t="str">
            <v>S</v>
          </cell>
          <cell r="AJ1482">
            <v>0</v>
          </cell>
        </row>
        <row r="1483">
          <cell r="AJ1483">
            <v>0</v>
          </cell>
        </row>
        <row r="1484">
          <cell r="E1484">
            <v>671</v>
          </cell>
          <cell r="F1484" t="str">
            <v>CB-E5/2</v>
          </cell>
          <cell r="G1484">
            <v>518934.56</v>
          </cell>
          <cell r="H1484">
            <v>2389591.5</v>
          </cell>
          <cell r="I1484" t="str">
            <v>Road-MN15</v>
          </cell>
          <cell r="J1484">
            <v>29.119999999995343</v>
          </cell>
          <cell r="K1484">
            <v>-2.9500000001862645</v>
          </cell>
          <cell r="L1484">
            <v>29.269043373517142</v>
          </cell>
          <cell r="M1484" t="str">
            <v>CP-5 401 254</v>
          </cell>
          <cell r="N1484">
            <v>28.897191905064393</v>
          </cell>
          <cell r="O1484">
            <v>58.166235278581539</v>
          </cell>
          <cell r="P1484">
            <v>29.269043373517146</v>
          </cell>
          <cell r="Q1484">
            <v>0</v>
          </cell>
          <cell r="R1484">
            <v>15.77</v>
          </cell>
          <cell r="T1484">
            <v>13.68</v>
          </cell>
          <cell r="V1484">
            <v>15.97</v>
          </cell>
          <cell r="X1484">
            <v>400</v>
          </cell>
          <cell r="Y1484">
            <v>13.53</v>
          </cell>
          <cell r="Z1484">
            <v>13.68</v>
          </cell>
          <cell r="AA1484">
            <v>15.51</v>
          </cell>
          <cell r="AB1484">
            <v>15.97</v>
          </cell>
          <cell r="AD1484" t="str">
            <v>Single</v>
          </cell>
          <cell r="AI1484">
            <v>0</v>
          </cell>
          <cell r="AJ1484">
            <v>0</v>
          </cell>
        </row>
        <row r="1485">
          <cell r="AJ1485">
            <v>0</v>
          </cell>
        </row>
        <row r="1486">
          <cell r="E1486">
            <v>672</v>
          </cell>
          <cell r="F1486" t="str">
            <v>CB-E5/3</v>
          </cell>
          <cell r="G1486">
            <v>518974.86</v>
          </cell>
          <cell r="H1486">
            <v>2389587.46</v>
          </cell>
          <cell r="I1486" t="str">
            <v>Road-MN15</v>
          </cell>
          <cell r="J1486">
            <v>40.299999999988358</v>
          </cell>
          <cell r="K1486">
            <v>-4.0400000000372529</v>
          </cell>
          <cell r="L1486">
            <v>40.501995012583798</v>
          </cell>
          <cell r="M1486" t="str">
            <v>CP-5 401 254</v>
          </cell>
          <cell r="N1486">
            <v>58.166235278581539</v>
          </cell>
          <cell r="O1486">
            <v>98.668230291165344</v>
          </cell>
          <cell r="P1486">
            <v>40.501995012583805</v>
          </cell>
          <cell r="Q1486">
            <v>0</v>
          </cell>
          <cell r="R1486">
            <v>16.13</v>
          </cell>
          <cell r="T1486">
            <v>13.88</v>
          </cell>
          <cell r="V1486">
            <v>16.07</v>
          </cell>
          <cell r="X1486">
            <v>400</v>
          </cell>
          <cell r="Y1486">
            <v>13.68</v>
          </cell>
          <cell r="Z1486">
            <v>13.88</v>
          </cell>
          <cell r="AA1486">
            <v>15.97</v>
          </cell>
          <cell r="AB1486">
            <v>16.07</v>
          </cell>
          <cell r="AD1486" t="str">
            <v>Single</v>
          </cell>
          <cell r="AI1486">
            <v>0</v>
          </cell>
          <cell r="AJ1486">
            <v>0</v>
          </cell>
        </row>
        <row r="1487">
          <cell r="AJ1487">
            <v>0</v>
          </cell>
        </row>
        <row r="1488">
          <cell r="E1488">
            <v>673</v>
          </cell>
          <cell r="F1488" t="str">
            <v>CB-E5/4</v>
          </cell>
          <cell r="G1488">
            <v>519013.65</v>
          </cell>
          <cell r="H1488">
            <v>2389583.4700000002</v>
          </cell>
          <cell r="I1488" t="str">
            <v>Road-MN15</v>
          </cell>
          <cell r="J1488">
            <v>38.790000000037253</v>
          </cell>
          <cell r="K1488">
            <v>-3.9899999997578561</v>
          </cell>
          <cell r="L1488">
            <v>38.994668866409903</v>
          </cell>
          <cell r="M1488" t="str">
            <v>CP-5 401 254</v>
          </cell>
          <cell r="N1488">
            <v>98.668230291165344</v>
          </cell>
          <cell r="O1488">
            <v>137.66289915757525</v>
          </cell>
          <cell r="P1488">
            <v>38.99466886640991</v>
          </cell>
          <cell r="Q1488">
            <v>0</v>
          </cell>
          <cell r="R1488">
            <v>16.43</v>
          </cell>
          <cell r="T1488">
            <v>14.08</v>
          </cell>
          <cell r="V1488">
            <v>16.239999999999998</v>
          </cell>
          <cell r="X1488">
            <v>400</v>
          </cell>
          <cell r="Y1488">
            <v>13.88</v>
          </cell>
          <cell r="Z1488">
            <v>14.08</v>
          </cell>
          <cell r="AA1488">
            <v>16.07</v>
          </cell>
          <cell r="AB1488">
            <v>16.239999999999998</v>
          </cell>
          <cell r="AD1488" t="str">
            <v>Single</v>
          </cell>
          <cell r="AI1488">
            <v>0</v>
          </cell>
          <cell r="AJ1488">
            <v>0</v>
          </cell>
        </row>
        <row r="1489">
          <cell r="AJ1489">
            <v>0</v>
          </cell>
        </row>
        <row r="1490">
          <cell r="E1490">
            <v>674</v>
          </cell>
          <cell r="F1490" t="str">
            <v>CB-E5/5</v>
          </cell>
          <cell r="G1490">
            <v>519070.36</v>
          </cell>
          <cell r="H1490">
            <v>2389577.69</v>
          </cell>
          <cell r="I1490" t="str">
            <v>Road-MN15</v>
          </cell>
          <cell r="J1490">
            <v>56.709999999962747</v>
          </cell>
          <cell r="K1490">
            <v>-5.7800000002607703</v>
          </cell>
          <cell r="L1490">
            <v>57.003793733389259</v>
          </cell>
          <cell r="M1490" t="str">
            <v>CP-5 401 254</v>
          </cell>
          <cell r="N1490">
            <v>137.66289915757525</v>
          </cell>
          <cell r="O1490">
            <v>194.6666928909645</v>
          </cell>
          <cell r="P1490">
            <v>57.003793733389244</v>
          </cell>
          <cell r="Q1490">
            <v>0</v>
          </cell>
          <cell r="R1490">
            <v>16.649999999999999</v>
          </cell>
          <cell r="T1490">
            <v>14.36</v>
          </cell>
          <cell r="V1490">
            <v>16.489999999999998</v>
          </cell>
          <cell r="X1490">
            <v>400</v>
          </cell>
          <cell r="Y1490">
            <v>14.08</v>
          </cell>
          <cell r="Z1490">
            <v>14.36</v>
          </cell>
          <cell r="AA1490">
            <v>16.239999999999998</v>
          </cell>
          <cell r="AB1490">
            <v>16.489999999999998</v>
          </cell>
          <cell r="AD1490" t="str">
            <v>Single</v>
          </cell>
          <cell r="AI1490">
            <v>0</v>
          </cell>
          <cell r="AJ1490">
            <v>0</v>
          </cell>
        </row>
        <row r="1491">
          <cell r="AJ1491">
            <v>0</v>
          </cell>
        </row>
        <row r="1492">
          <cell r="E1492">
            <v>675</v>
          </cell>
          <cell r="F1492" t="str">
            <v>CB-E5/6</v>
          </cell>
          <cell r="G1492">
            <v>519124.09</v>
          </cell>
          <cell r="H1492">
            <v>2389572.25</v>
          </cell>
          <cell r="I1492" t="str">
            <v>Road-MN15</v>
          </cell>
          <cell r="J1492">
            <v>53.730000000039581</v>
          </cell>
          <cell r="K1492">
            <v>-5.4399999999441206</v>
          </cell>
          <cell r="L1492">
            <v>54.004689611214744</v>
          </cell>
          <cell r="M1492" t="str">
            <v>CP-5 401 254</v>
          </cell>
          <cell r="N1492">
            <v>194.6666928909645</v>
          </cell>
          <cell r="O1492">
            <v>248.67138250217926</v>
          </cell>
          <cell r="P1492">
            <v>54.004689611214758</v>
          </cell>
          <cell r="Q1492">
            <v>0</v>
          </cell>
          <cell r="R1492">
            <v>16.86</v>
          </cell>
          <cell r="T1492">
            <v>14.63</v>
          </cell>
          <cell r="V1492">
            <v>16.72</v>
          </cell>
          <cell r="X1492">
            <v>400</v>
          </cell>
          <cell r="Y1492">
            <v>14.36</v>
          </cell>
          <cell r="Z1492">
            <v>14.63</v>
          </cell>
          <cell r="AA1492">
            <v>16.489999999999998</v>
          </cell>
          <cell r="AB1492">
            <v>16.72</v>
          </cell>
          <cell r="AD1492" t="str">
            <v>Single</v>
          </cell>
          <cell r="AI1492">
            <v>0</v>
          </cell>
          <cell r="AJ1492">
            <v>0</v>
          </cell>
        </row>
        <row r="1493">
          <cell r="AJ1493">
            <v>0</v>
          </cell>
        </row>
        <row r="1494">
          <cell r="E1494">
            <v>676</v>
          </cell>
          <cell r="F1494" t="str">
            <v>CB-E5/7</v>
          </cell>
          <cell r="G1494">
            <v>519161.4</v>
          </cell>
          <cell r="H1494">
            <v>2389568.5099999998</v>
          </cell>
          <cell r="I1494" t="str">
            <v>Road-MN15</v>
          </cell>
          <cell r="J1494">
            <v>37.309999999997672</v>
          </cell>
          <cell r="K1494">
            <v>-3.7400000002235174</v>
          </cell>
          <cell r="L1494">
            <v>37.496982545286201</v>
          </cell>
          <cell r="M1494" t="str">
            <v>CP-5 401 254</v>
          </cell>
          <cell r="N1494">
            <v>248.67138250217926</v>
          </cell>
          <cell r="O1494">
            <v>286.16836504746544</v>
          </cell>
          <cell r="P1494">
            <v>37.496982545286187</v>
          </cell>
          <cell r="Q1494">
            <v>0</v>
          </cell>
          <cell r="R1494">
            <v>17</v>
          </cell>
          <cell r="T1494">
            <v>14.82</v>
          </cell>
          <cell r="V1494">
            <v>16.88</v>
          </cell>
          <cell r="X1494">
            <v>400</v>
          </cell>
          <cell r="Y1494">
            <v>14.63</v>
          </cell>
          <cell r="Z1494">
            <v>14.82</v>
          </cell>
          <cell r="AA1494">
            <v>16.72</v>
          </cell>
          <cell r="AB1494">
            <v>16.88</v>
          </cell>
          <cell r="AD1494" t="str">
            <v>Single</v>
          </cell>
          <cell r="AI1494">
            <v>0</v>
          </cell>
          <cell r="AJ1494">
            <v>0</v>
          </cell>
        </row>
        <row r="1495">
          <cell r="AJ1495">
            <v>0</v>
          </cell>
        </row>
        <row r="1496">
          <cell r="E1496">
            <v>677</v>
          </cell>
          <cell r="F1496" t="str">
            <v>CB-E5/8</v>
          </cell>
          <cell r="G1496">
            <v>519192.35</v>
          </cell>
          <cell r="H1496">
            <v>2389566.69</v>
          </cell>
          <cell r="I1496" t="str">
            <v>Road-MN15</v>
          </cell>
          <cell r="J1496">
            <v>30.949999999953434</v>
          </cell>
          <cell r="K1496">
            <v>-1.8199999998323619</v>
          </cell>
          <cell r="L1496">
            <v>31.003465935222586</v>
          </cell>
          <cell r="M1496" t="str">
            <v>CP-5 401 255</v>
          </cell>
          <cell r="N1496">
            <v>286.16836504746544</v>
          </cell>
          <cell r="O1496">
            <v>317.17183098268805</v>
          </cell>
          <cell r="P1496">
            <v>31.003465935222607</v>
          </cell>
          <cell r="Q1496">
            <v>0</v>
          </cell>
          <cell r="R1496">
            <v>17.12</v>
          </cell>
          <cell r="T1496">
            <v>14.98</v>
          </cell>
          <cell r="V1496">
            <v>17.07</v>
          </cell>
          <cell r="X1496">
            <v>400</v>
          </cell>
          <cell r="Y1496">
            <v>14.82</v>
          </cell>
          <cell r="Z1496">
            <v>14.98</v>
          </cell>
          <cell r="AA1496">
            <v>16.88</v>
          </cell>
          <cell r="AB1496">
            <v>17.07</v>
          </cell>
          <cell r="AD1496" t="str">
            <v>Single</v>
          </cell>
          <cell r="AI1496">
            <v>0</v>
          </cell>
          <cell r="AJ1496">
            <v>0</v>
          </cell>
        </row>
        <row r="1497">
          <cell r="AJ1497">
            <v>0</v>
          </cell>
        </row>
        <row r="1498">
          <cell r="E1498">
            <v>678</v>
          </cell>
          <cell r="F1498" t="str">
            <v>CB-E5/9</v>
          </cell>
          <cell r="G1498">
            <v>519210.83</v>
          </cell>
          <cell r="H1498">
            <v>2389567.46</v>
          </cell>
          <cell r="I1498" t="str">
            <v>Road-MN15</v>
          </cell>
          <cell r="J1498">
            <v>18.480000000039581</v>
          </cell>
          <cell r="K1498">
            <v>0.77000000001862645</v>
          </cell>
          <cell r="L1498">
            <v>18.496034710215365</v>
          </cell>
          <cell r="M1498" t="str">
            <v>CP-5 401 255</v>
          </cell>
          <cell r="N1498">
            <v>317.17183098268805</v>
          </cell>
          <cell r="O1498">
            <v>335.66786569290343</v>
          </cell>
          <cell r="P1498">
            <v>18.496034710215383</v>
          </cell>
          <cell r="Q1498">
            <v>0</v>
          </cell>
          <cell r="R1498">
            <v>17.190000000000001</v>
          </cell>
          <cell r="T1498">
            <v>15.07</v>
          </cell>
          <cell r="V1498">
            <v>17.23</v>
          </cell>
          <cell r="X1498">
            <v>400</v>
          </cell>
          <cell r="Y1498">
            <v>14.98</v>
          </cell>
          <cell r="Z1498">
            <v>15.07</v>
          </cell>
          <cell r="AA1498">
            <v>17.07</v>
          </cell>
          <cell r="AB1498">
            <v>17.23</v>
          </cell>
          <cell r="AD1498" t="str">
            <v>Single</v>
          </cell>
          <cell r="AI1498">
            <v>0</v>
          </cell>
          <cell r="AJ1498">
            <v>0</v>
          </cell>
        </row>
        <row r="1499">
          <cell r="AJ1499">
            <v>0</v>
          </cell>
        </row>
        <row r="1500">
          <cell r="E1500">
            <v>679</v>
          </cell>
          <cell r="F1500" t="str">
            <v>CB-E5/10</v>
          </cell>
          <cell r="G1500">
            <v>519240.54</v>
          </cell>
          <cell r="H1500">
            <v>2389571.65</v>
          </cell>
          <cell r="I1500" t="str">
            <v>Road-MN15</v>
          </cell>
          <cell r="J1500">
            <v>29.709999999962747</v>
          </cell>
          <cell r="K1500">
            <v>4.1899999999441206</v>
          </cell>
          <cell r="L1500">
            <v>30.004003066212984</v>
          </cell>
          <cell r="M1500" t="str">
            <v>CP-5 401 255</v>
          </cell>
          <cell r="N1500">
            <v>335.66786569290343</v>
          </cell>
          <cell r="O1500">
            <v>365.67186875911642</v>
          </cell>
          <cell r="P1500">
            <v>30.004003066212988</v>
          </cell>
          <cell r="Q1500">
            <v>0</v>
          </cell>
          <cell r="R1500">
            <v>17.3</v>
          </cell>
          <cell r="T1500">
            <v>15.22</v>
          </cell>
          <cell r="V1500">
            <v>17.22</v>
          </cell>
          <cell r="X1500">
            <v>400</v>
          </cell>
          <cell r="Y1500">
            <v>15.07</v>
          </cell>
          <cell r="Z1500">
            <v>15.22</v>
          </cell>
          <cell r="AA1500">
            <v>17.23</v>
          </cell>
          <cell r="AB1500">
            <v>17.22</v>
          </cell>
          <cell r="AD1500" t="str">
            <v>Single</v>
          </cell>
          <cell r="AI1500">
            <v>0</v>
          </cell>
          <cell r="AJ1500">
            <v>0</v>
          </cell>
        </row>
        <row r="1501">
          <cell r="AJ1501">
            <v>0</v>
          </cell>
        </row>
        <row r="1502">
          <cell r="E1502">
            <v>680</v>
          </cell>
          <cell r="F1502" t="str">
            <v>CB-E5/11</v>
          </cell>
          <cell r="G1502">
            <v>519256.6</v>
          </cell>
          <cell r="H1502">
            <v>2389575.44</v>
          </cell>
          <cell r="I1502" t="str">
            <v>Road-MN15</v>
          </cell>
          <cell r="J1502">
            <v>16.059999999997672</v>
          </cell>
          <cell r="K1502">
            <v>3.7900000000372529</v>
          </cell>
          <cell r="L1502">
            <v>16.501142384701961</v>
          </cell>
          <cell r="M1502" t="str">
            <v>CP-5 401 255</v>
          </cell>
          <cell r="N1502">
            <v>365.67186875911642</v>
          </cell>
          <cell r="O1502">
            <v>382.17301114381837</v>
          </cell>
          <cell r="P1502">
            <v>16.50114238470195</v>
          </cell>
          <cell r="Q1502">
            <v>0</v>
          </cell>
          <cell r="R1502">
            <v>17.329999999999998</v>
          </cell>
          <cell r="T1502">
            <v>15.3</v>
          </cell>
          <cell r="V1502">
            <v>17.329999999999998</v>
          </cell>
          <cell r="X1502">
            <v>400</v>
          </cell>
          <cell r="Y1502">
            <v>15.22</v>
          </cell>
          <cell r="Z1502">
            <v>15.3</v>
          </cell>
          <cell r="AA1502">
            <v>17.22</v>
          </cell>
          <cell r="AB1502">
            <v>17.329999999999998</v>
          </cell>
          <cell r="AD1502" t="str">
            <v>Single</v>
          </cell>
          <cell r="AI1502">
            <v>0</v>
          </cell>
          <cell r="AJ1502">
            <v>0</v>
          </cell>
        </row>
        <row r="1503">
          <cell r="AJ1503">
            <v>0</v>
          </cell>
        </row>
        <row r="1504">
          <cell r="E1504">
            <v>681</v>
          </cell>
          <cell r="F1504" t="str">
            <v>CB-E5/12</v>
          </cell>
          <cell r="G1504">
            <v>519281.29</v>
          </cell>
          <cell r="H1504">
            <v>2389581.79</v>
          </cell>
          <cell r="I1504" t="str">
            <v>Road-MN15</v>
          </cell>
          <cell r="J1504">
            <v>24.690000000002328</v>
          </cell>
          <cell r="K1504">
            <v>6.3500000000931323</v>
          </cell>
          <cell r="L1504">
            <v>25.493501132667081</v>
          </cell>
          <cell r="M1504" t="str">
            <v>CP-5 401 255</v>
          </cell>
          <cell r="N1504">
            <v>382.17301114381837</v>
          </cell>
          <cell r="O1504">
            <v>407.66651227648543</v>
          </cell>
          <cell r="P1504">
            <v>25.493501132667063</v>
          </cell>
          <cell r="Q1504">
            <v>0</v>
          </cell>
          <cell r="R1504">
            <v>17.27</v>
          </cell>
          <cell r="T1504">
            <v>15.43</v>
          </cell>
          <cell r="V1504">
            <v>17.61</v>
          </cell>
          <cell r="X1504">
            <v>400</v>
          </cell>
          <cell r="Y1504">
            <v>15.3</v>
          </cell>
          <cell r="Z1504">
            <v>15.43</v>
          </cell>
          <cell r="AA1504">
            <v>17.329999999999998</v>
          </cell>
          <cell r="AB1504">
            <v>17.61</v>
          </cell>
          <cell r="AD1504" t="str">
            <v>Single</v>
          </cell>
          <cell r="AI1504">
            <v>0</v>
          </cell>
          <cell r="AJ1504" t="str">
            <v>L</v>
          </cell>
        </row>
        <row r="1505">
          <cell r="AJ1505">
            <v>0</v>
          </cell>
        </row>
        <row r="1506">
          <cell r="N1506">
            <v>407.66651227648543</v>
          </cell>
          <cell r="AJ1506">
            <v>0</v>
          </cell>
        </row>
        <row r="1507">
          <cell r="E1507">
            <v>682</v>
          </cell>
          <cell r="F1507" t="str">
            <v>CB-E5/8</v>
          </cell>
          <cell r="G1507">
            <v>519192.35</v>
          </cell>
          <cell r="H1507">
            <v>2389566.69</v>
          </cell>
          <cell r="I1507" t="str">
            <v>Road-MN15</v>
          </cell>
          <cell r="M1507" t="str">
            <v>CP-5 401 255</v>
          </cell>
          <cell r="R1507">
            <v>17.12</v>
          </cell>
          <cell r="T1507">
            <v>15.07</v>
          </cell>
          <cell r="V1507">
            <v>17.07</v>
          </cell>
          <cell r="AI1507">
            <v>0</v>
          </cell>
          <cell r="AJ1507">
            <v>0</v>
          </cell>
        </row>
        <row r="1508">
          <cell r="AJ1508">
            <v>0</v>
          </cell>
        </row>
        <row r="1509">
          <cell r="E1509">
            <v>683</v>
          </cell>
          <cell r="F1509" t="str">
            <v>CB-E5/8/1</v>
          </cell>
          <cell r="G1509">
            <v>519189.03</v>
          </cell>
          <cell r="H1509">
            <v>2389522.0299999998</v>
          </cell>
          <cell r="I1509" t="str">
            <v>Road-MN17</v>
          </cell>
          <cell r="J1509">
            <v>-3.3199999999487773</v>
          </cell>
          <cell r="K1509">
            <v>-44.660000000149012</v>
          </cell>
          <cell r="L1509">
            <v>44.783233469826293</v>
          </cell>
          <cell r="M1509" t="str">
            <v>CP-5 401 256</v>
          </cell>
          <cell r="N1509">
            <v>0</v>
          </cell>
          <cell r="O1509">
            <v>44.783233469826293</v>
          </cell>
          <cell r="P1509">
            <v>44.783233469826293</v>
          </cell>
          <cell r="Q1509">
            <v>0</v>
          </cell>
          <cell r="R1509">
            <v>16.850000000000001</v>
          </cell>
          <cell r="T1509">
            <v>15.16</v>
          </cell>
          <cell r="V1509">
            <v>16.96</v>
          </cell>
          <cell r="X1509">
            <v>400</v>
          </cell>
          <cell r="Y1509">
            <v>15.07</v>
          </cell>
          <cell r="Z1509">
            <v>15.16</v>
          </cell>
          <cell r="AA1509">
            <v>17.07</v>
          </cell>
          <cell r="AB1509">
            <v>16.96</v>
          </cell>
          <cell r="AD1509" t="str">
            <v>Single</v>
          </cell>
          <cell r="AI1509" t="str">
            <v>S</v>
          </cell>
          <cell r="AJ1509">
            <v>0</v>
          </cell>
        </row>
        <row r="1510">
          <cell r="AJ1510">
            <v>0</v>
          </cell>
        </row>
        <row r="1511">
          <cell r="E1511">
            <v>684</v>
          </cell>
          <cell r="F1511" t="str">
            <v>CB-E5/8/2</v>
          </cell>
          <cell r="G1511">
            <v>519184.18</v>
          </cell>
          <cell r="H1511">
            <v>2389485.62</v>
          </cell>
          <cell r="I1511" t="str">
            <v>Road-MN17</v>
          </cell>
          <cell r="J1511">
            <v>-4.8500000000349246</v>
          </cell>
          <cell r="K1511">
            <v>-36.40999999968335</v>
          </cell>
          <cell r="L1511">
            <v>36.73160219725353</v>
          </cell>
          <cell r="M1511" t="str">
            <v>CP-5 401 256</v>
          </cell>
          <cell r="N1511">
            <v>44.783233469826293</v>
          </cell>
          <cell r="O1511">
            <v>81.514835667079822</v>
          </cell>
          <cell r="P1511">
            <v>36.73160219725353</v>
          </cell>
          <cell r="Q1511">
            <v>0</v>
          </cell>
          <cell r="R1511">
            <v>16.84</v>
          </cell>
          <cell r="T1511">
            <v>15.23</v>
          </cell>
          <cell r="V1511">
            <v>17.02</v>
          </cell>
          <cell r="X1511">
            <v>400</v>
          </cell>
          <cell r="Y1511">
            <v>15.16</v>
          </cell>
          <cell r="Z1511">
            <v>15.23</v>
          </cell>
          <cell r="AA1511">
            <v>16.96</v>
          </cell>
          <cell r="AB1511">
            <v>17.02</v>
          </cell>
          <cell r="AD1511" t="str">
            <v>Single</v>
          </cell>
          <cell r="AI1511">
            <v>0</v>
          </cell>
          <cell r="AJ1511">
            <v>0</v>
          </cell>
        </row>
        <row r="1512">
          <cell r="AJ1512">
            <v>0</v>
          </cell>
        </row>
        <row r="1513">
          <cell r="E1513">
            <v>685</v>
          </cell>
          <cell r="F1513" t="str">
            <v>CB-E5/8/3</v>
          </cell>
          <cell r="G1513">
            <v>519176.62</v>
          </cell>
          <cell r="H1513">
            <v>2389441.25</v>
          </cell>
          <cell r="I1513" t="str">
            <v>Road-MN17</v>
          </cell>
          <cell r="J1513">
            <v>-7.5599999999976717</v>
          </cell>
          <cell r="K1513">
            <v>-44.370000000111759</v>
          </cell>
          <cell r="L1513">
            <v>45.009449008068096</v>
          </cell>
          <cell r="M1513" t="str">
            <v>CP-5 401 256</v>
          </cell>
          <cell r="N1513">
            <v>81.514835667079822</v>
          </cell>
          <cell r="O1513">
            <v>126.52428467514792</v>
          </cell>
          <cell r="P1513">
            <v>45.009449008068103</v>
          </cell>
          <cell r="Q1513">
            <v>0</v>
          </cell>
          <cell r="R1513">
            <v>16.98</v>
          </cell>
          <cell r="T1513">
            <v>15.32</v>
          </cell>
          <cell r="V1513">
            <v>17</v>
          </cell>
          <cell r="X1513">
            <v>400</v>
          </cell>
          <cell r="Y1513">
            <v>15.23</v>
          </cell>
          <cell r="Z1513">
            <v>15.32</v>
          </cell>
          <cell r="AA1513">
            <v>17.02</v>
          </cell>
          <cell r="AB1513">
            <v>17</v>
          </cell>
          <cell r="AD1513" t="str">
            <v>Single</v>
          </cell>
          <cell r="AI1513">
            <v>0</v>
          </cell>
          <cell r="AJ1513">
            <v>0</v>
          </cell>
        </row>
        <row r="1514">
          <cell r="AJ1514">
            <v>0</v>
          </cell>
        </row>
        <row r="1515">
          <cell r="E1515">
            <v>686</v>
          </cell>
          <cell r="F1515" t="str">
            <v>CB-E5/8/4</v>
          </cell>
          <cell r="G1515">
            <v>519169.08</v>
          </cell>
          <cell r="H1515">
            <v>2389396.89</v>
          </cell>
          <cell r="I1515" t="str">
            <v>Road-MN17</v>
          </cell>
          <cell r="J1515">
            <v>-7.5399999999790452</v>
          </cell>
          <cell r="K1515">
            <v>-44.359999999869615</v>
          </cell>
          <cell r="L1515">
            <v>44.996235397954308</v>
          </cell>
          <cell r="M1515" t="str">
            <v>CP-5 401 256</v>
          </cell>
          <cell r="N1515">
            <v>126.52428467514792</v>
          </cell>
          <cell r="O1515">
            <v>171.52052007310223</v>
          </cell>
          <cell r="P1515">
            <v>44.996235397954308</v>
          </cell>
          <cell r="Q1515">
            <v>0</v>
          </cell>
          <cell r="R1515">
            <v>17.010000000000002</v>
          </cell>
          <cell r="T1515">
            <v>15.41</v>
          </cell>
          <cell r="V1515">
            <v>17.22</v>
          </cell>
          <cell r="X1515">
            <v>400</v>
          </cell>
          <cell r="Y1515">
            <v>15.32</v>
          </cell>
          <cell r="Z1515">
            <v>15.41</v>
          </cell>
          <cell r="AA1515">
            <v>17</v>
          </cell>
          <cell r="AB1515">
            <v>17.22</v>
          </cell>
          <cell r="AD1515" t="str">
            <v>Single</v>
          </cell>
          <cell r="AI1515">
            <v>0</v>
          </cell>
          <cell r="AJ1515" t="str">
            <v>L</v>
          </cell>
        </row>
        <row r="1516">
          <cell r="AJ1516">
            <v>0</v>
          </cell>
        </row>
        <row r="1517">
          <cell r="N1517">
            <v>171.52052007310223</v>
          </cell>
          <cell r="AJ1517">
            <v>0</v>
          </cell>
        </row>
        <row r="1518">
          <cell r="E1518">
            <v>687</v>
          </cell>
          <cell r="F1518" t="str">
            <v>MH-E7-EX</v>
          </cell>
          <cell r="G1518">
            <v>518959.22</v>
          </cell>
          <cell r="H1518">
            <v>2389321.59</v>
          </cell>
          <cell r="I1518" t="str">
            <v>Al Makarunah St.</v>
          </cell>
          <cell r="M1518" t="str">
            <v>CP-5 401 257</v>
          </cell>
          <cell r="R1518">
            <v>16.079999999999998</v>
          </cell>
          <cell r="T1518">
            <v>13.71</v>
          </cell>
          <cell r="V1518">
            <v>16.079999999999998</v>
          </cell>
          <cell r="AI1518">
            <v>0</v>
          </cell>
          <cell r="AJ1518">
            <v>0</v>
          </cell>
        </row>
        <row r="1519">
          <cell r="AJ1519">
            <v>0</v>
          </cell>
        </row>
        <row r="1520">
          <cell r="E1520">
            <v>688</v>
          </cell>
          <cell r="F1520" t="str">
            <v>CB-E7/1</v>
          </cell>
          <cell r="G1520">
            <v>518985.27</v>
          </cell>
          <cell r="H1520">
            <v>2389329.88</v>
          </cell>
          <cell r="I1520" t="str">
            <v>Road-MN14</v>
          </cell>
          <cell r="J1520">
            <v>26.050000000046566</v>
          </cell>
          <cell r="K1520">
            <v>8.2900000000372529</v>
          </cell>
          <cell r="L1520">
            <v>27.337274919110786</v>
          </cell>
          <cell r="M1520" t="str">
            <v>CP-5 401 257</v>
          </cell>
          <cell r="N1520">
            <v>0</v>
          </cell>
          <cell r="O1520">
            <v>27.337274919110786</v>
          </cell>
          <cell r="P1520">
            <v>27.337274919110786</v>
          </cell>
          <cell r="Q1520">
            <v>0</v>
          </cell>
          <cell r="R1520">
            <v>16.010000000000002</v>
          </cell>
          <cell r="T1520">
            <v>13.91</v>
          </cell>
          <cell r="V1520">
            <v>16.04</v>
          </cell>
          <cell r="X1520">
            <v>500</v>
          </cell>
          <cell r="Y1520">
            <v>13.71</v>
          </cell>
          <cell r="Z1520">
            <v>13.91</v>
          </cell>
          <cell r="AA1520">
            <v>16.079999999999998</v>
          </cell>
          <cell r="AB1520">
            <v>16.04</v>
          </cell>
          <cell r="AD1520" t="str">
            <v>Single</v>
          </cell>
          <cell r="AI1520" t="str">
            <v>S</v>
          </cell>
          <cell r="AJ1520">
            <v>0</v>
          </cell>
        </row>
        <row r="1521">
          <cell r="AJ1521">
            <v>0</v>
          </cell>
        </row>
        <row r="1522">
          <cell r="E1522">
            <v>689</v>
          </cell>
          <cell r="F1522" t="str">
            <v>CB-E7/2</v>
          </cell>
          <cell r="G1522">
            <v>519026.41</v>
          </cell>
          <cell r="H1522">
            <v>2389342.2999999998</v>
          </cell>
          <cell r="I1522" t="str">
            <v>Road-MN14</v>
          </cell>
          <cell r="J1522">
            <v>41.139999999955762</v>
          </cell>
          <cell r="K1522">
            <v>12.419999999925494</v>
          </cell>
          <cell r="L1522">
            <v>42.973899055060258</v>
          </cell>
          <cell r="M1522" t="str">
            <v>CP-5 401 257</v>
          </cell>
          <cell r="N1522">
            <v>27.337274919110786</v>
          </cell>
          <cell r="O1522">
            <v>70.311173974171041</v>
          </cell>
          <cell r="P1522">
            <v>42.973899055060258</v>
          </cell>
          <cell r="Q1522">
            <v>0</v>
          </cell>
          <cell r="R1522">
            <v>16.43</v>
          </cell>
          <cell r="T1522">
            <v>14.2</v>
          </cell>
          <cell r="V1522">
            <v>16.43</v>
          </cell>
          <cell r="X1522">
            <v>500</v>
          </cell>
          <cell r="Y1522">
            <v>13.91</v>
          </cell>
          <cell r="Z1522">
            <v>14.2</v>
          </cell>
          <cell r="AA1522">
            <v>16.04</v>
          </cell>
          <cell r="AB1522">
            <v>16.43</v>
          </cell>
          <cell r="AD1522" t="str">
            <v>Single</v>
          </cell>
          <cell r="AI1522">
            <v>0</v>
          </cell>
          <cell r="AJ1522">
            <v>0</v>
          </cell>
        </row>
        <row r="1523">
          <cell r="AJ1523">
            <v>0</v>
          </cell>
        </row>
        <row r="1524">
          <cell r="E1524">
            <v>690</v>
          </cell>
          <cell r="F1524" t="str">
            <v>CB-E7/3</v>
          </cell>
          <cell r="G1524">
            <v>519057.26</v>
          </cell>
          <cell r="H1524">
            <v>2389350.7999999998</v>
          </cell>
          <cell r="I1524" t="str">
            <v>Road-MN14</v>
          </cell>
          <cell r="J1524">
            <v>30.850000000034925</v>
          </cell>
          <cell r="K1524">
            <v>8.5</v>
          </cell>
          <cell r="L1524">
            <v>31.999570309648767</v>
          </cell>
          <cell r="M1524" t="str">
            <v>CP-5 401 257</v>
          </cell>
          <cell r="N1524">
            <v>70.311173974171041</v>
          </cell>
          <cell r="O1524">
            <v>102.31074428381982</v>
          </cell>
          <cell r="P1524">
            <v>31.999570309648774</v>
          </cell>
          <cell r="Q1524">
            <v>0</v>
          </cell>
          <cell r="R1524">
            <v>16.75</v>
          </cell>
          <cell r="T1524">
            <v>14.42</v>
          </cell>
          <cell r="V1524">
            <v>16.62</v>
          </cell>
          <cell r="X1524">
            <v>500</v>
          </cell>
          <cell r="Y1524">
            <v>14.2</v>
          </cell>
          <cell r="Z1524">
            <v>14.42</v>
          </cell>
          <cell r="AA1524">
            <v>16.43</v>
          </cell>
          <cell r="AB1524">
            <v>16.62</v>
          </cell>
          <cell r="AD1524" t="str">
            <v>Single</v>
          </cell>
          <cell r="AI1524">
            <v>0</v>
          </cell>
          <cell r="AJ1524">
            <v>0</v>
          </cell>
        </row>
        <row r="1525">
          <cell r="AJ1525">
            <v>0</v>
          </cell>
        </row>
        <row r="1526">
          <cell r="E1526">
            <v>691</v>
          </cell>
          <cell r="F1526" t="str">
            <v>CB-E7/4</v>
          </cell>
          <cell r="G1526">
            <v>519077.11</v>
          </cell>
          <cell r="H1526">
            <v>2389353.31</v>
          </cell>
          <cell r="I1526" t="str">
            <v>Road-MN14</v>
          </cell>
          <cell r="J1526">
            <v>19.849999999976717</v>
          </cell>
          <cell r="K1526">
            <v>2.5100000002421439</v>
          </cell>
          <cell r="L1526">
            <v>20.00806337455705</v>
          </cell>
          <cell r="M1526" t="str">
            <v>CP-5 401 257</v>
          </cell>
          <cell r="N1526">
            <v>102.31074428381982</v>
          </cell>
          <cell r="O1526">
            <v>122.31880765837687</v>
          </cell>
          <cell r="P1526">
            <v>20.008063374557054</v>
          </cell>
          <cell r="Q1526">
            <v>0</v>
          </cell>
          <cell r="R1526">
            <v>16.940000000000001</v>
          </cell>
          <cell r="T1526">
            <v>14.57</v>
          </cell>
          <cell r="V1526">
            <v>16.88</v>
          </cell>
          <cell r="X1526">
            <v>500</v>
          </cell>
          <cell r="Y1526">
            <v>14.42</v>
          </cell>
          <cell r="Z1526">
            <v>14.57</v>
          </cell>
          <cell r="AA1526">
            <v>16.62</v>
          </cell>
          <cell r="AB1526">
            <v>16.88</v>
          </cell>
          <cell r="AD1526" t="str">
            <v>Single</v>
          </cell>
          <cell r="AI1526">
            <v>0</v>
          </cell>
          <cell r="AJ1526">
            <v>0</v>
          </cell>
        </row>
        <row r="1527">
          <cell r="AJ1527">
            <v>0</v>
          </cell>
        </row>
        <row r="1528">
          <cell r="E1528">
            <v>692</v>
          </cell>
          <cell r="F1528" t="str">
            <v>CB-E7/5</v>
          </cell>
          <cell r="G1528">
            <v>519109.41</v>
          </cell>
          <cell r="H1528">
            <v>2389352.7599999998</v>
          </cell>
          <cell r="I1528" t="str">
            <v>Road-MN14</v>
          </cell>
          <cell r="J1528">
            <v>32.299999999988358</v>
          </cell>
          <cell r="K1528">
            <v>-0.55000000027939677</v>
          </cell>
          <cell r="L1528">
            <v>32.30468232314869</v>
          </cell>
          <cell r="M1528" t="str">
            <v>CP-5 401 257</v>
          </cell>
          <cell r="N1528">
            <v>122.31880765837687</v>
          </cell>
          <cell r="O1528">
            <v>154.62348998152555</v>
          </cell>
          <cell r="P1528">
            <v>32.304682323148683</v>
          </cell>
          <cell r="Q1528">
            <v>0</v>
          </cell>
          <cell r="R1528">
            <v>17.079999999999998</v>
          </cell>
          <cell r="T1528">
            <v>14.79</v>
          </cell>
          <cell r="V1528">
            <v>17.02</v>
          </cell>
          <cell r="X1528">
            <v>500</v>
          </cell>
          <cell r="Y1528">
            <v>14.57</v>
          </cell>
          <cell r="Z1528">
            <v>14.79</v>
          </cell>
          <cell r="AA1528">
            <v>16.88</v>
          </cell>
          <cell r="AB1528">
            <v>17.02</v>
          </cell>
          <cell r="AD1528" t="str">
            <v>Single</v>
          </cell>
          <cell r="AI1528">
            <v>0</v>
          </cell>
          <cell r="AJ1528">
            <v>0</v>
          </cell>
        </row>
        <row r="1529">
          <cell r="AJ1529">
            <v>0</v>
          </cell>
        </row>
        <row r="1530">
          <cell r="E1530">
            <v>693</v>
          </cell>
          <cell r="F1530" t="str">
            <v>CB-E7/6</v>
          </cell>
          <cell r="G1530">
            <v>519149.39</v>
          </cell>
          <cell r="H1530">
            <v>2389351.58</v>
          </cell>
          <cell r="I1530" t="str">
            <v>Road-MN14</v>
          </cell>
          <cell r="J1530">
            <v>39.980000000039581</v>
          </cell>
          <cell r="K1530">
            <v>-1.1799999997019768</v>
          </cell>
          <cell r="L1530">
            <v>39.997409916174092</v>
          </cell>
          <cell r="M1530" t="str">
            <v>CP-5 401 257</v>
          </cell>
          <cell r="N1530">
            <v>154.62348998152555</v>
          </cell>
          <cell r="O1530">
            <v>194.62089989769964</v>
          </cell>
          <cell r="P1530">
            <v>39.997409916174092</v>
          </cell>
          <cell r="Q1530">
            <v>0</v>
          </cell>
          <cell r="R1530">
            <v>17.21</v>
          </cell>
          <cell r="T1530">
            <v>15.07</v>
          </cell>
          <cell r="V1530">
            <v>17.03</v>
          </cell>
          <cell r="X1530">
            <v>500</v>
          </cell>
          <cell r="Y1530">
            <v>14.79</v>
          </cell>
          <cell r="Z1530">
            <v>15.07</v>
          </cell>
          <cell r="AA1530">
            <v>17.02</v>
          </cell>
          <cell r="AB1530">
            <v>17.03</v>
          </cell>
          <cell r="AD1530" t="str">
            <v>Single</v>
          </cell>
          <cell r="AI1530">
            <v>0</v>
          </cell>
          <cell r="AJ1530">
            <v>0</v>
          </cell>
        </row>
        <row r="1531">
          <cell r="AJ1531">
            <v>0</v>
          </cell>
        </row>
        <row r="1532">
          <cell r="E1532">
            <v>694</v>
          </cell>
          <cell r="F1532" t="str">
            <v>CB-E7/7</v>
          </cell>
          <cell r="G1532">
            <v>519165.36</v>
          </cell>
          <cell r="H1532">
            <v>2389350.41</v>
          </cell>
          <cell r="I1532" t="str">
            <v>Road-MN14</v>
          </cell>
          <cell r="J1532">
            <v>15.96999999997206</v>
          </cell>
          <cell r="K1532">
            <v>-1.1699999999254942</v>
          </cell>
          <cell r="L1532">
            <v>16.012801129063373</v>
          </cell>
          <cell r="M1532" t="str">
            <v>CP-5 401 257</v>
          </cell>
          <cell r="N1532">
            <v>194.62089989769964</v>
          </cell>
          <cell r="O1532">
            <v>210.63370102676302</v>
          </cell>
          <cell r="P1532">
            <v>16.012801129063376</v>
          </cell>
          <cell r="Q1532">
            <v>0</v>
          </cell>
          <cell r="R1532">
            <v>17.239999999999998</v>
          </cell>
          <cell r="T1532">
            <v>15.18</v>
          </cell>
          <cell r="V1532">
            <v>17.079999999999998</v>
          </cell>
          <cell r="X1532">
            <v>500</v>
          </cell>
          <cell r="Y1532">
            <v>15.07</v>
          </cell>
          <cell r="Z1532">
            <v>15.18</v>
          </cell>
          <cell r="AA1532">
            <v>17.03</v>
          </cell>
          <cell r="AB1532">
            <v>17.079999999999998</v>
          </cell>
          <cell r="AD1532" t="str">
            <v>Single</v>
          </cell>
          <cell r="AI1532">
            <v>0</v>
          </cell>
          <cell r="AJ1532">
            <v>0</v>
          </cell>
        </row>
        <row r="1533">
          <cell r="AJ1533">
            <v>0</v>
          </cell>
        </row>
        <row r="1534">
          <cell r="E1534">
            <v>695</v>
          </cell>
          <cell r="F1534" t="str">
            <v>CB-E7/8</v>
          </cell>
          <cell r="G1534">
            <v>519198.28</v>
          </cell>
          <cell r="H1534">
            <v>2389348.6800000002</v>
          </cell>
          <cell r="I1534" t="str">
            <v>Road-MN14</v>
          </cell>
          <cell r="J1534">
            <v>32.92000000004191</v>
          </cell>
          <cell r="K1534">
            <v>-1.7299999999813735</v>
          </cell>
          <cell r="L1534">
            <v>32.965425827716757</v>
          </cell>
          <cell r="M1534" t="str">
            <v>CP-5 401 257</v>
          </cell>
          <cell r="N1534">
            <v>210.63370102676302</v>
          </cell>
          <cell r="O1534">
            <v>243.59912685447978</v>
          </cell>
          <cell r="P1534">
            <v>32.965425827716757</v>
          </cell>
          <cell r="Q1534">
            <v>0</v>
          </cell>
          <cell r="R1534">
            <v>17.34</v>
          </cell>
          <cell r="T1534">
            <v>15.41</v>
          </cell>
          <cell r="V1534">
            <v>17.34</v>
          </cell>
          <cell r="X1534">
            <v>400</v>
          </cell>
          <cell r="Y1534">
            <v>15.18</v>
          </cell>
          <cell r="Z1534">
            <v>15.41</v>
          </cell>
          <cell r="AA1534">
            <v>17.079999999999998</v>
          </cell>
          <cell r="AB1534">
            <v>17.34</v>
          </cell>
          <cell r="AD1534" t="str">
            <v>Single</v>
          </cell>
          <cell r="AI1534">
            <v>0</v>
          </cell>
          <cell r="AJ1534">
            <v>0</v>
          </cell>
        </row>
        <row r="1535">
          <cell r="AJ1535">
            <v>0</v>
          </cell>
        </row>
        <row r="1536">
          <cell r="E1536">
            <v>696</v>
          </cell>
          <cell r="F1536" t="str">
            <v>CB-E7/9</v>
          </cell>
          <cell r="G1536">
            <v>519217.98</v>
          </cell>
          <cell r="H1536">
            <v>2389345.23</v>
          </cell>
          <cell r="I1536" t="str">
            <v>Road-MN14</v>
          </cell>
          <cell r="J1536">
            <v>19.699999999953434</v>
          </cell>
          <cell r="K1536">
            <v>-3.4500000001862645</v>
          </cell>
          <cell r="L1536">
            <v>19.99981249910735</v>
          </cell>
          <cell r="M1536" t="str">
            <v>CP-5 401 257</v>
          </cell>
          <cell r="N1536">
            <v>243.59912685447978</v>
          </cell>
          <cell r="O1536">
            <v>263.59893935358713</v>
          </cell>
          <cell r="P1536">
            <v>19.99981249910735</v>
          </cell>
          <cell r="Q1536">
            <v>0</v>
          </cell>
          <cell r="R1536">
            <v>17.399999999999999</v>
          </cell>
          <cell r="T1536">
            <v>15.55</v>
          </cell>
          <cell r="V1536">
            <v>17.37</v>
          </cell>
          <cell r="X1536">
            <v>400</v>
          </cell>
          <cell r="Y1536">
            <v>15.41</v>
          </cell>
          <cell r="Z1536">
            <v>15.55</v>
          </cell>
          <cell r="AA1536">
            <v>17.34</v>
          </cell>
          <cell r="AB1536">
            <v>17.37</v>
          </cell>
          <cell r="AD1536" t="str">
            <v>Single</v>
          </cell>
          <cell r="AI1536">
            <v>0</v>
          </cell>
          <cell r="AJ1536">
            <v>0</v>
          </cell>
        </row>
        <row r="1537">
          <cell r="AJ1537">
            <v>0</v>
          </cell>
        </row>
        <row r="1538">
          <cell r="E1538">
            <v>697</v>
          </cell>
          <cell r="F1538" t="str">
            <v>CB-E7/10</v>
          </cell>
          <cell r="G1538">
            <v>519261.09</v>
          </cell>
          <cell r="H1538">
            <v>2389332.37</v>
          </cell>
          <cell r="I1538" t="str">
            <v>Road-MN14</v>
          </cell>
          <cell r="J1538">
            <v>43.110000000044238</v>
          </cell>
          <cell r="K1538">
            <v>-12.859999999869615</v>
          </cell>
          <cell r="L1538">
            <v>44.98723930183381</v>
          </cell>
          <cell r="M1538" t="str">
            <v>CP-5 401 258</v>
          </cell>
          <cell r="N1538">
            <v>263.59893935358713</v>
          </cell>
          <cell r="O1538">
            <v>308.58617865542095</v>
          </cell>
          <cell r="P1538">
            <v>44.987239301833824</v>
          </cell>
          <cell r="Q1538">
            <v>0</v>
          </cell>
          <cell r="R1538">
            <v>17.579999999999998</v>
          </cell>
          <cell r="T1538">
            <v>15.87</v>
          </cell>
          <cell r="V1538">
            <v>17.489999999999998</v>
          </cell>
          <cell r="X1538">
            <v>400</v>
          </cell>
          <cell r="Y1538">
            <v>15.55</v>
          </cell>
          <cell r="Z1538">
            <v>15.87</v>
          </cell>
          <cell r="AA1538">
            <v>17.37</v>
          </cell>
          <cell r="AB1538">
            <v>17.489999999999998</v>
          </cell>
          <cell r="AD1538" t="str">
            <v>Single</v>
          </cell>
          <cell r="AI1538">
            <v>0</v>
          </cell>
          <cell r="AJ1538">
            <v>0</v>
          </cell>
        </row>
        <row r="1539">
          <cell r="AJ1539">
            <v>0</v>
          </cell>
        </row>
        <row r="1540">
          <cell r="E1540">
            <v>698</v>
          </cell>
          <cell r="F1540" t="str">
            <v>CB-E7/11</v>
          </cell>
          <cell r="G1540">
            <v>519275.55</v>
          </cell>
          <cell r="H1540">
            <v>2389328.37</v>
          </cell>
          <cell r="I1540" t="str">
            <v>Road-MN14</v>
          </cell>
          <cell r="J1540">
            <v>14.459999999962747</v>
          </cell>
          <cell r="K1540">
            <v>-4</v>
          </cell>
          <cell r="L1540">
            <v>15.003053022599188</v>
          </cell>
          <cell r="M1540" t="str">
            <v>CP-5 401 258</v>
          </cell>
          <cell r="N1540">
            <v>308.58617865542095</v>
          </cell>
          <cell r="O1540">
            <v>323.58923167802016</v>
          </cell>
          <cell r="P1540">
            <v>15.003053022599204</v>
          </cell>
          <cell r="Q1540">
            <v>-1.5987211554602254E-14</v>
          </cell>
          <cell r="R1540">
            <v>17.7</v>
          </cell>
          <cell r="T1540">
            <v>15.98</v>
          </cell>
          <cell r="V1540">
            <v>17.559999999999999</v>
          </cell>
          <cell r="X1540">
            <v>400</v>
          </cell>
          <cell r="Y1540">
            <v>15.87</v>
          </cell>
          <cell r="Z1540">
            <v>15.98</v>
          </cell>
          <cell r="AA1540">
            <v>17.489999999999998</v>
          </cell>
          <cell r="AB1540">
            <v>17.559999999999999</v>
          </cell>
          <cell r="AD1540" t="str">
            <v>Single</v>
          </cell>
          <cell r="AI1540">
            <v>0</v>
          </cell>
          <cell r="AJ1540">
            <v>0</v>
          </cell>
        </row>
        <row r="1541">
          <cell r="AJ1541">
            <v>0</v>
          </cell>
        </row>
        <row r="1542">
          <cell r="E1542">
            <v>699</v>
          </cell>
          <cell r="F1542" t="str">
            <v>CB-E7/12</v>
          </cell>
          <cell r="G1542">
            <v>519299.61</v>
          </cell>
          <cell r="H1542">
            <v>2389324.5</v>
          </cell>
          <cell r="I1542" t="str">
            <v>Road-MN14</v>
          </cell>
          <cell r="J1542">
            <v>24.059999999997672</v>
          </cell>
          <cell r="K1542">
            <v>-3.8700000001117587</v>
          </cell>
          <cell r="L1542">
            <v>24.369253168711449</v>
          </cell>
          <cell r="M1542" t="str">
            <v>CP-5 401 258</v>
          </cell>
          <cell r="N1542">
            <v>323.58923167802016</v>
          </cell>
          <cell r="O1542">
            <v>347.95848484673161</v>
          </cell>
          <cell r="P1542">
            <v>24.369253168711452</v>
          </cell>
          <cell r="Q1542">
            <v>0</v>
          </cell>
          <cell r="R1542">
            <v>17.87</v>
          </cell>
          <cell r="T1542">
            <v>16.149999999999999</v>
          </cell>
          <cell r="V1542">
            <v>18.010000000000002</v>
          </cell>
          <cell r="X1542">
            <v>400</v>
          </cell>
          <cell r="Y1542">
            <v>15.98</v>
          </cell>
          <cell r="Z1542">
            <v>16.149999999999999</v>
          </cell>
          <cell r="AA1542">
            <v>17.559999999999999</v>
          </cell>
          <cell r="AB1542">
            <v>18.010000000000002</v>
          </cell>
          <cell r="AD1542" t="str">
            <v>Single</v>
          </cell>
          <cell r="AI1542">
            <v>0</v>
          </cell>
          <cell r="AJ1542">
            <v>0</v>
          </cell>
        </row>
        <row r="1543">
          <cell r="AJ1543">
            <v>0</v>
          </cell>
        </row>
        <row r="1544">
          <cell r="E1544">
            <v>700</v>
          </cell>
          <cell r="F1544" t="str">
            <v>CB-E7/13</v>
          </cell>
          <cell r="G1544">
            <v>519319.53</v>
          </cell>
          <cell r="H1544">
            <v>2389325.06</v>
          </cell>
          <cell r="I1544" t="str">
            <v>Road-MN14</v>
          </cell>
          <cell r="J1544">
            <v>19.92000000004191</v>
          </cell>
          <cell r="K1544">
            <v>0.56000000005587935</v>
          </cell>
          <cell r="L1544">
            <v>19.927869931373305</v>
          </cell>
          <cell r="M1544" t="str">
            <v>CP-5 401 258</v>
          </cell>
          <cell r="N1544">
            <v>347.95848484673161</v>
          </cell>
          <cell r="O1544">
            <v>367.88635477810493</v>
          </cell>
          <cell r="P1544">
            <v>19.927869931373323</v>
          </cell>
          <cell r="Q1544">
            <v>0</v>
          </cell>
          <cell r="R1544">
            <v>18.05</v>
          </cell>
          <cell r="T1544">
            <v>16.29</v>
          </cell>
          <cell r="V1544">
            <v>18.149999999999999</v>
          </cell>
          <cell r="X1544">
            <v>400</v>
          </cell>
          <cell r="Y1544">
            <v>16.149999999999999</v>
          </cell>
          <cell r="Z1544">
            <v>16.29</v>
          </cell>
          <cell r="AA1544">
            <v>18.010000000000002</v>
          </cell>
          <cell r="AB1544">
            <v>18.149999999999999</v>
          </cell>
          <cell r="AD1544" t="str">
            <v>Single</v>
          </cell>
          <cell r="AI1544">
            <v>0</v>
          </cell>
          <cell r="AJ1544">
            <v>0</v>
          </cell>
        </row>
        <row r="1545">
          <cell r="AJ1545">
            <v>0</v>
          </cell>
        </row>
        <row r="1546">
          <cell r="E1546">
            <v>701</v>
          </cell>
          <cell r="F1546" t="str">
            <v>CB-E7/14</v>
          </cell>
          <cell r="G1546">
            <v>519359.03</v>
          </cell>
          <cell r="H1546">
            <v>2389331.31</v>
          </cell>
          <cell r="I1546" t="str">
            <v>Road-MN14</v>
          </cell>
          <cell r="J1546">
            <v>39.5</v>
          </cell>
          <cell r="K1546">
            <v>6.25</v>
          </cell>
          <cell r="L1546">
            <v>39.991405326644873</v>
          </cell>
          <cell r="M1546" t="str">
            <v>CP-5 401 258</v>
          </cell>
          <cell r="N1546">
            <v>367.88635477810493</v>
          </cell>
          <cell r="O1546">
            <v>407.87776010474983</v>
          </cell>
          <cell r="P1546">
            <v>39.991405326644895</v>
          </cell>
          <cell r="Q1546">
            <v>0</v>
          </cell>
          <cell r="R1546">
            <v>18.329999999999998</v>
          </cell>
          <cell r="T1546">
            <v>16.37</v>
          </cell>
          <cell r="V1546">
            <v>18.29</v>
          </cell>
          <cell r="X1546">
            <v>400</v>
          </cell>
          <cell r="Y1546">
            <v>16.29</v>
          </cell>
          <cell r="Z1546">
            <v>16.37</v>
          </cell>
          <cell r="AA1546">
            <v>18.149999999999999</v>
          </cell>
          <cell r="AB1546">
            <v>18.29</v>
          </cell>
          <cell r="AD1546" t="str">
            <v>Single</v>
          </cell>
          <cell r="AI1546">
            <v>0</v>
          </cell>
          <cell r="AJ1546">
            <v>0</v>
          </cell>
        </row>
        <row r="1547">
          <cell r="AJ1547">
            <v>0</v>
          </cell>
        </row>
        <row r="1548">
          <cell r="E1548">
            <v>702</v>
          </cell>
          <cell r="F1548" t="str">
            <v>CB-E7/15</v>
          </cell>
          <cell r="G1548">
            <v>519396.37</v>
          </cell>
          <cell r="H1548">
            <v>2389338.35</v>
          </cell>
          <cell r="I1548" t="str">
            <v>Road-MN14</v>
          </cell>
          <cell r="J1548">
            <v>37.339999999967404</v>
          </cell>
          <cell r="K1548">
            <v>7.0400000000372529</v>
          </cell>
          <cell r="L1548">
            <v>37.997857834331796</v>
          </cell>
          <cell r="M1548" t="str">
            <v>CP-5 401 258</v>
          </cell>
          <cell r="N1548">
            <v>407.87776010474983</v>
          </cell>
          <cell r="O1548">
            <v>445.87561793908162</v>
          </cell>
          <cell r="P1548">
            <v>37.997857834331796</v>
          </cell>
          <cell r="Q1548">
            <v>0</v>
          </cell>
          <cell r="R1548">
            <v>18.28</v>
          </cell>
          <cell r="T1548">
            <v>16.45</v>
          </cell>
          <cell r="V1548">
            <v>18.149999999999999</v>
          </cell>
          <cell r="X1548">
            <v>400</v>
          </cell>
          <cell r="Y1548">
            <v>16.37</v>
          </cell>
          <cell r="Z1548">
            <v>16.45</v>
          </cell>
          <cell r="AA1548">
            <v>18.29</v>
          </cell>
          <cell r="AB1548">
            <v>18.149999999999999</v>
          </cell>
          <cell r="AD1548" t="str">
            <v>Single</v>
          </cell>
          <cell r="AI1548">
            <v>0</v>
          </cell>
          <cell r="AJ1548">
            <v>0</v>
          </cell>
        </row>
        <row r="1549">
          <cell r="AJ1549">
            <v>0</v>
          </cell>
        </row>
        <row r="1550">
          <cell r="E1550">
            <v>703</v>
          </cell>
          <cell r="F1550" t="str">
            <v>CB-E7/15A</v>
          </cell>
          <cell r="G1550">
            <v>519406.02</v>
          </cell>
          <cell r="H1550">
            <v>2389340</v>
          </cell>
          <cell r="I1550" t="str">
            <v>Road-MN14</v>
          </cell>
          <cell r="J1550">
            <v>9.6500000000232831</v>
          </cell>
          <cell r="K1550">
            <v>1.6499999999068677</v>
          </cell>
          <cell r="L1550">
            <v>9.790045965170032</v>
          </cell>
          <cell r="M1550" t="str">
            <v>CP-5 401 258</v>
          </cell>
          <cell r="N1550">
            <v>445.87561793908162</v>
          </cell>
          <cell r="O1550">
            <v>455.66566390425163</v>
          </cell>
          <cell r="P1550">
            <v>9.7900459651700089</v>
          </cell>
          <cell r="Q1550">
            <v>2.3092638912203256E-14</v>
          </cell>
          <cell r="R1550">
            <v>18.25</v>
          </cell>
          <cell r="T1550">
            <v>16.47</v>
          </cell>
          <cell r="V1550">
            <v>18.28</v>
          </cell>
          <cell r="X1550">
            <v>400</v>
          </cell>
          <cell r="Y1550">
            <v>16.45</v>
          </cell>
          <cell r="Z1550">
            <v>16.47</v>
          </cell>
          <cell r="AA1550">
            <v>18.149999999999999</v>
          </cell>
          <cell r="AB1550">
            <v>18.28</v>
          </cell>
          <cell r="AD1550" t="str">
            <v>Single</v>
          </cell>
          <cell r="AI1550">
            <v>0</v>
          </cell>
          <cell r="AJ1550">
            <v>0</v>
          </cell>
        </row>
        <row r="1552">
          <cell r="E1552">
            <v>704</v>
          </cell>
          <cell r="F1552" t="str">
            <v>CB-E7/16</v>
          </cell>
          <cell r="G1552">
            <v>519436.56</v>
          </cell>
          <cell r="H1552">
            <v>2389350.1</v>
          </cell>
          <cell r="I1552" t="str">
            <v>Road-MN14</v>
          </cell>
          <cell r="J1552">
            <v>30.539999999979045</v>
          </cell>
          <cell r="K1552">
            <v>10.100000000093132</v>
          </cell>
          <cell r="L1552">
            <v>32.166777892735873</v>
          </cell>
          <cell r="M1552" t="str">
            <v>CP-5 401 258</v>
          </cell>
          <cell r="N1552">
            <v>455.66566390425163</v>
          </cell>
          <cell r="O1552">
            <v>487.8324417969875</v>
          </cell>
          <cell r="P1552">
            <v>32.166777892735865</v>
          </cell>
          <cell r="Q1552">
            <v>0</v>
          </cell>
          <cell r="R1552">
            <v>18.16</v>
          </cell>
          <cell r="T1552">
            <v>16.53</v>
          </cell>
          <cell r="V1552">
            <v>18.46</v>
          </cell>
          <cell r="X1552">
            <v>300</v>
          </cell>
          <cell r="Y1552">
            <v>16.45</v>
          </cell>
          <cell r="Z1552">
            <v>16.53</v>
          </cell>
          <cell r="AA1552">
            <v>18.149999999999999</v>
          </cell>
          <cell r="AB1552">
            <v>18.46</v>
          </cell>
          <cell r="AD1552" t="str">
            <v>Single</v>
          </cell>
          <cell r="AI1552">
            <v>0</v>
          </cell>
          <cell r="AJ1552">
            <v>0</v>
          </cell>
        </row>
        <row r="1553">
          <cell r="AJ1553">
            <v>0</v>
          </cell>
        </row>
        <row r="1554">
          <cell r="E1554">
            <v>705</v>
          </cell>
          <cell r="F1554" t="str">
            <v>CB-E7/17</v>
          </cell>
          <cell r="G1554">
            <v>519470.09</v>
          </cell>
          <cell r="H1554">
            <v>2389360.1</v>
          </cell>
          <cell r="I1554" t="str">
            <v>Road-MN14</v>
          </cell>
          <cell r="J1554">
            <v>33.53000000002794</v>
          </cell>
          <cell r="K1554">
            <v>10</v>
          </cell>
          <cell r="L1554">
            <v>34.98943983549713</v>
          </cell>
          <cell r="M1554" t="str">
            <v>CP-5 401 258</v>
          </cell>
          <cell r="N1554">
            <v>487.8324417969875</v>
          </cell>
          <cell r="O1554">
            <v>522.82188163248463</v>
          </cell>
          <cell r="P1554">
            <v>34.989439835497137</v>
          </cell>
          <cell r="Q1554">
            <v>0</v>
          </cell>
          <cell r="R1554">
            <v>18.05</v>
          </cell>
          <cell r="T1554">
            <v>16.600000000000001</v>
          </cell>
          <cell r="V1554">
            <v>18.12</v>
          </cell>
          <cell r="X1554">
            <v>300</v>
          </cell>
          <cell r="Y1554">
            <v>16.53</v>
          </cell>
          <cell r="Z1554">
            <v>16.600000000000001</v>
          </cell>
          <cell r="AA1554">
            <v>18.46</v>
          </cell>
          <cell r="AB1554">
            <v>18.12</v>
          </cell>
          <cell r="AD1554" t="str">
            <v>Single</v>
          </cell>
          <cell r="AI1554">
            <v>0</v>
          </cell>
          <cell r="AJ1554" t="str">
            <v>L</v>
          </cell>
        </row>
        <row r="1555">
          <cell r="AJ1555">
            <v>0</v>
          </cell>
        </row>
        <row r="1556">
          <cell r="N1556">
            <v>522.82188163248463</v>
          </cell>
          <cell r="AJ1556">
            <v>0</v>
          </cell>
        </row>
        <row r="1557">
          <cell r="E1557">
            <v>706</v>
          </cell>
          <cell r="F1557" t="str">
            <v>CB-E7/7</v>
          </cell>
          <cell r="G1557">
            <v>519165.36</v>
          </cell>
          <cell r="H1557">
            <v>2389350.41</v>
          </cell>
          <cell r="I1557" t="str">
            <v>Road-MN14</v>
          </cell>
          <cell r="M1557" t="str">
            <v>CP-5 401 257</v>
          </cell>
          <cell r="R1557">
            <v>17.239999999999998</v>
          </cell>
          <cell r="T1557">
            <v>15.18</v>
          </cell>
          <cell r="V1557">
            <v>17.079999999999998</v>
          </cell>
          <cell r="AI1557">
            <v>0</v>
          </cell>
          <cell r="AJ1557">
            <v>0</v>
          </cell>
        </row>
        <row r="1558">
          <cell r="AJ1558">
            <v>0</v>
          </cell>
        </row>
        <row r="1559">
          <cell r="E1559">
            <v>707</v>
          </cell>
          <cell r="F1559" t="str">
            <v>CB-E7/7/1</v>
          </cell>
          <cell r="G1559">
            <v>519168.46</v>
          </cell>
          <cell r="H1559">
            <v>2389321.59</v>
          </cell>
          <cell r="I1559" t="str">
            <v>Road-MN17</v>
          </cell>
          <cell r="J1559">
            <v>3.1000000000349246</v>
          </cell>
          <cell r="K1559">
            <v>-28.820000000298023</v>
          </cell>
          <cell r="L1559">
            <v>28.986245014099268</v>
          </cell>
          <cell r="M1559" t="str">
            <v>CP-5 401 259</v>
          </cell>
          <cell r="N1559">
            <v>0</v>
          </cell>
          <cell r="O1559">
            <v>28.986245014099268</v>
          </cell>
          <cell r="P1559">
            <v>28.986245014099268</v>
          </cell>
          <cell r="Q1559">
            <v>0</v>
          </cell>
          <cell r="R1559">
            <v>17.29</v>
          </cell>
          <cell r="T1559">
            <v>15.24</v>
          </cell>
          <cell r="V1559">
            <v>17.16</v>
          </cell>
          <cell r="X1559">
            <v>400</v>
          </cell>
          <cell r="Y1559">
            <v>15.18</v>
          </cell>
          <cell r="Z1559">
            <v>15.24</v>
          </cell>
          <cell r="AA1559">
            <v>17.079999999999998</v>
          </cell>
          <cell r="AB1559">
            <v>17.16</v>
          </cell>
          <cell r="AD1559" t="str">
            <v>Single</v>
          </cell>
          <cell r="AI1559" t="str">
            <v>S</v>
          </cell>
          <cell r="AJ1559">
            <v>0</v>
          </cell>
        </row>
        <row r="1560">
          <cell r="AJ1560">
            <v>0</v>
          </cell>
        </row>
        <row r="1561">
          <cell r="E1561">
            <v>708</v>
          </cell>
          <cell r="F1561" t="str">
            <v>CB-E7/7/2</v>
          </cell>
          <cell r="G1561">
            <v>519173.83</v>
          </cell>
          <cell r="H1561">
            <v>2389283.67</v>
          </cell>
          <cell r="I1561" t="str">
            <v>Road-MN17</v>
          </cell>
          <cell r="J1561">
            <v>5.3699999999953434</v>
          </cell>
          <cell r="K1561">
            <v>-37.919999999925494</v>
          </cell>
          <cell r="L1561">
            <v>38.298345917210305</v>
          </cell>
          <cell r="M1561" t="str">
            <v>CP-5 401 259</v>
          </cell>
          <cell r="N1561">
            <v>28.986245014099268</v>
          </cell>
          <cell r="O1561">
            <v>67.284590931309566</v>
          </cell>
          <cell r="P1561">
            <v>38.298345917210298</v>
          </cell>
          <cell r="Q1561">
            <v>0</v>
          </cell>
          <cell r="R1561">
            <v>17.190000000000001</v>
          </cell>
          <cell r="T1561">
            <v>15.31</v>
          </cell>
          <cell r="V1561">
            <v>17.16</v>
          </cell>
          <cell r="X1561">
            <v>400</v>
          </cell>
          <cell r="Y1561">
            <v>15.24</v>
          </cell>
          <cell r="Z1561">
            <v>15.31</v>
          </cell>
          <cell r="AA1561">
            <v>17.16</v>
          </cell>
          <cell r="AB1561">
            <v>17.16</v>
          </cell>
          <cell r="AD1561" t="str">
            <v>Single</v>
          </cell>
          <cell r="AI1561">
            <v>0</v>
          </cell>
          <cell r="AJ1561">
            <v>0</v>
          </cell>
        </row>
        <row r="1562">
          <cell r="AJ1562">
            <v>0</v>
          </cell>
        </row>
        <row r="1563">
          <cell r="E1563">
            <v>709</v>
          </cell>
          <cell r="F1563" t="str">
            <v>CB-E7/7/3</v>
          </cell>
          <cell r="G1563">
            <v>519177.31</v>
          </cell>
          <cell r="H1563">
            <v>2389254.88</v>
          </cell>
          <cell r="I1563" t="str">
            <v>Road-MN17</v>
          </cell>
          <cell r="J1563">
            <v>3.4799999999813735</v>
          </cell>
          <cell r="K1563">
            <v>-28.790000000037253</v>
          </cell>
          <cell r="L1563">
            <v>28.999560341529584</v>
          </cell>
          <cell r="M1563" t="str">
            <v>CP-5 401 259</v>
          </cell>
          <cell r="N1563">
            <v>67.284590931309566</v>
          </cell>
          <cell r="O1563">
            <v>96.284151272839154</v>
          </cell>
          <cell r="P1563">
            <v>28.999560341529588</v>
          </cell>
          <cell r="Q1563">
            <v>0</v>
          </cell>
          <cell r="R1563">
            <v>17.100000000000001</v>
          </cell>
          <cell r="T1563">
            <v>15.37</v>
          </cell>
          <cell r="V1563">
            <v>17.09</v>
          </cell>
          <cell r="X1563">
            <v>400</v>
          </cell>
          <cell r="Y1563">
            <v>15.31</v>
          </cell>
          <cell r="Z1563">
            <v>15.37</v>
          </cell>
          <cell r="AA1563">
            <v>17.16</v>
          </cell>
          <cell r="AB1563">
            <v>17.09</v>
          </cell>
          <cell r="AD1563" t="str">
            <v>Single</v>
          </cell>
          <cell r="AI1563">
            <v>0</v>
          </cell>
          <cell r="AJ1563">
            <v>0</v>
          </cell>
        </row>
        <row r="1564">
          <cell r="AJ1564">
            <v>0</v>
          </cell>
        </row>
        <row r="1565">
          <cell r="E1565">
            <v>710</v>
          </cell>
          <cell r="F1565" t="str">
            <v>CB-E7/7/4</v>
          </cell>
          <cell r="G1565">
            <v>519180.31</v>
          </cell>
          <cell r="H1565">
            <v>2389229.56</v>
          </cell>
          <cell r="I1565" t="str">
            <v>Road-MN17</v>
          </cell>
          <cell r="J1565">
            <v>3</v>
          </cell>
          <cell r="K1565">
            <v>-25.319999999832362</v>
          </cell>
          <cell r="L1565">
            <v>25.497105717934158</v>
          </cell>
          <cell r="M1565" t="str">
            <v>CP-5 401 259</v>
          </cell>
          <cell r="N1565">
            <v>96.284151272839154</v>
          </cell>
          <cell r="O1565">
            <v>121.78125699077331</v>
          </cell>
          <cell r="P1565">
            <v>25.497105717934161</v>
          </cell>
          <cell r="Q1565">
            <v>0</v>
          </cell>
          <cell r="R1565">
            <v>17.02</v>
          </cell>
          <cell r="T1565">
            <v>15.42</v>
          </cell>
          <cell r="V1565">
            <v>17.170000000000002</v>
          </cell>
          <cell r="X1565">
            <v>400</v>
          </cell>
          <cell r="Y1565">
            <v>15.37</v>
          </cell>
          <cell r="Z1565">
            <v>15.42</v>
          </cell>
          <cell r="AA1565">
            <v>17.09</v>
          </cell>
          <cell r="AB1565">
            <v>17.170000000000002</v>
          </cell>
          <cell r="AD1565" t="str">
            <v>Single</v>
          </cell>
          <cell r="AI1565">
            <v>0</v>
          </cell>
          <cell r="AJ1565">
            <v>0</v>
          </cell>
        </row>
        <row r="1566">
          <cell r="AJ1566">
            <v>0</v>
          </cell>
        </row>
        <row r="1567">
          <cell r="E1567">
            <v>711</v>
          </cell>
          <cell r="F1567" t="str">
            <v>CB-E7/7/5</v>
          </cell>
          <cell r="G1567">
            <v>519184.42</v>
          </cell>
          <cell r="H1567">
            <v>2389195.2999999998</v>
          </cell>
          <cell r="I1567" t="str">
            <v>Road-MN17</v>
          </cell>
          <cell r="J1567">
            <v>4.1099999999860302</v>
          </cell>
          <cell r="K1567">
            <v>-34.260000000242144</v>
          </cell>
          <cell r="L1567">
            <v>34.505647364112399</v>
          </cell>
          <cell r="M1567" t="str">
            <v>CP-5 401 259</v>
          </cell>
          <cell r="N1567">
            <v>121.78125699077331</v>
          </cell>
          <cell r="O1567">
            <v>156.28690435488571</v>
          </cell>
          <cell r="P1567">
            <v>34.505647364112392</v>
          </cell>
          <cell r="Q1567">
            <v>0</v>
          </cell>
          <cell r="R1567">
            <v>16.93</v>
          </cell>
          <cell r="T1567">
            <v>15.49</v>
          </cell>
          <cell r="V1567">
            <v>17.09</v>
          </cell>
          <cell r="X1567">
            <v>400</v>
          </cell>
          <cell r="Y1567">
            <v>15.42</v>
          </cell>
          <cell r="Z1567">
            <v>15.49</v>
          </cell>
          <cell r="AA1567">
            <v>17.170000000000002</v>
          </cell>
          <cell r="AB1567">
            <v>17.09</v>
          </cell>
          <cell r="AD1567" t="str">
            <v>Single</v>
          </cell>
          <cell r="AI1567">
            <v>0</v>
          </cell>
          <cell r="AJ1567">
            <v>0</v>
          </cell>
        </row>
        <row r="1568">
          <cell r="AJ1568">
            <v>0</v>
          </cell>
        </row>
        <row r="1569">
          <cell r="E1569">
            <v>712</v>
          </cell>
          <cell r="F1569" t="str">
            <v>CB-E7/7/6</v>
          </cell>
          <cell r="G1569">
            <v>519188.34</v>
          </cell>
          <cell r="H1569">
            <v>2389162.54</v>
          </cell>
          <cell r="I1569" t="str">
            <v>Road-MN17</v>
          </cell>
          <cell r="J1569">
            <v>3.9200000000419095</v>
          </cell>
          <cell r="K1569">
            <v>-32.759999999776483</v>
          </cell>
          <cell r="L1569">
            <v>32.993696367422729</v>
          </cell>
          <cell r="M1569" t="str">
            <v>CP-5 401 259</v>
          </cell>
          <cell r="N1569">
            <v>156.28690435488571</v>
          </cell>
          <cell r="O1569">
            <v>189.28060072230844</v>
          </cell>
          <cell r="P1569">
            <v>32.993696367422729</v>
          </cell>
          <cell r="Q1569">
            <v>0</v>
          </cell>
          <cell r="R1569">
            <v>16.98</v>
          </cell>
          <cell r="T1569">
            <v>15.56</v>
          </cell>
          <cell r="V1569">
            <v>17.309999999999999</v>
          </cell>
          <cell r="X1569">
            <v>400</v>
          </cell>
          <cell r="Y1569">
            <v>15.49</v>
          </cell>
          <cell r="Z1569">
            <v>15.56</v>
          </cell>
          <cell r="AA1569">
            <v>17.09</v>
          </cell>
          <cell r="AB1569">
            <v>17.309999999999999</v>
          </cell>
          <cell r="AD1569" t="str">
            <v>Single</v>
          </cell>
          <cell r="AI1569">
            <v>0</v>
          </cell>
          <cell r="AJ1569">
            <v>0</v>
          </cell>
        </row>
        <row r="1570">
          <cell r="AJ1570">
            <v>0</v>
          </cell>
        </row>
        <row r="1571">
          <cell r="E1571">
            <v>713</v>
          </cell>
          <cell r="F1571" t="str">
            <v>CB-E7/7/7</v>
          </cell>
          <cell r="G1571">
            <v>519191.91</v>
          </cell>
          <cell r="H1571">
            <v>2389132.75</v>
          </cell>
          <cell r="I1571" t="str">
            <v>Road-MN17</v>
          </cell>
          <cell r="J1571">
            <v>3.5699999999487773</v>
          </cell>
          <cell r="K1571">
            <v>-29.790000000037253</v>
          </cell>
          <cell r="L1571">
            <v>30.003149834673255</v>
          </cell>
          <cell r="M1571" t="str">
            <v>CP-5 401 259</v>
          </cell>
          <cell r="N1571">
            <v>189.28060072230844</v>
          </cell>
          <cell r="O1571">
            <v>219.28375055698169</v>
          </cell>
          <cell r="P1571">
            <v>30.003149834673252</v>
          </cell>
          <cell r="Q1571">
            <v>0</v>
          </cell>
          <cell r="R1571">
            <v>17.07</v>
          </cell>
          <cell r="T1571">
            <v>15.62</v>
          </cell>
          <cell r="V1571">
            <v>17.12</v>
          </cell>
          <cell r="X1571">
            <v>400</v>
          </cell>
          <cell r="Y1571">
            <v>15.56</v>
          </cell>
          <cell r="Z1571">
            <v>15.62</v>
          </cell>
          <cell r="AA1571">
            <v>17.309999999999999</v>
          </cell>
          <cell r="AB1571">
            <v>17.12</v>
          </cell>
          <cell r="AD1571" t="str">
            <v>Single</v>
          </cell>
          <cell r="AI1571">
            <v>0</v>
          </cell>
          <cell r="AJ1571" t="str">
            <v>L</v>
          </cell>
        </row>
        <row r="1572">
          <cell r="AJ1572">
            <v>0</v>
          </cell>
        </row>
        <row r="1573">
          <cell r="N1573">
            <v>219.28375055698169</v>
          </cell>
          <cell r="AI1573">
            <v>0</v>
          </cell>
          <cell r="AJ1573">
            <v>0</v>
          </cell>
        </row>
        <row r="1574">
          <cell r="L1574">
            <v>17084.363276804765</v>
          </cell>
          <cell r="O1574">
            <v>72704.010274401604</v>
          </cell>
          <cell r="P1574">
            <v>17084.363276804765</v>
          </cell>
        </row>
      </sheetData>
      <sheetData sheetId="1">
        <row r="13">
          <cell r="D13" t="str">
            <v>Stub-out</v>
          </cell>
          <cell r="E13" t="str">
            <v>King Fahad Road</v>
          </cell>
          <cell r="F13" t="str">
            <v>Existing Boundary Road</v>
          </cell>
        </row>
        <row r="14">
          <cell r="E14">
            <v>0</v>
          </cell>
        </row>
        <row r="15">
          <cell r="D15" t="str">
            <v>MH-01A</v>
          </cell>
          <cell r="E15" t="str">
            <v>Al Haydari St.</v>
          </cell>
          <cell r="F15" t="str">
            <v>Works Outside Al Rabwah</v>
          </cell>
        </row>
        <row r="16">
          <cell r="E16">
            <v>10.000707374897596</v>
          </cell>
        </row>
        <row r="17">
          <cell r="D17" t="str">
            <v>MH-01B</v>
          </cell>
          <cell r="E17" t="str">
            <v>Al Haydari St.</v>
          </cell>
          <cell r="F17" t="str">
            <v>Works Outside Al Rabwah</v>
          </cell>
        </row>
        <row r="18">
          <cell r="E18">
            <v>100.23357593179172</v>
          </cell>
        </row>
        <row r="19">
          <cell r="D19" t="str">
            <v>MH-01C</v>
          </cell>
          <cell r="E19" t="str">
            <v>Al Haydari St.</v>
          </cell>
          <cell r="F19" t="str">
            <v>Works Outside Al Rabwah</v>
          </cell>
        </row>
        <row r="20">
          <cell r="E20">
            <v>164.49923783617004</v>
          </cell>
        </row>
        <row r="21">
          <cell r="D21" t="str">
            <v>MH-01D</v>
          </cell>
          <cell r="E21" t="str">
            <v>Al Haydari St.</v>
          </cell>
          <cell r="F21" t="str">
            <v>Works Outside Al Rabwah</v>
          </cell>
        </row>
        <row r="22">
          <cell r="E22">
            <v>226.19616563643933</v>
          </cell>
        </row>
        <row r="23">
          <cell r="D23" t="str">
            <v>MH-01E</v>
          </cell>
          <cell r="E23" t="str">
            <v>Al Haydari St.</v>
          </cell>
          <cell r="F23" t="str">
            <v>Works Outside Al Rabwah</v>
          </cell>
        </row>
        <row r="24">
          <cell r="E24">
            <v>296.2198423465469</v>
          </cell>
        </row>
        <row r="25">
          <cell r="D25" t="str">
            <v>MH-01F</v>
          </cell>
          <cell r="E25" t="str">
            <v>Al Haydari St.</v>
          </cell>
          <cell r="F25" t="str">
            <v>Works Outside Al Rabwah</v>
          </cell>
        </row>
        <row r="26">
          <cell r="E26">
            <v>368.40007601208958</v>
          </cell>
        </row>
        <row r="27">
          <cell r="D27" t="str">
            <v>MH-01G</v>
          </cell>
          <cell r="E27" t="str">
            <v>Al Haydari St.</v>
          </cell>
          <cell r="F27" t="str">
            <v>Works Outside Al Rabwah</v>
          </cell>
        </row>
        <row r="28">
          <cell r="E28">
            <v>415.39842908949174</v>
          </cell>
        </row>
        <row r="29">
          <cell r="D29" t="str">
            <v>MH C-B</v>
          </cell>
          <cell r="E29" t="str">
            <v>Existing Road 1</v>
          </cell>
          <cell r="F29" t="str">
            <v>Works Outside Al Rabwah</v>
          </cell>
        </row>
        <row r="30">
          <cell r="E30">
            <v>434.40089335086316</v>
          </cell>
        </row>
        <row r="31">
          <cell r="D31" t="str">
            <v>MH-02A</v>
          </cell>
          <cell r="E31" t="str">
            <v>Existing Road 1</v>
          </cell>
          <cell r="F31" t="str">
            <v>Works Outside Al Rabwah</v>
          </cell>
        </row>
        <row r="32">
          <cell r="E32">
            <v>520.40269430870183</v>
          </cell>
        </row>
        <row r="33">
          <cell r="D33" t="str">
            <v>MH-02B</v>
          </cell>
          <cell r="E33" t="str">
            <v>Existing Road 1</v>
          </cell>
          <cell r="F33" t="str">
            <v>Works Outside Al Rabwah</v>
          </cell>
        </row>
        <row r="34">
          <cell r="E34">
            <v>602.39623856701667</v>
          </cell>
        </row>
        <row r="35">
          <cell r="D35" t="str">
            <v>MH-02C</v>
          </cell>
          <cell r="E35" t="str">
            <v>Existing Road 1</v>
          </cell>
          <cell r="F35" t="str">
            <v>Works Outside Al Rabwah</v>
          </cell>
        </row>
        <row r="36">
          <cell r="E36">
            <v>684.39939094549334</v>
          </cell>
        </row>
        <row r="37">
          <cell r="D37" t="str">
            <v>MH-02/1</v>
          </cell>
          <cell r="E37" t="str">
            <v>Road-MN23</v>
          </cell>
          <cell r="F37" t="str">
            <v>Minor Collector Road</v>
          </cell>
        </row>
        <row r="38">
          <cell r="E38">
            <v>767.56924900705735</v>
          </cell>
        </row>
        <row r="39">
          <cell r="D39" t="str">
            <v>MH-02/2</v>
          </cell>
          <cell r="E39" t="str">
            <v>Road-MN23</v>
          </cell>
          <cell r="F39" t="str">
            <v>Minor Collector Road</v>
          </cell>
        </row>
        <row r="40">
          <cell r="E40">
            <v>790.0006905565715</v>
          </cell>
        </row>
        <row r="41">
          <cell r="D41" t="str">
            <v>Deleted</v>
          </cell>
          <cell r="E41">
            <v>0</v>
          </cell>
        </row>
        <row r="42">
          <cell r="E42">
            <v>790.0006905565715</v>
          </cell>
        </row>
        <row r="43">
          <cell r="D43" t="str">
            <v>MH-02/4</v>
          </cell>
          <cell r="E43" t="str">
            <v>Road-MN23</v>
          </cell>
          <cell r="F43" t="str">
            <v>Minor Collector Road</v>
          </cell>
        </row>
        <row r="44">
          <cell r="E44">
            <v>840.17850437937068</v>
          </cell>
        </row>
        <row r="45">
          <cell r="D45" t="str">
            <v>MH-02/5</v>
          </cell>
          <cell r="E45" t="str">
            <v>Road-MN23</v>
          </cell>
          <cell r="F45" t="str">
            <v>Minor Collector Road</v>
          </cell>
        </row>
        <row r="46">
          <cell r="E46">
            <v>865.88049651977963</v>
          </cell>
        </row>
        <row r="47">
          <cell r="D47" t="str">
            <v>MH-02/6</v>
          </cell>
          <cell r="E47" t="str">
            <v>Road-MN23</v>
          </cell>
          <cell r="F47" t="str">
            <v>Minor Collector Road</v>
          </cell>
        </row>
        <row r="48">
          <cell r="E48">
            <v>896.93179923023342</v>
          </cell>
        </row>
        <row r="49">
          <cell r="D49" t="str">
            <v>Deleted</v>
          </cell>
        </row>
        <row r="50">
          <cell r="E50">
            <v>896.93179923023342</v>
          </cell>
        </row>
        <row r="51">
          <cell r="D51" t="str">
            <v>MH-02/8</v>
          </cell>
          <cell r="E51" t="str">
            <v>Road-MN23</v>
          </cell>
          <cell r="F51" t="str">
            <v>Minor Collector Road</v>
          </cell>
        </row>
        <row r="52">
          <cell r="E52">
            <v>940.87312488137513</v>
          </cell>
        </row>
        <row r="53">
          <cell r="D53" t="str">
            <v>MH-02/9</v>
          </cell>
          <cell r="E53" t="str">
            <v>Road-MN23</v>
          </cell>
          <cell r="F53" t="str">
            <v>Minor Collector Road</v>
          </cell>
        </row>
        <row r="54">
          <cell r="E54">
            <v>984.29275438243542</v>
          </cell>
        </row>
        <row r="55">
          <cell r="D55" t="str">
            <v>MH-02/10</v>
          </cell>
          <cell r="E55" t="str">
            <v>Road-MN23</v>
          </cell>
          <cell r="F55" t="str">
            <v>Minor Collector Road</v>
          </cell>
        </row>
        <row r="56">
          <cell r="E56">
            <v>1073.2085738184353</v>
          </cell>
        </row>
        <row r="57">
          <cell r="D57" t="str">
            <v>MH-02/11</v>
          </cell>
          <cell r="E57" t="str">
            <v>Road-MN23</v>
          </cell>
          <cell r="F57" t="str">
            <v>Minor Collector Road</v>
          </cell>
        </row>
        <row r="58">
          <cell r="E58">
            <v>1153.213239307596</v>
          </cell>
        </row>
        <row r="59">
          <cell r="D59" t="str">
            <v>MH-02/12</v>
          </cell>
          <cell r="E59" t="str">
            <v>Road-MN23</v>
          </cell>
          <cell r="F59" t="str">
            <v>Minor Collector Road</v>
          </cell>
        </row>
        <row r="60">
          <cell r="E60">
            <v>1187.9271284587549</v>
          </cell>
        </row>
        <row r="61">
          <cell r="D61" t="str">
            <v>MH-02/13</v>
          </cell>
          <cell r="E61" t="str">
            <v>Road-MN23</v>
          </cell>
          <cell r="F61" t="str">
            <v>Minor Collector Road</v>
          </cell>
        </row>
        <row r="62">
          <cell r="E62">
            <v>1217.0423633022363</v>
          </cell>
        </row>
        <row r="63">
          <cell r="D63" t="str">
            <v>MH-02/14</v>
          </cell>
          <cell r="E63" t="str">
            <v>Road-MJ02</v>
          </cell>
          <cell r="F63" t="str">
            <v>Major Collector Road</v>
          </cell>
        </row>
        <row r="64">
          <cell r="E64">
            <v>1253.503752688842</v>
          </cell>
        </row>
        <row r="65">
          <cell r="D65" t="str">
            <v>MH-02/15</v>
          </cell>
          <cell r="E65" t="str">
            <v>Road-MJ02</v>
          </cell>
          <cell r="F65" t="str">
            <v>Major Collector Road</v>
          </cell>
        </row>
        <row r="66">
          <cell r="E66">
            <v>1272.230671175301</v>
          </cell>
        </row>
        <row r="67">
          <cell r="D67" t="str">
            <v>MH-02/16</v>
          </cell>
          <cell r="E67" t="str">
            <v>Road-MJ02</v>
          </cell>
          <cell r="F67" t="str">
            <v>Major Collector Road</v>
          </cell>
        </row>
        <row r="68">
          <cell r="E68">
            <v>1291.2612071636156</v>
          </cell>
        </row>
        <row r="69">
          <cell r="D69" t="str">
            <v>MH-02/17</v>
          </cell>
          <cell r="E69" t="str">
            <v>Road-MJ02</v>
          </cell>
          <cell r="F69" t="str">
            <v>Major Collector Road</v>
          </cell>
        </row>
        <row r="70">
          <cell r="E70">
            <v>1314.2694665503059</v>
          </cell>
        </row>
        <row r="71">
          <cell r="D71" t="str">
            <v>MH-02/18</v>
          </cell>
          <cell r="E71" t="str">
            <v>Road-MJ02</v>
          </cell>
          <cell r="F71" t="str">
            <v>Major Collector Road</v>
          </cell>
        </row>
        <row r="72">
          <cell r="E72">
            <v>1337.267146868008</v>
          </cell>
        </row>
        <row r="73">
          <cell r="D73" t="str">
            <v>MH-02/19</v>
          </cell>
          <cell r="E73" t="str">
            <v>Road-MJ02</v>
          </cell>
          <cell r="F73" t="str">
            <v>Major Collector Road</v>
          </cell>
        </row>
        <row r="74">
          <cell r="E74">
            <v>1360.2643314782924</v>
          </cell>
        </row>
        <row r="75">
          <cell r="D75" t="str">
            <v>MH-02/20</v>
          </cell>
          <cell r="E75" t="str">
            <v>Road-MJ02</v>
          </cell>
          <cell r="F75" t="str">
            <v>Major Collector Road</v>
          </cell>
        </row>
        <row r="76">
          <cell r="E76">
            <v>1383.5548145132514</v>
          </cell>
        </row>
        <row r="77">
          <cell r="D77" t="str">
            <v>MH-02/21</v>
          </cell>
          <cell r="E77" t="str">
            <v>Road-MJ02</v>
          </cell>
          <cell r="F77" t="str">
            <v>Major Collector Road</v>
          </cell>
        </row>
        <row r="78">
          <cell r="E78">
            <v>1406.054992290259</v>
          </cell>
        </row>
        <row r="79">
          <cell r="D79" t="str">
            <v>MH-02/22</v>
          </cell>
          <cell r="E79" t="str">
            <v>Road-MJ02</v>
          </cell>
          <cell r="F79" t="str">
            <v>Major Collector Road</v>
          </cell>
        </row>
        <row r="80">
          <cell r="E80">
            <v>1473.8134603957519</v>
          </cell>
        </row>
        <row r="81">
          <cell r="D81" t="str">
            <v>MH-02/23</v>
          </cell>
          <cell r="E81" t="str">
            <v>Road-MJ02</v>
          </cell>
          <cell r="F81" t="str">
            <v>Major Collector Road</v>
          </cell>
        </row>
        <row r="82">
          <cell r="E82">
            <v>1516.2329665221196</v>
          </cell>
        </row>
        <row r="83">
          <cell r="D83" t="str">
            <v>MH-02/24</v>
          </cell>
          <cell r="E83" t="str">
            <v>Road-MJ02</v>
          </cell>
          <cell r="F83" t="str">
            <v>Major Collector Road</v>
          </cell>
        </row>
        <row r="84">
          <cell r="E84">
            <v>1555.5538976529676</v>
          </cell>
        </row>
        <row r="85">
          <cell r="D85" t="str">
            <v>MH-02/25</v>
          </cell>
          <cell r="E85" t="str">
            <v>Road-MJ02</v>
          </cell>
          <cell r="F85" t="str">
            <v>Major Collector Road</v>
          </cell>
        </row>
        <row r="86">
          <cell r="E86">
            <v>1615.3197710674913</v>
          </cell>
        </row>
        <row r="87">
          <cell r="D87" t="str">
            <v>MH-02/26</v>
          </cell>
          <cell r="E87" t="str">
            <v>Road-MJ01</v>
          </cell>
          <cell r="F87" t="str">
            <v>Major Collector Road</v>
          </cell>
        </row>
        <row r="88">
          <cell r="E88">
            <v>1630.234361239558</v>
          </cell>
        </row>
        <row r="89">
          <cell r="D89" t="str">
            <v>MH-02/27</v>
          </cell>
          <cell r="E89" t="str">
            <v>Road-MJ01</v>
          </cell>
          <cell r="F89" t="str">
            <v>Major Collector Road</v>
          </cell>
        </row>
        <row r="90">
          <cell r="E90">
            <v>1705.8479241761213</v>
          </cell>
        </row>
        <row r="91">
          <cell r="D91" t="str">
            <v>MH-02/28</v>
          </cell>
          <cell r="E91" t="str">
            <v>Road-MJ01</v>
          </cell>
          <cell r="F91" t="str">
            <v>Major Collector Road</v>
          </cell>
        </row>
        <row r="92">
          <cell r="E92">
            <v>1730.7281191113213</v>
          </cell>
        </row>
        <row r="93">
          <cell r="D93" t="str">
            <v>MH-02/29</v>
          </cell>
          <cell r="E93" t="str">
            <v>Road-MJ01</v>
          </cell>
          <cell r="F93" t="str">
            <v>Major Collector Road</v>
          </cell>
        </row>
        <row r="94">
          <cell r="E94">
            <v>1756.211639276062</v>
          </cell>
        </row>
        <row r="95">
          <cell r="D95" t="str">
            <v>MH-02/30</v>
          </cell>
          <cell r="E95" t="str">
            <v>Road-MJ01</v>
          </cell>
          <cell r="F95" t="str">
            <v>Major Collector Road</v>
          </cell>
        </row>
        <row r="96">
          <cell r="E96">
            <v>1784.1310232237552</v>
          </cell>
        </row>
        <row r="97">
          <cell r="D97" t="str">
            <v>MH-02/30A</v>
          </cell>
          <cell r="E97" t="str">
            <v>Road-MJ01</v>
          </cell>
          <cell r="F97" t="str">
            <v>Major Collector Road</v>
          </cell>
        </row>
        <row r="98">
          <cell r="E98">
            <v>1835.1099912886684</v>
          </cell>
        </row>
        <row r="99">
          <cell r="D99" t="str">
            <v>MH-02/31</v>
          </cell>
          <cell r="E99" t="str">
            <v>Road-MJ01</v>
          </cell>
          <cell r="F99" t="str">
            <v>Major Collector Road</v>
          </cell>
        </row>
        <row r="100">
          <cell r="E100">
            <v>1862.2560684455677</v>
          </cell>
        </row>
        <row r="101">
          <cell r="D101" t="str">
            <v>MH-02/32</v>
          </cell>
          <cell r="E101" t="str">
            <v>Road-MJ01</v>
          </cell>
          <cell r="F101" t="str">
            <v>Major Collector Road</v>
          </cell>
        </row>
        <row r="102">
          <cell r="E102">
            <v>1922.0741133816639</v>
          </cell>
        </row>
        <row r="103">
          <cell r="D103" t="str">
            <v>MH-02/33</v>
          </cell>
          <cell r="E103" t="str">
            <v>Road-MJ01</v>
          </cell>
          <cell r="F103" t="str">
            <v>Major Collector Road</v>
          </cell>
        </row>
        <row r="104">
          <cell r="E104">
            <v>2016.8032857630756</v>
          </cell>
        </row>
        <row r="105">
          <cell r="D105" t="str">
            <v>MH-02/34</v>
          </cell>
          <cell r="E105" t="str">
            <v>Existing Road 2</v>
          </cell>
          <cell r="F105" t="str">
            <v>Existing Boundary Road</v>
          </cell>
        </row>
        <row r="106">
          <cell r="E106">
            <v>2035.2391475543325</v>
          </cell>
        </row>
        <row r="107">
          <cell r="D107" t="str">
            <v>MH-02/35</v>
          </cell>
          <cell r="E107" t="str">
            <v>Existing Road 2</v>
          </cell>
          <cell r="F107" t="str">
            <v>Existing Boundary Road</v>
          </cell>
        </row>
        <row r="108">
          <cell r="E108">
            <v>2087.6949931103968</v>
          </cell>
        </row>
        <row r="109">
          <cell r="D109" t="str">
            <v>MH-02/36</v>
          </cell>
          <cell r="E109" t="str">
            <v>Existing Road 2</v>
          </cell>
          <cell r="F109" t="str">
            <v>Existing Boundary Road</v>
          </cell>
        </row>
        <row r="110">
          <cell r="E110">
            <v>2187.5369741254476</v>
          </cell>
        </row>
        <row r="111">
          <cell r="D111" t="str">
            <v>MH-02/36A</v>
          </cell>
          <cell r="E111" t="str">
            <v>Existing Road 2</v>
          </cell>
          <cell r="F111" t="str">
            <v>Existing Boundary Road</v>
          </cell>
        </row>
        <row r="112">
          <cell r="E112">
            <v>2237.5337940243649</v>
          </cell>
        </row>
        <row r="113">
          <cell r="D113" t="str">
            <v>MH-02/37</v>
          </cell>
          <cell r="E113" t="str">
            <v>Existing Road 2</v>
          </cell>
          <cell r="F113" t="str">
            <v>Existing Boundary Road</v>
          </cell>
        </row>
        <row r="114">
          <cell r="E114">
            <v>2308.9207984184068</v>
          </cell>
        </row>
        <row r="115">
          <cell r="D115" t="str">
            <v>MH-02/38</v>
          </cell>
          <cell r="E115" t="str">
            <v>Existing Road 2</v>
          </cell>
          <cell r="F115" t="str">
            <v>Existing Boundary Road</v>
          </cell>
        </row>
        <row r="116">
          <cell r="E116">
            <v>2330.2352184202714</v>
          </cell>
        </row>
        <row r="118">
          <cell r="D118" t="str">
            <v>MH-02/1</v>
          </cell>
          <cell r="E118" t="str">
            <v>Road-MN23</v>
          </cell>
          <cell r="F118" t="str">
            <v>Minor Collector Road</v>
          </cell>
        </row>
        <row r="119">
          <cell r="E119">
            <v>0</v>
          </cell>
        </row>
        <row r="120">
          <cell r="D120" t="str">
            <v>CB-02/1/1A</v>
          </cell>
          <cell r="E120" t="str">
            <v>Road-MN21</v>
          </cell>
          <cell r="F120" t="str">
            <v>Minor Collector Road</v>
          </cell>
        </row>
        <row r="121">
          <cell r="E121">
            <v>6.7628344648949605</v>
          </cell>
        </row>
        <row r="123">
          <cell r="D123" t="str">
            <v>MH-02/1</v>
          </cell>
          <cell r="E123" t="str">
            <v>Road-MN23</v>
          </cell>
          <cell r="F123" t="str">
            <v>Minor Collector Road</v>
          </cell>
        </row>
        <row r="124">
          <cell r="E124">
            <v>0</v>
          </cell>
        </row>
        <row r="125">
          <cell r="D125" t="str">
            <v>CB-02/1/20A</v>
          </cell>
          <cell r="E125" t="str">
            <v>Road-MN21</v>
          </cell>
          <cell r="F125" t="str">
            <v>Minor Collector Road</v>
          </cell>
        </row>
        <row r="126">
          <cell r="E126">
            <v>14.997573470399182</v>
          </cell>
        </row>
        <row r="127">
          <cell r="D127" t="str">
            <v>CB-02/1/20</v>
          </cell>
          <cell r="E127" t="str">
            <v>Road-MN21</v>
          </cell>
          <cell r="F127" t="str">
            <v>Minor Collector Road</v>
          </cell>
        </row>
        <row r="128">
          <cell r="E128">
            <v>60.001592179874159</v>
          </cell>
        </row>
        <row r="129">
          <cell r="D129" t="str">
            <v>CB-02/1/21</v>
          </cell>
          <cell r="E129" t="str">
            <v>Road-MN21</v>
          </cell>
          <cell r="F129" t="str">
            <v>Minor Collector Road</v>
          </cell>
        </row>
        <row r="130">
          <cell r="E130">
            <v>109.99159217986485</v>
          </cell>
        </row>
        <row r="131">
          <cell r="D131" t="str">
            <v>CB-02/1/22</v>
          </cell>
          <cell r="E131" t="str">
            <v>Road-MN21</v>
          </cell>
          <cell r="F131" t="str">
            <v>Minor Collector Road</v>
          </cell>
        </row>
        <row r="132">
          <cell r="E132">
            <v>134.75676934458397</v>
          </cell>
        </row>
        <row r="134">
          <cell r="D134" t="str">
            <v>MH-02/1</v>
          </cell>
          <cell r="E134" t="str">
            <v>Road-MN23</v>
          </cell>
          <cell r="F134" t="str">
            <v>Minor Collector Road</v>
          </cell>
        </row>
        <row r="135">
          <cell r="E135">
            <v>0</v>
          </cell>
        </row>
        <row r="136">
          <cell r="D136" t="str">
            <v>CB-02/1/1</v>
          </cell>
          <cell r="E136" t="str">
            <v>Road-MN21</v>
          </cell>
          <cell r="F136" t="str">
            <v>Minor Collector Road</v>
          </cell>
        </row>
        <row r="137">
          <cell r="E137">
            <v>31.00092272816752</v>
          </cell>
        </row>
        <row r="138">
          <cell r="D138" t="str">
            <v>CB-02/1/2</v>
          </cell>
          <cell r="E138" t="str">
            <v>Road-MN21</v>
          </cell>
          <cell r="F138" t="str">
            <v>Minor Collector Road</v>
          </cell>
        </row>
        <row r="139">
          <cell r="E139">
            <v>80.998030644525585</v>
          </cell>
        </row>
        <row r="140">
          <cell r="D140" t="str">
            <v>CB-02/1/3</v>
          </cell>
          <cell r="E140" t="str">
            <v>Road-MN21</v>
          </cell>
          <cell r="F140" t="str">
            <v>Minor Collector Road</v>
          </cell>
        </row>
        <row r="141">
          <cell r="E141">
            <v>126.00045280161146</v>
          </cell>
        </row>
        <row r="142">
          <cell r="D142" t="str">
            <v>CB-02/1/4</v>
          </cell>
          <cell r="E142" t="str">
            <v>Road-MN21</v>
          </cell>
          <cell r="F142" t="str">
            <v>Minor Collector Road</v>
          </cell>
        </row>
        <row r="143">
          <cell r="E143">
            <v>171.0028749586578</v>
          </cell>
        </row>
        <row r="144">
          <cell r="D144" t="str">
            <v>CB-02/1/5</v>
          </cell>
          <cell r="E144" t="str">
            <v>Road-MN21</v>
          </cell>
          <cell r="F144" t="str">
            <v>Minor Collector Road</v>
          </cell>
        </row>
        <row r="145">
          <cell r="E145">
            <v>217.00594442142375</v>
          </cell>
        </row>
        <row r="146">
          <cell r="D146" t="str">
            <v>CB-02/1/6</v>
          </cell>
          <cell r="E146" t="str">
            <v>Road-MN21</v>
          </cell>
          <cell r="F146" t="str">
            <v>Minor Collector Road</v>
          </cell>
        </row>
        <row r="147">
          <cell r="E147">
            <v>251.00046456803909</v>
          </cell>
        </row>
        <row r="148">
          <cell r="D148" t="str">
            <v>CB-02/1/7</v>
          </cell>
          <cell r="E148" t="str">
            <v>Road-MN21</v>
          </cell>
          <cell r="F148" t="str">
            <v>Minor Collector Road</v>
          </cell>
        </row>
        <row r="149">
          <cell r="E149">
            <v>272.00455940693905</v>
          </cell>
        </row>
        <row r="150">
          <cell r="D150" t="str">
            <v>CB-02/1/8</v>
          </cell>
          <cell r="E150" t="str">
            <v>Road-MN21</v>
          </cell>
          <cell r="F150" t="str">
            <v>Minor Collector Road</v>
          </cell>
        </row>
        <row r="151">
          <cell r="E151">
            <v>310.99832301084962</v>
          </cell>
        </row>
        <row r="152">
          <cell r="D152" t="str">
            <v>CB-02/1/9</v>
          </cell>
          <cell r="E152" t="str">
            <v>Road-MN21</v>
          </cell>
          <cell r="F152" t="str">
            <v>Minor Collector Road</v>
          </cell>
        </row>
        <row r="153">
          <cell r="E153">
            <v>341.0031526221116</v>
          </cell>
        </row>
        <row r="154">
          <cell r="D154" t="str">
            <v>CB-02/1/10</v>
          </cell>
          <cell r="E154" t="str">
            <v>Road-MN21</v>
          </cell>
          <cell r="F154" t="str">
            <v>Minor Collector Road</v>
          </cell>
        </row>
        <row r="155">
          <cell r="E155">
            <v>386.00470815080968</v>
          </cell>
        </row>
        <row r="156">
          <cell r="D156" t="str">
            <v>CB-02/1/11</v>
          </cell>
          <cell r="E156" t="str">
            <v>Road-MN21</v>
          </cell>
          <cell r="F156" t="str">
            <v>Minor Collector Road</v>
          </cell>
        </row>
        <row r="157">
          <cell r="E157">
            <v>402.00036381097186</v>
          </cell>
        </row>
        <row r="158">
          <cell r="D158" t="str">
            <v>CB-02/1/12</v>
          </cell>
          <cell r="E158" t="str">
            <v>Road-MN21</v>
          </cell>
          <cell r="F158" t="str">
            <v>Minor Collector Road</v>
          </cell>
        </row>
        <row r="159">
          <cell r="E159">
            <v>430.00188519822268</v>
          </cell>
        </row>
        <row r="160">
          <cell r="D160" t="str">
            <v>CB-02/1/13</v>
          </cell>
          <cell r="E160" t="str">
            <v>Road-MN21</v>
          </cell>
          <cell r="F160" t="str">
            <v>Minor Collector Road</v>
          </cell>
        </row>
        <row r="161">
          <cell r="E161">
            <v>474.99918733958441</v>
          </cell>
        </row>
        <row r="162">
          <cell r="D162" t="str">
            <v>CB-02/1/14</v>
          </cell>
          <cell r="E162" t="str">
            <v>Road-MN21</v>
          </cell>
          <cell r="F162" t="str">
            <v>Minor Collector Road</v>
          </cell>
        </row>
        <row r="163">
          <cell r="E163">
            <v>519.99648948094614</v>
          </cell>
        </row>
        <row r="164">
          <cell r="D164" t="str">
            <v>CB-02/1/15</v>
          </cell>
          <cell r="E164" t="str">
            <v>Road-MN21</v>
          </cell>
          <cell r="F164" t="str">
            <v>Minor Collector Road</v>
          </cell>
        </row>
        <row r="165">
          <cell r="E165">
            <v>565.00366779726198</v>
          </cell>
        </row>
        <row r="166">
          <cell r="D166" t="str">
            <v>CB-02/1/16</v>
          </cell>
          <cell r="E166" t="str">
            <v>Road-MN21</v>
          </cell>
          <cell r="F166" t="str">
            <v>Minor Collector Road</v>
          </cell>
        </row>
        <row r="167">
          <cell r="E167">
            <v>611.00224386222419</v>
          </cell>
        </row>
        <row r="169">
          <cell r="D169" t="str">
            <v>MH-02/2</v>
          </cell>
          <cell r="E169" t="str">
            <v>Road-MN23</v>
          </cell>
          <cell r="F169" t="str">
            <v>Minor Collector Road</v>
          </cell>
        </row>
        <row r="170">
          <cell r="E170">
            <v>0</v>
          </cell>
        </row>
        <row r="171">
          <cell r="D171" t="str">
            <v>CB-02/2/1</v>
          </cell>
          <cell r="E171" t="str">
            <v>Road-MN23</v>
          </cell>
          <cell r="F171" t="str">
            <v>Minor Collector Road</v>
          </cell>
        </row>
        <row r="172">
          <cell r="E172">
            <v>5.1153103522694696</v>
          </cell>
        </row>
        <row r="174">
          <cell r="D174" t="str">
            <v>Deleted</v>
          </cell>
        </row>
        <row r="175">
          <cell r="E175">
            <v>0</v>
          </cell>
        </row>
        <row r="176">
          <cell r="D176" t="str">
            <v>Deleted</v>
          </cell>
        </row>
        <row r="177">
          <cell r="E177">
            <v>0</v>
          </cell>
        </row>
        <row r="179">
          <cell r="D179" t="str">
            <v>MH-02/4</v>
          </cell>
          <cell r="E179" t="str">
            <v>Road-MN23</v>
          </cell>
          <cell r="F179" t="str">
            <v>Minor Collector Road</v>
          </cell>
        </row>
        <row r="180">
          <cell r="E180">
            <v>0</v>
          </cell>
        </row>
        <row r="181">
          <cell r="D181" t="str">
            <v>CB-02/4/1</v>
          </cell>
          <cell r="E181" t="str">
            <v>Road-MN23</v>
          </cell>
          <cell r="F181" t="str">
            <v>Minor Collector Road</v>
          </cell>
        </row>
        <row r="182">
          <cell r="E182">
            <v>4.852731189453376</v>
          </cell>
        </row>
        <row r="184">
          <cell r="D184" t="str">
            <v>MH-02/5</v>
          </cell>
          <cell r="E184" t="str">
            <v>Road-MN23</v>
          </cell>
          <cell r="F184" t="str">
            <v>Minor Collector Road</v>
          </cell>
        </row>
        <row r="185">
          <cell r="E185">
            <v>0</v>
          </cell>
        </row>
        <row r="186">
          <cell r="D186" t="str">
            <v>CB-02/5/1</v>
          </cell>
          <cell r="E186" t="str">
            <v>Road-MN23</v>
          </cell>
          <cell r="F186" t="str">
            <v>Minor Collector Road</v>
          </cell>
        </row>
        <row r="187">
          <cell r="E187">
            <v>5.2492380402286916</v>
          </cell>
        </row>
        <row r="189">
          <cell r="D189" t="str">
            <v>MH-02/6</v>
          </cell>
          <cell r="E189" t="str">
            <v>Road-MN23</v>
          </cell>
          <cell r="F189" t="str">
            <v>Minor Collector Road</v>
          </cell>
        </row>
        <row r="190">
          <cell r="E190">
            <v>0</v>
          </cell>
        </row>
        <row r="191">
          <cell r="D191" t="str">
            <v>CB-02/6/1</v>
          </cell>
          <cell r="E191" t="str">
            <v>Road-MN23</v>
          </cell>
          <cell r="F191" t="str">
            <v>Minor Collector Road</v>
          </cell>
        </row>
        <row r="192">
          <cell r="E192">
            <v>3.5925478424628463</v>
          </cell>
        </row>
        <row r="194">
          <cell r="D194" t="str">
            <v>Deleted</v>
          </cell>
        </row>
        <row r="195">
          <cell r="E195">
            <v>0</v>
          </cell>
        </row>
        <row r="196">
          <cell r="D196" t="str">
            <v>Deleted</v>
          </cell>
        </row>
        <row r="197">
          <cell r="E197">
            <v>0</v>
          </cell>
        </row>
        <row r="199">
          <cell r="D199" t="str">
            <v>MH-02/8</v>
          </cell>
          <cell r="E199" t="str">
            <v>Road-MN23</v>
          </cell>
          <cell r="F199" t="str">
            <v>Minor Collector Road</v>
          </cell>
        </row>
        <row r="200">
          <cell r="E200">
            <v>0</v>
          </cell>
        </row>
        <row r="201">
          <cell r="D201" t="str">
            <v>CB-02/8/1</v>
          </cell>
          <cell r="E201" t="str">
            <v>Road-MN23</v>
          </cell>
          <cell r="F201" t="str">
            <v>Minor Collector Road</v>
          </cell>
        </row>
        <row r="202">
          <cell r="E202">
            <v>9.2472266114460773</v>
          </cell>
        </row>
        <row r="203">
          <cell r="D203" t="str">
            <v>CB-02/8/2</v>
          </cell>
          <cell r="E203" t="str">
            <v>Road-MN23</v>
          </cell>
          <cell r="F203" t="str">
            <v>Minor Collector Road</v>
          </cell>
        </row>
        <row r="204">
          <cell r="E204">
            <v>29.249139019719333</v>
          </cell>
        </row>
        <row r="206">
          <cell r="D206" t="str">
            <v>MH-02/9</v>
          </cell>
          <cell r="E206" t="str">
            <v>Road-MN23</v>
          </cell>
          <cell r="F206" t="str">
            <v>Minor Collector Road</v>
          </cell>
        </row>
        <row r="207">
          <cell r="E207">
            <v>0</v>
          </cell>
        </row>
        <row r="208">
          <cell r="D208" t="str">
            <v>CB-02/9/1A</v>
          </cell>
          <cell r="E208" t="str">
            <v>Road-MN23</v>
          </cell>
          <cell r="F208" t="str">
            <v>Minor Collector Road</v>
          </cell>
        </row>
        <row r="209">
          <cell r="E209">
            <v>4.175589299914197</v>
          </cell>
        </row>
        <row r="211">
          <cell r="D211" t="str">
            <v>MH-02/9</v>
          </cell>
          <cell r="E211" t="str">
            <v>Road-MN23</v>
          </cell>
          <cell r="F211" t="str">
            <v>Minor Collector Road</v>
          </cell>
        </row>
        <row r="212">
          <cell r="E212">
            <v>0</v>
          </cell>
        </row>
        <row r="213">
          <cell r="D213" t="str">
            <v>CB-02/9/3/1</v>
          </cell>
          <cell r="E213" t="str">
            <v>Road-MN23</v>
          </cell>
          <cell r="F213" t="str">
            <v>Minor Collector Road</v>
          </cell>
        </row>
        <row r="214">
          <cell r="E214">
            <v>25.703619706158769</v>
          </cell>
        </row>
        <row r="215">
          <cell r="D215" t="str">
            <v>CB-02/9/3/2</v>
          </cell>
          <cell r="E215" t="str">
            <v>Road-MN23</v>
          </cell>
          <cell r="F215" t="str">
            <v>Minor Collector Road</v>
          </cell>
        </row>
        <row r="216">
          <cell r="E216">
            <v>46.697716495418256</v>
          </cell>
        </row>
        <row r="218">
          <cell r="D218" t="str">
            <v>MH-02/9</v>
          </cell>
          <cell r="E218" t="str">
            <v>Road-MN23</v>
          </cell>
          <cell r="F218" t="str">
            <v>Minor Collector Road</v>
          </cell>
        </row>
        <row r="219">
          <cell r="E219">
            <v>0</v>
          </cell>
        </row>
        <row r="220">
          <cell r="D220" t="str">
            <v>MH-02/9/1</v>
          </cell>
          <cell r="E220" t="str">
            <v>Road-MN22</v>
          </cell>
          <cell r="F220" t="str">
            <v>Minor Collector Road</v>
          </cell>
        </row>
        <row r="221">
          <cell r="E221">
            <v>28.521322304474264</v>
          </cell>
        </row>
        <row r="222">
          <cell r="D222" t="str">
            <v>MH-02/9/2</v>
          </cell>
          <cell r="E222" t="str">
            <v>Road-MN22</v>
          </cell>
          <cell r="F222" t="str">
            <v>Minor Collector Road</v>
          </cell>
        </row>
        <row r="223">
          <cell r="E223">
            <v>93.764376341081572</v>
          </cell>
        </row>
        <row r="224">
          <cell r="D224" t="str">
            <v>MH-02/9/3</v>
          </cell>
          <cell r="E224" t="str">
            <v>Road-MN22</v>
          </cell>
          <cell r="F224" t="str">
            <v>Minor Collector Road</v>
          </cell>
        </row>
        <row r="225">
          <cell r="E225">
            <v>134.16805191631227</v>
          </cell>
        </row>
        <row r="226">
          <cell r="D226" t="str">
            <v>MH-02/9/4</v>
          </cell>
          <cell r="E226" t="str">
            <v>Road-MN22</v>
          </cell>
          <cell r="F226" t="str">
            <v>Minor Collector Road</v>
          </cell>
        </row>
        <row r="227">
          <cell r="E227">
            <v>173.52302110712458</v>
          </cell>
        </row>
        <row r="228">
          <cell r="D228" t="str">
            <v>MH-02/9/5</v>
          </cell>
          <cell r="E228" t="str">
            <v>Road-MN22</v>
          </cell>
          <cell r="F228" t="str">
            <v>Minor Collector Road</v>
          </cell>
        </row>
        <row r="229">
          <cell r="E229">
            <v>213.45629044485742</v>
          </cell>
        </row>
        <row r="230">
          <cell r="D230" t="str">
            <v>MH-02/9/6</v>
          </cell>
          <cell r="E230" t="str">
            <v>Road-MN22</v>
          </cell>
          <cell r="F230" t="str">
            <v>Minor Collector Road</v>
          </cell>
        </row>
        <row r="231">
          <cell r="E231">
            <v>250.16068391480403</v>
          </cell>
        </row>
        <row r="232">
          <cell r="D232" t="str">
            <v>MH-02/9/7</v>
          </cell>
          <cell r="E232" t="str">
            <v>Road-MN22</v>
          </cell>
          <cell r="F232" t="str">
            <v>Minor Collector Road</v>
          </cell>
        </row>
        <row r="233">
          <cell r="E233">
            <v>288.07629875883453</v>
          </cell>
        </row>
        <row r="234">
          <cell r="D234" t="str">
            <v>MH-02/9/8</v>
          </cell>
          <cell r="E234" t="str">
            <v>Road-MN22</v>
          </cell>
          <cell r="F234" t="str">
            <v>Minor Collector Road</v>
          </cell>
        </row>
        <row r="235">
          <cell r="E235">
            <v>322.06368566924175</v>
          </cell>
        </row>
        <row r="236">
          <cell r="D236" t="str">
            <v>MH-02/9/9</v>
          </cell>
          <cell r="E236" t="str">
            <v>Road-MN22</v>
          </cell>
          <cell r="F236" t="str">
            <v>Minor Collector Road</v>
          </cell>
        </row>
        <row r="237">
          <cell r="E237">
            <v>344.74982460914356</v>
          </cell>
        </row>
        <row r="238">
          <cell r="D238" t="str">
            <v>MH-02/9/10</v>
          </cell>
          <cell r="E238" t="str">
            <v>Road-MN22</v>
          </cell>
          <cell r="F238" t="str">
            <v>Minor Collector Road</v>
          </cell>
        </row>
        <row r="239">
          <cell r="E239">
            <v>415.82812650224969</v>
          </cell>
        </row>
        <row r="240">
          <cell r="D240" t="str">
            <v>MH-02/9/10A</v>
          </cell>
          <cell r="E240" t="str">
            <v>Road-MN22</v>
          </cell>
          <cell r="F240" t="str">
            <v>Minor Collector Road</v>
          </cell>
        </row>
        <row r="241">
          <cell r="E241">
            <v>489.84161986664742</v>
          </cell>
        </row>
        <row r="242">
          <cell r="D242" t="str">
            <v>MH-02/9/11</v>
          </cell>
          <cell r="E242" t="str">
            <v>Road-MN22</v>
          </cell>
          <cell r="F242" t="str">
            <v>Minor Collector Road</v>
          </cell>
        </row>
        <row r="243">
          <cell r="E243">
            <v>550.05697089938451</v>
          </cell>
        </row>
        <row r="245">
          <cell r="D245" t="str">
            <v>MH-02/9</v>
          </cell>
          <cell r="E245" t="str">
            <v>Road-MN23</v>
          </cell>
          <cell r="F245" t="str">
            <v>Minor Collector Road</v>
          </cell>
        </row>
        <row r="246">
          <cell r="E246">
            <v>0</v>
          </cell>
        </row>
        <row r="247">
          <cell r="D247" t="str">
            <v>CB-02/9/1</v>
          </cell>
          <cell r="E247" t="str">
            <v>Road-MN01</v>
          </cell>
          <cell r="F247" t="str">
            <v>Minor Collector Road</v>
          </cell>
        </row>
        <row r="248">
          <cell r="E248">
            <v>14.958770872029987</v>
          </cell>
        </row>
        <row r="249">
          <cell r="D249" t="str">
            <v>CB-02/9/2</v>
          </cell>
          <cell r="E249" t="str">
            <v>Road-MN01</v>
          </cell>
          <cell r="F249" t="str">
            <v>Minor Collector Road</v>
          </cell>
        </row>
        <row r="250">
          <cell r="E250">
            <v>48.956972295044011</v>
          </cell>
        </row>
        <row r="251">
          <cell r="D251" t="str">
            <v>CB-02/9/3</v>
          </cell>
          <cell r="E251" t="str">
            <v>Road-MN01</v>
          </cell>
          <cell r="F251" t="str">
            <v>Minor Collector Road</v>
          </cell>
        </row>
        <row r="252">
          <cell r="E252">
            <v>75.954112884310504</v>
          </cell>
        </row>
        <row r="253">
          <cell r="D253" t="str">
            <v>CB-02/9/4</v>
          </cell>
          <cell r="E253" t="str">
            <v>Road-MN01</v>
          </cell>
          <cell r="F253" t="str">
            <v>Minor Collector Road</v>
          </cell>
        </row>
        <row r="254">
          <cell r="E254">
            <v>96.952803319766488</v>
          </cell>
        </row>
        <row r="255">
          <cell r="D255" t="str">
            <v>CB-02/9/5</v>
          </cell>
          <cell r="E255" t="str">
            <v>Road-MN01</v>
          </cell>
          <cell r="F255" t="str">
            <v>Minor Collector Road</v>
          </cell>
        </row>
        <row r="256">
          <cell r="E256">
            <v>122.31488919614048</v>
          </cell>
        </row>
        <row r="257">
          <cell r="D257" t="str">
            <v>CB-02/9/6</v>
          </cell>
          <cell r="E257" t="str">
            <v>Road-MN03</v>
          </cell>
          <cell r="F257" t="str">
            <v>Minor Collector Road</v>
          </cell>
        </row>
        <row r="258">
          <cell r="E258">
            <v>138.3182919593022</v>
          </cell>
        </row>
        <row r="259">
          <cell r="D259" t="str">
            <v>CB-02/9/7</v>
          </cell>
          <cell r="E259" t="str">
            <v>Road-MN03</v>
          </cell>
          <cell r="F259" t="str">
            <v>Minor Collector Road</v>
          </cell>
        </row>
        <row r="260">
          <cell r="E260">
            <v>171.31489329919879</v>
          </cell>
        </row>
        <row r="261">
          <cell r="D261" t="str">
            <v>CB-02/9/8</v>
          </cell>
          <cell r="E261" t="str">
            <v>Road-MN03</v>
          </cell>
          <cell r="F261" t="str">
            <v>Minor Collector Road</v>
          </cell>
        </row>
        <row r="262">
          <cell r="E262">
            <v>201.31109639248027</v>
          </cell>
        </row>
        <row r="263">
          <cell r="D263" t="str">
            <v>CB-02/9/9</v>
          </cell>
          <cell r="E263" t="str">
            <v>Road-MN03</v>
          </cell>
          <cell r="F263" t="str">
            <v>Minor Collector Road</v>
          </cell>
        </row>
        <row r="264">
          <cell r="E264">
            <v>227.31629587258462</v>
          </cell>
        </row>
        <row r="265">
          <cell r="D265" t="str">
            <v>CB-02/9/10</v>
          </cell>
          <cell r="E265" t="str">
            <v>Road-MN03</v>
          </cell>
          <cell r="F265" t="str">
            <v>Minor Collector Road</v>
          </cell>
        </row>
        <row r="266">
          <cell r="E266">
            <v>263.31046901211761</v>
          </cell>
        </row>
        <row r="267">
          <cell r="D267" t="str">
            <v>CB-02/9/11</v>
          </cell>
          <cell r="E267" t="str">
            <v>Road-MN03</v>
          </cell>
          <cell r="F267" t="str">
            <v>Minor Collector Road</v>
          </cell>
        </row>
        <row r="268">
          <cell r="E268">
            <v>283.30509078882955</v>
          </cell>
        </row>
        <row r="269">
          <cell r="D269" t="str">
            <v>CB-02/9/12</v>
          </cell>
          <cell r="E269" t="str">
            <v>Road-MN03</v>
          </cell>
          <cell r="F269" t="str">
            <v>Minor Collector Road</v>
          </cell>
        </row>
        <row r="270">
          <cell r="E270">
            <v>295.30854445847666</v>
          </cell>
        </row>
        <row r="271">
          <cell r="D271" t="str">
            <v>CB-02/9/13</v>
          </cell>
          <cell r="E271" t="str">
            <v>Road-MN03</v>
          </cell>
          <cell r="F271" t="str">
            <v>Minor Collector Road</v>
          </cell>
        </row>
        <row r="272">
          <cell r="E272">
            <v>320.30679439707001</v>
          </cell>
        </row>
        <row r="273">
          <cell r="D273" t="str">
            <v>CB-02/9/14</v>
          </cell>
          <cell r="E273" t="str">
            <v>Road-MN03</v>
          </cell>
          <cell r="F273" t="str">
            <v>Minor Collector Road</v>
          </cell>
        </row>
        <row r="274">
          <cell r="E274">
            <v>358.31503034669896</v>
          </cell>
        </row>
        <row r="276">
          <cell r="D276" t="str">
            <v>MH-02/9/1</v>
          </cell>
          <cell r="E276" t="str">
            <v>Road-MN22</v>
          </cell>
          <cell r="F276" t="str">
            <v>Minor Collector Road</v>
          </cell>
        </row>
        <row r="277">
          <cell r="E277">
            <v>0</v>
          </cell>
        </row>
        <row r="278">
          <cell r="D278" t="str">
            <v>CB-02/9/1/1</v>
          </cell>
          <cell r="E278" t="str">
            <v>Road-MN22</v>
          </cell>
          <cell r="F278" t="str">
            <v>Minor Collector Road</v>
          </cell>
        </row>
        <row r="279">
          <cell r="E279">
            <v>4.1302058060096991</v>
          </cell>
        </row>
        <row r="280">
          <cell r="D280" t="str">
            <v>CB-02/9/1/2</v>
          </cell>
          <cell r="E280" t="str">
            <v>Road-MN22</v>
          </cell>
          <cell r="F280" t="str">
            <v>Minor Collector Road</v>
          </cell>
        </row>
        <row r="281">
          <cell r="E281">
            <v>49.127064585275363</v>
          </cell>
        </row>
        <row r="283">
          <cell r="D283" t="str">
            <v>MH-02/9/2</v>
          </cell>
          <cell r="E283" t="str">
            <v>Road-MN22</v>
          </cell>
          <cell r="F283" t="str">
            <v>Minor Collector Road</v>
          </cell>
        </row>
        <row r="284">
          <cell r="E284">
            <v>0</v>
          </cell>
        </row>
        <row r="285">
          <cell r="D285" t="str">
            <v>CB-02/9/2/1</v>
          </cell>
          <cell r="E285" t="str">
            <v>Road-MN22</v>
          </cell>
          <cell r="F285" t="str">
            <v>Minor Collector Road</v>
          </cell>
        </row>
        <row r="286">
          <cell r="E286">
            <v>4.7009041683206121</v>
          </cell>
        </row>
        <row r="287">
          <cell r="D287" t="str">
            <v>CB-02/9/2/2</v>
          </cell>
          <cell r="E287" t="str">
            <v>Road-MN22</v>
          </cell>
          <cell r="F287" t="str">
            <v>Minor Collector Road</v>
          </cell>
        </row>
        <row r="288">
          <cell r="E288">
            <v>17.738208337561694</v>
          </cell>
        </row>
        <row r="289">
          <cell r="D289" t="str">
            <v>CB-02/9/2/3</v>
          </cell>
          <cell r="E289" t="str">
            <v>Road-MN22</v>
          </cell>
          <cell r="F289" t="str">
            <v>Minor Collector Road</v>
          </cell>
        </row>
        <row r="290">
          <cell r="E290">
            <v>30.737115983921164</v>
          </cell>
        </row>
        <row r="292">
          <cell r="D292" t="str">
            <v>MH-02/9/4</v>
          </cell>
          <cell r="E292" t="str">
            <v>Road-MN22</v>
          </cell>
          <cell r="F292" t="str">
            <v>Minor Collector Road</v>
          </cell>
        </row>
        <row r="293">
          <cell r="E293">
            <v>0</v>
          </cell>
        </row>
        <row r="294">
          <cell r="D294" t="str">
            <v>CB-02/9/4/1</v>
          </cell>
          <cell r="E294" t="str">
            <v>Road-MN22</v>
          </cell>
          <cell r="F294" t="str">
            <v>Minor Collector Road</v>
          </cell>
        </row>
        <row r="295">
          <cell r="E295">
            <v>3.4072422866851788</v>
          </cell>
        </row>
        <row r="296">
          <cell r="D296" t="str">
            <v>CB-02/9/4/2</v>
          </cell>
          <cell r="E296" t="str">
            <v>Road-MN22</v>
          </cell>
          <cell r="F296" t="str">
            <v>Minor Collector Road</v>
          </cell>
        </row>
        <row r="297">
          <cell r="E297">
            <v>23.409154695273305</v>
          </cell>
        </row>
        <row r="299">
          <cell r="D299" t="str">
            <v>MH-02/9/5</v>
          </cell>
          <cell r="E299" t="str">
            <v>Road-MN22</v>
          </cell>
          <cell r="F299" t="str">
            <v>Minor Collector Road</v>
          </cell>
        </row>
        <row r="300">
          <cell r="E300">
            <v>0</v>
          </cell>
        </row>
        <row r="301">
          <cell r="D301" t="str">
            <v>CB-02/9/5/1</v>
          </cell>
          <cell r="E301" t="str">
            <v>Road-MN22</v>
          </cell>
          <cell r="F301" t="str">
            <v>Minor Collector Road</v>
          </cell>
        </row>
        <row r="302">
          <cell r="E302">
            <v>3.810577384059159</v>
          </cell>
        </row>
        <row r="304">
          <cell r="D304" t="str">
            <v>MH-02/9/6</v>
          </cell>
          <cell r="E304" t="str">
            <v>Road-MN22</v>
          </cell>
          <cell r="F304" t="str">
            <v>Minor Collector Road</v>
          </cell>
        </row>
        <row r="305">
          <cell r="E305">
            <v>0</v>
          </cell>
        </row>
        <row r="306">
          <cell r="D306" t="str">
            <v>CB-02/9/6/1</v>
          </cell>
          <cell r="E306" t="str">
            <v>Road-MN22</v>
          </cell>
          <cell r="F306" t="str">
            <v>Minor Collector Road</v>
          </cell>
        </row>
        <row r="307">
          <cell r="E307">
            <v>3.6368805313713604</v>
          </cell>
        </row>
        <row r="309">
          <cell r="D309" t="str">
            <v>MH-02/9/7</v>
          </cell>
          <cell r="E309" t="str">
            <v>Road-MN22</v>
          </cell>
          <cell r="F309" t="str">
            <v>Minor Collector Road</v>
          </cell>
        </row>
        <row r="310">
          <cell r="E310">
            <v>0</v>
          </cell>
        </row>
        <row r="311">
          <cell r="D311" t="str">
            <v>CB-02/9/7/1</v>
          </cell>
          <cell r="E311" t="str">
            <v>Road-MN22</v>
          </cell>
          <cell r="F311" t="str">
            <v>Minor Collector Road</v>
          </cell>
        </row>
        <row r="312">
          <cell r="E312">
            <v>3.0725769315396598</v>
          </cell>
        </row>
        <row r="314">
          <cell r="D314" t="str">
            <v>MH-02/9/8</v>
          </cell>
          <cell r="E314" t="str">
            <v>Road-MN22</v>
          </cell>
          <cell r="F314" t="str">
            <v>Minor Collector Road</v>
          </cell>
        </row>
        <row r="315">
          <cell r="E315">
            <v>0</v>
          </cell>
        </row>
        <row r="316">
          <cell r="D316" t="str">
            <v>CB-02/9/8/1A</v>
          </cell>
          <cell r="E316" t="str">
            <v>Road-MN22</v>
          </cell>
          <cell r="F316" t="str">
            <v>Minor Collector Road</v>
          </cell>
        </row>
        <row r="317">
          <cell r="E317">
            <v>3.4972131761076017</v>
          </cell>
        </row>
        <row r="319">
          <cell r="D319" t="str">
            <v>MH-02/9/8</v>
          </cell>
          <cell r="E319" t="str">
            <v>Road-MN22</v>
          </cell>
          <cell r="F319" t="str">
            <v>Minor Collector Road</v>
          </cell>
        </row>
        <row r="320">
          <cell r="E320">
            <v>0</v>
          </cell>
        </row>
        <row r="321">
          <cell r="D321" t="str">
            <v>CB-02/9/8/1</v>
          </cell>
          <cell r="E321" t="str">
            <v>Road-MN08</v>
          </cell>
          <cell r="F321" t="str">
            <v>Minor Collector Road</v>
          </cell>
        </row>
        <row r="322">
          <cell r="E322">
            <v>12.998007539768377</v>
          </cell>
        </row>
        <row r="323">
          <cell r="D323" t="str">
            <v>CB-02/9/8/2</v>
          </cell>
          <cell r="E323" t="str">
            <v>Road-MN08</v>
          </cell>
          <cell r="F323" t="str">
            <v>Minor Collector Road</v>
          </cell>
        </row>
        <row r="324">
          <cell r="E324">
            <v>36.899626731619485</v>
          </cell>
        </row>
        <row r="325">
          <cell r="D325" t="str">
            <v>CB-02/9/8/3</v>
          </cell>
          <cell r="E325" t="str">
            <v>Road-MN08</v>
          </cell>
          <cell r="F325" t="str">
            <v>Minor Collector Road</v>
          </cell>
        </row>
        <row r="326">
          <cell r="E326">
            <v>61.902740537654296</v>
          </cell>
        </row>
        <row r="328">
          <cell r="D328" t="str">
            <v>MH-02/9/8</v>
          </cell>
          <cell r="E328" t="str">
            <v>Road-MN22</v>
          </cell>
          <cell r="F328" t="str">
            <v>Minor Collector Road</v>
          </cell>
        </row>
        <row r="329">
          <cell r="E329">
            <v>0</v>
          </cell>
        </row>
        <row r="330">
          <cell r="D330" t="str">
            <v>CB-02/9/8/4</v>
          </cell>
          <cell r="E330" t="str">
            <v>Road-MN08</v>
          </cell>
          <cell r="F330" t="str">
            <v>Minor Collector Road</v>
          </cell>
        </row>
        <row r="331">
          <cell r="E331">
            <v>12.455380363272086</v>
          </cell>
        </row>
        <row r="332">
          <cell r="D332" t="str">
            <v>CB-02/9/8/5</v>
          </cell>
          <cell r="E332" t="str">
            <v>Road-MN08</v>
          </cell>
          <cell r="F332" t="str">
            <v>Minor Collector Road</v>
          </cell>
        </row>
        <row r="333">
          <cell r="E333">
            <v>29.451935896654945</v>
          </cell>
        </row>
        <row r="334">
          <cell r="D334" t="str">
            <v>CB-02/9/8/6</v>
          </cell>
          <cell r="E334" t="str">
            <v>Road-MN08</v>
          </cell>
          <cell r="F334" t="str">
            <v>Minor Collector Road</v>
          </cell>
        </row>
        <row r="335">
          <cell r="E335">
            <v>43.454882015553807</v>
          </cell>
        </row>
        <row r="336">
          <cell r="D336" t="str">
            <v>CB-02/9/8/7</v>
          </cell>
          <cell r="E336" t="str">
            <v>Road-MN08</v>
          </cell>
          <cell r="F336" t="str">
            <v>Minor Collector Road</v>
          </cell>
        </row>
        <row r="337">
          <cell r="E337">
            <v>63.454892015182523</v>
          </cell>
        </row>
        <row r="338">
          <cell r="D338" t="str">
            <v>CB-02/9/8/8</v>
          </cell>
          <cell r="E338" t="str">
            <v>Road-MN08</v>
          </cell>
          <cell r="F338" t="str">
            <v>Minor Collector Road</v>
          </cell>
        </row>
        <row r="339">
          <cell r="E339">
            <v>98.447961329260664</v>
          </cell>
        </row>
        <row r="340">
          <cell r="D340" t="str">
            <v>CB-02/9/8/9</v>
          </cell>
          <cell r="E340" t="str">
            <v>Road-MN08</v>
          </cell>
          <cell r="F340" t="str">
            <v>Minor Collector Road</v>
          </cell>
        </row>
        <row r="341">
          <cell r="E341">
            <v>131.44092118408182</v>
          </cell>
        </row>
        <row r="343">
          <cell r="D343" t="str">
            <v>MH-02/9/9</v>
          </cell>
          <cell r="E343" t="str">
            <v>Road-MN22</v>
          </cell>
          <cell r="F343" t="str">
            <v>Minor Collector Road</v>
          </cell>
        </row>
        <row r="344">
          <cell r="E344">
            <v>0</v>
          </cell>
        </row>
        <row r="345">
          <cell r="D345" t="str">
            <v>CB-02/9/9/1</v>
          </cell>
          <cell r="E345" t="str">
            <v>Road-MN22</v>
          </cell>
          <cell r="F345" t="str">
            <v>Minor Collector Road</v>
          </cell>
        </row>
        <row r="346">
          <cell r="E346">
            <v>11.831436937251349</v>
          </cell>
        </row>
        <row r="347">
          <cell r="D347" t="str">
            <v>CB-02/9/9/2</v>
          </cell>
          <cell r="E347" t="str">
            <v>Road-MN22</v>
          </cell>
          <cell r="F347" t="str">
            <v>Minor Collector Road</v>
          </cell>
        </row>
        <row r="348">
          <cell r="E348">
            <v>50.218904944439508</v>
          </cell>
        </row>
        <row r="350">
          <cell r="D350" t="str">
            <v>MH-02/9/10</v>
          </cell>
          <cell r="E350" t="str">
            <v>Road-MN22</v>
          </cell>
          <cell r="F350" t="str">
            <v>Minor Collector Road</v>
          </cell>
        </row>
        <row r="351">
          <cell r="E351">
            <v>0</v>
          </cell>
        </row>
        <row r="352">
          <cell r="D352" t="str">
            <v>CB-02/9/10/1</v>
          </cell>
          <cell r="E352" t="str">
            <v>Road-MN22</v>
          </cell>
          <cell r="F352" t="str">
            <v>Minor Collector Road</v>
          </cell>
        </row>
        <row r="353">
          <cell r="E353">
            <v>8.4547324026332262</v>
          </cell>
        </row>
        <row r="354">
          <cell r="D354" t="str">
            <v>CB-02/9/10/2</v>
          </cell>
          <cell r="E354" t="str">
            <v>Road-MN22</v>
          </cell>
          <cell r="F354" t="str">
            <v>Minor Collector Road</v>
          </cell>
        </row>
        <row r="355">
          <cell r="E355">
            <v>35.625085731201494</v>
          </cell>
        </row>
        <row r="356">
          <cell r="D356" t="str">
            <v>CB-02/9/10/3</v>
          </cell>
          <cell r="E356" t="str">
            <v>Road-MN22</v>
          </cell>
          <cell r="F356" t="str">
            <v>Minor Collector Road</v>
          </cell>
        </row>
        <row r="357">
          <cell r="E357">
            <v>62.050929142481934</v>
          </cell>
        </row>
        <row r="359">
          <cell r="D359" t="str">
            <v>MH-02/9/10A</v>
          </cell>
          <cell r="E359" t="str">
            <v>Road-MN22</v>
          </cell>
          <cell r="F359" t="str">
            <v>Minor Collector Road</v>
          </cell>
        </row>
        <row r="360">
          <cell r="E360">
            <v>0</v>
          </cell>
        </row>
        <row r="361">
          <cell r="D361" t="str">
            <v>CB-02/9/10A/1</v>
          </cell>
          <cell r="E361" t="str">
            <v>Road-MN27</v>
          </cell>
          <cell r="F361" t="str">
            <v>Block &amp; Local Road</v>
          </cell>
        </row>
        <row r="362">
          <cell r="E362">
            <v>14.996666296467422</v>
          </cell>
        </row>
        <row r="363">
          <cell r="D363" t="str">
            <v>CB-02/9/10A/2</v>
          </cell>
          <cell r="E363" t="str">
            <v>Road-MN27</v>
          </cell>
          <cell r="F363" t="str">
            <v>Block &amp; Local Road</v>
          </cell>
        </row>
        <row r="364">
          <cell r="E364">
            <v>31.994116105263153</v>
          </cell>
        </row>
        <row r="365">
          <cell r="D365" t="str">
            <v>CB-02/9/10A/3</v>
          </cell>
          <cell r="E365" t="str">
            <v>Road-MN27</v>
          </cell>
          <cell r="F365" t="str">
            <v>Block &amp; Local Road</v>
          </cell>
        </row>
        <row r="366">
          <cell r="E366">
            <v>68.209771559739195</v>
          </cell>
        </row>
        <row r="367">
          <cell r="D367" t="str">
            <v>CB-02/9/10A/4</v>
          </cell>
          <cell r="E367" t="str">
            <v>Road-MN27</v>
          </cell>
          <cell r="F367" t="str">
            <v>Block &amp; Local Road</v>
          </cell>
        </row>
        <row r="368">
          <cell r="E368">
            <v>96.209842988200819</v>
          </cell>
        </row>
        <row r="370">
          <cell r="D370" t="str">
            <v>MH-02/9/10A</v>
          </cell>
          <cell r="E370" t="str">
            <v>Road-MN22</v>
          </cell>
          <cell r="F370" t="str">
            <v>Minor Collector Road</v>
          </cell>
        </row>
        <row r="371">
          <cell r="E371">
            <v>0</v>
          </cell>
        </row>
        <row r="372">
          <cell r="D372" t="str">
            <v>CB-02/9/10A/5</v>
          </cell>
          <cell r="E372" t="str">
            <v>Road-MN22</v>
          </cell>
          <cell r="F372" t="str">
            <v>Minor Collector Road</v>
          </cell>
        </row>
        <row r="373">
          <cell r="E373">
            <v>9.0004111016731922</v>
          </cell>
        </row>
        <row r="374">
          <cell r="D374" t="str">
            <v>CB-02/9/10A/6</v>
          </cell>
          <cell r="E374" t="str">
            <v>Road-MN22</v>
          </cell>
          <cell r="F374" t="str">
            <v>Minor Collector Road</v>
          </cell>
        </row>
        <row r="375">
          <cell r="E375">
            <v>27.000691655058979</v>
          </cell>
        </row>
        <row r="376">
          <cell r="D376" t="str">
            <v>CB-02/9/10A/7</v>
          </cell>
          <cell r="E376" t="str">
            <v>Road-MN22</v>
          </cell>
          <cell r="F376" t="str">
            <v>Minor Collector Road</v>
          </cell>
        </row>
        <row r="377">
          <cell r="E377">
            <v>49.995554124750001</v>
          </cell>
        </row>
        <row r="379">
          <cell r="D379" t="str">
            <v>MH-02/9/11</v>
          </cell>
          <cell r="E379" t="str">
            <v>Road-MN22</v>
          </cell>
          <cell r="F379" t="str">
            <v>Minor Collector Road</v>
          </cell>
        </row>
        <row r="380">
          <cell r="E380">
            <v>0</v>
          </cell>
        </row>
        <row r="381">
          <cell r="D381" t="str">
            <v>CB-02/9/11/1</v>
          </cell>
          <cell r="E381" t="str">
            <v>Road-MN22</v>
          </cell>
          <cell r="F381" t="str">
            <v>Minor Collector Road</v>
          </cell>
        </row>
        <row r="382">
          <cell r="E382">
            <v>52.998047133773717</v>
          </cell>
        </row>
        <row r="383">
          <cell r="D383" t="str">
            <v>CB-02/9/11/2</v>
          </cell>
          <cell r="E383" t="str">
            <v>Road-MN22</v>
          </cell>
          <cell r="F383" t="str">
            <v>Minor Collector Road</v>
          </cell>
        </row>
        <row r="384">
          <cell r="E384">
            <v>117.00585368897572</v>
          </cell>
        </row>
        <row r="385">
          <cell r="D385" t="str">
            <v>CB-02/9/11/3</v>
          </cell>
          <cell r="E385" t="str">
            <v>Road-MN22</v>
          </cell>
          <cell r="F385" t="str">
            <v>Minor Collector Road</v>
          </cell>
        </row>
        <row r="386">
          <cell r="E386">
            <v>134.99858833383206</v>
          </cell>
        </row>
        <row r="388">
          <cell r="D388" t="str">
            <v>MH-02/9/11</v>
          </cell>
          <cell r="E388" t="str">
            <v>Road-MN24</v>
          </cell>
          <cell r="F388" t="str">
            <v>Minor Collector Road</v>
          </cell>
        </row>
        <row r="389">
          <cell r="E389">
            <v>0</v>
          </cell>
        </row>
        <row r="390">
          <cell r="D390" t="str">
            <v>CB-02/9/11/4</v>
          </cell>
          <cell r="E390" t="str">
            <v>Road-MN24</v>
          </cell>
          <cell r="F390" t="str">
            <v>Minor Collector Road</v>
          </cell>
        </row>
        <row r="391">
          <cell r="E391">
            <v>12.004415854026286</v>
          </cell>
        </row>
        <row r="392">
          <cell r="D392" t="str">
            <v>CB-02/9/11/5</v>
          </cell>
          <cell r="E392" t="str">
            <v>Road-MN24</v>
          </cell>
          <cell r="F392" t="str">
            <v>Minor Collector Road</v>
          </cell>
        </row>
        <row r="393">
          <cell r="E393">
            <v>54.003450366667046</v>
          </cell>
        </row>
        <row r="394">
          <cell r="D394" t="str">
            <v>CB-02/9/11/6</v>
          </cell>
          <cell r="E394" t="str">
            <v>Road-MN24</v>
          </cell>
          <cell r="F394" t="str">
            <v>Minor Collector Road</v>
          </cell>
        </row>
        <row r="395">
          <cell r="E395">
            <v>74.998071106370503</v>
          </cell>
        </row>
        <row r="396">
          <cell r="D396" t="str">
            <v>CB-02/9/11/7</v>
          </cell>
          <cell r="E396" t="str">
            <v>Road-MN24</v>
          </cell>
          <cell r="F396" t="str">
            <v>Minor Collector Road</v>
          </cell>
        </row>
        <row r="397">
          <cell r="E397">
            <v>104.90402034735706</v>
          </cell>
        </row>
        <row r="399">
          <cell r="D399" t="str">
            <v>MH-02/10</v>
          </cell>
          <cell r="E399" t="str">
            <v>Road-MN23</v>
          </cell>
          <cell r="F399" t="str">
            <v>Minor Collector Road</v>
          </cell>
        </row>
        <row r="400">
          <cell r="E400">
            <v>0</v>
          </cell>
        </row>
        <row r="401">
          <cell r="D401" t="str">
            <v>CB-02/10/1</v>
          </cell>
          <cell r="E401" t="str">
            <v>Road-MN23</v>
          </cell>
          <cell r="F401" t="str">
            <v>Minor Collector Road</v>
          </cell>
        </row>
        <row r="402">
          <cell r="E402">
            <v>2.9248076860323327</v>
          </cell>
        </row>
        <row r="403">
          <cell r="D403" t="str">
            <v>CB-02/10/2</v>
          </cell>
          <cell r="E403" t="str">
            <v>Road-MN23</v>
          </cell>
          <cell r="F403" t="str">
            <v>Minor Collector Road</v>
          </cell>
        </row>
        <row r="404">
          <cell r="E404">
            <v>45.933802094177963</v>
          </cell>
        </row>
        <row r="406">
          <cell r="D406" t="str">
            <v>MH-02/11</v>
          </cell>
          <cell r="E406" t="str">
            <v>Road-MN23</v>
          </cell>
          <cell r="F406" t="str">
            <v>Minor Collector Road</v>
          </cell>
        </row>
        <row r="407">
          <cell r="E407">
            <v>0</v>
          </cell>
        </row>
        <row r="408">
          <cell r="D408" t="str">
            <v>CB-02/11/1</v>
          </cell>
          <cell r="E408" t="str">
            <v>Road-MN23</v>
          </cell>
          <cell r="F408" t="str">
            <v>Minor Collector Road</v>
          </cell>
        </row>
        <row r="409">
          <cell r="E409">
            <v>4.9900400798961018</v>
          </cell>
        </row>
        <row r="411">
          <cell r="D411" t="str">
            <v>MH-02/12</v>
          </cell>
          <cell r="E411" t="str">
            <v>Road-MN23</v>
          </cell>
          <cell r="F411" t="str">
            <v>Minor Collector Road</v>
          </cell>
        </row>
        <row r="412">
          <cell r="E412">
            <v>0</v>
          </cell>
        </row>
        <row r="413">
          <cell r="D413" t="str">
            <v>CB-02/12/1</v>
          </cell>
          <cell r="E413" t="str">
            <v>Road-MN23</v>
          </cell>
          <cell r="F413" t="str">
            <v>Minor Collector Road</v>
          </cell>
        </row>
        <row r="414">
          <cell r="E414">
            <v>4.8249870466831144</v>
          </cell>
        </row>
        <row r="416">
          <cell r="D416" t="str">
            <v>MH-02/13</v>
          </cell>
          <cell r="E416" t="str">
            <v>Road-MN23</v>
          </cell>
          <cell r="F416" t="str">
            <v>Minor Collector Road</v>
          </cell>
        </row>
        <row r="417">
          <cell r="E417">
            <v>0</v>
          </cell>
        </row>
        <row r="418">
          <cell r="D418" t="str">
            <v>CB-02/13/1</v>
          </cell>
          <cell r="E418" t="str">
            <v>Road-MN23</v>
          </cell>
          <cell r="F418" t="str">
            <v>Minor Collector Road</v>
          </cell>
        </row>
        <row r="419">
          <cell r="E419">
            <v>4.9957682092052984</v>
          </cell>
        </row>
        <row r="421">
          <cell r="D421" t="str">
            <v>MH-02/14</v>
          </cell>
          <cell r="E421" t="str">
            <v>Road-MJ02</v>
          </cell>
          <cell r="F421" t="str">
            <v>Major Collector Road</v>
          </cell>
        </row>
        <row r="422">
          <cell r="E422">
            <v>0</v>
          </cell>
        </row>
        <row r="423">
          <cell r="D423" t="str">
            <v>CB-02/14/30</v>
          </cell>
          <cell r="E423" t="str">
            <v>Road-MJ03</v>
          </cell>
          <cell r="F423" t="str">
            <v>Major Collector Road</v>
          </cell>
        </row>
        <row r="424">
          <cell r="E424">
            <v>10.00463972369287</v>
          </cell>
        </row>
        <row r="425">
          <cell r="D425" t="str">
            <v>CB-02/14/31</v>
          </cell>
          <cell r="E425" t="str">
            <v>Road-MJ03</v>
          </cell>
          <cell r="F425" t="str">
            <v>Major Collector Road</v>
          </cell>
        </row>
        <row r="426">
          <cell r="E426">
            <v>41.000904014823767</v>
          </cell>
        </row>
        <row r="427">
          <cell r="D427" t="str">
            <v>CB-02/14/32</v>
          </cell>
          <cell r="E427" t="str">
            <v>Road-MJ03</v>
          </cell>
          <cell r="F427" t="str">
            <v>Major Collector Road</v>
          </cell>
        </row>
        <row r="428">
          <cell r="E428">
            <v>71.000697347319942</v>
          </cell>
        </row>
        <row r="429">
          <cell r="D429" t="str">
            <v>CB-02/14/33</v>
          </cell>
          <cell r="E429" t="str">
            <v>Road-MJ03</v>
          </cell>
          <cell r="F429" t="str">
            <v>Major Collector Road</v>
          </cell>
        </row>
        <row r="430">
          <cell r="E430">
            <v>101.00178066121067</v>
          </cell>
        </row>
        <row r="431">
          <cell r="D431" t="str">
            <v>CB-02/14/34</v>
          </cell>
          <cell r="E431" t="str">
            <v>Road-MJ03</v>
          </cell>
          <cell r="F431" t="str">
            <v>Major Collector Road</v>
          </cell>
        </row>
        <row r="432">
          <cell r="E432">
            <v>118.00014822983923</v>
          </cell>
        </row>
        <row r="433">
          <cell r="D433" t="str">
            <v>CB-02/14/35</v>
          </cell>
          <cell r="E433" t="str">
            <v>Road-MJ03</v>
          </cell>
          <cell r="F433" t="str">
            <v>Major Collector Road</v>
          </cell>
        </row>
        <row r="434">
          <cell r="E434">
            <v>133.01487766461895</v>
          </cell>
        </row>
        <row r="435">
          <cell r="D435" t="str">
            <v>CB-02/14/36</v>
          </cell>
          <cell r="E435" t="str">
            <v>Road-MJ03</v>
          </cell>
          <cell r="F435" t="str">
            <v>Major Collector Road</v>
          </cell>
        </row>
        <row r="436">
          <cell r="E436">
            <v>182.00996721460095</v>
          </cell>
        </row>
        <row r="437">
          <cell r="D437" t="str">
            <v>CB-02/14/37</v>
          </cell>
          <cell r="E437" t="str">
            <v>Road-MJ03</v>
          </cell>
          <cell r="F437" t="str">
            <v>Major Collector Road</v>
          </cell>
        </row>
        <row r="438">
          <cell r="E438">
            <v>200.01324747112966</v>
          </cell>
        </row>
        <row r="440">
          <cell r="D440" t="str">
            <v>CB-02/14/30</v>
          </cell>
          <cell r="E440" t="str">
            <v>Road-MJ03</v>
          </cell>
          <cell r="F440" t="str">
            <v>Major Collector Road</v>
          </cell>
        </row>
        <row r="441">
          <cell r="E441">
            <v>0</v>
          </cell>
        </row>
        <row r="442">
          <cell r="D442" t="str">
            <v>CB-02/14/30A</v>
          </cell>
          <cell r="E442" t="str">
            <v>Road-MJ03</v>
          </cell>
          <cell r="F442" t="str">
            <v>Major Collector Road</v>
          </cell>
        </row>
        <row r="443">
          <cell r="E443">
            <v>18.002138761888386</v>
          </cell>
        </row>
        <row r="445">
          <cell r="D445" t="str">
            <v>CB-02/14/31</v>
          </cell>
          <cell r="E445" t="str">
            <v>Road-MJ03</v>
          </cell>
          <cell r="F445" t="str">
            <v>Major Collector Road</v>
          </cell>
        </row>
        <row r="446">
          <cell r="E446">
            <v>0</v>
          </cell>
        </row>
        <row r="447">
          <cell r="D447" t="str">
            <v>CB-02/14/31A</v>
          </cell>
          <cell r="E447" t="str">
            <v>Road-MJ03</v>
          </cell>
          <cell r="F447" t="str">
            <v>Major Collector Road</v>
          </cell>
        </row>
        <row r="448">
          <cell r="E448">
            <v>16.006939120517476</v>
          </cell>
        </row>
        <row r="450">
          <cell r="D450" t="str">
            <v>CB-02/14/32</v>
          </cell>
          <cell r="E450" t="str">
            <v>Road-MJ03</v>
          </cell>
          <cell r="F450" t="str">
            <v>Major Collector Road</v>
          </cell>
        </row>
        <row r="451">
          <cell r="E451">
            <v>0</v>
          </cell>
        </row>
        <row r="452">
          <cell r="D452" t="str">
            <v>CB-02/14/32A</v>
          </cell>
          <cell r="E452" t="str">
            <v>Road-MJ03</v>
          </cell>
          <cell r="F452" t="str">
            <v>Major Collector Road</v>
          </cell>
        </row>
        <row r="453">
          <cell r="E453">
            <v>15.496931954080615</v>
          </cell>
        </row>
        <row r="455">
          <cell r="D455" t="str">
            <v>CB-02/14/33</v>
          </cell>
          <cell r="E455" t="str">
            <v>Road-MJ03</v>
          </cell>
          <cell r="F455" t="str">
            <v>Major Collector Road</v>
          </cell>
        </row>
        <row r="456">
          <cell r="E456">
            <v>0</v>
          </cell>
        </row>
        <row r="457">
          <cell r="D457" t="str">
            <v>CB-02/14/33A</v>
          </cell>
          <cell r="E457" t="str">
            <v>Road-MJ03</v>
          </cell>
          <cell r="F457" t="str">
            <v>Major Collector Road</v>
          </cell>
        </row>
        <row r="458">
          <cell r="E458">
            <v>15.496531869998979</v>
          </cell>
        </row>
        <row r="460">
          <cell r="D460" t="str">
            <v>CB-02/14/34</v>
          </cell>
          <cell r="E460" t="str">
            <v>Road-MJ03</v>
          </cell>
          <cell r="F460" t="str">
            <v>Major Collector Road</v>
          </cell>
        </row>
        <row r="461">
          <cell r="E461">
            <v>0</v>
          </cell>
        </row>
        <row r="462">
          <cell r="D462" t="str">
            <v>CB-02/14/34/1</v>
          </cell>
          <cell r="E462" t="str">
            <v>Road-MN07</v>
          </cell>
          <cell r="F462" t="str">
            <v>Minor Collector Road</v>
          </cell>
        </row>
        <row r="463">
          <cell r="E463">
            <v>9.9942083228737282</v>
          </cell>
        </row>
        <row r="464">
          <cell r="D464" t="str">
            <v>CB-02/14/34/2</v>
          </cell>
          <cell r="E464" t="str">
            <v>Road-MN07</v>
          </cell>
          <cell r="F464" t="str">
            <v>Minor Collector Road</v>
          </cell>
        </row>
        <row r="465">
          <cell r="E465">
            <v>53.000414851808614</v>
          </cell>
        </row>
        <row r="466">
          <cell r="D466" t="str">
            <v>CB-02/14/34/3</v>
          </cell>
          <cell r="E466" t="str">
            <v>Road-MN07</v>
          </cell>
          <cell r="F466" t="str">
            <v>Minor Collector Road</v>
          </cell>
        </row>
        <row r="467">
          <cell r="E467">
            <v>95.000420804079425</v>
          </cell>
        </row>
        <row r="468">
          <cell r="D468" t="str">
            <v>CB-02/14/34/4</v>
          </cell>
          <cell r="E468" t="str">
            <v>Road-MN07</v>
          </cell>
          <cell r="F468" t="str">
            <v>Minor Collector Road</v>
          </cell>
        </row>
        <row r="469">
          <cell r="E469">
            <v>124.99583712039735</v>
          </cell>
        </row>
        <row r="470">
          <cell r="D470" t="str">
            <v>CB-02/14/34/5</v>
          </cell>
          <cell r="E470" t="str">
            <v>Road-MN07</v>
          </cell>
          <cell r="F470" t="str">
            <v>Minor Collector Road</v>
          </cell>
        </row>
        <row r="471">
          <cell r="E471">
            <v>149.99494310429677</v>
          </cell>
        </row>
        <row r="473">
          <cell r="D473" t="str">
            <v>CB-02/14/35</v>
          </cell>
          <cell r="E473" t="str">
            <v>Road-MJ03</v>
          </cell>
          <cell r="F473" t="str">
            <v>Major Collector Road</v>
          </cell>
        </row>
        <row r="474">
          <cell r="E474">
            <v>0</v>
          </cell>
        </row>
        <row r="475">
          <cell r="D475" t="str">
            <v>CB-02/14/35A</v>
          </cell>
          <cell r="E475" t="str">
            <v>Road-MJ03</v>
          </cell>
          <cell r="F475" t="str">
            <v>Major Collector Road</v>
          </cell>
        </row>
        <row r="476">
          <cell r="E476">
            <v>15.498132145387009</v>
          </cell>
        </row>
        <row r="478">
          <cell r="D478" t="str">
            <v>CB-02/14/36</v>
          </cell>
          <cell r="E478" t="str">
            <v>Road-MJ03</v>
          </cell>
          <cell r="F478" t="str">
            <v>Major Collector Road</v>
          </cell>
        </row>
        <row r="479">
          <cell r="E479">
            <v>0</v>
          </cell>
        </row>
        <row r="480">
          <cell r="D480" t="str">
            <v>CB-02/14/36A</v>
          </cell>
          <cell r="E480" t="str">
            <v>Road-MJ03</v>
          </cell>
          <cell r="F480" t="str">
            <v>Major Collector Road</v>
          </cell>
        </row>
        <row r="481">
          <cell r="E481">
            <v>15.506272924303525</v>
          </cell>
        </row>
        <row r="482">
          <cell r="D482" t="str">
            <v>CB-02/14/36B</v>
          </cell>
          <cell r="E482" t="str">
            <v>Road-MJ03</v>
          </cell>
          <cell r="F482" t="str">
            <v>Major Collector Road</v>
          </cell>
        </row>
        <row r="483">
          <cell r="E483">
            <v>27.825757491351339</v>
          </cell>
        </row>
        <row r="484">
          <cell r="D484" t="str">
            <v>CB-02/14/36C</v>
          </cell>
          <cell r="E484" t="str">
            <v>Road-MJ03</v>
          </cell>
          <cell r="F484" t="str">
            <v>Major Collector Road</v>
          </cell>
        </row>
        <row r="485">
          <cell r="E485">
            <v>39.552074048516396</v>
          </cell>
        </row>
        <row r="487">
          <cell r="D487" t="str">
            <v>MH-02/14</v>
          </cell>
          <cell r="E487" t="str">
            <v>Road-MJ02</v>
          </cell>
          <cell r="F487" t="str">
            <v>Major Collector Road</v>
          </cell>
        </row>
        <row r="488">
          <cell r="E488">
            <v>0</v>
          </cell>
        </row>
        <row r="489">
          <cell r="D489" t="str">
            <v>CB-02/14/1</v>
          </cell>
          <cell r="E489" t="str">
            <v>Road-MN08</v>
          </cell>
          <cell r="F489" t="str">
            <v>Minor Collector Road</v>
          </cell>
        </row>
        <row r="490">
          <cell r="E490">
            <v>25.004869445481397</v>
          </cell>
        </row>
        <row r="491">
          <cell r="D491" t="str">
            <v>CB-02/14/2</v>
          </cell>
          <cell r="E491" t="str">
            <v>Road-MN08</v>
          </cell>
          <cell r="F491" t="str">
            <v>Minor Collector Road</v>
          </cell>
        </row>
        <row r="492">
          <cell r="E492">
            <v>49.994565322046647</v>
          </cell>
        </row>
        <row r="493">
          <cell r="D493" t="str">
            <v>CB-02/14/3</v>
          </cell>
          <cell r="E493" t="str">
            <v>Road-MN08</v>
          </cell>
          <cell r="F493" t="str">
            <v>Minor Collector Road</v>
          </cell>
        </row>
        <row r="494">
          <cell r="E494">
            <v>79.996606919335619</v>
          </cell>
        </row>
        <row r="495">
          <cell r="D495" t="str">
            <v>CB-02/14/4</v>
          </cell>
          <cell r="E495" t="str">
            <v>Road-MN08</v>
          </cell>
          <cell r="F495" t="str">
            <v>Minor Collector Road</v>
          </cell>
        </row>
        <row r="496">
          <cell r="E496">
            <v>125.00030565623618</v>
          </cell>
        </row>
        <row r="497">
          <cell r="D497" t="str">
            <v>CB-02/14/5</v>
          </cell>
          <cell r="E497" t="str">
            <v>Road-MN08</v>
          </cell>
          <cell r="F497" t="str">
            <v>Minor Collector Road</v>
          </cell>
        </row>
        <row r="498">
          <cell r="E498">
            <v>140.00597458482426</v>
          </cell>
        </row>
        <row r="499">
          <cell r="D499" t="str">
            <v>CB-02/14/6</v>
          </cell>
          <cell r="E499" t="str">
            <v>Road-MN08</v>
          </cell>
          <cell r="F499" t="str">
            <v>Minor Collector Road</v>
          </cell>
        </row>
        <row r="500">
          <cell r="E500">
            <v>160.00234675604904</v>
          </cell>
        </row>
        <row r="501">
          <cell r="D501" t="str">
            <v>CB-02/14/7</v>
          </cell>
          <cell r="E501" t="str">
            <v>Road-MN08</v>
          </cell>
          <cell r="F501" t="str">
            <v>Minor Collector Road</v>
          </cell>
        </row>
        <row r="502">
          <cell r="E502">
            <v>174.00910226904412</v>
          </cell>
        </row>
        <row r="503">
          <cell r="D503" t="str">
            <v>CB-02/14/8</v>
          </cell>
          <cell r="E503" t="str">
            <v>Road-MN08</v>
          </cell>
          <cell r="F503" t="str">
            <v>Minor Collector Road</v>
          </cell>
        </row>
        <row r="504">
          <cell r="E504">
            <v>208.0036018240865</v>
          </cell>
        </row>
        <row r="505">
          <cell r="D505" t="str">
            <v>CB-02/14/9</v>
          </cell>
          <cell r="E505" t="str">
            <v>Road-MN08</v>
          </cell>
          <cell r="F505" t="str">
            <v>Minor Collector Road</v>
          </cell>
        </row>
        <row r="506">
          <cell r="E506">
            <v>224.00581417115794</v>
          </cell>
        </row>
        <row r="507">
          <cell r="D507" t="str">
            <v>CB-02/14/10</v>
          </cell>
          <cell r="E507" t="str">
            <v>Road-MN09</v>
          </cell>
          <cell r="F507" t="str">
            <v>Minor Collector Road</v>
          </cell>
        </row>
        <row r="508">
          <cell r="E508">
            <v>252.0060088133236</v>
          </cell>
        </row>
        <row r="509">
          <cell r="D509" t="str">
            <v>CB-02/14/11</v>
          </cell>
          <cell r="E509" t="str">
            <v>Road-MN09</v>
          </cell>
          <cell r="F509" t="str">
            <v>Minor Collector Road</v>
          </cell>
        </row>
        <row r="510">
          <cell r="E510">
            <v>274.99839885873484</v>
          </cell>
        </row>
        <row r="511">
          <cell r="D511" t="str">
            <v>CB-02/14/11A</v>
          </cell>
          <cell r="E511" t="str">
            <v>Road-MN09</v>
          </cell>
          <cell r="F511" t="str">
            <v>Minor Collector Road</v>
          </cell>
        </row>
        <row r="512">
          <cell r="E512">
            <v>295.00148362080768</v>
          </cell>
        </row>
        <row r="513">
          <cell r="D513" t="str">
            <v>CB-02/14/12</v>
          </cell>
          <cell r="E513" t="str">
            <v>Road-MN09</v>
          </cell>
          <cell r="F513" t="str">
            <v>Minor Collector Road</v>
          </cell>
        </row>
        <row r="514">
          <cell r="E514">
            <v>310.0061495618329</v>
          </cell>
        </row>
        <row r="515">
          <cell r="D515" t="str">
            <v>CB-02/14/13</v>
          </cell>
          <cell r="E515" t="str">
            <v>Road-MN09</v>
          </cell>
          <cell r="F515" t="str">
            <v>Minor Collector Road</v>
          </cell>
        </row>
        <row r="516">
          <cell r="E516">
            <v>328.00565233267304</v>
          </cell>
        </row>
        <row r="517">
          <cell r="D517" t="str">
            <v>CB-02/14/14</v>
          </cell>
          <cell r="E517" t="str">
            <v>Road-MN09</v>
          </cell>
          <cell r="F517" t="str">
            <v>Minor Collector Road</v>
          </cell>
        </row>
        <row r="518">
          <cell r="E518">
            <v>359.98781298515837</v>
          </cell>
        </row>
        <row r="519">
          <cell r="D519" t="str">
            <v>CB-02/14/15</v>
          </cell>
          <cell r="E519" t="str">
            <v>Road-MN09</v>
          </cell>
          <cell r="F519" t="str">
            <v>Minor Collector Road</v>
          </cell>
        </row>
        <row r="520">
          <cell r="E520">
            <v>389.99150609115509</v>
          </cell>
        </row>
        <row r="521">
          <cell r="D521" t="str">
            <v>CB-02/14/16</v>
          </cell>
          <cell r="E521" t="str">
            <v>Road-MN09</v>
          </cell>
          <cell r="F521" t="str">
            <v>Minor Collector Road</v>
          </cell>
        </row>
        <row r="522">
          <cell r="E522">
            <v>406.99020015870775</v>
          </cell>
        </row>
        <row r="523">
          <cell r="D523" t="str">
            <v>CB-02/14/17</v>
          </cell>
          <cell r="E523" t="str">
            <v>Road-MN09</v>
          </cell>
          <cell r="F523" t="str">
            <v>Minor Collector Road</v>
          </cell>
        </row>
        <row r="524">
          <cell r="E524">
            <v>442.0028735785254</v>
          </cell>
        </row>
        <row r="525">
          <cell r="D525" t="str">
            <v>CB-02/14/18</v>
          </cell>
          <cell r="E525" t="str">
            <v>Road-MN09</v>
          </cell>
          <cell r="F525" t="str">
            <v>Minor Collector Road</v>
          </cell>
        </row>
        <row r="526">
          <cell r="E526">
            <v>456.99954654284704</v>
          </cell>
        </row>
        <row r="527">
          <cell r="D527" t="str">
            <v>CB-02/14/19</v>
          </cell>
          <cell r="E527" t="str">
            <v>Road-MN09</v>
          </cell>
          <cell r="F527" t="str">
            <v>Minor Collector Road</v>
          </cell>
        </row>
        <row r="528">
          <cell r="E528">
            <v>490.98432695994762</v>
          </cell>
        </row>
        <row r="529">
          <cell r="D529" t="str">
            <v>CB-02/14/20</v>
          </cell>
          <cell r="E529" t="str">
            <v>Road-MN09</v>
          </cell>
          <cell r="F529" t="str">
            <v>Minor Collector Road</v>
          </cell>
        </row>
        <row r="530">
          <cell r="E530">
            <v>520.97908983620709</v>
          </cell>
        </row>
        <row r="531">
          <cell r="D531" t="str">
            <v>CB-02/14/21</v>
          </cell>
          <cell r="E531" t="str">
            <v>Road-MN09</v>
          </cell>
          <cell r="F531" t="str">
            <v>Minor Collector Road</v>
          </cell>
        </row>
        <row r="532">
          <cell r="E532">
            <v>541.02077140235667</v>
          </cell>
        </row>
        <row r="533">
          <cell r="D533" t="str">
            <v>CB-02/14/22</v>
          </cell>
          <cell r="E533" t="str">
            <v>Road-MN09</v>
          </cell>
          <cell r="F533" t="str">
            <v>Minor Collector Road</v>
          </cell>
        </row>
        <row r="534">
          <cell r="E534">
            <v>557.0184274806943</v>
          </cell>
        </row>
        <row r="535">
          <cell r="D535" t="str">
            <v>CB-02/14/23</v>
          </cell>
          <cell r="E535" t="str">
            <v>Road-MN09</v>
          </cell>
          <cell r="F535" t="str">
            <v>Minor Collector Road</v>
          </cell>
        </row>
        <row r="536">
          <cell r="E536">
            <v>604.99902772702637</v>
          </cell>
        </row>
        <row r="537">
          <cell r="D537" t="str">
            <v>CB-02/14/24</v>
          </cell>
          <cell r="E537" t="str">
            <v>Road-MN09</v>
          </cell>
          <cell r="F537" t="str">
            <v>Minor Collector Road</v>
          </cell>
        </row>
        <row r="538">
          <cell r="E538">
            <v>660.00177765827789</v>
          </cell>
        </row>
        <row r="540">
          <cell r="D540" t="str">
            <v>MH-02/15</v>
          </cell>
          <cell r="E540" t="str">
            <v>Road-MJ02</v>
          </cell>
          <cell r="F540" t="str">
            <v>Major Collector Road</v>
          </cell>
        </row>
        <row r="541">
          <cell r="E541">
            <v>0</v>
          </cell>
        </row>
        <row r="542">
          <cell r="D542" t="str">
            <v>CB-02/15/1</v>
          </cell>
          <cell r="E542" t="str">
            <v>Road-MJ02</v>
          </cell>
          <cell r="F542" t="str">
            <v>Major Collector Road</v>
          </cell>
        </row>
        <row r="543">
          <cell r="E543">
            <v>12.733428446417856</v>
          </cell>
        </row>
        <row r="545">
          <cell r="D545" t="str">
            <v>MH-02/16</v>
          </cell>
          <cell r="E545" t="str">
            <v>Road-MJ02</v>
          </cell>
          <cell r="F545" t="str">
            <v>Major Collector Road</v>
          </cell>
        </row>
        <row r="546">
          <cell r="E546">
            <v>0</v>
          </cell>
        </row>
        <row r="547">
          <cell r="D547" t="str">
            <v>CB-02/16/1</v>
          </cell>
          <cell r="E547" t="str">
            <v>Road-MJ02</v>
          </cell>
          <cell r="F547" t="str">
            <v>Major Collector Road</v>
          </cell>
        </row>
        <row r="548">
          <cell r="E548">
            <v>11.788473183665424</v>
          </cell>
        </row>
        <row r="550">
          <cell r="D550" t="str">
            <v>MH-02/16</v>
          </cell>
          <cell r="E550" t="str">
            <v>Road-MJ02</v>
          </cell>
          <cell r="F550" t="str">
            <v>Major Collector Road</v>
          </cell>
        </row>
        <row r="551">
          <cell r="E551">
            <v>0</v>
          </cell>
        </row>
        <row r="552">
          <cell r="D552" t="str">
            <v>CB-02/16/5</v>
          </cell>
          <cell r="E552" t="str">
            <v>Road-MJ02</v>
          </cell>
          <cell r="F552" t="str">
            <v>Major Collector Road</v>
          </cell>
        </row>
        <row r="553">
          <cell r="E553">
            <v>21.980711999385054</v>
          </cell>
        </row>
        <row r="554">
          <cell r="D554" t="str">
            <v>CB-02/16/6</v>
          </cell>
          <cell r="E554" t="str">
            <v>Road-MJ02</v>
          </cell>
          <cell r="F554" t="str">
            <v>Major Collector Road</v>
          </cell>
        </row>
        <row r="555">
          <cell r="E555">
            <v>44.065389945865931</v>
          </cell>
        </row>
        <row r="556">
          <cell r="D556" t="str">
            <v>CB-02/16/7</v>
          </cell>
          <cell r="E556" t="str">
            <v>Road-MJ02</v>
          </cell>
          <cell r="F556" t="str">
            <v>Major Collector Road</v>
          </cell>
        </row>
        <row r="557">
          <cell r="E557">
            <v>66.164767765169515</v>
          </cell>
        </row>
        <row r="559">
          <cell r="D559" t="str">
            <v>MH-02/18</v>
          </cell>
          <cell r="E559" t="str">
            <v>Road-MJ02</v>
          </cell>
          <cell r="F559" t="str">
            <v>Major Collector Road</v>
          </cell>
        </row>
        <row r="560">
          <cell r="E560">
            <v>0</v>
          </cell>
        </row>
        <row r="561">
          <cell r="D561" t="str">
            <v>CB-02/18/1</v>
          </cell>
          <cell r="E561" t="str">
            <v>Road-MJ02</v>
          </cell>
          <cell r="F561" t="str">
            <v>Major Collector Road</v>
          </cell>
        </row>
        <row r="562">
          <cell r="E562">
            <v>15.004082777718336</v>
          </cell>
        </row>
        <row r="564">
          <cell r="D564" t="str">
            <v>MH-02/20</v>
          </cell>
          <cell r="E564" t="str">
            <v>Road-MJ02</v>
          </cell>
          <cell r="F564" t="str">
            <v>Major Collector Road</v>
          </cell>
        </row>
        <row r="565">
          <cell r="E565">
            <v>0</v>
          </cell>
        </row>
        <row r="566">
          <cell r="D566" t="str">
            <v>CB-02/20/1</v>
          </cell>
          <cell r="E566" t="str">
            <v>Road-MJ04</v>
          </cell>
          <cell r="F566" t="str">
            <v>Major Collector Road</v>
          </cell>
        </row>
        <row r="567">
          <cell r="E567">
            <v>15.000853309061849</v>
          </cell>
        </row>
        <row r="568">
          <cell r="D568" t="str">
            <v>CB-02/20/2</v>
          </cell>
          <cell r="E568" t="str">
            <v>Road-MJ04</v>
          </cell>
          <cell r="F568" t="str">
            <v>Major Collector Road</v>
          </cell>
        </row>
        <row r="569">
          <cell r="E569">
            <v>52.003124860954799</v>
          </cell>
        </row>
        <row r="570">
          <cell r="D570" t="str">
            <v>CB-02/20/3</v>
          </cell>
          <cell r="E570" t="str">
            <v>Road-MJ04</v>
          </cell>
          <cell r="F570" t="str">
            <v>Major Collector Road</v>
          </cell>
        </row>
        <row r="571">
          <cell r="E571">
            <v>101.00621149843087</v>
          </cell>
        </row>
        <row r="572">
          <cell r="D572" t="str">
            <v>CB-02/20/4</v>
          </cell>
          <cell r="E572" t="str">
            <v>Road-MJ04</v>
          </cell>
          <cell r="F572" t="str">
            <v>Major Collector Road</v>
          </cell>
        </row>
        <row r="573">
          <cell r="E573">
            <v>122.99752114587629</v>
          </cell>
        </row>
        <row r="574">
          <cell r="D574" t="str">
            <v>CB-02/20/5</v>
          </cell>
          <cell r="E574" t="str">
            <v>Road-MJ04</v>
          </cell>
          <cell r="F574" t="str">
            <v>Major Collector Road</v>
          </cell>
        </row>
        <row r="575">
          <cell r="E575">
            <v>179.00095318356477</v>
          </cell>
        </row>
        <row r="576">
          <cell r="D576" t="str">
            <v>CB-02/20/6</v>
          </cell>
          <cell r="E576" t="str">
            <v>Road-MJ04</v>
          </cell>
          <cell r="F576" t="str">
            <v>Major Collector Road</v>
          </cell>
        </row>
        <row r="577">
          <cell r="E577">
            <v>213.99985173764432</v>
          </cell>
        </row>
        <row r="579">
          <cell r="D579" t="str">
            <v>CB-02/20/1</v>
          </cell>
          <cell r="E579" t="str">
            <v>Road-MJ04</v>
          </cell>
          <cell r="F579" t="str">
            <v>Major Collector Road</v>
          </cell>
        </row>
        <row r="580">
          <cell r="E580">
            <v>0</v>
          </cell>
        </row>
        <row r="581">
          <cell r="D581" t="str">
            <v>CB-02/20/1A</v>
          </cell>
          <cell r="E581" t="str">
            <v>Road-MJ04</v>
          </cell>
          <cell r="F581" t="str">
            <v>Major Collector Road</v>
          </cell>
        </row>
        <row r="582">
          <cell r="E582">
            <v>19.25847865230822</v>
          </cell>
        </row>
        <row r="584">
          <cell r="D584" t="str">
            <v>CB-02/20/2</v>
          </cell>
          <cell r="E584" t="str">
            <v>Road-MJ04</v>
          </cell>
          <cell r="F584" t="str">
            <v>Major Collector Road</v>
          </cell>
        </row>
        <row r="585">
          <cell r="E585">
            <v>0</v>
          </cell>
        </row>
        <row r="586">
          <cell r="D586" t="str">
            <v>CB-02/20/2A</v>
          </cell>
          <cell r="E586" t="str">
            <v>Road-MJ04</v>
          </cell>
          <cell r="F586" t="str">
            <v>Major Collector Road</v>
          </cell>
        </row>
        <row r="587">
          <cell r="E587">
            <v>15.490932831869403</v>
          </cell>
        </row>
        <row r="589">
          <cell r="D589" t="str">
            <v>CB-02/20/3</v>
          </cell>
          <cell r="E589" t="str">
            <v>Road-MJ04</v>
          </cell>
          <cell r="F589" t="str">
            <v>Major Collector Road</v>
          </cell>
        </row>
        <row r="590">
          <cell r="E590">
            <v>0</v>
          </cell>
        </row>
        <row r="591">
          <cell r="D591" t="str">
            <v>CB-02/20/3A</v>
          </cell>
          <cell r="E591" t="str">
            <v>Road-MJ04</v>
          </cell>
          <cell r="F591" t="str">
            <v>Major Collector Road</v>
          </cell>
        </row>
        <row r="592">
          <cell r="E592">
            <v>15.500932230029736</v>
          </cell>
        </row>
        <row r="594">
          <cell r="D594" t="str">
            <v>CB-02/20/4</v>
          </cell>
          <cell r="E594" t="str">
            <v>Road-MJ04</v>
          </cell>
          <cell r="F594" t="str">
            <v>Major Collector Road</v>
          </cell>
        </row>
        <row r="595">
          <cell r="E595">
            <v>0</v>
          </cell>
        </row>
        <row r="596">
          <cell r="D596" t="str">
            <v>CB-02/20/4/1</v>
          </cell>
          <cell r="E596" t="str">
            <v>Road-MN41</v>
          </cell>
          <cell r="F596" t="str">
            <v>Block &amp; Local Road</v>
          </cell>
        </row>
        <row r="597">
          <cell r="E597">
            <v>14.727610125234559</v>
          </cell>
        </row>
        <row r="598">
          <cell r="D598" t="str">
            <v>CB-02/20/4/2</v>
          </cell>
          <cell r="E598" t="str">
            <v>Road-MN41</v>
          </cell>
          <cell r="F598" t="str">
            <v>Block &amp; Local Road</v>
          </cell>
        </row>
        <row r="599">
          <cell r="E599">
            <v>25.722918215491848</v>
          </cell>
        </row>
        <row r="600">
          <cell r="D600" t="str">
            <v>CB-02/20/4/3</v>
          </cell>
          <cell r="E600" t="str">
            <v>Road-MN41</v>
          </cell>
          <cell r="F600" t="str">
            <v>Block &amp; Local Road</v>
          </cell>
        </row>
        <row r="601">
          <cell r="E601">
            <v>40.723004881909084</v>
          </cell>
        </row>
        <row r="602">
          <cell r="D602" t="str">
            <v>CB-02/20/4/4</v>
          </cell>
          <cell r="E602" t="str">
            <v>Road-MN41</v>
          </cell>
          <cell r="F602" t="str">
            <v>Block &amp; Local Road</v>
          </cell>
        </row>
        <row r="603">
          <cell r="E603">
            <v>56.720207762436992</v>
          </cell>
        </row>
        <row r="604">
          <cell r="D604" t="str">
            <v>CB-02/20/4/5</v>
          </cell>
          <cell r="E604" t="str">
            <v>Road-MN41</v>
          </cell>
          <cell r="F604" t="str">
            <v>Block &amp; Local Road</v>
          </cell>
        </row>
        <row r="605">
          <cell r="E605">
            <v>89.724093897166298</v>
          </cell>
        </row>
        <row r="606">
          <cell r="D606" t="str">
            <v>CB-02/20/4/6</v>
          </cell>
          <cell r="E606" t="str">
            <v>Road-MN41</v>
          </cell>
          <cell r="F606" t="str">
            <v>Block &amp; Local Road</v>
          </cell>
        </row>
        <row r="607">
          <cell r="E607">
            <v>126.72052886058114</v>
          </cell>
        </row>
        <row r="608">
          <cell r="D608" t="str">
            <v>CB-02/20/4/6A</v>
          </cell>
          <cell r="E608" t="str">
            <v>Road-MN41</v>
          </cell>
          <cell r="F608" t="str">
            <v>Block &amp; Local Road</v>
          </cell>
        </row>
        <row r="609">
          <cell r="E609">
            <v>146.71822872830069</v>
          </cell>
        </row>
        <row r="610">
          <cell r="D610" t="str">
            <v>CB-02/20/4/7</v>
          </cell>
          <cell r="E610" t="str">
            <v>Road-MN41</v>
          </cell>
          <cell r="F610" t="str">
            <v>Block &amp; Local Road</v>
          </cell>
        </row>
        <row r="611">
          <cell r="E611">
            <v>191.72613247860684</v>
          </cell>
        </row>
        <row r="613">
          <cell r="D613" t="str">
            <v>CB-02/20/5</v>
          </cell>
          <cell r="E613" t="str">
            <v>Road-MJ04</v>
          </cell>
          <cell r="F613" t="str">
            <v>Major Collector Road</v>
          </cell>
        </row>
        <row r="614">
          <cell r="E614">
            <v>0</v>
          </cell>
        </row>
        <row r="615">
          <cell r="D615" t="str">
            <v>CB-02/20/5A</v>
          </cell>
          <cell r="E615" t="str">
            <v>Road-MJ04</v>
          </cell>
          <cell r="F615" t="str">
            <v>Major Collector Road</v>
          </cell>
        </row>
        <row r="616">
          <cell r="E616">
            <v>15.490932831811199</v>
          </cell>
        </row>
        <row r="618">
          <cell r="D618" t="str">
            <v>CB-02/20/6</v>
          </cell>
          <cell r="E618" t="str">
            <v>Road-MJ04</v>
          </cell>
          <cell r="F618" t="str">
            <v>Major Collector Road</v>
          </cell>
        </row>
        <row r="619">
          <cell r="E619">
            <v>0</v>
          </cell>
        </row>
        <row r="620">
          <cell r="D620" t="str">
            <v>CB-02/20/6A</v>
          </cell>
          <cell r="E620" t="str">
            <v>Road-MJ04</v>
          </cell>
          <cell r="F620" t="str">
            <v>Major Collector Road</v>
          </cell>
        </row>
        <row r="621">
          <cell r="E621">
            <v>15.636128037330778</v>
          </cell>
        </row>
        <row r="623">
          <cell r="D623" t="str">
            <v>MH-02/21</v>
          </cell>
          <cell r="E623" t="str">
            <v>Road-MJ02</v>
          </cell>
          <cell r="F623" t="str">
            <v>Major Collector Road</v>
          </cell>
        </row>
        <row r="624">
          <cell r="E624">
            <v>0</v>
          </cell>
        </row>
        <row r="625">
          <cell r="D625" t="str">
            <v>CB-02/21/1</v>
          </cell>
          <cell r="E625" t="str">
            <v>Road-MJ02</v>
          </cell>
          <cell r="F625" t="str">
            <v>Major Collector Road</v>
          </cell>
        </row>
        <row r="626">
          <cell r="E626">
            <v>5.8175080573978359</v>
          </cell>
        </row>
        <row r="628">
          <cell r="D628" t="str">
            <v>MH-02/21</v>
          </cell>
          <cell r="E628" t="str">
            <v>Road-MJ02</v>
          </cell>
          <cell r="F628" t="str">
            <v>Major Collector Road</v>
          </cell>
        </row>
        <row r="629">
          <cell r="E629">
            <v>0</v>
          </cell>
        </row>
        <row r="630">
          <cell r="D630" t="str">
            <v>CB-02/21/1/1</v>
          </cell>
          <cell r="E630" t="str">
            <v>Road-MJ02</v>
          </cell>
          <cell r="F630" t="str">
            <v>Major Collector Road</v>
          </cell>
        </row>
        <row r="631">
          <cell r="E631">
            <v>41.004996037094259</v>
          </cell>
        </row>
        <row r="633">
          <cell r="D633" t="str">
            <v>MH-02/21</v>
          </cell>
          <cell r="E633" t="str">
            <v>Road-MJ02</v>
          </cell>
          <cell r="F633" t="str">
            <v>Major Collector Road</v>
          </cell>
        </row>
        <row r="634">
          <cell r="E634">
            <v>0</v>
          </cell>
        </row>
        <row r="635">
          <cell r="D635" t="str">
            <v>CB-02/21/2</v>
          </cell>
          <cell r="E635" t="str">
            <v>Road-MJ02</v>
          </cell>
          <cell r="F635" t="str">
            <v>Major Collector Road</v>
          </cell>
        </row>
        <row r="636">
          <cell r="E636">
            <v>14.553418842297908</v>
          </cell>
        </row>
        <row r="637">
          <cell r="D637" t="str">
            <v>CB-02/21/3</v>
          </cell>
          <cell r="E637" t="str">
            <v>Road-MJ02</v>
          </cell>
          <cell r="F637" t="str">
            <v>Major Collector Road</v>
          </cell>
        </row>
        <row r="638">
          <cell r="E638">
            <v>54.548921902093404</v>
          </cell>
        </row>
        <row r="639">
          <cell r="D639" t="str">
            <v>CB-02/21/4</v>
          </cell>
          <cell r="E639" t="str">
            <v>Road-MJ02</v>
          </cell>
          <cell r="F639" t="str">
            <v>Major Collector Road</v>
          </cell>
        </row>
        <row r="640">
          <cell r="E640">
            <v>96.524398099425923</v>
          </cell>
        </row>
        <row r="642">
          <cell r="D642" t="str">
            <v>MH-02/22</v>
          </cell>
          <cell r="E642" t="str">
            <v>Road-MJ02</v>
          </cell>
          <cell r="F642" t="str">
            <v>Major Collector Road</v>
          </cell>
        </row>
        <row r="643">
          <cell r="E643">
            <v>0</v>
          </cell>
        </row>
        <row r="644">
          <cell r="D644" t="str">
            <v>CB-02/22/1</v>
          </cell>
          <cell r="E644" t="str">
            <v>Road-MJ02</v>
          </cell>
          <cell r="F644" t="str">
            <v>Major Collector Road</v>
          </cell>
        </row>
        <row r="645">
          <cell r="E645">
            <v>8.3731594992519689</v>
          </cell>
        </row>
        <row r="647">
          <cell r="D647" t="str">
            <v>MH-02/23</v>
          </cell>
          <cell r="E647" t="str">
            <v>Road-MJ02</v>
          </cell>
          <cell r="F647" t="str">
            <v>Major Collector Road</v>
          </cell>
        </row>
        <row r="648">
          <cell r="E648">
            <v>0</v>
          </cell>
        </row>
        <row r="649">
          <cell r="D649" t="str">
            <v>CB-02/23/1</v>
          </cell>
          <cell r="E649" t="str">
            <v>Road-MJ02</v>
          </cell>
          <cell r="F649" t="str">
            <v>Major Collector Road</v>
          </cell>
        </row>
        <row r="650">
          <cell r="E650">
            <v>15.614249901654718</v>
          </cell>
        </row>
        <row r="651">
          <cell r="D651" t="str">
            <v>CB-02/23/2</v>
          </cell>
          <cell r="E651" t="str">
            <v>Road-MJ02</v>
          </cell>
          <cell r="F651" t="str">
            <v>Major Collector Road</v>
          </cell>
        </row>
        <row r="652">
          <cell r="E652">
            <v>31.472134375901845</v>
          </cell>
        </row>
        <row r="653">
          <cell r="D653" t="str">
            <v>CB-02/23/3</v>
          </cell>
          <cell r="E653" t="str">
            <v>Road-MJ02</v>
          </cell>
          <cell r="F653" t="str">
            <v>Major Collector Road</v>
          </cell>
        </row>
        <row r="654">
          <cell r="E654">
            <v>50.558684614240406</v>
          </cell>
        </row>
        <row r="655">
          <cell r="D655" t="str">
            <v>CB-02/23/4</v>
          </cell>
          <cell r="E655" t="str">
            <v>Road-MJ02</v>
          </cell>
          <cell r="F655" t="str">
            <v>Major Collector Road</v>
          </cell>
        </row>
        <row r="656">
          <cell r="E656">
            <v>79.704065037231572</v>
          </cell>
        </row>
        <row r="658">
          <cell r="D658" t="str">
            <v>MH-02/23</v>
          </cell>
          <cell r="E658" t="str">
            <v>Road-MJ02</v>
          </cell>
          <cell r="F658" t="str">
            <v>Major Collector Road</v>
          </cell>
        </row>
        <row r="659">
          <cell r="E659">
            <v>0</v>
          </cell>
        </row>
        <row r="660">
          <cell r="D660" t="str">
            <v>CB-02/23/5</v>
          </cell>
          <cell r="E660" t="str">
            <v>Road-MJ02</v>
          </cell>
          <cell r="F660" t="str">
            <v>Major Collector Road</v>
          </cell>
        </row>
        <row r="661">
          <cell r="E661">
            <v>3.3094973938625976</v>
          </cell>
        </row>
        <row r="662">
          <cell r="D662" t="str">
            <v>CB-02/23/6</v>
          </cell>
          <cell r="E662" t="str">
            <v>Road-MJ02</v>
          </cell>
          <cell r="F662" t="str">
            <v>Major Collector Road</v>
          </cell>
        </row>
        <row r="663">
          <cell r="E663">
            <v>21.624714373179053</v>
          </cell>
        </row>
        <row r="665">
          <cell r="D665" t="str">
            <v>MH-02/24</v>
          </cell>
          <cell r="E665" t="str">
            <v>Road-MJ02</v>
          </cell>
          <cell r="F665" t="str">
            <v>Major Collector Road</v>
          </cell>
        </row>
        <row r="666">
          <cell r="E666">
            <v>0</v>
          </cell>
        </row>
        <row r="667">
          <cell r="D667" t="str">
            <v>CB-02/24/1</v>
          </cell>
          <cell r="E667" t="str">
            <v>Road-MJ02</v>
          </cell>
          <cell r="F667" t="str">
            <v>Major Collector Road</v>
          </cell>
        </row>
        <row r="668">
          <cell r="E668">
            <v>9.9974609276643012</v>
          </cell>
        </row>
        <row r="669">
          <cell r="D669" t="str">
            <v>CB-02/24/2</v>
          </cell>
          <cell r="E669" t="str">
            <v>Road-MJ02</v>
          </cell>
          <cell r="F669" t="str">
            <v>Major Collector Road</v>
          </cell>
        </row>
        <row r="670">
          <cell r="E670">
            <v>25.000074033383093</v>
          </cell>
        </row>
        <row r="672">
          <cell r="D672" t="str">
            <v>MH-02/25</v>
          </cell>
          <cell r="E672" t="str">
            <v>Road-MJ02</v>
          </cell>
          <cell r="F672" t="str">
            <v>Major Collector Road</v>
          </cell>
        </row>
        <row r="673">
          <cell r="E673">
            <v>0</v>
          </cell>
        </row>
        <row r="674">
          <cell r="D674" t="str">
            <v>CB-02/25/21</v>
          </cell>
          <cell r="E674" t="str">
            <v>Road-MJ01</v>
          </cell>
          <cell r="F674" t="str">
            <v>Major Collector Road</v>
          </cell>
        </row>
        <row r="675">
          <cell r="E675">
            <v>18.575954888248432</v>
          </cell>
        </row>
        <row r="676">
          <cell r="D676" t="str">
            <v>CB-02/25/22</v>
          </cell>
          <cell r="E676" t="str">
            <v>Road-MJ01</v>
          </cell>
          <cell r="F676" t="str">
            <v>Major Collector Road</v>
          </cell>
        </row>
        <row r="677">
          <cell r="E677">
            <v>59.337262521613034</v>
          </cell>
        </row>
        <row r="678">
          <cell r="D678" t="str">
            <v>CB-02/25/23</v>
          </cell>
          <cell r="E678" t="str">
            <v>Road-MJ01</v>
          </cell>
          <cell r="F678" t="str">
            <v>Major Collector Road</v>
          </cell>
        </row>
        <row r="679">
          <cell r="E679">
            <v>79.049953763647693</v>
          </cell>
        </row>
        <row r="681">
          <cell r="D681" t="str">
            <v>MH-02/25</v>
          </cell>
          <cell r="E681" t="str">
            <v>Road-MJ02</v>
          </cell>
          <cell r="F681" t="str">
            <v>Major Collector Road</v>
          </cell>
        </row>
        <row r="682">
          <cell r="E682">
            <v>0</v>
          </cell>
        </row>
        <row r="683">
          <cell r="D683" t="str">
            <v>CB-02/25/1</v>
          </cell>
          <cell r="E683" t="str">
            <v>Road-MN24</v>
          </cell>
          <cell r="F683" t="str">
            <v>Minor Collector Road</v>
          </cell>
        </row>
        <row r="684">
          <cell r="E684">
            <v>19.992088435133066</v>
          </cell>
        </row>
        <row r="685">
          <cell r="D685" t="str">
            <v>CB-02/25/1A</v>
          </cell>
          <cell r="E685" t="str">
            <v>Road-MN24</v>
          </cell>
          <cell r="F685" t="str">
            <v>Minor Collector Road</v>
          </cell>
        </row>
        <row r="686">
          <cell r="E686">
            <v>60.00233212337487</v>
          </cell>
        </row>
        <row r="687">
          <cell r="D687" t="str">
            <v>CB-02/25/1B</v>
          </cell>
          <cell r="E687" t="str">
            <v>Road-MN24</v>
          </cell>
          <cell r="F687" t="str">
            <v>Minor Collector Road</v>
          </cell>
        </row>
        <row r="688">
          <cell r="E688">
            <v>99.996112889831593</v>
          </cell>
        </row>
        <row r="690">
          <cell r="D690" t="str">
            <v>MH-02/26</v>
          </cell>
          <cell r="E690" t="str">
            <v>Road-MJ01</v>
          </cell>
          <cell r="F690" t="str">
            <v>Major Collector Road</v>
          </cell>
        </row>
        <row r="691">
          <cell r="E691">
            <v>0</v>
          </cell>
        </row>
        <row r="692">
          <cell r="D692" t="str">
            <v>CB-02/26/1</v>
          </cell>
          <cell r="E692" t="str">
            <v>Road-MJ01</v>
          </cell>
          <cell r="F692" t="str">
            <v>Major Collector Road</v>
          </cell>
        </row>
        <row r="693">
          <cell r="E693">
            <v>16.006111332773262</v>
          </cell>
        </row>
        <row r="694">
          <cell r="D694" t="str">
            <v>CB-02/26/2</v>
          </cell>
          <cell r="E694" t="str">
            <v>Road-MJ01</v>
          </cell>
          <cell r="F694" t="str">
            <v>Major Collector Road</v>
          </cell>
        </row>
        <row r="695">
          <cell r="E695">
            <v>40.024881076529446</v>
          </cell>
        </row>
        <row r="697">
          <cell r="D697" t="str">
            <v>MH-02/26</v>
          </cell>
          <cell r="E697" t="str">
            <v>Road-MJ01</v>
          </cell>
          <cell r="F697" t="str">
            <v>Major Collector Road</v>
          </cell>
        </row>
        <row r="698">
          <cell r="E698">
            <v>0</v>
          </cell>
        </row>
        <row r="699">
          <cell r="D699" t="str">
            <v>CB-02/25/2</v>
          </cell>
          <cell r="E699" t="str">
            <v>Road-MN10</v>
          </cell>
          <cell r="F699" t="str">
            <v>Minor Collector Road</v>
          </cell>
        </row>
        <row r="700">
          <cell r="E700">
            <v>25.797994108176656</v>
          </cell>
        </row>
        <row r="701">
          <cell r="D701" t="str">
            <v>CB-02/25/3</v>
          </cell>
          <cell r="E701" t="str">
            <v>Road-MN10</v>
          </cell>
          <cell r="F701" t="str">
            <v>Minor Collector Road</v>
          </cell>
        </row>
        <row r="702">
          <cell r="E702">
            <v>52.800818034549714</v>
          </cell>
        </row>
        <row r="703">
          <cell r="D703" t="str">
            <v>CB-02/25/4</v>
          </cell>
          <cell r="E703" t="str">
            <v>Road-MN10</v>
          </cell>
          <cell r="F703" t="str">
            <v>Minor Collector Road</v>
          </cell>
        </row>
        <row r="704">
          <cell r="E704">
            <v>87.802910829171083</v>
          </cell>
        </row>
        <row r="705">
          <cell r="D705" t="str">
            <v>CB-02/25/5</v>
          </cell>
          <cell r="E705" t="str">
            <v>Road-MN10</v>
          </cell>
          <cell r="F705" t="str">
            <v>Minor Collector Road</v>
          </cell>
        </row>
        <row r="706">
          <cell r="E706">
            <v>129.80300725763149</v>
          </cell>
        </row>
        <row r="707">
          <cell r="D707" t="str">
            <v>CB-02/25/6</v>
          </cell>
          <cell r="E707" t="str">
            <v>Road-MN10</v>
          </cell>
          <cell r="F707" t="str">
            <v>Minor Collector Road</v>
          </cell>
        </row>
        <row r="708">
          <cell r="E708">
            <v>173.8031447574175</v>
          </cell>
        </row>
        <row r="709">
          <cell r="D709" t="str">
            <v>CB-02/25/7</v>
          </cell>
          <cell r="E709" t="str">
            <v>Road-MN10</v>
          </cell>
          <cell r="F709" t="str">
            <v>Minor Collector Road</v>
          </cell>
        </row>
        <row r="710">
          <cell r="E710">
            <v>199.79721523511455</v>
          </cell>
        </row>
        <row r="711">
          <cell r="D711" t="str">
            <v>CB-02/25/8</v>
          </cell>
          <cell r="E711" t="str">
            <v>Road-MN10</v>
          </cell>
          <cell r="F711" t="str">
            <v>Minor Collector Road</v>
          </cell>
        </row>
        <row r="712">
          <cell r="E712">
            <v>234.79730237788189</v>
          </cell>
        </row>
        <row r="714">
          <cell r="D714" t="str">
            <v>CB-02/25/6</v>
          </cell>
          <cell r="E714" t="str">
            <v>Road-MN10</v>
          </cell>
          <cell r="F714" t="str">
            <v>Minor Collector Road</v>
          </cell>
        </row>
        <row r="715">
          <cell r="E715">
            <v>0</v>
          </cell>
        </row>
        <row r="716">
          <cell r="D716" t="str">
            <v>CB-02/25/9</v>
          </cell>
          <cell r="E716" t="str">
            <v>Road-MN13</v>
          </cell>
          <cell r="F716" t="str">
            <v>Minor Collector Road</v>
          </cell>
        </row>
        <row r="717">
          <cell r="E717">
            <v>22.000204544728362</v>
          </cell>
        </row>
        <row r="718">
          <cell r="D718" t="str">
            <v>CB-02/25/10</v>
          </cell>
          <cell r="E718" t="str">
            <v>Road-MN13</v>
          </cell>
          <cell r="F718" t="str">
            <v>Minor Collector Road</v>
          </cell>
        </row>
        <row r="719">
          <cell r="E719">
            <v>38.994453571730865</v>
          </cell>
        </row>
        <row r="720">
          <cell r="D720" t="str">
            <v>CB-02/25/11</v>
          </cell>
          <cell r="E720" t="str">
            <v>Road-MN13</v>
          </cell>
          <cell r="F720" t="str">
            <v>Minor Collector Road</v>
          </cell>
        </row>
        <row r="721">
          <cell r="E721">
            <v>64.000502839857717</v>
          </cell>
        </row>
        <row r="722">
          <cell r="D722" t="str">
            <v>CB-02/25/12</v>
          </cell>
          <cell r="E722" t="str">
            <v>Road-MN13</v>
          </cell>
          <cell r="F722" t="str">
            <v>Minor Collector Road</v>
          </cell>
        </row>
        <row r="723">
          <cell r="E723">
            <v>79.99455485950358</v>
          </cell>
        </row>
        <row r="724">
          <cell r="D724" t="str">
            <v>CB-02/25/13</v>
          </cell>
          <cell r="E724" t="str">
            <v>Road-MN13</v>
          </cell>
          <cell r="F724" t="str">
            <v>Minor Collector Road</v>
          </cell>
        </row>
        <row r="725">
          <cell r="E725">
            <v>101.99118414649499</v>
          </cell>
        </row>
        <row r="726">
          <cell r="D726" t="str">
            <v>CB-02/25/14</v>
          </cell>
          <cell r="E726" t="str">
            <v>Road-MN13</v>
          </cell>
          <cell r="F726" t="str">
            <v>Minor Collector Road</v>
          </cell>
        </row>
        <row r="727">
          <cell r="E727">
            <v>126.99887096475138</v>
          </cell>
        </row>
        <row r="728">
          <cell r="D728" t="str">
            <v>CB-02/25/15</v>
          </cell>
          <cell r="E728" t="str">
            <v>Road-MN13</v>
          </cell>
          <cell r="F728" t="str">
            <v>Minor Collector Road</v>
          </cell>
        </row>
        <row r="729">
          <cell r="E729">
            <v>141.99216279835179</v>
          </cell>
        </row>
        <row r="731">
          <cell r="D731" t="str">
            <v>MH-02/27</v>
          </cell>
          <cell r="E731" t="str">
            <v>Road-MJ01</v>
          </cell>
          <cell r="F731" t="str">
            <v>Major Collector Road</v>
          </cell>
        </row>
        <row r="732">
          <cell r="E732">
            <v>0</v>
          </cell>
        </row>
        <row r="733">
          <cell r="D733" t="str">
            <v>CB-02/27/1</v>
          </cell>
          <cell r="E733" t="str">
            <v>Road-MJ01</v>
          </cell>
          <cell r="F733" t="str">
            <v>Major Collector Road</v>
          </cell>
        </row>
        <row r="734">
          <cell r="E734">
            <v>2.995363083316779</v>
          </cell>
        </row>
        <row r="736">
          <cell r="D736" t="str">
            <v>MH-02/28</v>
          </cell>
          <cell r="E736" t="str">
            <v>Road-MJ01</v>
          </cell>
          <cell r="F736" t="str">
            <v>Major Collector Road</v>
          </cell>
        </row>
        <row r="737">
          <cell r="E737">
            <v>0</v>
          </cell>
        </row>
        <row r="738">
          <cell r="D738" t="str">
            <v>CB-02/28/1</v>
          </cell>
          <cell r="E738" t="str">
            <v>Road-MJ01</v>
          </cell>
          <cell r="F738" t="str">
            <v>Major Collector Road</v>
          </cell>
        </row>
        <row r="739">
          <cell r="E739">
            <v>3.0571228302382085</v>
          </cell>
        </row>
        <row r="741">
          <cell r="D741" t="str">
            <v>MH-02/28</v>
          </cell>
          <cell r="E741" t="str">
            <v>Road-MJ01</v>
          </cell>
          <cell r="F741" t="str">
            <v>Major Collector Road</v>
          </cell>
        </row>
        <row r="742">
          <cell r="E742">
            <v>0</v>
          </cell>
        </row>
        <row r="743">
          <cell r="D743" t="str">
            <v>CB-02/28/2</v>
          </cell>
          <cell r="E743" t="str">
            <v>Road-MJ01</v>
          </cell>
          <cell r="F743" t="str">
            <v>Major Collector Road</v>
          </cell>
        </row>
        <row r="744">
          <cell r="E744">
            <v>15.501232209114788</v>
          </cell>
        </row>
        <row r="745">
          <cell r="D745" t="str">
            <v>CB-02/28/3</v>
          </cell>
          <cell r="E745" t="str">
            <v>Road-MJ01</v>
          </cell>
          <cell r="F745" t="str">
            <v>Major Collector Road</v>
          </cell>
        </row>
        <row r="746">
          <cell r="E746">
            <v>26.903973107595142</v>
          </cell>
        </row>
        <row r="747">
          <cell r="D747" t="str">
            <v>CB-02/28/4</v>
          </cell>
          <cell r="E747" t="str">
            <v>Road-MJ01</v>
          </cell>
          <cell r="F747" t="str">
            <v>Major Collector Road</v>
          </cell>
        </row>
        <row r="748">
          <cell r="E748">
            <v>40.696815454298395</v>
          </cell>
        </row>
        <row r="750">
          <cell r="D750" t="str">
            <v>MH-02/29</v>
          </cell>
          <cell r="E750" t="str">
            <v>Road-MJ01</v>
          </cell>
          <cell r="F750" t="str">
            <v>Major Collector Road</v>
          </cell>
        </row>
        <row r="751">
          <cell r="E751">
            <v>0</v>
          </cell>
        </row>
        <row r="752">
          <cell r="D752" t="str">
            <v>CB-02/29/1</v>
          </cell>
          <cell r="E752" t="str">
            <v>Road-MJ01</v>
          </cell>
          <cell r="F752" t="str">
            <v>Major Collector Road</v>
          </cell>
        </row>
        <row r="753">
          <cell r="E753">
            <v>3.5558402665941689</v>
          </cell>
        </row>
        <row r="755">
          <cell r="D755" t="str">
            <v>MH-02/30</v>
          </cell>
          <cell r="E755" t="str">
            <v>Road-MJ01</v>
          </cell>
          <cell r="F755" t="str">
            <v>Major Collector Road</v>
          </cell>
        </row>
        <row r="756">
          <cell r="E756">
            <v>0</v>
          </cell>
        </row>
        <row r="757">
          <cell r="D757" t="str">
            <v>CB-02/30/1</v>
          </cell>
          <cell r="E757" t="str">
            <v>Road-MJ01</v>
          </cell>
          <cell r="F757" t="str">
            <v>Major Collector Road</v>
          </cell>
        </row>
        <row r="758">
          <cell r="E758">
            <v>18.809787691248157</v>
          </cell>
        </row>
        <row r="759">
          <cell r="D759" t="str">
            <v>CB-02/30/2</v>
          </cell>
          <cell r="E759" t="str">
            <v>Road-MJ01</v>
          </cell>
          <cell r="F759" t="str">
            <v>Major Collector Road</v>
          </cell>
        </row>
        <row r="760">
          <cell r="E760">
            <v>53.79331400039662</v>
          </cell>
        </row>
        <row r="762">
          <cell r="D762" t="str">
            <v>MH-02/30</v>
          </cell>
          <cell r="E762" t="str">
            <v>Road-MJ01</v>
          </cell>
          <cell r="F762" t="str">
            <v>Major Collector Road</v>
          </cell>
        </row>
        <row r="763">
          <cell r="E763">
            <v>0</v>
          </cell>
        </row>
        <row r="764">
          <cell r="D764" t="str">
            <v>CB-02/30/3</v>
          </cell>
          <cell r="E764" t="str">
            <v>Road-MJ01</v>
          </cell>
          <cell r="F764" t="str">
            <v>Major Collector Road</v>
          </cell>
        </row>
        <row r="765">
          <cell r="E765">
            <v>10.164905311885656</v>
          </cell>
        </row>
        <row r="766">
          <cell r="D766" t="str">
            <v>CB-02/30/4</v>
          </cell>
          <cell r="E766" t="str">
            <v>Road-MJ01</v>
          </cell>
          <cell r="F766" t="str">
            <v>Major Collector Road</v>
          </cell>
        </row>
        <row r="767">
          <cell r="E767">
            <v>40.529004178376447</v>
          </cell>
        </row>
        <row r="769">
          <cell r="D769" t="str">
            <v>CB-02/31/1/3</v>
          </cell>
          <cell r="E769" t="str">
            <v>Road-MJ01</v>
          </cell>
          <cell r="F769" t="str">
            <v>Major Collector Road</v>
          </cell>
        </row>
        <row r="770">
          <cell r="E770">
            <v>0</v>
          </cell>
        </row>
        <row r="771">
          <cell r="D771" t="str">
            <v>CB-02/31/1/1</v>
          </cell>
          <cell r="E771" t="str">
            <v>Road-MJ01</v>
          </cell>
          <cell r="F771" t="str">
            <v>Major Collector Road</v>
          </cell>
        </row>
        <row r="772">
          <cell r="E772">
            <v>15.251613029502678</v>
          </cell>
        </row>
        <row r="773">
          <cell r="D773" t="str">
            <v>CB-02/31/1/2</v>
          </cell>
          <cell r="E773" t="str">
            <v>Road-MJ01</v>
          </cell>
          <cell r="F773" t="str">
            <v>Major Collector Road</v>
          </cell>
        </row>
        <row r="774">
          <cell r="E774">
            <v>39.426453256465336</v>
          </cell>
        </row>
        <row r="776">
          <cell r="D776" t="str">
            <v>MH-02/31</v>
          </cell>
          <cell r="E776" t="str">
            <v>Road-MJ01</v>
          </cell>
          <cell r="F776" t="str">
            <v>Major Collector Road</v>
          </cell>
        </row>
        <row r="777">
          <cell r="E777">
            <v>0</v>
          </cell>
        </row>
        <row r="778">
          <cell r="D778" t="str">
            <v>CB-02/31/1/3</v>
          </cell>
          <cell r="E778" t="str">
            <v>Road-MJ01</v>
          </cell>
          <cell r="F778" t="str">
            <v>Major Collector Road</v>
          </cell>
        </row>
        <row r="779">
          <cell r="E779">
            <v>16.377658562744262</v>
          </cell>
        </row>
        <row r="780">
          <cell r="D780" t="str">
            <v>CB-02/31/1/4</v>
          </cell>
          <cell r="E780" t="str">
            <v>Road-MJ01</v>
          </cell>
          <cell r="F780" t="str">
            <v>Major Collector Road</v>
          </cell>
        </row>
        <row r="781">
          <cell r="E781">
            <v>50.707297360857041</v>
          </cell>
        </row>
        <row r="782">
          <cell r="D782" t="str">
            <v>Deleted</v>
          </cell>
          <cell r="E782">
            <v>0</v>
          </cell>
          <cell r="F782" t="e">
            <v>#N/A</v>
          </cell>
        </row>
        <row r="783">
          <cell r="E783">
            <v>50.707297360857041</v>
          </cell>
        </row>
        <row r="784">
          <cell r="D784" t="str">
            <v>Deleted</v>
          </cell>
          <cell r="E784">
            <v>0</v>
          </cell>
          <cell r="F784" t="e">
            <v>#N/A</v>
          </cell>
        </row>
        <row r="785">
          <cell r="E785">
            <v>50.707297360857041</v>
          </cell>
        </row>
        <row r="787">
          <cell r="D787" t="str">
            <v>MH-02/31</v>
          </cell>
          <cell r="E787" t="str">
            <v>Road-MJ01</v>
          </cell>
          <cell r="F787" t="str">
            <v>Major Collector Road</v>
          </cell>
        </row>
        <row r="788">
          <cell r="E788">
            <v>0</v>
          </cell>
        </row>
        <row r="789">
          <cell r="D789" t="str">
            <v>CB-02/31/1</v>
          </cell>
          <cell r="E789" t="str">
            <v>Road-MN11</v>
          </cell>
          <cell r="F789" t="str">
            <v>Minor Collector Road</v>
          </cell>
        </row>
        <row r="790">
          <cell r="E790">
            <v>31.997203002742673</v>
          </cell>
        </row>
        <row r="791">
          <cell r="D791" t="str">
            <v>CB-02/31/2</v>
          </cell>
          <cell r="E791" t="str">
            <v>Road-MN11</v>
          </cell>
          <cell r="F791" t="str">
            <v>Minor Collector Road</v>
          </cell>
        </row>
        <row r="792">
          <cell r="E792">
            <v>82.000959861572767</v>
          </cell>
        </row>
        <row r="793">
          <cell r="D793" t="str">
            <v>CB-02/31/3</v>
          </cell>
          <cell r="E793" t="str">
            <v>Road-MN11</v>
          </cell>
          <cell r="F793" t="str">
            <v>Minor Collector Road</v>
          </cell>
        </row>
        <row r="794">
          <cell r="E794">
            <v>116.99580090997488</v>
          </cell>
        </row>
        <row r="795">
          <cell r="D795" t="str">
            <v>CB-02/31/4</v>
          </cell>
          <cell r="E795" t="str">
            <v>Road-MN11</v>
          </cell>
          <cell r="F795" t="str">
            <v>Minor Collector Road</v>
          </cell>
        </row>
        <row r="796">
          <cell r="E796">
            <v>130.00141508234773</v>
          </cell>
        </row>
        <row r="797">
          <cell r="D797" t="str">
            <v>CB-02/31/5</v>
          </cell>
          <cell r="E797" t="str">
            <v>Road-MN11</v>
          </cell>
          <cell r="F797" t="str">
            <v>Minor Collector Road</v>
          </cell>
        </row>
        <row r="798">
          <cell r="E798">
            <v>180.8143661872719</v>
          </cell>
        </row>
        <row r="799">
          <cell r="D799" t="str">
            <v>CB-02/31/6</v>
          </cell>
          <cell r="E799" t="str">
            <v>Road-MN11</v>
          </cell>
          <cell r="F799" t="str">
            <v>Minor Collector Road</v>
          </cell>
        </row>
        <row r="800">
          <cell r="E800">
            <v>240.88507785270804</v>
          </cell>
        </row>
        <row r="801">
          <cell r="D801" t="str">
            <v>CB-02/31/7</v>
          </cell>
          <cell r="E801" t="str">
            <v>Road-MN11</v>
          </cell>
          <cell r="F801" t="str">
            <v>Minor Collector Road</v>
          </cell>
        </row>
        <row r="802">
          <cell r="E802">
            <v>255.89069013606621</v>
          </cell>
        </row>
        <row r="803">
          <cell r="D803" t="str">
            <v>CB-02/31/8</v>
          </cell>
          <cell r="E803" t="str">
            <v>Road-MN11</v>
          </cell>
          <cell r="F803" t="str">
            <v>Minor Collector Road</v>
          </cell>
        </row>
        <row r="804">
          <cell r="E804">
            <v>280.8838431985123</v>
          </cell>
        </row>
        <row r="805">
          <cell r="D805" t="str">
            <v>CB-02/31/9</v>
          </cell>
          <cell r="E805" t="str">
            <v>Road-MN11</v>
          </cell>
          <cell r="F805" t="str">
            <v>Minor Collector Road</v>
          </cell>
        </row>
        <row r="806">
          <cell r="E806">
            <v>300.88766783281841</v>
          </cell>
        </row>
        <row r="807">
          <cell r="D807" t="str">
            <v>CB-02/31/10</v>
          </cell>
          <cell r="E807" t="str">
            <v>Road-MN11</v>
          </cell>
          <cell r="F807" t="str">
            <v>Minor Collector Road</v>
          </cell>
        </row>
        <row r="808">
          <cell r="E808">
            <v>336.88186875464908</v>
          </cell>
        </row>
        <row r="810">
          <cell r="D810" t="str">
            <v>CB-02/31/3</v>
          </cell>
          <cell r="E810" t="str">
            <v>Road-MN11</v>
          </cell>
          <cell r="F810" t="str">
            <v>Minor Collector Road</v>
          </cell>
        </row>
        <row r="811">
          <cell r="E811">
            <v>0</v>
          </cell>
        </row>
        <row r="812">
          <cell r="D812" t="str">
            <v>CB-02/31/3/1</v>
          </cell>
          <cell r="E812" t="str">
            <v>Road-MN12</v>
          </cell>
          <cell r="F812" t="str">
            <v>Minor Collector Road</v>
          </cell>
        </row>
        <row r="813">
          <cell r="E813">
            <v>12.007530970092633</v>
          </cell>
        </row>
        <row r="814">
          <cell r="D814" t="str">
            <v>CB-02/31/3/2</v>
          </cell>
          <cell r="E814" t="str">
            <v>Road-MN12</v>
          </cell>
          <cell r="F814" t="str">
            <v>Minor Collector Road</v>
          </cell>
        </row>
        <row r="815">
          <cell r="E815">
            <v>47.003587891015925</v>
          </cell>
        </row>
        <row r="817">
          <cell r="D817" t="str">
            <v>MH-02/32</v>
          </cell>
          <cell r="E817" t="str">
            <v>Road-MJ01</v>
          </cell>
          <cell r="F817" t="str">
            <v>Major Collector Road</v>
          </cell>
        </row>
        <row r="818">
          <cell r="E818">
            <v>0</v>
          </cell>
        </row>
        <row r="819">
          <cell r="D819" t="str">
            <v>CB-02/32/1</v>
          </cell>
          <cell r="E819" t="str">
            <v>Road-MN06</v>
          </cell>
          <cell r="F819" t="str">
            <v>Minor Collector Road</v>
          </cell>
        </row>
        <row r="820">
          <cell r="E820">
            <v>25.994560969593937</v>
          </cell>
        </row>
        <row r="821">
          <cell r="D821" t="str">
            <v>CB-02/32/2</v>
          </cell>
          <cell r="E821" t="str">
            <v>Road-MN06</v>
          </cell>
          <cell r="F821" t="str">
            <v>Minor Collector Road</v>
          </cell>
        </row>
        <row r="822">
          <cell r="E822">
            <v>70.998659671807005</v>
          </cell>
        </row>
        <row r="823">
          <cell r="D823" t="str">
            <v>CB-02/32/3</v>
          </cell>
          <cell r="E823" t="str">
            <v>Road-MN06</v>
          </cell>
          <cell r="F823" t="str">
            <v>Minor Collector Road</v>
          </cell>
        </row>
        <row r="824">
          <cell r="E824">
            <v>116.00275837402008</v>
          </cell>
        </row>
        <row r="825">
          <cell r="D825" t="str">
            <v>CB-02/32/4</v>
          </cell>
          <cell r="E825" t="str">
            <v>Road-MN06</v>
          </cell>
          <cell r="F825" t="str">
            <v>Minor Collector Road</v>
          </cell>
        </row>
        <row r="826">
          <cell r="E826">
            <v>146.00129167152167</v>
          </cell>
        </row>
        <row r="827">
          <cell r="D827" t="str">
            <v>CB-02/32/5</v>
          </cell>
          <cell r="E827" t="str">
            <v>Road-MN06</v>
          </cell>
          <cell r="F827" t="str">
            <v>Minor Collector Road</v>
          </cell>
        </row>
        <row r="828">
          <cell r="E828">
            <v>179.99377319317529</v>
          </cell>
        </row>
        <row r="830">
          <cell r="D830" t="str">
            <v>MH-02/32</v>
          </cell>
          <cell r="E830" t="str">
            <v>Road-MJ01</v>
          </cell>
          <cell r="F830" t="str">
            <v>Major Collector Road</v>
          </cell>
        </row>
        <row r="831">
          <cell r="E831">
            <v>0</v>
          </cell>
        </row>
        <row r="832">
          <cell r="D832" t="str">
            <v>CB-02/32/6</v>
          </cell>
          <cell r="E832" t="str">
            <v>Road-MJ01</v>
          </cell>
          <cell r="F832" t="str">
            <v>Major Collector Road</v>
          </cell>
        </row>
        <row r="833">
          <cell r="E833">
            <v>17.081170920061691</v>
          </cell>
        </row>
        <row r="834">
          <cell r="D834" t="str">
            <v>CB-02/32/7</v>
          </cell>
          <cell r="E834" t="str">
            <v>Road-MJ01</v>
          </cell>
          <cell r="F834" t="str">
            <v>Major Collector Road</v>
          </cell>
        </row>
        <row r="835">
          <cell r="E835">
            <v>37.073351891711695</v>
          </cell>
        </row>
        <row r="836">
          <cell r="D836" t="str">
            <v>CB-02/32/8</v>
          </cell>
          <cell r="E836" t="str">
            <v>Road-MJ01</v>
          </cell>
          <cell r="F836" t="str">
            <v>Major Collector Road</v>
          </cell>
        </row>
        <row r="837">
          <cell r="E837">
            <v>62.072961888721451</v>
          </cell>
        </row>
        <row r="838">
          <cell r="D838" t="str">
            <v>CB-02/32/9</v>
          </cell>
          <cell r="E838" t="str">
            <v>Road-MJ01</v>
          </cell>
          <cell r="F838" t="str">
            <v>Major Collector Road</v>
          </cell>
        </row>
        <row r="839">
          <cell r="E839">
            <v>87.076905577519412</v>
          </cell>
        </row>
        <row r="841">
          <cell r="D841" t="str">
            <v>MH-02/32</v>
          </cell>
          <cell r="E841" t="str">
            <v>Road-MJ01</v>
          </cell>
          <cell r="F841" t="str">
            <v>Major Collector Road</v>
          </cell>
        </row>
        <row r="842">
          <cell r="E842">
            <v>0</v>
          </cell>
        </row>
        <row r="843">
          <cell r="D843" t="str">
            <v>CB-02/32/10</v>
          </cell>
          <cell r="E843" t="str">
            <v>Road-MJ01</v>
          </cell>
          <cell r="F843" t="str">
            <v>Major Collector Road</v>
          </cell>
        </row>
        <row r="844">
          <cell r="E844">
            <v>13.665321072352128</v>
          </cell>
        </row>
        <row r="845">
          <cell r="D845" t="str">
            <v>CB-02/32/11</v>
          </cell>
          <cell r="E845" t="str">
            <v>Road-MJ01</v>
          </cell>
          <cell r="F845" t="str">
            <v>Major Collector Road</v>
          </cell>
        </row>
        <row r="846">
          <cell r="E846">
            <v>33.340241656474717</v>
          </cell>
        </row>
        <row r="847">
          <cell r="D847" t="str">
            <v>CB-02/32/12</v>
          </cell>
          <cell r="E847" t="str">
            <v>Road-MJ01</v>
          </cell>
          <cell r="F847" t="str">
            <v>Major Collector Road</v>
          </cell>
        </row>
        <row r="848">
          <cell r="E848">
            <v>77.668284699236636</v>
          </cell>
        </row>
        <row r="850">
          <cell r="D850" t="str">
            <v>MH-02/33</v>
          </cell>
          <cell r="E850" t="str">
            <v>Road-MJ01</v>
          </cell>
          <cell r="F850" t="str">
            <v>Major Collector Road</v>
          </cell>
        </row>
        <row r="851">
          <cell r="E851">
            <v>0</v>
          </cell>
        </row>
        <row r="852">
          <cell r="D852" t="str">
            <v>MH-02/33/1A</v>
          </cell>
          <cell r="E852" t="str">
            <v>30 Road</v>
          </cell>
          <cell r="F852" t="str">
            <v>Existing Boundary Road</v>
          </cell>
        </row>
        <row r="853">
          <cell r="E853">
            <v>69.992703191148408</v>
          </cell>
        </row>
        <row r="854">
          <cell r="D854" t="str">
            <v>MH-02/33/1</v>
          </cell>
          <cell r="E854" t="str">
            <v>30 Road</v>
          </cell>
          <cell r="F854" t="str">
            <v>Existing Boundary Road</v>
          </cell>
        </row>
        <row r="855">
          <cell r="E855">
            <v>135.1270942606678</v>
          </cell>
        </row>
        <row r="857">
          <cell r="D857" t="str">
            <v>MH-02/33/1</v>
          </cell>
          <cell r="E857" t="str">
            <v>30 Road</v>
          </cell>
          <cell r="F857" t="str">
            <v>Existing Boundary Road</v>
          </cell>
        </row>
        <row r="858">
          <cell r="E858">
            <v>0</v>
          </cell>
        </row>
        <row r="859">
          <cell r="D859" t="str">
            <v>CB-02/33/1/1</v>
          </cell>
          <cell r="E859" t="str">
            <v>Road-MN19</v>
          </cell>
          <cell r="F859" t="str">
            <v>Minor Collector Road</v>
          </cell>
        </row>
        <row r="860">
          <cell r="E860">
            <v>24.734148459068013</v>
          </cell>
        </row>
        <row r="861">
          <cell r="D861" t="str">
            <v>CB-02/33/1/2</v>
          </cell>
          <cell r="E861" t="str">
            <v>Road-MN19</v>
          </cell>
          <cell r="F861" t="str">
            <v>Minor Collector Road</v>
          </cell>
        </row>
        <row r="862">
          <cell r="E862">
            <v>49.734374458152629</v>
          </cell>
        </row>
        <row r="863">
          <cell r="D863" t="str">
            <v>CB-02/33/1/3</v>
          </cell>
          <cell r="E863" t="str">
            <v>Road-MN19</v>
          </cell>
          <cell r="F863" t="str">
            <v>Minor Collector Road</v>
          </cell>
        </row>
        <row r="864">
          <cell r="E864">
            <v>64.729800427447287</v>
          </cell>
        </row>
        <row r="865">
          <cell r="D865" t="str">
            <v>CB-02/33/1/4</v>
          </cell>
          <cell r="E865" t="str">
            <v>Road-MN19</v>
          </cell>
          <cell r="F865" t="str">
            <v>Minor Collector Road</v>
          </cell>
        </row>
        <row r="866">
          <cell r="E866">
            <v>89.732410291270611</v>
          </cell>
        </row>
        <row r="867">
          <cell r="D867" t="str">
            <v>CB-02/33/1/5</v>
          </cell>
          <cell r="E867" t="str">
            <v>Road-MN19</v>
          </cell>
          <cell r="F867" t="str">
            <v>Minor Collector Road</v>
          </cell>
        </row>
        <row r="868">
          <cell r="E868">
            <v>124.73598153741335</v>
          </cell>
        </row>
        <row r="869">
          <cell r="D869" t="str">
            <v>CB-02/33/1/6</v>
          </cell>
          <cell r="E869" t="str">
            <v>Road-MN19</v>
          </cell>
          <cell r="F869" t="str">
            <v>Minor Collector Road</v>
          </cell>
        </row>
        <row r="870">
          <cell r="E870">
            <v>141.73687563145376</v>
          </cell>
        </row>
        <row r="871">
          <cell r="D871" t="str">
            <v>CB-02/33/1/7</v>
          </cell>
          <cell r="E871" t="str">
            <v>Road-MN19</v>
          </cell>
          <cell r="F871" t="str">
            <v>Minor Collector Road</v>
          </cell>
        </row>
        <row r="872">
          <cell r="E872">
            <v>174.72916715545404</v>
          </cell>
        </row>
        <row r="873">
          <cell r="D873" t="str">
            <v>CB-02/33/1/8</v>
          </cell>
          <cell r="E873" t="str">
            <v>Road-MN19</v>
          </cell>
          <cell r="F873" t="str">
            <v>Minor Collector Road</v>
          </cell>
        </row>
        <row r="874">
          <cell r="E874">
            <v>204.73507657361708</v>
          </cell>
        </row>
        <row r="876">
          <cell r="D876" t="str">
            <v>CB-02/33/1/6</v>
          </cell>
          <cell r="E876" t="str">
            <v>Road-MN19</v>
          </cell>
          <cell r="F876" t="str">
            <v>Minor Collector Road</v>
          </cell>
        </row>
        <row r="877">
          <cell r="E877">
            <v>0</v>
          </cell>
        </row>
        <row r="878">
          <cell r="D878" t="str">
            <v>CB-02/33/1/10</v>
          </cell>
          <cell r="E878" t="str">
            <v>Road-MN20</v>
          </cell>
          <cell r="F878" t="str">
            <v>Minor Collector Road</v>
          </cell>
        </row>
        <row r="879">
          <cell r="E879">
            <v>29.996008067700256</v>
          </cell>
        </row>
        <row r="880">
          <cell r="D880" t="str">
            <v>CB-02/33/1/11</v>
          </cell>
          <cell r="E880" t="str">
            <v>Road-MN20</v>
          </cell>
          <cell r="F880" t="str">
            <v>Minor Collector Road</v>
          </cell>
        </row>
        <row r="881">
          <cell r="E881">
            <v>59.993241273385308</v>
          </cell>
        </row>
        <row r="882">
          <cell r="D882" t="str">
            <v>CB-02/33/1/12</v>
          </cell>
          <cell r="E882" t="str">
            <v>Road-MN20</v>
          </cell>
          <cell r="F882" t="str">
            <v>Minor Collector Road</v>
          </cell>
        </row>
        <row r="883">
          <cell r="E883">
            <v>94.992242687747193</v>
          </cell>
        </row>
        <row r="884">
          <cell r="D884" t="str">
            <v>CB-02/33/1/13</v>
          </cell>
          <cell r="E884" t="str">
            <v>Road-MN20</v>
          </cell>
          <cell r="F884" t="str">
            <v>Minor Collector Road</v>
          </cell>
        </row>
        <row r="885">
          <cell r="E885">
            <v>114.9955149201015</v>
          </cell>
        </row>
        <row r="886">
          <cell r="D886" t="str">
            <v>CB-02/33/1/14</v>
          </cell>
          <cell r="E886" t="str">
            <v>Road-MN20</v>
          </cell>
          <cell r="F886" t="str">
            <v>Minor Collector Road</v>
          </cell>
        </row>
        <row r="887">
          <cell r="E887">
            <v>160.99132451183115</v>
          </cell>
        </row>
        <row r="888">
          <cell r="D888" t="str">
            <v>CB-02/33/1/15</v>
          </cell>
          <cell r="E888" t="str">
            <v>Road-MN20</v>
          </cell>
          <cell r="F888" t="str">
            <v>Minor Collector Road</v>
          </cell>
        </row>
        <row r="889">
          <cell r="E889">
            <v>180.99170950815326</v>
          </cell>
        </row>
        <row r="891">
          <cell r="D891" t="str">
            <v>CB-02/33/1/12</v>
          </cell>
          <cell r="E891" t="str">
            <v>Road-MN20</v>
          </cell>
          <cell r="F891" t="str">
            <v>Minor Collector Road</v>
          </cell>
        </row>
        <row r="892">
          <cell r="E892">
            <v>0</v>
          </cell>
        </row>
        <row r="893">
          <cell r="D893" t="str">
            <v>CB-02/33/1/16</v>
          </cell>
          <cell r="E893" t="str">
            <v>Road-MN31</v>
          </cell>
          <cell r="F893" t="str">
            <v>Block &amp; Local Road</v>
          </cell>
        </row>
        <row r="894">
          <cell r="E894">
            <v>11.002840542216308</v>
          </cell>
        </row>
        <row r="895">
          <cell r="D895" t="str">
            <v>CB-02/33/1/17</v>
          </cell>
          <cell r="E895" t="str">
            <v>Road-MN31</v>
          </cell>
          <cell r="F895" t="str">
            <v>Block &amp; Local Road</v>
          </cell>
        </row>
        <row r="896">
          <cell r="E896">
            <v>40.995002851826108</v>
          </cell>
        </row>
        <row r="897">
          <cell r="D897" t="str">
            <v>CB-02/33/1/18</v>
          </cell>
          <cell r="E897" t="str">
            <v>Road-MN31</v>
          </cell>
          <cell r="F897" t="str">
            <v>Block &amp; Local Road</v>
          </cell>
        </row>
        <row r="898">
          <cell r="E898">
            <v>54.001589644533063</v>
          </cell>
        </row>
        <row r="899">
          <cell r="D899" t="str">
            <v>CB-02/33/1/19</v>
          </cell>
          <cell r="E899" t="str">
            <v>Road-MN31</v>
          </cell>
          <cell r="F899" t="str">
            <v>Block &amp; Local Road</v>
          </cell>
        </row>
        <row r="900">
          <cell r="E900">
            <v>68.998982751559865</v>
          </cell>
        </row>
        <row r="901">
          <cell r="D901" t="str">
            <v>CB-02/33/1/20</v>
          </cell>
          <cell r="E901" t="str">
            <v>Road-MN31</v>
          </cell>
          <cell r="F901" t="str">
            <v>Block &amp; Local Road</v>
          </cell>
        </row>
        <row r="902">
          <cell r="E902">
            <v>87.009116010145021</v>
          </cell>
        </row>
        <row r="903">
          <cell r="D903" t="str">
            <v>CB-02/33/1/21</v>
          </cell>
          <cell r="E903" t="str">
            <v>Road-MN31</v>
          </cell>
          <cell r="F903" t="str">
            <v>Block &amp; Local Road</v>
          </cell>
        </row>
        <row r="904">
          <cell r="E904">
            <v>100.95738113542522</v>
          </cell>
        </row>
        <row r="906">
          <cell r="D906" t="str">
            <v>MH-02/34</v>
          </cell>
          <cell r="E906" t="str">
            <v>Road-MJ01</v>
          </cell>
          <cell r="F906" t="str">
            <v>Major Collector Road</v>
          </cell>
        </row>
        <row r="907">
          <cell r="E907">
            <v>0</v>
          </cell>
        </row>
        <row r="908">
          <cell r="D908" t="str">
            <v>CB-02/34/1</v>
          </cell>
          <cell r="E908" t="str">
            <v>Road-MJ01</v>
          </cell>
          <cell r="F908" t="str">
            <v>Major Collector Road</v>
          </cell>
        </row>
        <row r="909">
          <cell r="E909">
            <v>3.832401336053723</v>
          </cell>
        </row>
        <row r="911">
          <cell r="D911" t="str">
            <v>MH-02/36</v>
          </cell>
          <cell r="E911" t="str">
            <v>Road-MJ01</v>
          </cell>
          <cell r="F911" t="str">
            <v>Major Collector Road</v>
          </cell>
        </row>
        <row r="912">
          <cell r="E912">
            <v>0</v>
          </cell>
        </row>
        <row r="913">
          <cell r="D913" t="str">
            <v>CB-02/36/1</v>
          </cell>
          <cell r="E913" t="str">
            <v>Road-MJ01</v>
          </cell>
          <cell r="F913" t="str">
            <v>Major Collector Road</v>
          </cell>
        </row>
        <row r="914">
          <cell r="E914">
            <v>8.5208743682712527</v>
          </cell>
        </row>
        <row r="915">
          <cell r="D915" t="str">
            <v>CB-02/36/1/1</v>
          </cell>
          <cell r="E915" t="str">
            <v>Road-MJ01</v>
          </cell>
          <cell r="F915" t="str">
            <v>Major Collector Road</v>
          </cell>
        </row>
        <row r="916">
          <cell r="E916">
            <v>56.516900245476123</v>
          </cell>
        </row>
        <row r="918">
          <cell r="D918" t="str">
            <v>MH-02/36A</v>
          </cell>
          <cell r="E918" t="str">
            <v>Road-MJ01</v>
          </cell>
          <cell r="F918" t="str">
            <v>Major Collector Road</v>
          </cell>
        </row>
        <row r="919">
          <cell r="E919">
            <v>0</v>
          </cell>
        </row>
        <row r="920">
          <cell r="D920" t="str">
            <v>CB-02/36A/1</v>
          </cell>
          <cell r="E920" t="str">
            <v>Road-MJ01</v>
          </cell>
          <cell r="F920" t="str">
            <v>Major Collector Road</v>
          </cell>
        </row>
        <row r="921">
          <cell r="E921">
            <v>6.4938894354422523</v>
          </cell>
        </row>
        <row r="923">
          <cell r="D923" t="str">
            <v>MH-02/37</v>
          </cell>
          <cell r="E923" t="str">
            <v>Road-MJ01</v>
          </cell>
          <cell r="F923" t="str">
            <v>Major Collector Road</v>
          </cell>
        </row>
        <row r="924">
          <cell r="E924">
            <v>0</v>
          </cell>
        </row>
        <row r="925">
          <cell r="D925" t="str">
            <v>CB-02/37/1</v>
          </cell>
          <cell r="E925" t="str">
            <v>Road-MN32</v>
          </cell>
          <cell r="F925" t="str">
            <v>Block &amp; Local Road</v>
          </cell>
        </row>
        <row r="926">
          <cell r="E926">
            <v>25.006209228769045</v>
          </cell>
        </row>
        <row r="927">
          <cell r="D927" t="str">
            <v>CB-02/37/2</v>
          </cell>
          <cell r="E927" t="str">
            <v>Road-MN32</v>
          </cell>
          <cell r="F927" t="str">
            <v>Block &amp; Local Road</v>
          </cell>
        </row>
        <row r="928">
          <cell r="E928">
            <v>40.005475877708562</v>
          </cell>
        </row>
        <row r="929">
          <cell r="D929" t="str">
            <v>CB-02/37/3</v>
          </cell>
          <cell r="E929" t="str">
            <v>Road-MN32</v>
          </cell>
          <cell r="F929" t="str">
            <v>Block &amp; Local Road</v>
          </cell>
        </row>
        <row r="930">
          <cell r="E930">
            <v>55.003942465903336</v>
          </cell>
        </row>
        <row r="931">
          <cell r="D931" t="str">
            <v>CB-02/37/4</v>
          </cell>
          <cell r="E931" t="str">
            <v>Road-MN32</v>
          </cell>
          <cell r="F931" t="str">
            <v>Block &amp; Local Road</v>
          </cell>
        </row>
        <row r="932">
          <cell r="E932">
            <v>83.001099464551714</v>
          </cell>
        </row>
        <row r="933">
          <cell r="D933" t="str">
            <v>CB-02/37/5</v>
          </cell>
          <cell r="E933" t="str">
            <v>Road-MN32</v>
          </cell>
          <cell r="F933" t="str">
            <v>Block &amp; Local Road</v>
          </cell>
        </row>
        <row r="934">
          <cell r="E934">
            <v>108.00133946330531</v>
          </cell>
        </row>
        <row r="935">
          <cell r="D935" t="str">
            <v>CB-02/37/6</v>
          </cell>
          <cell r="E935" t="str">
            <v>Road-MN32</v>
          </cell>
          <cell r="F935" t="str">
            <v>Block &amp; Local Road</v>
          </cell>
        </row>
        <row r="936">
          <cell r="E936">
            <v>127.99333786261701</v>
          </cell>
        </row>
        <row r="937">
          <cell r="D937" t="str">
            <v>CB-02/37/7</v>
          </cell>
          <cell r="E937" t="str">
            <v>Road-MN32</v>
          </cell>
          <cell r="F937" t="str">
            <v>Block &amp; Local Road</v>
          </cell>
        </row>
        <row r="938">
          <cell r="E938">
            <v>159.9962830396621</v>
          </cell>
        </row>
        <row r="939">
          <cell r="D939" t="str">
            <v>CB-02/37/8</v>
          </cell>
          <cell r="E939" t="str">
            <v>Road-MN32</v>
          </cell>
          <cell r="F939" t="str">
            <v>Block &amp; Local Road</v>
          </cell>
        </row>
        <row r="940">
          <cell r="E940">
            <v>181.99857837444159</v>
          </cell>
        </row>
        <row r="941">
          <cell r="D941" t="str">
            <v>CB-02/37/9</v>
          </cell>
          <cell r="E941" t="str">
            <v>Road-MN32</v>
          </cell>
          <cell r="F941" t="str">
            <v>Block &amp; Local Road</v>
          </cell>
        </row>
        <row r="942">
          <cell r="E942">
            <v>220.00143747735467</v>
          </cell>
        </row>
        <row r="943">
          <cell r="D943" t="str">
            <v>CB-02/37/10</v>
          </cell>
          <cell r="E943" t="str">
            <v>Road-MN32</v>
          </cell>
          <cell r="F943" t="str">
            <v>Block &amp; Local Road</v>
          </cell>
        </row>
        <row r="944">
          <cell r="E944">
            <v>249.99585362444407</v>
          </cell>
        </row>
        <row r="945">
          <cell r="D945" t="str">
            <v>CB-02/37/11</v>
          </cell>
          <cell r="E945" t="str">
            <v>Road-MN32</v>
          </cell>
          <cell r="F945" t="str">
            <v>Block &amp; Local Road</v>
          </cell>
        </row>
        <row r="946">
          <cell r="E946">
            <v>289.9947986105289</v>
          </cell>
        </row>
        <row r="947">
          <cell r="D947" t="str">
            <v>CB-02/37/12</v>
          </cell>
          <cell r="E947" t="str">
            <v>Road-MN32</v>
          </cell>
          <cell r="F947" t="str">
            <v>Block &amp; Local Road</v>
          </cell>
        </row>
        <row r="948">
          <cell r="E948">
            <v>318.99596410427517</v>
          </cell>
        </row>
        <row r="950">
          <cell r="D950" t="str">
            <v>CB-02/37/4</v>
          </cell>
          <cell r="E950" t="str">
            <v>Road-MN32</v>
          </cell>
          <cell r="F950" t="str">
            <v>Block &amp; Local Road</v>
          </cell>
        </row>
        <row r="951">
          <cell r="E951">
            <v>0</v>
          </cell>
        </row>
        <row r="952">
          <cell r="D952" t="str">
            <v>CB-02/37/20</v>
          </cell>
          <cell r="E952" t="str">
            <v>Road-MN33</v>
          </cell>
          <cell r="F952" t="str">
            <v>Block &amp; Local Road</v>
          </cell>
        </row>
        <row r="953">
          <cell r="E953">
            <v>19.938465337472735</v>
          </cell>
        </row>
        <row r="954">
          <cell r="D954" t="str">
            <v>CB-02/37/21</v>
          </cell>
          <cell r="E954" t="str">
            <v>Road-MN33</v>
          </cell>
          <cell r="F954" t="str">
            <v>Block &amp; Local Road</v>
          </cell>
        </row>
        <row r="955">
          <cell r="E955">
            <v>34.935164974047744</v>
          </cell>
        </row>
        <row r="956">
          <cell r="D956" t="str">
            <v>CB-02/37/22</v>
          </cell>
          <cell r="E956" t="str">
            <v>Road-MN33</v>
          </cell>
          <cell r="F956" t="str">
            <v>Block &amp; Local Road</v>
          </cell>
        </row>
        <row r="957">
          <cell r="E957">
            <v>44.939454054534394</v>
          </cell>
        </row>
        <row r="958">
          <cell r="D958" t="str">
            <v>CB-02/37/23</v>
          </cell>
          <cell r="E958" t="str">
            <v>Road-MN33</v>
          </cell>
          <cell r="F958" t="str">
            <v>Block &amp; Local Road</v>
          </cell>
        </row>
        <row r="959">
          <cell r="E959">
            <v>54.93789893359817</v>
          </cell>
        </row>
        <row r="960">
          <cell r="D960" t="str">
            <v>CB-02/37/24</v>
          </cell>
          <cell r="E960" t="str">
            <v>Road-MN33</v>
          </cell>
          <cell r="F960" t="str">
            <v>Block &amp; Local Road</v>
          </cell>
        </row>
        <row r="961">
          <cell r="E961">
            <v>89.940030297369503</v>
          </cell>
        </row>
        <row r="962">
          <cell r="D962" t="str">
            <v>CB-02/37/25</v>
          </cell>
          <cell r="E962" t="str">
            <v>Road-MN33</v>
          </cell>
          <cell r="F962" t="str">
            <v>Block &amp; Local Road</v>
          </cell>
        </row>
        <row r="963">
          <cell r="E963">
            <v>114.94395998850041</v>
          </cell>
        </row>
        <row r="964">
          <cell r="D964" t="str">
            <v>CB-02/37/26</v>
          </cell>
          <cell r="E964" t="str">
            <v>Road-MN33</v>
          </cell>
          <cell r="F964" t="str">
            <v>Block &amp; Local Road</v>
          </cell>
        </row>
        <row r="965">
          <cell r="E965">
            <v>139.938335355742</v>
          </cell>
        </row>
        <row r="966">
          <cell r="D966" t="str">
            <v>CB-02/37/27</v>
          </cell>
          <cell r="E966" t="str">
            <v>Road-MN33</v>
          </cell>
          <cell r="F966" t="str">
            <v>Block &amp; Local Road</v>
          </cell>
        </row>
        <row r="967">
          <cell r="E967">
            <v>169.93526853225418</v>
          </cell>
        </row>
        <row r="968">
          <cell r="D968" t="str">
            <v>CB-02/37/28</v>
          </cell>
          <cell r="E968" t="str">
            <v>Road-MN33</v>
          </cell>
          <cell r="F968" t="str">
            <v>Block &amp; Local Road</v>
          </cell>
        </row>
        <row r="969">
          <cell r="E969">
            <v>194.93919822352254</v>
          </cell>
        </row>
        <row r="970">
          <cell r="D970" t="str">
            <v>CB-02/37/29</v>
          </cell>
          <cell r="E970" t="str">
            <v>Road-MN33</v>
          </cell>
          <cell r="F970" t="str">
            <v>Block &amp; Local Road</v>
          </cell>
        </row>
        <row r="971">
          <cell r="E971">
            <v>204.9361427566038</v>
          </cell>
        </row>
        <row r="973">
          <cell r="D973" t="str">
            <v>MH-02/38</v>
          </cell>
          <cell r="E973" t="str">
            <v>Existing Road 2</v>
          </cell>
          <cell r="F973" t="str">
            <v>Existing Boundary Road</v>
          </cell>
        </row>
        <row r="974">
          <cell r="E974">
            <v>0</v>
          </cell>
        </row>
        <row r="975">
          <cell r="D975" t="str">
            <v>CB-02/38/1</v>
          </cell>
          <cell r="E975" t="str">
            <v>Existing Road 2</v>
          </cell>
          <cell r="F975" t="str">
            <v>Existing Boundary Road</v>
          </cell>
        </row>
        <row r="976">
          <cell r="E976">
            <v>24.993063037447264</v>
          </cell>
        </row>
        <row r="977">
          <cell r="D977" t="str">
            <v>CB-02/38/2</v>
          </cell>
          <cell r="E977" t="str">
            <v>Existing Road 2</v>
          </cell>
          <cell r="F977" t="str">
            <v>Existing Boundary Road</v>
          </cell>
        </row>
        <row r="978">
          <cell r="E978">
            <v>69.978915257630049</v>
          </cell>
        </row>
        <row r="979">
          <cell r="D979" t="str">
            <v>CB-02/38/3</v>
          </cell>
          <cell r="E979" t="str">
            <v>Existing Road 2</v>
          </cell>
          <cell r="F979" t="str">
            <v>Existing Boundary Road</v>
          </cell>
        </row>
        <row r="980">
          <cell r="E980">
            <v>114.99935950287323</v>
          </cell>
        </row>
        <row r="981">
          <cell r="D981" t="str">
            <v>CB-02/38/4</v>
          </cell>
          <cell r="E981" t="str">
            <v>Existing Road 2</v>
          </cell>
          <cell r="F981" t="str">
            <v>Existing Boundary Road</v>
          </cell>
        </row>
        <row r="982">
          <cell r="E982">
            <v>157.99571516220988</v>
          </cell>
        </row>
        <row r="985">
          <cell r="D985" t="str">
            <v>MH-E13-EX</v>
          </cell>
          <cell r="E985" t="str">
            <v>Al Makarunah St.</v>
          </cell>
          <cell r="F985" t="str">
            <v>Existing Boundary Road</v>
          </cell>
        </row>
        <row r="986">
          <cell r="E986">
            <v>0</v>
          </cell>
        </row>
        <row r="987">
          <cell r="D987" t="str">
            <v>MH-E13/1A</v>
          </cell>
          <cell r="E987" t="str">
            <v>30 Road</v>
          </cell>
          <cell r="F987" t="str">
            <v>Existing Boundary Road</v>
          </cell>
        </row>
        <row r="988">
          <cell r="E988">
            <v>74.923158269014948</v>
          </cell>
        </row>
        <row r="989">
          <cell r="D989" t="str">
            <v>MH-E13/1</v>
          </cell>
          <cell r="E989" t="str">
            <v>30 Road</v>
          </cell>
          <cell r="F989" t="str">
            <v>Existing Boundary Road</v>
          </cell>
        </row>
        <row r="990">
          <cell r="E990">
            <v>157.44071579467027</v>
          </cell>
        </row>
        <row r="991">
          <cell r="D991" t="str">
            <v>MH-E13/2A</v>
          </cell>
          <cell r="E991" t="str">
            <v>30 Road</v>
          </cell>
          <cell r="F991" t="str">
            <v>Existing Boundary Road</v>
          </cell>
        </row>
        <row r="992">
          <cell r="E992">
            <v>219.44211013376588</v>
          </cell>
        </row>
        <row r="993">
          <cell r="D993" t="str">
            <v>MH-E13/2</v>
          </cell>
          <cell r="E993" t="str">
            <v>30 Road</v>
          </cell>
          <cell r="F993" t="str">
            <v>Existing Boundary Road</v>
          </cell>
        </row>
        <row r="994">
          <cell r="E994">
            <v>276.33140730823686</v>
          </cell>
        </row>
        <row r="995">
          <cell r="D995" t="str">
            <v>MH-E13/3</v>
          </cell>
          <cell r="E995" t="str">
            <v>30 Road</v>
          </cell>
          <cell r="F995" t="str">
            <v>Existing Boundary Road</v>
          </cell>
        </row>
        <row r="996">
          <cell r="E996">
            <v>343.46033038159879</v>
          </cell>
        </row>
        <row r="997">
          <cell r="D997" t="str">
            <v>MH-E13/4A</v>
          </cell>
          <cell r="E997" t="str">
            <v>30 Road</v>
          </cell>
          <cell r="F997" t="str">
            <v>Existing Boundary Road</v>
          </cell>
        </row>
        <row r="998">
          <cell r="E998">
            <v>405.41761647460635</v>
          </cell>
        </row>
        <row r="999">
          <cell r="D999" t="str">
            <v>MH-E13/4</v>
          </cell>
          <cell r="E999" t="str">
            <v>30 Road</v>
          </cell>
          <cell r="F999" t="str">
            <v>Existing Boundary Road</v>
          </cell>
        </row>
        <row r="1000">
          <cell r="E1000">
            <v>469.07324152059169</v>
          </cell>
        </row>
        <row r="1001">
          <cell r="D1001" t="str">
            <v>MH-E13/5</v>
          </cell>
          <cell r="E1001" t="str">
            <v>30 Road</v>
          </cell>
          <cell r="F1001" t="str">
            <v>Existing Boundary Road</v>
          </cell>
        </row>
        <row r="1002">
          <cell r="E1002">
            <v>511.03268026796712</v>
          </cell>
        </row>
        <row r="1003">
          <cell r="D1003" t="str">
            <v>MH-E13/5A</v>
          </cell>
          <cell r="E1003" t="str">
            <v>30 Road</v>
          </cell>
          <cell r="F1003" t="str">
            <v>Existing Boundary Road</v>
          </cell>
        </row>
        <row r="1004">
          <cell r="E1004">
            <v>589.88828126763713</v>
          </cell>
        </row>
        <row r="1005">
          <cell r="D1005" t="str">
            <v>MH-E13/6</v>
          </cell>
          <cell r="E1005" t="str">
            <v>30 Road</v>
          </cell>
          <cell r="F1005" t="str">
            <v>Existing Boundary Road</v>
          </cell>
        </row>
        <row r="1006">
          <cell r="E1006">
            <v>659.84087427890324</v>
          </cell>
        </row>
        <row r="1007">
          <cell r="D1007" t="str">
            <v>MH-E13/7</v>
          </cell>
          <cell r="E1007" t="str">
            <v>30 Road</v>
          </cell>
          <cell r="F1007" t="str">
            <v>Existing Boundary Road</v>
          </cell>
        </row>
        <row r="1008">
          <cell r="E1008">
            <v>754.06525435113895</v>
          </cell>
        </row>
        <row r="1010">
          <cell r="D1010" t="str">
            <v>MH-E13/1</v>
          </cell>
          <cell r="E1010" t="str">
            <v>30 Road</v>
          </cell>
          <cell r="F1010" t="str">
            <v>Existing Boundary Road</v>
          </cell>
        </row>
        <row r="1011">
          <cell r="E1011">
            <v>0</v>
          </cell>
        </row>
        <row r="1012">
          <cell r="D1012" t="str">
            <v>CB-E13/1/1</v>
          </cell>
          <cell r="E1012" t="str">
            <v>Road-MN34</v>
          </cell>
          <cell r="F1012" t="str">
            <v>Block &amp; Local Road</v>
          </cell>
        </row>
        <row r="1013">
          <cell r="E1013">
            <v>20.591750775529043</v>
          </cell>
        </row>
        <row r="1014">
          <cell r="D1014" t="str">
            <v>CB-E13/1/2</v>
          </cell>
          <cell r="E1014" t="str">
            <v>Road-MN34</v>
          </cell>
          <cell r="F1014" t="str">
            <v>Block &amp; Local Road</v>
          </cell>
        </row>
        <row r="1015">
          <cell r="E1015">
            <v>52.597208122963565</v>
          </cell>
        </row>
        <row r="1016">
          <cell r="D1016" t="str">
            <v>CB-E13/1/3</v>
          </cell>
          <cell r="E1016" t="str">
            <v>Road-MN34</v>
          </cell>
          <cell r="F1016" t="str">
            <v>Block &amp; Local Road</v>
          </cell>
        </row>
        <row r="1017">
          <cell r="E1017">
            <v>93.597134952147997</v>
          </cell>
        </row>
        <row r="1018">
          <cell r="D1018" t="str">
            <v>CB-E13/1/4</v>
          </cell>
          <cell r="E1018" t="str">
            <v>Road-MN34</v>
          </cell>
          <cell r="F1018" t="str">
            <v>Block &amp; Local Road</v>
          </cell>
        </row>
        <row r="1019">
          <cell r="E1019">
            <v>119.59544643546263</v>
          </cell>
        </row>
        <row r="1020">
          <cell r="D1020" t="str">
            <v>CB-E13/1/5</v>
          </cell>
          <cell r="E1020" t="str">
            <v>Road-MN34</v>
          </cell>
          <cell r="F1020" t="str">
            <v>Block &amp; Local Road</v>
          </cell>
        </row>
        <row r="1021">
          <cell r="E1021">
            <v>129.58953468823131</v>
          </cell>
        </row>
        <row r="1022">
          <cell r="D1022" t="str">
            <v>CB-E13/1/6</v>
          </cell>
          <cell r="E1022" t="str">
            <v>Road-MN34</v>
          </cell>
          <cell r="F1022" t="str">
            <v>Block &amp; Local Road</v>
          </cell>
        </row>
        <row r="1023">
          <cell r="E1023">
            <v>161.59051123592229</v>
          </cell>
        </row>
        <row r="1024">
          <cell r="D1024" t="str">
            <v>CB-E13/1/7</v>
          </cell>
          <cell r="E1024" t="str">
            <v>Road-MN34</v>
          </cell>
          <cell r="F1024" t="str">
            <v>Block &amp; Local Road</v>
          </cell>
        </row>
        <row r="1025">
          <cell r="E1025">
            <v>179.59020012219088</v>
          </cell>
        </row>
        <row r="1026">
          <cell r="D1026" t="str">
            <v>CB-E13/1/8</v>
          </cell>
          <cell r="E1026" t="str">
            <v>Road-MN34</v>
          </cell>
          <cell r="F1026" t="str">
            <v>Block &amp; Local Road</v>
          </cell>
        </row>
        <row r="1027">
          <cell r="E1027">
            <v>265.60749198818905</v>
          </cell>
        </row>
        <row r="1028">
          <cell r="D1028" t="str">
            <v>CB-E13/1/9</v>
          </cell>
          <cell r="E1028" t="str">
            <v>Road-MN34</v>
          </cell>
          <cell r="F1028" t="str">
            <v>Block &amp; Local Road</v>
          </cell>
        </row>
        <row r="1029">
          <cell r="E1029">
            <v>380.99989771754508</v>
          </cell>
        </row>
        <row r="1030">
          <cell r="D1030" t="str">
            <v>CB-E13/1/10</v>
          </cell>
          <cell r="E1030" t="str">
            <v>Road-MN34</v>
          </cell>
          <cell r="F1030" t="str">
            <v>Block &amp; Local Road</v>
          </cell>
        </row>
        <row r="1031">
          <cell r="E1031">
            <v>421.50027425912447</v>
          </cell>
        </row>
        <row r="1032">
          <cell r="D1032" t="str">
            <v>CB-E13/1/11</v>
          </cell>
          <cell r="E1032" t="str">
            <v>Road-MN34</v>
          </cell>
          <cell r="F1032" t="str">
            <v>Block &amp; Local Road</v>
          </cell>
        </row>
        <row r="1033">
          <cell r="E1033">
            <v>447.49578156323008</v>
          </cell>
        </row>
        <row r="1034">
          <cell r="D1034" t="str">
            <v>CB-E13/1/12</v>
          </cell>
          <cell r="E1034" t="str">
            <v>Road-MN34</v>
          </cell>
          <cell r="F1034" t="str">
            <v>Block &amp; Local Road</v>
          </cell>
        </row>
        <row r="1035">
          <cell r="E1035">
            <v>465.50201659444008</v>
          </cell>
        </row>
        <row r="1037">
          <cell r="D1037" t="str">
            <v>CB-E13/1/12</v>
          </cell>
          <cell r="E1037" t="str">
            <v>Road-MN34</v>
          </cell>
          <cell r="F1037" t="str">
            <v>Block &amp; Local Road</v>
          </cell>
        </row>
        <row r="1038">
          <cell r="E1038">
            <v>0</v>
          </cell>
        </row>
        <row r="1039">
          <cell r="D1039" t="str">
            <v>CB-E13/1/13</v>
          </cell>
          <cell r="E1039" t="str">
            <v>Road-MN42</v>
          </cell>
          <cell r="F1039" t="str">
            <v>Block &amp; Local Road</v>
          </cell>
        </row>
        <row r="1040">
          <cell r="E1040">
            <v>35.001624247890177</v>
          </cell>
        </row>
        <row r="1041">
          <cell r="D1041" t="str">
            <v>CB-E13/1/14</v>
          </cell>
          <cell r="E1041" t="str">
            <v>Road-MN42</v>
          </cell>
          <cell r="F1041" t="str">
            <v>Block &amp; Local Road</v>
          </cell>
        </row>
        <row r="1042">
          <cell r="E1042">
            <v>70.00167281909853</v>
          </cell>
        </row>
        <row r="1044">
          <cell r="D1044" t="str">
            <v>CB-E13/1/12</v>
          </cell>
          <cell r="E1044" t="str">
            <v>Road-MN34</v>
          </cell>
          <cell r="F1044" t="str">
            <v>Block &amp; Local Road</v>
          </cell>
        </row>
        <row r="1045">
          <cell r="E1045">
            <v>0</v>
          </cell>
        </row>
        <row r="1046">
          <cell r="D1046" t="str">
            <v>CB-E13/1/12/1</v>
          </cell>
          <cell r="E1046" t="str">
            <v>Road-MN42</v>
          </cell>
          <cell r="F1046" t="str">
            <v>Block &amp; Local Road</v>
          </cell>
        </row>
        <row r="1047">
          <cell r="E1047">
            <v>34.996606978306083</v>
          </cell>
        </row>
        <row r="1049">
          <cell r="D1049" t="str">
            <v>CB-E13/1/12/1</v>
          </cell>
          <cell r="E1049" t="str">
            <v>Road-MN42</v>
          </cell>
          <cell r="F1049" t="str">
            <v>Block &amp; Local Road</v>
          </cell>
        </row>
        <row r="1050">
          <cell r="E1050">
            <v>0</v>
          </cell>
        </row>
        <row r="1051">
          <cell r="D1051" t="str">
            <v>CB-E13/1/12/2</v>
          </cell>
          <cell r="E1051" t="str">
            <v>Road-MN42</v>
          </cell>
          <cell r="F1051" t="str">
            <v>Block &amp; Local Road</v>
          </cell>
        </row>
        <row r="1052">
          <cell r="E1052">
            <v>17.845027318683652</v>
          </cell>
        </row>
        <row r="1054">
          <cell r="D1054" t="str">
            <v>CB-E13/1/12/1</v>
          </cell>
          <cell r="E1054" t="str">
            <v>Road-MN42</v>
          </cell>
          <cell r="F1054" t="str">
            <v>Block &amp; Local Road</v>
          </cell>
        </row>
        <row r="1055">
          <cell r="E1055">
            <v>0</v>
          </cell>
        </row>
        <row r="1056">
          <cell r="D1056" t="str">
            <v>CB-E13/1/12/3</v>
          </cell>
          <cell r="E1056" t="str">
            <v>Road-MN42</v>
          </cell>
          <cell r="F1056" t="str">
            <v>Block &amp; Local Road</v>
          </cell>
        </row>
        <row r="1057">
          <cell r="E1057">
            <v>14.993818726402573</v>
          </cell>
        </row>
        <row r="1059">
          <cell r="D1059" t="str">
            <v>CB-E13/1/13</v>
          </cell>
          <cell r="E1059" t="str">
            <v>Road-MN42</v>
          </cell>
          <cell r="F1059" t="str">
            <v>Block &amp; Local Road</v>
          </cell>
        </row>
        <row r="1060">
          <cell r="E1060">
            <v>0</v>
          </cell>
        </row>
        <row r="1061">
          <cell r="D1061" t="str">
            <v>CB-E13/1/13/1</v>
          </cell>
          <cell r="E1061" t="str">
            <v>Road-MN35</v>
          </cell>
          <cell r="F1061" t="str">
            <v>Block &amp; Local Road</v>
          </cell>
        </row>
        <row r="1062">
          <cell r="E1062">
            <v>45.007987068865106</v>
          </cell>
        </row>
        <row r="1063">
          <cell r="D1063" t="str">
            <v>CB-E13/1/13/2</v>
          </cell>
          <cell r="E1063" t="str">
            <v>Road-MN35</v>
          </cell>
          <cell r="F1063" t="str">
            <v>Block &amp; Local Road</v>
          </cell>
        </row>
        <row r="1064">
          <cell r="E1064">
            <v>90.011379163241656</v>
          </cell>
        </row>
        <row r="1066">
          <cell r="D1066" t="str">
            <v>MH-E13/5</v>
          </cell>
          <cell r="E1066" t="str">
            <v>30 Road</v>
          </cell>
          <cell r="F1066" t="str">
            <v>Existing Boundary Road</v>
          </cell>
        </row>
        <row r="1067">
          <cell r="E1067">
            <v>0</v>
          </cell>
        </row>
        <row r="1068">
          <cell r="D1068" t="str">
            <v>CB-E13/5/1</v>
          </cell>
          <cell r="E1068" t="str">
            <v>Road-MN37</v>
          </cell>
          <cell r="F1068" t="str">
            <v>Block &amp; Local Road</v>
          </cell>
        </row>
        <row r="1069">
          <cell r="E1069">
            <v>27.187248849380222</v>
          </cell>
        </row>
        <row r="1070">
          <cell r="D1070" t="str">
            <v>CB-E13/5/2</v>
          </cell>
          <cell r="E1070" t="str">
            <v>Road-MN37</v>
          </cell>
          <cell r="F1070" t="str">
            <v>Block &amp; Local Road</v>
          </cell>
        </row>
        <row r="1071">
          <cell r="E1071">
            <v>60.178814437966707</v>
          </cell>
        </row>
        <row r="1072">
          <cell r="D1072" t="str">
            <v>CB-E13/5/3</v>
          </cell>
          <cell r="E1072" t="str">
            <v>Road-MN37</v>
          </cell>
          <cell r="F1072" t="str">
            <v>Block &amp; Local Road</v>
          </cell>
        </row>
        <row r="1073">
          <cell r="E1073">
            <v>90.183097465467526</v>
          </cell>
        </row>
        <row r="1074">
          <cell r="D1074" t="str">
            <v>CB-E13/5/4</v>
          </cell>
          <cell r="E1074" t="str">
            <v>Road-MN37</v>
          </cell>
          <cell r="F1074" t="str">
            <v>Block &amp; Local Road</v>
          </cell>
        </row>
        <row r="1075">
          <cell r="E1075">
            <v>125.17896150699478</v>
          </cell>
        </row>
        <row r="1077">
          <cell r="D1077" t="str">
            <v>CB-E13/5/4</v>
          </cell>
          <cell r="E1077" t="str">
            <v>Road-MN37</v>
          </cell>
          <cell r="F1077" t="str">
            <v>Block &amp; Local Road</v>
          </cell>
        </row>
        <row r="1078">
          <cell r="E1078">
            <v>0</v>
          </cell>
        </row>
        <row r="1079">
          <cell r="D1079" t="str">
            <v>CB-E13/5/5</v>
          </cell>
          <cell r="E1079" t="str">
            <v>Road-MN35</v>
          </cell>
          <cell r="F1079" t="str">
            <v>Block &amp; Local Road</v>
          </cell>
        </row>
        <row r="1080">
          <cell r="E1080">
            <v>16.993460506850184</v>
          </cell>
        </row>
        <row r="1081">
          <cell r="D1081" t="str">
            <v>CB-E13/5/5/1</v>
          </cell>
          <cell r="E1081" t="str">
            <v>Road-MN35</v>
          </cell>
          <cell r="F1081" t="str">
            <v>Block &amp; Local Road</v>
          </cell>
        </row>
        <row r="1082">
          <cell r="E1082">
            <v>61.98824464896083</v>
          </cell>
        </row>
        <row r="1084">
          <cell r="D1084" t="str">
            <v>CB-E13/5/4</v>
          </cell>
          <cell r="E1084" t="str">
            <v>Road-MN37</v>
          </cell>
          <cell r="F1084" t="str">
            <v>Block &amp; Local Road</v>
          </cell>
        </row>
        <row r="1085">
          <cell r="E1085">
            <v>0</v>
          </cell>
        </row>
        <row r="1086">
          <cell r="D1086" t="str">
            <v>CB-E13/5/4/1</v>
          </cell>
          <cell r="E1086" t="str">
            <v>Road-MN35</v>
          </cell>
          <cell r="F1086" t="str">
            <v>Block &amp; Local Road</v>
          </cell>
        </row>
        <row r="1087">
          <cell r="E1087">
            <v>35.00441400751437</v>
          </cell>
        </row>
        <row r="1088">
          <cell r="D1088" t="str">
            <v>CB-E13/5/4/2</v>
          </cell>
          <cell r="E1088" t="str">
            <v>Road-MN35</v>
          </cell>
          <cell r="F1088" t="str">
            <v>Block &amp; Local Road</v>
          </cell>
        </row>
        <row r="1089">
          <cell r="E1089">
            <v>80.010013658912641</v>
          </cell>
        </row>
        <row r="1091">
          <cell r="D1091" t="str">
            <v>CB-E13/5/5</v>
          </cell>
          <cell r="E1091" t="str">
            <v>Road-MN35</v>
          </cell>
          <cell r="F1091" t="str">
            <v>Block &amp; Local Road</v>
          </cell>
        </row>
        <row r="1092">
          <cell r="E1092">
            <v>0</v>
          </cell>
        </row>
        <row r="1093">
          <cell r="D1093" t="str">
            <v>CB-E13/5/6</v>
          </cell>
          <cell r="E1093" t="str">
            <v>Road-MN36</v>
          </cell>
          <cell r="F1093" t="str">
            <v>Block &amp; Local Road</v>
          </cell>
        </row>
        <row r="1094">
          <cell r="E1094">
            <v>33.002643833515847</v>
          </cell>
        </row>
        <row r="1095">
          <cell r="D1095" t="str">
            <v>CB-E13/5/7</v>
          </cell>
          <cell r="E1095" t="str">
            <v>Road-MN36</v>
          </cell>
          <cell r="F1095" t="str">
            <v>Block &amp; Local Road</v>
          </cell>
        </row>
        <row r="1096">
          <cell r="E1096">
            <v>58.001403802901208</v>
          </cell>
        </row>
        <row r="1097">
          <cell r="D1097" t="str">
            <v>CB-E13/5/8</v>
          </cell>
          <cell r="E1097" t="str">
            <v>Road-MN36</v>
          </cell>
          <cell r="F1097" t="str">
            <v>Block &amp; Local Road</v>
          </cell>
        </row>
        <row r="1098">
          <cell r="E1098">
            <v>83.000763794670917</v>
          </cell>
        </row>
        <row r="1099">
          <cell r="D1099" t="str">
            <v>CB-E13/5/9</v>
          </cell>
          <cell r="E1099" t="str">
            <v>Road-MN36</v>
          </cell>
          <cell r="F1099" t="str">
            <v>Block &amp; Local Road</v>
          </cell>
        </row>
        <row r="1100">
          <cell r="E1100">
            <v>98.006526021058164</v>
          </cell>
        </row>
        <row r="1101">
          <cell r="D1101" t="str">
            <v>CB-E13/5/10</v>
          </cell>
          <cell r="E1101" t="str">
            <v>Road-MN36</v>
          </cell>
          <cell r="F1101" t="str">
            <v>Block &amp; Local Road</v>
          </cell>
        </row>
        <row r="1102">
          <cell r="E1102">
            <v>112.99994124226791</v>
          </cell>
        </row>
        <row r="1103">
          <cell r="D1103" t="str">
            <v>CB-E13/5/11</v>
          </cell>
          <cell r="E1103" t="str">
            <v>Road-MN36</v>
          </cell>
          <cell r="F1103" t="str">
            <v>Block &amp; Local Road</v>
          </cell>
        </row>
        <row r="1104">
          <cell r="E1104">
            <v>128.00122785379961</v>
          </cell>
        </row>
        <row r="1105">
          <cell r="D1105" t="str">
            <v>CB-E13/5/12</v>
          </cell>
          <cell r="E1105" t="str">
            <v>Road-MN36</v>
          </cell>
          <cell r="F1105" t="str">
            <v>Block &amp; Local Road</v>
          </cell>
        </row>
        <row r="1106">
          <cell r="E1106">
            <v>152.99526314242445</v>
          </cell>
        </row>
        <row r="1107">
          <cell r="D1107" t="str">
            <v>CB-E13/5/13</v>
          </cell>
          <cell r="E1107" t="str">
            <v>Road-MN36</v>
          </cell>
          <cell r="F1107" t="str">
            <v>Block &amp; Local Road</v>
          </cell>
        </row>
        <row r="1108">
          <cell r="E1108">
            <v>171.00065122491466</v>
          </cell>
        </row>
        <row r="1109">
          <cell r="D1109" t="str">
            <v>CB-E13/5/14</v>
          </cell>
          <cell r="E1109" t="str">
            <v>Road-MN36</v>
          </cell>
          <cell r="F1109" t="str">
            <v>Block &amp; Local Road</v>
          </cell>
        </row>
        <row r="1110">
          <cell r="E1110">
            <v>188.99882057618578</v>
          </cell>
        </row>
        <row r="1112">
          <cell r="D1112" t="str">
            <v>MH-E13/7</v>
          </cell>
          <cell r="E1112" t="str">
            <v>30 Road</v>
          </cell>
          <cell r="F1112" t="str">
            <v>Existing Boundary Road</v>
          </cell>
        </row>
        <row r="1113">
          <cell r="E1113">
            <v>0</v>
          </cell>
        </row>
        <row r="1114">
          <cell r="D1114" t="str">
            <v>CB-E13/7/1</v>
          </cell>
          <cell r="E1114" t="str">
            <v>Road-MN40</v>
          </cell>
          <cell r="F1114" t="str">
            <v>Block &amp; Local Road</v>
          </cell>
        </row>
        <row r="1115">
          <cell r="E1115">
            <v>15.865213519107666</v>
          </cell>
        </row>
        <row r="1116">
          <cell r="D1116" t="str">
            <v>CB-E13/7/2</v>
          </cell>
          <cell r="E1116" t="str">
            <v>Road-MN40</v>
          </cell>
          <cell r="F1116" t="str">
            <v>Block &amp; Local Road</v>
          </cell>
        </row>
        <row r="1117">
          <cell r="E1117">
            <v>48.863737728625694</v>
          </cell>
        </row>
        <row r="1118">
          <cell r="D1118" t="str">
            <v>CB-E13/7/2/1</v>
          </cell>
          <cell r="E1118" t="str">
            <v>Road-MN40</v>
          </cell>
          <cell r="F1118" t="str">
            <v>Block &amp; Local Road</v>
          </cell>
        </row>
        <row r="1119">
          <cell r="E1119">
            <v>81.86423620934778</v>
          </cell>
        </row>
        <row r="1121">
          <cell r="D1121" t="str">
            <v>CB-E13/7/2/1</v>
          </cell>
          <cell r="E1121" t="str">
            <v>Road-MN40</v>
          </cell>
          <cell r="F1121" t="str">
            <v>Block &amp; Local Road</v>
          </cell>
        </row>
        <row r="1122">
          <cell r="E1122">
            <v>0</v>
          </cell>
        </row>
        <row r="1123">
          <cell r="D1123" t="str">
            <v>CB-E13/7/2/1A</v>
          </cell>
          <cell r="E1123" t="str">
            <v>Road-MN39</v>
          </cell>
          <cell r="F1123" t="str">
            <v>Block &amp; Local Road</v>
          </cell>
        </row>
        <row r="1124">
          <cell r="E1124">
            <v>14.004460003979085</v>
          </cell>
        </row>
        <row r="1126">
          <cell r="D1126" t="str">
            <v>CB-E13/7/2/1</v>
          </cell>
          <cell r="E1126" t="str">
            <v>Road-MN40</v>
          </cell>
          <cell r="F1126" t="str">
            <v>Block &amp; Local Road</v>
          </cell>
        </row>
        <row r="1127">
          <cell r="E1127">
            <v>0</v>
          </cell>
        </row>
        <row r="1128">
          <cell r="D1128" t="str">
            <v>CB-E13/7/2/2</v>
          </cell>
          <cell r="E1128" t="str">
            <v>Road-MN39</v>
          </cell>
          <cell r="F1128" t="str">
            <v>Block &amp; Local Road</v>
          </cell>
        </row>
        <row r="1129">
          <cell r="E1129">
            <v>50.001424979607528</v>
          </cell>
        </row>
        <row r="1130">
          <cell r="D1130" t="str">
            <v>CB-E13/7/2/3</v>
          </cell>
          <cell r="E1130" t="str">
            <v>Road-MN39</v>
          </cell>
          <cell r="F1130" t="str">
            <v>Block &amp; Local Road</v>
          </cell>
        </row>
        <row r="1131">
          <cell r="E1131">
            <v>99.997492825020529</v>
          </cell>
        </row>
        <row r="1133">
          <cell r="D1133" t="str">
            <v>CB-E13/7/2</v>
          </cell>
          <cell r="E1133" t="str">
            <v>Road-MN40</v>
          </cell>
          <cell r="F1133" t="str">
            <v>Block &amp; Local Road</v>
          </cell>
        </row>
        <row r="1134">
          <cell r="E1134">
            <v>0</v>
          </cell>
        </row>
        <row r="1135">
          <cell r="D1135" t="str">
            <v>CB-E13/7/3</v>
          </cell>
          <cell r="E1135" t="str">
            <v>Road-MN35</v>
          </cell>
          <cell r="F1135" t="str">
            <v>Block &amp; Local Road</v>
          </cell>
        </row>
        <row r="1136">
          <cell r="E1136">
            <v>33.995654133820793</v>
          </cell>
        </row>
        <row r="1137">
          <cell r="D1137" t="str">
            <v>CB-E13/7/4</v>
          </cell>
          <cell r="E1137" t="str">
            <v>Road-MN35</v>
          </cell>
          <cell r="F1137" t="str">
            <v>Block &amp; Local Road</v>
          </cell>
        </row>
        <row r="1138">
          <cell r="E1138">
            <v>56.99322139655775</v>
          </cell>
        </row>
        <row r="1139">
          <cell r="D1139" t="str">
            <v>CB-E13/7/5</v>
          </cell>
          <cell r="E1139" t="str">
            <v>Road-MN35</v>
          </cell>
          <cell r="F1139" t="str">
            <v>Block &amp; Local Road</v>
          </cell>
        </row>
        <row r="1140">
          <cell r="E1140">
            <v>81.993097396386673</v>
          </cell>
        </row>
        <row r="1141">
          <cell r="D1141" t="str">
            <v>CB-E13/7/6</v>
          </cell>
          <cell r="E1141" t="str">
            <v>Road-MN38</v>
          </cell>
          <cell r="F1141" t="str">
            <v>Block &amp; Local Road</v>
          </cell>
        </row>
        <row r="1142">
          <cell r="E1142">
            <v>94.979201508030286</v>
          </cell>
        </row>
        <row r="1143">
          <cell r="D1143" t="str">
            <v>CB-E13/7/7</v>
          </cell>
          <cell r="E1143" t="str">
            <v>Road-MN38</v>
          </cell>
          <cell r="F1143" t="str">
            <v>Block &amp; Local Road</v>
          </cell>
        </row>
        <row r="1144">
          <cell r="E1144">
            <v>116.98221266557593</v>
          </cell>
        </row>
        <row r="1145">
          <cell r="D1145" t="str">
            <v>CB-E13/7/8</v>
          </cell>
          <cell r="E1145" t="str">
            <v>Road-MN38</v>
          </cell>
          <cell r="F1145" t="str">
            <v>Block &amp; Local Road</v>
          </cell>
        </row>
        <row r="1146">
          <cell r="E1146">
            <v>136.98116513787028</v>
          </cell>
        </row>
        <row r="1147">
          <cell r="D1147" t="str">
            <v>CB-E13/7/9</v>
          </cell>
          <cell r="E1147" t="str">
            <v>Road-MN38</v>
          </cell>
          <cell r="F1147" t="str">
            <v>Block &amp; Local Road</v>
          </cell>
        </row>
        <row r="1148">
          <cell r="E1148">
            <v>151.98369825734034</v>
          </cell>
        </row>
        <row r="1149">
          <cell r="D1149" t="str">
            <v>CB-E13/7/10</v>
          </cell>
          <cell r="E1149" t="str">
            <v>Road-MN38</v>
          </cell>
          <cell r="F1149" t="str">
            <v>Block &amp; Local Road</v>
          </cell>
        </row>
        <row r="1150">
          <cell r="E1150">
            <v>161.98346325455972</v>
          </cell>
        </row>
        <row r="1151">
          <cell r="D1151" t="str">
            <v>CB-E13/7/11</v>
          </cell>
          <cell r="E1151" t="str">
            <v>Road-MN38</v>
          </cell>
          <cell r="F1151" t="str">
            <v>Block &amp; Local Road</v>
          </cell>
        </row>
        <row r="1152">
          <cell r="E1152">
            <v>169.98738729229055</v>
          </cell>
        </row>
        <row r="1153">
          <cell r="D1153" t="str">
            <v>CB-E13/7/11A</v>
          </cell>
          <cell r="E1153" t="str">
            <v>Road-MN38</v>
          </cell>
          <cell r="F1153" t="str">
            <v>Block &amp; Local Road</v>
          </cell>
        </row>
        <row r="1154">
          <cell r="E1154">
            <v>184.11501271206677</v>
          </cell>
        </row>
        <row r="1155">
          <cell r="D1155" t="str">
            <v>CB-E13/7/12</v>
          </cell>
          <cell r="E1155" t="str">
            <v>Road-MN38</v>
          </cell>
          <cell r="F1155" t="str">
            <v>Block &amp; Local Road</v>
          </cell>
        </row>
        <row r="1156">
          <cell r="E1156">
            <v>217.11258383475462</v>
          </cell>
        </row>
        <row r="1157">
          <cell r="D1157" t="str">
            <v>CB-E13/7/13</v>
          </cell>
          <cell r="E1157" t="str">
            <v>Road-MN38</v>
          </cell>
          <cell r="F1157" t="str">
            <v>Block &amp; Local Road</v>
          </cell>
        </row>
        <row r="1158">
          <cell r="E1158">
            <v>262.10976263526624</v>
          </cell>
        </row>
        <row r="1159">
          <cell r="D1159" t="str">
            <v>CB-E13/7/14</v>
          </cell>
          <cell r="E1159" t="str">
            <v>Road-MN38</v>
          </cell>
          <cell r="F1159" t="str">
            <v>Block &amp; Local Road</v>
          </cell>
        </row>
        <row r="1160">
          <cell r="E1160">
            <v>307.113496924706</v>
          </cell>
        </row>
        <row r="1161">
          <cell r="D1161" t="str">
            <v>CB-E13/7/15</v>
          </cell>
          <cell r="E1161" t="str">
            <v>Road-MN38</v>
          </cell>
          <cell r="F1161" t="str">
            <v>Block &amp; Local Road</v>
          </cell>
        </row>
        <row r="1162">
          <cell r="E1162">
            <v>337.11579350353378</v>
          </cell>
        </row>
        <row r="1165">
          <cell r="D1165" t="str">
            <v>MH-1-EX</v>
          </cell>
          <cell r="E1165" t="str">
            <v>King Fahad Road</v>
          </cell>
          <cell r="F1165" t="str">
            <v>Existing Boundary Road</v>
          </cell>
        </row>
        <row r="1166">
          <cell r="E1166">
            <v>0</v>
          </cell>
        </row>
        <row r="1167">
          <cell r="D1167" t="str">
            <v>CB-1/1</v>
          </cell>
          <cell r="E1167" t="str">
            <v>Road-MN21</v>
          </cell>
          <cell r="F1167" t="str">
            <v>Minor Collector Road</v>
          </cell>
        </row>
        <row r="1168">
          <cell r="E1168">
            <v>35.321234066870147</v>
          </cell>
        </row>
        <row r="1169">
          <cell r="D1169" t="str">
            <v>CB-1/2</v>
          </cell>
          <cell r="E1169" t="str">
            <v>Road-MN21</v>
          </cell>
          <cell r="F1169" t="str">
            <v>Minor Collector Road</v>
          </cell>
        </row>
        <row r="1170">
          <cell r="E1170">
            <v>80.309554773469145</v>
          </cell>
        </row>
        <row r="1171">
          <cell r="D1171" t="str">
            <v>CB-1/3</v>
          </cell>
          <cell r="E1171" t="str">
            <v>Road-MN21</v>
          </cell>
          <cell r="F1171" t="str">
            <v>Minor Collector Road</v>
          </cell>
        </row>
        <row r="1172">
          <cell r="E1172">
            <v>153.30982669069601</v>
          </cell>
        </row>
        <row r="1173">
          <cell r="D1173" t="str">
            <v>CB-1/4</v>
          </cell>
          <cell r="E1173" t="str">
            <v>Road-MN21</v>
          </cell>
          <cell r="F1173" t="str">
            <v>Minor Collector Road</v>
          </cell>
        </row>
        <row r="1174">
          <cell r="E1174">
            <v>178.31124265061229</v>
          </cell>
        </row>
        <row r="1175">
          <cell r="D1175" t="str">
            <v>CB-1/5</v>
          </cell>
          <cell r="E1175" t="str">
            <v>Road-MN21</v>
          </cell>
          <cell r="F1175" t="str">
            <v>Minor Collector Road</v>
          </cell>
        </row>
        <row r="1176">
          <cell r="E1176">
            <v>241.31470684107131</v>
          </cell>
        </row>
        <row r="1177">
          <cell r="D1177" t="str">
            <v>CB-1/6</v>
          </cell>
          <cell r="E1177" t="str">
            <v>Road-MN21</v>
          </cell>
          <cell r="F1177" t="str">
            <v>Minor Collector Road</v>
          </cell>
        </row>
        <row r="1178">
          <cell r="E1178">
            <v>258.31296851697795</v>
          </cell>
        </row>
        <row r="1179">
          <cell r="D1179" t="str">
            <v>CB-1/6A</v>
          </cell>
          <cell r="E1179" t="str">
            <v>Road-MN21</v>
          </cell>
          <cell r="F1179" t="str">
            <v>Minor Collector Road</v>
          </cell>
        </row>
        <row r="1180">
          <cell r="E1180">
            <v>268.3175724570425</v>
          </cell>
        </row>
        <row r="1182">
          <cell r="D1182" t="str">
            <v>CB-1/6</v>
          </cell>
          <cell r="E1182" t="str">
            <v>Road-MN21</v>
          </cell>
          <cell r="F1182" t="str">
            <v>Minor Collector Road</v>
          </cell>
        </row>
        <row r="1183">
          <cell r="E1183">
            <v>0</v>
          </cell>
        </row>
        <row r="1184">
          <cell r="D1184" t="str">
            <v>CB-1/7</v>
          </cell>
          <cell r="E1184" t="str">
            <v>Road-MN02</v>
          </cell>
          <cell r="F1184" t="str">
            <v>Minor Collector Road</v>
          </cell>
        </row>
        <row r="1185">
          <cell r="E1185">
            <v>19.995261938740221</v>
          </cell>
        </row>
        <row r="1186">
          <cell r="D1186" t="str">
            <v>CB-1/8</v>
          </cell>
          <cell r="E1186" t="str">
            <v>Road-MN02</v>
          </cell>
          <cell r="F1186" t="str">
            <v>Minor Collector Road</v>
          </cell>
        </row>
        <row r="1187">
          <cell r="E1187">
            <v>45.014558491734022</v>
          </cell>
        </row>
        <row r="1188">
          <cell r="D1188" t="str">
            <v>CB-1/9</v>
          </cell>
          <cell r="E1188" t="str">
            <v>Road-MN02</v>
          </cell>
          <cell r="F1188" t="str">
            <v>Minor Collector Road</v>
          </cell>
        </row>
        <row r="1189">
          <cell r="E1189">
            <v>58.019653647005825</v>
          </cell>
        </row>
        <row r="1190">
          <cell r="D1190" t="str">
            <v>CB-1/10</v>
          </cell>
          <cell r="E1190" t="str">
            <v>Road-MN02</v>
          </cell>
          <cell r="F1190" t="str">
            <v>Minor Collector Road</v>
          </cell>
        </row>
        <row r="1191">
          <cell r="E1191">
            <v>80.120956776100726</v>
          </cell>
        </row>
        <row r="1192">
          <cell r="D1192" t="str">
            <v>CB-1/11</v>
          </cell>
          <cell r="E1192" t="str">
            <v>Road-MN02</v>
          </cell>
          <cell r="F1192" t="str">
            <v>Minor Collector Road</v>
          </cell>
        </row>
        <row r="1193">
          <cell r="E1193">
            <v>108.11546516632299</v>
          </cell>
        </row>
        <row r="1194">
          <cell r="D1194" t="str">
            <v>CB-1/12</v>
          </cell>
          <cell r="E1194" t="str">
            <v>Road-MN02</v>
          </cell>
          <cell r="F1194" t="str">
            <v>Minor Collector Road</v>
          </cell>
        </row>
        <row r="1195">
          <cell r="E1195">
            <v>128.1110571805994</v>
          </cell>
        </row>
        <row r="1196">
          <cell r="D1196" t="str">
            <v>CB-1/13</v>
          </cell>
          <cell r="E1196" t="str">
            <v>Road-MN02</v>
          </cell>
          <cell r="F1196" t="str">
            <v>Minor Collector Road</v>
          </cell>
        </row>
        <row r="1197">
          <cell r="E1197">
            <v>148.11102718023062</v>
          </cell>
        </row>
        <row r="1198">
          <cell r="D1198" t="str">
            <v>CB-1/14</v>
          </cell>
          <cell r="E1198" t="str">
            <v>Road-MN02</v>
          </cell>
          <cell r="F1198" t="str">
            <v>Minor Collector Road</v>
          </cell>
        </row>
        <row r="1199">
          <cell r="E1199">
            <v>158.11026715132954</v>
          </cell>
        </row>
        <row r="1200">
          <cell r="D1200" t="str">
            <v>CB-1/15</v>
          </cell>
          <cell r="E1200" t="str">
            <v>Road-MN02</v>
          </cell>
          <cell r="F1200" t="str">
            <v>Minor Collector Road</v>
          </cell>
        </row>
        <row r="1201">
          <cell r="E1201">
            <v>188.1106571489982</v>
          </cell>
        </row>
        <row r="1202">
          <cell r="D1202" t="str">
            <v>CB-1/16</v>
          </cell>
          <cell r="E1202" t="str">
            <v>Road-MN02</v>
          </cell>
          <cell r="F1202" t="str">
            <v>Minor Collector Road</v>
          </cell>
        </row>
        <row r="1203">
          <cell r="E1203">
            <v>208.10776193932176</v>
          </cell>
        </row>
        <row r="1204">
          <cell r="D1204" t="str">
            <v>CB-1/17</v>
          </cell>
          <cell r="E1204" t="str">
            <v>Road-MN02</v>
          </cell>
          <cell r="F1204" t="str">
            <v>Minor Collector Road</v>
          </cell>
        </row>
        <row r="1205">
          <cell r="E1205">
            <v>238.10961021599485</v>
          </cell>
        </row>
        <row r="1207">
          <cell r="D1207" t="str">
            <v>MH-9-EX</v>
          </cell>
          <cell r="E1207" t="str">
            <v>King Fahad Road</v>
          </cell>
          <cell r="F1207" t="str">
            <v>Existing Boundary Road</v>
          </cell>
        </row>
        <row r="1208">
          <cell r="E1208">
            <v>0</v>
          </cell>
        </row>
        <row r="1209">
          <cell r="D1209" t="str">
            <v>CB-9/1</v>
          </cell>
          <cell r="E1209" t="str">
            <v>Road-MN25</v>
          </cell>
          <cell r="F1209" t="str">
            <v>Block &amp; Local Road</v>
          </cell>
        </row>
        <row r="1210">
          <cell r="E1210">
            <v>29.999408327474846</v>
          </cell>
        </row>
        <row r="1211">
          <cell r="D1211" t="str">
            <v>CB-9/2</v>
          </cell>
          <cell r="E1211" t="str">
            <v>Road-MN25</v>
          </cell>
          <cell r="F1211" t="str">
            <v>Block &amp; Local Road</v>
          </cell>
        </row>
        <row r="1212">
          <cell r="E1212">
            <v>61.995572160008237</v>
          </cell>
        </row>
        <row r="1213">
          <cell r="D1213" t="str">
            <v>CB-9/3</v>
          </cell>
          <cell r="E1213" t="str">
            <v>Road-MN25</v>
          </cell>
          <cell r="F1213" t="str">
            <v>Block &amp; Local Road</v>
          </cell>
        </row>
        <row r="1214">
          <cell r="E1214">
            <v>95.995939805118212</v>
          </cell>
        </row>
        <row r="1215">
          <cell r="D1215" t="str">
            <v>CB-9/4</v>
          </cell>
          <cell r="E1215" t="str">
            <v>Road-MN25</v>
          </cell>
          <cell r="F1215" t="str">
            <v>Block &amp; Local Road</v>
          </cell>
        </row>
        <row r="1216">
          <cell r="E1216">
            <v>126.0051200671719</v>
          </cell>
        </row>
        <row r="1218">
          <cell r="D1218" t="str">
            <v>MH-3/1-EX</v>
          </cell>
          <cell r="E1218" t="str">
            <v>King Fahad Road</v>
          </cell>
          <cell r="F1218" t="str">
            <v>Existing Boundary Road</v>
          </cell>
        </row>
        <row r="1219">
          <cell r="E1219">
            <v>0</v>
          </cell>
        </row>
        <row r="1220">
          <cell r="D1220" t="str">
            <v>CB-3/1/1</v>
          </cell>
          <cell r="E1220" t="str">
            <v>Road-MN01</v>
          </cell>
          <cell r="F1220" t="str">
            <v>Minor Collector Road</v>
          </cell>
        </row>
        <row r="1221">
          <cell r="E1221">
            <v>24.987158701959103</v>
          </cell>
        </row>
        <row r="1222">
          <cell r="D1222" t="str">
            <v>CB-3/1/1A</v>
          </cell>
          <cell r="E1222" t="str">
            <v>Road-MN01</v>
          </cell>
          <cell r="F1222" t="str">
            <v>Minor Collector Road</v>
          </cell>
        </row>
        <row r="1223">
          <cell r="E1223">
            <v>44.982558172795059</v>
          </cell>
        </row>
        <row r="1224">
          <cell r="D1224" t="str">
            <v>CB-3/1/2</v>
          </cell>
          <cell r="E1224" t="str">
            <v>Road-MN01</v>
          </cell>
          <cell r="F1224" t="str">
            <v>Minor Collector Road</v>
          </cell>
        </row>
        <row r="1225">
          <cell r="E1225">
            <v>83.993966760529588</v>
          </cell>
        </row>
        <row r="1226">
          <cell r="D1226" t="str">
            <v>CB-3/1/2A</v>
          </cell>
          <cell r="E1226" t="str">
            <v>Road-MN01</v>
          </cell>
          <cell r="F1226" t="str">
            <v>Minor Collector Road</v>
          </cell>
        </row>
        <row r="1227">
          <cell r="E1227">
            <v>116.98483974065815</v>
          </cell>
        </row>
        <row r="1228">
          <cell r="D1228" t="str">
            <v>CB-3/1/3</v>
          </cell>
          <cell r="E1228" t="str">
            <v>Road-MN01</v>
          </cell>
          <cell r="F1228" t="str">
            <v>Minor Collector Road</v>
          </cell>
        </row>
        <row r="1229">
          <cell r="E1229">
            <v>153.04530146824976</v>
          </cell>
        </row>
        <row r="1230">
          <cell r="D1230" t="str">
            <v>CB-3/1/4</v>
          </cell>
          <cell r="E1230" t="str">
            <v>Road-MN01</v>
          </cell>
          <cell r="F1230" t="str">
            <v>Minor Collector Road</v>
          </cell>
        </row>
        <row r="1231">
          <cell r="E1231">
            <v>199.03816395800976</v>
          </cell>
        </row>
        <row r="1232">
          <cell r="D1232" t="str">
            <v>CB-3/1/5</v>
          </cell>
          <cell r="E1232" t="str">
            <v>Road-MN01</v>
          </cell>
          <cell r="F1232" t="str">
            <v>Minor Collector Road</v>
          </cell>
        </row>
        <row r="1233">
          <cell r="E1233">
            <v>233.03845219208267</v>
          </cell>
        </row>
        <row r="1235">
          <cell r="D1235" t="str">
            <v>MH-3/3-EX</v>
          </cell>
          <cell r="E1235" t="str">
            <v>King Fahad Road</v>
          </cell>
          <cell r="F1235" t="str">
            <v>Existing Boundary Road</v>
          </cell>
        </row>
        <row r="1236">
          <cell r="E1236">
            <v>0</v>
          </cell>
        </row>
        <row r="1237">
          <cell r="D1237" t="str">
            <v>CB-3/3/1</v>
          </cell>
          <cell r="E1237" t="str">
            <v>Road-MN26</v>
          </cell>
          <cell r="F1237" t="str">
            <v>Block &amp; Local Road</v>
          </cell>
        </row>
        <row r="1238">
          <cell r="E1238">
            <v>24.999489154813364</v>
          </cell>
        </row>
        <row r="1239">
          <cell r="D1239" t="str">
            <v>CB-3/3/2</v>
          </cell>
          <cell r="E1239" t="str">
            <v>Road-MN26</v>
          </cell>
          <cell r="F1239" t="str">
            <v>Block &amp; Local Road</v>
          </cell>
        </row>
        <row r="1240">
          <cell r="E1240">
            <v>62.986535631219894</v>
          </cell>
        </row>
        <row r="1241">
          <cell r="D1241" t="str">
            <v>CB-3/3/2A</v>
          </cell>
          <cell r="E1241" t="str">
            <v>Road-MN26</v>
          </cell>
          <cell r="F1241" t="str">
            <v>Block &amp; Local Road</v>
          </cell>
        </row>
        <row r="1242">
          <cell r="E1242">
            <v>81.98789347745641</v>
          </cell>
        </row>
        <row r="1243">
          <cell r="D1243" t="str">
            <v>CB-3/3/3</v>
          </cell>
          <cell r="E1243" t="str">
            <v>Road-MN26</v>
          </cell>
          <cell r="F1243" t="str">
            <v>Block &amp; Local Road</v>
          </cell>
        </row>
        <row r="1244">
          <cell r="E1244">
            <v>95.145936645031256</v>
          </cell>
        </row>
        <row r="1245">
          <cell r="D1245" t="str">
            <v>CB-3/3/4</v>
          </cell>
          <cell r="E1245" t="str">
            <v>Road-MN26</v>
          </cell>
          <cell r="F1245" t="str">
            <v>Block &amp; Local Road</v>
          </cell>
        </row>
        <row r="1246">
          <cell r="E1246">
            <v>131.14834350889527</v>
          </cell>
        </row>
        <row r="1247">
          <cell r="D1247" t="str">
            <v>CB-3/3/5</v>
          </cell>
          <cell r="E1247" t="str">
            <v>Road-MN26</v>
          </cell>
          <cell r="F1247" t="str">
            <v>Block &amp; Local Road</v>
          </cell>
        </row>
        <row r="1248">
          <cell r="E1248">
            <v>157.1499069233931</v>
          </cell>
        </row>
        <row r="1249">
          <cell r="D1249" t="str">
            <v>CB-3/3/6</v>
          </cell>
          <cell r="E1249" t="str">
            <v>Road-MN26</v>
          </cell>
          <cell r="F1249" t="str">
            <v>Block &amp; Local Road</v>
          </cell>
        </row>
        <row r="1250">
          <cell r="E1250">
            <v>193.14928469578334</v>
          </cell>
        </row>
        <row r="1251">
          <cell r="D1251" t="str">
            <v>CB-3/3/7</v>
          </cell>
          <cell r="E1251" t="str">
            <v>Road-MN26</v>
          </cell>
          <cell r="F1251" t="str">
            <v>Block &amp; Local Road</v>
          </cell>
        </row>
        <row r="1252">
          <cell r="E1252">
            <v>208.14454394660518</v>
          </cell>
        </row>
        <row r="1254">
          <cell r="D1254" t="str">
            <v>MH-3/5-EX</v>
          </cell>
          <cell r="E1254" t="str">
            <v>King Fahad Road</v>
          </cell>
          <cell r="F1254" t="str">
            <v>Existing Boundary Road</v>
          </cell>
        </row>
        <row r="1255">
          <cell r="E1255">
            <v>0</v>
          </cell>
        </row>
        <row r="1256">
          <cell r="D1256" t="str">
            <v>CB-3/5/1</v>
          </cell>
          <cell r="E1256" t="str">
            <v>Road-MJ03</v>
          </cell>
          <cell r="F1256" t="str">
            <v>Major Collector Road</v>
          </cell>
        </row>
        <row r="1257">
          <cell r="E1257">
            <v>43.63714698509753</v>
          </cell>
        </row>
        <row r="1258">
          <cell r="D1258" t="str">
            <v>CB-3/5/2</v>
          </cell>
          <cell r="E1258" t="str">
            <v>Road-MJ03</v>
          </cell>
          <cell r="F1258" t="str">
            <v>Major Collector Road</v>
          </cell>
        </row>
        <row r="1259">
          <cell r="E1259">
            <v>88.664800710297513</v>
          </cell>
        </row>
        <row r="1260">
          <cell r="D1260" t="str">
            <v>CB-3/5/3</v>
          </cell>
          <cell r="E1260" t="str">
            <v>Road-MJ03</v>
          </cell>
          <cell r="F1260" t="str">
            <v>Major Collector Road</v>
          </cell>
        </row>
        <row r="1261">
          <cell r="E1261">
            <v>115.75461060262205</v>
          </cell>
        </row>
        <row r="1262">
          <cell r="D1262" t="str">
            <v>CB-3/5/4</v>
          </cell>
          <cell r="E1262" t="str">
            <v>Road-MJ03</v>
          </cell>
          <cell r="F1262" t="str">
            <v>Major Collector Road</v>
          </cell>
        </row>
        <row r="1263">
          <cell r="E1263">
            <v>131.79407755131007</v>
          </cell>
        </row>
        <row r="1264">
          <cell r="D1264" t="str">
            <v>CB-3/5/5</v>
          </cell>
          <cell r="E1264" t="str">
            <v>Road-MJ03</v>
          </cell>
          <cell r="F1264" t="str">
            <v>Major Collector Road</v>
          </cell>
        </row>
        <row r="1265">
          <cell r="E1265">
            <v>163.78897870763794</v>
          </cell>
        </row>
        <row r="1266">
          <cell r="D1266" t="str">
            <v>CB-3/5/6</v>
          </cell>
          <cell r="E1266" t="str">
            <v>Road-MJ03</v>
          </cell>
          <cell r="F1266" t="str">
            <v>Major Collector Road</v>
          </cell>
        </row>
        <row r="1267">
          <cell r="E1267">
            <v>188.71882026352171</v>
          </cell>
        </row>
        <row r="1268">
          <cell r="D1268" t="str">
            <v>CB-3/5/7</v>
          </cell>
          <cell r="E1268" t="str">
            <v>Road-MJ03</v>
          </cell>
          <cell r="F1268" t="str">
            <v>Major Collector Road</v>
          </cell>
        </row>
        <row r="1269">
          <cell r="E1269">
            <v>218.71983691286127</v>
          </cell>
        </row>
        <row r="1271">
          <cell r="D1271" t="str">
            <v>CB-3/5/1</v>
          </cell>
          <cell r="E1271" t="str">
            <v>Road-MJ03</v>
          </cell>
          <cell r="F1271" t="str">
            <v>Major Collector Road</v>
          </cell>
        </row>
        <row r="1272">
          <cell r="E1272">
            <v>0</v>
          </cell>
        </row>
        <row r="1273">
          <cell r="D1273" t="str">
            <v>CB-3/5/1/1</v>
          </cell>
          <cell r="E1273" t="str">
            <v>Road-MJ03</v>
          </cell>
          <cell r="F1273" t="str">
            <v>Major Collector Road</v>
          </cell>
        </row>
        <row r="1274">
          <cell r="E1274">
            <v>15.191145447257286</v>
          </cell>
        </row>
        <row r="1276">
          <cell r="D1276" t="str">
            <v>CB-3/5/2</v>
          </cell>
          <cell r="E1276" t="str">
            <v>Road-MJ03</v>
          </cell>
          <cell r="F1276" t="str">
            <v>Major Collector Road</v>
          </cell>
        </row>
        <row r="1277">
          <cell r="E1277">
            <v>0</v>
          </cell>
        </row>
        <row r="1278">
          <cell r="D1278" t="str">
            <v>CB-3/5/2/1</v>
          </cell>
          <cell r="E1278" t="str">
            <v>Road-MJ03</v>
          </cell>
          <cell r="F1278" t="str">
            <v>Major Collector Road</v>
          </cell>
        </row>
        <row r="1279">
          <cell r="E1279">
            <v>15.202174186518596</v>
          </cell>
        </row>
        <row r="1281">
          <cell r="D1281" t="str">
            <v>CB-3/5/3</v>
          </cell>
          <cell r="E1281" t="str">
            <v>Road-MJ03</v>
          </cell>
          <cell r="F1281" t="str">
            <v>Major Collector Road</v>
          </cell>
        </row>
        <row r="1282">
          <cell r="E1282">
            <v>0</v>
          </cell>
        </row>
        <row r="1283">
          <cell r="D1283" t="str">
            <v>CB-3/5/3/1</v>
          </cell>
          <cell r="E1283" t="str">
            <v>Road-MJ03</v>
          </cell>
          <cell r="F1283" t="str">
            <v>Major Collector Road</v>
          </cell>
        </row>
        <row r="1284">
          <cell r="E1284">
            <v>15.203190454989418</v>
          </cell>
        </row>
        <row r="1286">
          <cell r="D1286" t="str">
            <v>CB-3/5/4</v>
          </cell>
          <cell r="E1286" t="str">
            <v>Road-MJ03</v>
          </cell>
          <cell r="F1286" t="str">
            <v>Major Collector Road</v>
          </cell>
        </row>
        <row r="1287">
          <cell r="E1287">
            <v>0</v>
          </cell>
        </row>
        <row r="1288">
          <cell r="D1288" t="str">
            <v>CB-3/5/4/1</v>
          </cell>
          <cell r="E1288" t="str">
            <v>Road-MJ03</v>
          </cell>
          <cell r="F1288" t="str">
            <v>Major Collector Road</v>
          </cell>
        </row>
        <row r="1289">
          <cell r="E1289">
            <v>15.201450588398304</v>
          </cell>
        </row>
        <row r="1291">
          <cell r="D1291" t="str">
            <v>CB-3/5/5</v>
          </cell>
          <cell r="E1291" t="str">
            <v>Road-MJ03</v>
          </cell>
          <cell r="F1291" t="str">
            <v>Major Collector Road</v>
          </cell>
        </row>
        <row r="1292">
          <cell r="E1292">
            <v>0</v>
          </cell>
        </row>
        <row r="1293">
          <cell r="D1293" t="str">
            <v>CB-3/5/5/1</v>
          </cell>
          <cell r="E1293" t="str">
            <v>Road-MJ03</v>
          </cell>
          <cell r="F1293" t="str">
            <v>Major Collector Road</v>
          </cell>
        </row>
        <row r="1294">
          <cell r="E1294">
            <v>15.193238627681879</v>
          </cell>
        </row>
        <row r="1296">
          <cell r="D1296" t="str">
            <v>CB-3/5/6</v>
          </cell>
          <cell r="E1296" t="str">
            <v>Road-MJ03</v>
          </cell>
          <cell r="F1296" t="str">
            <v>Major Collector Road</v>
          </cell>
        </row>
        <row r="1297">
          <cell r="E1297">
            <v>0</v>
          </cell>
        </row>
        <row r="1298">
          <cell r="D1298" t="str">
            <v>CB-3/5/6/1</v>
          </cell>
          <cell r="E1298" t="str">
            <v>Road-MJ03</v>
          </cell>
          <cell r="F1298" t="str">
            <v>Major Collector Road</v>
          </cell>
        </row>
        <row r="1299">
          <cell r="E1299">
            <v>15.208221461047644</v>
          </cell>
        </row>
        <row r="1301">
          <cell r="D1301" t="str">
            <v>CB-3/5/7</v>
          </cell>
          <cell r="E1301" t="str">
            <v>Road-MJ03</v>
          </cell>
          <cell r="F1301" t="str">
            <v>Major Collector Road</v>
          </cell>
        </row>
        <row r="1302">
          <cell r="E1302">
            <v>0</v>
          </cell>
        </row>
        <row r="1303">
          <cell r="D1303" t="str">
            <v>CB-3/5/7/1</v>
          </cell>
          <cell r="E1303" t="str">
            <v>Road-MJ03</v>
          </cell>
          <cell r="F1303" t="str">
            <v>Major Collector Road</v>
          </cell>
        </row>
        <row r="1304">
          <cell r="E1304">
            <v>15.208484473924047</v>
          </cell>
        </row>
        <row r="1306">
          <cell r="D1306" t="str">
            <v>MH-E34/4-EX</v>
          </cell>
          <cell r="E1306" t="str">
            <v>King Fahad Road</v>
          </cell>
          <cell r="F1306" t="str">
            <v>Existing Boundary Road</v>
          </cell>
        </row>
        <row r="1307">
          <cell r="E1307">
            <v>0</v>
          </cell>
        </row>
        <row r="1308">
          <cell r="D1308" t="str">
            <v>CB-E34/4/1</v>
          </cell>
          <cell r="E1308" t="str">
            <v>Road-MN04</v>
          </cell>
          <cell r="F1308" t="str">
            <v>Minor Collector Road</v>
          </cell>
        </row>
        <row r="1309">
          <cell r="E1309">
            <v>24.019902164698475</v>
          </cell>
        </row>
        <row r="1310">
          <cell r="D1310" t="str">
            <v>CB-E34/4/1A</v>
          </cell>
          <cell r="E1310" t="str">
            <v>Road-MN04</v>
          </cell>
          <cell r="F1310" t="str">
            <v>Minor Collector Road</v>
          </cell>
        </row>
        <row r="1311">
          <cell r="E1311">
            <v>48.028521450203328</v>
          </cell>
        </row>
        <row r="1312">
          <cell r="D1312" t="str">
            <v>CB-E34/4/2</v>
          </cell>
          <cell r="E1312" t="str">
            <v>Road-MN04</v>
          </cell>
          <cell r="F1312" t="str">
            <v>Minor Collector Road</v>
          </cell>
        </row>
        <row r="1313">
          <cell r="E1313">
            <v>83.027471434590609</v>
          </cell>
        </row>
        <row r="1314">
          <cell r="D1314" t="str">
            <v>CB-E34/4/3</v>
          </cell>
          <cell r="E1314" t="str">
            <v>Road-MN04</v>
          </cell>
          <cell r="F1314" t="str">
            <v>Minor Collector Road</v>
          </cell>
        </row>
        <row r="1315">
          <cell r="E1315">
            <v>133.02533138876811</v>
          </cell>
        </row>
        <row r="1316">
          <cell r="D1316" t="str">
            <v>CB-E34/4/4</v>
          </cell>
          <cell r="E1316" t="str">
            <v>Road-MN04</v>
          </cell>
          <cell r="F1316" t="str">
            <v>Minor Collector Road</v>
          </cell>
        </row>
        <row r="1317">
          <cell r="E1317">
            <v>160.03236750896292</v>
          </cell>
        </row>
        <row r="1318">
          <cell r="D1318" t="str">
            <v>CB-E34/4/5</v>
          </cell>
          <cell r="E1318" t="str">
            <v>Road-MN04</v>
          </cell>
          <cell r="F1318" t="str">
            <v>Minor Collector Road</v>
          </cell>
        </row>
        <row r="1319">
          <cell r="E1319">
            <v>180.01886294963725</v>
          </cell>
        </row>
        <row r="1320">
          <cell r="D1320" t="str">
            <v>CB-E34/4/6</v>
          </cell>
          <cell r="E1320" t="str">
            <v>Road-MN04</v>
          </cell>
          <cell r="F1320" t="str">
            <v>Minor Collector Road</v>
          </cell>
        </row>
        <row r="1321">
          <cell r="E1321">
            <v>220.01395889902508</v>
          </cell>
        </row>
        <row r="1322">
          <cell r="D1322" t="str">
            <v>CB-E34/4/7</v>
          </cell>
          <cell r="E1322" t="str">
            <v>Road-MN04</v>
          </cell>
          <cell r="F1322" t="str">
            <v>Minor Collector Road</v>
          </cell>
        </row>
        <row r="1323">
          <cell r="E1323">
            <v>255.02199369107424</v>
          </cell>
        </row>
        <row r="1324">
          <cell r="D1324" t="str">
            <v>CB-E34/4/8</v>
          </cell>
          <cell r="E1324" t="str">
            <v>Road-MN04</v>
          </cell>
          <cell r="F1324" t="str">
            <v>Minor Collector Road</v>
          </cell>
        </row>
        <row r="1325">
          <cell r="E1325">
            <v>303.01916131581692</v>
          </cell>
        </row>
        <row r="1327">
          <cell r="D1327" t="str">
            <v>MH-E34/2-EX</v>
          </cell>
          <cell r="E1327" t="str">
            <v>King Fahad Road</v>
          </cell>
          <cell r="F1327" t="str">
            <v>Existing Boundary Road</v>
          </cell>
        </row>
        <row r="1328">
          <cell r="E1328">
            <v>0</v>
          </cell>
        </row>
        <row r="1329">
          <cell r="D1329" t="str">
            <v>CB-E34/2/1</v>
          </cell>
          <cell r="E1329" t="str">
            <v>Road-MN05</v>
          </cell>
          <cell r="F1329" t="str">
            <v>Minor Collector Road</v>
          </cell>
        </row>
        <row r="1330">
          <cell r="E1330">
            <v>31.632604208404999</v>
          </cell>
        </row>
        <row r="1331">
          <cell r="D1331" t="str">
            <v>CB-E34/2/2</v>
          </cell>
          <cell r="E1331" t="str">
            <v>Road-MN05</v>
          </cell>
          <cell r="F1331" t="str">
            <v>Minor Collector Road</v>
          </cell>
        </row>
        <row r="1332">
          <cell r="E1332">
            <v>73.637319419882374</v>
          </cell>
        </row>
        <row r="1333">
          <cell r="D1333" t="str">
            <v>CB-E34/2/3</v>
          </cell>
          <cell r="E1333" t="str">
            <v>Road-MN05</v>
          </cell>
          <cell r="F1333" t="str">
            <v>Minor Collector Road</v>
          </cell>
        </row>
        <row r="1334">
          <cell r="E1334">
            <v>111.63543779432243</v>
          </cell>
        </row>
        <row r="1335">
          <cell r="D1335" t="str">
            <v>CB-E34/2/4</v>
          </cell>
          <cell r="E1335" t="str">
            <v>Road-MN05</v>
          </cell>
          <cell r="F1335" t="str">
            <v>Minor Collector Road</v>
          </cell>
        </row>
        <row r="1336">
          <cell r="E1336">
            <v>123.63317924846557</v>
          </cell>
        </row>
        <row r="1337">
          <cell r="D1337" t="str">
            <v>CB-E34/2/4A</v>
          </cell>
          <cell r="E1337" t="str">
            <v>Road-MN05</v>
          </cell>
          <cell r="F1337" t="str">
            <v>Minor Collector Road</v>
          </cell>
        </row>
        <row r="1338">
          <cell r="E1338">
            <v>143.63782870801293</v>
          </cell>
        </row>
        <row r="1339">
          <cell r="D1339" t="str">
            <v>CB-E34/2/5</v>
          </cell>
          <cell r="E1339" t="str">
            <v>Road-MN05</v>
          </cell>
          <cell r="F1339" t="str">
            <v>Minor Collector Road</v>
          </cell>
        </row>
        <row r="1340">
          <cell r="E1340">
            <v>177.6356359902513</v>
          </cell>
        </row>
        <row r="1341">
          <cell r="D1341" t="str">
            <v>CB-E34/2/6</v>
          </cell>
          <cell r="E1341" t="str">
            <v>Road-MN05</v>
          </cell>
          <cell r="F1341" t="str">
            <v>Minor Collector Road</v>
          </cell>
        </row>
        <row r="1342">
          <cell r="E1342">
            <v>197.6308079074671</v>
          </cell>
        </row>
        <row r="1343">
          <cell r="D1343" t="str">
            <v>CB-E34/2/6A</v>
          </cell>
          <cell r="E1343" t="str">
            <v>Road-MN05</v>
          </cell>
          <cell r="F1343" t="str">
            <v>Minor Collector Road</v>
          </cell>
        </row>
        <row r="1344">
          <cell r="E1344">
            <v>232.63106219242221</v>
          </cell>
        </row>
        <row r="1345">
          <cell r="D1345" t="str">
            <v>CB-E34/2/6B</v>
          </cell>
          <cell r="E1345" t="str">
            <v>Road-MN05</v>
          </cell>
          <cell r="F1345" t="str">
            <v>Minor Collector Road</v>
          </cell>
        </row>
        <row r="1346">
          <cell r="E1346">
            <v>273.63333042222484</v>
          </cell>
        </row>
        <row r="1347">
          <cell r="D1347" t="str">
            <v>CB-E34/2/7</v>
          </cell>
          <cell r="E1347" t="str">
            <v>Road-MN05</v>
          </cell>
          <cell r="F1347" t="str">
            <v>Minor Collector Road</v>
          </cell>
        </row>
        <row r="1348">
          <cell r="E1348">
            <v>283.63565515211945</v>
          </cell>
        </row>
        <row r="1350">
          <cell r="D1350" t="str">
            <v>CB-E34/2/7</v>
          </cell>
          <cell r="E1350" t="str">
            <v>Road-MN05</v>
          </cell>
          <cell r="F1350" t="str">
            <v>Minor Collector Road</v>
          </cell>
        </row>
        <row r="1351">
          <cell r="E1351">
            <v>0</v>
          </cell>
        </row>
        <row r="1352">
          <cell r="D1352" t="str">
            <v>CB-E34/2/8</v>
          </cell>
          <cell r="E1352" t="str">
            <v>Road-MN07</v>
          </cell>
          <cell r="F1352" t="str">
            <v>Minor Collector Road</v>
          </cell>
        </row>
        <row r="1353">
          <cell r="E1353">
            <v>30.000326664888235</v>
          </cell>
        </row>
        <row r="1354">
          <cell r="D1354" t="str">
            <v>CB-E34/2/9</v>
          </cell>
          <cell r="E1354" t="str">
            <v>Road-MN07</v>
          </cell>
          <cell r="F1354" t="str">
            <v>Minor Collector Road</v>
          </cell>
        </row>
        <row r="1355">
          <cell r="E1355">
            <v>60.00082832708101</v>
          </cell>
        </row>
        <row r="1356">
          <cell r="D1356" t="str">
            <v>CB-E34/2/10</v>
          </cell>
          <cell r="E1356" t="str">
            <v>Road-MN07</v>
          </cell>
          <cell r="F1356" t="str">
            <v>Minor Collector Road</v>
          </cell>
        </row>
        <row r="1357">
          <cell r="E1357">
            <v>90.004631419578459</v>
          </cell>
        </row>
        <row r="1359">
          <cell r="D1359" t="str">
            <v>CB-E34/2/7</v>
          </cell>
          <cell r="E1359" t="str">
            <v>Road-MN05</v>
          </cell>
          <cell r="F1359" t="str">
            <v>Minor Collector Road</v>
          </cell>
        </row>
        <row r="1360">
          <cell r="E1360">
            <v>0</v>
          </cell>
        </row>
        <row r="1361">
          <cell r="D1361" t="str">
            <v>CB-E34/2/11</v>
          </cell>
          <cell r="E1361" t="str">
            <v>Road-MN07</v>
          </cell>
          <cell r="F1361" t="str">
            <v>Minor Collector Road</v>
          </cell>
        </row>
        <row r="1362">
          <cell r="E1362">
            <v>36.99939999541548</v>
          </cell>
        </row>
        <row r="1363">
          <cell r="D1363" t="str">
            <v>CB-E34/2/11A</v>
          </cell>
          <cell r="E1363" t="str">
            <v>Road-MN07</v>
          </cell>
          <cell r="F1363" t="str">
            <v>Minor Collector Road</v>
          </cell>
        </row>
        <row r="1364">
          <cell r="E1364">
            <v>74.997718379038915</v>
          </cell>
        </row>
        <row r="1365">
          <cell r="D1365" t="str">
            <v>CB-E34/2/12</v>
          </cell>
          <cell r="E1365" t="str">
            <v>Road-MN07</v>
          </cell>
          <cell r="F1365" t="str">
            <v>Minor Collector Road</v>
          </cell>
        </row>
        <row r="1366">
          <cell r="E1366">
            <v>84.996478302369212</v>
          </cell>
        </row>
        <row r="1367">
          <cell r="D1367" t="str">
            <v>CB-E34/2/12A</v>
          </cell>
          <cell r="E1367" t="str">
            <v>Road-MN07</v>
          </cell>
          <cell r="F1367" t="str">
            <v>Minor Collector Road</v>
          </cell>
        </row>
        <row r="1368">
          <cell r="E1368">
            <v>104.99209032079264</v>
          </cell>
        </row>
        <row r="1369">
          <cell r="D1369" t="str">
            <v>CB-E34/2/13</v>
          </cell>
          <cell r="E1369" t="str">
            <v>Road-MN07</v>
          </cell>
          <cell r="F1369" t="str">
            <v>Minor Collector Road</v>
          </cell>
        </row>
        <row r="1370">
          <cell r="E1370">
            <v>129.99989710223542</v>
          </cell>
        </row>
        <row r="1372">
          <cell r="D1372" t="str">
            <v>CB-E34/2/8</v>
          </cell>
          <cell r="E1372" t="str">
            <v>Road-MN07</v>
          </cell>
          <cell r="F1372" t="str">
            <v>Minor Collector Road</v>
          </cell>
        </row>
        <row r="1373">
          <cell r="E1373">
            <v>0</v>
          </cell>
        </row>
        <row r="1374">
          <cell r="D1374" t="str">
            <v>CB-E34/2/14</v>
          </cell>
          <cell r="E1374" t="str">
            <v>Road-MN06</v>
          </cell>
          <cell r="F1374" t="str">
            <v>Minor Collector Road</v>
          </cell>
        </row>
        <row r="1375">
          <cell r="E1375">
            <v>27.019202430821551</v>
          </cell>
        </row>
        <row r="1376">
          <cell r="D1376" t="str">
            <v>CB-E34/2/14A</v>
          </cell>
          <cell r="E1376" t="str">
            <v>Road-MN06</v>
          </cell>
          <cell r="F1376" t="str">
            <v>Minor Collector Road</v>
          </cell>
        </row>
        <row r="1377">
          <cell r="E1377">
            <v>43.000807481649971</v>
          </cell>
        </row>
        <row r="1378">
          <cell r="D1378" t="str">
            <v>CB-E34/2/15</v>
          </cell>
          <cell r="E1378" t="str">
            <v>Road-MN06</v>
          </cell>
          <cell r="F1378" t="str">
            <v>Minor Collector Road</v>
          </cell>
        </row>
        <row r="1379">
          <cell r="E1379">
            <v>55.00121164154568</v>
          </cell>
        </row>
        <row r="1380">
          <cell r="D1380" t="str">
            <v>CB-E34/2/16</v>
          </cell>
          <cell r="E1380" t="str">
            <v>Road-MN06</v>
          </cell>
          <cell r="F1380" t="str">
            <v>Minor Collector Road</v>
          </cell>
        </row>
        <row r="1381">
          <cell r="E1381">
            <v>86.999814735969665</v>
          </cell>
        </row>
        <row r="1382">
          <cell r="D1382" t="str">
            <v>CB-E34/2/17</v>
          </cell>
          <cell r="E1382" t="str">
            <v>Road-MN06</v>
          </cell>
          <cell r="F1382" t="str">
            <v>Minor Collector Road</v>
          </cell>
        </row>
        <row r="1383">
          <cell r="E1383">
            <v>127.99862569439087</v>
          </cell>
        </row>
        <row r="1384">
          <cell r="D1384" t="str">
            <v>CB-E34/2/17A</v>
          </cell>
          <cell r="E1384" t="str">
            <v>Road-MN06</v>
          </cell>
          <cell r="F1384" t="str">
            <v>Minor Collector Road</v>
          </cell>
        </row>
        <row r="1385">
          <cell r="E1385">
            <v>168.00110186772062</v>
          </cell>
        </row>
        <row r="1386">
          <cell r="D1386" t="str">
            <v>CB-E34/2/18</v>
          </cell>
          <cell r="E1386" t="str">
            <v>Road-MN06</v>
          </cell>
          <cell r="F1386" t="str">
            <v>Minor Collector Road</v>
          </cell>
        </row>
        <row r="1387">
          <cell r="E1387">
            <v>191.00460812225549</v>
          </cell>
        </row>
        <row r="1388">
          <cell r="D1388" t="str">
            <v>CB-E34/2/18A</v>
          </cell>
          <cell r="E1388" t="str">
            <v>Road-MN06</v>
          </cell>
          <cell r="F1388" t="str">
            <v>Minor Collector Road</v>
          </cell>
        </row>
        <row r="1389">
          <cell r="E1389">
            <v>211.27438118461677</v>
          </cell>
        </row>
        <row r="1391">
          <cell r="D1391" t="str">
            <v>CB-E34/2/18</v>
          </cell>
          <cell r="E1391" t="str">
            <v>Road-MN06</v>
          </cell>
          <cell r="F1391" t="str">
            <v>Minor Collector Road</v>
          </cell>
        </row>
        <row r="1392">
          <cell r="E1392">
            <v>0</v>
          </cell>
        </row>
        <row r="1393">
          <cell r="D1393" t="str">
            <v>CB-E34/2/19</v>
          </cell>
          <cell r="E1393" t="str">
            <v>Road-MJ04</v>
          </cell>
          <cell r="F1393" t="str">
            <v>Major Collector Road</v>
          </cell>
        </row>
        <row r="1394">
          <cell r="E1394">
            <v>45.002121061115574</v>
          </cell>
        </row>
        <row r="1395">
          <cell r="D1395" t="str">
            <v>CB-E34/2/19A</v>
          </cell>
          <cell r="E1395" t="str">
            <v>Road-MJ04</v>
          </cell>
          <cell r="F1395" t="str">
            <v>Major Collector Road</v>
          </cell>
        </row>
        <row r="1396">
          <cell r="E1396">
            <v>61.998055869290226</v>
          </cell>
        </row>
        <row r="1397">
          <cell r="D1397" t="str">
            <v>CB-E34/2/20</v>
          </cell>
          <cell r="E1397" t="str">
            <v>Road-MJ04</v>
          </cell>
          <cell r="F1397" t="str">
            <v>Major Collector Road</v>
          </cell>
        </row>
        <row r="1398">
          <cell r="E1398">
            <v>85.000979596642864</v>
          </cell>
        </row>
        <row r="1399">
          <cell r="D1399" t="str">
            <v>CB-E34/2/21</v>
          </cell>
          <cell r="E1399" t="str">
            <v>Road-MJ04</v>
          </cell>
          <cell r="F1399" t="str">
            <v>Major Collector Road</v>
          </cell>
        </row>
        <row r="1400">
          <cell r="E1400">
            <v>124.99983583009048</v>
          </cell>
        </row>
        <row r="1402">
          <cell r="D1402" t="str">
            <v>CB-E34/2/19</v>
          </cell>
          <cell r="E1402" t="str">
            <v>Road-MJ04</v>
          </cell>
          <cell r="F1402" t="str">
            <v>Major Collector Road</v>
          </cell>
        </row>
        <row r="1403">
          <cell r="E1403">
            <v>0</v>
          </cell>
        </row>
        <row r="1404">
          <cell r="D1404" t="str">
            <v>CB-E34/2/22</v>
          </cell>
          <cell r="E1404" t="str">
            <v>Road-MJ04</v>
          </cell>
          <cell r="F1404" t="str">
            <v>Major Collector Road</v>
          </cell>
        </row>
        <row r="1405">
          <cell r="E1405">
            <v>15.200582225664586</v>
          </cell>
        </row>
        <row r="1407">
          <cell r="D1407" t="str">
            <v>CB-E34/2/20</v>
          </cell>
          <cell r="E1407" t="str">
            <v>Road-MJ04</v>
          </cell>
          <cell r="F1407" t="str">
            <v>Major Collector Road</v>
          </cell>
        </row>
        <row r="1408">
          <cell r="E1408">
            <v>0</v>
          </cell>
        </row>
        <row r="1409">
          <cell r="D1409" t="str">
            <v>CB-E34/2/23</v>
          </cell>
          <cell r="E1409" t="str">
            <v>Road-MJ04</v>
          </cell>
          <cell r="F1409" t="str">
            <v>Major Collector Road</v>
          </cell>
        </row>
        <row r="1410">
          <cell r="E1410">
            <v>15.19789459106152</v>
          </cell>
        </row>
        <row r="1412">
          <cell r="D1412" t="str">
            <v>CB-E34/2/21</v>
          </cell>
          <cell r="E1412" t="str">
            <v>Road-MJ04</v>
          </cell>
          <cell r="F1412" t="str">
            <v>Major Collector Road</v>
          </cell>
        </row>
        <row r="1413">
          <cell r="E1413">
            <v>0</v>
          </cell>
        </row>
        <row r="1414">
          <cell r="D1414" t="str">
            <v>CB-E34/2/24</v>
          </cell>
          <cell r="E1414" t="str">
            <v>Road-MJ04</v>
          </cell>
          <cell r="F1414" t="str">
            <v>Major Collector Road</v>
          </cell>
        </row>
        <row r="1415">
          <cell r="E1415">
            <v>15.19789459106152</v>
          </cell>
        </row>
        <row r="1418">
          <cell r="D1418" t="str">
            <v>MH-E4-EX</v>
          </cell>
          <cell r="E1418" t="str">
            <v>Al Makarunah St.</v>
          </cell>
          <cell r="F1418" t="str">
            <v>Existing Boundary Road</v>
          </cell>
        </row>
        <row r="1419">
          <cell r="E1419">
            <v>0</v>
          </cell>
        </row>
        <row r="1420">
          <cell r="D1420" t="str">
            <v>CB-E4/1</v>
          </cell>
          <cell r="E1420" t="str">
            <v>Road-MN16</v>
          </cell>
          <cell r="F1420" t="str">
            <v>Minor Collector Road</v>
          </cell>
        </row>
        <row r="1421">
          <cell r="E1421">
            <v>39.771580305541626</v>
          </cell>
        </row>
        <row r="1422">
          <cell r="D1422" t="str">
            <v>CB-E4/2</v>
          </cell>
          <cell r="E1422" t="str">
            <v>Road-MN16</v>
          </cell>
          <cell r="F1422" t="str">
            <v>Minor Collector Road</v>
          </cell>
        </row>
        <row r="1423">
          <cell r="E1423">
            <v>74.770051700723684</v>
          </cell>
        </row>
        <row r="1424">
          <cell r="D1424" t="str">
            <v>CB-E4/3</v>
          </cell>
          <cell r="E1424" t="str">
            <v>Road-MN16</v>
          </cell>
          <cell r="F1424" t="str">
            <v>Minor Collector Road</v>
          </cell>
        </row>
        <row r="1425">
          <cell r="E1425">
            <v>122.02127919799298</v>
          </cell>
        </row>
        <row r="1426">
          <cell r="D1426" t="str">
            <v>CB-E4/4</v>
          </cell>
          <cell r="E1426" t="str">
            <v>Road-MN16</v>
          </cell>
          <cell r="F1426" t="str">
            <v>Minor Collector Road</v>
          </cell>
        </row>
        <row r="1427">
          <cell r="E1427">
            <v>155.06912330321046</v>
          </cell>
        </row>
        <row r="1428">
          <cell r="D1428" t="str">
            <v>CB-E4/5</v>
          </cell>
          <cell r="E1428" t="str">
            <v>Road-MN16</v>
          </cell>
          <cell r="F1428" t="str">
            <v>Minor Collector Road</v>
          </cell>
        </row>
        <row r="1429">
          <cell r="E1429">
            <v>190.21734089666109</v>
          </cell>
        </row>
        <row r="1430">
          <cell r="D1430" t="str">
            <v>CB-E4/6</v>
          </cell>
          <cell r="E1430" t="str">
            <v>Road-MN16</v>
          </cell>
          <cell r="F1430" t="str">
            <v>Minor Collector Road</v>
          </cell>
        </row>
        <row r="1431">
          <cell r="E1431">
            <v>220.2186292023851</v>
          </cell>
        </row>
        <row r="1432">
          <cell r="D1432" t="str">
            <v>CB-E4/7</v>
          </cell>
          <cell r="E1432" t="str">
            <v>Road-MN16</v>
          </cell>
          <cell r="F1432" t="str">
            <v>Minor Collector Road</v>
          </cell>
        </row>
        <row r="1433">
          <cell r="E1433">
            <v>261.41365438747312</v>
          </cell>
        </row>
        <row r="1434">
          <cell r="D1434" t="str">
            <v>CB-E4/8</v>
          </cell>
          <cell r="E1434" t="str">
            <v>Road-MN16</v>
          </cell>
          <cell r="F1434" t="str">
            <v>Minor Collector Road</v>
          </cell>
        </row>
        <row r="1435">
          <cell r="E1435">
            <v>299.0144695382117</v>
          </cell>
        </row>
        <row r="1436">
          <cell r="D1436" t="str">
            <v>CB-E4/8A</v>
          </cell>
          <cell r="E1436" t="str">
            <v>Road-MN16</v>
          </cell>
          <cell r="F1436" t="str">
            <v>Minor Collector Road</v>
          </cell>
        </row>
        <row r="1437">
          <cell r="E1437">
            <v>314.58592097984933</v>
          </cell>
        </row>
        <row r="1438">
          <cell r="D1438" t="str">
            <v>CB-E4/9</v>
          </cell>
          <cell r="E1438" t="str">
            <v>Road-MN16</v>
          </cell>
          <cell r="F1438" t="str">
            <v>Minor Collector Road</v>
          </cell>
        </row>
        <row r="1439">
          <cell r="E1439">
            <v>338.59442780554593</v>
          </cell>
        </row>
        <row r="1441">
          <cell r="D1441" t="str">
            <v>CB-E4/2</v>
          </cell>
          <cell r="E1441" t="str">
            <v>Road-MN16</v>
          </cell>
          <cell r="F1441" t="str">
            <v>Minor Collector Road</v>
          </cell>
        </row>
        <row r="1442">
          <cell r="E1442">
            <v>0</v>
          </cell>
        </row>
        <row r="1443">
          <cell r="D1443" t="str">
            <v>CB-E4/2/1</v>
          </cell>
          <cell r="E1443" t="str">
            <v>Road-MN28</v>
          </cell>
          <cell r="F1443" t="str">
            <v>Block &amp; Local Road</v>
          </cell>
        </row>
        <row r="1444">
          <cell r="E1444">
            <v>29.993107541440263</v>
          </cell>
        </row>
        <row r="1445">
          <cell r="D1445" t="str">
            <v>CB-E4/2/2</v>
          </cell>
          <cell r="E1445" t="str">
            <v>Road-MN28</v>
          </cell>
          <cell r="F1445" t="str">
            <v>Block &amp; Local Road</v>
          </cell>
        </row>
        <row r="1446">
          <cell r="E1446">
            <v>73.982016370639286</v>
          </cell>
        </row>
        <row r="1447">
          <cell r="D1447" t="str">
            <v>CB-E4/2/3</v>
          </cell>
          <cell r="E1447" t="str">
            <v>Road-MN28</v>
          </cell>
          <cell r="F1447" t="str">
            <v>Block &amp; Local Road</v>
          </cell>
        </row>
        <row r="1448">
          <cell r="E1448">
            <v>93.008886843807076</v>
          </cell>
        </row>
        <row r="1449">
          <cell r="D1449" t="str">
            <v>CB-E4/2/4</v>
          </cell>
          <cell r="E1449" t="str">
            <v>Road-MN28</v>
          </cell>
          <cell r="F1449" t="str">
            <v>Block &amp; Local Road</v>
          </cell>
        </row>
        <row r="1450">
          <cell r="E1450">
            <v>109.11575804843559</v>
          </cell>
        </row>
        <row r="1451">
          <cell r="D1451" t="str">
            <v>CB-E4/2/5</v>
          </cell>
          <cell r="E1451" t="str">
            <v>Road-MN28</v>
          </cell>
          <cell r="F1451" t="str">
            <v>Block &amp; Local Road</v>
          </cell>
        </row>
        <row r="1452">
          <cell r="E1452">
            <v>141.85583288058336</v>
          </cell>
        </row>
        <row r="1453">
          <cell r="D1453" t="str">
            <v>CB-E4/2/6</v>
          </cell>
          <cell r="E1453" t="str">
            <v>Road-MN28</v>
          </cell>
          <cell r="F1453" t="str">
            <v>Block &amp; Local Road</v>
          </cell>
        </row>
        <row r="1454">
          <cell r="E1454">
            <v>181.85369782356489</v>
          </cell>
        </row>
        <row r="1455">
          <cell r="D1455" t="str">
            <v>CB-E4/2/7</v>
          </cell>
          <cell r="E1455" t="str">
            <v>Road-MN28</v>
          </cell>
          <cell r="F1455" t="str">
            <v>Block &amp; Local Road</v>
          </cell>
        </row>
        <row r="1456">
          <cell r="E1456">
            <v>196.857740611824</v>
          </cell>
        </row>
        <row r="1458">
          <cell r="D1458" t="str">
            <v>CB-E4/4</v>
          </cell>
          <cell r="E1458" t="str">
            <v>Road-MN16</v>
          </cell>
          <cell r="F1458" t="str">
            <v>Minor Collector Road</v>
          </cell>
        </row>
        <row r="1459">
          <cell r="E1459">
            <v>0</v>
          </cell>
        </row>
        <row r="1460">
          <cell r="D1460" t="str">
            <v>CB-E4/4/1</v>
          </cell>
          <cell r="E1460" t="str">
            <v>Road-MN29</v>
          </cell>
          <cell r="F1460" t="str">
            <v>Block &amp; Local Road</v>
          </cell>
        </row>
        <row r="1461">
          <cell r="E1461">
            <v>41.999859523797511</v>
          </cell>
        </row>
        <row r="1463">
          <cell r="D1463" t="str">
            <v>CB-E4/7</v>
          </cell>
          <cell r="E1463" t="str">
            <v>Road-MN16</v>
          </cell>
          <cell r="F1463" t="str">
            <v>Minor Collector Road</v>
          </cell>
        </row>
        <row r="1464">
          <cell r="E1464">
            <v>0</v>
          </cell>
        </row>
        <row r="1465">
          <cell r="D1465" t="str">
            <v>CB-E4/7/1</v>
          </cell>
          <cell r="E1465" t="str">
            <v>Road-MN30</v>
          </cell>
          <cell r="F1465" t="str">
            <v>Block &amp; Local Road</v>
          </cell>
        </row>
        <row r="1466">
          <cell r="E1466">
            <v>40.999660974430569</v>
          </cell>
        </row>
        <row r="1468">
          <cell r="D1468" t="str">
            <v>CB-E4/9</v>
          </cell>
          <cell r="E1468" t="str">
            <v>Road-MN16</v>
          </cell>
          <cell r="F1468" t="str">
            <v>Minor Collector Road</v>
          </cell>
        </row>
        <row r="1469">
          <cell r="E1469">
            <v>0</v>
          </cell>
        </row>
        <row r="1470">
          <cell r="D1470" t="str">
            <v>CB-E4/9/1</v>
          </cell>
          <cell r="E1470" t="str">
            <v>Road-MN18</v>
          </cell>
          <cell r="F1470" t="str">
            <v>Minor Collector Road</v>
          </cell>
        </row>
        <row r="1471">
          <cell r="E1471">
            <v>27.21615145468531</v>
          </cell>
        </row>
        <row r="1472">
          <cell r="D1472" t="str">
            <v>CB-E4/9/2</v>
          </cell>
          <cell r="E1472" t="str">
            <v>Road-MN18</v>
          </cell>
          <cell r="F1472" t="str">
            <v>Minor Collector Road</v>
          </cell>
        </row>
        <row r="1473">
          <cell r="E1473">
            <v>54.217494014043695</v>
          </cell>
        </row>
        <row r="1475">
          <cell r="D1475" t="str">
            <v>CB-E4/9</v>
          </cell>
          <cell r="E1475" t="str">
            <v>Road-MN16</v>
          </cell>
          <cell r="F1475" t="str">
            <v>Minor Collector Road</v>
          </cell>
        </row>
        <row r="1476">
          <cell r="E1476">
            <v>0</v>
          </cell>
        </row>
        <row r="1477">
          <cell r="D1477" t="str">
            <v>CB-E4/10</v>
          </cell>
          <cell r="E1477" t="str">
            <v>Road-MN18</v>
          </cell>
          <cell r="F1477" t="str">
            <v>Minor Collector Road</v>
          </cell>
        </row>
        <row r="1478">
          <cell r="E1478">
            <v>50.007796391850903</v>
          </cell>
        </row>
        <row r="1479">
          <cell r="D1479" t="str">
            <v>CB-E4/11</v>
          </cell>
          <cell r="E1479" t="str">
            <v>Road-MN18</v>
          </cell>
          <cell r="F1479" t="str">
            <v>Minor Collector Road</v>
          </cell>
        </row>
        <row r="1480">
          <cell r="E1480">
            <v>86.99896560833055</v>
          </cell>
        </row>
        <row r="1481">
          <cell r="D1481" t="str">
            <v>CB-E4/12</v>
          </cell>
          <cell r="E1481" t="str">
            <v>Road-MN18</v>
          </cell>
          <cell r="F1481" t="str">
            <v>Minor Collector Road</v>
          </cell>
        </row>
        <row r="1482">
          <cell r="E1482">
            <v>126.00572399732954</v>
          </cell>
        </row>
        <row r="1484">
          <cell r="D1484" t="str">
            <v>MH-E5-EX</v>
          </cell>
          <cell r="E1484" t="str">
            <v>Al Makarunah St.</v>
          </cell>
          <cell r="F1484" t="str">
            <v>Existing Boundary Road</v>
          </cell>
        </row>
        <row r="1485">
          <cell r="E1485">
            <v>0</v>
          </cell>
        </row>
        <row r="1486">
          <cell r="D1486" t="str">
            <v>CB-E5/1</v>
          </cell>
          <cell r="E1486" t="str">
            <v>Road-MN15</v>
          </cell>
          <cell r="F1486" t="str">
            <v>Minor Collector Road</v>
          </cell>
        </row>
        <row r="1487">
          <cell r="E1487">
            <v>28.897191905064393</v>
          </cell>
        </row>
        <row r="1488">
          <cell r="D1488" t="str">
            <v>CB-E5/2</v>
          </cell>
          <cell r="E1488" t="str">
            <v>Road-MN15</v>
          </cell>
          <cell r="F1488" t="str">
            <v>Minor Collector Road</v>
          </cell>
        </row>
        <row r="1489">
          <cell r="E1489">
            <v>58.166235278581539</v>
          </cell>
        </row>
        <row r="1490">
          <cell r="D1490" t="str">
            <v>CB-E5/3</v>
          </cell>
          <cell r="E1490" t="str">
            <v>Road-MN15</v>
          </cell>
          <cell r="F1490" t="str">
            <v>Minor Collector Road</v>
          </cell>
        </row>
        <row r="1491">
          <cell r="E1491">
            <v>98.668230291165344</v>
          </cell>
        </row>
        <row r="1492">
          <cell r="D1492" t="str">
            <v>CB-E5/4</v>
          </cell>
          <cell r="E1492" t="str">
            <v>Road-MN15</v>
          </cell>
          <cell r="F1492" t="str">
            <v>Minor Collector Road</v>
          </cell>
        </row>
        <row r="1493">
          <cell r="E1493">
            <v>137.66289915757525</v>
          </cell>
        </row>
        <row r="1494">
          <cell r="D1494" t="str">
            <v>CB-E5/5</v>
          </cell>
          <cell r="E1494" t="str">
            <v>Road-MN15</v>
          </cell>
          <cell r="F1494" t="str">
            <v>Minor Collector Road</v>
          </cell>
        </row>
        <row r="1495">
          <cell r="E1495">
            <v>194.6666928909645</v>
          </cell>
        </row>
        <row r="1496">
          <cell r="D1496" t="str">
            <v>CB-E5/6</v>
          </cell>
          <cell r="E1496" t="str">
            <v>Road-MN15</v>
          </cell>
          <cell r="F1496" t="str">
            <v>Minor Collector Road</v>
          </cell>
        </row>
        <row r="1497">
          <cell r="E1497">
            <v>248.67138250217926</v>
          </cell>
        </row>
        <row r="1498">
          <cell r="D1498" t="str">
            <v>CB-E5/7</v>
          </cell>
          <cell r="E1498" t="str">
            <v>Road-MN15</v>
          </cell>
          <cell r="F1498" t="str">
            <v>Minor Collector Road</v>
          </cell>
        </row>
        <row r="1499">
          <cell r="E1499">
            <v>286.16836504746544</v>
          </cell>
        </row>
        <row r="1500">
          <cell r="D1500" t="str">
            <v>CB-E5/8</v>
          </cell>
          <cell r="E1500" t="str">
            <v>Road-MN15</v>
          </cell>
          <cell r="F1500" t="str">
            <v>Minor Collector Road</v>
          </cell>
        </row>
        <row r="1501">
          <cell r="E1501">
            <v>317.17183098268805</v>
          </cell>
        </row>
        <row r="1502">
          <cell r="D1502" t="str">
            <v>CB-E5/9</v>
          </cell>
          <cell r="E1502" t="str">
            <v>Road-MN15</v>
          </cell>
          <cell r="F1502" t="str">
            <v>Minor Collector Road</v>
          </cell>
        </row>
        <row r="1503">
          <cell r="E1503">
            <v>335.66786569290343</v>
          </cell>
        </row>
        <row r="1504">
          <cell r="D1504" t="str">
            <v>CB-E5/10</v>
          </cell>
          <cell r="E1504" t="str">
            <v>Road-MN15</v>
          </cell>
          <cell r="F1504" t="str">
            <v>Minor Collector Road</v>
          </cell>
        </row>
        <row r="1505">
          <cell r="E1505">
            <v>365.67186875911642</v>
          </cell>
        </row>
        <row r="1506">
          <cell r="D1506" t="str">
            <v>CB-E5/11</v>
          </cell>
          <cell r="E1506" t="str">
            <v>Road-MN15</v>
          </cell>
          <cell r="F1506" t="str">
            <v>Minor Collector Road</v>
          </cell>
        </row>
        <row r="1507">
          <cell r="E1507">
            <v>382.17301114381837</v>
          </cell>
        </row>
        <row r="1508">
          <cell r="D1508" t="str">
            <v>CB-E5/12</v>
          </cell>
          <cell r="E1508" t="str">
            <v>Road-MN15</v>
          </cell>
          <cell r="F1508" t="str">
            <v>Minor Collector Road</v>
          </cell>
        </row>
        <row r="1509">
          <cell r="E1509">
            <v>407.66651227648543</v>
          </cell>
        </row>
        <row r="1511">
          <cell r="D1511" t="str">
            <v>CB-E5/8</v>
          </cell>
          <cell r="E1511" t="str">
            <v>Road-MN15</v>
          </cell>
          <cell r="F1511" t="str">
            <v>Minor Collector Road</v>
          </cell>
        </row>
        <row r="1512">
          <cell r="E1512">
            <v>0</v>
          </cell>
        </row>
        <row r="1513">
          <cell r="D1513" t="str">
            <v>CB-E5/8/1</v>
          </cell>
          <cell r="E1513" t="str">
            <v>Road-MN17</v>
          </cell>
          <cell r="F1513" t="str">
            <v>Minor Collector Road</v>
          </cell>
        </row>
        <row r="1514">
          <cell r="E1514">
            <v>44.783233469826293</v>
          </cell>
        </row>
        <row r="1515">
          <cell r="D1515" t="str">
            <v>CB-E5/8/2</v>
          </cell>
          <cell r="E1515" t="str">
            <v>Road-MN17</v>
          </cell>
          <cell r="F1515" t="str">
            <v>Minor Collector Road</v>
          </cell>
        </row>
        <row r="1516">
          <cell r="E1516">
            <v>81.514835667079822</v>
          </cell>
        </row>
        <row r="1517">
          <cell r="D1517" t="str">
            <v>CB-E5/8/3</v>
          </cell>
          <cell r="E1517" t="str">
            <v>Road-MN17</v>
          </cell>
          <cell r="F1517" t="str">
            <v>Minor Collector Road</v>
          </cell>
        </row>
        <row r="1518">
          <cell r="E1518">
            <v>126.52428467514792</v>
          </cell>
        </row>
        <row r="1519">
          <cell r="D1519" t="str">
            <v>CB-E5/8/4</v>
          </cell>
          <cell r="E1519" t="str">
            <v>Road-MN17</v>
          </cell>
          <cell r="F1519" t="str">
            <v>Minor Collector Road</v>
          </cell>
        </row>
        <row r="1520">
          <cell r="E1520">
            <v>171.52052007310223</v>
          </cell>
        </row>
        <row r="1522">
          <cell r="D1522" t="str">
            <v>MH-E7-EX</v>
          </cell>
          <cell r="E1522" t="str">
            <v>Al Makarunah St.</v>
          </cell>
          <cell r="F1522" t="str">
            <v>Existing Boundary Road</v>
          </cell>
        </row>
        <row r="1523">
          <cell r="E1523">
            <v>0</v>
          </cell>
        </row>
        <row r="1524">
          <cell r="D1524" t="str">
            <v>CB-E7/1</v>
          </cell>
          <cell r="E1524" t="str">
            <v>Road-MN14</v>
          </cell>
          <cell r="F1524" t="str">
            <v>Minor Collector Road</v>
          </cell>
        </row>
        <row r="1525">
          <cell r="E1525">
            <v>27.337274919110786</v>
          </cell>
        </row>
        <row r="1526">
          <cell r="D1526" t="str">
            <v>CB-E7/2</v>
          </cell>
          <cell r="E1526" t="str">
            <v>Road-MN14</v>
          </cell>
          <cell r="F1526" t="str">
            <v>Minor Collector Road</v>
          </cell>
        </row>
        <row r="1527">
          <cell r="E1527">
            <v>70.311173974171041</v>
          </cell>
        </row>
        <row r="1528">
          <cell r="D1528" t="str">
            <v>CB-E7/3</v>
          </cell>
          <cell r="E1528" t="str">
            <v>Road-MN14</v>
          </cell>
          <cell r="F1528" t="str">
            <v>Minor Collector Road</v>
          </cell>
        </row>
        <row r="1529">
          <cell r="E1529">
            <v>102.31074428381982</v>
          </cell>
        </row>
        <row r="1530">
          <cell r="D1530" t="str">
            <v>CB-E7/4</v>
          </cell>
          <cell r="E1530" t="str">
            <v>Road-MN14</v>
          </cell>
          <cell r="F1530" t="str">
            <v>Minor Collector Road</v>
          </cell>
        </row>
        <row r="1531">
          <cell r="E1531">
            <v>122.31880765837687</v>
          </cell>
        </row>
        <row r="1532">
          <cell r="D1532" t="str">
            <v>CB-E7/5</v>
          </cell>
          <cell r="E1532" t="str">
            <v>Road-MN14</v>
          </cell>
          <cell r="F1532" t="str">
            <v>Minor Collector Road</v>
          </cell>
        </row>
        <row r="1533">
          <cell r="E1533">
            <v>154.62348998152555</v>
          </cell>
        </row>
        <row r="1534">
          <cell r="D1534" t="str">
            <v>CB-E7/6</v>
          </cell>
          <cell r="E1534" t="str">
            <v>Road-MN14</v>
          </cell>
          <cell r="F1534" t="str">
            <v>Minor Collector Road</v>
          </cell>
        </row>
        <row r="1535">
          <cell r="E1535">
            <v>194.62089989769964</v>
          </cell>
        </row>
        <row r="1536">
          <cell r="D1536" t="str">
            <v>CB-E7/7</v>
          </cell>
          <cell r="E1536" t="str">
            <v>Road-MN14</v>
          </cell>
          <cell r="F1536" t="str">
            <v>Minor Collector Road</v>
          </cell>
        </row>
        <row r="1537">
          <cell r="E1537">
            <v>210.63370102676302</v>
          </cell>
        </row>
        <row r="1538">
          <cell r="D1538" t="str">
            <v>CB-E7/8</v>
          </cell>
          <cell r="E1538" t="str">
            <v>Road-MN14</v>
          </cell>
          <cell r="F1538" t="str">
            <v>Minor Collector Road</v>
          </cell>
        </row>
        <row r="1539">
          <cell r="E1539">
            <v>243.59912685447978</v>
          </cell>
        </row>
        <row r="1540">
          <cell r="D1540" t="str">
            <v>CB-E7/9</v>
          </cell>
          <cell r="E1540" t="str">
            <v>Road-MN14</v>
          </cell>
          <cell r="F1540" t="str">
            <v>Minor Collector Road</v>
          </cell>
        </row>
        <row r="1541">
          <cell r="E1541">
            <v>263.59893935358713</v>
          </cell>
        </row>
        <row r="1542">
          <cell r="D1542" t="str">
            <v>CB-E7/10</v>
          </cell>
          <cell r="E1542" t="str">
            <v>Road-MN14</v>
          </cell>
          <cell r="F1542" t="str">
            <v>Minor Collector Road</v>
          </cell>
        </row>
        <row r="1543">
          <cell r="E1543">
            <v>308.58617865542095</v>
          </cell>
        </row>
        <row r="1544">
          <cell r="D1544" t="str">
            <v>CB-E7/11</v>
          </cell>
          <cell r="E1544" t="str">
            <v>Road-MN14</v>
          </cell>
          <cell r="F1544" t="str">
            <v>Minor Collector Road</v>
          </cell>
        </row>
        <row r="1545">
          <cell r="E1545">
            <v>323.58923167802016</v>
          </cell>
        </row>
        <row r="1546">
          <cell r="D1546" t="str">
            <v>CB-E7/12</v>
          </cell>
          <cell r="E1546" t="str">
            <v>Road-MN14</v>
          </cell>
          <cell r="F1546" t="str">
            <v>Minor Collector Road</v>
          </cell>
        </row>
        <row r="1547">
          <cell r="E1547">
            <v>347.95848484673161</v>
          </cell>
        </row>
        <row r="1548">
          <cell r="D1548" t="str">
            <v>CB-E7/13</v>
          </cell>
          <cell r="E1548" t="str">
            <v>Road-MN14</v>
          </cell>
          <cell r="F1548" t="str">
            <v>Minor Collector Road</v>
          </cell>
        </row>
        <row r="1549">
          <cell r="E1549">
            <v>367.88635477810493</v>
          </cell>
        </row>
        <row r="1550">
          <cell r="D1550" t="str">
            <v>CB-E7/14</v>
          </cell>
          <cell r="E1550" t="str">
            <v>Road-MN14</v>
          </cell>
          <cell r="F1550" t="str">
            <v>Minor Collector Road</v>
          </cell>
        </row>
        <row r="1551">
          <cell r="E1551">
            <v>407.87776010474983</v>
          </cell>
        </row>
        <row r="1552">
          <cell r="D1552" t="str">
            <v>CB-E7/15</v>
          </cell>
          <cell r="E1552" t="str">
            <v>Road-MN14</v>
          </cell>
          <cell r="F1552" t="str">
            <v>Minor Collector Road</v>
          </cell>
        </row>
        <row r="1553">
          <cell r="E1553">
            <v>445.87561793908162</v>
          </cell>
        </row>
        <row r="1554">
          <cell r="D1554" t="str">
            <v>CB-E7/15A</v>
          </cell>
          <cell r="E1554" t="str">
            <v>Road-MN14</v>
          </cell>
          <cell r="F1554" t="str">
            <v>Minor Collector Road</v>
          </cell>
        </row>
        <row r="1555">
          <cell r="E1555">
            <v>455.66566390425163</v>
          </cell>
        </row>
        <row r="1556">
          <cell r="D1556" t="str">
            <v>CB-E7/16</v>
          </cell>
          <cell r="E1556" t="str">
            <v>Road-MN14</v>
          </cell>
          <cell r="F1556" t="str">
            <v>Minor Collector Road</v>
          </cell>
        </row>
        <row r="1557">
          <cell r="E1557">
            <v>487.8324417969875</v>
          </cell>
        </row>
        <row r="1558">
          <cell r="D1558" t="str">
            <v>CB-E7/17</v>
          </cell>
          <cell r="E1558" t="str">
            <v>Road-MN14</v>
          </cell>
          <cell r="F1558" t="str">
            <v>Minor Collector Road</v>
          </cell>
        </row>
        <row r="1559">
          <cell r="E1559">
            <v>522.82188163248463</v>
          </cell>
        </row>
        <row r="1561">
          <cell r="D1561" t="str">
            <v>CB-E7/7</v>
          </cell>
          <cell r="E1561" t="str">
            <v>Road-MN14</v>
          </cell>
          <cell r="F1561" t="str">
            <v>Minor Collector Road</v>
          </cell>
        </row>
        <row r="1562">
          <cell r="E1562">
            <v>0</v>
          </cell>
        </row>
        <row r="1563">
          <cell r="D1563" t="str">
            <v>CB-E7/7/1</v>
          </cell>
          <cell r="E1563" t="str">
            <v>Road-MN17</v>
          </cell>
          <cell r="F1563" t="str">
            <v>Minor Collector Road</v>
          </cell>
        </row>
        <row r="1564">
          <cell r="E1564">
            <v>28.986245014099268</v>
          </cell>
        </row>
        <row r="1565">
          <cell r="D1565" t="str">
            <v>CB-E7/7/2</v>
          </cell>
          <cell r="E1565" t="str">
            <v>Road-MN17</v>
          </cell>
          <cell r="F1565" t="str">
            <v>Minor Collector Road</v>
          </cell>
        </row>
        <row r="1566">
          <cell r="E1566">
            <v>67.284590931309566</v>
          </cell>
        </row>
        <row r="1567">
          <cell r="D1567" t="str">
            <v>CB-E7/7/3</v>
          </cell>
          <cell r="E1567" t="str">
            <v>Road-MN17</v>
          </cell>
          <cell r="F1567" t="str">
            <v>Minor Collector Road</v>
          </cell>
        </row>
        <row r="1568">
          <cell r="E1568">
            <v>96.284151272839154</v>
          </cell>
        </row>
        <row r="1569">
          <cell r="D1569" t="str">
            <v>CB-E7/7/4</v>
          </cell>
          <cell r="E1569" t="str">
            <v>Road-MN17</v>
          </cell>
          <cell r="F1569" t="str">
            <v>Minor Collector Road</v>
          </cell>
        </row>
        <row r="1570">
          <cell r="E1570">
            <v>121.78125699077331</v>
          </cell>
        </row>
        <row r="1571">
          <cell r="D1571" t="str">
            <v>CB-E7/7/5</v>
          </cell>
          <cell r="E1571" t="str">
            <v>Road-MN17</v>
          </cell>
          <cell r="F1571" t="str">
            <v>Minor Collector Road</v>
          </cell>
        </row>
        <row r="1572">
          <cell r="E1572">
            <v>156.28690435488571</v>
          </cell>
        </row>
        <row r="1573">
          <cell r="D1573" t="str">
            <v>CB-E7/7/6</v>
          </cell>
          <cell r="E1573" t="str">
            <v>Road-MN17</v>
          </cell>
          <cell r="F1573" t="str">
            <v>Minor Collector Road</v>
          </cell>
        </row>
        <row r="1574">
          <cell r="E1574">
            <v>189.28060072230844</v>
          </cell>
        </row>
        <row r="1575">
          <cell r="D1575" t="str">
            <v>CB-E7/7/7</v>
          </cell>
          <cell r="E1575" t="str">
            <v>Road-MN17</v>
          </cell>
          <cell r="F1575" t="str">
            <v>Minor Collector Road</v>
          </cell>
        </row>
      </sheetData>
      <sheetData sheetId="2" refreshError="1"/>
      <sheetData sheetId="3" refreshError="1"/>
      <sheetData sheetId="4">
        <row r="7">
          <cell r="C7">
            <v>700</v>
          </cell>
        </row>
      </sheetData>
      <sheetData sheetId="5">
        <row r="12">
          <cell r="F12" t="str">
            <v>Nom. Dia &lt;=400</v>
          </cell>
        </row>
      </sheetData>
      <sheetData sheetId="6" refreshError="1"/>
      <sheetData sheetId="7">
        <row r="7">
          <cell r="B7" t="str">
            <v>Clay Pipes</v>
          </cell>
          <cell r="C7">
            <v>1</v>
          </cell>
          <cell r="F7">
            <v>1</v>
          </cell>
          <cell r="G7" t="str">
            <v>Not in trenches</v>
          </cell>
          <cell r="H7" t="str">
            <v>Clay Pipes</v>
          </cell>
        </row>
        <row r="8">
          <cell r="B8" t="str">
            <v>RCP pipe</v>
          </cell>
          <cell r="C8">
            <v>2</v>
          </cell>
          <cell r="F8">
            <v>2</v>
          </cell>
          <cell r="G8" t="str">
            <v>In trenches, depth: not exceeding 1.5m</v>
          </cell>
          <cell r="H8" t="str">
            <v>RCP pipe</v>
          </cell>
        </row>
        <row r="9">
          <cell r="B9" t="str">
            <v>Iron Pipes</v>
          </cell>
          <cell r="C9">
            <v>3</v>
          </cell>
          <cell r="F9">
            <v>3</v>
          </cell>
          <cell r="G9" t="str">
            <v>1.5-2m</v>
          </cell>
          <cell r="H9" t="str">
            <v>Iron Pipes</v>
          </cell>
        </row>
        <row r="10">
          <cell r="B10" t="str">
            <v>Steel Pipes</v>
          </cell>
          <cell r="C10">
            <v>4</v>
          </cell>
          <cell r="F10">
            <v>4</v>
          </cell>
          <cell r="G10" t="str">
            <v>2-2.5m</v>
          </cell>
          <cell r="H10" t="str">
            <v>Steel Pipes</v>
          </cell>
        </row>
        <row r="11">
          <cell r="B11" t="str">
            <v>Polyvinyl chloride pipes</v>
          </cell>
          <cell r="C11">
            <v>5</v>
          </cell>
          <cell r="F11">
            <v>5</v>
          </cell>
          <cell r="G11" t="str">
            <v>2.5-3m</v>
          </cell>
          <cell r="H11" t="str">
            <v>Polyvinyl chloride pipes</v>
          </cell>
        </row>
        <row r="12">
          <cell r="B12" t="str">
            <v>FRP pipe</v>
          </cell>
          <cell r="C12">
            <v>6</v>
          </cell>
          <cell r="F12">
            <v>6</v>
          </cell>
          <cell r="G12" t="str">
            <v>3-3.5m</v>
          </cell>
          <cell r="H12" t="str">
            <v>FRP Pipe</v>
          </cell>
        </row>
        <row r="13">
          <cell r="B13" t="str">
            <v>High Density polyethylene pipes</v>
          </cell>
          <cell r="C13">
            <v>7</v>
          </cell>
          <cell r="F13">
            <v>7</v>
          </cell>
          <cell r="G13" t="str">
            <v>3.5-4m</v>
          </cell>
          <cell r="H13" t="str">
            <v>High Density polyethylene pipes</v>
          </cell>
        </row>
        <row r="14">
          <cell r="B14" t="str">
            <v>Medium Density polyethylene pipes</v>
          </cell>
          <cell r="C14">
            <v>8</v>
          </cell>
          <cell r="F14">
            <v>8</v>
          </cell>
          <cell r="G14" t="str">
            <v>exceeding 4m</v>
          </cell>
          <cell r="H14" t="str">
            <v>Medium Density polyethylene pipes</v>
          </cell>
        </row>
      </sheetData>
      <sheetData sheetId="8" refreshError="1"/>
      <sheetData sheetId="9">
        <row r="4">
          <cell r="C4" t="str">
            <v>Road-MJ01</v>
          </cell>
          <cell r="D4" t="str">
            <v>Type1</v>
          </cell>
          <cell r="E4" t="str">
            <v>Major Collector Road</v>
          </cell>
          <cell r="F4">
            <v>50</v>
          </cell>
          <cell r="H4">
            <v>100</v>
          </cell>
          <cell r="J4">
            <v>100</v>
          </cell>
          <cell r="K4">
            <v>250</v>
          </cell>
          <cell r="Q4" t="str">
            <v>Type1</v>
          </cell>
          <cell r="R4">
            <v>50</v>
          </cell>
          <cell r="T4">
            <v>100</v>
          </cell>
          <cell r="V4">
            <v>100</v>
          </cell>
        </row>
        <row r="5">
          <cell r="C5" t="str">
            <v>Road-MJ02</v>
          </cell>
          <cell r="D5" t="str">
            <v>Type1</v>
          </cell>
          <cell r="E5" t="str">
            <v>Major Collector Road</v>
          </cell>
          <cell r="F5">
            <v>50</v>
          </cell>
          <cell r="H5">
            <v>100</v>
          </cell>
          <cell r="J5">
            <v>100</v>
          </cell>
          <cell r="K5">
            <v>250</v>
          </cell>
          <cell r="Q5" t="str">
            <v>Type2</v>
          </cell>
          <cell r="R5">
            <v>50</v>
          </cell>
          <cell r="T5">
            <v>80</v>
          </cell>
          <cell r="V5">
            <v>100</v>
          </cell>
        </row>
        <row r="6">
          <cell r="C6" t="str">
            <v>Road-MJ03</v>
          </cell>
          <cell r="D6" t="str">
            <v>Type1</v>
          </cell>
          <cell r="E6" t="str">
            <v>Major Collector Road</v>
          </cell>
          <cell r="F6">
            <v>50</v>
          </cell>
          <cell r="H6">
            <v>100</v>
          </cell>
          <cell r="J6">
            <v>100</v>
          </cell>
          <cell r="K6">
            <v>250</v>
          </cell>
        </row>
        <row r="7">
          <cell r="C7" t="str">
            <v>Road-MJ04</v>
          </cell>
          <cell r="D7" t="str">
            <v>Type1</v>
          </cell>
          <cell r="E7" t="str">
            <v>Major Collector Road</v>
          </cell>
          <cell r="F7">
            <v>50</v>
          </cell>
          <cell r="H7">
            <v>100</v>
          </cell>
          <cell r="J7">
            <v>100</v>
          </cell>
          <cell r="K7">
            <v>250</v>
          </cell>
        </row>
        <row r="8">
          <cell r="C8" t="str">
            <v>Road-MN01</v>
          </cell>
          <cell r="D8" t="str">
            <v>Type1</v>
          </cell>
          <cell r="E8" t="str">
            <v>Minor Collector Road</v>
          </cell>
          <cell r="F8">
            <v>50</v>
          </cell>
          <cell r="H8">
            <v>100</v>
          </cell>
          <cell r="J8">
            <v>100</v>
          </cell>
          <cell r="K8">
            <v>250</v>
          </cell>
        </row>
        <row r="9">
          <cell r="C9" t="str">
            <v>Road-MN02</v>
          </cell>
          <cell r="D9" t="str">
            <v>Type2</v>
          </cell>
          <cell r="E9" t="str">
            <v>Minor Collector Road</v>
          </cell>
          <cell r="F9">
            <v>50</v>
          </cell>
          <cell r="H9">
            <v>80</v>
          </cell>
          <cell r="J9">
            <v>100</v>
          </cell>
          <cell r="K9">
            <v>230</v>
          </cell>
        </row>
        <row r="10">
          <cell r="C10" t="str">
            <v>Road-MN03</v>
          </cell>
          <cell r="D10" t="str">
            <v>Type2</v>
          </cell>
          <cell r="E10" t="str">
            <v>Minor Collector Road</v>
          </cell>
          <cell r="F10">
            <v>50</v>
          </cell>
          <cell r="H10">
            <v>80</v>
          </cell>
          <cell r="J10">
            <v>100</v>
          </cell>
          <cell r="K10">
            <v>230</v>
          </cell>
        </row>
        <row r="11">
          <cell r="C11" t="str">
            <v>Road-MN04</v>
          </cell>
          <cell r="D11" t="str">
            <v>Type2</v>
          </cell>
          <cell r="E11" t="str">
            <v>Minor Collector Road</v>
          </cell>
          <cell r="F11">
            <v>50</v>
          </cell>
          <cell r="H11">
            <v>80</v>
          </cell>
          <cell r="J11">
            <v>100</v>
          </cell>
          <cell r="K11">
            <v>230</v>
          </cell>
        </row>
        <row r="12">
          <cell r="C12" t="str">
            <v>Road-MN05</v>
          </cell>
          <cell r="D12" t="str">
            <v>Type2</v>
          </cell>
          <cell r="E12" t="str">
            <v>Minor Collector Road</v>
          </cell>
          <cell r="F12">
            <v>50</v>
          </cell>
          <cell r="H12">
            <v>80</v>
          </cell>
          <cell r="J12">
            <v>100</v>
          </cell>
          <cell r="K12">
            <v>230</v>
          </cell>
        </row>
        <row r="13">
          <cell r="C13" t="str">
            <v>Road-MN06</v>
          </cell>
          <cell r="D13" t="str">
            <v>Type2</v>
          </cell>
          <cell r="E13" t="str">
            <v>Minor Collector Road</v>
          </cell>
          <cell r="F13">
            <v>50</v>
          </cell>
          <cell r="H13">
            <v>80</v>
          </cell>
          <cell r="J13">
            <v>100</v>
          </cell>
          <cell r="K13">
            <v>230</v>
          </cell>
        </row>
        <row r="14">
          <cell r="C14" t="str">
            <v>Road-MN07</v>
          </cell>
          <cell r="D14" t="str">
            <v>Type2</v>
          </cell>
          <cell r="E14" t="str">
            <v>Minor Collector Road</v>
          </cell>
          <cell r="F14">
            <v>50</v>
          </cell>
          <cell r="H14">
            <v>80</v>
          </cell>
          <cell r="J14">
            <v>100</v>
          </cell>
          <cell r="K14">
            <v>230</v>
          </cell>
        </row>
        <row r="15">
          <cell r="C15" t="str">
            <v>Road-MN08</v>
          </cell>
          <cell r="D15" t="str">
            <v>Type1</v>
          </cell>
          <cell r="E15" t="str">
            <v>Minor Collector Road</v>
          </cell>
          <cell r="F15">
            <v>50</v>
          </cell>
          <cell r="H15">
            <v>100</v>
          </cell>
          <cell r="J15">
            <v>100</v>
          </cell>
          <cell r="K15">
            <v>250</v>
          </cell>
        </row>
        <row r="16">
          <cell r="C16" t="str">
            <v>Road-MN09</v>
          </cell>
          <cell r="D16" t="str">
            <v>Type2</v>
          </cell>
          <cell r="E16" t="str">
            <v>Minor Collector Road</v>
          </cell>
          <cell r="F16">
            <v>50</v>
          </cell>
          <cell r="H16">
            <v>80</v>
          </cell>
          <cell r="J16">
            <v>100</v>
          </cell>
          <cell r="K16">
            <v>230</v>
          </cell>
        </row>
        <row r="17">
          <cell r="C17" t="str">
            <v>Road-MN10</v>
          </cell>
          <cell r="D17" t="str">
            <v>Type1</v>
          </cell>
          <cell r="E17" t="str">
            <v>Minor Collector Road</v>
          </cell>
          <cell r="F17">
            <v>50</v>
          </cell>
          <cell r="H17">
            <v>100</v>
          </cell>
          <cell r="J17">
            <v>100</v>
          </cell>
          <cell r="K17">
            <v>250</v>
          </cell>
        </row>
        <row r="18">
          <cell r="C18" t="str">
            <v>Road-MN11</v>
          </cell>
          <cell r="D18" t="str">
            <v>Type2</v>
          </cell>
          <cell r="E18" t="str">
            <v>Minor Collector Road</v>
          </cell>
          <cell r="F18">
            <v>50</v>
          </cell>
          <cell r="H18">
            <v>80</v>
          </cell>
          <cell r="J18">
            <v>100</v>
          </cell>
          <cell r="K18">
            <v>230</v>
          </cell>
        </row>
        <row r="19">
          <cell r="C19" t="str">
            <v>Road-MN12</v>
          </cell>
          <cell r="D19" t="str">
            <v>Type2</v>
          </cell>
          <cell r="E19" t="str">
            <v>Minor Collector Road</v>
          </cell>
          <cell r="F19">
            <v>50</v>
          </cell>
          <cell r="H19">
            <v>80</v>
          </cell>
          <cell r="J19">
            <v>100</v>
          </cell>
          <cell r="K19">
            <v>230</v>
          </cell>
        </row>
        <row r="20">
          <cell r="C20" t="str">
            <v>Road-MN13</v>
          </cell>
          <cell r="D20" t="str">
            <v>Type2</v>
          </cell>
          <cell r="E20" t="str">
            <v>Minor Collector Road</v>
          </cell>
          <cell r="F20">
            <v>50</v>
          </cell>
          <cell r="H20">
            <v>80</v>
          </cell>
          <cell r="J20">
            <v>100</v>
          </cell>
          <cell r="K20">
            <v>230</v>
          </cell>
        </row>
        <row r="21">
          <cell r="C21" t="str">
            <v>Road-MN14</v>
          </cell>
          <cell r="D21" t="str">
            <v>Type2</v>
          </cell>
          <cell r="E21" t="str">
            <v>Minor Collector Road</v>
          </cell>
          <cell r="F21">
            <v>50</v>
          </cell>
          <cell r="H21">
            <v>80</v>
          </cell>
          <cell r="J21">
            <v>100</v>
          </cell>
          <cell r="K21">
            <v>230</v>
          </cell>
        </row>
        <row r="22">
          <cell r="C22" t="str">
            <v>Road-MN15</v>
          </cell>
          <cell r="D22" t="str">
            <v>Type2</v>
          </cell>
          <cell r="E22" t="str">
            <v>Minor Collector Road</v>
          </cell>
          <cell r="F22">
            <v>50</v>
          </cell>
          <cell r="H22">
            <v>80</v>
          </cell>
          <cell r="J22">
            <v>100</v>
          </cell>
          <cell r="K22">
            <v>230</v>
          </cell>
        </row>
        <row r="23">
          <cell r="C23" t="str">
            <v>Road-MN16</v>
          </cell>
          <cell r="D23" t="str">
            <v>Type2</v>
          </cell>
          <cell r="E23" t="str">
            <v>Minor Collector Road</v>
          </cell>
          <cell r="F23">
            <v>50</v>
          </cell>
          <cell r="H23">
            <v>80</v>
          </cell>
          <cell r="J23">
            <v>100</v>
          </cell>
          <cell r="K23">
            <v>230</v>
          </cell>
        </row>
        <row r="24">
          <cell r="C24" t="str">
            <v>Road-MN17</v>
          </cell>
          <cell r="D24" t="str">
            <v>Type2</v>
          </cell>
          <cell r="E24" t="str">
            <v>Minor Collector Road</v>
          </cell>
          <cell r="F24">
            <v>50</v>
          </cell>
          <cell r="H24">
            <v>80</v>
          </cell>
          <cell r="J24">
            <v>100</v>
          </cell>
          <cell r="K24">
            <v>230</v>
          </cell>
        </row>
        <row r="25">
          <cell r="C25" t="str">
            <v>Road-MN18</v>
          </cell>
          <cell r="D25" t="str">
            <v>Type2</v>
          </cell>
          <cell r="E25" t="str">
            <v>Minor Collector Road</v>
          </cell>
          <cell r="F25">
            <v>50</v>
          </cell>
          <cell r="H25">
            <v>80</v>
          </cell>
          <cell r="J25">
            <v>100</v>
          </cell>
          <cell r="K25">
            <v>230</v>
          </cell>
        </row>
        <row r="26">
          <cell r="C26" t="str">
            <v>Road-MN19</v>
          </cell>
          <cell r="D26" t="str">
            <v>Type2</v>
          </cell>
          <cell r="E26" t="str">
            <v>Minor Collector Road</v>
          </cell>
          <cell r="F26">
            <v>50</v>
          </cell>
          <cell r="H26">
            <v>80</v>
          </cell>
          <cell r="J26">
            <v>100</v>
          </cell>
          <cell r="K26">
            <v>230</v>
          </cell>
        </row>
        <row r="27">
          <cell r="C27" t="str">
            <v>Road-MN20</v>
          </cell>
          <cell r="D27" t="str">
            <v>Type2</v>
          </cell>
          <cell r="E27" t="str">
            <v>Minor Collector Road</v>
          </cell>
          <cell r="F27">
            <v>50</v>
          </cell>
          <cell r="H27">
            <v>80</v>
          </cell>
          <cell r="J27">
            <v>100</v>
          </cell>
          <cell r="K27">
            <v>230</v>
          </cell>
        </row>
        <row r="28">
          <cell r="C28" t="str">
            <v>Road-MN21</v>
          </cell>
          <cell r="D28" t="str">
            <v>Type1</v>
          </cell>
          <cell r="E28" t="str">
            <v>Minor Collector Road</v>
          </cell>
          <cell r="F28">
            <v>50</v>
          </cell>
          <cell r="H28">
            <v>100</v>
          </cell>
          <cell r="J28">
            <v>100</v>
          </cell>
          <cell r="K28">
            <v>250</v>
          </cell>
        </row>
        <row r="29">
          <cell r="C29" t="str">
            <v>Road-MN22</v>
          </cell>
          <cell r="D29" t="str">
            <v>Type1</v>
          </cell>
          <cell r="E29" t="str">
            <v>Minor Collector Road</v>
          </cell>
          <cell r="F29">
            <v>50</v>
          </cell>
          <cell r="H29">
            <v>100</v>
          </cell>
          <cell r="J29">
            <v>100</v>
          </cell>
          <cell r="K29">
            <v>250</v>
          </cell>
        </row>
        <row r="30">
          <cell r="C30" t="str">
            <v>Road-MN23</v>
          </cell>
          <cell r="D30" t="str">
            <v>Type1</v>
          </cell>
          <cell r="E30" t="str">
            <v>Minor Collector Road</v>
          </cell>
          <cell r="F30">
            <v>50</v>
          </cell>
          <cell r="H30">
            <v>100</v>
          </cell>
          <cell r="J30">
            <v>100</v>
          </cell>
          <cell r="K30">
            <v>250</v>
          </cell>
        </row>
        <row r="31">
          <cell r="C31" t="str">
            <v>Road-MN24</v>
          </cell>
          <cell r="D31" t="str">
            <v>Type1</v>
          </cell>
          <cell r="E31" t="str">
            <v>Minor Collector Road</v>
          </cell>
          <cell r="F31">
            <v>50</v>
          </cell>
          <cell r="H31">
            <v>100</v>
          </cell>
          <cell r="J31">
            <v>100</v>
          </cell>
          <cell r="K31">
            <v>250</v>
          </cell>
        </row>
        <row r="32">
          <cell r="C32" t="str">
            <v>Road-MN25</v>
          </cell>
          <cell r="D32" t="str">
            <v>Type2</v>
          </cell>
          <cell r="E32" t="str">
            <v>Block &amp; Local Road</v>
          </cell>
          <cell r="F32">
            <v>50</v>
          </cell>
          <cell r="H32">
            <v>80</v>
          </cell>
          <cell r="J32">
            <v>100</v>
          </cell>
          <cell r="K32">
            <v>230</v>
          </cell>
        </row>
        <row r="33">
          <cell r="C33" t="str">
            <v>Road-MN26</v>
          </cell>
          <cell r="D33" t="str">
            <v>Type2</v>
          </cell>
          <cell r="E33" t="str">
            <v>Block &amp; Local Road</v>
          </cell>
          <cell r="F33">
            <v>50</v>
          </cell>
          <cell r="H33">
            <v>80</v>
          </cell>
          <cell r="J33">
            <v>100</v>
          </cell>
          <cell r="K33">
            <v>230</v>
          </cell>
        </row>
        <row r="34">
          <cell r="C34" t="str">
            <v>Road-MN27</v>
          </cell>
          <cell r="D34" t="str">
            <v>Type2</v>
          </cell>
          <cell r="E34" t="str">
            <v>Block &amp; Local Road</v>
          </cell>
          <cell r="F34">
            <v>50</v>
          </cell>
          <cell r="H34">
            <v>80</v>
          </cell>
          <cell r="J34">
            <v>100</v>
          </cell>
          <cell r="K34">
            <v>230</v>
          </cell>
        </row>
        <row r="35">
          <cell r="C35" t="str">
            <v>Road-MN28</v>
          </cell>
          <cell r="D35" t="str">
            <v>Type2</v>
          </cell>
          <cell r="E35" t="str">
            <v>Block &amp; Local Road</v>
          </cell>
          <cell r="F35">
            <v>50</v>
          </cell>
          <cell r="H35">
            <v>80</v>
          </cell>
          <cell r="J35">
            <v>100</v>
          </cell>
          <cell r="K35">
            <v>230</v>
          </cell>
        </row>
        <row r="36">
          <cell r="C36" t="str">
            <v>Road-MN29</v>
          </cell>
          <cell r="D36" t="str">
            <v>Type2</v>
          </cell>
          <cell r="E36" t="str">
            <v>Block &amp; Local Road</v>
          </cell>
          <cell r="F36">
            <v>50</v>
          </cell>
          <cell r="H36">
            <v>80</v>
          </cell>
          <cell r="J36">
            <v>100</v>
          </cell>
          <cell r="K36">
            <v>230</v>
          </cell>
        </row>
        <row r="37">
          <cell r="C37" t="str">
            <v>Road-MN30</v>
          </cell>
          <cell r="D37" t="str">
            <v>Type2</v>
          </cell>
          <cell r="E37" t="str">
            <v>Block &amp; Local Road</v>
          </cell>
          <cell r="F37">
            <v>50</v>
          </cell>
          <cell r="H37">
            <v>80</v>
          </cell>
          <cell r="J37">
            <v>100</v>
          </cell>
          <cell r="K37">
            <v>230</v>
          </cell>
        </row>
        <row r="38">
          <cell r="C38" t="str">
            <v>Road-MN31</v>
          </cell>
          <cell r="D38" t="str">
            <v>Type2</v>
          </cell>
          <cell r="E38" t="str">
            <v>Block &amp; Local Road</v>
          </cell>
          <cell r="F38">
            <v>50</v>
          </cell>
          <cell r="H38">
            <v>80</v>
          </cell>
          <cell r="J38">
            <v>100</v>
          </cell>
          <cell r="K38">
            <v>230</v>
          </cell>
        </row>
        <row r="39">
          <cell r="C39" t="str">
            <v>Road-MN32</v>
          </cell>
          <cell r="D39" t="str">
            <v>Type2</v>
          </cell>
          <cell r="E39" t="str">
            <v>Block &amp; Local Road</v>
          </cell>
          <cell r="F39">
            <v>50</v>
          </cell>
          <cell r="H39">
            <v>80</v>
          </cell>
          <cell r="J39">
            <v>100</v>
          </cell>
          <cell r="K39">
            <v>230</v>
          </cell>
        </row>
        <row r="40">
          <cell r="C40" t="str">
            <v>Road-MN33</v>
          </cell>
          <cell r="D40" t="str">
            <v>Type2</v>
          </cell>
          <cell r="E40" t="str">
            <v>Block &amp; Local Road</v>
          </cell>
          <cell r="F40">
            <v>50</v>
          </cell>
          <cell r="H40">
            <v>80</v>
          </cell>
          <cell r="J40">
            <v>100</v>
          </cell>
          <cell r="K40">
            <v>230</v>
          </cell>
        </row>
        <row r="41">
          <cell r="C41" t="str">
            <v>Road-MN34</v>
          </cell>
          <cell r="D41" t="str">
            <v>Type2</v>
          </cell>
          <cell r="E41" t="str">
            <v>Block &amp; Local Road</v>
          </cell>
          <cell r="F41">
            <v>50</v>
          </cell>
          <cell r="H41">
            <v>80</v>
          </cell>
          <cell r="J41">
            <v>100</v>
          </cell>
          <cell r="K41">
            <v>230</v>
          </cell>
        </row>
        <row r="42">
          <cell r="C42" t="str">
            <v>Road-MN35</v>
          </cell>
          <cell r="D42" t="str">
            <v>Type2</v>
          </cell>
          <cell r="E42" t="str">
            <v>Block &amp; Local Road</v>
          </cell>
          <cell r="F42">
            <v>50</v>
          </cell>
          <cell r="H42">
            <v>80</v>
          </cell>
          <cell r="J42">
            <v>100</v>
          </cell>
          <cell r="K42">
            <v>230</v>
          </cell>
        </row>
        <row r="43">
          <cell r="C43" t="str">
            <v>Road-MN36</v>
          </cell>
          <cell r="D43" t="str">
            <v>Type2</v>
          </cell>
          <cell r="E43" t="str">
            <v>Block &amp; Local Road</v>
          </cell>
          <cell r="F43">
            <v>50</v>
          </cell>
          <cell r="H43">
            <v>80</v>
          </cell>
          <cell r="J43">
            <v>100</v>
          </cell>
          <cell r="K43">
            <v>230</v>
          </cell>
        </row>
        <row r="44">
          <cell r="C44" t="str">
            <v>Road-MN37</v>
          </cell>
          <cell r="D44" t="str">
            <v>Type2</v>
          </cell>
          <cell r="E44" t="str">
            <v>Block &amp; Local Road</v>
          </cell>
          <cell r="F44">
            <v>50</v>
          </cell>
          <cell r="H44">
            <v>80</v>
          </cell>
          <cell r="J44">
            <v>100</v>
          </cell>
          <cell r="K44">
            <v>230</v>
          </cell>
        </row>
        <row r="45">
          <cell r="C45" t="str">
            <v>Road-MN38</v>
          </cell>
          <cell r="D45" t="str">
            <v>Type2</v>
          </cell>
          <cell r="E45" t="str">
            <v>Block &amp; Local Road</v>
          </cell>
          <cell r="F45">
            <v>50</v>
          </cell>
          <cell r="H45">
            <v>80</v>
          </cell>
          <cell r="J45">
            <v>100</v>
          </cell>
          <cell r="K45">
            <v>230</v>
          </cell>
        </row>
        <row r="46">
          <cell r="C46" t="str">
            <v>Road-MN39</v>
          </cell>
          <cell r="D46" t="str">
            <v>Type2</v>
          </cell>
          <cell r="E46" t="str">
            <v>Block &amp; Local Road</v>
          </cell>
          <cell r="F46">
            <v>50</v>
          </cell>
          <cell r="H46">
            <v>80</v>
          </cell>
          <cell r="J46">
            <v>100</v>
          </cell>
          <cell r="K46">
            <v>230</v>
          </cell>
        </row>
        <row r="47">
          <cell r="C47" t="str">
            <v>Road-MN40</v>
          </cell>
          <cell r="D47" t="str">
            <v>Type2</v>
          </cell>
          <cell r="E47" t="str">
            <v>Block &amp; Local Road</v>
          </cell>
          <cell r="F47">
            <v>50</v>
          </cell>
          <cell r="H47">
            <v>80</v>
          </cell>
          <cell r="J47">
            <v>100</v>
          </cell>
          <cell r="K47">
            <v>230</v>
          </cell>
        </row>
        <row r="48">
          <cell r="C48" t="str">
            <v>Road-MN41</v>
          </cell>
          <cell r="D48" t="str">
            <v>Type2</v>
          </cell>
          <cell r="E48" t="str">
            <v>Block &amp; Local Road</v>
          </cell>
          <cell r="F48">
            <v>50</v>
          </cell>
          <cell r="H48">
            <v>80</v>
          </cell>
          <cell r="J48">
            <v>100</v>
          </cell>
          <cell r="K48">
            <v>230</v>
          </cell>
        </row>
        <row r="49">
          <cell r="C49" t="str">
            <v>Road-MN42</v>
          </cell>
          <cell r="D49" t="str">
            <v>Type2</v>
          </cell>
          <cell r="E49" t="str">
            <v>Block &amp; Local Road</v>
          </cell>
          <cell r="F49">
            <v>50</v>
          </cell>
          <cell r="H49">
            <v>80</v>
          </cell>
          <cell r="J49">
            <v>100</v>
          </cell>
          <cell r="K49">
            <v>230</v>
          </cell>
        </row>
        <row r="50">
          <cell r="C50" t="str">
            <v>Existing Road 1</v>
          </cell>
          <cell r="D50" t="str">
            <v>Type1</v>
          </cell>
          <cell r="E50" t="str">
            <v>Works Outside Al Rabwah</v>
          </cell>
          <cell r="F50">
            <v>50</v>
          </cell>
          <cell r="H50">
            <v>100</v>
          </cell>
          <cell r="J50">
            <v>100</v>
          </cell>
          <cell r="K50">
            <v>250</v>
          </cell>
        </row>
        <row r="51">
          <cell r="C51" t="str">
            <v>Existing Road 2</v>
          </cell>
          <cell r="D51" t="str">
            <v>Type1</v>
          </cell>
          <cell r="E51" t="str">
            <v>Existing Boundary Road</v>
          </cell>
        </row>
        <row r="52">
          <cell r="C52" t="str">
            <v>Al Amir Majed St.</v>
          </cell>
          <cell r="D52" t="str">
            <v>Type1</v>
          </cell>
          <cell r="E52" t="str">
            <v>Existing Boundary Road</v>
          </cell>
          <cell r="F52">
            <v>50</v>
          </cell>
          <cell r="H52">
            <v>100</v>
          </cell>
          <cell r="J52">
            <v>100</v>
          </cell>
          <cell r="K52">
            <v>250</v>
          </cell>
        </row>
        <row r="53">
          <cell r="C53" t="str">
            <v>Al Haydari St.</v>
          </cell>
          <cell r="D53" t="str">
            <v>Type1</v>
          </cell>
          <cell r="E53" t="str">
            <v>Works Outside Al Rabwah</v>
          </cell>
          <cell r="F53">
            <v>50</v>
          </cell>
          <cell r="H53">
            <v>100</v>
          </cell>
          <cell r="J53">
            <v>100</v>
          </cell>
          <cell r="K53">
            <v>250</v>
          </cell>
        </row>
        <row r="54">
          <cell r="C54" t="str">
            <v>Al Makarunah St.</v>
          </cell>
          <cell r="D54" t="str">
            <v>Type1</v>
          </cell>
          <cell r="E54" t="str">
            <v>Existing Boundary Road</v>
          </cell>
          <cell r="F54">
            <v>50</v>
          </cell>
          <cell r="H54">
            <v>100</v>
          </cell>
          <cell r="J54">
            <v>100</v>
          </cell>
          <cell r="K54">
            <v>250</v>
          </cell>
        </row>
        <row r="55">
          <cell r="C55" t="str">
            <v>King Fahad Road</v>
          </cell>
          <cell r="D55" t="str">
            <v>Type1</v>
          </cell>
          <cell r="E55" t="str">
            <v>Existing Boundary Road</v>
          </cell>
          <cell r="F55">
            <v>50</v>
          </cell>
          <cell r="H55">
            <v>100</v>
          </cell>
          <cell r="J55">
            <v>100</v>
          </cell>
          <cell r="K55">
            <v>250</v>
          </cell>
        </row>
        <row r="56">
          <cell r="C56" t="str">
            <v>30 ROAD</v>
          </cell>
          <cell r="D56" t="str">
            <v>Type1</v>
          </cell>
          <cell r="E56" t="str">
            <v>Existing Boundary Road</v>
          </cell>
          <cell r="F56">
            <v>50</v>
          </cell>
          <cell r="H56">
            <v>100</v>
          </cell>
          <cell r="J56">
            <v>100</v>
          </cell>
          <cell r="K56">
            <v>250</v>
          </cell>
        </row>
      </sheetData>
      <sheetData sheetId="10">
        <row r="7">
          <cell r="H7" t="str">
            <v>LGW</v>
          </cell>
        </row>
        <row r="8">
          <cell r="H8" t="str">
            <v>HGW</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row r="4">
          <cell r="U4">
            <v>18</v>
          </cell>
        </row>
      </sheetData>
      <sheetData sheetId="6"/>
      <sheetData sheetId="7">
        <row r="4">
          <cell r="M4">
            <v>11</v>
          </cell>
        </row>
      </sheetData>
      <sheetData sheetId="8">
        <row r="2">
          <cell r="I2" t="str">
            <v>K2</v>
          </cell>
          <cell r="J2" t="str">
            <v>K3</v>
          </cell>
          <cell r="K2" t="str">
            <v>K4</v>
          </cell>
          <cell r="L2" t="str">
            <v>K5</v>
          </cell>
          <cell r="M2" t="str">
            <v>K6A</v>
          </cell>
          <cell r="N2" t="str">
            <v>K6B</v>
          </cell>
          <cell r="O2" t="str">
            <v>K7</v>
          </cell>
          <cell r="P2" t="str">
            <v>K8</v>
          </cell>
          <cell r="Q2" t="str">
            <v>K9A</v>
          </cell>
          <cell r="R2" t="str">
            <v>K9B</v>
          </cell>
          <cell r="S2" t="str">
            <v>K11A</v>
          </cell>
          <cell r="T2" t="str">
            <v>K11B</v>
          </cell>
          <cell r="U2" t="str">
            <v>K11C</v>
          </cell>
          <cell r="V2" t="str">
            <v>K12</v>
          </cell>
        </row>
        <row r="3">
          <cell r="I3" t="str">
            <v>K2 (15.2m width x2.3m high)</v>
          </cell>
          <cell r="J3" t="str">
            <v>K3 (17.2m width x2.3m high)</v>
          </cell>
          <cell r="K3" t="str">
            <v>K4 (16.4m width x2.1m high)</v>
          </cell>
          <cell r="L3" t="str">
            <v>K5 (29.2m width x2.3m high)</v>
          </cell>
          <cell r="M3" t="str">
            <v>K6A (32m width x2.5m high)</v>
          </cell>
          <cell r="N3" t="str">
            <v>K6B (52.2m width x3m high)</v>
          </cell>
          <cell r="O3" t="str">
            <v>K7 (25.2m width x2.3m high)</v>
          </cell>
          <cell r="P3" t="str">
            <v>K8 (16.2m width x2.3m high)</v>
          </cell>
          <cell r="Q3" t="str">
            <v>K9A (25.4m width x2.6m high)</v>
          </cell>
          <cell r="R3" t="str">
            <v>K9B (34.4m width x2.6m high)</v>
          </cell>
          <cell r="S3" t="str">
            <v>K11A (16m width x3m high)</v>
          </cell>
          <cell r="T3" t="str">
            <v>K11B (19m width x3m high)</v>
          </cell>
          <cell r="U3" t="str">
            <v>K11C (32m width x3m high)</v>
          </cell>
          <cell r="V3" t="str">
            <v>K12 (32m width x3m high)</v>
          </cell>
        </row>
        <row r="4">
          <cell r="I4">
            <v>0</v>
          </cell>
          <cell r="J4">
            <v>0</v>
          </cell>
          <cell r="K4">
            <v>0</v>
          </cell>
          <cell r="L4">
            <v>0</v>
          </cell>
          <cell r="M4">
            <v>0</v>
          </cell>
          <cell r="N4">
            <v>0</v>
          </cell>
          <cell r="O4">
            <v>0</v>
          </cell>
          <cell r="P4">
            <v>0</v>
          </cell>
          <cell r="Q4">
            <v>0</v>
          </cell>
          <cell r="R4">
            <v>0</v>
          </cell>
          <cell r="S4">
            <v>0</v>
          </cell>
          <cell r="T4">
            <v>0</v>
          </cell>
          <cell r="U4">
            <v>0</v>
          </cell>
          <cell r="V4">
            <v>0</v>
          </cell>
        </row>
        <row r="5">
          <cell r="I5">
            <v>0</v>
          </cell>
          <cell r="J5">
            <v>0</v>
          </cell>
          <cell r="K5">
            <v>0</v>
          </cell>
          <cell r="L5">
            <v>0</v>
          </cell>
          <cell r="M5">
            <v>0</v>
          </cell>
          <cell r="N5">
            <v>0</v>
          </cell>
          <cell r="O5">
            <v>0</v>
          </cell>
          <cell r="P5">
            <v>0</v>
          </cell>
          <cell r="Q5">
            <v>0</v>
          </cell>
          <cell r="R5">
            <v>0</v>
          </cell>
          <cell r="S5">
            <v>0</v>
          </cell>
          <cell r="T5">
            <v>0</v>
          </cell>
          <cell r="U5">
            <v>0</v>
          </cell>
          <cell r="V5">
            <v>0</v>
          </cell>
        </row>
        <row r="6">
          <cell r="I6">
            <v>0</v>
          </cell>
          <cell r="J6">
            <v>0</v>
          </cell>
          <cell r="K6">
            <v>0</v>
          </cell>
          <cell r="L6">
            <v>0</v>
          </cell>
          <cell r="M6">
            <v>0</v>
          </cell>
          <cell r="N6">
            <v>0</v>
          </cell>
          <cell r="O6">
            <v>0</v>
          </cell>
          <cell r="P6">
            <v>0</v>
          </cell>
          <cell r="Q6">
            <v>0</v>
          </cell>
          <cell r="R6">
            <v>0</v>
          </cell>
          <cell r="S6">
            <v>0</v>
          </cell>
          <cell r="T6">
            <v>0</v>
          </cell>
          <cell r="U6">
            <v>0</v>
          </cell>
          <cell r="V6">
            <v>0</v>
          </cell>
        </row>
        <row r="7">
          <cell r="I7">
            <v>15.2</v>
          </cell>
          <cell r="J7">
            <v>17.2</v>
          </cell>
          <cell r="K7">
            <v>16.399999999999999</v>
          </cell>
          <cell r="L7">
            <v>29.2</v>
          </cell>
          <cell r="M7">
            <v>32</v>
          </cell>
          <cell r="N7">
            <v>52.2</v>
          </cell>
          <cell r="O7">
            <v>25.2</v>
          </cell>
          <cell r="P7">
            <v>16.2</v>
          </cell>
          <cell r="Q7">
            <v>25.4</v>
          </cell>
          <cell r="R7">
            <v>34.4</v>
          </cell>
          <cell r="S7">
            <v>16</v>
          </cell>
          <cell r="T7">
            <v>19</v>
          </cell>
          <cell r="U7">
            <v>32</v>
          </cell>
          <cell r="V7">
            <v>32</v>
          </cell>
        </row>
        <row r="8">
          <cell r="I8">
            <v>6</v>
          </cell>
          <cell r="J8">
            <v>8</v>
          </cell>
          <cell r="K8">
            <v>7.9999999999999982</v>
          </cell>
          <cell r="L8">
            <v>20</v>
          </cell>
          <cell r="M8">
            <v>22</v>
          </cell>
          <cell r="N8">
            <v>40.200000000000003</v>
          </cell>
          <cell r="O8">
            <v>16</v>
          </cell>
          <cell r="P8">
            <v>7</v>
          </cell>
          <cell r="Q8">
            <v>14.999999999999998</v>
          </cell>
          <cell r="R8">
            <v>24</v>
          </cell>
          <cell r="S8">
            <v>4</v>
          </cell>
          <cell r="T8">
            <v>7</v>
          </cell>
          <cell r="U8">
            <v>20</v>
          </cell>
          <cell r="V8">
            <v>20</v>
          </cell>
        </row>
        <row r="9">
          <cell r="I9">
            <v>2.2999999999999998</v>
          </cell>
          <cell r="J9">
            <v>2.2999999999999998</v>
          </cell>
          <cell r="K9">
            <v>2.1</v>
          </cell>
          <cell r="L9">
            <v>2.2999999999999998</v>
          </cell>
          <cell r="M9">
            <v>2.5</v>
          </cell>
          <cell r="N9">
            <v>3</v>
          </cell>
          <cell r="O9">
            <v>2.2999999999999998</v>
          </cell>
          <cell r="P9">
            <v>2.2999999999999998</v>
          </cell>
          <cell r="Q9">
            <v>2.6</v>
          </cell>
          <cell r="R9">
            <v>2.6</v>
          </cell>
          <cell r="S9">
            <v>3</v>
          </cell>
          <cell r="T9">
            <v>3</v>
          </cell>
          <cell r="U9">
            <v>3</v>
          </cell>
          <cell r="V9">
            <v>3</v>
          </cell>
        </row>
        <row r="10">
          <cell r="I10">
            <v>0.3</v>
          </cell>
          <cell r="J10">
            <v>0.3</v>
          </cell>
          <cell r="K10">
            <v>0.3</v>
          </cell>
          <cell r="L10">
            <v>0.3</v>
          </cell>
          <cell r="M10">
            <v>0.3</v>
          </cell>
          <cell r="N10">
            <v>0.3</v>
          </cell>
          <cell r="O10">
            <v>0.3</v>
          </cell>
          <cell r="P10">
            <v>0.3</v>
          </cell>
          <cell r="Q10">
            <v>0.3</v>
          </cell>
          <cell r="R10">
            <v>0.3</v>
          </cell>
          <cell r="S10">
            <v>0.3</v>
          </cell>
          <cell r="T10">
            <v>0.3</v>
          </cell>
          <cell r="U10">
            <v>0.3</v>
          </cell>
          <cell r="V10">
            <v>0.3</v>
          </cell>
        </row>
        <row r="11">
          <cell r="I11">
            <v>0.8</v>
          </cell>
          <cell r="J11">
            <v>0.8</v>
          </cell>
          <cell r="K11">
            <v>0.8</v>
          </cell>
          <cell r="L11">
            <v>0.8</v>
          </cell>
          <cell r="M11">
            <v>0.8</v>
          </cell>
          <cell r="N11">
            <v>0.8</v>
          </cell>
          <cell r="O11">
            <v>0.8</v>
          </cell>
          <cell r="P11">
            <v>0.8</v>
          </cell>
          <cell r="Q11">
            <v>0.8</v>
          </cell>
          <cell r="R11">
            <v>0.8</v>
          </cell>
          <cell r="S11">
            <v>0.8</v>
          </cell>
          <cell r="T11">
            <v>0.8</v>
          </cell>
          <cell r="U11">
            <v>0.8</v>
          </cell>
          <cell r="V11">
            <v>0.8</v>
          </cell>
        </row>
        <row r="12">
          <cell r="I12">
            <v>0.7</v>
          </cell>
          <cell r="J12">
            <v>0.7</v>
          </cell>
          <cell r="K12">
            <v>0.7</v>
          </cell>
          <cell r="L12">
            <v>0.7</v>
          </cell>
          <cell r="M12">
            <v>0.7</v>
          </cell>
          <cell r="N12">
            <v>0.7</v>
          </cell>
          <cell r="O12">
            <v>0.7</v>
          </cell>
          <cell r="P12">
            <v>0.7</v>
          </cell>
          <cell r="Q12">
            <v>0.7</v>
          </cell>
          <cell r="R12">
            <v>0.7</v>
          </cell>
          <cell r="S12">
            <v>0.7</v>
          </cell>
          <cell r="T12">
            <v>0.7</v>
          </cell>
          <cell r="U12">
            <v>0.7</v>
          </cell>
          <cell r="V12">
            <v>0.7</v>
          </cell>
        </row>
        <row r="13">
          <cell r="I13">
            <v>0.2</v>
          </cell>
          <cell r="J13">
            <v>0.2</v>
          </cell>
          <cell r="K13">
            <v>0.2</v>
          </cell>
          <cell r="L13">
            <v>0.2</v>
          </cell>
          <cell r="M13">
            <v>0.2</v>
          </cell>
          <cell r="N13">
            <v>0.2</v>
          </cell>
          <cell r="O13">
            <v>0.2</v>
          </cell>
          <cell r="P13">
            <v>0.2</v>
          </cell>
          <cell r="Q13">
            <v>0.2</v>
          </cell>
          <cell r="R13">
            <v>0.2</v>
          </cell>
          <cell r="S13">
            <v>0.2</v>
          </cell>
          <cell r="T13">
            <v>0.2</v>
          </cell>
          <cell r="U13">
            <v>0.2</v>
          </cell>
          <cell r="V13">
            <v>0.2</v>
          </cell>
        </row>
        <row r="14">
          <cell r="I14">
            <v>0.05</v>
          </cell>
          <cell r="J14">
            <v>0.05</v>
          </cell>
          <cell r="K14">
            <v>0.05</v>
          </cell>
          <cell r="L14">
            <v>0.05</v>
          </cell>
          <cell r="M14">
            <v>0.05</v>
          </cell>
          <cell r="N14">
            <v>0.05</v>
          </cell>
          <cell r="O14">
            <v>0.05</v>
          </cell>
          <cell r="P14">
            <v>0.05</v>
          </cell>
          <cell r="Q14">
            <v>0.05</v>
          </cell>
          <cell r="R14">
            <v>0.05</v>
          </cell>
          <cell r="S14">
            <v>0.05</v>
          </cell>
          <cell r="T14">
            <v>0.05</v>
          </cell>
          <cell r="U14">
            <v>0.05</v>
          </cell>
          <cell r="V14">
            <v>0.05</v>
          </cell>
        </row>
        <row r="15">
          <cell r="I15">
            <v>0.2</v>
          </cell>
          <cell r="J15">
            <v>0.2</v>
          </cell>
          <cell r="K15">
            <v>0.2</v>
          </cell>
          <cell r="L15">
            <v>0.2</v>
          </cell>
          <cell r="M15">
            <v>0.2</v>
          </cell>
          <cell r="N15">
            <v>0.2</v>
          </cell>
          <cell r="O15">
            <v>0.2</v>
          </cell>
          <cell r="P15">
            <v>0.2</v>
          </cell>
          <cell r="Q15">
            <v>0.2</v>
          </cell>
          <cell r="R15">
            <v>0.2</v>
          </cell>
          <cell r="S15">
            <v>0.2</v>
          </cell>
          <cell r="T15">
            <v>0.2</v>
          </cell>
          <cell r="U15">
            <v>0.2</v>
          </cell>
          <cell r="V15">
            <v>0.2</v>
          </cell>
        </row>
        <row r="16">
          <cell r="I16">
            <v>2</v>
          </cell>
          <cell r="J16">
            <v>2</v>
          </cell>
          <cell r="K16">
            <v>2</v>
          </cell>
          <cell r="L16">
            <v>2</v>
          </cell>
          <cell r="M16">
            <v>2</v>
          </cell>
          <cell r="N16">
            <v>2</v>
          </cell>
          <cell r="O16">
            <v>2</v>
          </cell>
          <cell r="P16">
            <v>2</v>
          </cell>
          <cell r="Q16">
            <v>2</v>
          </cell>
          <cell r="R16">
            <v>2</v>
          </cell>
          <cell r="S16">
            <v>2</v>
          </cell>
          <cell r="T16">
            <v>2</v>
          </cell>
          <cell r="U16">
            <v>2</v>
          </cell>
          <cell r="V16">
            <v>2</v>
          </cell>
        </row>
        <row r="17">
          <cell r="I17">
            <v>0</v>
          </cell>
          <cell r="J17">
            <v>0</v>
          </cell>
          <cell r="K17">
            <v>0</v>
          </cell>
          <cell r="L17">
            <v>0</v>
          </cell>
          <cell r="M17">
            <v>0</v>
          </cell>
          <cell r="N17">
            <v>0</v>
          </cell>
          <cell r="O17">
            <v>0</v>
          </cell>
          <cell r="P17">
            <v>0</v>
          </cell>
          <cell r="Q17">
            <v>0</v>
          </cell>
          <cell r="R17">
            <v>0</v>
          </cell>
          <cell r="S17">
            <v>0</v>
          </cell>
          <cell r="T17">
            <v>0</v>
          </cell>
          <cell r="U17">
            <v>0</v>
          </cell>
          <cell r="V17">
            <v>0</v>
          </cell>
        </row>
        <row r="18">
          <cell r="I18">
            <v>0.3</v>
          </cell>
          <cell r="J18">
            <v>0.3</v>
          </cell>
          <cell r="K18">
            <v>0.3</v>
          </cell>
          <cell r="L18">
            <v>0.3</v>
          </cell>
          <cell r="M18">
            <v>0.3</v>
          </cell>
          <cell r="N18">
            <v>0.3</v>
          </cell>
          <cell r="O18">
            <v>0.3</v>
          </cell>
          <cell r="P18">
            <v>0.3</v>
          </cell>
          <cell r="Q18">
            <v>0.3</v>
          </cell>
          <cell r="R18">
            <v>0.3</v>
          </cell>
          <cell r="S18">
            <v>0.3</v>
          </cell>
          <cell r="T18">
            <v>0.3</v>
          </cell>
          <cell r="U18">
            <v>0.3</v>
          </cell>
          <cell r="V18">
            <v>0.3</v>
          </cell>
        </row>
        <row r="19">
          <cell r="I19">
            <v>0</v>
          </cell>
          <cell r="J19">
            <v>0</v>
          </cell>
          <cell r="K19">
            <v>0</v>
          </cell>
          <cell r="L19">
            <v>0</v>
          </cell>
          <cell r="M19">
            <v>0</v>
          </cell>
          <cell r="N19">
            <v>0</v>
          </cell>
          <cell r="O19">
            <v>0</v>
          </cell>
          <cell r="P19">
            <v>0</v>
          </cell>
          <cell r="Q19">
            <v>0</v>
          </cell>
          <cell r="R19">
            <v>0</v>
          </cell>
          <cell r="S19">
            <v>0</v>
          </cell>
          <cell r="T19">
            <v>0</v>
          </cell>
          <cell r="U19">
            <v>0</v>
          </cell>
          <cell r="V19">
            <v>0</v>
          </cell>
        </row>
        <row r="20">
          <cell r="I20">
            <v>0</v>
          </cell>
          <cell r="J20">
            <v>0</v>
          </cell>
          <cell r="K20">
            <v>0</v>
          </cell>
          <cell r="L20">
            <v>0</v>
          </cell>
          <cell r="M20">
            <v>0</v>
          </cell>
          <cell r="N20">
            <v>0</v>
          </cell>
          <cell r="O20">
            <v>0</v>
          </cell>
          <cell r="P20">
            <v>0</v>
          </cell>
          <cell r="Q20">
            <v>0</v>
          </cell>
          <cell r="R20">
            <v>0</v>
          </cell>
          <cell r="S20">
            <v>0</v>
          </cell>
          <cell r="T20">
            <v>0</v>
          </cell>
          <cell r="U20">
            <v>0</v>
          </cell>
          <cell r="V20">
            <v>0</v>
          </cell>
        </row>
        <row r="21">
          <cell r="I21">
            <v>0.2</v>
          </cell>
          <cell r="J21">
            <v>0.2</v>
          </cell>
          <cell r="K21">
            <v>0.2</v>
          </cell>
          <cell r="L21">
            <v>0.2</v>
          </cell>
          <cell r="M21">
            <v>0.2</v>
          </cell>
          <cell r="N21">
            <v>0.2</v>
          </cell>
          <cell r="O21">
            <v>0.2</v>
          </cell>
          <cell r="P21">
            <v>0.2</v>
          </cell>
          <cell r="Q21">
            <v>0.2</v>
          </cell>
          <cell r="R21">
            <v>0.2</v>
          </cell>
          <cell r="S21">
            <v>0.2</v>
          </cell>
          <cell r="T21">
            <v>0.2</v>
          </cell>
          <cell r="U21">
            <v>0.2</v>
          </cell>
          <cell r="V21">
            <v>0.2</v>
          </cell>
        </row>
        <row r="22">
          <cell r="I22">
            <v>0.6</v>
          </cell>
          <cell r="J22">
            <v>0.6</v>
          </cell>
          <cell r="K22">
            <v>0.6</v>
          </cell>
          <cell r="L22">
            <v>0.6</v>
          </cell>
          <cell r="M22">
            <v>0.6</v>
          </cell>
          <cell r="N22">
            <v>0.6</v>
          </cell>
          <cell r="O22">
            <v>0.6</v>
          </cell>
          <cell r="P22">
            <v>0.6</v>
          </cell>
          <cell r="Q22">
            <v>0.6</v>
          </cell>
          <cell r="R22">
            <v>0.6</v>
          </cell>
          <cell r="S22">
            <v>0.6</v>
          </cell>
          <cell r="T22">
            <v>0.6</v>
          </cell>
          <cell r="U22">
            <v>0.6</v>
          </cell>
          <cell r="V22">
            <v>0.6</v>
          </cell>
        </row>
        <row r="23">
          <cell r="I23">
            <v>0</v>
          </cell>
          <cell r="J23">
            <v>0</v>
          </cell>
          <cell r="K23">
            <v>0</v>
          </cell>
          <cell r="L23">
            <v>0</v>
          </cell>
          <cell r="M23">
            <v>0</v>
          </cell>
          <cell r="N23">
            <v>0</v>
          </cell>
          <cell r="O23">
            <v>0</v>
          </cell>
          <cell r="P23">
            <v>0</v>
          </cell>
          <cell r="Q23">
            <v>0</v>
          </cell>
          <cell r="R23">
            <v>0</v>
          </cell>
          <cell r="S23">
            <v>0</v>
          </cell>
          <cell r="T23">
            <v>0</v>
          </cell>
          <cell r="U23">
            <v>0</v>
          </cell>
          <cell r="V23">
            <v>0</v>
          </cell>
        </row>
        <row r="24">
          <cell r="I24">
            <v>0</v>
          </cell>
          <cell r="J24">
            <v>0</v>
          </cell>
          <cell r="K24">
            <v>0</v>
          </cell>
          <cell r="L24">
            <v>0</v>
          </cell>
          <cell r="M24">
            <v>0</v>
          </cell>
          <cell r="N24">
            <v>0</v>
          </cell>
          <cell r="O24">
            <v>0</v>
          </cell>
          <cell r="P24">
            <v>0</v>
          </cell>
          <cell r="Q24">
            <v>0</v>
          </cell>
          <cell r="R24">
            <v>0</v>
          </cell>
          <cell r="S24">
            <v>0</v>
          </cell>
          <cell r="T24">
            <v>0</v>
          </cell>
          <cell r="U24">
            <v>0</v>
          </cell>
          <cell r="V24">
            <v>0</v>
          </cell>
        </row>
        <row r="25">
          <cell r="I25">
            <v>32.968660713424562</v>
          </cell>
          <cell r="J25">
            <v>38.468660713424562</v>
          </cell>
          <cell r="K25">
            <v>34.706168477474606</v>
          </cell>
          <cell r="L25">
            <v>71.468660713424569</v>
          </cell>
          <cell r="M25">
            <v>83.691152949374526</v>
          </cell>
          <cell r="N25">
            <v>163.98738353924946</v>
          </cell>
          <cell r="O25">
            <v>60.468660713424569</v>
          </cell>
          <cell r="P25">
            <v>35.718660713424562</v>
          </cell>
          <cell r="Q25">
            <v>65.762399067349506</v>
          </cell>
          <cell r="R25">
            <v>93.212399067349509</v>
          </cell>
          <cell r="S25">
            <v>39.097383539249435</v>
          </cell>
          <cell r="T25">
            <v>49.447383539249429</v>
          </cell>
          <cell r="U25">
            <v>94.297383539249438</v>
          </cell>
          <cell r="V25">
            <v>94.297383539249438</v>
          </cell>
        </row>
        <row r="26">
          <cell r="I26">
            <v>0</v>
          </cell>
          <cell r="J26">
            <v>0</v>
          </cell>
          <cell r="K26">
            <v>0</v>
          </cell>
          <cell r="L26">
            <v>0</v>
          </cell>
          <cell r="M26">
            <v>0</v>
          </cell>
          <cell r="N26">
            <v>0</v>
          </cell>
          <cell r="O26">
            <v>0</v>
          </cell>
          <cell r="P26">
            <v>0</v>
          </cell>
          <cell r="Q26">
            <v>0</v>
          </cell>
          <cell r="R26">
            <v>0</v>
          </cell>
          <cell r="S26">
            <v>0</v>
          </cell>
          <cell r="T26">
            <v>0</v>
          </cell>
          <cell r="U26">
            <v>0</v>
          </cell>
          <cell r="V26">
            <v>0</v>
          </cell>
        </row>
        <row r="28">
          <cell r="I28">
            <v>0</v>
          </cell>
          <cell r="J28">
            <v>0</v>
          </cell>
          <cell r="K28">
            <v>0</v>
          </cell>
          <cell r="L28">
            <v>0.14000000000000001</v>
          </cell>
          <cell r="M28">
            <v>0</v>
          </cell>
          <cell r="N28">
            <v>0.14000000000000001</v>
          </cell>
          <cell r="O28">
            <v>0</v>
          </cell>
          <cell r="P28">
            <v>0</v>
          </cell>
          <cell r="Q28">
            <v>0</v>
          </cell>
          <cell r="R28">
            <v>0</v>
          </cell>
          <cell r="S28">
            <v>0</v>
          </cell>
          <cell r="T28">
            <v>0</v>
          </cell>
          <cell r="U28">
            <v>0</v>
          </cell>
          <cell r="V28">
            <v>0</v>
          </cell>
        </row>
        <row r="29">
          <cell r="I29">
            <v>2.4760277775098647</v>
          </cell>
          <cell r="J29">
            <v>2.7560277775098645</v>
          </cell>
          <cell r="K29">
            <v>2.6308079707698768</v>
          </cell>
          <cell r="L29">
            <v>4.4360277775098647</v>
          </cell>
          <cell r="M29">
            <v>4.8412475842498539</v>
          </cell>
          <cell r="N29">
            <v>7.7022971010998242</v>
          </cell>
          <cell r="O29">
            <v>3.8760277775098646</v>
          </cell>
          <cell r="P29">
            <v>2.6160277775098644</v>
          </cell>
          <cell r="Q29">
            <v>3.9238574876198471</v>
          </cell>
          <cell r="R29">
            <v>5.1838574876198473</v>
          </cell>
          <cell r="S29">
            <v>2.6342971010998233</v>
          </cell>
          <cell r="T29">
            <v>3.0542971010998237</v>
          </cell>
          <cell r="U29">
            <v>4.8742971010998239</v>
          </cell>
          <cell r="V29">
            <v>4.8742971010998239</v>
          </cell>
        </row>
        <row r="30">
          <cell r="I30">
            <v>0</v>
          </cell>
          <cell r="J30">
            <v>0</v>
          </cell>
          <cell r="K30">
            <v>0</v>
          </cell>
          <cell r="L30">
            <v>0</v>
          </cell>
          <cell r="M30">
            <v>0</v>
          </cell>
          <cell r="N30">
            <v>0</v>
          </cell>
          <cell r="O30">
            <v>0</v>
          </cell>
          <cell r="P30">
            <v>0</v>
          </cell>
          <cell r="Q30">
            <v>0</v>
          </cell>
          <cell r="R30">
            <v>0</v>
          </cell>
          <cell r="S30">
            <v>0</v>
          </cell>
          <cell r="T30">
            <v>0</v>
          </cell>
          <cell r="U30">
            <v>0</v>
          </cell>
          <cell r="V30">
            <v>0</v>
          </cell>
        </row>
        <row r="31">
          <cell r="I31">
            <v>0</v>
          </cell>
          <cell r="J31">
            <v>0</v>
          </cell>
          <cell r="K31">
            <v>0</v>
          </cell>
          <cell r="L31">
            <v>0</v>
          </cell>
          <cell r="M31">
            <v>0</v>
          </cell>
          <cell r="N31">
            <v>0</v>
          </cell>
          <cell r="O31">
            <v>0</v>
          </cell>
          <cell r="P31">
            <v>0</v>
          </cell>
          <cell r="Q31">
            <v>0</v>
          </cell>
          <cell r="R31">
            <v>0</v>
          </cell>
          <cell r="S31">
            <v>0</v>
          </cell>
          <cell r="T31">
            <v>0</v>
          </cell>
          <cell r="U31">
            <v>0</v>
          </cell>
          <cell r="V31">
            <v>0</v>
          </cell>
        </row>
        <row r="32">
          <cell r="I32">
            <v>0</v>
          </cell>
          <cell r="J32">
            <v>0</v>
          </cell>
          <cell r="K32">
            <v>0</v>
          </cell>
          <cell r="L32">
            <v>0</v>
          </cell>
          <cell r="M32">
            <v>0</v>
          </cell>
          <cell r="N32">
            <v>0</v>
          </cell>
          <cell r="O32">
            <v>0</v>
          </cell>
          <cell r="P32">
            <v>0</v>
          </cell>
          <cell r="Q32">
            <v>0</v>
          </cell>
          <cell r="R32">
            <v>0</v>
          </cell>
          <cell r="S32">
            <v>0</v>
          </cell>
          <cell r="T32">
            <v>0</v>
          </cell>
          <cell r="U32">
            <v>0</v>
          </cell>
          <cell r="V32">
            <v>0</v>
          </cell>
        </row>
        <row r="33">
          <cell r="I33">
            <v>8</v>
          </cell>
          <cell r="J33">
            <v>10</v>
          </cell>
          <cell r="K33">
            <v>9.9999999999999982</v>
          </cell>
          <cell r="L33">
            <v>22</v>
          </cell>
          <cell r="M33">
            <v>24</v>
          </cell>
          <cell r="N33">
            <v>42.2</v>
          </cell>
          <cell r="O33">
            <v>18</v>
          </cell>
          <cell r="P33">
            <v>9</v>
          </cell>
          <cell r="Q33">
            <v>17</v>
          </cell>
          <cell r="R33">
            <v>26</v>
          </cell>
          <cell r="S33">
            <v>6</v>
          </cell>
          <cell r="T33">
            <v>9</v>
          </cell>
          <cell r="U33">
            <v>22</v>
          </cell>
          <cell r="V33">
            <v>22</v>
          </cell>
        </row>
        <row r="34">
          <cell r="I34">
            <v>10.285912696499032</v>
          </cell>
          <cell r="J34">
            <v>10.285912696499032</v>
          </cell>
          <cell r="K34">
            <v>9.3914855054991175</v>
          </cell>
          <cell r="L34">
            <v>10.285912696499032</v>
          </cell>
          <cell r="M34">
            <v>11.180339887498949</v>
          </cell>
          <cell r="N34">
            <v>13.416407864998739</v>
          </cell>
          <cell r="O34">
            <v>10.285912696499032</v>
          </cell>
          <cell r="P34">
            <v>10.285912696499032</v>
          </cell>
          <cell r="Q34">
            <v>11.627553482998907</v>
          </cell>
          <cell r="R34">
            <v>11.627553482998907</v>
          </cell>
          <cell r="S34">
            <v>13.416407864998739</v>
          </cell>
          <cell r="T34">
            <v>13.416407864998739</v>
          </cell>
          <cell r="U34">
            <v>13.416407864998739</v>
          </cell>
          <cell r="V34">
            <v>13.416407864998739</v>
          </cell>
        </row>
        <row r="36">
          <cell r="I36">
            <v>0</v>
          </cell>
          <cell r="J36">
            <v>0</v>
          </cell>
          <cell r="K36">
            <v>0</v>
          </cell>
          <cell r="L36">
            <v>0.7778174593052023</v>
          </cell>
          <cell r="M36">
            <v>0</v>
          </cell>
          <cell r="N36">
            <v>0.7778174593052023</v>
          </cell>
          <cell r="O36">
            <v>0</v>
          </cell>
          <cell r="P36">
            <v>0</v>
          </cell>
          <cell r="Q36">
            <v>0</v>
          </cell>
          <cell r="R36">
            <v>0</v>
          </cell>
          <cell r="S36">
            <v>0</v>
          </cell>
          <cell r="T36">
            <v>0</v>
          </cell>
          <cell r="U36">
            <v>0</v>
          </cell>
          <cell r="V36">
            <v>0</v>
          </cell>
        </row>
        <row r="37">
          <cell r="I37">
            <v>13.756411679084495</v>
          </cell>
          <cell r="J37">
            <v>15.3120465976949</v>
          </cell>
          <cell r="K37">
            <v>14.616345512457858</v>
          </cell>
          <cell r="L37">
            <v>24.645856109357329</v>
          </cell>
          <cell r="M37">
            <v>26.897192113204778</v>
          </cell>
          <cell r="N37">
            <v>42.792722585652072</v>
          </cell>
          <cell r="O37">
            <v>21.534586272136519</v>
          </cell>
          <cell r="P37">
            <v>14.534229138389698</v>
          </cell>
          <cell r="Q37">
            <v>21.800320440686882</v>
          </cell>
          <cell r="R37">
            <v>28.800677574433703</v>
          </cell>
          <cell r="S37">
            <v>14.635730558803743</v>
          </cell>
          <cell r="T37">
            <v>16.969182936719349</v>
          </cell>
          <cell r="U37">
            <v>27.08080990768698</v>
          </cell>
          <cell r="V37">
            <v>27.08080990768698</v>
          </cell>
        </row>
        <row r="38">
          <cell r="I38">
            <v>0</v>
          </cell>
          <cell r="J38">
            <v>0</v>
          </cell>
          <cell r="K38">
            <v>0</v>
          </cell>
          <cell r="L38">
            <v>0</v>
          </cell>
          <cell r="M38">
            <v>0</v>
          </cell>
          <cell r="N38">
            <v>0</v>
          </cell>
          <cell r="O38">
            <v>0</v>
          </cell>
          <cell r="P38">
            <v>0</v>
          </cell>
          <cell r="Q38">
            <v>0</v>
          </cell>
          <cell r="R38">
            <v>0</v>
          </cell>
          <cell r="S38">
            <v>0</v>
          </cell>
          <cell r="T38">
            <v>0</v>
          </cell>
          <cell r="U38">
            <v>0</v>
          </cell>
          <cell r="V38">
            <v>0</v>
          </cell>
        </row>
        <row r="39">
          <cell r="I39">
            <v>0</v>
          </cell>
          <cell r="J39">
            <v>0</v>
          </cell>
          <cell r="K39">
            <v>0</v>
          </cell>
          <cell r="L39">
            <v>0</v>
          </cell>
          <cell r="M39">
            <v>0</v>
          </cell>
          <cell r="N39">
            <v>0</v>
          </cell>
          <cell r="O39">
            <v>0</v>
          </cell>
          <cell r="P39">
            <v>0</v>
          </cell>
          <cell r="Q39">
            <v>0</v>
          </cell>
          <cell r="R39">
            <v>0</v>
          </cell>
          <cell r="S39">
            <v>0</v>
          </cell>
          <cell r="T39">
            <v>0</v>
          </cell>
          <cell r="U39">
            <v>0</v>
          </cell>
          <cell r="V39">
            <v>0</v>
          </cell>
        </row>
        <row r="40">
          <cell r="I40">
            <v>1.4800000000000002</v>
          </cell>
          <cell r="J40">
            <v>1.8800000000000001</v>
          </cell>
          <cell r="K40">
            <v>1.88</v>
          </cell>
          <cell r="L40">
            <v>4.28</v>
          </cell>
          <cell r="M40">
            <v>4.68</v>
          </cell>
          <cell r="N40">
            <v>8.32</v>
          </cell>
          <cell r="O40">
            <v>3.48</v>
          </cell>
          <cell r="P40">
            <v>1.6800000000000002</v>
          </cell>
          <cell r="Q40">
            <v>3.28</v>
          </cell>
          <cell r="R40">
            <v>5.08</v>
          </cell>
          <cell r="S40">
            <v>1.08</v>
          </cell>
          <cell r="T40">
            <v>1.6800000000000002</v>
          </cell>
          <cell r="U40">
            <v>4.28</v>
          </cell>
          <cell r="V40">
            <v>4.28</v>
          </cell>
        </row>
        <row r="41">
          <cell r="I41">
            <v>2.0571825392998067</v>
          </cell>
          <cell r="J41">
            <v>2.0571825392998067</v>
          </cell>
          <cell r="K41">
            <v>1.8782971010998235</v>
          </cell>
          <cell r="L41">
            <v>2.0571825392998067</v>
          </cell>
          <cell r="M41">
            <v>2.2360679774997898</v>
          </cell>
          <cell r="N41">
            <v>2.6832815729997481</v>
          </cell>
          <cell r="O41">
            <v>2.0571825392998067</v>
          </cell>
          <cell r="P41">
            <v>2.0571825392998067</v>
          </cell>
          <cell r="Q41">
            <v>2.3255106965997814</v>
          </cell>
          <cell r="R41">
            <v>2.3255106965997814</v>
          </cell>
          <cell r="S41">
            <v>2.6832815729997481</v>
          </cell>
          <cell r="T41">
            <v>2.6832815729997481</v>
          </cell>
          <cell r="U41">
            <v>2.6832815729997481</v>
          </cell>
          <cell r="V41">
            <v>2.6832815729997481</v>
          </cell>
        </row>
        <row r="42">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I44">
            <v>17.685912696499031</v>
          </cell>
          <cell r="J44">
            <v>19.685912696499031</v>
          </cell>
          <cell r="K44">
            <v>18.791485505499118</v>
          </cell>
          <cell r="L44">
            <v>31.685912696499031</v>
          </cell>
          <cell r="M44">
            <v>34.580339887498951</v>
          </cell>
          <cell r="N44">
            <v>55.01640786499874</v>
          </cell>
          <cell r="O44">
            <v>27.685912696499031</v>
          </cell>
          <cell r="P44">
            <v>18.685912696499031</v>
          </cell>
          <cell r="Q44">
            <v>28.027553482998904</v>
          </cell>
          <cell r="R44">
            <v>37.027553482998911</v>
          </cell>
          <cell r="S44">
            <v>18.816407864998737</v>
          </cell>
          <cell r="T44">
            <v>21.816407864998737</v>
          </cell>
          <cell r="U44">
            <v>34.816407864998737</v>
          </cell>
          <cell r="V44">
            <v>34.816407864998737</v>
          </cell>
        </row>
        <row r="45">
          <cell r="I45">
            <v>0</v>
          </cell>
          <cell r="J45">
            <v>0</v>
          </cell>
          <cell r="K45">
            <v>0</v>
          </cell>
          <cell r="L45">
            <v>0</v>
          </cell>
          <cell r="M45">
            <v>0</v>
          </cell>
          <cell r="N45">
            <v>0</v>
          </cell>
          <cell r="O45">
            <v>0</v>
          </cell>
          <cell r="P45">
            <v>0</v>
          </cell>
          <cell r="Q45">
            <v>0</v>
          </cell>
          <cell r="R45">
            <v>0</v>
          </cell>
          <cell r="S45">
            <v>0</v>
          </cell>
          <cell r="T45">
            <v>0</v>
          </cell>
          <cell r="U45">
            <v>0</v>
          </cell>
          <cell r="V45">
            <v>0</v>
          </cell>
        </row>
        <row r="46">
          <cell r="I46">
            <v>0</v>
          </cell>
          <cell r="J46">
            <v>0</v>
          </cell>
          <cell r="K46">
            <v>0</v>
          </cell>
          <cell r="L46">
            <v>0</v>
          </cell>
          <cell r="M46">
            <v>0</v>
          </cell>
          <cell r="N46">
            <v>0</v>
          </cell>
          <cell r="O46">
            <v>0</v>
          </cell>
          <cell r="P46">
            <v>0</v>
          </cell>
          <cell r="Q46">
            <v>0</v>
          </cell>
          <cell r="R46">
            <v>0</v>
          </cell>
          <cell r="S46">
            <v>0</v>
          </cell>
          <cell r="T46">
            <v>0</v>
          </cell>
          <cell r="U46">
            <v>0</v>
          </cell>
          <cell r="V46">
            <v>0</v>
          </cell>
        </row>
        <row r="47">
          <cell r="I47">
            <v>0</v>
          </cell>
          <cell r="J47">
            <v>0</v>
          </cell>
          <cell r="K47">
            <v>0</v>
          </cell>
          <cell r="L47">
            <v>0</v>
          </cell>
          <cell r="M47">
            <v>0</v>
          </cell>
          <cell r="N47">
            <v>0</v>
          </cell>
          <cell r="O47">
            <v>0</v>
          </cell>
          <cell r="P47">
            <v>0</v>
          </cell>
          <cell r="Q47">
            <v>0</v>
          </cell>
          <cell r="R47">
            <v>0</v>
          </cell>
          <cell r="S47">
            <v>0</v>
          </cell>
          <cell r="T47">
            <v>0</v>
          </cell>
          <cell r="U47">
            <v>0</v>
          </cell>
          <cell r="V47">
            <v>0</v>
          </cell>
        </row>
        <row r="48">
          <cell r="I48">
            <v>0.37000000000000005</v>
          </cell>
          <cell r="J48">
            <v>0.47000000000000003</v>
          </cell>
          <cell r="K48">
            <v>0.47</v>
          </cell>
          <cell r="L48">
            <v>1.07</v>
          </cell>
          <cell r="M48">
            <v>1.17</v>
          </cell>
          <cell r="N48">
            <v>2.08</v>
          </cell>
          <cell r="O48">
            <v>0.87</v>
          </cell>
          <cell r="P48">
            <v>0.42000000000000004</v>
          </cell>
          <cell r="Q48">
            <v>0.82</v>
          </cell>
          <cell r="R48">
            <v>1.27</v>
          </cell>
          <cell r="S48">
            <v>0.27</v>
          </cell>
          <cell r="T48">
            <v>0.42000000000000004</v>
          </cell>
          <cell r="U48">
            <v>1.07</v>
          </cell>
          <cell r="V48">
            <v>1.07</v>
          </cell>
        </row>
        <row r="49">
          <cell r="I49">
            <v>0.51429563482495166</v>
          </cell>
          <cell r="J49">
            <v>0.51429563482495166</v>
          </cell>
          <cell r="K49">
            <v>0.46957427527495588</v>
          </cell>
          <cell r="L49">
            <v>0.51429563482495166</v>
          </cell>
          <cell r="M49">
            <v>0.55901699437494745</v>
          </cell>
          <cell r="N49">
            <v>0.67082039324993703</v>
          </cell>
          <cell r="O49">
            <v>0.51429563482495166</v>
          </cell>
          <cell r="P49">
            <v>0.51429563482495166</v>
          </cell>
          <cell r="Q49">
            <v>0.58137767414994534</v>
          </cell>
          <cell r="R49">
            <v>0.58137767414994534</v>
          </cell>
          <cell r="S49">
            <v>0.67082039324993703</v>
          </cell>
          <cell r="T49">
            <v>0.67082039324993703</v>
          </cell>
          <cell r="U49">
            <v>0.67082039324993703</v>
          </cell>
          <cell r="V49">
            <v>0.67082039324993703</v>
          </cell>
        </row>
        <row r="50">
          <cell r="I50">
            <v>0</v>
          </cell>
          <cell r="J50">
            <v>0</v>
          </cell>
          <cell r="K50">
            <v>0</v>
          </cell>
          <cell r="L50">
            <v>0</v>
          </cell>
          <cell r="M50">
            <v>0</v>
          </cell>
          <cell r="N50">
            <v>0</v>
          </cell>
          <cell r="O50">
            <v>0</v>
          </cell>
          <cell r="P50">
            <v>0</v>
          </cell>
          <cell r="Q50">
            <v>0</v>
          </cell>
          <cell r="R50">
            <v>0</v>
          </cell>
          <cell r="S50">
            <v>0</v>
          </cell>
          <cell r="T50">
            <v>0</v>
          </cell>
          <cell r="U50">
            <v>0</v>
          </cell>
          <cell r="V50">
            <v>0</v>
          </cell>
        </row>
        <row r="51">
          <cell r="I51">
            <v>0</v>
          </cell>
          <cell r="J51">
            <v>0</v>
          </cell>
          <cell r="K51">
            <v>0</v>
          </cell>
          <cell r="L51">
            <v>4.1421356237309531E-3</v>
          </cell>
          <cell r="M51">
            <v>0</v>
          </cell>
          <cell r="N51">
            <v>4.1421356237309531E-3</v>
          </cell>
          <cell r="O51">
            <v>0</v>
          </cell>
          <cell r="P51">
            <v>0</v>
          </cell>
          <cell r="Q51">
            <v>0</v>
          </cell>
          <cell r="R51">
            <v>0</v>
          </cell>
          <cell r="S51">
            <v>0</v>
          </cell>
          <cell r="T51">
            <v>0</v>
          </cell>
          <cell r="U51">
            <v>0</v>
          </cell>
          <cell r="V51">
            <v>0</v>
          </cell>
        </row>
        <row r="52">
          <cell r="I52" t="str">
            <v>Included</v>
          </cell>
          <cell r="J52" t="str">
            <v>Included</v>
          </cell>
          <cell r="K52" t="str">
            <v>Included</v>
          </cell>
          <cell r="L52" t="str">
            <v>Included</v>
          </cell>
          <cell r="M52" t="str">
            <v>Included</v>
          </cell>
          <cell r="N52" t="str">
            <v>Included</v>
          </cell>
          <cell r="O52" t="str">
            <v>Included</v>
          </cell>
          <cell r="P52" t="str">
            <v>Included</v>
          </cell>
          <cell r="Q52" t="str">
            <v>Included</v>
          </cell>
          <cell r="R52" t="str">
            <v>Included</v>
          </cell>
          <cell r="S52" t="str">
            <v>Included</v>
          </cell>
          <cell r="T52" t="str">
            <v>Included</v>
          </cell>
          <cell r="U52" t="str">
            <v>Included</v>
          </cell>
          <cell r="V52" t="str">
            <v>Included</v>
          </cell>
        </row>
        <row r="53">
          <cell r="I53">
            <v>7.3257449018364187E-2</v>
          </cell>
          <cell r="J53">
            <v>8.1541720265826095E-2</v>
          </cell>
          <cell r="K53">
            <v>7.7836881535151725E-2</v>
          </cell>
          <cell r="L53">
            <v>0.13124734775059752</v>
          </cell>
          <cell r="M53">
            <v>0.14323645772873378</v>
          </cell>
          <cell r="N53">
            <v>0.22788542290732305</v>
          </cell>
          <cell r="O53">
            <v>0.11467880525567371</v>
          </cell>
          <cell r="P53">
            <v>7.7399584642095148E-2</v>
          </cell>
          <cell r="Q53">
            <v>0.11609392772795431</v>
          </cell>
          <cell r="R53">
            <v>0.15337314834153287</v>
          </cell>
          <cell r="S53">
            <v>7.7940113328262561E-2</v>
          </cell>
          <cell r="T53">
            <v>9.0366520199455402E-2</v>
          </cell>
          <cell r="U53">
            <v>0.1442142833079578</v>
          </cell>
          <cell r="V53">
            <v>0.1442142833079578</v>
          </cell>
        </row>
        <row r="54">
          <cell r="I54">
            <v>0</v>
          </cell>
          <cell r="J54">
            <v>0</v>
          </cell>
          <cell r="K54">
            <v>0</v>
          </cell>
          <cell r="L54">
            <v>0</v>
          </cell>
          <cell r="M54">
            <v>0</v>
          </cell>
          <cell r="N54">
            <v>0</v>
          </cell>
          <cell r="O54">
            <v>0</v>
          </cell>
          <cell r="P54">
            <v>0</v>
          </cell>
          <cell r="Q54">
            <v>0</v>
          </cell>
          <cell r="R54">
            <v>0</v>
          </cell>
          <cell r="S54">
            <v>0</v>
          </cell>
          <cell r="T54">
            <v>0</v>
          </cell>
          <cell r="U54">
            <v>0</v>
          </cell>
          <cell r="V54">
            <v>0</v>
          </cell>
        </row>
        <row r="55">
          <cell r="I55">
            <v>0</v>
          </cell>
          <cell r="J55">
            <v>0</v>
          </cell>
          <cell r="K55">
            <v>0</v>
          </cell>
          <cell r="L55">
            <v>0</v>
          </cell>
          <cell r="M55">
            <v>0</v>
          </cell>
          <cell r="N55">
            <v>0</v>
          </cell>
          <cell r="O55">
            <v>0</v>
          </cell>
          <cell r="P55">
            <v>0</v>
          </cell>
          <cell r="Q55">
            <v>0</v>
          </cell>
          <cell r="R55">
            <v>0</v>
          </cell>
          <cell r="S55">
            <v>0</v>
          </cell>
          <cell r="T55">
            <v>0</v>
          </cell>
          <cell r="U55">
            <v>0</v>
          </cell>
          <cell r="V55">
            <v>0</v>
          </cell>
        </row>
        <row r="56">
          <cell r="I56">
            <v>2.08</v>
          </cell>
          <cell r="J56">
            <v>2.48</v>
          </cell>
          <cell r="K56">
            <v>2.4799999999999995</v>
          </cell>
          <cell r="L56">
            <v>4.88</v>
          </cell>
          <cell r="M56">
            <v>5.28</v>
          </cell>
          <cell r="N56">
            <v>8.9200000000000017</v>
          </cell>
          <cell r="O56">
            <v>4.08</v>
          </cell>
          <cell r="P56">
            <v>2.2800000000000002</v>
          </cell>
          <cell r="Q56">
            <v>3.88</v>
          </cell>
          <cell r="R56">
            <v>5.6800000000000006</v>
          </cell>
          <cell r="S56">
            <v>1.6800000000000002</v>
          </cell>
          <cell r="T56">
            <v>2.2800000000000002</v>
          </cell>
          <cell r="U56">
            <v>4.88</v>
          </cell>
          <cell r="V56">
            <v>4.88</v>
          </cell>
        </row>
        <row r="57">
          <cell r="I57">
            <v>2.0571825392998067</v>
          </cell>
          <cell r="J57">
            <v>2.0571825392998067</v>
          </cell>
          <cell r="K57">
            <v>1.8782971010998235</v>
          </cell>
          <cell r="L57">
            <v>2.0571825392998067</v>
          </cell>
          <cell r="M57">
            <v>2.2360679774997898</v>
          </cell>
          <cell r="N57">
            <v>2.6832815729997481</v>
          </cell>
          <cell r="O57">
            <v>2.0571825392998067</v>
          </cell>
          <cell r="P57">
            <v>2.0571825392998067</v>
          </cell>
          <cell r="Q57">
            <v>2.3255106965997814</v>
          </cell>
          <cell r="R57">
            <v>2.3255106965997814</v>
          </cell>
          <cell r="S57">
            <v>2.6832815729997481</v>
          </cell>
          <cell r="T57">
            <v>2.6832815729997481</v>
          </cell>
          <cell r="U57">
            <v>2.6832815729997481</v>
          </cell>
          <cell r="V57">
            <v>2.6832815729997481</v>
          </cell>
        </row>
        <row r="59">
          <cell r="I59">
            <v>0</v>
          </cell>
          <cell r="J59">
            <v>0</v>
          </cell>
          <cell r="K59">
            <v>0</v>
          </cell>
          <cell r="L59">
            <v>0.14000000000000001</v>
          </cell>
          <cell r="M59">
            <v>0</v>
          </cell>
          <cell r="N59">
            <v>0.14000000000000001</v>
          </cell>
          <cell r="O59">
            <v>0</v>
          </cell>
          <cell r="P59">
            <v>0</v>
          </cell>
          <cell r="Q59">
            <v>0</v>
          </cell>
          <cell r="R59">
            <v>0</v>
          </cell>
          <cell r="S59">
            <v>0</v>
          </cell>
          <cell r="T59">
            <v>0</v>
          </cell>
          <cell r="U59">
            <v>0</v>
          </cell>
          <cell r="V59">
            <v>0</v>
          </cell>
        </row>
        <row r="60">
          <cell r="I60">
            <v>2.4760277775098647</v>
          </cell>
          <cell r="J60">
            <v>2.7560277775098645</v>
          </cell>
          <cell r="K60">
            <v>2.6308079707698768</v>
          </cell>
          <cell r="L60">
            <v>4.4360277775098647</v>
          </cell>
          <cell r="M60">
            <v>4.8412475842498539</v>
          </cell>
          <cell r="N60">
            <v>7.7022971010998242</v>
          </cell>
          <cell r="O60">
            <v>3.8760277775098646</v>
          </cell>
          <cell r="P60">
            <v>2.6160277775098644</v>
          </cell>
          <cell r="Q60">
            <v>3.9238574876198471</v>
          </cell>
          <cell r="R60">
            <v>5.1838574876198473</v>
          </cell>
          <cell r="S60">
            <v>2.6342971010998233</v>
          </cell>
          <cell r="T60">
            <v>3.0542971010998237</v>
          </cell>
          <cell r="U60">
            <v>4.8742971010998239</v>
          </cell>
          <cell r="V60">
            <v>4.8742971010998239</v>
          </cell>
        </row>
        <row r="61">
          <cell r="I61">
            <v>0</v>
          </cell>
          <cell r="J61">
            <v>0</v>
          </cell>
          <cell r="K61">
            <v>0</v>
          </cell>
          <cell r="L61">
            <v>0</v>
          </cell>
          <cell r="M61">
            <v>0</v>
          </cell>
          <cell r="N61">
            <v>0</v>
          </cell>
          <cell r="O61">
            <v>0</v>
          </cell>
          <cell r="P61">
            <v>0</v>
          </cell>
          <cell r="Q61">
            <v>0</v>
          </cell>
          <cell r="R61">
            <v>0</v>
          </cell>
          <cell r="S61">
            <v>0</v>
          </cell>
          <cell r="T61">
            <v>0</v>
          </cell>
          <cell r="U61">
            <v>0</v>
          </cell>
          <cell r="V61">
            <v>0</v>
          </cell>
        </row>
        <row r="63">
          <cell r="I63">
            <v>0</v>
          </cell>
          <cell r="J63">
            <v>0</v>
          </cell>
          <cell r="K63">
            <v>0</v>
          </cell>
          <cell r="L63">
            <v>0</v>
          </cell>
          <cell r="M63">
            <v>0</v>
          </cell>
          <cell r="N63">
            <v>0</v>
          </cell>
          <cell r="O63">
            <v>0</v>
          </cell>
          <cell r="P63">
            <v>0</v>
          </cell>
          <cell r="Q63">
            <v>0</v>
          </cell>
          <cell r="R63">
            <v>0</v>
          </cell>
          <cell r="S63">
            <v>0</v>
          </cell>
          <cell r="T63">
            <v>0</v>
          </cell>
          <cell r="U63">
            <v>0</v>
          </cell>
          <cell r="V63">
            <v>0</v>
          </cell>
        </row>
        <row r="64">
          <cell r="I64">
            <v>18.285912696499032</v>
          </cell>
          <cell r="J64">
            <v>20.285912696499032</v>
          </cell>
          <cell r="K64">
            <v>19.391485505499119</v>
          </cell>
          <cell r="L64">
            <v>32.285912696499032</v>
          </cell>
          <cell r="M64">
            <v>35.180339887498953</v>
          </cell>
          <cell r="N64">
            <v>55.616407864998742</v>
          </cell>
          <cell r="O64">
            <v>28.285912696499032</v>
          </cell>
          <cell r="P64">
            <v>19.285912696499032</v>
          </cell>
          <cell r="Q64">
            <v>28.627553482998906</v>
          </cell>
          <cell r="R64">
            <v>37.627553482998906</v>
          </cell>
          <cell r="S64">
            <v>19.416407864998739</v>
          </cell>
          <cell r="T64">
            <v>22.416407864998739</v>
          </cell>
          <cell r="U64">
            <v>35.416407864998739</v>
          </cell>
          <cell r="V64">
            <v>35.416407864998739</v>
          </cell>
        </row>
        <row r="65">
          <cell r="I65">
            <v>0</v>
          </cell>
          <cell r="J65">
            <v>0</v>
          </cell>
          <cell r="K65">
            <v>0</v>
          </cell>
          <cell r="L65">
            <v>0</v>
          </cell>
          <cell r="M65">
            <v>0</v>
          </cell>
          <cell r="N65">
            <v>0</v>
          </cell>
          <cell r="O65">
            <v>0</v>
          </cell>
          <cell r="P65">
            <v>0</v>
          </cell>
          <cell r="Q65">
            <v>0</v>
          </cell>
          <cell r="R65">
            <v>0</v>
          </cell>
          <cell r="S65">
            <v>0</v>
          </cell>
          <cell r="T65">
            <v>0</v>
          </cell>
          <cell r="U65">
            <v>0</v>
          </cell>
          <cell r="V65">
            <v>0</v>
          </cell>
        </row>
        <row r="67">
          <cell r="I67">
            <v>0</v>
          </cell>
          <cell r="J67">
            <v>0</v>
          </cell>
          <cell r="K67">
            <v>0</v>
          </cell>
          <cell r="L67">
            <v>0</v>
          </cell>
          <cell r="M67">
            <v>0</v>
          </cell>
          <cell r="N67">
            <v>0</v>
          </cell>
          <cell r="O67">
            <v>0</v>
          </cell>
          <cell r="P67">
            <v>0</v>
          </cell>
          <cell r="Q67">
            <v>0</v>
          </cell>
          <cell r="R67">
            <v>0</v>
          </cell>
          <cell r="S67">
            <v>0</v>
          </cell>
          <cell r="T67">
            <v>0</v>
          </cell>
          <cell r="U67">
            <v>0</v>
          </cell>
          <cell r="V67">
            <v>0</v>
          </cell>
        </row>
        <row r="68">
          <cell r="I68">
            <v>17.685912696499031</v>
          </cell>
          <cell r="J68">
            <v>19.685912696499031</v>
          </cell>
          <cell r="K68">
            <v>18.791485505499118</v>
          </cell>
          <cell r="L68">
            <v>31.685912696499031</v>
          </cell>
          <cell r="M68">
            <v>34.580339887498951</v>
          </cell>
          <cell r="N68">
            <v>55.01640786499874</v>
          </cell>
          <cell r="O68">
            <v>27.685912696499031</v>
          </cell>
          <cell r="P68">
            <v>18.685912696499031</v>
          </cell>
          <cell r="Q68">
            <v>28.027553482998904</v>
          </cell>
          <cell r="R68">
            <v>37.027553482998904</v>
          </cell>
          <cell r="S68">
            <v>18.816407864998737</v>
          </cell>
          <cell r="T68">
            <v>21.816407864998737</v>
          </cell>
          <cell r="U68">
            <v>34.816407864998737</v>
          </cell>
          <cell r="V68">
            <v>34.816407864998737</v>
          </cell>
        </row>
        <row r="69">
          <cell r="I69">
            <v>0</v>
          </cell>
          <cell r="J69">
            <v>0</v>
          </cell>
          <cell r="K69">
            <v>0</v>
          </cell>
          <cell r="L69">
            <v>0</v>
          </cell>
          <cell r="M69">
            <v>0</v>
          </cell>
          <cell r="N69">
            <v>0</v>
          </cell>
          <cell r="O69">
            <v>0</v>
          </cell>
          <cell r="P69">
            <v>0</v>
          </cell>
          <cell r="Q69">
            <v>0</v>
          </cell>
          <cell r="R69">
            <v>0</v>
          </cell>
          <cell r="S69">
            <v>0</v>
          </cell>
          <cell r="T69">
            <v>0</v>
          </cell>
          <cell r="U69">
            <v>0</v>
          </cell>
          <cell r="V69">
            <v>0</v>
          </cell>
        </row>
        <row r="71">
          <cell r="I71">
            <v>0</v>
          </cell>
          <cell r="J71">
            <v>0</v>
          </cell>
          <cell r="K71">
            <v>0</v>
          </cell>
          <cell r="L71">
            <v>0</v>
          </cell>
          <cell r="M71">
            <v>0</v>
          </cell>
          <cell r="N71">
            <v>0</v>
          </cell>
          <cell r="O71">
            <v>0</v>
          </cell>
          <cell r="P71">
            <v>0</v>
          </cell>
          <cell r="Q71">
            <v>0</v>
          </cell>
          <cell r="R71">
            <v>0</v>
          </cell>
          <cell r="S71">
            <v>0</v>
          </cell>
          <cell r="T71">
            <v>0</v>
          </cell>
          <cell r="U71">
            <v>0</v>
          </cell>
          <cell r="V71">
            <v>0</v>
          </cell>
        </row>
        <row r="72">
          <cell r="I72">
            <v>3.6</v>
          </cell>
          <cell r="J72">
            <v>3.6</v>
          </cell>
          <cell r="K72">
            <v>3.6</v>
          </cell>
          <cell r="L72">
            <v>3.6</v>
          </cell>
          <cell r="M72">
            <v>3.6</v>
          </cell>
          <cell r="N72">
            <v>3.6</v>
          </cell>
          <cell r="O72">
            <v>3.6</v>
          </cell>
          <cell r="P72">
            <v>3.6</v>
          </cell>
          <cell r="Q72">
            <v>3.6</v>
          </cell>
          <cell r="R72">
            <v>3.6</v>
          </cell>
          <cell r="S72">
            <v>3.6</v>
          </cell>
          <cell r="T72">
            <v>3.6</v>
          </cell>
          <cell r="U72">
            <v>3.6</v>
          </cell>
          <cell r="V72">
            <v>3.6</v>
          </cell>
        </row>
        <row r="73">
          <cell r="I73">
            <v>0</v>
          </cell>
          <cell r="J73">
            <v>0</v>
          </cell>
          <cell r="K73">
            <v>0</v>
          </cell>
          <cell r="L73">
            <v>0</v>
          </cell>
          <cell r="M73">
            <v>0</v>
          </cell>
          <cell r="N73">
            <v>0</v>
          </cell>
          <cell r="O73">
            <v>0</v>
          </cell>
          <cell r="P73">
            <v>0</v>
          </cell>
          <cell r="Q73">
            <v>0</v>
          </cell>
          <cell r="R73">
            <v>0</v>
          </cell>
          <cell r="S73">
            <v>0</v>
          </cell>
          <cell r="T73">
            <v>0</v>
          </cell>
          <cell r="U73">
            <v>0</v>
          </cell>
          <cell r="V73">
            <v>0</v>
          </cell>
        </row>
        <row r="75">
          <cell r="I75">
            <v>0</v>
          </cell>
          <cell r="J75">
            <v>0</v>
          </cell>
          <cell r="K75">
            <v>0</v>
          </cell>
          <cell r="L75">
            <v>0.2</v>
          </cell>
          <cell r="M75">
            <v>0</v>
          </cell>
          <cell r="N75">
            <v>0.2</v>
          </cell>
          <cell r="O75">
            <v>0</v>
          </cell>
          <cell r="P75">
            <v>0</v>
          </cell>
          <cell r="Q75">
            <v>0</v>
          </cell>
          <cell r="R75">
            <v>0</v>
          </cell>
          <cell r="S75">
            <v>0</v>
          </cell>
          <cell r="T75">
            <v>0</v>
          </cell>
          <cell r="U75">
            <v>0</v>
          </cell>
          <cell r="V75">
            <v>0</v>
          </cell>
        </row>
        <row r="76">
          <cell r="I76">
            <v>3.5371825392998062</v>
          </cell>
          <cell r="J76">
            <v>3.9371825392998065</v>
          </cell>
          <cell r="K76">
            <v>3.7582971010998238</v>
          </cell>
          <cell r="L76">
            <v>6.3371825392998069</v>
          </cell>
          <cell r="M76">
            <v>6.9160679774997904</v>
          </cell>
          <cell r="N76">
            <v>11.003281572999748</v>
          </cell>
          <cell r="O76">
            <v>5.5371825392998062</v>
          </cell>
          <cell r="P76">
            <v>3.7371825392998064</v>
          </cell>
          <cell r="Q76">
            <v>5.6055106965997812</v>
          </cell>
          <cell r="R76">
            <v>7.405510696599781</v>
          </cell>
          <cell r="S76">
            <v>3.7632815729997477</v>
          </cell>
          <cell r="T76">
            <v>4.3632815729997478</v>
          </cell>
          <cell r="U76">
            <v>6.9632815729997475</v>
          </cell>
          <cell r="V76">
            <v>6.9632815729997475</v>
          </cell>
        </row>
        <row r="77">
          <cell r="I77">
            <v>0</v>
          </cell>
          <cell r="J77">
            <v>0</v>
          </cell>
          <cell r="K77">
            <v>0</v>
          </cell>
          <cell r="L77">
            <v>0</v>
          </cell>
          <cell r="M77">
            <v>0</v>
          </cell>
          <cell r="N77">
            <v>0</v>
          </cell>
          <cell r="O77">
            <v>0</v>
          </cell>
          <cell r="P77">
            <v>0</v>
          </cell>
          <cell r="Q77">
            <v>0</v>
          </cell>
          <cell r="R77">
            <v>0</v>
          </cell>
          <cell r="S77">
            <v>0</v>
          </cell>
          <cell r="T77">
            <v>0</v>
          </cell>
          <cell r="U77">
            <v>0</v>
          </cell>
          <cell r="V77">
            <v>0</v>
          </cell>
        </row>
        <row r="79">
          <cell r="I79">
            <v>0</v>
          </cell>
          <cell r="J79">
            <v>0</v>
          </cell>
          <cell r="K79">
            <v>0</v>
          </cell>
          <cell r="L79">
            <v>0.3</v>
          </cell>
          <cell r="M79">
            <v>0</v>
          </cell>
          <cell r="N79">
            <v>0.3</v>
          </cell>
          <cell r="O79">
            <v>0</v>
          </cell>
          <cell r="P79">
            <v>0</v>
          </cell>
          <cell r="Q79">
            <v>0</v>
          </cell>
          <cell r="R79">
            <v>0</v>
          </cell>
          <cell r="S79">
            <v>0</v>
          </cell>
          <cell r="T79">
            <v>0</v>
          </cell>
          <cell r="U79">
            <v>0</v>
          </cell>
          <cell r="V79">
            <v>0</v>
          </cell>
        </row>
        <row r="80">
          <cell r="I80">
            <v>5.3057738089497093</v>
          </cell>
          <cell r="J80">
            <v>5.9057738089497089</v>
          </cell>
          <cell r="K80">
            <v>5.6374456516497355</v>
          </cell>
          <cell r="L80">
            <v>9.5057738089497086</v>
          </cell>
          <cell r="M80">
            <v>10.374101966249684</v>
          </cell>
          <cell r="N80">
            <v>16.50492235949962</v>
          </cell>
          <cell r="O80">
            <v>8.3057738089497093</v>
          </cell>
          <cell r="P80">
            <v>5.6057738089497091</v>
          </cell>
          <cell r="Q80">
            <v>8.4082660448996709</v>
          </cell>
          <cell r="R80">
            <v>11.10826604489967</v>
          </cell>
          <cell r="S80">
            <v>5.6449223594996214</v>
          </cell>
          <cell r="T80">
            <v>6.5449223594996209</v>
          </cell>
          <cell r="U80">
            <v>10.444922359499621</v>
          </cell>
          <cell r="V80">
            <v>10.444922359499621</v>
          </cell>
        </row>
        <row r="81">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I82">
            <v>0</v>
          </cell>
          <cell r="J82">
            <v>0</v>
          </cell>
          <cell r="K82">
            <v>0</v>
          </cell>
          <cell r="L82">
            <v>0</v>
          </cell>
          <cell r="M82">
            <v>0</v>
          </cell>
          <cell r="N82">
            <v>0</v>
          </cell>
          <cell r="O82">
            <v>0</v>
          </cell>
          <cell r="P82">
            <v>0</v>
          </cell>
          <cell r="Q82">
            <v>0</v>
          </cell>
          <cell r="R82">
            <v>0</v>
          </cell>
          <cell r="S82">
            <v>0</v>
          </cell>
          <cell r="T82">
            <v>0</v>
          </cell>
          <cell r="U82">
            <v>0</v>
          </cell>
          <cell r="V82">
            <v>0</v>
          </cell>
        </row>
        <row r="83">
          <cell r="I83">
            <v>0</v>
          </cell>
          <cell r="J83">
            <v>0</v>
          </cell>
          <cell r="K83">
            <v>0</v>
          </cell>
          <cell r="L83">
            <v>0</v>
          </cell>
          <cell r="M83">
            <v>0</v>
          </cell>
          <cell r="N83">
            <v>0</v>
          </cell>
          <cell r="O83">
            <v>0</v>
          </cell>
          <cell r="P83">
            <v>0</v>
          </cell>
          <cell r="Q83">
            <v>0</v>
          </cell>
          <cell r="R83">
            <v>0</v>
          </cell>
          <cell r="S83">
            <v>0</v>
          </cell>
          <cell r="T83">
            <v>0</v>
          </cell>
          <cell r="U83">
            <v>0</v>
          </cell>
          <cell r="V83">
            <v>0</v>
          </cell>
        </row>
        <row r="84">
          <cell r="I84">
            <v>8</v>
          </cell>
          <cell r="J84">
            <v>10</v>
          </cell>
          <cell r="K84">
            <v>9.9999999999999982</v>
          </cell>
          <cell r="L84">
            <v>22</v>
          </cell>
          <cell r="M84">
            <v>24</v>
          </cell>
          <cell r="N84">
            <v>42.2</v>
          </cell>
          <cell r="O84">
            <v>18</v>
          </cell>
          <cell r="P84">
            <v>9</v>
          </cell>
          <cell r="Q84">
            <v>17</v>
          </cell>
          <cell r="R84">
            <v>26</v>
          </cell>
          <cell r="S84">
            <v>6</v>
          </cell>
          <cell r="T84">
            <v>9</v>
          </cell>
          <cell r="U84">
            <v>22</v>
          </cell>
          <cell r="V84">
            <v>22</v>
          </cell>
        </row>
        <row r="85">
          <cell r="I85">
            <v>10.285912696499032</v>
          </cell>
          <cell r="J85">
            <v>10.285912696499032</v>
          </cell>
          <cell r="K85">
            <v>9.3914855054991175</v>
          </cell>
          <cell r="L85">
            <v>10.285912696499032</v>
          </cell>
          <cell r="M85">
            <v>11.180339887498949</v>
          </cell>
          <cell r="N85">
            <v>13.416407864998739</v>
          </cell>
          <cell r="O85">
            <v>10.285912696499032</v>
          </cell>
          <cell r="P85">
            <v>10.285912696499032</v>
          </cell>
          <cell r="Q85">
            <v>11.627553482998907</v>
          </cell>
          <cell r="R85">
            <v>11.627553482998907</v>
          </cell>
          <cell r="S85">
            <v>13.416407864998739</v>
          </cell>
          <cell r="T85">
            <v>13.416407864998739</v>
          </cell>
          <cell r="U85">
            <v>13.416407864998739</v>
          </cell>
          <cell r="V85">
            <v>13.416407864998739</v>
          </cell>
        </row>
        <row r="87">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I88">
            <v>62</v>
          </cell>
          <cell r="J88">
            <v>69</v>
          </cell>
          <cell r="K88">
            <v>66</v>
          </cell>
          <cell r="L88">
            <v>109</v>
          </cell>
          <cell r="M88">
            <v>119</v>
          </cell>
          <cell r="N88">
            <v>187</v>
          </cell>
          <cell r="O88">
            <v>96</v>
          </cell>
          <cell r="P88">
            <v>66</v>
          </cell>
          <cell r="Q88">
            <v>97</v>
          </cell>
          <cell r="R88">
            <v>127</v>
          </cell>
          <cell r="S88">
            <v>66</v>
          </cell>
          <cell r="T88">
            <v>76</v>
          </cell>
          <cell r="U88">
            <v>120</v>
          </cell>
          <cell r="V88">
            <v>120</v>
          </cell>
        </row>
        <row r="89">
          <cell r="I89">
            <v>75</v>
          </cell>
          <cell r="J89">
            <v>83</v>
          </cell>
          <cell r="K89">
            <v>79</v>
          </cell>
          <cell r="L89">
            <v>131</v>
          </cell>
          <cell r="M89">
            <v>142</v>
          </cell>
          <cell r="N89">
            <v>224</v>
          </cell>
          <cell r="O89">
            <v>115</v>
          </cell>
          <cell r="P89">
            <v>79</v>
          </cell>
          <cell r="Q89">
            <v>116</v>
          </cell>
          <cell r="R89">
            <v>152</v>
          </cell>
          <cell r="S89">
            <v>79</v>
          </cell>
          <cell r="T89">
            <v>91</v>
          </cell>
          <cell r="U89">
            <v>143</v>
          </cell>
          <cell r="V89">
            <v>143</v>
          </cell>
        </row>
        <row r="91">
          <cell r="I91">
            <v>0</v>
          </cell>
          <cell r="J91">
            <v>0</v>
          </cell>
          <cell r="K91">
            <v>0</v>
          </cell>
          <cell r="L91">
            <v>0</v>
          </cell>
          <cell r="M91">
            <v>0</v>
          </cell>
          <cell r="N91">
            <v>0</v>
          </cell>
          <cell r="O91">
            <v>0</v>
          </cell>
          <cell r="P91">
            <v>0</v>
          </cell>
          <cell r="Q91">
            <v>0</v>
          </cell>
          <cell r="R91">
            <v>0</v>
          </cell>
          <cell r="S91">
            <v>0</v>
          </cell>
          <cell r="T91">
            <v>0</v>
          </cell>
          <cell r="U91">
            <v>0</v>
          </cell>
          <cell r="V91">
            <v>0</v>
          </cell>
        </row>
        <row r="92">
          <cell r="I92">
            <v>0</v>
          </cell>
          <cell r="J92">
            <v>0</v>
          </cell>
          <cell r="K92">
            <v>0</v>
          </cell>
          <cell r="L92">
            <v>0</v>
          </cell>
          <cell r="M92">
            <v>0</v>
          </cell>
          <cell r="N92">
            <v>0</v>
          </cell>
          <cell r="O92">
            <v>0</v>
          </cell>
          <cell r="P92">
            <v>0</v>
          </cell>
          <cell r="Q92">
            <v>0</v>
          </cell>
          <cell r="R92">
            <v>0</v>
          </cell>
          <cell r="S92">
            <v>0</v>
          </cell>
          <cell r="T92">
            <v>0</v>
          </cell>
          <cell r="U92">
            <v>0</v>
          </cell>
          <cell r="V92">
            <v>0</v>
          </cell>
        </row>
        <row r="93">
          <cell r="I93">
            <v>0</v>
          </cell>
          <cell r="J93">
            <v>0</v>
          </cell>
          <cell r="K93">
            <v>0</v>
          </cell>
          <cell r="L93">
            <v>0</v>
          </cell>
          <cell r="M93">
            <v>0</v>
          </cell>
          <cell r="N93">
            <v>0</v>
          </cell>
          <cell r="O93">
            <v>0</v>
          </cell>
          <cell r="P93">
            <v>0</v>
          </cell>
          <cell r="Q93">
            <v>0</v>
          </cell>
          <cell r="R93">
            <v>0</v>
          </cell>
          <cell r="S93">
            <v>0</v>
          </cell>
          <cell r="T93">
            <v>0</v>
          </cell>
          <cell r="U93">
            <v>0</v>
          </cell>
          <cell r="V93">
            <v>0</v>
          </cell>
        </row>
        <row r="95">
          <cell r="I95">
            <v>0</v>
          </cell>
          <cell r="J95">
            <v>0</v>
          </cell>
          <cell r="K95">
            <v>0</v>
          </cell>
          <cell r="L95">
            <v>0</v>
          </cell>
          <cell r="M95">
            <v>0</v>
          </cell>
          <cell r="N95">
            <v>0</v>
          </cell>
          <cell r="O95">
            <v>0</v>
          </cell>
          <cell r="P95">
            <v>0</v>
          </cell>
          <cell r="Q95">
            <v>0</v>
          </cell>
          <cell r="R95">
            <v>0</v>
          </cell>
          <cell r="S95">
            <v>0</v>
          </cell>
          <cell r="T95">
            <v>0</v>
          </cell>
          <cell r="U95">
            <v>0</v>
          </cell>
          <cell r="V95">
            <v>0</v>
          </cell>
        </row>
        <row r="96">
          <cell r="I96">
            <v>0</v>
          </cell>
          <cell r="J96">
            <v>0</v>
          </cell>
          <cell r="K96">
            <v>0</v>
          </cell>
          <cell r="L96">
            <v>0</v>
          </cell>
          <cell r="M96">
            <v>0</v>
          </cell>
          <cell r="N96">
            <v>0</v>
          </cell>
          <cell r="O96">
            <v>0</v>
          </cell>
          <cell r="P96">
            <v>0</v>
          </cell>
          <cell r="Q96">
            <v>0</v>
          </cell>
          <cell r="R96">
            <v>0</v>
          </cell>
          <cell r="S96">
            <v>0</v>
          </cell>
          <cell r="T96">
            <v>0</v>
          </cell>
          <cell r="U96">
            <v>0</v>
          </cell>
          <cell r="V96">
            <v>0</v>
          </cell>
        </row>
        <row r="97">
          <cell r="I97">
            <v>0</v>
          </cell>
          <cell r="J97">
            <v>0</v>
          </cell>
          <cell r="K97">
            <v>0</v>
          </cell>
          <cell r="L97">
            <v>0</v>
          </cell>
          <cell r="M97">
            <v>0</v>
          </cell>
          <cell r="N97">
            <v>0</v>
          </cell>
          <cell r="O97">
            <v>0</v>
          </cell>
          <cell r="P97">
            <v>0</v>
          </cell>
          <cell r="Q97">
            <v>0</v>
          </cell>
          <cell r="R97">
            <v>0</v>
          </cell>
          <cell r="S97">
            <v>0</v>
          </cell>
          <cell r="T97">
            <v>0</v>
          </cell>
          <cell r="U97">
            <v>0</v>
          </cell>
          <cell r="V97">
            <v>0</v>
          </cell>
        </row>
        <row r="99">
          <cell r="I99">
            <v>0</v>
          </cell>
          <cell r="J99">
            <v>0</v>
          </cell>
          <cell r="K99">
            <v>0</v>
          </cell>
          <cell r="L99">
            <v>0</v>
          </cell>
          <cell r="M99">
            <v>0</v>
          </cell>
          <cell r="N99">
            <v>0</v>
          </cell>
          <cell r="O99">
            <v>0</v>
          </cell>
          <cell r="P99">
            <v>0</v>
          </cell>
          <cell r="Q99">
            <v>0</v>
          </cell>
          <cell r="R99">
            <v>0</v>
          </cell>
          <cell r="S99">
            <v>0</v>
          </cell>
          <cell r="T99">
            <v>0</v>
          </cell>
          <cell r="U99">
            <v>0</v>
          </cell>
          <cell r="V99">
            <v>0</v>
          </cell>
        </row>
        <row r="100">
          <cell r="I100">
            <v>34.797251983074467</v>
          </cell>
          <cell r="J100">
            <v>40.497251983074463</v>
          </cell>
          <cell r="K100">
            <v>36.645317028024515</v>
          </cell>
          <cell r="L100">
            <v>74.697251983074466</v>
          </cell>
          <cell r="M100">
            <v>87.209186938124418</v>
          </cell>
          <cell r="N100">
            <v>169.54902432574934</v>
          </cell>
          <cell r="O100">
            <v>63.297251983074474</v>
          </cell>
          <cell r="P100">
            <v>37.647251983074462</v>
          </cell>
          <cell r="Q100">
            <v>68.625154415649405</v>
          </cell>
          <cell r="R100">
            <v>96.975154415649399</v>
          </cell>
          <cell r="S100">
            <v>41.03902432574931</v>
          </cell>
          <cell r="T100">
            <v>51.689024325749308</v>
          </cell>
          <cell r="U100">
            <v>97.839024325749307</v>
          </cell>
          <cell r="V100">
            <v>97.839024325749307</v>
          </cell>
        </row>
        <row r="101">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row>
        <row r="103">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row>
        <row r="104">
          <cell r="I104">
            <v>2.88</v>
          </cell>
          <cell r="J104">
            <v>3.48</v>
          </cell>
          <cell r="K104">
            <v>3.4799999999999995</v>
          </cell>
          <cell r="L104">
            <v>7.08</v>
          </cell>
          <cell r="M104">
            <v>7.68</v>
          </cell>
          <cell r="N104">
            <v>13.14</v>
          </cell>
          <cell r="O104">
            <v>5.88</v>
          </cell>
          <cell r="P104">
            <v>3.18</v>
          </cell>
          <cell r="Q104">
            <v>5.5799999999999992</v>
          </cell>
          <cell r="R104">
            <v>8.2799999999999994</v>
          </cell>
          <cell r="S104">
            <v>2.2800000000000002</v>
          </cell>
          <cell r="T104">
            <v>3.18</v>
          </cell>
          <cell r="U104">
            <v>7.08</v>
          </cell>
          <cell r="V104">
            <v>7.08</v>
          </cell>
        </row>
        <row r="105">
          <cell r="I105">
            <v>3.0857738089497095</v>
          </cell>
          <cell r="J105">
            <v>3.0857738089497095</v>
          </cell>
          <cell r="K105">
            <v>2.8174456516497353</v>
          </cell>
          <cell r="L105">
            <v>3.0857738089497095</v>
          </cell>
          <cell r="M105">
            <v>3.3541019662496847</v>
          </cell>
          <cell r="N105">
            <v>4.0249223594996213</v>
          </cell>
          <cell r="O105">
            <v>3.0857738089497095</v>
          </cell>
          <cell r="P105">
            <v>3.0857738089497095</v>
          </cell>
          <cell r="Q105">
            <v>3.4882660448996723</v>
          </cell>
          <cell r="R105">
            <v>3.4882660448996723</v>
          </cell>
          <cell r="S105">
            <v>4.0249223594996213</v>
          </cell>
          <cell r="T105">
            <v>4.0249223594996213</v>
          </cell>
          <cell r="U105">
            <v>4.0249223594996213</v>
          </cell>
          <cell r="V105">
            <v>4.0249223594996213</v>
          </cell>
        </row>
        <row r="107">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row>
        <row r="108">
          <cell r="I108">
            <v>140.88145145725579</v>
          </cell>
          <cell r="J108">
            <v>155.08613703062201</v>
          </cell>
          <cell r="K108">
            <v>148.73360852241049</v>
          </cell>
          <cell r="L108">
            <v>240.3142504708193</v>
          </cell>
          <cell r="M108">
            <v>260.87146455239696</v>
          </cell>
          <cell r="N108">
            <v>406.01542454055834</v>
          </cell>
          <cell r="O108">
            <v>211.90487932408686</v>
          </cell>
          <cell r="P108">
            <v>147.98379424393889</v>
          </cell>
          <cell r="Q108">
            <v>214.33132929972098</v>
          </cell>
          <cell r="R108">
            <v>278.25241437986898</v>
          </cell>
          <cell r="S108">
            <v>148.91061566262977</v>
          </cell>
          <cell r="T108">
            <v>170.21764402267908</v>
          </cell>
          <cell r="U108">
            <v>262.54810024955952</v>
          </cell>
          <cell r="V108">
            <v>262.54810024955952</v>
          </cell>
        </row>
        <row r="109">
          <cell r="I109">
            <v>152.70036991368681</v>
          </cell>
          <cell r="J109">
            <v>175.78298397040692</v>
          </cell>
          <cell r="K109">
            <v>170.45622688039458</v>
          </cell>
          <cell r="L109">
            <v>317.82983970406906</v>
          </cell>
          <cell r="M109">
            <v>348.01479654747226</v>
          </cell>
          <cell r="N109">
            <v>577.06535141800248</v>
          </cell>
          <cell r="O109">
            <v>271.66461159062885</v>
          </cell>
          <cell r="P109">
            <v>165.12946979038225</v>
          </cell>
          <cell r="Q109">
            <v>268.11344019728733</v>
          </cell>
          <cell r="R109">
            <v>374.64858199753394</v>
          </cell>
          <cell r="S109">
            <v>149.14919852034527</v>
          </cell>
          <cell r="T109">
            <v>184.6609124537608</v>
          </cell>
          <cell r="U109">
            <v>337.36128236744764</v>
          </cell>
          <cell r="V109">
            <v>337.36128236744764</v>
          </cell>
        </row>
        <row r="110">
          <cell r="I110">
            <v>293.58182137094263</v>
          </cell>
          <cell r="J110">
            <v>330.86912100102893</v>
          </cell>
          <cell r="K110">
            <v>319.1898354028051</v>
          </cell>
          <cell r="L110">
            <v>558.14409017488833</v>
          </cell>
          <cell r="M110">
            <v>608.88626109986922</v>
          </cell>
          <cell r="N110">
            <v>983.08077595856082</v>
          </cell>
          <cell r="O110">
            <v>483.56949091471574</v>
          </cell>
          <cell r="P110">
            <v>313.11326403432111</v>
          </cell>
          <cell r="Q110">
            <v>482.44476949700834</v>
          </cell>
          <cell r="R110">
            <v>652.90099637740286</v>
          </cell>
          <cell r="S110">
            <v>298.05981418297506</v>
          </cell>
          <cell r="T110">
            <v>354.87855647643988</v>
          </cell>
          <cell r="U110">
            <v>599.90938261700717</v>
          </cell>
          <cell r="V110">
            <v>599.90938261700717</v>
          </cell>
        </row>
        <row r="111">
          <cell r="I111">
            <v>70.961776180325273</v>
          </cell>
          <cell r="J111">
            <v>72.923916579316156</v>
          </cell>
          <cell r="K111">
            <v>73.237282360180785</v>
          </cell>
          <cell r="L111">
            <v>80.456883902499087</v>
          </cell>
          <cell r="M111">
            <v>81.011276497583566</v>
          </cell>
          <cell r="N111">
            <v>84.724374718798529</v>
          </cell>
          <cell r="O111">
            <v>78.793401991573546</v>
          </cell>
          <cell r="P111">
            <v>72.192779805128978</v>
          </cell>
          <cell r="Q111">
            <v>77.744571411561168</v>
          </cell>
          <cell r="R111">
            <v>81.556445443850649</v>
          </cell>
          <cell r="S111">
            <v>68.310928184737691</v>
          </cell>
          <cell r="T111">
            <v>71.500790607363328</v>
          </cell>
          <cell r="U111">
            <v>79.318663046822309</v>
          </cell>
          <cell r="V111">
            <v>79.318663046822309</v>
          </cell>
        </row>
        <row r="113">
          <cell r="I113">
            <v>49.21102119737062</v>
          </cell>
          <cell r="J113">
            <v>50.393012404726178</v>
          </cell>
          <cell r="K113">
            <v>50.68560382401828</v>
          </cell>
          <cell r="L113">
            <v>54.904240509808645</v>
          </cell>
          <cell r="M113">
            <v>55.182221712495192</v>
          </cell>
          <cell r="N113">
            <v>57.272660800268184</v>
          </cell>
          <cell r="O113">
            <v>53.935053595933091</v>
          </cell>
          <cell r="P113">
            <v>49.972002434413795</v>
          </cell>
          <cell r="Q113">
            <v>53.201435324932177</v>
          </cell>
          <cell r="R113">
            <v>55.479795739353463</v>
          </cell>
          <cell r="S113">
            <v>47.274145054917064</v>
          </cell>
          <cell r="T113">
            <v>49.255014664875034</v>
          </cell>
          <cell r="U113">
            <v>54.021933985321319</v>
          </cell>
          <cell r="V113">
            <v>54.021933985321319</v>
          </cell>
        </row>
        <row r="114">
          <cell r="I114">
            <v>39.419035900704969</v>
          </cell>
          <cell r="J114">
            <v>39.738049488783226</v>
          </cell>
          <cell r="K114">
            <v>39.576643093169928</v>
          </cell>
          <cell r="L114">
            <v>41.035989359901805</v>
          </cell>
          <cell r="M114">
            <v>41.278905913747238</v>
          </cell>
          <cell r="N114">
            <v>42.025208687883449</v>
          </cell>
          <cell r="O114">
            <v>40.785169071604372</v>
          </cell>
          <cell r="P114">
            <v>39.657024375917622</v>
          </cell>
          <cell r="Q114">
            <v>40.787581054275655</v>
          </cell>
          <cell r="R114">
            <v>41.38768536078797</v>
          </cell>
          <cell r="S114">
            <v>39.557785468747568</v>
          </cell>
          <cell r="T114">
            <v>40.038134628974284</v>
          </cell>
          <cell r="U114">
            <v>41.24658152708156</v>
          </cell>
          <cell r="V114">
            <v>41.24658152708156</v>
          </cell>
        </row>
        <row r="115">
          <cell r="I115">
            <v>88.630057098075582</v>
          </cell>
          <cell r="J115">
            <v>90.131061893509411</v>
          </cell>
          <cell r="K115">
            <v>90.262246917188207</v>
          </cell>
          <cell r="L115">
            <v>95.94022986971045</v>
          </cell>
          <cell r="M115">
            <v>96.46112762624243</v>
          </cell>
          <cell r="N115">
            <v>99.297869488151633</v>
          </cell>
          <cell r="O115">
            <v>94.720222667537456</v>
          </cell>
          <cell r="P115">
            <v>89.629026810331425</v>
          </cell>
          <cell r="Q115">
            <v>93.98901637920784</v>
          </cell>
          <cell r="R115">
            <v>96.867481100141433</v>
          </cell>
          <cell r="S115">
            <v>86.831930523664624</v>
          </cell>
          <cell r="T115">
            <v>89.293149293849325</v>
          </cell>
          <cell r="U115">
            <v>95.268515512402871</v>
          </cell>
          <cell r="V115">
            <v>95.268515512402871</v>
          </cell>
        </row>
        <row r="116">
          <cell r="I116">
            <v>17.668280917750309</v>
          </cell>
          <cell r="J116">
            <v>17.207145314193255</v>
          </cell>
          <cell r="K116">
            <v>17.024964557007422</v>
          </cell>
          <cell r="L116">
            <v>15.483345967211363</v>
          </cell>
          <cell r="M116">
            <v>15.449851128658864</v>
          </cell>
          <cell r="N116">
            <v>14.573494769353104</v>
          </cell>
          <cell r="O116">
            <v>15.92682067596391</v>
          </cell>
          <cell r="P116">
            <v>17.436247005202446</v>
          </cell>
          <cell r="Q116">
            <v>16.244444967646672</v>
          </cell>
          <cell r="R116">
            <v>15.311035656290784</v>
          </cell>
          <cell r="S116">
            <v>18.521002338926934</v>
          </cell>
          <cell r="T116">
            <v>17.792358686485997</v>
          </cell>
          <cell r="U116">
            <v>15.949852465580562</v>
          </cell>
          <cell r="V116">
            <v>15.949852465580562</v>
          </cell>
        </row>
        <row r="117">
          <cell r="I117">
            <v>350.54461862810922</v>
          </cell>
          <cell r="J117">
            <v>388.50664082293048</v>
          </cell>
          <cell r="K117">
            <v>371.11288263846717</v>
          </cell>
          <cell r="L117">
            <v>620.75324994746802</v>
          </cell>
          <cell r="M117">
            <v>678.34626830455773</v>
          </cell>
          <cell r="N117">
            <v>1073.3256082786629</v>
          </cell>
          <cell r="O117">
            <v>544.82920555782562</v>
          </cell>
          <cell r="P117">
            <v>370.64424871442242</v>
          </cell>
          <cell r="Q117">
            <v>550.82021274820727</v>
          </cell>
          <cell r="R117">
            <v>725.00516959161064</v>
          </cell>
          <cell r="S117">
            <v>371.22351210110423</v>
          </cell>
          <cell r="T117">
            <v>429.28516438223863</v>
          </cell>
          <cell r="U117">
            <v>681.63140359308954</v>
          </cell>
          <cell r="V117">
            <v>681.63140359308954</v>
          </cell>
        </row>
        <row r="118">
          <cell r="I118">
            <v>0</v>
          </cell>
          <cell r="J118">
            <v>0</v>
          </cell>
          <cell r="K118">
            <v>0</v>
          </cell>
          <cell r="L118">
            <v>0</v>
          </cell>
          <cell r="M118">
            <v>0</v>
          </cell>
          <cell r="N118">
            <v>20.099630086313198</v>
          </cell>
          <cell r="O118">
            <v>0</v>
          </cell>
          <cell r="P118">
            <v>0</v>
          </cell>
          <cell r="Q118">
            <v>0</v>
          </cell>
          <cell r="R118">
            <v>0</v>
          </cell>
          <cell r="S118">
            <v>0</v>
          </cell>
          <cell r="T118">
            <v>0</v>
          </cell>
          <cell r="U118">
            <v>0</v>
          </cell>
          <cell r="V118">
            <v>0</v>
          </cell>
        </row>
        <row r="119">
          <cell r="I119">
            <v>0</v>
          </cell>
          <cell r="J119">
            <v>0</v>
          </cell>
          <cell r="K119">
            <v>0</v>
          </cell>
          <cell r="N119">
            <v>0</v>
          </cell>
        </row>
        <row r="120">
          <cell r="J120">
            <v>0</v>
          </cell>
          <cell r="K120">
            <v>0</v>
          </cell>
          <cell r="N120">
            <v>0</v>
          </cell>
          <cell r="O120">
            <v>0</v>
          </cell>
        </row>
        <row r="121">
          <cell r="K121">
            <v>0</v>
          </cell>
          <cell r="N121">
            <v>0</v>
          </cell>
          <cell r="O121">
            <v>0</v>
          </cell>
        </row>
        <row r="122">
          <cell r="N122">
            <v>0</v>
          </cell>
          <cell r="O122">
            <v>0</v>
          </cell>
        </row>
      </sheetData>
      <sheetData sheetId="9">
        <row r="5">
          <cell r="G5" t="str">
            <v>K3-1</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row r="67">
          <cell r="R67">
            <v>5996.7280000000001</v>
          </cell>
        </row>
      </sheetData>
      <sheetData sheetId="23"/>
      <sheetData sheetId="24"/>
      <sheetData sheetId="25">
        <row r="46">
          <cell r="AE46">
            <v>0</v>
          </cell>
        </row>
      </sheetData>
      <sheetData sheetId="26"/>
      <sheetData sheetId="27"/>
      <sheetData sheetId="28"/>
      <sheetData sheetId="29"/>
      <sheetData sheetId="30">
        <row r="6">
          <cell r="E6">
            <v>0</v>
          </cell>
        </row>
      </sheetData>
      <sheetData sheetId="31">
        <row r="32">
          <cell r="A32">
            <v>30</v>
          </cell>
        </row>
      </sheetData>
      <sheetData sheetId="32"/>
      <sheetData sheetId="33"/>
      <sheetData sheetId="34"/>
      <sheetData sheetId="3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9B Profile"/>
      <sheetName val="Sched-Structure IFB"/>
      <sheetName val="BC - Final Templates"/>
      <sheetName val="RCBC Reinforcement"/>
      <sheetName val="CESMM3 class"/>
      <sheetName val="Road_Schedule"/>
      <sheetName val="data_sop"/>
      <sheetName val="Stormwater Pipe Network"/>
      <sheetName val="Trench data"/>
      <sheetName val="new ext"/>
      <sheetName val="Channel - final template"/>
      <sheetName val="Pipe Schedule"/>
      <sheetName val="COST BASIS"/>
      <sheetName val="PrecastTable-Qanbar"/>
      <sheetName val="SCA 600"/>
      <sheetName val="TIE-INS"/>
      <sheetName val="Workbook Quotes no dup"/>
      <sheetName val="labour"/>
      <sheetName val="REQ_REMARKS"/>
      <sheetName val="OVERALL WS "/>
      <sheetName val="New International Airport Mex "/>
      <sheetName val="RATE SHEET (General)"/>
      <sheetName val="Sheet1"/>
      <sheetName val="Data"/>
      <sheetName val="SCA-600 -PROCESS"/>
      <sheetName val="Schedules"/>
      <sheetName val="BASIS"/>
      <sheetName val="triangular&amp;uniform"/>
      <sheetName val="GRSummary"/>
      <sheetName val="PLANT"/>
      <sheetName val="E2.A SBI"/>
      <sheetName val="BASIS 01"/>
      <sheetName val="BI-03177 - 48&quot; DIA."/>
      <sheetName val="CALCU"/>
      <sheetName val=" Est "/>
      <sheetName val="boq"/>
      <sheetName val="EQT-ESTN"/>
      <sheetName val="Spread_sht"/>
      <sheetName val="boqform8"/>
      <sheetName val="Cover"/>
      <sheetName val="LabourRate"/>
      <sheetName val="Rates Allowances"/>
      <sheetName val="Notes"/>
      <sheetName val="D Wall ~ Moorgate Shaft"/>
      <sheetName val="Moorgate Piling"/>
      <sheetName val="Total  Amount"/>
      <sheetName val="a)TablaFactores"/>
      <sheetName val="c)Horas Extras"/>
      <sheetName val="o)Fasar Una TablaJnormal"/>
      <sheetName val="p)Fasar Una TablaJextra"/>
      <sheetName val="g) Fsr_FactorJornadaExtra"/>
      <sheetName val="d)Salarios"/>
      <sheetName val="h)Ps_factorJornadaExtra"/>
      <sheetName val="Finansal tamamlanma Eğrisi"/>
      <sheetName val="노임단가"/>
      <sheetName val="B"/>
      <sheetName val="New Bld"/>
      <sheetName val="#REF"/>
      <sheetName val="ScrollData"/>
      <sheetName val="AREAS"/>
      <sheetName val="QUERY"/>
      <sheetName val="Bill No. 3 Podium"/>
      <sheetName val="Project Brief"/>
    </sheetNames>
    <sheetDataSet>
      <sheetData sheetId="0"/>
      <sheetData sheetId="1">
        <row r="8">
          <cell r="C8" t="str">
            <v>K2</v>
          </cell>
          <cell r="D8" t="str">
            <v>CONC. LINED</v>
          </cell>
          <cell r="E8">
            <v>2.2999999999999998</v>
          </cell>
          <cell r="F8">
            <v>15.2</v>
          </cell>
          <cell r="G8">
            <v>6</v>
          </cell>
          <cell r="H8">
            <v>968.30000000000007</v>
          </cell>
          <cell r="I8">
            <v>2</v>
          </cell>
          <cell r="J8" t="str">
            <v>CD-1 027 903</v>
          </cell>
          <cell r="K8">
            <v>0.2</v>
          </cell>
          <cell r="L8">
            <v>0.05</v>
          </cell>
          <cell r="M8">
            <v>0.2</v>
          </cell>
          <cell r="N8" t="str">
            <v>Class B1 (28MPa)</v>
          </cell>
          <cell r="O8" t="str">
            <v>Trapezoidal Conc. Channel ( 15.2m x 6m x 2.3m )</v>
          </cell>
          <cell r="R8" t="str">
            <v>K3-1</v>
          </cell>
          <cell r="S8" t="str">
            <v>K3</v>
          </cell>
          <cell r="T8">
            <v>447.5</v>
          </cell>
          <cell r="U8">
            <v>674</v>
          </cell>
          <cell r="V8">
            <v>226.5</v>
          </cell>
          <cell r="W8">
            <v>4</v>
          </cell>
          <cell r="X8">
            <v>4</v>
          </cell>
          <cell r="Y8">
            <v>2.2999999999999998</v>
          </cell>
          <cell r="Z8">
            <v>0.55000000000000004</v>
          </cell>
          <cell r="AA8">
            <v>0.55000000000000004</v>
          </cell>
          <cell r="AB8">
            <v>0.5</v>
          </cell>
          <cell r="AC8">
            <v>0.45</v>
          </cell>
          <cell r="AD8" t="str">
            <v>TypeC</v>
          </cell>
          <cell r="AE8">
            <v>0.45</v>
          </cell>
          <cell r="AF8">
            <v>0.05</v>
          </cell>
          <cell r="AG8">
            <v>0.15</v>
          </cell>
          <cell r="AH8">
            <v>17.350000000000001</v>
          </cell>
          <cell r="AI8">
            <v>18.350000000000001</v>
          </cell>
          <cell r="AJ8" t="str">
            <v>CD-1 027 928</v>
          </cell>
          <cell r="AK8" t="str">
            <v>4 Cells  - 4m x 2.3m RCBC</v>
          </cell>
          <cell r="AL8">
            <v>226.5</v>
          </cell>
        </row>
        <row r="9">
          <cell r="C9" t="str">
            <v>K3</v>
          </cell>
          <cell r="D9" t="str">
            <v>CONC. LINED</v>
          </cell>
          <cell r="E9">
            <v>2.2999999999999998</v>
          </cell>
          <cell r="F9">
            <v>17.2</v>
          </cell>
          <cell r="G9">
            <v>8</v>
          </cell>
          <cell r="H9">
            <v>1528.38</v>
          </cell>
          <cell r="I9">
            <v>6</v>
          </cell>
          <cell r="J9" t="str">
            <v>CD-1 027 907</v>
          </cell>
          <cell r="K9">
            <v>0.2</v>
          </cell>
          <cell r="L9">
            <v>0.05</v>
          </cell>
          <cell r="M9">
            <v>0.2</v>
          </cell>
          <cell r="N9" t="str">
            <v>Class B1 (28MPa)</v>
          </cell>
          <cell r="O9" t="str">
            <v>Trapezoidal Conc. Channel ( 17.2m x 8m x 2.3m )</v>
          </cell>
          <cell r="R9" t="str">
            <v>K4-2</v>
          </cell>
          <cell r="S9" t="str">
            <v>K4</v>
          </cell>
          <cell r="T9">
            <v>636.32000000000005</v>
          </cell>
          <cell r="U9">
            <v>669</v>
          </cell>
          <cell r="V9">
            <v>32.67999999999995</v>
          </cell>
          <cell r="W9">
            <v>4</v>
          </cell>
          <cell r="X9">
            <v>4</v>
          </cell>
          <cell r="Y9">
            <v>2.1</v>
          </cell>
          <cell r="Z9">
            <v>0.55000000000000004</v>
          </cell>
          <cell r="AA9">
            <v>0.55000000000000004</v>
          </cell>
          <cell r="AB9">
            <v>0.5</v>
          </cell>
          <cell r="AC9">
            <v>0.45</v>
          </cell>
          <cell r="AD9" t="str">
            <v>TypeC</v>
          </cell>
          <cell r="AE9">
            <v>0.45</v>
          </cell>
          <cell r="AF9">
            <v>0.05</v>
          </cell>
          <cell r="AG9">
            <v>0.15</v>
          </cell>
          <cell r="AH9">
            <v>17.350000000000001</v>
          </cell>
          <cell r="AI9">
            <v>18.350000000000001</v>
          </cell>
          <cell r="AJ9" t="str">
            <v>CD-1 027 928</v>
          </cell>
          <cell r="AK9" t="str">
            <v>4 Cells  - 4m x 2.1m RCBC</v>
          </cell>
          <cell r="AL9">
            <v>32.67999999999995</v>
          </cell>
        </row>
        <row r="10">
          <cell r="C10" t="str">
            <v>K4</v>
          </cell>
          <cell r="D10" t="str">
            <v>CONC. LINED</v>
          </cell>
          <cell r="E10">
            <v>2.1</v>
          </cell>
          <cell r="F10">
            <v>16.399999999999999</v>
          </cell>
          <cell r="G10">
            <v>7.9999999999999982</v>
          </cell>
          <cell r="H10">
            <v>1251.32</v>
          </cell>
          <cell r="I10">
            <v>5</v>
          </cell>
          <cell r="J10" t="str">
            <v>CD-1 027 906</v>
          </cell>
          <cell r="K10">
            <v>0.2</v>
          </cell>
          <cell r="L10">
            <v>0.05</v>
          </cell>
          <cell r="M10">
            <v>0.2</v>
          </cell>
          <cell r="N10" t="str">
            <v>Class B1 (28MPa)</v>
          </cell>
          <cell r="O10" t="str">
            <v>Trapezoidal Conc. Channel ( 16.4m x 8m x 2.1m )</v>
          </cell>
          <cell r="R10" t="str">
            <v>K4-3</v>
          </cell>
          <cell r="S10" t="str">
            <v>K4</v>
          </cell>
          <cell r="T10">
            <v>933</v>
          </cell>
          <cell r="U10">
            <v>1163</v>
          </cell>
          <cell r="V10">
            <v>230</v>
          </cell>
          <cell r="W10">
            <v>4</v>
          </cell>
          <cell r="X10">
            <v>4</v>
          </cell>
          <cell r="Y10">
            <v>2.1</v>
          </cell>
          <cell r="Z10">
            <v>0.55000000000000004</v>
          </cell>
          <cell r="AA10">
            <v>0.55000000000000004</v>
          </cell>
          <cell r="AB10">
            <v>0.5</v>
          </cell>
          <cell r="AC10">
            <v>0.45</v>
          </cell>
          <cell r="AD10" t="str">
            <v>TypeC</v>
          </cell>
          <cell r="AE10">
            <v>0.45</v>
          </cell>
          <cell r="AF10">
            <v>0.05</v>
          </cell>
          <cell r="AG10">
            <v>0.15</v>
          </cell>
          <cell r="AH10">
            <v>17.350000000000001</v>
          </cell>
          <cell r="AI10">
            <v>18.350000000000001</v>
          </cell>
          <cell r="AJ10" t="str">
            <v>CD-1 027 928</v>
          </cell>
          <cell r="AK10" t="str">
            <v>4 Cells  - 4m x 2.1m RCBC</v>
          </cell>
          <cell r="AL10">
            <v>230</v>
          </cell>
        </row>
        <row r="11">
          <cell r="C11" t="str">
            <v>K5</v>
          </cell>
          <cell r="D11" t="str">
            <v>CONC. LINED</v>
          </cell>
          <cell r="E11">
            <v>2.2999999999999998</v>
          </cell>
          <cell r="F11">
            <v>29.2</v>
          </cell>
          <cell r="G11">
            <v>20</v>
          </cell>
          <cell r="H11">
            <v>3277.24</v>
          </cell>
          <cell r="I11">
            <v>9</v>
          </cell>
          <cell r="J11" t="str">
            <v>CD-1 027 910</v>
          </cell>
          <cell r="K11">
            <v>0.2</v>
          </cell>
          <cell r="L11">
            <v>0.05</v>
          </cell>
          <cell r="M11">
            <v>0.2</v>
          </cell>
          <cell r="N11" t="str">
            <v>Class B1 (28MPa)</v>
          </cell>
          <cell r="O11" t="str">
            <v>Trapezoidal Conc. Channel ( 29.2m x 20m x 2.3m )</v>
          </cell>
          <cell r="R11" t="str">
            <v>K4-4</v>
          </cell>
          <cell r="S11" t="str">
            <v>K4</v>
          </cell>
          <cell r="T11">
            <v>1372.54</v>
          </cell>
          <cell r="U11">
            <v>1442.59</v>
          </cell>
          <cell r="V11">
            <v>70.049999999999955</v>
          </cell>
          <cell r="W11">
            <v>4</v>
          </cell>
          <cell r="X11">
            <v>4</v>
          </cell>
          <cell r="Y11">
            <v>2.1</v>
          </cell>
          <cell r="Z11">
            <v>0.55000000000000004</v>
          </cell>
          <cell r="AA11">
            <v>0.55000000000000004</v>
          </cell>
          <cell r="AB11">
            <v>0.5</v>
          </cell>
          <cell r="AC11">
            <v>0.45</v>
          </cell>
          <cell r="AD11" t="str">
            <v>TypeC</v>
          </cell>
          <cell r="AE11">
            <v>0.45</v>
          </cell>
          <cell r="AF11">
            <v>0.05</v>
          </cell>
          <cell r="AG11">
            <v>0.15</v>
          </cell>
          <cell r="AH11">
            <v>17.350000000000001</v>
          </cell>
          <cell r="AI11">
            <v>18.350000000000001</v>
          </cell>
          <cell r="AJ11" t="str">
            <v>CD-1 027 928</v>
          </cell>
          <cell r="AK11" t="str">
            <v>4 Cells  - 4m x 2.1m RCBC</v>
          </cell>
          <cell r="AL11">
            <v>70.049999999999955</v>
          </cell>
        </row>
        <row r="12">
          <cell r="C12" t="str">
            <v>K6A</v>
          </cell>
          <cell r="D12" t="str">
            <v>CONC. LINED</v>
          </cell>
          <cell r="E12">
            <v>2.5</v>
          </cell>
          <cell r="F12">
            <v>32</v>
          </cell>
          <cell r="G12">
            <v>22</v>
          </cell>
          <cell r="H12">
            <v>2777.79</v>
          </cell>
          <cell r="I12">
            <v>11</v>
          </cell>
          <cell r="J12" t="str">
            <v>CD-1 027 912</v>
          </cell>
          <cell r="K12">
            <v>0.2</v>
          </cell>
          <cell r="L12">
            <v>0.05</v>
          </cell>
          <cell r="M12">
            <v>0.2</v>
          </cell>
          <cell r="N12" t="str">
            <v>Class B1 (28MPa)</v>
          </cell>
          <cell r="O12" t="str">
            <v>Trapezoidal Conc. Channel ( 32m x 22m x 2.5m )</v>
          </cell>
          <cell r="R12" t="str">
            <v>K5-1</v>
          </cell>
          <cell r="S12" t="str">
            <v>K5</v>
          </cell>
          <cell r="T12">
            <v>1443.5</v>
          </cell>
          <cell r="U12">
            <v>1481</v>
          </cell>
          <cell r="V12">
            <v>37.5</v>
          </cell>
          <cell r="W12">
            <v>7</v>
          </cell>
          <cell r="X12">
            <v>4</v>
          </cell>
          <cell r="Y12">
            <v>2.2999999999999998</v>
          </cell>
          <cell r="Z12">
            <v>0.55000000000000004</v>
          </cell>
          <cell r="AA12">
            <v>0.55000000000000004</v>
          </cell>
          <cell r="AB12">
            <v>0.5</v>
          </cell>
          <cell r="AC12">
            <v>0.45</v>
          </cell>
          <cell r="AD12" t="str">
            <v>TypeC</v>
          </cell>
          <cell r="AE12">
            <v>0.45</v>
          </cell>
          <cell r="AF12">
            <v>0.05</v>
          </cell>
          <cell r="AG12">
            <v>0.15</v>
          </cell>
          <cell r="AH12">
            <v>30.7</v>
          </cell>
          <cell r="AI12">
            <v>31.7</v>
          </cell>
          <cell r="AJ12" t="str">
            <v>CD-1 027 928</v>
          </cell>
          <cell r="AK12" t="str">
            <v>7 Cells  - 4m x 2.3m RCBC</v>
          </cell>
          <cell r="AL12">
            <v>37.5</v>
          </cell>
        </row>
        <row r="13">
          <cell r="C13" t="str">
            <v>K6B</v>
          </cell>
          <cell r="D13" t="str">
            <v>CONC. LINED</v>
          </cell>
          <cell r="E13">
            <v>3.3</v>
          </cell>
          <cell r="F13">
            <v>53.2</v>
          </cell>
          <cell r="G13">
            <v>40</v>
          </cell>
          <cell r="H13">
            <v>1362.74</v>
          </cell>
          <cell r="I13">
            <v>13</v>
          </cell>
          <cell r="J13" t="str">
            <v>CD-1 027 914</v>
          </cell>
          <cell r="K13">
            <v>0.2</v>
          </cell>
          <cell r="L13">
            <v>0.05</v>
          </cell>
          <cell r="M13">
            <v>0.2</v>
          </cell>
          <cell r="N13" t="str">
            <v>Class B1 (28MPa)</v>
          </cell>
          <cell r="O13" t="str">
            <v>Trapezoidal Conc. Channel ( 53.2m x 40m x 3.3m )</v>
          </cell>
          <cell r="R13" t="str">
            <v>K6A-1</v>
          </cell>
          <cell r="S13" t="str">
            <v>K6A</v>
          </cell>
          <cell r="T13">
            <v>1259</v>
          </cell>
          <cell r="U13">
            <v>1315</v>
          </cell>
          <cell r="V13">
            <v>56</v>
          </cell>
          <cell r="W13">
            <v>9</v>
          </cell>
          <cell r="X13">
            <v>4</v>
          </cell>
          <cell r="Y13">
            <v>2.5</v>
          </cell>
          <cell r="Z13">
            <v>0.55000000000000004</v>
          </cell>
          <cell r="AA13">
            <v>0.55000000000000004</v>
          </cell>
          <cell r="AB13">
            <v>0.5</v>
          </cell>
          <cell r="AC13">
            <v>0.45</v>
          </cell>
          <cell r="AD13" t="str">
            <v>TypeB</v>
          </cell>
          <cell r="AE13">
            <v>0.45</v>
          </cell>
          <cell r="AF13">
            <v>0.05</v>
          </cell>
          <cell r="AG13">
            <v>0.15</v>
          </cell>
          <cell r="AH13">
            <v>39.6</v>
          </cell>
          <cell r="AI13">
            <v>40.6</v>
          </cell>
          <cell r="AJ13" t="str">
            <v>CD-1 027 927</v>
          </cell>
          <cell r="AK13" t="str">
            <v>9 Cells  - 4m x 2.5m RCBC</v>
          </cell>
          <cell r="AL13">
            <v>56</v>
          </cell>
        </row>
        <row r="14">
          <cell r="C14" t="str">
            <v>K6B-1</v>
          </cell>
          <cell r="D14" t="str">
            <v>CONC. LINED</v>
          </cell>
          <cell r="E14">
            <v>3.5</v>
          </cell>
          <cell r="F14">
            <v>54</v>
          </cell>
          <cell r="G14">
            <v>40</v>
          </cell>
          <cell r="H14">
            <v>800</v>
          </cell>
          <cell r="I14">
            <v>16</v>
          </cell>
          <cell r="J14" t="str">
            <v>CD-1 027 966</v>
          </cell>
          <cell r="K14">
            <v>0.2</v>
          </cell>
          <cell r="L14">
            <v>0.05</v>
          </cell>
          <cell r="M14">
            <v>0.2</v>
          </cell>
          <cell r="N14" t="str">
            <v>Class B1 (28MPa)</v>
          </cell>
          <cell r="O14" t="str">
            <v>Trapezoidal Conc. Channel ( 54m x 40m x 3.5m )</v>
          </cell>
          <cell r="R14" t="str">
            <v>K6A-2</v>
          </cell>
          <cell r="S14" t="str">
            <v>K6A</v>
          </cell>
          <cell r="T14">
            <v>2849.45</v>
          </cell>
          <cell r="U14">
            <v>3024.45</v>
          </cell>
          <cell r="V14">
            <v>175</v>
          </cell>
          <cell r="W14">
            <v>7</v>
          </cell>
          <cell r="X14">
            <v>4</v>
          </cell>
          <cell r="Y14">
            <v>2.5</v>
          </cell>
          <cell r="Z14">
            <v>0.55000000000000004</v>
          </cell>
          <cell r="AA14">
            <v>0.55000000000000004</v>
          </cell>
          <cell r="AB14">
            <v>0.5</v>
          </cell>
          <cell r="AC14">
            <v>0.45</v>
          </cell>
          <cell r="AD14" t="str">
            <v>TypeB</v>
          </cell>
          <cell r="AE14">
            <v>0.45</v>
          </cell>
          <cell r="AF14">
            <v>0.05</v>
          </cell>
          <cell r="AG14">
            <v>0.15</v>
          </cell>
          <cell r="AH14">
            <v>30.7</v>
          </cell>
          <cell r="AI14">
            <v>31.7</v>
          </cell>
          <cell r="AJ14" t="str">
            <v>CD-1 027 927</v>
          </cell>
          <cell r="AK14" t="str">
            <v>7 Cells  - 4m x 2.5m RCBC</v>
          </cell>
          <cell r="AL14">
            <v>175</v>
          </cell>
        </row>
        <row r="15">
          <cell r="C15" t="str">
            <v>K8</v>
          </cell>
          <cell r="D15" t="str">
            <v>CONC. LINED</v>
          </cell>
          <cell r="E15">
            <v>1.3</v>
          </cell>
          <cell r="F15">
            <v>35.15</v>
          </cell>
          <cell r="G15">
            <v>29.95</v>
          </cell>
          <cell r="H15">
            <v>200</v>
          </cell>
          <cell r="I15">
            <v>10</v>
          </cell>
          <cell r="J15" t="str">
            <v>CD-1 027 911</v>
          </cell>
          <cell r="K15">
            <v>0.2</v>
          </cell>
          <cell r="L15">
            <v>0.05</v>
          </cell>
          <cell r="M15">
            <v>0.2</v>
          </cell>
          <cell r="N15" t="str">
            <v>Class A1 (35MPa)</v>
          </cell>
          <cell r="O15" t="str">
            <v>Trapezoidal Conc. Channel ( 35.15m x 29.95m x 1.3m )</v>
          </cell>
          <cell r="R15" t="str">
            <v>K6B-1</v>
          </cell>
          <cell r="S15" t="str">
            <v>K6B</v>
          </cell>
          <cell r="T15">
            <v>0</v>
          </cell>
          <cell r="U15">
            <v>0</v>
          </cell>
          <cell r="V15">
            <v>130.5</v>
          </cell>
          <cell r="W15">
            <v>13</v>
          </cell>
          <cell r="X15">
            <v>4</v>
          </cell>
          <cell r="Y15">
            <v>3</v>
          </cell>
          <cell r="Z15">
            <v>0.55000000000000004</v>
          </cell>
          <cell r="AA15">
            <v>0.55000000000000004</v>
          </cell>
          <cell r="AB15">
            <v>0.5</v>
          </cell>
          <cell r="AC15">
            <v>0.5</v>
          </cell>
          <cell r="AD15" t="str">
            <v>TypeE</v>
          </cell>
          <cell r="AE15">
            <v>0.45</v>
          </cell>
          <cell r="AF15">
            <v>0.05</v>
          </cell>
          <cell r="AG15">
            <v>0.15</v>
          </cell>
          <cell r="AH15">
            <v>58</v>
          </cell>
          <cell r="AI15">
            <v>59</v>
          </cell>
          <cell r="AJ15" t="str">
            <v>CD-1 027 941</v>
          </cell>
          <cell r="AK15" t="str">
            <v>13 Cells  - 4m x 3m RCBC</v>
          </cell>
          <cell r="AL15" t="e">
            <v>#N/A</v>
          </cell>
        </row>
        <row r="16">
          <cell r="C16" t="str">
            <v>K8-1</v>
          </cell>
          <cell r="D16" t="str">
            <v>Natural</v>
          </cell>
          <cell r="E16">
            <v>1.3</v>
          </cell>
          <cell r="F16">
            <v>57.8</v>
          </cell>
          <cell r="G16">
            <v>52.599999999999994</v>
          </cell>
          <cell r="H16">
            <v>3064.66</v>
          </cell>
          <cell r="I16" t="str">
            <v>Natural</v>
          </cell>
          <cell r="J16" t="str">
            <v>CD-1 027 953</v>
          </cell>
          <cell r="K16">
            <v>0.2</v>
          </cell>
          <cell r="L16">
            <v>0.05</v>
          </cell>
          <cell r="M16">
            <v>0.2</v>
          </cell>
          <cell r="N16" t="str">
            <v>Class A1 (35MPa)</v>
          </cell>
          <cell r="O16" t="str">
            <v>Trapezoidal Natural Channel ( 57.8m x 52.6m x 1.3m )</v>
          </cell>
          <cell r="R16" t="str">
            <v>K9A-1</v>
          </cell>
          <cell r="S16" t="str">
            <v>K9A</v>
          </cell>
          <cell r="T16">
            <v>3955</v>
          </cell>
          <cell r="U16">
            <v>4070</v>
          </cell>
          <cell r="V16">
            <v>115</v>
          </cell>
          <cell r="W16">
            <v>8</v>
          </cell>
          <cell r="X16">
            <v>4</v>
          </cell>
          <cell r="Y16">
            <v>1.5</v>
          </cell>
          <cell r="Z16">
            <v>0.55000000000000004</v>
          </cell>
          <cell r="AA16">
            <v>0.55000000000000004</v>
          </cell>
          <cell r="AB16">
            <v>0.5</v>
          </cell>
          <cell r="AC16">
            <v>0.45</v>
          </cell>
          <cell r="AD16" t="str">
            <v>TypeF</v>
          </cell>
          <cell r="AE16">
            <v>0.45</v>
          </cell>
          <cell r="AF16">
            <v>0.05</v>
          </cell>
          <cell r="AG16">
            <v>0.15</v>
          </cell>
          <cell r="AH16">
            <v>35.15</v>
          </cell>
          <cell r="AI16">
            <v>36.15</v>
          </cell>
          <cell r="AJ16" t="str">
            <v>CD-1 027 938</v>
          </cell>
          <cell r="AK16" t="str">
            <v>8 Cells  - 4m x 1.5m RCBC</v>
          </cell>
          <cell r="AL16">
            <v>115</v>
          </cell>
        </row>
        <row r="17">
          <cell r="C17" t="str">
            <v>K9A</v>
          </cell>
          <cell r="D17" t="str">
            <v>CONC. LINED</v>
          </cell>
          <cell r="E17">
            <v>2.6</v>
          </cell>
          <cell r="F17">
            <v>25.4</v>
          </cell>
          <cell r="G17">
            <v>14.999999999999998</v>
          </cell>
          <cell r="H17">
            <v>3920.49</v>
          </cell>
          <cell r="I17">
            <v>7</v>
          </cell>
          <cell r="J17" t="str">
            <v>CD-1 027 908</v>
          </cell>
          <cell r="K17">
            <v>0.2</v>
          </cell>
          <cell r="L17">
            <v>0.05</v>
          </cell>
          <cell r="M17">
            <v>0.2</v>
          </cell>
          <cell r="N17" t="str">
            <v>Class A1 (35MPa)</v>
          </cell>
          <cell r="O17" t="str">
            <v>Trapezoidal Conc. Channel ( 25.4m x 15m x 2.6m )</v>
          </cell>
          <cell r="R17" t="str">
            <v>K11B-1</v>
          </cell>
          <cell r="S17" t="str">
            <v>K11B</v>
          </cell>
          <cell r="T17">
            <v>1706.14</v>
          </cell>
          <cell r="U17">
            <v>32</v>
          </cell>
          <cell r="V17">
            <v>90.009999999999991</v>
          </cell>
          <cell r="W17">
            <v>4</v>
          </cell>
          <cell r="X17">
            <v>4</v>
          </cell>
          <cell r="Y17">
            <v>3</v>
          </cell>
          <cell r="Z17">
            <v>0.55000000000000004</v>
          </cell>
          <cell r="AA17">
            <v>0.55000000000000004</v>
          </cell>
          <cell r="AB17">
            <v>0.5</v>
          </cell>
          <cell r="AC17">
            <v>0.5</v>
          </cell>
          <cell r="AD17" t="str">
            <v>TypeA</v>
          </cell>
          <cell r="AE17">
            <v>0.45</v>
          </cell>
          <cell r="AF17">
            <v>0.05</v>
          </cell>
          <cell r="AG17">
            <v>0.15</v>
          </cell>
          <cell r="AH17">
            <v>17.5</v>
          </cell>
          <cell r="AI17">
            <v>18.5</v>
          </cell>
          <cell r="AJ17" t="str">
            <v>CD-1 027 925</v>
          </cell>
          <cell r="AK17" t="str">
            <v>4 Cells  - 4m x 3m RCBC</v>
          </cell>
          <cell r="AL17">
            <v>90.009999999999991</v>
          </cell>
        </row>
        <row r="18">
          <cell r="C18" t="str">
            <v>K9B</v>
          </cell>
          <cell r="D18" t="str">
            <v>CONC. LINED</v>
          </cell>
          <cell r="E18">
            <v>2.6</v>
          </cell>
          <cell r="F18">
            <v>34.4</v>
          </cell>
          <cell r="G18">
            <v>24</v>
          </cell>
          <cell r="H18">
            <v>2553.9699999999998</v>
          </cell>
          <cell r="I18">
            <v>12</v>
          </cell>
          <cell r="J18" t="str">
            <v>CD-1 027 913</v>
          </cell>
          <cell r="K18">
            <v>0.2</v>
          </cell>
          <cell r="L18">
            <v>0.05</v>
          </cell>
          <cell r="M18">
            <v>0.2</v>
          </cell>
          <cell r="N18" t="str">
            <v>Class A1 (35MPa)</v>
          </cell>
          <cell r="O18" t="str">
            <v>Trapezoidal Conc. Channel ( 34.4m x 24m x 2.6m )</v>
          </cell>
          <cell r="R18" t="str">
            <v>K11C-1</v>
          </cell>
          <cell r="S18" t="str">
            <v>K11C</v>
          </cell>
          <cell r="T18">
            <v>599</v>
          </cell>
          <cell r="U18">
            <v>659</v>
          </cell>
          <cell r="V18">
            <v>60</v>
          </cell>
          <cell r="W18">
            <v>9</v>
          </cell>
          <cell r="X18">
            <v>4</v>
          </cell>
          <cell r="Y18">
            <v>3.3</v>
          </cell>
          <cell r="Z18">
            <v>0.55000000000000004</v>
          </cell>
          <cell r="AA18">
            <v>0.55000000000000004</v>
          </cell>
          <cell r="AB18">
            <v>0.5</v>
          </cell>
          <cell r="AC18">
            <v>0.5</v>
          </cell>
          <cell r="AD18" t="str">
            <v>TypeA</v>
          </cell>
          <cell r="AE18">
            <v>0.45</v>
          </cell>
          <cell r="AF18">
            <v>0.05</v>
          </cell>
          <cell r="AG18">
            <v>0.15</v>
          </cell>
          <cell r="AH18">
            <v>40</v>
          </cell>
          <cell r="AI18">
            <v>41</v>
          </cell>
          <cell r="AJ18" t="str">
            <v>CD-1 027 925</v>
          </cell>
          <cell r="AK18" t="str">
            <v>9 Cells  - 4m x 3.3m RCBC</v>
          </cell>
          <cell r="AL18">
            <v>60</v>
          </cell>
        </row>
        <row r="19">
          <cell r="C19" t="str">
            <v>K11A</v>
          </cell>
          <cell r="D19" t="str">
            <v>CONC. LINED</v>
          </cell>
          <cell r="E19">
            <v>3</v>
          </cell>
          <cell r="F19">
            <v>16</v>
          </cell>
          <cell r="G19">
            <v>4</v>
          </cell>
          <cell r="H19">
            <v>2471.2199999999998</v>
          </cell>
          <cell r="I19">
            <v>1</v>
          </cell>
          <cell r="J19" t="str">
            <v>CD-1 027 902</v>
          </cell>
          <cell r="K19">
            <v>0.2</v>
          </cell>
          <cell r="L19">
            <v>0.05</v>
          </cell>
          <cell r="M19">
            <v>0.2</v>
          </cell>
          <cell r="N19" t="str">
            <v>Class B1 (28MPa)</v>
          </cell>
          <cell r="O19" t="str">
            <v>Trapezoidal Conc. Channel ( 16m x 4m x 3m )</v>
          </cell>
          <cell r="R19" t="str">
            <v>K11C-2</v>
          </cell>
          <cell r="S19" t="str">
            <v>K11C</v>
          </cell>
          <cell r="T19">
            <v>3733</v>
          </cell>
          <cell r="U19">
            <v>3773</v>
          </cell>
          <cell r="V19">
            <v>40</v>
          </cell>
          <cell r="W19">
            <v>9</v>
          </cell>
          <cell r="X19">
            <v>4</v>
          </cell>
          <cell r="Y19">
            <v>3.3</v>
          </cell>
          <cell r="Z19">
            <v>0.55000000000000004</v>
          </cell>
          <cell r="AA19">
            <v>0.55000000000000004</v>
          </cell>
          <cell r="AB19">
            <v>0.5</v>
          </cell>
          <cell r="AC19">
            <v>0.5</v>
          </cell>
          <cell r="AD19" t="str">
            <v>TypeA</v>
          </cell>
          <cell r="AE19">
            <v>0.45</v>
          </cell>
          <cell r="AF19">
            <v>0.05</v>
          </cell>
          <cell r="AG19">
            <v>0.15</v>
          </cell>
          <cell r="AH19">
            <v>40</v>
          </cell>
          <cell r="AI19">
            <v>41</v>
          </cell>
          <cell r="AJ19" t="str">
            <v>CD-1 027 925</v>
          </cell>
          <cell r="AK19" t="str">
            <v>9 Cells  - 4m x 3.3m RCBC</v>
          </cell>
          <cell r="AL19">
            <v>40</v>
          </cell>
        </row>
        <row r="20">
          <cell r="C20" t="str">
            <v>K11B</v>
          </cell>
          <cell r="D20" t="str">
            <v>CONC. LINED</v>
          </cell>
          <cell r="E20">
            <v>3</v>
          </cell>
          <cell r="F20">
            <v>19</v>
          </cell>
          <cell r="G20">
            <v>7</v>
          </cell>
          <cell r="H20">
            <v>1693.55</v>
          </cell>
          <cell r="I20">
            <v>4</v>
          </cell>
          <cell r="J20" t="str">
            <v>CD-1 027 905</v>
          </cell>
          <cell r="K20">
            <v>0.2</v>
          </cell>
          <cell r="L20">
            <v>0.05</v>
          </cell>
          <cell r="M20">
            <v>0.2</v>
          </cell>
          <cell r="N20" t="str">
            <v>Class B1 (28MPa)</v>
          </cell>
          <cell r="O20" t="str">
            <v>Trapezoidal Conc. Channel ( 19m x 7m x 3m )</v>
          </cell>
          <cell r="R20" t="str">
            <v>K11C-3</v>
          </cell>
          <cell r="S20" t="str">
            <v>K11C</v>
          </cell>
          <cell r="T20">
            <v>4336</v>
          </cell>
          <cell r="U20">
            <v>4366</v>
          </cell>
          <cell r="V20">
            <v>30</v>
          </cell>
          <cell r="W20">
            <v>9</v>
          </cell>
          <cell r="X20">
            <v>4</v>
          </cell>
          <cell r="Y20">
            <v>3.3</v>
          </cell>
          <cell r="Z20">
            <v>0.55000000000000004</v>
          </cell>
          <cell r="AA20">
            <v>0.55000000000000004</v>
          </cell>
          <cell r="AB20">
            <v>0.5</v>
          </cell>
          <cell r="AC20">
            <v>0.5</v>
          </cell>
          <cell r="AD20" t="str">
            <v>TypeA</v>
          </cell>
          <cell r="AE20">
            <v>0.45</v>
          </cell>
          <cell r="AF20">
            <v>0.05</v>
          </cell>
          <cell r="AG20">
            <v>0.15</v>
          </cell>
          <cell r="AH20">
            <v>40</v>
          </cell>
          <cell r="AI20">
            <v>41</v>
          </cell>
          <cell r="AJ20" t="str">
            <v>CD-1 027 925</v>
          </cell>
          <cell r="AK20" t="str">
            <v>9 Cells  - 4m x 3.3m RCBC</v>
          </cell>
          <cell r="AL20">
            <v>30</v>
          </cell>
        </row>
        <row r="21">
          <cell r="C21" t="str">
            <v>K11C</v>
          </cell>
          <cell r="D21" t="str">
            <v>CONC. LINED</v>
          </cell>
          <cell r="E21">
            <v>4.5</v>
          </cell>
          <cell r="F21">
            <v>30</v>
          </cell>
          <cell r="G21">
            <v>30</v>
          </cell>
          <cell r="H21">
            <v>587</v>
          </cell>
          <cell r="I21" t="str">
            <v>Rectangular</v>
          </cell>
          <cell r="J21" t="str">
            <v>CD-1 027 991</v>
          </cell>
          <cell r="K21">
            <v>0.8</v>
          </cell>
          <cell r="L21">
            <v>0.05</v>
          </cell>
          <cell r="M21">
            <v>0.2</v>
          </cell>
          <cell r="N21" t="str">
            <v>Class B1 (28MPa)</v>
          </cell>
          <cell r="O21" t="str">
            <v>Rectangular Channel ( 30m x 30m x 4.5m )</v>
          </cell>
          <cell r="R21" t="str">
            <v>K12-1A</v>
          </cell>
          <cell r="S21" t="str">
            <v>K12</v>
          </cell>
          <cell r="T21">
            <v>0</v>
          </cell>
          <cell r="U21">
            <v>0</v>
          </cell>
          <cell r="V21">
            <v>26.25</v>
          </cell>
          <cell r="W21">
            <v>9</v>
          </cell>
          <cell r="X21">
            <v>4</v>
          </cell>
          <cell r="Y21">
            <v>3.3</v>
          </cell>
          <cell r="Z21">
            <v>0.55000000000000004</v>
          </cell>
          <cell r="AA21">
            <v>0.55000000000000004</v>
          </cell>
          <cell r="AB21">
            <v>0.5</v>
          </cell>
          <cell r="AC21">
            <v>0.5</v>
          </cell>
          <cell r="AD21" t="str">
            <v>TypeE</v>
          </cell>
          <cell r="AE21">
            <v>0.45</v>
          </cell>
          <cell r="AF21">
            <v>0.05</v>
          </cell>
          <cell r="AG21">
            <v>0.15</v>
          </cell>
          <cell r="AH21">
            <v>40</v>
          </cell>
          <cell r="AI21">
            <v>41</v>
          </cell>
          <cell r="AJ21" t="str">
            <v>CD-1 027 941</v>
          </cell>
          <cell r="AK21" t="str">
            <v>9 Cells  - 4m x 3.3m RCBC</v>
          </cell>
          <cell r="AL21" t="e">
            <v>#N/A</v>
          </cell>
        </row>
        <row r="22">
          <cell r="C22" t="str">
            <v>K11C-1</v>
          </cell>
          <cell r="D22" t="str">
            <v>CONC. LINED</v>
          </cell>
          <cell r="E22">
            <v>3.3</v>
          </cell>
          <cell r="F22">
            <v>33.200000000000003</v>
          </cell>
          <cell r="G22">
            <v>20.000000000000004</v>
          </cell>
          <cell r="H22">
            <v>3585.66</v>
          </cell>
          <cell r="I22">
            <v>15</v>
          </cell>
          <cell r="J22" t="str">
            <v>CD-1 027 965</v>
          </cell>
          <cell r="K22">
            <v>0.2</v>
          </cell>
          <cell r="L22">
            <v>0.05</v>
          </cell>
          <cell r="M22">
            <v>0.2</v>
          </cell>
          <cell r="N22" t="str">
            <v>Class B1 (28MPa)</v>
          </cell>
          <cell r="O22" t="str">
            <v>Trapezoidal Conc. Channel ( 33.2m x 20m x 3.3m )</v>
          </cell>
          <cell r="R22" t="str">
            <v>K12-3</v>
          </cell>
          <cell r="S22" t="str">
            <v>K12</v>
          </cell>
          <cell r="T22">
            <v>1335</v>
          </cell>
          <cell r="U22">
            <v>1361</v>
          </cell>
          <cell r="V22">
            <v>26</v>
          </cell>
          <cell r="W22">
            <v>9</v>
          </cell>
          <cell r="X22">
            <v>4</v>
          </cell>
          <cell r="Y22">
            <v>3.3</v>
          </cell>
          <cell r="Z22">
            <v>0.55000000000000004</v>
          </cell>
          <cell r="AA22">
            <v>0.55000000000000004</v>
          </cell>
          <cell r="AB22">
            <v>0.5</v>
          </cell>
          <cell r="AC22">
            <v>0.5</v>
          </cell>
          <cell r="AD22" t="str">
            <v>TypeA</v>
          </cell>
          <cell r="AE22">
            <v>0.45</v>
          </cell>
          <cell r="AF22">
            <v>0.05</v>
          </cell>
          <cell r="AG22">
            <v>0.15</v>
          </cell>
          <cell r="AH22">
            <v>40</v>
          </cell>
          <cell r="AI22">
            <v>41</v>
          </cell>
          <cell r="AJ22" t="str">
            <v>CD-1 027 925</v>
          </cell>
          <cell r="AK22" t="str">
            <v>9 Cells  - 4m x 3.3m RCBC</v>
          </cell>
          <cell r="AL22">
            <v>26</v>
          </cell>
        </row>
        <row r="23">
          <cell r="C23" t="str">
            <v>K12</v>
          </cell>
          <cell r="D23" t="str">
            <v>CONC. LINED</v>
          </cell>
          <cell r="E23">
            <v>3.45</v>
          </cell>
          <cell r="F23">
            <v>35.56</v>
          </cell>
          <cell r="G23">
            <v>21.76</v>
          </cell>
          <cell r="H23">
            <v>1075</v>
          </cell>
          <cell r="I23">
            <v>14</v>
          </cell>
          <cell r="J23" t="str">
            <v>CD-1 027 918</v>
          </cell>
          <cell r="K23">
            <v>0.2</v>
          </cell>
          <cell r="L23">
            <v>0.05</v>
          </cell>
          <cell r="M23">
            <v>0.2</v>
          </cell>
          <cell r="N23" t="str">
            <v>Class A1 (35MPa)</v>
          </cell>
          <cell r="O23" t="str">
            <v>Trapezoidal Conc. Channel ( 35.56m x 21.76m x 3.45m )</v>
          </cell>
          <cell r="R23" t="str">
            <v>K12-5</v>
          </cell>
          <cell r="S23" t="str">
            <v>K12</v>
          </cell>
          <cell r="T23">
            <v>2686</v>
          </cell>
          <cell r="U23">
            <v>2805</v>
          </cell>
          <cell r="V23">
            <v>119</v>
          </cell>
          <cell r="W23">
            <v>9</v>
          </cell>
          <cell r="X23">
            <v>4</v>
          </cell>
          <cell r="Y23">
            <v>3.3</v>
          </cell>
          <cell r="Z23">
            <v>0.55000000000000004</v>
          </cell>
          <cell r="AA23">
            <v>0.55000000000000004</v>
          </cell>
          <cell r="AB23">
            <v>0.5</v>
          </cell>
          <cell r="AC23">
            <v>0.5</v>
          </cell>
          <cell r="AD23" t="str">
            <v>TypeA</v>
          </cell>
          <cell r="AE23">
            <v>0.45</v>
          </cell>
          <cell r="AF23">
            <v>0.05</v>
          </cell>
          <cell r="AG23">
            <v>0.15</v>
          </cell>
          <cell r="AH23">
            <v>40</v>
          </cell>
          <cell r="AI23">
            <v>41</v>
          </cell>
          <cell r="AJ23" t="str">
            <v>CD-1 027 925</v>
          </cell>
          <cell r="AK23" t="str">
            <v>9 Cells  - 4m x 3.3m RCBC</v>
          </cell>
          <cell r="AL23">
            <v>119</v>
          </cell>
        </row>
        <row r="24">
          <cell r="C24" t="str">
            <v>K12-1</v>
          </cell>
          <cell r="D24" t="str">
            <v>CONC. LINED</v>
          </cell>
          <cell r="E24">
            <v>3.3</v>
          </cell>
          <cell r="F24">
            <v>33.200000000000003</v>
          </cell>
          <cell r="G24">
            <v>20.000000000000004</v>
          </cell>
          <cell r="H24">
            <v>1535.4</v>
          </cell>
          <cell r="I24">
            <v>15</v>
          </cell>
          <cell r="J24" t="str">
            <v>CD-1 027 965</v>
          </cell>
          <cell r="K24">
            <v>0.2</v>
          </cell>
          <cell r="L24">
            <v>0.05</v>
          </cell>
          <cell r="M24">
            <v>0.2</v>
          </cell>
          <cell r="N24" t="str">
            <v>Class A1 (35MPa)</v>
          </cell>
          <cell r="O24" t="str">
            <v>Trapezoidal Conc. Channel ( 33.2m x 20m x 3.3m )</v>
          </cell>
          <cell r="R24" t="str">
            <v>K13-1</v>
          </cell>
          <cell r="S24" t="str">
            <v>K13</v>
          </cell>
          <cell r="T24">
            <v>1797.26</v>
          </cell>
          <cell r="U24">
            <v>1912.28</v>
          </cell>
          <cell r="V24">
            <v>115.01999999999998</v>
          </cell>
          <cell r="W24">
            <v>12</v>
          </cell>
          <cell r="X24">
            <v>4</v>
          </cell>
          <cell r="Y24">
            <v>1.5</v>
          </cell>
          <cell r="Z24">
            <v>0.55000000000000004</v>
          </cell>
          <cell r="AA24">
            <v>0.55000000000000004</v>
          </cell>
          <cell r="AB24">
            <v>0.5</v>
          </cell>
          <cell r="AC24">
            <v>0.45</v>
          </cell>
          <cell r="AD24" t="str">
            <v>TypeF</v>
          </cell>
          <cell r="AE24">
            <v>0.45</v>
          </cell>
          <cell r="AF24">
            <v>0.05</v>
          </cell>
          <cell r="AG24">
            <v>0.15</v>
          </cell>
          <cell r="AH24">
            <v>52.95</v>
          </cell>
          <cell r="AI24">
            <v>53.95</v>
          </cell>
          <cell r="AJ24" t="str">
            <v>CD-1 027 938</v>
          </cell>
          <cell r="AK24" t="str">
            <v>12 Cells  - 4m x 1.5m RCBC</v>
          </cell>
          <cell r="AL24">
            <v>115.01999999999998</v>
          </cell>
        </row>
        <row r="25">
          <cell r="C25" t="str">
            <v>K12-2</v>
          </cell>
          <cell r="D25" t="str">
            <v>CONC. LINED</v>
          </cell>
          <cell r="E25">
            <v>3.3</v>
          </cell>
          <cell r="F25">
            <v>23</v>
          </cell>
          <cell r="G25">
            <v>9.8000000000000007</v>
          </cell>
          <cell r="H25">
            <v>558.96</v>
          </cell>
          <cell r="I25" t="str">
            <v>Rectangular</v>
          </cell>
          <cell r="J25" t="str">
            <v>CD-1 027 991</v>
          </cell>
          <cell r="K25">
            <v>0.2</v>
          </cell>
          <cell r="L25">
            <v>0.05</v>
          </cell>
          <cell r="M25">
            <v>0.2</v>
          </cell>
          <cell r="N25" t="str">
            <v>Class A1 (35MPa)</v>
          </cell>
          <cell r="O25" t="str">
            <v>Rectangular Channel ( 23m x 9.8m x 3.3m )</v>
          </cell>
          <cell r="V25">
            <v>1579.51</v>
          </cell>
        </row>
        <row r="26">
          <cell r="C26" t="str">
            <v>K13</v>
          </cell>
          <cell r="D26" t="str">
            <v>CONC. LINED</v>
          </cell>
          <cell r="E26">
            <v>2.2999999999999998</v>
          </cell>
          <cell r="F26">
            <v>21.2</v>
          </cell>
          <cell r="G26">
            <v>12</v>
          </cell>
          <cell r="H26">
            <v>1736</v>
          </cell>
          <cell r="I26">
            <v>8</v>
          </cell>
          <cell r="J26" t="str">
            <v>CD-1 027 909</v>
          </cell>
          <cell r="K26">
            <v>0.2</v>
          </cell>
          <cell r="L26">
            <v>0.05</v>
          </cell>
          <cell r="M26">
            <v>0.2</v>
          </cell>
          <cell r="N26" t="str">
            <v>Class B1 (28MPa)</v>
          </cell>
          <cell r="O26" t="str">
            <v>Trapezoidal Conc. Channel ( 21.2m x 12m x 2.3m )</v>
          </cell>
          <cell r="S26">
            <v>0</v>
          </cell>
        </row>
        <row r="27">
          <cell r="H27">
            <v>34947.68</v>
          </cell>
          <cell r="L27">
            <v>0</v>
          </cell>
          <cell r="M27">
            <v>0</v>
          </cell>
        </row>
        <row r="28">
          <cell r="H28">
            <v>0</v>
          </cell>
          <cell r="L28">
            <v>0</v>
          </cell>
          <cell r="M28">
            <v>0</v>
          </cell>
        </row>
        <row r="29">
          <cell r="AD29" t="str">
            <v>TypeA</v>
          </cell>
          <cell r="AE29">
            <v>0.55000000000000004</v>
          </cell>
          <cell r="AF29">
            <v>0.55000000000000004</v>
          </cell>
          <cell r="AG29">
            <v>0.5</v>
          </cell>
          <cell r="AH29">
            <v>0.5</v>
          </cell>
        </row>
        <row r="30">
          <cell r="E30">
            <v>0</v>
          </cell>
          <cell r="AD30" t="str">
            <v>TypeB</v>
          </cell>
          <cell r="AE30">
            <v>0.55000000000000004</v>
          </cell>
          <cell r="AF30">
            <v>0.55000000000000004</v>
          </cell>
          <cell r="AG30">
            <v>0.5</v>
          </cell>
          <cell r="AH30">
            <v>0.45</v>
          </cell>
        </row>
        <row r="31">
          <cell r="AD31" t="str">
            <v>TypeC</v>
          </cell>
          <cell r="AE31">
            <v>0.55000000000000004</v>
          </cell>
          <cell r="AF31">
            <v>0.55000000000000004</v>
          </cell>
          <cell r="AG31">
            <v>0.5</v>
          </cell>
          <cell r="AH31">
            <v>0.45</v>
          </cell>
        </row>
        <row r="32">
          <cell r="AD32" t="str">
            <v>TypeE</v>
          </cell>
          <cell r="AE32">
            <v>0.55000000000000004</v>
          </cell>
          <cell r="AF32">
            <v>0.55000000000000004</v>
          </cell>
          <cell r="AG32">
            <v>0.5</v>
          </cell>
          <cell r="AH32">
            <v>0.5</v>
          </cell>
        </row>
        <row r="33">
          <cell r="AD33" t="str">
            <v>TypeF</v>
          </cell>
          <cell r="AE33">
            <v>0.55000000000000004</v>
          </cell>
          <cell r="AF33">
            <v>0.55000000000000004</v>
          </cell>
          <cell r="AG33">
            <v>0.5</v>
          </cell>
          <cell r="AH33">
            <v>0.45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Channel - final template"/>
      <sheetName val="take off"/>
      <sheetName val="door sched"/>
      <sheetName val="FL"/>
      <sheetName val="ST"/>
      <sheetName val="PML ~ PRICE BOOK 1Q07 ~ DRAFT v"/>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Commitments_Potential costs"/>
      <sheetName val="RATES"/>
      <sheetName val="Summary Transformers"/>
      <sheetName val="GRSummary"/>
      <sheetName val="CASHFLOW CODES"/>
      <sheetName val="Sched-Structure IFB"/>
      <sheetName val="CABLE TABLE"/>
      <sheetName val=" Es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7">
          <cell r="O7">
            <v>116.90255465392248</v>
          </cell>
        </row>
        <row r="107">
          <cell r="O107">
            <v>74.359358600583079</v>
          </cell>
        </row>
        <row r="167">
          <cell r="O167">
            <v>144.04976322393975</v>
          </cell>
        </row>
        <row r="205">
          <cell r="O205">
            <v>92.360840430825533</v>
          </cell>
        </row>
        <row r="316">
          <cell r="O316">
            <v>120.033004778771</v>
          </cell>
        </row>
        <row r="455">
          <cell r="O455">
            <v>1100.2260992907802</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HEET 1"/>
      <sheetName val="Summary"/>
      <sheetName val="Salient Features"/>
      <sheetName val="Index"/>
      <sheetName val="LOI"/>
      <sheetName val="construction_schedule"/>
      <sheetName val="top_sheet"/>
      <sheetName val="Offtop-Tender"/>
      <sheetName val="Offtop-Prestart"/>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REL"/>
      <sheetName val="Sheet3"/>
      <sheetName val="Sheet1"/>
      <sheetName val="Sheet2"/>
      <sheetName val="labour coeff"/>
      <sheetName val="Design"/>
      <sheetName val="PRECAST lightconc-II"/>
      <sheetName val="DLA Standard Cost Report1"/>
      <sheetName val="IO List"/>
      <sheetName val="Sebtion 1 SumMary"/>
      <sheetName val="Macro custom function"/>
      <sheetName val="Staff Acco."/>
      <sheetName val="dBase"/>
      <sheetName val="boq"/>
      <sheetName val="p&amp;m"/>
      <sheetName val="RCC,Ret. Wall"/>
      <sheetName val="Bill-AAC_old"/>
      <sheetName val="TBAL9697 -group wise  sdpl"/>
      <sheetName val="RA-markate"/>
      <sheetName val="Pacakges split"/>
      <sheetName val="Data"/>
      <sheetName val="Basement Budget"/>
      <sheetName val="Lead"/>
      <sheetName val="Extra Item"/>
      <sheetName val="Meas.-Hotel Part"/>
      <sheetName val="Database"/>
      <sheetName val="SCHEDULE"/>
      <sheetName val="schedule nos"/>
      <sheetName val="INPUT SHEET"/>
      <sheetName val="RES-PLANNING"/>
      <sheetName val="Voucher"/>
      <sheetName val="DEPTH CHART (ORR) L.S."/>
      <sheetName val="Name List"/>
      <sheetName val="PA- Consutant "/>
      <sheetName val="Raft"/>
      <sheetName val="Stress Calculation"/>
      <sheetName val="Break up Sheet"/>
      <sheetName val="VCH-SLC"/>
      <sheetName val="Supplier"/>
      <sheetName val="A-General"/>
      <sheetName val="#REF"/>
      <sheetName val="공장별판관비배부"/>
      <sheetName val="Tender Summary"/>
      <sheetName val="Detail"/>
      <sheetName val="Cat A Change Control"/>
      <sheetName val="Labour"/>
      <sheetName val="Deduction of assets"/>
      <sheetName val="Driveway Beams"/>
      <sheetName val="2gii"/>
      <sheetName val="Contract Night Staff"/>
      <sheetName val="Contract Day Staff"/>
      <sheetName val="Day Shift"/>
      <sheetName val="Night Shift"/>
      <sheetName val="Civil Works"/>
      <sheetName val="factors"/>
      <sheetName val="sort2"/>
      <sheetName val="Labour productivity"/>
      <sheetName val="Cashflow projection"/>
      <sheetName val="Intro"/>
      <sheetName val="strand"/>
      <sheetName val="Pay_Sep06"/>
      <sheetName val="1st Slab"/>
      <sheetName val="Scope Reconciliation"/>
      <sheetName val="1st flr"/>
      <sheetName val="DetEst"/>
      <sheetName val="Input"/>
      <sheetName val="Fin Sum"/>
      <sheetName val="box-12"/>
      <sheetName val="Formulas"/>
      <sheetName val="SUMRY"/>
      <sheetName val="Sun E Type"/>
      <sheetName val="PrintManager"/>
      <sheetName val="Assumption"/>
      <sheetName val="As per PCA"/>
      <sheetName val="BLOCK-A (MEA.SHEET)"/>
      <sheetName val="Project Plan - WWW"/>
      <sheetName val="Data-Month"/>
      <sheetName val="BHANDUP"/>
      <sheetName val="analysis"/>
      <sheetName val="FORM7"/>
      <sheetName val="Invoice"/>
      <sheetName val="Costing"/>
      <sheetName val="Order Info"/>
      <sheetName val="LMP"/>
      <sheetName val="01"/>
      <sheetName val="Inputs"/>
      <sheetName val="Details"/>
      <sheetName val="Project Budget Worksheet"/>
      <sheetName val="Approved MTD Proj #'s"/>
      <sheetName val="Mar09"/>
      <sheetName val="FITZ MORT 94"/>
      <sheetName val="P&amp;L - AD"/>
      <sheetName val="Fee Rate Summary"/>
      <sheetName val="SILICATE"/>
      <sheetName val="Rate analysis"/>
      <sheetName val="Capex - Hry"/>
      <sheetName val="LEVEL SHEET"/>
      <sheetName val="SPT vs PHI"/>
      <sheetName val="dummy"/>
      <sheetName val="MASTER_RATE ANALYSIS"/>
      <sheetName val="WWR"/>
      <sheetName val="Deprec."/>
      <sheetName val="gen"/>
      <sheetName val="Lowside"/>
      <sheetName val="SITE OVERHEADS"/>
      <sheetName val="Parameter"/>
      <sheetName val="girder"/>
      <sheetName val="WORK TABLE"/>
      <sheetName val="Sheet3 (2)"/>
      <sheetName val="Parameters"/>
      <sheetName val="Annexure"/>
      <sheetName val="list"/>
      <sheetName val="Results"/>
      <sheetName val="PLGroupings"/>
      <sheetName val="FT-05-02IsoBOM"/>
      <sheetName val="Structure Bills Qty"/>
      <sheetName val="Works - Quote Sheet"/>
      <sheetName val="Item- Compact"/>
      <sheetName val="Data Forecast"/>
      <sheetName val="WORK"/>
      <sheetName val="COST"/>
      <sheetName val="PARAMETRES"/>
      <sheetName val="GF Columns"/>
      <sheetName val="PC Master List"/>
      <sheetName val="Field Values"/>
      <sheetName val="cubes_M20"/>
      <sheetName val="Load Details-220kV"/>
      <sheetName val="환율"/>
      <sheetName val="MN T.B."/>
      <sheetName val="Summary_Bank"/>
      <sheetName val="DSLP"/>
      <sheetName val="SPS DETAIL"/>
      <sheetName val="Site Dev BOQ"/>
      <sheetName val="\TCS, NAGPUR-MANJIRI C\PROGRESS"/>
      <sheetName val="BASIS -DEC 08"/>
      <sheetName val="run"/>
      <sheetName val="Civil Boq"/>
      <sheetName val="FORM-16"/>
      <sheetName val="verrous"/>
      <sheetName val="Basic Rate"/>
      <sheetName val="Headings"/>
      <sheetName val="INDIGINEOUS ITEMS "/>
      <sheetName val="DETAILED  BOQ"/>
      <sheetName val="Master Data Sheet"/>
      <sheetName val="DLA%20Standard%20Cost%20Report1"/>
      <sheetName val="tower"/>
      <sheetName val="CABLERET"/>
      <sheetName val="GBW"/>
      <sheetName val="目录"/>
      <sheetName val="Format"/>
      <sheetName val="Build-up"/>
      <sheetName val="sc-mar2000"/>
      <sheetName val="óc-sepVdec99"/>
      <sheetName val="final abstract"/>
      <sheetName val="Interface_SC"/>
      <sheetName val="Calc_ISC"/>
      <sheetName val="Calc_SC"/>
      <sheetName val="Interface_ISC"/>
      <sheetName val="GD"/>
      <sheetName val="Cement recon."/>
      <sheetName val="Conc&amp;steel-assets"/>
      <sheetName val="bom"/>
      <sheetName val="HOME"/>
      <sheetName val="datatable"/>
      <sheetName val="Measurment"/>
      <sheetName val="COLUMN"/>
      <sheetName val="key dates"/>
      <sheetName val="Actuals"/>
      <sheetName val="Main Gate House"/>
      <sheetName val="Total Quote"/>
      <sheetName val="Intake"/>
      <sheetName val="Improvements"/>
      <sheetName val="CASHFLOWS"/>
      <sheetName val="basic-data"/>
      <sheetName val="mem-property"/>
      <sheetName val="dlvoid"/>
      <sheetName val="Material "/>
      <sheetName val="Factors "/>
      <sheetName val="Budget in SAP"/>
      <sheetName val="Performance Report"/>
      <sheetName val=" bus bay"/>
      <sheetName val="doq-10"/>
      <sheetName val="doq-I"/>
      <sheetName val="doq 4"/>
      <sheetName val="doq 2"/>
      <sheetName val="Labour &amp; Plant"/>
      <sheetName val="HEAD"/>
      <sheetName val="????????"/>
      <sheetName val="Mat_Cost"/>
      <sheetName val="Assumption Inputs"/>
      <sheetName val="India F&amp;S Template"/>
      <sheetName val="Adimi bldg"/>
      <sheetName val="Pump House"/>
      <sheetName val="Fuel Regu Station"/>
      <sheetName val="FitOutConfCentre"/>
      <sheetName val="inWords"/>
      <sheetName val="calcul"/>
      <sheetName val="concrete"/>
      <sheetName val="COP Final"/>
      <sheetName val="Publicbuilding"/>
      <sheetName val="Intro."/>
      <sheetName val="_TCS, NAGPUR-MANJIRI C_PROGRESS"/>
      <sheetName val="Sch-3"/>
      <sheetName val=" "/>
      <sheetName val="1"/>
      <sheetName val="Cleaning &amp; Grubbing"/>
      <sheetName val="Fcst vs Budgets"/>
      <sheetName val="Levels"/>
      <sheetName val="Material"/>
      <sheetName val="Plant &amp;  Machinery"/>
      <sheetName val="St.co.91.5lvl"/>
      <sheetName val="Layer Table"/>
      <sheetName val="WBS"/>
      <sheetName val="Boq - Flats"/>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rm 6"/>
      <sheetName val="foot-slab reinft"/>
      <sheetName val="Constants Summary"/>
      <sheetName val="SUPPLY -Sanitary Fixtures"/>
      <sheetName val="External"/>
      <sheetName val="ITEMS FOR CIVIL TENDER"/>
      <sheetName val="F Blk"/>
      <sheetName val="PointNo.5"/>
      <sheetName val="Option"/>
      <sheetName val="3mech"/>
      <sheetName val="2ELEC"/>
      <sheetName val="Material Rate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Rate_analysi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BOQ T4B"/>
      <sheetName val="Discount &amp; Margin"/>
      <sheetName val="Labor abs-NMR"/>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ement_recon_1"/>
      <sheetName val="key_dates1"/>
      <sheetName val="Main_Gate_House1"/>
      <sheetName val="Total_Quote1"/>
      <sheetName val="Bill-12"/>
      <sheetName val="1-OBJ98 "/>
      <sheetName val="INTSHEET"/>
      <sheetName val="INTSHEET3"/>
      <sheetName val="master"/>
      <sheetName val="Footing"/>
      <sheetName val="M.S."/>
      <sheetName val=" Acc. Sched."/>
      <sheetName val="office"/>
      <sheetName val="Lab"/>
      <sheetName val="Ra  stair"/>
      <sheetName val="Brand"/>
      <sheetName val="PackSize"/>
      <sheetName val="PackagingType"/>
      <sheetName val="Plant"/>
      <sheetName val="ProductHierarchy"/>
      <sheetName val="PurchGroup"/>
      <sheetName val="Sub-brand"/>
      <sheetName val="UOM"/>
      <sheetName val="Variant"/>
      <sheetName val="Debits as on 12.04.08"/>
      <sheetName val="Detail In Door Stad"/>
      <sheetName val="PCC"/>
      <sheetName val="단가비교표"/>
      <sheetName val="NAMES"/>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Infrastructure"/>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PEP-DATA"/>
      <sheetName val="Data sheet"/>
      <sheetName val="loads at base of pier"/>
      <sheetName val="Door"/>
      <sheetName val="Per Unit"/>
      <sheetName val="Window"/>
      <sheetName val="Buying Schedule"/>
      <sheetName val="CRF Register"/>
      <sheetName val="E &amp; R"/>
      <sheetName val="98Price"/>
      <sheetName val="beam-reinft-IIInd floor"/>
      <sheetName val="Adimi_bldg"/>
      <sheetName val="Pump_House"/>
      <sheetName val="Fuel_Regu_Station"/>
      <sheetName val="Layer_Table"/>
      <sheetName val="3MLKQ"/>
      <sheetName val="GN-ST-10"/>
      <sheetName val="02"/>
      <sheetName val="03"/>
      <sheetName val="04"/>
      <sheetName val="Basic Resources"/>
      <sheetName val="conc-foot-gradeslab"/>
      <sheetName val="Rate analysis civil"/>
      <sheetName val="Rate Analysis "/>
      <sheetName val="RA"/>
      <sheetName val="CCB"/>
      <sheetName val="BP"/>
      <sheetName val="Wordsdata"/>
      <sheetName val="upa"/>
      <sheetName val="Block A - BOQ"/>
      <sheetName val="currency"/>
      <sheetName val="System"/>
      <sheetName val="estimate"/>
      <sheetName val="Adimi_bldg1"/>
      <sheetName val="Pump_House1"/>
      <sheetName val="Fuel_Regu_Station1"/>
      <sheetName val="_TCS,_NAGPUR-MANJIRI_C_PROGRESS"/>
      <sheetName val="PointNo_5"/>
      <sheetName val="Material_Rate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Kristal Court"/>
      <sheetName val="REPAIR&amp; MAINT"/>
      <sheetName val="________"/>
      <sheetName val="Primero Tower Budget"/>
      <sheetName val="zone-2"/>
      <sheetName val="Z1_DATA"/>
      <sheetName val="supply"/>
      <sheetName val="Summary year Plan"/>
      <sheetName val="BOQ Distribution"/>
      <sheetName val="AOR"/>
      <sheetName val="Cover_Sheet"/>
      <sheetName val="MenuData"/>
      <sheetName val="NT LBH"/>
      <sheetName val="EAS"/>
      <sheetName val="S2groupcode"/>
      <sheetName val="3. Elemental Summary"/>
      <sheetName val="9. Package split - Cost "/>
      <sheetName val="10. &amp; 11. Rate Code &amp; BQ"/>
      <sheetName val="STAFFSCHED "/>
      <sheetName val="Hotel"/>
      <sheetName val="Introduction"/>
      <sheetName val="Old"/>
      <sheetName val="Operating Statistics"/>
      <sheetName val="Financials"/>
      <sheetName val="Definitions"/>
      <sheetName val="Sales &amp; Prod"/>
      <sheetName val="Monthly Plan May'16"/>
      <sheetName val="Admin"/>
      <sheetName val="D2_CO"/>
      <sheetName val="PRSH"/>
      <sheetName val="소상 &quot;1&quot;"/>
      <sheetName val="Cost_Index"/>
      <sheetName val="ICO_budzet_97"/>
      <sheetName val="Reinforcement"/>
      <sheetName val="Builtup Area"/>
      <sheetName val="Lead (Final)"/>
      <sheetName val="D.UT-MECH"/>
      <sheetName val="Rob. elektr."/>
      <sheetName val="Base Assumptions"/>
      <sheetName val="BOQ (2)"/>
      <sheetName val="Rev P"/>
      <sheetName val="Cost summary"/>
      <sheetName val="Main-Material"/>
      <sheetName val="Column L1 to L2"/>
      <sheetName val="Column L2 to L3"/>
      <sheetName val="BEAM"/>
      <sheetName val="RAMP 3"/>
      <sheetName val="RAMP 1"/>
      <sheetName val="staircase"/>
      <sheetName val="R_Wall"/>
      <sheetName val="Column B1 to L1"/>
      <sheetName val="Slab L1"/>
      <sheetName val="Slab L2"/>
      <sheetName val=""/>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Bill 1-BOQ-Civil Works"/>
      <sheetName val="para"/>
      <sheetName val="kppl pl"/>
      <sheetName val="CABLE DATA"/>
      <sheetName val="Ov%rall Summary"/>
      <sheetName val="bs BP 04 SA"/>
      <sheetName val="dataCollection"/>
      <sheetName val="Blore"/>
      <sheetName val="Chnai"/>
      <sheetName val="Pune"/>
      <sheetName val="[DLA Standard Cost Report1][DLA"/>
      <sheetName val="personal."/>
      <sheetName val="Work done "/>
      <sheetName val="Cabinet"/>
      <sheetName val="CapitalMetrics"/>
      <sheetName val="Footings"/>
      <sheetName val="NetBQ"/>
      <sheetName val="[DLA Standard Cost Report1]\TCS"/>
      <sheetName val="Variables_x"/>
      <sheetName val="Variables"/>
      <sheetName val="Boiler&amp;TG"/>
      <sheetName val="PROFITABILITY ANALYSIS (MONTH)"/>
      <sheetName val="PROFITABILITY ANALYSIS (YTD)"/>
      <sheetName val="col-reinft1"/>
      <sheetName val="Micro"/>
      <sheetName val="GM &amp; TA"/>
      <sheetName val="Macro"/>
      <sheetName val="Scaff-Rose"/>
      <sheetName val="Aoc"/>
      <sheetName val="Rate all Items"/>
      <sheetName val="Enquire"/>
      <sheetName val="Quotation"/>
      <sheetName val="Config"/>
      <sheetName val="Break Dw"/>
      <sheetName val="Inc.St.-Link"/>
      <sheetName val="GN_ST_10"/>
      <sheetName val="SP Break Up"/>
      <sheetName val="R&amp;P"/>
      <sheetName val="Groupings-final"/>
      <sheetName val="Sched"/>
      <sheetName val="Trial"/>
      <sheetName val="FA_Final"/>
      <sheetName val="Factor Sheet"/>
      <sheetName val="#REF!"/>
      <sheetName val="labour rates"/>
      <sheetName val="Master data"/>
      <sheetName val="BBS (F)"/>
      <sheetName val="Final"/>
      <sheetName val="Rate_analysis8"/>
      <sheetName val="PRC_PROG "/>
      <sheetName val="E_Summary"/>
      <sheetName val="D_Cntnts"/>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Contract Details"/>
      <sheetName val="Programme"/>
      <sheetName val="Data Input"/>
      <sheetName val="REPAIR&amp;_MAINT22"/>
      <sheetName val="Rate_analysis9"/>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2"/>
      <sheetName val="Salient_Features19"/>
      <sheetName val="IDC_AHK_19"/>
      <sheetName val="BOQ_Direct_selling_cost19"/>
      <sheetName val="Monthwise_breakup19"/>
      <sheetName val="Reinf_Analy19"/>
      <sheetName val="Power_anal19"/>
      <sheetName val="SHEET_119"/>
      <sheetName val="labour_coeff19"/>
      <sheetName val="PRECAST_lightconc-II19"/>
      <sheetName val="DLA_Standard_Cost_Report119"/>
      <sheetName val="Sebtion_1_SumMary19"/>
      <sheetName val="IO_List19"/>
      <sheetName val="Macro_custom_function19"/>
      <sheetName val="RCC,Ret__Wall19"/>
      <sheetName val="TBAL9697_-group_wise__sdpl19"/>
      <sheetName val="Staff_Acco_19"/>
      <sheetName val="Pacakges_split19"/>
      <sheetName val="Basement_Budget19"/>
      <sheetName val="Extra_Item19"/>
      <sheetName val="Meas_-Hotel_Part19"/>
      <sheetName val="schedule_nos19"/>
      <sheetName val="INPUT_SHEET19"/>
      <sheetName val="DEPTH_CHART_(ORR)_L_S_19"/>
      <sheetName val="Name_List19"/>
      <sheetName val="PA-_Consutant_19"/>
      <sheetName val="Stress_Calculation19"/>
      <sheetName val="Break_up_Sheet19"/>
      <sheetName val="Tender_Summary19"/>
      <sheetName val="Cat_A_Change_Control19"/>
      <sheetName val="Deduction_of_assets19"/>
      <sheetName val="Driveway_Beams19"/>
      <sheetName val="Contract_Night_Staff19"/>
      <sheetName val="Contract_Day_Staff19"/>
      <sheetName val="Day_Shift19"/>
      <sheetName val="Night_Shift19"/>
      <sheetName val="Civil_Works19"/>
      <sheetName val="Labour_productivity19"/>
      <sheetName val="Cashflow_projection19"/>
      <sheetName val="Scope_Reconciliation19"/>
      <sheetName val="1st_Slab19"/>
      <sheetName val="1st_flr19"/>
      <sheetName val="FITZ_MORT_9419"/>
      <sheetName val="Fin_Sum19"/>
      <sheetName val="Sun_E_Type19"/>
      <sheetName val="As_per_PCA19"/>
      <sheetName val="SITE_OVERHEADS19"/>
      <sheetName val="Order_Info19"/>
      <sheetName val="Capex_-_Hry19"/>
      <sheetName val="LEVEL_SHEET19"/>
      <sheetName val="SPT_vs_PHI19"/>
      <sheetName val="MASTER_RATE_ANALYSIS19"/>
      <sheetName val="Fee_Rate_Summary19"/>
      <sheetName val="Project_Budget_Worksheet19"/>
      <sheetName val="Approved_MTD_Proj_#'s19"/>
      <sheetName val="BLOCK-A_(MEA_SHEET)19"/>
      <sheetName val="Project_Plan_-_WWW19"/>
      <sheetName val="WORK_TABLE19"/>
      <sheetName val="Works_-_Quote_Sheet19"/>
      <sheetName val="Item-_Compact19"/>
      <sheetName val="GF_Columns19"/>
      <sheetName val="P&amp;L_-_AD19"/>
      <sheetName val="Site_Dev_BOQ19"/>
      <sheetName val="Sheet3_(2)19"/>
      <sheetName val="\TCS,_NAGPUR-MANJIRI_C\PROGRE19"/>
      <sheetName val="SPS_DETAIL19"/>
      <sheetName val="Deprec_19"/>
      <sheetName val="DETAILED__BOQ19"/>
      <sheetName val="PC_Master_List19"/>
      <sheetName val="Field_Values19"/>
      <sheetName val="Structure_Bills_Qty19"/>
      <sheetName val="BASIS_-DEC_0819"/>
      <sheetName val="MN_T_B_19"/>
      <sheetName val="Data_Forecast19"/>
      <sheetName val="Basic_Rate19"/>
      <sheetName val="final_abstract19"/>
      <sheetName val="Master_Data_Sheet19"/>
      <sheetName val="Cement_recon_19"/>
      <sheetName val="Total_Quote19"/>
      <sheetName val="_TCS,_NAGPUR-MANJIRI_C_PROGRE19"/>
      <sheetName val="Budget_in_SAP19"/>
      <sheetName val="Civil_Boq19"/>
      <sheetName val="Material_19"/>
      <sheetName val="Factors_19"/>
      <sheetName val="REPAIR&amp;_MAINT23"/>
      <sheetName val="Material_Rates19"/>
      <sheetName val="Ra__stair19"/>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Cleaning_&amp;_Grubbing19"/>
      <sheetName val="_19"/>
      <sheetName val="Intro_19"/>
      <sheetName val="Adimi_bldg19"/>
      <sheetName val="Pump_House19"/>
      <sheetName val="Fuel_Regu_Station19"/>
      <sheetName val="Constants_Summary19"/>
      <sheetName val="Form_619"/>
      <sheetName val="Raw_Data19"/>
      <sheetName val="PointNo_519"/>
      <sheetName val="Plant_&amp;__Machinery19"/>
      <sheetName val="Load_Details-220kV19"/>
      <sheetName val="BOQ_T4B1"/>
      <sheetName val="F_Blk1"/>
      <sheetName val="Fill_this_out_first___43"/>
      <sheetName val="PDF_Front20"/>
      <sheetName val="Simple_Letter20"/>
      <sheetName val="Overall_Summary20"/>
      <sheetName val="CSI_Summary20"/>
      <sheetName val="Section_1_Areas20"/>
      <sheetName val="Section_1_Summary20"/>
      <sheetName val="Section_120"/>
      <sheetName val="Section_2_Areas20"/>
      <sheetName val="Section_2_Summary20"/>
      <sheetName val="Section_220"/>
      <sheetName val="Section_3_Areas20"/>
      <sheetName val="Section_3_Summary20"/>
      <sheetName val="Section_320"/>
      <sheetName val="Section_4_Areas20"/>
      <sheetName val="Section_4_Summary20"/>
      <sheetName val="Section_420"/>
      <sheetName val="Section_5_Areas20"/>
      <sheetName val="Section_5_Summary20"/>
      <sheetName val="Section_520"/>
      <sheetName val="Sitework_Areas20"/>
      <sheetName val="Section_6_Areas20"/>
      <sheetName val="Section_6_Summary20"/>
      <sheetName val="Section_620"/>
      <sheetName val="Sitework_Summary20"/>
      <sheetName val="Comparison_Summary20"/>
      <sheetName val="Fill_this_out_first___44"/>
      <sheetName val="SHEET_120"/>
      <sheetName val="Salient_Features20"/>
      <sheetName val="IDC_AHK_20"/>
      <sheetName val="BOQ_Direct_selling_cost20"/>
      <sheetName val="Monthwise_breakup20"/>
      <sheetName val="Reinf_Analy20"/>
      <sheetName val="Power_anal20"/>
      <sheetName val="Macro_custom_function20"/>
      <sheetName val="labour_coeff20"/>
      <sheetName val="PRECAST_lightconc-II20"/>
      <sheetName val="DLA_Standard_Cost_Report120"/>
      <sheetName val="IO_List20"/>
      <sheetName val="Sebtion_1_SumMary20"/>
      <sheetName val="Tender_Summary20"/>
      <sheetName val="TBAL9697_-group_wise__sdpl20"/>
      <sheetName val="Staff_Acco_20"/>
      <sheetName val="Pacakges_split20"/>
      <sheetName val="Basement_Budget20"/>
      <sheetName val="Extra_Item20"/>
      <sheetName val="Civil_Works20"/>
      <sheetName val="Cat_A_Change_Control20"/>
      <sheetName val="Meas_-Hotel_Part20"/>
      <sheetName val="RCC,Ret__Wall20"/>
      <sheetName val="Driveway_Beams20"/>
      <sheetName val="Labour_productivity20"/>
      <sheetName val="Stress_Calculation20"/>
      <sheetName val="Deduction_of_assets20"/>
      <sheetName val="schedule_nos20"/>
      <sheetName val="INPUT_SHEET20"/>
      <sheetName val="DEPTH_CHART_(ORR)_L_S_20"/>
      <sheetName val="Name_List20"/>
      <sheetName val="Contract_Night_Staff20"/>
      <sheetName val="Contract_Day_Staff20"/>
      <sheetName val="Day_Shift20"/>
      <sheetName val="Night_Shift20"/>
      <sheetName val="PA-_Consutant_20"/>
      <sheetName val="Cashflow_projection20"/>
      <sheetName val="Break_up_Sheet20"/>
      <sheetName val="1st_flr20"/>
      <sheetName val="Fin_Sum20"/>
      <sheetName val="1st_Slab20"/>
      <sheetName val="Order_Info20"/>
      <sheetName val="Scope_Reconciliation20"/>
      <sheetName val="Project_Budget_Worksheet20"/>
      <sheetName val="Approved_MTD_Proj_#'s20"/>
      <sheetName val="Sun_E_Type20"/>
      <sheetName val="As_per_PCA20"/>
      <sheetName val="BLOCK-A_(MEA_SHEET)20"/>
      <sheetName val="Project_Plan_-_WWW20"/>
      <sheetName val="WORK_TABLE20"/>
      <sheetName val="SITE_OVERHEADS20"/>
      <sheetName val="FITZ_MORT_9420"/>
      <sheetName val="Capex_-_Hry20"/>
      <sheetName val="LEVEL_SHEET20"/>
      <sheetName val="Material_Rates20"/>
      <sheetName val="SPT_vs_PHI20"/>
      <sheetName val="MASTER_RATE_ANALYSIS20"/>
      <sheetName val="Fee_Rate_Summary20"/>
      <sheetName val="Site_Dev_BOQ20"/>
      <sheetName val="Sheet3_(2)20"/>
      <sheetName val="\TCS,_NAGPUR-MANJIRI_C\PROGRE20"/>
      <sheetName val="Ra__stair20"/>
      <sheetName val="MEP_BOQ-20"/>
      <sheetName val="wooden_door20"/>
      <sheetName val="Sub_con_Summary20"/>
      <sheetName val="Cost_saving20"/>
      <sheetName val="GENERAL_SUMMARY20"/>
      <sheetName val="LMP_Summary20"/>
      <sheetName val="Sec_Summary20"/>
      <sheetName val="Labour_cost20"/>
      <sheetName val="BILLING_SCHEDULE20"/>
      <sheetName val="bill_curve20"/>
      <sheetName val="CASH_IN_&amp;_OUT_FLOW_20"/>
      <sheetName val="cash_flow_curve20"/>
      <sheetName val="Revised_Labour20"/>
      <sheetName val="Rein_Ana20"/>
      <sheetName val="Gen_Exp_Breakup20"/>
      <sheetName val="Total_Quote20"/>
      <sheetName val="Works_-_Quote_Sheet20"/>
      <sheetName val="cover_page20"/>
      <sheetName val="Project_Data20"/>
      <sheetName val="Drop_Down_List20"/>
      <sheetName val="30개월기준대비표_아랍택)20"/>
      <sheetName val="총괄표_(2)20"/>
      <sheetName val="CIF_COST_ITEM20"/>
      <sheetName val="Item-_Compact20"/>
      <sheetName val="P&amp;L_-_AD20"/>
      <sheetName val="GF_Columns20"/>
      <sheetName val="Deprec_20"/>
      <sheetName val="DETAILED__BOQ20"/>
      <sheetName val="SPS_DETAIL20"/>
      <sheetName val="PC_Master_List20"/>
      <sheetName val="Field_Values20"/>
      <sheetName val="Structure_Bills_Qty20"/>
      <sheetName val="BASIS_-DEC_0820"/>
      <sheetName val="MN_T_B_20"/>
      <sheetName val="Data_Forecast20"/>
      <sheetName val="Basic_Rate20"/>
      <sheetName val="final_abstract20"/>
      <sheetName val="Master_Data_Sheet20"/>
      <sheetName val="Cement_recon_20"/>
      <sheetName val="Cleaning_&amp;_Grubbing20"/>
      <sheetName val="_20"/>
      <sheetName val="Intro_20"/>
      <sheetName val="_TCS,_NAGPUR-MANJIRI_C_PROGRE20"/>
      <sheetName val="Budget_in_SAP20"/>
      <sheetName val="Civil_Boq20"/>
      <sheetName val="Material_20"/>
      <sheetName val="Factors_20"/>
      <sheetName val="Adimi_bldg20"/>
      <sheetName val="Pump_House20"/>
      <sheetName val="Fuel_Regu_Station20"/>
      <sheetName val="Constants_Summary20"/>
      <sheetName val="Form_620"/>
      <sheetName val="Raw_Data20"/>
      <sheetName val="PointNo_520"/>
      <sheetName val="Plant_&amp;__Machinery20"/>
      <sheetName val="Load_Details-220kV20"/>
      <sheetName val="REPAIR&amp;_MAINT24"/>
      <sheetName val="BOQ_T4B2"/>
      <sheetName val="F_Blk2"/>
      <sheetName val="Discount_&amp;_Margin1"/>
      <sheetName val="M_S_1"/>
      <sheetName val="COP_Final1"/>
      <sheetName val="Forecast_Variance_Planning_hrs1"/>
      <sheetName val="PRC_PROG_1"/>
      <sheetName val="Civil-Weekly"/>
      <sheetName val="Elec-Weekly"/>
      <sheetName val="Mech-Weekly"/>
      <sheetName val="Pipe-Weekly"/>
      <sheetName val="Datas"/>
      <sheetName val="Tank-Weekly"/>
      <sheetName val="Project-Weekly"/>
      <sheetName val="U5-Weekly"/>
      <sheetName val="ICM"/>
      <sheetName val="C&amp;IEVA"/>
      <sheetName val="computo"/>
      <sheetName val="Sheet4"/>
      <sheetName val="REVENUES &amp; BS"/>
      <sheetName val="Budget By Month"/>
      <sheetName val="Tracking"/>
      <sheetName val="Comparison"/>
      <sheetName val="3. Value copy of Pivot Table"/>
      <sheetName val="PROCESS"/>
      <sheetName val="Date_Lup"/>
      <sheetName val="IT-BAT"/>
      <sheetName val="Main Assump."/>
      <sheetName val="EDGES"/>
      <sheetName val="JOINTS"/>
      <sheetName val="SUPERSTRUCTURE"/>
      <sheetName val="Rate_analysis10"/>
      <sheetName val="CALENDAR ANNUAL"/>
      <sheetName val="tender allowances"/>
      <sheetName val="Data Works"/>
      <sheetName val="Works"/>
      <sheetName val="VIABILITY"/>
      <sheetName val="Mob - AFE"/>
      <sheetName val="RA 01-AFE CCTV"/>
      <sheetName val="RA -02 AFE PTZ CCTV"/>
      <sheetName val="Ref_Sheet"/>
      <sheetName val="Consolidated"/>
      <sheetName val="CCS Summary"/>
      <sheetName val="Ledger"/>
      <sheetName val="Aggregation Page (INPUT)"/>
      <sheetName val="Dropdowns"/>
      <sheetName val="Download DATA"/>
      <sheetName val="MH(on site)"/>
      <sheetName val="Data "/>
      <sheetName val="CANDY BOQ"/>
      <sheetName val="Sumcosts"/>
      <sheetName val="TOTAL"/>
      <sheetName val="Contractor &amp; Material Price"/>
      <sheetName val="COVER"/>
      <sheetName val="Summary TH2 Mid"/>
      <sheetName val="Summary TH3 Mid"/>
      <sheetName val="Summary TH2-V2"/>
      <sheetName val="Closing register"/>
      <sheetName val="NCR LOG"/>
      <sheetName val="VBA Hidden"/>
      <sheetName val="HVAC-Qty"/>
      <sheetName val="RBD-AHU"/>
      <sheetName val="RBD ENG"/>
      <sheetName val="RBD-EX-RF-01"/>
      <sheetName val="RBD SLD.RLD"/>
      <sheetName val="RBD-VAV"/>
      <sheetName val="V.Summary"/>
      <sheetName val="Mechanical"/>
      <sheetName val="Legal Risk Analysis"/>
      <sheetName val="G2-PROG"/>
      <sheetName val="data5"/>
      <sheetName val="Steel deilvery"/>
      <sheetName val="③赤紙(日文)"/>
      <sheetName val="B-2"/>
      <sheetName val="Confidential"/>
      <sheetName val="Val_breakdown1"/>
      <sheetName val="Orç__Estrelas_Santiago1"/>
      <sheetName val="Bill_No_31"/>
      <sheetName val="Detail_In_Door_Stad"/>
      <sheetName val="Contract_Details"/>
      <sheetName val="tender_allowances"/>
      <sheetName val="Data_Works"/>
      <sheetName val="Mob_-_AFE"/>
      <sheetName val="RA_01-AFE_CCTV"/>
      <sheetName val="RA_-02_AFE_PTZ_CCTV"/>
      <sheetName val="Fill_this_out_first___45"/>
      <sheetName val="Fill_this_out_first___46"/>
      <sheetName val="Forecast_Variance_Planning_hrs2"/>
      <sheetName val="Discount_&amp;_Margin2"/>
      <sheetName val="M_S_2"/>
      <sheetName val="COP_Final2"/>
      <sheetName val="PRC_PROG_2"/>
      <sheetName val="Val_breakdown2"/>
      <sheetName val="Orç__Estrelas_Santiago2"/>
      <sheetName val="Bill_No_32"/>
      <sheetName val="Detail_In_Door_Stad1"/>
      <sheetName val="Contract_Details1"/>
      <sheetName val="tender_allowances1"/>
      <sheetName val="Data_Works1"/>
      <sheetName val="Mob_-_AFE1"/>
      <sheetName val="RA_01-AFE_CCTV1"/>
      <sheetName val="RA_-02_AFE_PTZ_CCTV1"/>
      <sheetName val="rc01"/>
      <sheetName val="Budget Analysis"/>
      <sheetName val="Notes"/>
      <sheetName val="PLANNED &amp; DELAY IMPACT"/>
      <sheetName val="ITEMS BREAK DOWN"/>
      <sheetName val="Fill_this_out_first___53"/>
      <sheetName val="PDF_Front25"/>
      <sheetName val="Simple_Letter25"/>
      <sheetName val="Overall_Summary25"/>
      <sheetName val="CSI_Summary25"/>
      <sheetName val="Section_1_Areas25"/>
      <sheetName val="Section_1_Summary25"/>
      <sheetName val="Section_125"/>
      <sheetName val="Section_2_Areas25"/>
      <sheetName val="Section_2_Summary25"/>
      <sheetName val="Section_225"/>
      <sheetName val="Section_3_Areas25"/>
      <sheetName val="Section_3_Summary25"/>
      <sheetName val="Section_325"/>
      <sheetName val="Section_4_Areas25"/>
      <sheetName val="Section_4_Summary25"/>
      <sheetName val="Section_425"/>
      <sheetName val="Section_5_Areas25"/>
      <sheetName val="Section_5_Summary25"/>
      <sheetName val="Section_525"/>
      <sheetName val="Sitework_Areas25"/>
      <sheetName val="Section_6_Areas25"/>
      <sheetName val="Section_6_Summary25"/>
      <sheetName val="Section_625"/>
      <sheetName val="Sitework_Summary25"/>
      <sheetName val="Comparison_Summary25"/>
      <sheetName val="Fill_this_out_first___54"/>
      <sheetName val="SHEET_125"/>
      <sheetName val="Salient_Features25"/>
      <sheetName val="IDC_AHK_25"/>
      <sheetName val="BOQ_Direct_selling_cost25"/>
      <sheetName val="Monthwise_breakup25"/>
      <sheetName val="Reinf_Analy25"/>
      <sheetName val="Power_anal25"/>
      <sheetName val="Macro_custom_function25"/>
      <sheetName val="labour_coeff25"/>
      <sheetName val="PRECAST_lightconc-II25"/>
      <sheetName val="DLA_Standard_Cost_Report126"/>
      <sheetName val="IO_List25"/>
      <sheetName val="Sebtion_1_SumMary25"/>
      <sheetName val="Tender_Summary25"/>
      <sheetName val="TBAL9697_-group_wise__sdpl25"/>
      <sheetName val="Staff_Acco_25"/>
      <sheetName val="Pacakges_split25"/>
      <sheetName val="Basement_Budget25"/>
      <sheetName val="Extra_Item25"/>
      <sheetName val="Civil_Works25"/>
      <sheetName val="Cat_A_Change_Control25"/>
      <sheetName val="Meas_-Hotel_Part25"/>
      <sheetName val="RCC,Ret__Wall25"/>
      <sheetName val="Driveway_Beams25"/>
      <sheetName val="Labour_productivity25"/>
      <sheetName val="Stress_Calculation25"/>
      <sheetName val="Deduction_of_assets25"/>
      <sheetName val="schedule_nos25"/>
      <sheetName val="INPUT_SHEET25"/>
      <sheetName val="DEPTH_CHART_(ORR)_L_S_25"/>
      <sheetName val="Name_List25"/>
      <sheetName val="Contract_Night_Staff25"/>
      <sheetName val="Contract_Day_Staff25"/>
      <sheetName val="Day_Shift25"/>
      <sheetName val="Night_Shift25"/>
      <sheetName val="PA-_Consutant_25"/>
      <sheetName val="Cashflow_projection25"/>
      <sheetName val="Break_up_Sheet25"/>
      <sheetName val="1st_flr25"/>
      <sheetName val="Fin_Sum25"/>
      <sheetName val="1st_Slab25"/>
      <sheetName val="Order_Info25"/>
      <sheetName val="Scope_Reconciliation25"/>
      <sheetName val="Project_Budget_Worksheet25"/>
      <sheetName val="Approved_MTD_Proj_#'s25"/>
      <sheetName val="Sun_E_Type25"/>
      <sheetName val="As_per_PCA25"/>
      <sheetName val="BLOCK-A_(MEA_SHEET)25"/>
      <sheetName val="Project_Plan_-_WWW25"/>
      <sheetName val="WORK_TABLE25"/>
      <sheetName val="SITE_OVERHEADS25"/>
      <sheetName val="FITZ_MORT_9425"/>
      <sheetName val="Capex_-_Hry25"/>
      <sheetName val="LEVEL_SHEET25"/>
      <sheetName val="Material_Rates25"/>
      <sheetName val="SPT_vs_PHI25"/>
      <sheetName val="MASTER_RATE_ANALYSIS25"/>
      <sheetName val="Fee_Rate_Summary25"/>
      <sheetName val="Site_Dev_BOQ25"/>
      <sheetName val="Sheet3_(2)25"/>
      <sheetName val="\TCS,_NAGPUR-MANJIRI_C\PROGRE25"/>
      <sheetName val="Ra__stair25"/>
      <sheetName val="MEP_BOQ-25"/>
      <sheetName val="wooden_door25"/>
      <sheetName val="Sub_con_Summary25"/>
      <sheetName val="Cost_saving25"/>
      <sheetName val="GENERAL_SUMMARY25"/>
      <sheetName val="LMP_Summary25"/>
      <sheetName val="Sec_Summary25"/>
      <sheetName val="Labour_cost25"/>
      <sheetName val="BILLING_SCHEDULE25"/>
      <sheetName val="bill_curve25"/>
      <sheetName val="CASH_IN_&amp;_OUT_FLOW_25"/>
      <sheetName val="cash_flow_curve25"/>
      <sheetName val="Revised_Labour25"/>
      <sheetName val="Rein_Ana25"/>
      <sheetName val="Gen_Exp_Breakup25"/>
      <sheetName val="Total_Quote25"/>
      <sheetName val="Works_-_Quote_Sheet25"/>
      <sheetName val="cover_page25"/>
      <sheetName val="Project_Data25"/>
      <sheetName val="Drop_Down_List25"/>
      <sheetName val="30개월기준대비표_아랍택)25"/>
      <sheetName val="총괄표_(2)25"/>
      <sheetName val="CIF_COST_ITEM25"/>
      <sheetName val="Item-_Compact25"/>
      <sheetName val="P&amp;L_-_AD25"/>
      <sheetName val="GF_Columns25"/>
      <sheetName val="Deprec_25"/>
      <sheetName val="DETAILED__BOQ25"/>
      <sheetName val="SPS_DETAIL25"/>
      <sheetName val="PC_Master_List25"/>
      <sheetName val="Field_Values25"/>
      <sheetName val="Structure_Bills_Qty25"/>
      <sheetName val="BASIS_-DEC_0825"/>
      <sheetName val="MN_T_B_25"/>
      <sheetName val="Data_Forecast25"/>
      <sheetName val="Basic_Rate25"/>
      <sheetName val="final_abstract25"/>
      <sheetName val="Master_Data_Sheet25"/>
      <sheetName val="Cement_recon_25"/>
      <sheetName val="Cleaning_&amp;_Grubbing25"/>
      <sheetName val="_25"/>
      <sheetName val="Intro_25"/>
      <sheetName val="_TCS,_NAGPUR-MANJIRI_C_PROGRE25"/>
      <sheetName val="Budget_in_SAP25"/>
      <sheetName val="Civil_Boq25"/>
      <sheetName val="Material_25"/>
      <sheetName val="Factors_25"/>
      <sheetName val="Adimi_bldg25"/>
      <sheetName val="Pump_House25"/>
      <sheetName val="Fuel_Regu_Station25"/>
      <sheetName val="Constants_Summary25"/>
      <sheetName val="Form_625"/>
      <sheetName val="Raw_Data25"/>
      <sheetName val="PointNo_525"/>
      <sheetName val="Plant_&amp;__Machinery25"/>
      <sheetName val="Load_Details-220kV25"/>
      <sheetName val="REPAIR&amp;_MAINT29"/>
      <sheetName val="INDIGINEOUS_ITEMS_7"/>
      <sheetName val="India_F&amp;S_Template7"/>
      <sheetName val="key_dates7"/>
      <sheetName val="Main_Gate_House7"/>
      <sheetName val="Assumption_Inputs7"/>
      <sheetName val="BOQ_T4B7"/>
      <sheetName val="F_Blk7"/>
      <sheetName val="Discount_&amp;_Margin6"/>
      <sheetName val="M_S_6"/>
      <sheetName val="COP_Final6"/>
      <sheetName val="Forecast_Variance_Planning_hrs6"/>
      <sheetName val="PRC_PROG_6"/>
      <sheetName val="Val_breakdown5"/>
      <sheetName val="Orç__Estrelas_Santiago5"/>
      <sheetName val="Bill_No_35"/>
      <sheetName val="Fcst_vs_Budgets6"/>
      <sheetName val="Detail_In_Door_Stad4"/>
      <sheetName val="Debits_as_on_12_04_084"/>
      <sheetName val="St_co_91_5lvl5"/>
      <sheetName val="Layer_Table5"/>
      <sheetName val="P1260Projected_5700_Detail4"/>
      <sheetName val="P852_5000_Detail4"/>
      <sheetName val="P854_5000_Detail4"/>
      <sheetName val="P856_5000_Detail4"/>
      <sheetName val="P858_5000_Detail4"/>
      <sheetName val="P860Baseline_5000_Detail4"/>
      <sheetName val="Cost_Index4"/>
      <sheetName val="foot-slab_reinft4"/>
      <sheetName val="Kristal_Court4"/>
      <sheetName val="Boq_-_Flats6"/>
      <sheetName val="SUPPLY_-Sanitary_Fixtures4"/>
      <sheetName val="ITEMS_FOR_CIVIL_TENDER4"/>
      <sheetName val="Labor_abs-NMR4"/>
      <sheetName val="1-OBJ98_4"/>
      <sheetName val="_Acc__Sched_4"/>
      <sheetName val="Loan_Schedule4"/>
      <sheetName val="Current_Bill_MB_ref4"/>
      <sheetName val="Operating_Statistics4"/>
      <sheetName val="Base_Assumptions4"/>
      <sheetName val="Data_sheet4"/>
      <sheetName val="Per_Unit4"/>
      <sheetName val="Rate_analysis_civil4"/>
      <sheetName val="Rate_Analysis_4"/>
      <sheetName val="Monthly_Plan_May'164"/>
      <sheetName val="Rev_P4"/>
      <sheetName val="loads_at_base_of_pier4"/>
      <sheetName val="Buying_Schedule4"/>
      <sheetName val="CRF_Register4"/>
      <sheetName val="E_&amp;_R4"/>
      <sheetName val="beam-reinft-IIInd_floor4"/>
      <sheetName val="BOQ_(2)4"/>
      <sheetName val="Performance_Report4"/>
      <sheetName val="_bus_bay4"/>
      <sheetName val="doq_44"/>
      <sheetName val="doq_24"/>
      <sheetName val="Labour_&amp;_Plant4"/>
      <sheetName val="Basic_Resources4"/>
      <sheetName val="Block_A_-_BOQ4"/>
      <sheetName val="Primero_Tower_Budget4"/>
      <sheetName val="Builtup_Area4"/>
      <sheetName val="Lead_(Final)4"/>
      <sheetName val="D_UT-MECH4"/>
      <sheetName val="Rob__elektr_4"/>
      <sheetName val="BOQ_Distribution4"/>
      <sheetName val="Main_Assump_4"/>
      <sheetName val="Sales_&amp;_Prod4"/>
      <sheetName val="[DLA_Standard_Cost_Report1][DL4"/>
      <sheetName val="[DLA_Standard_Cost_Report1]\TC4"/>
      <sheetName val="Data_Input4"/>
      <sheetName val="Contract_Details4"/>
      <sheetName val="Master_data4"/>
      <sheetName val="Fill_this_out_first___49"/>
      <sheetName val="PDF_Front23"/>
      <sheetName val="Simple_Letter23"/>
      <sheetName val="Overall_Summary23"/>
      <sheetName val="CSI_Summary23"/>
      <sheetName val="Section_1_Areas23"/>
      <sheetName val="Section_1_Summary23"/>
      <sheetName val="Section_123"/>
      <sheetName val="Section_2_Areas23"/>
      <sheetName val="Section_2_Summary23"/>
      <sheetName val="Section_223"/>
      <sheetName val="Section_3_Areas23"/>
      <sheetName val="Section_3_Summary23"/>
      <sheetName val="Section_323"/>
      <sheetName val="Section_4_Areas23"/>
      <sheetName val="Section_4_Summary23"/>
      <sheetName val="Section_423"/>
      <sheetName val="Section_5_Areas23"/>
      <sheetName val="Section_5_Summary23"/>
      <sheetName val="Section_523"/>
      <sheetName val="Sitework_Areas23"/>
      <sheetName val="Section_6_Areas23"/>
      <sheetName val="Section_6_Summary23"/>
      <sheetName val="Section_623"/>
      <sheetName val="Sitework_Summary23"/>
      <sheetName val="Comparison_Summary23"/>
      <sheetName val="Fill_this_out_first___50"/>
      <sheetName val="SHEET_123"/>
      <sheetName val="Salient_Features23"/>
      <sheetName val="IDC_AHK_23"/>
      <sheetName val="BOQ_Direct_selling_cost23"/>
      <sheetName val="Monthwise_breakup23"/>
      <sheetName val="Reinf_Analy23"/>
      <sheetName val="Power_anal23"/>
      <sheetName val="Macro_custom_function23"/>
      <sheetName val="labour_coeff23"/>
      <sheetName val="PRECAST_lightconc-II23"/>
      <sheetName val="DLA_Standard_Cost_Report124"/>
      <sheetName val="IO_List23"/>
      <sheetName val="Sebtion_1_SumMary23"/>
      <sheetName val="Tender_Summary23"/>
      <sheetName val="TBAL9697_-group_wise__sdpl23"/>
      <sheetName val="Staff_Acco_23"/>
      <sheetName val="Pacakges_split23"/>
      <sheetName val="Basement_Budget23"/>
      <sheetName val="Extra_Item23"/>
      <sheetName val="Civil_Works23"/>
      <sheetName val="Cat_A_Change_Control23"/>
      <sheetName val="Meas_-Hotel_Part23"/>
      <sheetName val="RCC,Ret__Wall23"/>
      <sheetName val="Driveway_Beams23"/>
      <sheetName val="Labour_productivity23"/>
      <sheetName val="Stress_Calculation23"/>
      <sheetName val="Deduction_of_assets23"/>
      <sheetName val="schedule_nos23"/>
      <sheetName val="INPUT_SHEET23"/>
      <sheetName val="DEPTH_CHART_(ORR)_L_S_23"/>
      <sheetName val="Name_List23"/>
      <sheetName val="Contract_Night_Staff23"/>
      <sheetName val="Contract_Day_Staff23"/>
      <sheetName val="Day_Shift23"/>
      <sheetName val="Night_Shift23"/>
      <sheetName val="PA-_Consutant_23"/>
      <sheetName val="Cashflow_projection23"/>
      <sheetName val="Break_up_Sheet23"/>
      <sheetName val="1st_flr23"/>
      <sheetName val="Fin_Sum23"/>
      <sheetName val="1st_Slab23"/>
      <sheetName val="Order_Info23"/>
      <sheetName val="Scope_Reconciliation23"/>
      <sheetName val="Project_Budget_Worksheet23"/>
      <sheetName val="Approved_MTD_Proj_#'s23"/>
      <sheetName val="Sun_E_Type23"/>
      <sheetName val="As_per_PCA23"/>
      <sheetName val="BLOCK-A_(MEA_SHEET)23"/>
      <sheetName val="Project_Plan_-_WWW23"/>
      <sheetName val="WORK_TABLE23"/>
      <sheetName val="SITE_OVERHEADS23"/>
      <sheetName val="FITZ_MORT_9423"/>
      <sheetName val="Capex_-_Hry23"/>
      <sheetName val="LEVEL_SHEET23"/>
      <sheetName val="Material_Rates23"/>
      <sheetName val="SPT_vs_PHI23"/>
      <sheetName val="MASTER_RATE_ANALYSIS23"/>
      <sheetName val="Fee_Rate_Summary23"/>
      <sheetName val="Site_Dev_BOQ23"/>
      <sheetName val="Sheet3_(2)23"/>
      <sheetName val="\TCS,_NAGPUR-MANJIRI_C\PROGRE23"/>
      <sheetName val="Ra__stair23"/>
      <sheetName val="MEP_BOQ-23"/>
      <sheetName val="wooden_door23"/>
      <sheetName val="Sub_con_Summary23"/>
      <sheetName val="Cost_saving23"/>
      <sheetName val="GENERAL_SUMMARY23"/>
      <sheetName val="LMP_Summary23"/>
      <sheetName val="Sec_Summary23"/>
      <sheetName val="Labour_cost23"/>
      <sheetName val="BILLING_SCHEDULE23"/>
      <sheetName val="bill_curve23"/>
      <sheetName val="CASH_IN_&amp;_OUT_FLOW_23"/>
      <sheetName val="cash_flow_curve23"/>
      <sheetName val="Revised_Labour23"/>
      <sheetName val="Rein_Ana23"/>
      <sheetName val="Gen_Exp_Breakup23"/>
      <sheetName val="Total_Quote23"/>
      <sheetName val="Works_-_Quote_Sheet23"/>
      <sheetName val="cover_page23"/>
      <sheetName val="Project_Data23"/>
      <sheetName val="Drop_Down_List23"/>
      <sheetName val="30개월기준대비표_아랍택)23"/>
      <sheetName val="총괄표_(2)23"/>
      <sheetName val="CIF_COST_ITEM23"/>
      <sheetName val="Item-_Compact23"/>
      <sheetName val="P&amp;L_-_AD23"/>
      <sheetName val="GF_Columns23"/>
      <sheetName val="Deprec_23"/>
      <sheetName val="DETAILED__BOQ23"/>
      <sheetName val="SPS_DETAIL23"/>
      <sheetName val="PC_Master_List23"/>
      <sheetName val="Field_Values23"/>
      <sheetName val="Structure_Bills_Qty23"/>
      <sheetName val="BASIS_-DEC_0823"/>
      <sheetName val="MN_T_B_23"/>
      <sheetName val="Data_Forecast23"/>
      <sheetName val="Basic_Rate23"/>
      <sheetName val="final_abstract23"/>
      <sheetName val="Master_Data_Sheet23"/>
      <sheetName val="Cement_recon_23"/>
      <sheetName val="Cleaning_&amp;_Grubbing23"/>
      <sheetName val="_23"/>
      <sheetName val="Intro_23"/>
      <sheetName val="_TCS,_NAGPUR-MANJIRI_C_PROGRE23"/>
      <sheetName val="Budget_in_SAP23"/>
      <sheetName val="Civil_Boq23"/>
      <sheetName val="Material_23"/>
      <sheetName val="Factors_23"/>
      <sheetName val="Adimi_bldg23"/>
      <sheetName val="Pump_House23"/>
      <sheetName val="Fuel_Regu_Station23"/>
      <sheetName val="Constants_Summary23"/>
      <sheetName val="Form_623"/>
      <sheetName val="Raw_Data23"/>
      <sheetName val="PointNo_523"/>
      <sheetName val="Plant_&amp;__Machinery23"/>
      <sheetName val="Load_Details-220kV23"/>
      <sheetName val="REPAIR&amp;_MAINT27"/>
      <sheetName val="INDIGINEOUS_ITEMS_5"/>
      <sheetName val="India_F&amp;S_Template5"/>
      <sheetName val="key_dates5"/>
      <sheetName val="Main_Gate_House5"/>
      <sheetName val="Assumption_Inputs5"/>
      <sheetName val="BOQ_T4B5"/>
      <sheetName val="F_Blk5"/>
      <sheetName val="Discount_&amp;_Margin4"/>
      <sheetName val="M_S_4"/>
      <sheetName val="COP_Final4"/>
      <sheetName val="Forecast_Variance_Planning_hrs4"/>
      <sheetName val="PRC_PROG_4"/>
      <sheetName val="Val_breakdown3"/>
      <sheetName val="Orç__Estrelas_Santiago3"/>
      <sheetName val="Bill_No_33"/>
      <sheetName val="Fcst_vs_Budgets4"/>
      <sheetName val="Detail_In_Door_Stad2"/>
      <sheetName val="Debits_as_on_12_04_082"/>
      <sheetName val="St_co_91_5lvl3"/>
      <sheetName val="Layer_Table3"/>
      <sheetName val="P1260Projected_5700_Detail2"/>
      <sheetName val="P852_5000_Detail2"/>
      <sheetName val="P854_5000_Detail2"/>
      <sheetName val="P856_5000_Detail2"/>
      <sheetName val="P858_5000_Detail2"/>
      <sheetName val="P860Baseline_5000_Detail2"/>
      <sheetName val="Cost_Index2"/>
      <sheetName val="foot-slab_reinft2"/>
      <sheetName val="[DLA_Standard_Cost_Report1][DL2"/>
      <sheetName val="Kristal_Court2"/>
      <sheetName val="Boq_-_Flats4"/>
      <sheetName val="SUPPLY_-Sanitary_Fixtures2"/>
      <sheetName val="ITEMS_FOR_CIVIL_TENDER2"/>
      <sheetName val="Labor_abs-NMR2"/>
      <sheetName val="1-OBJ98_2"/>
      <sheetName val="_Acc__Sched_2"/>
      <sheetName val="Loan_Schedule2"/>
      <sheetName val="Current_Bill_MB_ref2"/>
      <sheetName val="Operating_Statistics2"/>
      <sheetName val="Base_Assumptions2"/>
      <sheetName val="Data_sheet2"/>
      <sheetName val="Per_Unit2"/>
      <sheetName val="Rate_analysis_civil2"/>
      <sheetName val="Rate_Analysis_2"/>
      <sheetName val="Monthly_Plan_May'162"/>
      <sheetName val="Rev_P2"/>
      <sheetName val="loads_at_base_of_pier2"/>
      <sheetName val="Buying_Schedule2"/>
      <sheetName val="CRF_Register2"/>
      <sheetName val="E_&amp;_R2"/>
      <sheetName val="beam-reinft-IIInd_floor2"/>
      <sheetName val="BOQ_(2)2"/>
      <sheetName val="Performance_Report2"/>
      <sheetName val="_bus_bay2"/>
      <sheetName val="doq_42"/>
      <sheetName val="doq_22"/>
      <sheetName val="Labour_&amp;_Plant2"/>
      <sheetName val="Basic_Resources2"/>
      <sheetName val="Block_A_-_BOQ2"/>
      <sheetName val="Primero_Tower_Budget2"/>
      <sheetName val="Builtup_Area2"/>
      <sheetName val="Lead_(Final)2"/>
      <sheetName val="D_UT-MECH2"/>
      <sheetName val="Rob__elektr_2"/>
      <sheetName val="BOQ_Distribution2"/>
      <sheetName val="Main_Assump_2"/>
      <sheetName val="Sales_&amp;_Prod2"/>
      <sheetName val="[DLA_Standard_Cost_Report1]\TC2"/>
      <sheetName val="Data_Input2"/>
      <sheetName val="Contract_Details2"/>
      <sheetName val="Master_data2"/>
      <sheetName val="Fill_this_out_first___47"/>
      <sheetName val="PDF_Front22"/>
      <sheetName val="Simple_Letter22"/>
      <sheetName val="Overall_Summary22"/>
      <sheetName val="CSI_Summary22"/>
      <sheetName val="Section_1_Areas22"/>
      <sheetName val="Section_1_Summary22"/>
      <sheetName val="Section_122"/>
      <sheetName val="Section_2_Areas22"/>
      <sheetName val="Section_2_Summary22"/>
      <sheetName val="Section_222"/>
      <sheetName val="Section_3_Areas22"/>
      <sheetName val="Section_3_Summary22"/>
      <sheetName val="Section_322"/>
      <sheetName val="Section_4_Areas22"/>
      <sheetName val="Section_4_Summary22"/>
      <sheetName val="Section_422"/>
      <sheetName val="Section_5_Areas22"/>
      <sheetName val="Section_5_Summary22"/>
      <sheetName val="Section_522"/>
      <sheetName val="Sitework_Areas22"/>
      <sheetName val="Section_6_Areas22"/>
      <sheetName val="Section_6_Summary22"/>
      <sheetName val="Section_622"/>
      <sheetName val="Sitework_Summary22"/>
      <sheetName val="Comparison_Summary22"/>
      <sheetName val="Fill_this_out_first___48"/>
      <sheetName val="SHEET_122"/>
      <sheetName val="Salient_Features22"/>
      <sheetName val="IDC_AHK_22"/>
      <sheetName val="BOQ_Direct_selling_cost22"/>
      <sheetName val="Monthwise_breakup22"/>
      <sheetName val="Reinf_Analy22"/>
      <sheetName val="Power_anal22"/>
      <sheetName val="Macro_custom_function22"/>
      <sheetName val="labour_coeff22"/>
      <sheetName val="PRECAST_lightconc-II22"/>
      <sheetName val="DLA_Standard_Cost_Report122"/>
      <sheetName val="IO_List22"/>
      <sheetName val="Sebtion_1_SumMary22"/>
      <sheetName val="Tender_Summary22"/>
      <sheetName val="TBAL9697_-group_wise__sdpl22"/>
      <sheetName val="Staff_Acco_22"/>
      <sheetName val="Pacakges_split22"/>
      <sheetName val="Basement_Budget22"/>
      <sheetName val="Extra_Item22"/>
      <sheetName val="Civil_Works22"/>
      <sheetName val="Cat_A_Change_Control22"/>
      <sheetName val="Meas_-Hotel_Part22"/>
      <sheetName val="RCC,Ret__Wall22"/>
      <sheetName val="Driveway_Beams22"/>
      <sheetName val="Labour_productivity22"/>
      <sheetName val="Stress_Calculation22"/>
      <sheetName val="Deduction_of_assets22"/>
      <sheetName val="schedule_nos22"/>
      <sheetName val="INPUT_SHEET22"/>
      <sheetName val="DEPTH_CHART_(ORR)_L_S_22"/>
      <sheetName val="Name_List22"/>
      <sheetName val="Contract_Night_Staff22"/>
      <sheetName val="Contract_Day_Staff22"/>
      <sheetName val="Day_Shift22"/>
      <sheetName val="Night_Shift22"/>
      <sheetName val="PA-_Consutant_22"/>
      <sheetName val="Cashflow_projection22"/>
      <sheetName val="Break_up_Sheet22"/>
      <sheetName val="1st_flr22"/>
      <sheetName val="Fin_Sum22"/>
      <sheetName val="1st_Slab22"/>
      <sheetName val="Order_Info22"/>
      <sheetName val="Scope_Reconciliation22"/>
      <sheetName val="Project_Budget_Worksheet22"/>
      <sheetName val="Approved_MTD_Proj_#'s22"/>
      <sheetName val="Sun_E_Type22"/>
      <sheetName val="As_per_PCA22"/>
      <sheetName val="BLOCK-A_(MEA_SHEET)22"/>
      <sheetName val="Project_Plan_-_WWW22"/>
      <sheetName val="WORK_TABLE22"/>
      <sheetName val="SITE_OVERHEADS22"/>
      <sheetName val="FITZ_MORT_9422"/>
      <sheetName val="Capex_-_Hry22"/>
      <sheetName val="LEVEL_SHEET22"/>
      <sheetName val="Material_Rates22"/>
      <sheetName val="SPT_vs_PHI22"/>
      <sheetName val="MASTER_RATE_ANALYSIS22"/>
      <sheetName val="Fee_Rate_Summary22"/>
      <sheetName val="Site_Dev_BOQ22"/>
      <sheetName val="Sheet3_(2)22"/>
      <sheetName val="\TCS,_NAGPUR-MANJIRI_C\PROGRE22"/>
      <sheetName val="Ra__stair22"/>
      <sheetName val="MEP_BOQ-22"/>
      <sheetName val="wooden_door22"/>
      <sheetName val="Sub_con_Summary22"/>
      <sheetName val="Cost_saving22"/>
      <sheetName val="GENERAL_SUMMARY22"/>
      <sheetName val="LMP_Summary22"/>
      <sheetName val="Sec_Summary22"/>
      <sheetName val="Labour_cost22"/>
      <sheetName val="BILLING_SCHEDULE22"/>
      <sheetName val="bill_curve22"/>
      <sheetName val="CASH_IN_&amp;_OUT_FLOW_22"/>
      <sheetName val="cash_flow_curve22"/>
      <sheetName val="Revised_Labour22"/>
      <sheetName val="Rein_Ana22"/>
      <sheetName val="Gen_Exp_Breakup22"/>
      <sheetName val="Total_Quote22"/>
      <sheetName val="Works_-_Quote_Sheet22"/>
      <sheetName val="cover_page22"/>
      <sheetName val="Project_Data22"/>
      <sheetName val="Drop_Down_List22"/>
      <sheetName val="30개월기준대비표_아랍택)22"/>
      <sheetName val="총괄표_(2)22"/>
      <sheetName val="CIF_COST_ITEM22"/>
      <sheetName val="Item-_Compact22"/>
      <sheetName val="P&amp;L_-_AD22"/>
      <sheetName val="GF_Columns22"/>
      <sheetName val="Deprec_22"/>
      <sheetName val="DETAILED__BOQ22"/>
      <sheetName val="SPS_DETAIL22"/>
      <sheetName val="PC_Master_List22"/>
      <sheetName val="Field_Values22"/>
      <sheetName val="Structure_Bills_Qty22"/>
      <sheetName val="BASIS_-DEC_0822"/>
      <sheetName val="MN_T_B_22"/>
      <sheetName val="Data_Forecast22"/>
      <sheetName val="Basic_Rate22"/>
      <sheetName val="final_abstract22"/>
      <sheetName val="Master_Data_Sheet22"/>
      <sheetName val="Cement_recon_22"/>
      <sheetName val="Cleaning_&amp;_Grubbing22"/>
      <sheetName val="_22"/>
      <sheetName val="Intro_22"/>
      <sheetName val="_TCS,_NAGPUR-MANJIRI_C_PROGRE22"/>
      <sheetName val="Budget_in_SAP22"/>
      <sheetName val="Civil_Boq22"/>
      <sheetName val="Material_22"/>
      <sheetName val="Factors_22"/>
      <sheetName val="Adimi_bldg22"/>
      <sheetName val="Pump_House22"/>
      <sheetName val="Fuel_Regu_Station22"/>
      <sheetName val="Constants_Summary22"/>
      <sheetName val="Form_622"/>
      <sheetName val="Raw_Data22"/>
      <sheetName val="PointNo_522"/>
      <sheetName val="Plant_&amp;__Machinery22"/>
      <sheetName val="Load_Details-220kV22"/>
      <sheetName val="REPAIR&amp;_MAINT26"/>
      <sheetName val="INDIGINEOUS_ITEMS_4"/>
      <sheetName val="India_F&amp;S_Template4"/>
      <sheetName val="key_dates4"/>
      <sheetName val="Main_Gate_House4"/>
      <sheetName val="Assumption_Inputs4"/>
      <sheetName val="BOQ_T4B4"/>
      <sheetName val="F_Blk4"/>
      <sheetName val="Discount_&amp;_Margin3"/>
      <sheetName val="M_S_3"/>
      <sheetName val="COP_Final3"/>
      <sheetName val="Forecast_Variance_Planning_hrs3"/>
      <sheetName val="PRC_PROG_3"/>
      <sheetName val="Fcst_vs_Budgets3"/>
      <sheetName val="Debits_as_on_12_04_081"/>
      <sheetName val="St_co_91_5lvl2"/>
      <sheetName val="Layer_Table2"/>
      <sheetName val="P1260Projected_5700_Detail1"/>
      <sheetName val="P852_5000_Detail1"/>
      <sheetName val="P854_5000_Detail1"/>
      <sheetName val="P856_5000_Detail1"/>
      <sheetName val="P858_5000_Detail1"/>
      <sheetName val="P860Baseline_5000_Detail1"/>
      <sheetName val="Cost_Index1"/>
      <sheetName val="foot-slab_reinft1"/>
      <sheetName val="[DLA_Standard_Cost_Report1][DL1"/>
      <sheetName val="Kristal_Court1"/>
      <sheetName val="Boq_-_Flats3"/>
      <sheetName val="SUPPLY_-Sanitary_Fixtures1"/>
      <sheetName val="ITEMS_FOR_CIVIL_TENDER1"/>
      <sheetName val="Labor_abs-NMR1"/>
      <sheetName val="1-OBJ98_1"/>
      <sheetName val="_Acc__Sched_1"/>
      <sheetName val="Loan_Schedule1"/>
      <sheetName val="Current_Bill_MB_ref1"/>
      <sheetName val="Operating_Statistics1"/>
      <sheetName val="Base_Assumptions1"/>
      <sheetName val="Data_sheet1"/>
      <sheetName val="Per_Unit1"/>
      <sheetName val="Rate_analysis_civil1"/>
      <sheetName val="Rate_Analysis_1"/>
      <sheetName val="Monthly_Plan_May'161"/>
      <sheetName val="Rev_P1"/>
      <sheetName val="loads_at_base_of_pier1"/>
      <sheetName val="Buying_Schedule1"/>
      <sheetName val="CRF_Register1"/>
      <sheetName val="E_&amp;_R1"/>
      <sheetName val="beam-reinft-IIInd_floor1"/>
      <sheetName val="BOQ_(2)1"/>
      <sheetName val="Performance_Report1"/>
      <sheetName val="_bus_bay1"/>
      <sheetName val="doq_41"/>
      <sheetName val="doq_21"/>
      <sheetName val="Labour_&amp;_Plant1"/>
      <sheetName val="Basic_Resources1"/>
      <sheetName val="Block_A_-_BOQ1"/>
      <sheetName val="Primero_Tower_Budget1"/>
      <sheetName val="Builtup_Area1"/>
      <sheetName val="Lead_(Final)1"/>
      <sheetName val="D_UT-MECH1"/>
      <sheetName val="Rob__elektr_1"/>
      <sheetName val="BOQ_Distribution1"/>
      <sheetName val="Main_Assump_1"/>
      <sheetName val="Sales_&amp;_Prod1"/>
      <sheetName val="[DLA_Standard_Cost_Report1]\TC1"/>
      <sheetName val="Data_Input1"/>
      <sheetName val="Master_data1"/>
      <sheetName val="PDF_Front21"/>
      <sheetName val="Simple_Letter21"/>
      <sheetName val="Overall_Summary21"/>
      <sheetName val="CSI_Summary21"/>
      <sheetName val="Section_1_Areas21"/>
      <sheetName val="Section_1_Summary21"/>
      <sheetName val="Section_121"/>
      <sheetName val="Section_2_Areas21"/>
      <sheetName val="Section_2_Summary21"/>
      <sheetName val="Section_221"/>
      <sheetName val="Section_3_Areas21"/>
      <sheetName val="Section_3_Summary21"/>
      <sheetName val="Section_321"/>
      <sheetName val="Section_4_Areas21"/>
      <sheetName val="Section_4_Summary21"/>
      <sheetName val="Section_421"/>
      <sheetName val="Section_5_Areas21"/>
      <sheetName val="Section_5_Summary21"/>
      <sheetName val="Section_521"/>
      <sheetName val="Sitework_Areas21"/>
      <sheetName val="Section_6_Areas21"/>
      <sheetName val="Section_6_Summary21"/>
      <sheetName val="Section_621"/>
      <sheetName val="Sitework_Summary21"/>
      <sheetName val="Comparison_Summary21"/>
      <sheetName val="SHEET_121"/>
      <sheetName val="Salient_Features21"/>
      <sheetName val="IDC_AHK_21"/>
      <sheetName val="BOQ_Direct_selling_cost21"/>
      <sheetName val="Monthwise_breakup21"/>
      <sheetName val="Reinf_Analy21"/>
      <sheetName val="Power_anal21"/>
      <sheetName val="Macro_custom_function21"/>
      <sheetName val="labour_coeff21"/>
      <sheetName val="PRECAST_lightconc-II21"/>
      <sheetName val="DLA_Standard_Cost_Report121"/>
      <sheetName val="IO_List21"/>
      <sheetName val="Sebtion_1_SumMary21"/>
      <sheetName val="Tender_Summary21"/>
      <sheetName val="TBAL9697_-group_wise__sdpl21"/>
      <sheetName val="Staff_Acco_21"/>
      <sheetName val="Pacakges_split21"/>
      <sheetName val="Basement_Budget21"/>
      <sheetName val="Extra_Item21"/>
      <sheetName val="Civil_Works21"/>
      <sheetName val="Cat_A_Change_Control21"/>
      <sheetName val="Meas_-Hotel_Part21"/>
      <sheetName val="RCC,Ret__Wall21"/>
      <sheetName val="Driveway_Beams21"/>
      <sheetName val="Labour_productivity21"/>
      <sheetName val="Stress_Calculation21"/>
      <sheetName val="Deduction_of_assets21"/>
      <sheetName val="schedule_nos21"/>
      <sheetName val="INPUT_SHEET21"/>
      <sheetName val="DEPTH_CHART_(ORR)_L_S_21"/>
      <sheetName val="Name_List21"/>
      <sheetName val="Contract_Night_Staff21"/>
      <sheetName val="Contract_Day_Staff21"/>
      <sheetName val="Day_Shift21"/>
      <sheetName val="Night_Shift21"/>
      <sheetName val="PA-_Consutant_21"/>
      <sheetName val="Cashflow_projection21"/>
      <sheetName val="Break_up_Sheet21"/>
      <sheetName val="1st_flr21"/>
      <sheetName val="Fin_Sum21"/>
      <sheetName val="1st_Slab21"/>
      <sheetName val="Order_Info21"/>
      <sheetName val="Scope_Reconciliation21"/>
      <sheetName val="Project_Budget_Worksheet21"/>
      <sheetName val="Approved_MTD_Proj_#'s21"/>
      <sheetName val="Sun_E_Type21"/>
      <sheetName val="As_per_PCA21"/>
      <sheetName val="BLOCK-A_(MEA_SHEET)21"/>
      <sheetName val="Project_Plan_-_WWW21"/>
      <sheetName val="WORK_TABLE21"/>
      <sheetName val="SITE_OVERHEADS21"/>
      <sheetName val="FITZ_MORT_9421"/>
      <sheetName val="Capex_-_Hry21"/>
      <sheetName val="LEVEL_SHEET21"/>
      <sheetName val="Material_Rates21"/>
      <sheetName val="SPT_vs_PHI21"/>
      <sheetName val="MASTER_RATE_ANALYSIS21"/>
      <sheetName val="Fee_Rate_Summary21"/>
      <sheetName val="Site_Dev_BOQ21"/>
      <sheetName val="Sheet3_(2)21"/>
      <sheetName val="\TCS,_NAGPUR-MANJIRI_C\PROGRE21"/>
      <sheetName val="Ra__stair21"/>
      <sheetName val="MEP_BOQ-21"/>
      <sheetName val="wooden_door21"/>
      <sheetName val="Sub_con_Summary21"/>
      <sheetName val="Cost_saving21"/>
      <sheetName val="GENERAL_SUMMARY21"/>
      <sheetName val="LMP_Summary21"/>
      <sheetName val="Sec_Summary21"/>
      <sheetName val="Labour_cost21"/>
      <sheetName val="BILLING_SCHEDULE21"/>
      <sheetName val="bill_curve21"/>
      <sheetName val="CASH_IN_&amp;_OUT_FLOW_21"/>
      <sheetName val="cash_flow_curve21"/>
      <sheetName val="Revised_Labour21"/>
      <sheetName val="Rein_Ana21"/>
      <sheetName val="Gen_Exp_Breakup21"/>
      <sheetName val="Total_Quote21"/>
      <sheetName val="Works_-_Quote_Sheet21"/>
      <sheetName val="cover_page21"/>
      <sheetName val="Project_Data21"/>
      <sheetName val="Drop_Down_List21"/>
      <sheetName val="30개월기준대비표_아랍택)21"/>
      <sheetName val="총괄표_(2)21"/>
      <sheetName val="CIF_COST_ITEM21"/>
      <sheetName val="Item-_Compact21"/>
      <sheetName val="P&amp;L_-_AD21"/>
      <sheetName val="GF_Columns21"/>
      <sheetName val="Deprec_21"/>
      <sheetName val="DETAILED__BOQ21"/>
      <sheetName val="SPS_DETAIL21"/>
      <sheetName val="PC_Master_List21"/>
      <sheetName val="Field_Values21"/>
      <sheetName val="Structure_Bills_Qty21"/>
      <sheetName val="BASIS_-DEC_0821"/>
      <sheetName val="MN_T_B_21"/>
      <sheetName val="Data_Forecast21"/>
      <sheetName val="Basic_Rate21"/>
      <sheetName val="final_abstract21"/>
      <sheetName val="Master_Data_Sheet21"/>
      <sheetName val="Cement_recon_21"/>
      <sheetName val="Cleaning_&amp;_Grubbing21"/>
      <sheetName val="_21"/>
      <sheetName val="Intro_21"/>
      <sheetName val="_TCS,_NAGPUR-MANJIRI_C_PROGRE21"/>
      <sheetName val="Budget_in_SAP21"/>
      <sheetName val="Civil_Boq21"/>
      <sheetName val="Material_21"/>
      <sheetName val="Factors_21"/>
      <sheetName val="Adimi_bldg21"/>
      <sheetName val="Pump_House21"/>
      <sheetName val="Fuel_Regu_Station21"/>
      <sheetName val="Constants_Summary21"/>
      <sheetName val="Form_621"/>
      <sheetName val="Raw_Data21"/>
      <sheetName val="PointNo_521"/>
      <sheetName val="Plant_&amp;__Machinery21"/>
      <sheetName val="Load_Details-220kV21"/>
      <sheetName val="REPAIR&amp;_MAINT25"/>
      <sheetName val="INDIGINEOUS_ITEMS_3"/>
      <sheetName val="India_F&amp;S_Template3"/>
      <sheetName val="key_dates3"/>
      <sheetName val="Main_Gate_House3"/>
      <sheetName val="Assumption_Inputs3"/>
      <sheetName val="BOQ_T4B3"/>
      <sheetName val="F_Blk3"/>
      <sheetName val="Fcst_vs_Budgets2"/>
      <sheetName val="Debits_as_on_12_04_08"/>
      <sheetName val="St_co_91_5lvl1"/>
      <sheetName val="Layer_Table1"/>
      <sheetName val="P1260Projected_5700_Detail"/>
      <sheetName val="P852_5000_Detail"/>
      <sheetName val="P854_5000_Detail"/>
      <sheetName val="P856_5000_Detail"/>
      <sheetName val="P858_5000_Detail"/>
      <sheetName val="P860Baseline_5000_Detail"/>
      <sheetName val="foot-slab_reinft"/>
      <sheetName val="Kristal_Court"/>
      <sheetName val="Boq_-_Flats2"/>
      <sheetName val="SUPPLY_-Sanitary_Fixtures"/>
      <sheetName val="ITEMS_FOR_CIVIL_TENDER"/>
      <sheetName val="Labor_abs-NMR"/>
      <sheetName val="1-OBJ98_"/>
      <sheetName val="_Acc__Sched_"/>
      <sheetName val="Loan_Schedule"/>
      <sheetName val="Current_Bill_MB_ref"/>
      <sheetName val="Operating_Statistics"/>
      <sheetName val="Base_Assumptions"/>
      <sheetName val="Data_sheet"/>
      <sheetName val="Per_Unit"/>
      <sheetName val="Rate_analysis_civil"/>
      <sheetName val="Rate_Analysis_"/>
      <sheetName val="Monthly_Plan_May'16"/>
      <sheetName val="Rev_P"/>
      <sheetName val="loads_at_base_of_pier"/>
      <sheetName val="Buying_Schedule"/>
      <sheetName val="CRF_Register"/>
      <sheetName val="E_&amp;_R"/>
      <sheetName val="beam-reinft-IIInd_floor"/>
      <sheetName val="BOQ_(2)"/>
      <sheetName val="Performance_Report"/>
      <sheetName val="_bus_bay"/>
      <sheetName val="doq_4"/>
      <sheetName val="doq_2"/>
      <sheetName val="Labour_&amp;_Plant"/>
      <sheetName val="Basic_Resources"/>
      <sheetName val="Block_A_-_BOQ"/>
      <sheetName val="Primero_Tower_Budget"/>
      <sheetName val="Builtup_Area"/>
      <sheetName val="Lead_(Final)"/>
      <sheetName val="D_UT-MECH"/>
      <sheetName val="Rob__elektr_"/>
      <sheetName val="BOQ_Distribution"/>
      <sheetName val="Main_Assump_"/>
      <sheetName val="Sales_&amp;_Prod"/>
      <sheetName val="[DLA_Standard_Cost_Report1][DLA"/>
      <sheetName val="[DLA_Standard_Cost_Report1]\TCS"/>
      <sheetName val="Data_Input"/>
      <sheetName val="Master_data"/>
      <sheetName val="DLA_Standard_Cost_Report123"/>
      <sheetName val="Fill_this_out_first___51"/>
      <sheetName val="PDF_Front24"/>
      <sheetName val="Simple_Letter24"/>
      <sheetName val="Overall_Summary24"/>
      <sheetName val="CSI_Summary24"/>
      <sheetName val="Section_1_Areas24"/>
      <sheetName val="Section_1_Summary24"/>
      <sheetName val="Section_124"/>
      <sheetName val="Section_2_Areas24"/>
      <sheetName val="Section_2_Summary24"/>
      <sheetName val="Section_224"/>
      <sheetName val="Section_3_Areas24"/>
      <sheetName val="Section_3_Summary24"/>
      <sheetName val="Section_324"/>
      <sheetName val="Section_4_Areas24"/>
      <sheetName val="Section_4_Summary24"/>
      <sheetName val="Section_424"/>
      <sheetName val="Section_5_Areas24"/>
      <sheetName val="Section_5_Summary24"/>
      <sheetName val="Section_524"/>
      <sheetName val="Sitework_Areas24"/>
      <sheetName val="Section_6_Areas24"/>
      <sheetName val="Section_6_Summary24"/>
      <sheetName val="Section_624"/>
      <sheetName val="Sitework_Summary24"/>
      <sheetName val="Comparison_Summary24"/>
      <sheetName val="Fill_this_out_first___52"/>
      <sheetName val="SHEET_124"/>
      <sheetName val="Salient_Features24"/>
      <sheetName val="IDC_AHK_24"/>
      <sheetName val="BOQ_Direct_selling_cost24"/>
      <sheetName val="Monthwise_breakup24"/>
      <sheetName val="Reinf_Analy24"/>
      <sheetName val="Power_anal24"/>
      <sheetName val="Macro_custom_function24"/>
      <sheetName val="labour_coeff24"/>
      <sheetName val="PRECAST_lightconc-II24"/>
      <sheetName val="DLA_Standard_Cost_Report125"/>
      <sheetName val="IO_List24"/>
      <sheetName val="Sebtion_1_SumMary24"/>
      <sheetName val="Tender_Summary24"/>
      <sheetName val="TBAL9697_-group_wise__sdpl24"/>
      <sheetName val="Staff_Acco_24"/>
      <sheetName val="Pacakges_split24"/>
      <sheetName val="Basement_Budget24"/>
      <sheetName val="Extra_Item24"/>
      <sheetName val="Civil_Works24"/>
      <sheetName val="Cat_A_Change_Control24"/>
      <sheetName val="Meas_-Hotel_Part24"/>
      <sheetName val="RCC,Ret__Wall24"/>
      <sheetName val="Driveway_Beams24"/>
      <sheetName val="Labour_productivity24"/>
      <sheetName val="Stress_Calculation24"/>
      <sheetName val="Deduction_of_assets24"/>
      <sheetName val="schedule_nos24"/>
      <sheetName val="INPUT_SHEET24"/>
      <sheetName val="DEPTH_CHART_(ORR)_L_S_24"/>
      <sheetName val="Name_List24"/>
      <sheetName val="Contract_Night_Staff24"/>
      <sheetName val="Contract_Day_Staff24"/>
      <sheetName val="Day_Shift24"/>
      <sheetName val="Night_Shift24"/>
      <sheetName val="PA-_Consutant_24"/>
      <sheetName val="Cashflow_projection24"/>
      <sheetName val="Break_up_Sheet24"/>
      <sheetName val="1st_flr24"/>
      <sheetName val="Fin_Sum24"/>
      <sheetName val="1st_Slab24"/>
      <sheetName val="Order_Info24"/>
      <sheetName val="Scope_Reconciliation24"/>
      <sheetName val="Project_Budget_Worksheet24"/>
      <sheetName val="Approved_MTD_Proj_#'s24"/>
      <sheetName val="Sun_E_Type24"/>
      <sheetName val="As_per_PCA24"/>
      <sheetName val="BLOCK-A_(MEA_SHEET)24"/>
      <sheetName val="Project_Plan_-_WWW24"/>
      <sheetName val="WORK_TABLE24"/>
      <sheetName val="SITE_OVERHEADS24"/>
      <sheetName val="FITZ_MORT_9424"/>
      <sheetName val="Capex_-_Hry24"/>
      <sheetName val="LEVEL_SHEET24"/>
      <sheetName val="Material_Rates24"/>
      <sheetName val="SPT_vs_PHI24"/>
      <sheetName val="MASTER_RATE_ANALYSIS24"/>
      <sheetName val="Fee_Rate_Summary24"/>
      <sheetName val="Site_Dev_BOQ24"/>
      <sheetName val="Sheet3_(2)24"/>
      <sheetName val="\TCS,_NAGPUR-MANJIRI_C\PROGRE24"/>
      <sheetName val="Ra__stair24"/>
      <sheetName val="MEP_BOQ-24"/>
      <sheetName val="wooden_door24"/>
      <sheetName val="Sub_con_Summary24"/>
      <sheetName val="Cost_saving24"/>
      <sheetName val="GENERAL_SUMMARY24"/>
      <sheetName val="LMP_Summary24"/>
      <sheetName val="Sec_Summary24"/>
      <sheetName val="Labour_cost24"/>
      <sheetName val="BILLING_SCHEDULE24"/>
      <sheetName val="bill_curve24"/>
      <sheetName val="CASH_IN_&amp;_OUT_FLOW_24"/>
      <sheetName val="cash_flow_curve24"/>
      <sheetName val="Revised_Labour24"/>
      <sheetName val="Rein_Ana24"/>
      <sheetName val="Gen_Exp_Breakup24"/>
      <sheetName val="Total_Quote24"/>
      <sheetName val="Works_-_Quote_Sheet24"/>
      <sheetName val="cover_page24"/>
      <sheetName val="Project_Data24"/>
      <sheetName val="Drop_Down_List24"/>
      <sheetName val="30개월기준대비표_아랍택)24"/>
      <sheetName val="총괄표_(2)24"/>
      <sheetName val="CIF_COST_ITEM24"/>
      <sheetName val="Item-_Compact24"/>
      <sheetName val="P&amp;L_-_AD24"/>
      <sheetName val="GF_Columns24"/>
      <sheetName val="Deprec_24"/>
      <sheetName val="DETAILED__BOQ24"/>
      <sheetName val="SPS_DETAIL24"/>
      <sheetName val="PC_Master_List24"/>
      <sheetName val="Field_Values24"/>
      <sheetName val="Structure_Bills_Qty24"/>
      <sheetName val="BASIS_-DEC_0824"/>
      <sheetName val="MN_T_B_24"/>
      <sheetName val="Data_Forecast24"/>
      <sheetName val="Basic_Rate24"/>
      <sheetName val="final_abstract24"/>
      <sheetName val="Master_Data_Sheet24"/>
      <sheetName val="Cement_recon_24"/>
      <sheetName val="Cleaning_&amp;_Grubbing24"/>
      <sheetName val="_24"/>
      <sheetName val="Intro_24"/>
      <sheetName val="_TCS,_NAGPUR-MANJIRI_C_PROGRE24"/>
      <sheetName val="Budget_in_SAP24"/>
      <sheetName val="Civil_Boq24"/>
      <sheetName val="Material_24"/>
      <sheetName val="Factors_24"/>
      <sheetName val="Adimi_bldg24"/>
      <sheetName val="Pump_House24"/>
      <sheetName val="Fuel_Regu_Station24"/>
      <sheetName val="Constants_Summary24"/>
      <sheetName val="Form_624"/>
      <sheetName val="Raw_Data24"/>
      <sheetName val="PointNo_524"/>
      <sheetName val="Plant_&amp;__Machinery24"/>
      <sheetName val="Load_Details-220kV24"/>
      <sheetName val="REPAIR&amp;_MAINT28"/>
      <sheetName val="INDIGINEOUS_ITEMS_6"/>
      <sheetName val="India_F&amp;S_Template6"/>
      <sheetName val="key_dates6"/>
      <sheetName val="Main_Gate_House6"/>
      <sheetName val="Assumption_Inputs6"/>
      <sheetName val="BOQ_T4B6"/>
      <sheetName val="F_Blk6"/>
      <sheetName val="Discount_&amp;_Margin5"/>
      <sheetName val="M_S_5"/>
      <sheetName val="COP_Final5"/>
      <sheetName val="Forecast_Variance_Planning_hrs5"/>
      <sheetName val="PRC_PROG_5"/>
      <sheetName val="Val_breakdown4"/>
      <sheetName val="Orç__Estrelas_Santiago4"/>
      <sheetName val="Bill_No_34"/>
      <sheetName val="Fcst_vs_Budgets5"/>
      <sheetName val="Detail_In_Door_Stad3"/>
      <sheetName val="Debits_as_on_12_04_083"/>
      <sheetName val="St_co_91_5lvl4"/>
      <sheetName val="Layer_Table4"/>
      <sheetName val="P1260Projected_5700_Detail3"/>
      <sheetName val="P852_5000_Detail3"/>
      <sheetName val="P854_5000_Detail3"/>
      <sheetName val="P856_5000_Detail3"/>
      <sheetName val="P858_5000_Detail3"/>
      <sheetName val="P860Baseline_5000_Detail3"/>
      <sheetName val="Cost_Index3"/>
      <sheetName val="foot-slab_reinft3"/>
      <sheetName val="Kristal_Court3"/>
      <sheetName val="Boq_-_Flats5"/>
      <sheetName val="SUPPLY_-Sanitary_Fixtures3"/>
      <sheetName val="ITEMS_FOR_CIVIL_TENDER3"/>
      <sheetName val="Labor_abs-NMR3"/>
      <sheetName val="1-OBJ98_3"/>
      <sheetName val="_Acc__Sched_3"/>
      <sheetName val="Loan_Schedule3"/>
      <sheetName val="Current_Bill_MB_ref3"/>
      <sheetName val="Operating_Statistics3"/>
      <sheetName val="Base_Assumptions3"/>
      <sheetName val="Data_sheet3"/>
      <sheetName val="Per_Unit3"/>
      <sheetName val="Rate_analysis_civil3"/>
      <sheetName val="Rate_Analysis_3"/>
      <sheetName val="Monthly_Plan_May'163"/>
      <sheetName val="Rev_P3"/>
      <sheetName val="loads_at_base_of_pier3"/>
      <sheetName val="Buying_Schedule3"/>
      <sheetName val="CRF_Register3"/>
      <sheetName val="E_&amp;_R3"/>
      <sheetName val="beam-reinft-IIInd_floor3"/>
      <sheetName val="BOQ_(2)3"/>
      <sheetName val="Performance_Report3"/>
      <sheetName val="_bus_bay3"/>
      <sheetName val="doq_43"/>
      <sheetName val="doq_23"/>
      <sheetName val="Labour_&amp;_Plant3"/>
      <sheetName val="Basic_Resources3"/>
      <sheetName val="Block_A_-_BOQ3"/>
      <sheetName val="Primero_Tower_Budget3"/>
      <sheetName val="Builtup_Area3"/>
      <sheetName val="Lead_(Final)3"/>
      <sheetName val="D_UT-MECH3"/>
      <sheetName val="Rob__elektr_3"/>
      <sheetName val="BOQ_Distribution3"/>
      <sheetName val="Main_Assump_3"/>
      <sheetName val="Sales_&amp;_Prod3"/>
      <sheetName val="[DLA_Standard_Cost_Report1][DL3"/>
      <sheetName val="[DLA_Standard_Cost_Report1]\TC3"/>
      <sheetName val="Data_Input3"/>
      <sheetName val="Contract_Details3"/>
      <sheetName val="Master_data3"/>
      <sheetName val="DLA_Standard_Cost_Report127"/>
      <sheetName val="DLA_Standard_Cost_Report128"/>
      <sheetName val="DLA_Standard_Cost_Report129"/>
      <sheetName val="DLA_Standard_Cost_Report130"/>
      <sheetName val="Fill_this_out_first___55"/>
      <sheetName val="PDF_Front26"/>
      <sheetName val="Simple_Letter26"/>
      <sheetName val="Overall_Summary26"/>
      <sheetName val="CSI_Summary26"/>
      <sheetName val="Section_1_Areas26"/>
      <sheetName val="Section_1_Summary26"/>
      <sheetName val="Section_126"/>
      <sheetName val="Section_2_Areas26"/>
      <sheetName val="Section_2_Summary26"/>
      <sheetName val="Section_226"/>
      <sheetName val="Section_3_Areas26"/>
      <sheetName val="Section_3_Summary26"/>
      <sheetName val="Section_326"/>
      <sheetName val="Section_4_Areas26"/>
      <sheetName val="Section_4_Summary26"/>
      <sheetName val="Section_426"/>
      <sheetName val="Section_5_Areas26"/>
      <sheetName val="Section_5_Summary26"/>
      <sheetName val="Section_526"/>
      <sheetName val="Sitework_Areas26"/>
      <sheetName val="Section_6_Areas26"/>
      <sheetName val="Section_6_Summary26"/>
      <sheetName val="Section_626"/>
      <sheetName val="Sitework_Summary26"/>
      <sheetName val="Comparison_Summary26"/>
      <sheetName val="Fill_this_out_first___56"/>
      <sheetName val="SHEET_126"/>
      <sheetName val="Salient_Features26"/>
      <sheetName val="IDC_AHK_26"/>
      <sheetName val="BOQ_Direct_selling_cost26"/>
      <sheetName val="Monthwise_breakup26"/>
      <sheetName val="Reinf_Analy26"/>
      <sheetName val="Power_anal26"/>
      <sheetName val="Macro_custom_function26"/>
      <sheetName val="labour_coeff26"/>
      <sheetName val="PRECAST_lightconc-II26"/>
      <sheetName val="IO_List26"/>
      <sheetName val="Sebtion_1_SumMary26"/>
      <sheetName val="Tender_Summary26"/>
      <sheetName val="TBAL9697_-group_wise__sdpl26"/>
      <sheetName val="Staff_Acco_26"/>
      <sheetName val="Pacakges_split26"/>
      <sheetName val="Basement_Budget26"/>
      <sheetName val="Extra_Item26"/>
      <sheetName val="Civil_Works26"/>
      <sheetName val="Cat_A_Change_Control26"/>
      <sheetName val="Meas_-Hotel_Part26"/>
      <sheetName val="RCC,Ret__Wall26"/>
      <sheetName val="Driveway_Beams26"/>
      <sheetName val="Labour_productivity26"/>
      <sheetName val="Stress_Calculation26"/>
      <sheetName val="Deduction_of_assets26"/>
      <sheetName val="schedule_nos26"/>
      <sheetName val="INPUT_SHEET26"/>
      <sheetName val="DEPTH_CHART_(ORR)_L_S_26"/>
      <sheetName val="Name_List26"/>
      <sheetName val="Contract_Night_Staff26"/>
      <sheetName val="Contract_Day_Staff26"/>
      <sheetName val="Day_Shift26"/>
      <sheetName val="Night_Shift26"/>
      <sheetName val="PA-_Consutant_26"/>
      <sheetName val="Cashflow_projection26"/>
      <sheetName val="Break_up_Sheet26"/>
      <sheetName val="1st_flr26"/>
      <sheetName val="Fin_Sum26"/>
      <sheetName val="1st_Slab26"/>
      <sheetName val="Order_Info26"/>
      <sheetName val="Scope_Reconciliation26"/>
      <sheetName val="Project_Budget_Worksheet26"/>
      <sheetName val="Approved_MTD_Proj_#'s26"/>
      <sheetName val="Sun_E_Type26"/>
      <sheetName val="As_per_PCA26"/>
      <sheetName val="BLOCK-A_(MEA_SHEET)26"/>
      <sheetName val="Project_Plan_-_WWW26"/>
      <sheetName val="WORK_TABLE26"/>
      <sheetName val="SITE_OVERHEADS26"/>
      <sheetName val="FITZ_MORT_9426"/>
      <sheetName val="Capex_-_Hry26"/>
      <sheetName val="LEVEL_SHEET26"/>
      <sheetName val="Material_Rates26"/>
      <sheetName val="SPT_vs_PHI26"/>
      <sheetName val="MASTER_RATE_ANALYSIS26"/>
      <sheetName val="Fee_Rate_Summary26"/>
      <sheetName val="Site_Dev_BOQ26"/>
      <sheetName val="Rate_analysis11"/>
      <sheetName val="Sheet3_(2)26"/>
      <sheetName val="\TCS,_NAGPUR-MANJIRI_C\PROGRE26"/>
      <sheetName val="Ra__stair26"/>
      <sheetName val="MEP_BOQ-26"/>
      <sheetName val="wooden_door26"/>
      <sheetName val="Sub_con_Summary26"/>
      <sheetName val="Cost_saving26"/>
      <sheetName val="GENERAL_SUMMARY26"/>
      <sheetName val="LMP_Summary26"/>
      <sheetName val="Sec_Summary26"/>
      <sheetName val="Labour_cost26"/>
      <sheetName val="BILLING_SCHEDULE26"/>
      <sheetName val="bill_curve26"/>
      <sheetName val="CASH_IN_&amp;_OUT_FLOW_26"/>
      <sheetName val="cash_flow_curve26"/>
      <sheetName val="Revised_Labour26"/>
      <sheetName val="Rein_Ana26"/>
      <sheetName val="Gen_Exp_Breakup26"/>
      <sheetName val="Total_Quote26"/>
      <sheetName val="Works_-_Quote_Sheet26"/>
      <sheetName val="cover_page26"/>
      <sheetName val="Project_Data26"/>
      <sheetName val="Drop_Down_List26"/>
      <sheetName val="30개월기준대비표_아랍택)26"/>
      <sheetName val="총괄표_(2)26"/>
      <sheetName val="CIF_COST_ITEM26"/>
      <sheetName val="Item-_Compact26"/>
      <sheetName val="P&amp;L_-_AD26"/>
      <sheetName val="GF_Columns26"/>
      <sheetName val="Deprec_26"/>
      <sheetName val="DETAILED__BOQ26"/>
      <sheetName val="SPS_DETAIL26"/>
      <sheetName val="PC_Master_List26"/>
      <sheetName val="Field_Values26"/>
      <sheetName val="Structure_Bills_Qty26"/>
      <sheetName val="BASIS_-DEC_0826"/>
      <sheetName val="MN_T_B_26"/>
      <sheetName val="Data_Forecast26"/>
      <sheetName val="Basic_Rate26"/>
      <sheetName val="final_abstract26"/>
      <sheetName val="Master_Data_Sheet26"/>
      <sheetName val="Cement_recon_26"/>
      <sheetName val="Cleaning_&amp;_Grubbing26"/>
      <sheetName val="_26"/>
      <sheetName val="Intro_26"/>
      <sheetName val="_TCS,_NAGPUR-MANJIRI_C_PROGRE26"/>
      <sheetName val="Budget_in_SAP26"/>
      <sheetName val="Civil_Boq26"/>
      <sheetName val="Material_26"/>
      <sheetName val="Factors_26"/>
      <sheetName val="Adimi_bldg26"/>
      <sheetName val="Pump_House26"/>
      <sheetName val="Fuel_Regu_Station26"/>
      <sheetName val="Constants_Summary26"/>
      <sheetName val="Form_626"/>
      <sheetName val="Raw_Data26"/>
      <sheetName val="PointNo_526"/>
      <sheetName val="Plant_&amp;__Machinery26"/>
      <sheetName val="Load_Details-220kV26"/>
      <sheetName val="REPAIR&amp;_MAINT30"/>
      <sheetName val="INDIGINEOUS_ITEMS_8"/>
      <sheetName val="India_F&amp;S_Template8"/>
      <sheetName val="key_dates8"/>
      <sheetName val="Main_Gate_House8"/>
      <sheetName val="Assumption_Inputs8"/>
      <sheetName val="BOQ_T4B8"/>
      <sheetName val="F_Blk8"/>
      <sheetName val="Discount_&amp;_Margin7"/>
      <sheetName val="M_S_7"/>
      <sheetName val="COP_Final7"/>
      <sheetName val="Forecast_Variance_Planning_hrs7"/>
      <sheetName val="PRC_PROG_7"/>
      <sheetName val="Val_breakdown6"/>
      <sheetName val="Orç__Estrelas_Santiago6"/>
      <sheetName val="Bill_No_36"/>
      <sheetName val="Fcst_vs_Budgets7"/>
      <sheetName val="Detail_In_Door_Stad5"/>
      <sheetName val="Debits_as_on_12_04_085"/>
      <sheetName val="St_co_91_5lvl6"/>
      <sheetName val="Layer_Table6"/>
      <sheetName val="P1260Projected_5700_Detail5"/>
      <sheetName val="P852_5000_Detail5"/>
      <sheetName val="P854_5000_Detail5"/>
      <sheetName val="P856_5000_Detail5"/>
      <sheetName val="P858_5000_Detail5"/>
      <sheetName val="P860Baseline_5000_Detail5"/>
      <sheetName val="Cost_Index5"/>
      <sheetName val="foot-slab_reinft5"/>
      <sheetName val="Kristal_Court5"/>
      <sheetName val="Boq_-_Flats7"/>
      <sheetName val="SUPPLY_-Sanitary_Fixtures5"/>
      <sheetName val="ITEMS_FOR_CIVIL_TENDER5"/>
      <sheetName val="Labor_abs-NMR5"/>
      <sheetName val="1-OBJ98_5"/>
      <sheetName val="_Acc__Sched_5"/>
      <sheetName val="Loan_Schedule5"/>
      <sheetName val="Current_Bill_MB_ref5"/>
      <sheetName val="Operating_Statistics5"/>
      <sheetName val="Base_Assumptions5"/>
      <sheetName val="Data_sheet5"/>
      <sheetName val="Per_Unit5"/>
      <sheetName val="Rate_analysis_civil5"/>
      <sheetName val="Rate_Analysis_5"/>
      <sheetName val="Monthly_Plan_May'165"/>
      <sheetName val="Rev_P5"/>
      <sheetName val="loads_at_base_of_pier5"/>
      <sheetName val="Buying_Schedule5"/>
      <sheetName val="CRF_Register5"/>
      <sheetName val="E_&amp;_R5"/>
      <sheetName val="beam-reinft-IIInd_floor5"/>
      <sheetName val="BOQ_(2)5"/>
      <sheetName val="Performance_Report5"/>
      <sheetName val="_bus_bay5"/>
      <sheetName val="doq_45"/>
      <sheetName val="doq_25"/>
      <sheetName val="Labour_&amp;_Plant5"/>
      <sheetName val="Basic_Resources5"/>
      <sheetName val="Block_A_-_BOQ5"/>
      <sheetName val="Primero_Tower_Budget5"/>
      <sheetName val="Builtup_Area5"/>
      <sheetName val="Lead_(Final)5"/>
      <sheetName val="D_UT-MECH5"/>
      <sheetName val="Rob__elektr_5"/>
      <sheetName val="BOQ_Distribution5"/>
      <sheetName val="Main_Assump_5"/>
      <sheetName val="Sales_&amp;_Prod5"/>
      <sheetName val="[DLA_Standard_Cost_Report1][DL5"/>
      <sheetName val="[DLA_Standard_Cost_Report1]\TC5"/>
      <sheetName val="Data_Input5"/>
      <sheetName val="Contract_Details5"/>
      <sheetName val="Master_data5"/>
      <sheetName val="CALENDAR_ANNUAL"/>
      <sheetName val="Budget_By_Month"/>
      <sheetName val="3__Value_copy_of_Pivot_Table"/>
      <sheetName val="REVENUES_&amp;_BS"/>
      <sheetName val="소상_&quot;1&quot;"/>
      <sheetName val="Bill_1-BOQ-Civil_Works"/>
      <sheetName val="STAFFSCHED_"/>
      <sheetName val="Cost_summary"/>
      <sheetName val="personal_"/>
      <sheetName val="Work_done_"/>
      <sheetName val="Summary_year_Plan"/>
      <sheetName val="3__Elemental_Summary"/>
      <sheetName val="9__Package_split_-_Cost_"/>
      <sheetName val="10__&amp;_11__Rate_Code_&amp;_BQ"/>
      <sheetName val="NT_LBH"/>
      <sheetName val="DLA_Standard_Cost_Report131"/>
      <sheetName val="Fill_this_out_first___57"/>
      <sheetName val="PDF_Front27"/>
      <sheetName val="Simple_Letter27"/>
      <sheetName val="Overall_Summary27"/>
      <sheetName val="CSI_Summary27"/>
      <sheetName val="Section_1_Areas27"/>
      <sheetName val="Section_1_Summary27"/>
      <sheetName val="Section_127"/>
      <sheetName val="Section_2_Areas27"/>
      <sheetName val="Section_2_Summary27"/>
      <sheetName val="Section_227"/>
      <sheetName val="Section_3_Areas27"/>
      <sheetName val="Section_3_Summary27"/>
      <sheetName val="Section_327"/>
      <sheetName val="Section_4_Areas27"/>
      <sheetName val="Section_4_Summary27"/>
      <sheetName val="Section_427"/>
      <sheetName val="Section_5_Areas27"/>
      <sheetName val="Section_5_Summary27"/>
      <sheetName val="Section_527"/>
      <sheetName val="Sitework_Areas27"/>
      <sheetName val="Section_6_Areas27"/>
      <sheetName val="Section_6_Summary27"/>
      <sheetName val="Section_627"/>
      <sheetName val="Sitework_Summary27"/>
      <sheetName val="Comparison_Summary27"/>
      <sheetName val="Fill_this_out_first___58"/>
      <sheetName val="SHEET_127"/>
      <sheetName val="Salient_Features27"/>
      <sheetName val="IDC_AHK_27"/>
      <sheetName val="BOQ_Direct_selling_cost27"/>
      <sheetName val="Monthwise_breakup27"/>
      <sheetName val="Reinf_Analy27"/>
      <sheetName val="Power_anal27"/>
      <sheetName val="Macro_custom_function27"/>
      <sheetName val="labour_coeff27"/>
      <sheetName val="PRECAST_lightconc-II27"/>
      <sheetName val="IO_List27"/>
      <sheetName val="Sebtion_1_SumMary27"/>
      <sheetName val="Tender_Summary27"/>
      <sheetName val="TBAL9697_-group_wise__sdpl27"/>
      <sheetName val="Staff_Acco_27"/>
      <sheetName val="Pacakges_split27"/>
      <sheetName val="Basement_Budget27"/>
      <sheetName val="Extra_Item27"/>
      <sheetName val="Civil_Works27"/>
      <sheetName val="Cat_A_Change_Control27"/>
      <sheetName val="Meas_-Hotel_Part27"/>
      <sheetName val="RCC,Ret__Wall27"/>
      <sheetName val="Driveway_Beams27"/>
      <sheetName val="Labour_productivity27"/>
      <sheetName val="Stress_Calculation27"/>
      <sheetName val="Deduction_of_assets27"/>
      <sheetName val="schedule_nos27"/>
      <sheetName val="INPUT_SHEET27"/>
      <sheetName val="DEPTH_CHART_(ORR)_L_S_27"/>
      <sheetName val="Name_List27"/>
      <sheetName val="Contract_Night_Staff27"/>
      <sheetName val="Contract_Day_Staff27"/>
      <sheetName val="Day_Shift27"/>
      <sheetName val="Night_Shift27"/>
      <sheetName val="PA-_Consutant_27"/>
      <sheetName val="Cashflow_projection27"/>
      <sheetName val="Break_up_Sheet27"/>
      <sheetName val="1st_flr27"/>
      <sheetName val="Fin_Sum27"/>
      <sheetName val="1st_Slab27"/>
      <sheetName val="Order_Info27"/>
      <sheetName val="Scope_Reconciliation27"/>
      <sheetName val="Project_Budget_Worksheet27"/>
      <sheetName val="Approved_MTD_Proj_#'s27"/>
      <sheetName val="Sun_E_Type27"/>
      <sheetName val="As_per_PCA27"/>
      <sheetName val="BLOCK-A_(MEA_SHEET)27"/>
      <sheetName val="Project_Plan_-_WWW27"/>
      <sheetName val="WORK_TABLE27"/>
      <sheetName val="SITE_OVERHEADS27"/>
      <sheetName val="FITZ_MORT_9427"/>
      <sheetName val="Capex_-_Hry27"/>
      <sheetName val="LEVEL_SHEET27"/>
      <sheetName val="Material_Rates27"/>
      <sheetName val="SPT_vs_PHI27"/>
      <sheetName val="MASTER_RATE_ANALYSIS27"/>
      <sheetName val="Fee_Rate_Summary27"/>
      <sheetName val="Site_Dev_BOQ27"/>
      <sheetName val="Rate_analysis12"/>
      <sheetName val="Sheet3_(2)27"/>
      <sheetName val="\TCS,_NAGPUR-MANJIRI_C\PROGRE27"/>
      <sheetName val="Ra__stair27"/>
      <sheetName val="MEP_BOQ-27"/>
      <sheetName val="wooden_door27"/>
      <sheetName val="Sub_con_Summary27"/>
      <sheetName val="Cost_saving27"/>
      <sheetName val="GENERAL_SUMMARY27"/>
      <sheetName val="LMP_Summary27"/>
      <sheetName val="Sec_Summary27"/>
      <sheetName val="Labour_cost27"/>
      <sheetName val="BILLING_SCHEDULE27"/>
      <sheetName val="bill_curve27"/>
      <sheetName val="CASH_IN_&amp;_OUT_FLOW_27"/>
      <sheetName val="cash_flow_curve27"/>
      <sheetName val="Revised_Labour27"/>
      <sheetName val="Rein_Ana27"/>
      <sheetName val="Gen_Exp_Breakup27"/>
      <sheetName val="Total_Quote27"/>
      <sheetName val="Works_-_Quote_Sheet27"/>
      <sheetName val="cover_page27"/>
      <sheetName val="Project_Data27"/>
      <sheetName val="Drop_Down_List27"/>
      <sheetName val="30개월기준대비표_아랍택)27"/>
      <sheetName val="총괄표_(2)27"/>
      <sheetName val="CIF_COST_ITEM27"/>
      <sheetName val="Item-_Compact27"/>
      <sheetName val="P&amp;L_-_AD27"/>
      <sheetName val="GF_Columns27"/>
      <sheetName val="Deprec_27"/>
      <sheetName val="DETAILED__BOQ27"/>
      <sheetName val="SPS_DETAIL27"/>
      <sheetName val="PC_Master_List27"/>
      <sheetName val="Field_Values27"/>
      <sheetName val="Structure_Bills_Qty27"/>
      <sheetName val="BASIS_-DEC_0827"/>
      <sheetName val="MN_T_B_27"/>
      <sheetName val="Data_Forecast27"/>
      <sheetName val="Basic_Rate27"/>
      <sheetName val="final_abstract27"/>
      <sheetName val="Master_Data_Sheet27"/>
      <sheetName val="Cement_recon_27"/>
      <sheetName val="Cleaning_&amp;_Grubbing27"/>
      <sheetName val="_27"/>
      <sheetName val="Intro_27"/>
      <sheetName val="_TCS,_NAGPUR-MANJIRI_C_PROGRE27"/>
      <sheetName val="Budget_in_SAP27"/>
      <sheetName val="Civil_Boq27"/>
      <sheetName val="Material_27"/>
      <sheetName val="Factors_27"/>
      <sheetName val="Adimi_bldg27"/>
      <sheetName val="Pump_House27"/>
      <sheetName val="Fuel_Regu_Station27"/>
      <sheetName val="Constants_Summary27"/>
      <sheetName val="Form_627"/>
      <sheetName val="Raw_Data27"/>
      <sheetName val="PointNo_527"/>
      <sheetName val="Plant_&amp;__Machinery27"/>
      <sheetName val="Load_Details-220kV27"/>
      <sheetName val="REPAIR&amp;_MAINT31"/>
      <sheetName val="INDIGINEOUS_ITEMS_9"/>
      <sheetName val="India_F&amp;S_Template9"/>
      <sheetName val="key_dates9"/>
      <sheetName val="Main_Gate_House9"/>
      <sheetName val="Assumption_Inputs9"/>
      <sheetName val="BOQ_T4B9"/>
      <sheetName val="F_Blk9"/>
      <sheetName val="Discount_&amp;_Margin8"/>
      <sheetName val="M_S_8"/>
      <sheetName val="COP_Final8"/>
      <sheetName val="Forecast_Variance_Planning_hrs8"/>
      <sheetName val="PRC_PROG_8"/>
      <sheetName val="Val_breakdown7"/>
      <sheetName val="Orç__Estrelas_Santiago7"/>
      <sheetName val="Bill_No_37"/>
      <sheetName val="Fcst_vs_Budgets8"/>
      <sheetName val="Detail_In_Door_Stad6"/>
      <sheetName val="Debits_as_on_12_04_086"/>
      <sheetName val="St_co_91_5lvl7"/>
      <sheetName val="Layer_Table7"/>
      <sheetName val="P1260Projected_5700_Detail6"/>
      <sheetName val="P852_5000_Detail6"/>
      <sheetName val="P854_5000_Detail6"/>
      <sheetName val="P856_5000_Detail6"/>
      <sheetName val="P858_5000_Detail6"/>
      <sheetName val="P860Baseline_5000_Detail6"/>
      <sheetName val="Cost_Index6"/>
      <sheetName val="foot-slab_reinft6"/>
      <sheetName val="Kristal_Court6"/>
      <sheetName val="Boq_-_Flats8"/>
      <sheetName val="SUPPLY_-Sanitary_Fixtures6"/>
      <sheetName val="ITEMS_FOR_CIVIL_TENDER6"/>
      <sheetName val="Labor_abs-NMR6"/>
      <sheetName val="1-OBJ98_6"/>
      <sheetName val="_Acc__Sched_6"/>
      <sheetName val="Loan_Schedule6"/>
      <sheetName val="Current_Bill_MB_ref6"/>
      <sheetName val="Operating_Statistics6"/>
      <sheetName val="Base_Assumptions6"/>
      <sheetName val="Data_sheet6"/>
      <sheetName val="Per_Unit6"/>
      <sheetName val="Rate_analysis_civil6"/>
      <sheetName val="Rate_Analysis_6"/>
      <sheetName val="Monthly_Plan_May'166"/>
      <sheetName val="Rev_P6"/>
      <sheetName val="loads_at_base_of_pier6"/>
      <sheetName val="Buying_Schedule6"/>
      <sheetName val="CRF_Register6"/>
      <sheetName val="E_&amp;_R6"/>
      <sheetName val="beam-reinft-IIInd_floor6"/>
      <sheetName val="BOQ_(2)6"/>
      <sheetName val="Performance_Report6"/>
      <sheetName val="_bus_bay6"/>
      <sheetName val="doq_46"/>
      <sheetName val="doq_26"/>
      <sheetName val="Labour_&amp;_Plant6"/>
      <sheetName val="Basic_Resources6"/>
      <sheetName val="Block_A_-_BOQ6"/>
      <sheetName val="Primero_Tower_Budget6"/>
      <sheetName val="Builtup_Area6"/>
      <sheetName val="Lead_(Final)6"/>
      <sheetName val="D_UT-MECH6"/>
      <sheetName val="Rob__elektr_6"/>
      <sheetName val="BOQ_Distribution6"/>
      <sheetName val="Main_Assump_6"/>
      <sheetName val="Sales_&amp;_Prod6"/>
      <sheetName val="[DLA_Standard_Cost_Report1][DL6"/>
      <sheetName val="[DLA_Standard_Cost_Report1]\TC6"/>
      <sheetName val="Data_Input6"/>
      <sheetName val="Contract_Details6"/>
      <sheetName val="Master_data6"/>
      <sheetName val="CALENDAR_ANNUAL1"/>
      <sheetName val="Budget_By_Month1"/>
      <sheetName val="3__Value_copy_of_Pivot_Table1"/>
      <sheetName val="REVENUES_&amp;_BS1"/>
      <sheetName val="소상_&quot;1&quot;1"/>
      <sheetName val="Bill_1-BOQ-Civil_Works1"/>
      <sheetName val="STAFFSCHED_1"/>
      <sheetName val="Cost_summary1"/>
      <sheetName val="personal_1"/>
      <sheetName val="Work_done_1"/>
      <sheetName val="Summary_year_Plan1"/>
      <sheetName val="3__Elemental_Summary1"/>
      <sheetName val="9__Package_split_-_Cost_1"/>
      <sheetName val="10__&amp;_11__Rate_Code_&amp;_BQ1"/>
      <sheetName val="NT_LBH1"/>
      <sheetName val="WBH"/>
      <sheetName val="WBH (2)"/>
      <sheetName val="PMV REQ"/>
      <sheetName val="PMV Manpower"/>
      <sheetName val="Tables"/>
      <sheetName val="P-Sum-Cab"/>
      <sheetName val="PROJECT BRIEF"/>
      <sheetName val="Day work"/>
      <sheetName val="total export"/>
      <sheetName val=" Est "/>
      <sheetName val="Spread_sht"/>
      <sheetName val="JUCK"/>
      <sheetName val="Open"/>
      <sheetName val="Cost Rates"/>
      <sheetName val="LOOKUP(MM)"/>
      <sheetName val="Fill_this_out_first___59"/>
      <sheetName val="PDF_Front28"/>
      <sheetName val="Simple_Letter28"/>
      <sheetName val="Overall_Summary28"/>
      <sheetName val="CSI_Summary28"/>
      <sheetName val="Section_1_Areas28"/>
      <sheetName val="Section_1_Summary28"/>
      <sheetName val="Section_128"/>
      <sheetName val="Section_2_Areas28"/>
      <sheetName val="Section_2_Summary28"/>
      <sheetName val="Section_228"/>
      <sheetName val="Section_3_Areas28"/>
      <sheetName val="Section_3_Summary28"/>
      <sheetName val="Section_328"/>
      <sheetName val="Section_4_Areas28"/>
      <sheetName val="Section_4_Summary28"/>
      <sheetName val="Section_428"/>
      <sheetName val="Section_5_Areas28"/>
      <sheetName val="Section_5_Summary28"/>
      <sheetName val="Section_528"/>
      <sheetName val="Sitework_Areas28"/>
      <sheetName val="Section_6_Areas28"/>
      <sheetName val="Section_6_Summary28"/>
      <sheetName val="Section_628"/>
      <sheetName val="Sitework_Summary28"/>
      <sheetName val="Comparison_Summary28"/>
      <sheetName val="Fill_this_out_first___60"/>
      <sheetName val="SHEET_128"/>
      <sheetName val="Salient_Features28"/>
      <sheetName val="IDC_AHK_28"/>
      <sheetName val="BOQ_Direct_selling_cost28"/>
      <sheetName val="Monthwise_breakup28"/>
      <sheetName val="Reinf_Analy28"/>
      <sheetName val="Power_anal28"/>
      <sheetName val="labour_coeff28"/>
      <sheetName val="PRECAST_lightconc-II28"/>
      <sheetName val="DLA_Standard_Cost_Report132"/>
      <sheetName val="Macro_custom_function28"/>
      <sheetName val="IO_List28"/>
      <sheetName val="Sebtion_1_SumMary28"/>
      <sheetName val="Tender_Summary28"/>
      <sheetName val="TBAL9697_-group_wise__sdpl28"/>
      <sheetName val="Staff_Acco_28"/>
      <sheetName val="Pacakges_split28"/>
      <sheetName val="Basement_Budget28"/>
      <sheetName val="Extra_Item28"/>
      <sheetName val="Civil_Works28"/>
      <sheetName val="Cat_A_Change_Control28"/>
      <sheetName val="Meas_-Hotel_Part28"/>
      <sheetName val="RCC,Ret__Wall28"/>
      <sheetName val="Driveway_Beams28"/>
      <sheetName val="Labour_productivity28"/>
      <sheetName val="Stress_Calculation28"/>
      <sheetName val="Deduction_of_assets28"/>
      <sheetName val="schedule_nos28"/>
      <sheetName val="INPUT_SHEET28"/>
      <sheetName val="DEPTH_CHART_(ORR)_L_S_28"/>
      <sheetName val="Name_List28"/>
      <sheetName val="Contract_Night_Staff28"/>
      <sheetName val="Contract_Day_Staff28"/>
      <sheetName val="Day_Shift28"/>
      <sheetName val="Night_Shift28"/>
      <sheetName val="PA-_Consutant_28"/>
      <sheetName val="Cashflow_projection28"/>
      <sheetName val="Break_up_Sheet28"/>
      <sheetName val="1st_flr28"/>
      <sheetName val="Fin_Sum28"/>
      <sheetName val="1st_Slab28"/>
      <sheetName val="Order_Info28"/>
      <sheetName val="Scope_Reconciliation28"/>
      <sheetName val="Project_Budget_Worksheet28"/>
      <sheetName val="Approved_MTD_Proj_#'s28"/>
      <sheetName val="Sun_E_Type28"/>
      <sheetName val="As_per_PCA28"/>
      <sheetName val="BLOCK-A_(MEA_SHEET)28"/>
      <sheetName val="Project_Plan_-_WWW28"/>
      <sheetName val="WORK_TABLE28"/>
      <sheetName val="SITE_OVERHEADS28"/>
      <sheetName val="FITZ_MORT_9428"/>
      <sheetName val="Capex_-_Hry28"/>
      <sheetName val="LEVEL_SHEET28"/>
      <sheetName val="Material_Rates28"/>
      <sheetName val="SPT_vs_PHI28"/>
      <sheetName val="MASTER_RATE_ANALYSIS28"/>
      <sheetName val="Fee_Rate_Summary28"/>
      <sheetName val="Site_Dev_BOQ28"/>
      <sheetName val="Sheet3_(2)28"/>
      <sheetName val="\TCS,_NAGPUR-MANJIRI_C\PROGRE28"/>
      <sheetName val="Ra__stair28"/>
      <sheetName val="MEP_BOQ-28"/>
      <sheetName val="wooden_door28"/>
      <sheetName val="Sub_con_Summary28"/>
      <sheetName val="Cost_saving28"/>
      <sheetName val="GENERAL_SUMMARY28"/>
      <sheetName val="LMP_Summary28"/>
      <sheetName val="Sec_Summary28"/>
      <sheetName val="Labour_cost28"/>
      <sheetName val="BILLING_SCHEDULE28"/>
      <sheetName val="bill_curve28"/>
      <sheetName val="CASH_IN_&amp;_OUT_FLOW_28"/>
      <sheetName val="cash_flow_curve28"/>
      <sheetName val="Revised_Labour28"/>
      <sheetName val="Rein_Ana28"/>
      <sheetName val="Gen_Exp_Breakup28"/>
      <sheetName val="Total_Quote28"/>
      <sheetName val="Works_-_Quote_Sheet28"/>
      <sheetName val="cover_page28"/>
      <sheetName val="Project_Data28"/>
      <sheetName val="Drop_Down_List28"/>
      <sheetName val="30개월기준대비표_아랍택)28"/>
      <sheetName val="총괄표_(2)28"/>
      <sheetName val="CIF_COST_ITEM28"/>
      <sheetName val="Item-_Compact28"/>
      <sheetName val="SPS_DETAIL28"/>
      <sheetName val="P&amp;L_-_AD28"/>
      <sheetName val="Deprec_28"/>
      <sheetName val="DETAILED__BOQ28"/>
      <sheetName val="Raw_Data28"/>
      <sheetName val="GF_Columns28"/>
      <sheetName val="PC_Master_List28"/>
      <sheetName val="Field_Values28"/>
      <sheetName val="Structure_Bills_Qty28"/>
      <sheetName val="BASIS_-DEC_0828"/>
      <sheetName val="MN_T_B_28"/>
      <sheetName val="Data_Forecast28"/>
      <sheetName val="Basic_Rate28"/>
      <sheetName val="final_abstract28"/>
      <sheetName val="Master_Data_Sheet28"/>
      <sheetName val="Cement_recon_28"/>
      <sheetName val="Cleaning_&amp;_Grubbing28"/>
      <sheetName val="_28"/>
      <sheetName val="Intro_28"/>
      <sheetName val="_TCS,_NAGPUR-MANJIRI_C_PROGRE28"/>
      <sheetName val="Budget_in_SAP28"/>
      <sheetName val="Civil_Boq28"/>
      <sheetName val="Material_28"/>
      <sheetName val="Factors_28"/>
      <sheetName val="Adimi_bldg28"/>
      <sheetName val="Pump_House28"/>
      <sheetName val="Fuel_Regu_Station28"/>
      <sheetName val="Constants_Summary28"/>
      <sheetName val="Form_628"/>
      <sheetName val="PointNo_528"/>
      <sheetName val="Plant_&amp;__Machinery28"/>
      <sheetName val="Load_Details-220kV28"/>
      <sheetName val="REPAIR&amp;_MAINT32"/>
      <sheetName val="INDIGINEOUS_ITEMS_10"/>
      <sheetName val="India_F&amp;S_Template10"/>
      <sheetName val="key_dates10"/>
      <sheetName val="Main_Gate_House10"/>
      <sheetName val="Assumption_Inputs10"/>
      <sheetName val="BOQ_T4B10"/>
      <sheetName val="F_Blk10"/>
      <sheetName val="Discount_&amp;_Margin9"/>
      <sheetName val="M_S_9"/>
      <sheetName val="COP_Final9"/>
      <sheetName val="Forecast_Variance_Planning_hrs9"/>
      <sheetName val="PRC_PROG_9"/>
      <sheetName val="Val_breakdown8"/>
      <sheetName val="Orç__Estrelas_Santiago8"/>
      <sheetName val="Bill_No_38"/>
      <sheetName val="Fcst_vs_Budgets9"/>
      <sheetName val="Detail_In_Door_Stad7"/>
      <sheetName val="1-OBJ98_7"/>
      <sheetName val="Layer_Table8"/>
      <sheetName val="_Acc__Sched_7"/>
      <sheetName val="St_co_91_5lvl8"/>
      <sheetName val="Boq_-_Flats9"/>
      <sheetName val="P1260Projected_5700_Detail7"/>
      <sheetName val="P852_5000_Detail7"/>
      <sheetName val="P854_5000_Detail7"/>
      <sheetName val="P856_5000_Detail7"/>
      <sheetName val="P858_5000_Detail7"/>
      <sheetName val="P860Baseline_5000_Detail7"/>
      <sheetName val="Cost_Index7"/>
      <sheetName val="foot-slab_reinft7"/>
      <sheetName val="Debits_as_on_12_04_087"/>
      <sheetName val="[DLA_Standard_Cost_Report1][DL7"/>
      <sheetName val="Data_Input7"/>
      <sheetName val="Contract_Details7"/>
      <sheetName val="[DLA_Standard_Cost_Report1]\TC7"/>
      <sheetName val="Labor_abs-NMR7"/>
      <sheetName val="SUPPLY_-Sanitary_Fixtures7"/>
      <sheetName val="ITEMS_FOR_CIVIL_TENDER7"/>
      <sheetName val="Kristal_Court7"/>
      <sheetName val="Loan_Schedule7"/>
      <sheetName val="Current_Bill_MB_ref7"/>
      <sheetName val="REVENUES_&amp;_BS2"/>
      <sheetName val="3__Value_copy_of_Pivot_Table2"/>
      <sheetName val="Master_data7"/>
      <sheetName val="Budget_By_Month2"/>
      <sheetName val="Operating_Statistics7"/>
      <sheetName val="Base_Assumptions7"/>
      <sheetName val="Data_sheet7"/>
      <sheetName val="Per_Unit7"/>
      <sheetName val="Rate_analysis_civil7"/>
      <sheetName val="Rate_Analysis_7"/>
      <sheetName val="Monthly_Plan_May'167"/>
      <sheetName val="Rev_P7"/>
      <sheetName val="loads_at_base_of_pier7"/>
      <sheetName val="Buying_Schedule7"/>
      <sheetName val="CRF_Register7"/>
      <sheetName val="E_&amp;_R7"/>
      <sheetName val="beam-reinft-IIInd_floor7"/>
      <sheetName val="BOQ_(2)7"/>
      <sheetName val="Performance_Report7"/>
      <sheetName val="_bus_bay7"/>
      <sheetName val="doq_47"/>
      <sheetName val="doq_27"/>
      <sheetName val="Labour_&amp;_Plant7"/>
      <sheetName val="Basic_Resources7"/>
      <sheetName val="Block_A_-_BOQ7"/>
      <sheetName val="Primero_Tower_Budget7"/>
      <sheetName val="Builtup_Area7"/>
      <sheetName val="Lead_(Final)7"/>
      <sheetName val="D_UT-MECH7"/>
      <sheetName val="Rob__elektr_7"/>
      <sheetName val="BOQ_Distribution7"/>
      <sheetName val="Main_Assump_7"/>
      <sheetName val="Sales_&amp;_Prod7"/>
      <sheetName val="소상_&quot;1&quot;2"/>
      <sheetName val="Bill_1-BOQ-Civil_Works2"/>
      <sheetName val="STAFFSCHED_2"/>
      <sheetName val="Cost_summary2"/>
      <sheetName val="personal_2"/>
      <sheetName val="Work_done_2"/>
      <sheetName val="Summary_year_Plan2"/>
      <sheetName val="3__Elemental_Summary2"/>
      <sheetName val="9__Package_split_-_Cost_2"/>
      <sheetName val="10__&amp;_11__Rate_Code_&amp;_BQ2"/>
      <sheetName val="NT_LBH2"/>
      <sheetName val="CALENDAR_ANNUAL2"/>
      <sheetName val="tender_allowances2"/>
      <sheetName val="Data_Works2"/>
      <sheetName val="Mob_-_AFE2"/>
      <sheetName val="RA_01-AFE_CCTV2"/>
      <sheetName val="RA_-02_AFE_PTZ_CCTV2"/>
      <sheetName val="Contractor_&amp;_Material_Price"/>
      <sheetName val="bs_BP_04_SA"/>
      <sheetName val="Ov%rall_Summary"/>
      <sheetName val="CCS_Summary"/>
      <sheetName val="Aggregation_Page_(INPUT)"/>
      <sheetName val="Download_DATA"/>
      <sheetName val="MH(on_site)"/>
      <sheetName val="Data_"/>
      <sheetName val="CANDY_BOQ"/>
      <sheetName val="Legal_Risk_Analysis"/>
      <sheetName val="Summary_TH2_Mid"/>
      <sheetName val="Summary_TH3_Mid"/>
      <sheetName val="Summary_TH2-V2"/>
      <sheetName val="Closing_register"/>
      <sheetName val="NCR_LOG"/>
      <sheetName val="VBA_Hidden"/>
      <sheetName val="RBD_ENG"/>
      <sheetName val="RBD_SLD_RLD"/>
      <sheetName val="V_Summary"/>
      <sheetName val="Steel_deilvery"/>
      <sheetName val="WBH_(2)"/>
      <sheetName val="PMV_REQ"/>
      <sheetName val="PMV_Manpower"/>
      <sheetName val="Budget_Analysis"/>
      <sheetName val="Day_work"/>
      <sheetName val="total_export"/>
      <sheetName val="_Est_"/>
      <sheetName val="PROJECT_BRIEF"/>
      <sheetName val="PLANNED_&amp;_DELAY_IMPACT"/>
      <sheetName val="ITEMS_BREAK_DOWN"/>
      <sheetName val="Cost_Rates"/>
      <sheetName val="Area"/>
      <sheetName val="[DLA Standard Cost Report1]_T_2"/>
      <sheetName val="[DLA Standard Cost Report1]_T_3"/>
      <sheetName val="[DLA Standard Cost Report1]_T_4"/>
      <sheetName val="[DLA Standard Cost Report1]_T_5"/>
      <sheetName val="[DLA Standard Cost Report1]_T_6"/>
      <sheetName val="[DLA Standard Cost Report1]_T_7"/>
      <sheetName val="[DLA Standard Cost Report1]_T_8"/>
      <sheetName val="[DLA Standard Cost Report1]_T_9"/>
      <sheetName val="[DLA Standard Cost Report1]__10"/>
      <sheetName val="[DLA Standard Cost Report1]__11"/>
      <sheetName val="[DLA Standard Cost Report1]__12"/>
      <sheetName val="[DLA Standard Cost Report1]__13"/>
      <sheetName val="[DLA Standard Cost Report1]__14"/>
      <sheetName val="[DLA Standard Cost Report1]__15"/>
      <sheetName val="[DLA Standard Cost Report1]__16"/>
      <sheetName val="[DLA Standard Cost Report1]__17"/>
      <sheetName val="[DLA Standard Cost Report1]__18"/>
      <sheetName val="[DLA Standard Cost Report1]__19"/>
      <sheetName val="[DLA Standard Cost Report1]__20"/>
      <sheetName val="[DLA Standard Cost Report1]__21"/>
      <sheetName val="Interest"/>
      <sheetName val="Project Master"/>
      <sheetName val="COST006"/>
      <sheetName val="GRSummary"/>
      <sheetName val="Executive Lounge - Build Up"/>
      <sheetName val="OFF-TOP SHEET"/>
      <sheetName val="[DLA Standard Cost Report1]__22"/>
      <sheetName val="[DLA Standard Cost Report1]__23"/>
      <sheetName val="HS"/>
      <sheetName val="RW"/>
      <sheetName val="[DLA Standard Cost Report1]_D_2"/>
      <sheetName val="Staff Schedule"/>
      <sheetName val="BS1"/>
      <sheetName val="CONS. PROJECT HITS"/>
      <sheetName val="Unit_Name"/>
      <sheetName val="@risk rents and incentives"/>
      <sheetName val="Car park lease"/>
      <sheetName val="Net rent analysis"/>
      <sheetName val="RateAnalysis"/>
      <sheetName val="Table"/>
      <sheetName val="slab"/>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8">
          <cell r="D8" t="str">
            <v>Paramaz Avedisian Building</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refreshError="1"/>
      <sheetData sheetId="252" refreshError="1"/>
      <sheetData sheetId="253" refreshError="1"/>
      <sheetData sheetId="254" refreshError="1"/>
      <sheetData sheetId="255"/>
      <sheetData sheetId="256" refreshError="1"/>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refreshError="1"/>
      <sheetData sheetId="282" refreshError="1"/>
      <sheetData sheetId="283" refreshError="1"/>
      <sheetData sheetId="284"/>
      <sheetData sheetId="285"/>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ow r="8">
          <cell r="D8" t="str">
            <v>Paramaz Avedisian Building</v>
          </cell>
        </row>
      </sheetData>
      <sheetData sheetId="299">
        <row r="8">
          <cell r="D8" t="str">
            <v>Paramaz Avedisian Building</v>
          </cell>
        </row>
      </sheetData>
      <sheetData sheetId="300">
        <row r="8">
          <cell r="D8" t="str">
            <v>Paramaz Avedisian Building</v>
          </cell>
        </row>
      </sheetData>
      <sheetData sheetId="301">
        <row r="8">
          <cell r="D8" t="str">
            <v>Paramaz Avedisian Building</v>
          </cell>
        </row>
      </sheetData>
      <sheetData sheetId="302">
        <row r="8">
          <cell r="D8" t="str">
            <v>Paramaz Avedisian Building</v>
          </cell>
        </row>
      </sheetData>
      <sheetData sheetId="303">
        <row r="8">
          <cell r="D8" t="str">
            <v>Paramaz Avedisian Building</v>
          </cell>
        </row>
      </sheetData>
      <sheetData sheetId="304">
        <row r="8">
          <cell r="D8" t="str">
            <v>Paramaz Avedisian Building</v>
          </cell>
        </row>
      </sheetData>
      <sheetData sheetId="305">
        <row r="8">
          <cell r="D8" t="str">
            <v>Paramaz Avedisian Building</v>
          </cell>
        </row>
      </sheetData>
      <sheetData sheetId="306">
        <row r="8">
          <cell r="D8" t="str">
            <v>Paramaz Avedisian Building</v>
          </cell>
        </row>
      </sheetData>
      <sheetData sheetId="307">
        <row r="8">
          <cell r="D8" t="str">
            <v>Paramaz Avedisian Building</v>
          </cell>
        </row>
      </sheetData>
      <sheetData sheetId="308">
        <row r="8">
          <cell r="D8" t="str">
            <v>Paramaz Avedisian Building</v>
          </cell>
        </row>
      </sheetData>
      <sheetData sheetId="309">
        <row r="8">
          <cell r="D8" t="str">
            <v>Paramaz Avedisian Building</v>
          </cell>
        </row>
      </sheetData>
      <sheetData sheetId="310">
        <row r="8">
          <cell r="D8" t="str">
            <v>Paramaz Avedisian Building</v>
          </cell>
        </row>
      </sheetData>
      <sheetData sheetId="311">
        <row r="8">
          <cell r="D8" t="str">
            <v>Paramaz Avedisian Building</v>
          </cell>
        </row>
      </sheetData>
      <sheetData sheetId="312">
        <row r="8">
          <cell r="D8" t="str">
            <v>Paramaz Avedisian Building</v>
          </cell>
        </row>
      </sheetData>
      <sheetData sheetId="313">
        <row r="8">
          <cell r="D8" t="str">
            <v>Paramaz Avedisian Building</v>
          </cell>
        </row>
      </sheetData>
      <sheetData sheetId="314">
        <row r="8">
          <cell r="D8" t="str">
            <v>Paramaz Avedisian Building</v>
          </cell>
        </row>
      </sheetData>
      <sheetData sheetId="315">
        <row r="8">
          <cell r="D8" t="str">
            <v>Paramaz Avedisian Building</v>
          </cell>
        </row>
      </sheetData>
      <sheetData sheetId="316">
        <row r="8">
          <cell r="D8" t="str">
            <v>Paramaz Avedisian Building</v>
          </cell>
        </row>
      </sheetData>
      <sheetData sheetId="317">
        <row r="8">
          <cell r="D8" t="str">
            <v>Paramaz Avedisian Building</v>
          </cell>
        </row>
      </sheetData>
      <sheetData sheetId="318">
        <row r="8">
          <cell r="D8" t="str">
            <v>Paramaz Avedisian Building</v>
          </cell>
        </row>
      </sheetData>
      <sheetData sheetId="319">
        <row r="8">
          <cell r="D8" t="str">
            <v>Paramaz Avedisian Building</v>
          </cell>
        </row>
      </sheetData>
      <sheetData sheetId="320">
        <row r="8">
          <cell r="D8" t="str">
            <v>Paramaz Avedisian Building</v>
          </cell>
        </row>
      </sheetData>
      <sheetData sheetId="321">
        <row r="8">
          <cell r="D8" t="str">
            <v>Paramaz Avedisian Building</v>
          </cell>
        </row>
      </sheetData>
      <sheetData sheetId="322">
        <row r="8">
          <cell r="D8" t="str">
            <v>Paramaz Avedisian Building</v>
          </cell>
        </row>
      </sheetData>
      <sheetData sheetId="323">
        <row r="8">
          <cell r="D8" t="str">
            <v>Paramaz Avedisian Building</v>
          </cell>
        </row>
      </sheetData>
      <sheetData sheetId="324">
        <row r="8">
          <cell r="D8" t="str">
            <v>Paramaz Avedisian Building</v>
          </cell>
        </row>
      </sheetData>
      <sheetData sheetId="325">
        <row r="8">
          <cell r="D8" t="str">
            <v>Paramaz Avedisian Building</v>
          </cell>
        </row>
      </sheetData>
      <sheetData sheetId="326">
        <row r="8">
          <cell r="D8" t="str">
            <v>Paramaz Avedisian Building</v>
          </cell>
        </row>
      </sheetData>
      <sheetData sheetId="327">
        <row r="8">
          <cell r="D8" t="str">
            <v>Paramaz Avedisian Building</v>
          </cell>
        </row>
      </sheetData>
      <sheetData sheetId="328">
        <row r="8">
          <cell r="D8" t="str">
            <v>Paramaz Avedisian Building</v>
          </cell>
        </row>
      </sheetData>
      <sheetData sheetId="329">
        <row r="8">
          <cell r="D8" t="str">
            <v>Paramaz Avedisian Building</v>
          </cell>
        </row>
      </sheetData>
      <sheetData sheetId="330">
        <row r="8">
          <cell r="D8" t="str">
            <v>Paramaz Avedisian Building</v>
          </cell>
        </row>
      </sheetData>
      <sheetData sheetId="331">
        <row r="8">
          <cell r="D8" t="str">
            <v>Paramaz Avedisian Building</v>
          </cell>
        </row>
      </sheetData>
      <sheetData sheetId="332">
        <row r="8">
          <cell r="D8" t="str">
            <v>Paramaz Avedisian Building</v>
          </cell>
        </row>
      </sheetData>
      <sheetData sheetId="333">
        <row r="8">
          <cell r="D8" t="str">
            <v>Paramaz Avedisian Building</v>
          </cell>
        </row>
      </sheetData>
      <sheetData sheetId="334">
        <row r="8">
          <cell r="D8" t="str">
            <v>Paramaz Avedisian Building</v>
          </cell>
        </row>
      </sheetData>
      <sheetData sheetId="335">
        <row r="8">
          <cell r="D8" t="str">
            <v>Paramaz Avedisian Building</v>
          </cell>
        </row>
      </sheetData>
      <sheetData sheetId="336">
        <row r="8">
          <cell r="D8" t="str">
            <v>Paramaz Avedisian Building</v>
          </cell>
        </row>
      </sheetData>
      <sheetData sheetId="337">
        <row r="8">
          <cell r="D8" t="str">
            <v>Paramaz Avedisian Building</v>
          </cell>
        </row>
      </sheetData>
      <sheetData sheetId="338">
        <row r="8">
          <cell r="D8" t="str">
            <v>Paramaz Avedisian Building</v>
          </cell>
        </row>
      </sheetData>
      <sheetData sheetId="339">
        <row r="8">
          <cell r="D8" t="str">
            <v>Paramaz Avedisian Building</v>
          </cell>
        </row>
      </sheetData>
      <sheetData sheetId="340">
        <row r="8">
          <cell r="D8" t="str">
            <v>Paramaz Avedisian Building</v>
          </cell>
        </row>
      </sheetData>
      <sheetData sheetId="341">
        <row r="8">
          <cell r="D8" t="str">
            <v>Paramaz Avedisian Building</v>
          </cell>
        </row>
      </sheetData>
      <sheetData sheetId="342">
        <row r="8">
          <cell r="D8" t="str">
            <v>Paramaz Avedisian Building</v>
          </cell>
        </row>
      </sheetData>
      <sheetData sheetId="343">
        <row r="8">
          <cell r="D8" t="str">
            <v>Paramaz Avedisian Building</v>
          </cell>
        </row>
      </sheetData>
      <sheetData sheetId="344">
        <row r="8">
          <cell r="D8" t="str">
            <v>Paramaz Avedisian Building</v>
          </cell>
        </row>
      </sheetData>
      <sheetData sheetId="345">
        <row r="8">
          <cell r="D8" t="str">
            <v>Paramaz Avedisian Building</v>
          </cell>
        </row>
      </sheetData>
      <sheetData sheetId="346">
        <row r="8">
          <cell r="D8" t="str">
            <v>Paramaz Avedisian Building</v>
          </cell>
        </row>
      </sheetData>
      <sheetData sheetId="347">
        <row r="8">
          <cell r="D8" t="str">
            <v>Paramaz Avedisian Building</v>
          </cell>
        </row>
      </sheetData>
      <sheetData sheetId="348">
        <row r="8">
          <cell r="D8" t="str">
            <v>Paramaz Avedisian Building</v>
          </cell>
        </row>
      </sheetData>
      <sheetData sheetId="349">
        <row r="8">
          <cell r="D8" t="str">
            <v>Paramaz Avedisian Building</v>
          </cell>
        </row>
      </sheetData>
      <sheetData sheetId="350">
        <row r="8">
          <cell r="D8" t="str">
            <v>Paramaz Avedisian Building</v>
          </cell>
        </row>
      </sheetData>
      <sheetData sheetId="351">
        <row r="8">
          <cell r="D8" t="str">
            <v>Paramaz Avedisian Building</v>
          </cell>
        </row>
      </sheetData>
      <sheetData sheetId="352">
        <row r="8">
          <cell r="D8" t="str">
            <v>Paramaz Avedisian Building</v>
          </cell>
        </row>
      </sheetData>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ow r="8">
          <cell r="D8" t="str">
            <v>Paramaz Avedisian Building</v>
          </cell>
        </row>
      </sheetData>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ow r="8">
          <cell r="D8" t="str">
            <v>Paramaz Avedisian Building</v>
          </cell>
        </row>
      </sheetData>
      <sheetData sheetId="507">
        <row r="8">
          <cell r="D8" t="str">
            <v>Paramaz Avedisian Building</v>
          </cell>
        </row>
      </sheetData>
      <sheetData sheetId="508">
        <row r="8">
          <cell r="D8" t="str">
            <v>Paramaz Avedisian Building</v>
          </cell>
        </row>
      </sheetData>
      <sheetData sheetId="509">
        <row r="8">
          <cell r="D8" t="str">
            <v>Paramaz Avedisian Building</v>
          </cell>
        </row>
      </sheetData>
      <sheetData sheetId="510">
        <row r="8">
          <cell r="D8" t="str">
            <v>Paramaz Avedisian Building</v>
          </cell>
        </row>
      </sheetData>
      <sheetData sheetId="511">
        <row r="8">
          <cell r="D8" t="str">
            <v>Paramaz Avedisian Building</v>
          </cell>
        </row>
      </sheetData>
      <sheetData sheetId="512" refreshError="1"/>
      <sheetData sheetId="513" refreshError="1"/>
      <sheetData sheetId="514">
        <row r="8">
          <cell r="D8" t="str">
            <v>Paramaz Avedisian Building</v>
          </cell>
        </row>
      </sheetData>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ow r="8">
          <cell r="D8" t="str">
            <v>Paramaz Avedisian Building</v>
          </cell>
        </row>
      </sheetData>
      <sheetData sheetId="709">
        <row r="8">
          <cell r="D8" t="str">
            <v>Paramaz Avedisian Building</v>
          </cell>
        </row>
      </sheetData>
      <sheetData sheetId="710">
        <row r="8">
          <cell r="D8" t="str">
            <v>Paramaz Avedisian Building</v>
          </cell>
        </row>
      </sheetData>
      <sheetData sheetId="711">
        <row r="8">
          <cell r="D8" t="str">
            <v>Paramaz Avedisian Building</v>
          </cell>
        </row>
      </sheetData>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ow r="8">
          <cell r="D8" t="str">
            <v>Paramaz Avedisian Building</v>
          </cell>
        </row>
      </sheetData>
      <sheetData sheetId="3166">
        <row r="8">
          <cell r="D8" t="str">
            <v>Paramaz Avedisian Building</v>
          </cell>
        </row>
      </sheetData>
      <sheetData sheetId="3167" refreshError="1"/>
      <sheetData sheetId="3168" refreshError="1"/>
      <sheetData sheetId="3169" refreshError="1"/>
      <sheetData sheetId="3170" refreshError="1"/>
      <sheetData sheetId="3171" refreshError="1"/>
      <sheetData sheetId="3172" refreshError="1"/>
      <sheetData sheetId="3173">
        <row r="8">
          <cell r="D8" t="str">
            <v>Paramaz Avedisian Building</v>
          </cell>
        </row>
      </sheetData>
      <sheetData sheetId="3174">
        <row r="8">
          <cell r="D8" t="str">
            <v>Paramaz Avedisian Building</v>
          </cell>
        </row>
      </sheetData>
      <sheetData sheetId="3175">
        <row r="8">
          <cell r="D8" t="str">
            <v>Paramaz Avedisian Building</v>
          </cell>
        </row>
      </sheetData>
      <sheetData sheetId="3176">
        <row r="8">
          <cell r="D8" t="str">
            <v>Paramaz Avedisian Building</v>
          </cell>
        </row>
      </sheetData>
      <sheetData sheetId="3177">
        <row r="8">
          <cell r="D8" t="str">
            <v>Paramaz Avedisian Building</v>
          </cell>
        </row>
      </sheetData>
      <sheetData sheetId="3178">
        <row r="8">
          <cell r="D8" t="str">
            <v>Paramaz Avedisian Building</v>
          </cell>
        </row>
      </sheetData>
      <sheetData sheetId="3179">
        <row r="8">
          <cell r="D8" t="str">
            <v>Paramaz Avedisian Building</v>
          </cell>
        </row>
      </sheetData>
      <sheetData sheetId="3180">
        <row r="8">
          <cell r="D8" t="str">
            <v>Paramaz Avedisian Building</v>
          </cell>
        </row>
      </sheetData>
      <sheetData sheetId="3181">
        <row r="8">
          <cell r="D8" t="str">
            <v>Paramaz Avedisian Building</v>
          </cell>
        </row>
      </sheetData>
      <sheetData sheetId="3182">
        <row r="8">
          <cell r="D8" t="str">
            <v>Paramaz Avedisian Building</v>
          </cell>
        </row>
      </sheetData>
      <sheetData sheetId="3183">
        <row r="8">
          <cell r="D8" t="str">
            <v>Paramaz Avedisian Building</v>
          </cell>
        </row>
      </sheetData>
      <sheetData sheetId="3184">
        <row r="8">
          <cell r="D8" t="str">
            <v>Paramaz Avedisian Building</v>
          </cell>
        </row>
      </sheetData>
      <sheetData sheetId="3185">
        <row r="8">
          <cell r="D8" t="str">
            <v>Paramaz Avedisian Building</v>
          </cell>
        </row>
      </sheetData>
      <sheetData sheetId="3186">
        <row r="8">
          <cell r="D8" t="str">
            <v>Paramaz Avedisian Building</v>
          </cell>
        </row>
      </sheetData>
      <sheetData sheetId="3187">
        <row r="8">
          <cell r="D8" t="str">
            <v>Paramaz Avedisian Building</v>
          </cell>
        </row>
      </sheetData>
      <sheetData sheetId="3188">
        <row r="8">
          <cell r="D8" t="str">
            <v>Paramaz Avedisian Building</v>
          </cell>
        </row>
      </sheetData>
      <sheetData sheetId="3189">
        <row r="8">
          <cell r="D8" t="str">
            <v>Paramaz Avedisian Building</v>
          </cell>
        </row>
      </sheetData>
      <sheetData sheetId="3190">
        <row r="8">
          <cell r="D8" t="str">
            <v>Paramaz Avedisian Building</v>
          </cell>
        </row>
      </sheetData>
      <sheetData sheetId="3191">
        <row r="8">
          <cell r="D8" t="str">
            <v>Paramaz Avedisian Building</v>
          </cell>
        </row>
      </sheetData>
      <sheetData sheetId="3192">
        <row r="8">
          <cell r="D8" t="str">
            <v>Paramaz Avedisian Building</v>
          </cell>
        </row>
      </sheetData>
      <sheetData sheetId="3193">
        <row r="8">
          <cell r="D8" t="str">
            <v>Paramaz Avedisian Building</v>
          </cell>
        </row>
      </sheetData>
      <sheetData sheetId="3194">
        <row r="8">
          <cell r="D8" t="str">
            <v>Paramaz Avedisian Building</v>
          </cell>
        </row>
      </sheetData>
      <sheetData sheetId="3195">
        <row r="8">
          <cell r="D8" t="str">
            <v>Paramaz Avedisian Building</v>
          </cell>
        </row>
      </sheetData>
      <sheetData sheetId="3196">
        <row r="8">
          <cell r="D8" t="str">
            <v>Paramaz Avedisian Building</v>
          </cell>
        </row>
      </sheetData>
      <sheetData sheetId="3197">
        <row r="8">
          <cell r="D8" t="str">
            <v>Paramaz Avedisian Building</v>
          </cell>
        </row>
      </sheetData>
      <sheetData sheetId="3198">
        <row r="8">
          <cell r="D8" t="str">
            <v>Paramaz Avedisian Building</v>
          </cell>
        </row>
      </sheetData>
      <sheetData sheetId="3199">
        <row r="8">
          <cell r="D8" t="str">
            <v>Paramaz Avedisian Building</v>
          </cell>
        </row>
      </sheetData>
      <sheetData sheetId="3200">
        <row r="8">
          <cell r="D8" t="str">
            <v>Paramaz Avedisian Building</v>
          </cell>
        </row>
      </sheetData>
      <sheetData sheetId="3201">
        <row r="8">
          <cell r="D8" t="str">
            <v>Paramaz Avedisian Building</v>
          </cell>
        </row>
      </sheetData>
      <sheetData sheetId="3202">
        <row r="8">
          <cell r="D8" t="str">
            <v>Paramaz Avedisian Building</v>
          </cell>
        </row>
      </sheetData>
      <sheetData sheetId="3203">
        <row r="8">
          <cell r="D8" t="str">
            <v>Paramaz Avedisian Building</v>
          </cell>
        </row>
      </sheetData>
      <sheetData sheetId="3204">
        <row r="8">
          <cell r="D8" t="str">
            <v>Paramaz Avedisian Building</v>
          </cell>
        </row>
      </sheetData>
      <sheetData sheetId="3205">
        <row r="8">
          <cell r="D8" t="str">
            <v>Paramaz Avedisian Building</v>
          </cell>
        </row>
      </sheetData>
      <sheetData sheetId="3206">
        <row r="8">
          <cell r="D8" t="str">
            <v>Paramaz Avedisian Building</v>
          </cell>
        </row>
      </sheetData>
      <sheetData sheetId="3207">
        <row r="8">
          <cell r="D8" t="str">
            <v>Paramaz Avedisian Building</v>
          </cell>
        </row>
      </sheetData>
      <sheetData sheetId="3208">
        <row r="8">
          <cell r="D8" t="str">
            <v>Paramaz Avedisian Building</v>
          </cell>
        </row>
      </sheetData>
      <sheetData sheetId="3209">
        <row r="8">
          <cell r="D8" t="str">
            <v>Paramaz Avedisian Building</v>
          </cell>
        </row>
      </sheetData>
      <sheetData sheetId="3210">
        <row r="8">
          <cell r="D8" t="str">
            <v>Paramaz Avedisian Building</v>
          </cell>
        </row>
      </sheetData>
      <sheetData sheetId="3211">
        <row r="8">
          <cell r="D8" t="str">
            <v>Paramaz Avedisian Building</v>
          </cell>
        </row>
      </sheetData>
      <sheetData sheetId="3212">
        <row r="8">
          <cell r="D8" t="str">
            <v>Paramaz Avedisian Building</v>
          </cell>
        </row>
      </sheetData>
      <sheetData sheetId="3213">
        <row r="8">
          <cell r="D8" t="str">
            <v>Paramaz Avedisian Building</v>
          </cell>
        </row>
      </sheetData>
      <sheetData sheetId="3214">
        <row r="8">
          <cell r="D8" t="str">
            <v>Paramaz Avedisian Building</v>
          </cell>
        </row>
      </sheetData>
      <sheetData sheetId="3215">
        <row r="8">
          <cell r="D8" t="str">
            <v>Paramaz Avedisian Building</v>
          </cell>
        </row>
      </sheetData>
      <sheetData sheetId="3216">
        <row r="8">
          <cell r="D8" t="str">
            <v>Paramaz Avedisian Building</v>
          </cell>
        </row>
      </sheetData>
      <sheetData sheetId="3217">
        <row r="8">
          <cell r="D8" t="str">
            <v>Paramaz Avedisian Building</v>
          </cell>
        </row>
      </sheetData>
      <sheetData sheetId="3218">
        <row r="8">
          <cell r="D8" t="str">
            <v>Paramaz Avedisian Building</v>
          </cell>
        </row>
      </sheetData>
      <sheetData sheetId="3219">
        <row r="8">
          <cell r="D8" t="str">
            <v>Paramaz Avedisian Building</v>
          </cell>
        </row>
      </sheetData>
      <sheetData sheetId="3220">
        <row r="8">
          <cell r="D8" t="str">
            <v>Paramaz Avedisian Building</v>
          </cell>
        </row>
      </sheetData>
      <sheetData sheetId="3221">
        <row r="8">
          <cell r="D8" t="str">
            <v>Paramaz Avedisian Building</v>
          </cell>
        </row>
      </sheetData>
      <sheetData sheetId="3222">
        <row r="8">
          <cell r="D8" t="str">
            <v>Paramaz Avedisian Building</v>
          </cell>
        </row>
      </sheetData>
      <sheetData sheetId="3223">
        <row r="8">
          <cell r="D8" t="str">
            <v>Paramaz Avedisian Building</v>
          </cell>
        </row>
      </sheetData>
      <sheetData sheetId="3224">
        <row r="8">
          <cell r="D8" t="str">
            <v>Paramaz Avedisian Building</v>
          </cell>
        </row>
      </sheetData>
      <sheetData sheetId="3225">
        <row r="8">
          <cell r="D8" t="str">
            <v>Paramaz Avedisian Building</v>
          </cell>
        </row>
      </sheetData>
      <sheetData sheetId="3226">
        <row r="8">
          <cell r="D8" t="str">
            <v>Paramaz Avedisian Building</v>
          </cell>
        </row>
      </sheetData>
      <sheetData sheetId="3227">
        <row r="8">
          <cell r="D8" t="str">
            <v>Paramaz Avedisian Building</v>
          </cell>
        </row>
      </sheetData>
      <sheetData sheetId="3228">
        <row r="8">
          <cell r="D8" t="str">
            <v>Paramaz Avedisian Building</v>
          </cell>
        </row>
      </sheetData>
      <sheetData sheetId="3229">
        <row r="8">
          <cell r="D8" t="str">
            <v>Paramaz Avedisian Building</v>
          </cell>
        </row>
      </sheetData>
      <sheetData sheetId="3230">
        <row r="8">
          <cell r="D8" t="str">
            <v>Paramaz Avedisian Building</v>
          </cell>
        </row>
      </sheetData>
      <sheetData sheetId="3231">
        <row r="8">
          <cell r="D8" t="str">
            <v>Paramaz Avedisian Building</v>
          </cell>
        </row>
      </sheetData>
      <sheetData sheetId="3232">
        <row r="8">
          <cell r="D8" t="str">
            <v>Paramaz Avedisian Building</v>
          </cell>
        </row>
      </sheetData>
      <sheetData sheetId="3233">
        <row r="8">
          <cell r="D8" t="str">
            <v>Paramaz Avedisian Building</v>
          </cell>
        </row>
      </sheetData>
      <sheetData sheetId="3234">
        <row r="8">
          <cell r="D8" t="str">
            <v>Paramaz Avedisian Building</v>
          </cell>
        </row>
      </sheetData>
      <sheetData sheetId="3235">
        <row r="8">
          <cell r="D8" t="str">
            <v>Paramaz Avedisian Building</v>
          </cell>
        </row>
      </sheetData>
      <sheetData sheetId="3236">
        <row r="8">
          <cell r="D8" t="str">
            <v>Paramaz Avedisian Building</v>
          </cell>
        </row>
      </sheetData>
      <sheetData sheetId="3237">
        <row r="8">
          <cell r="D8" t="str">
            <v>Paramaz Avedisian Building</v>
          </cell>
        </row>
      </sheetData>
      <sheetData sheetId="3238">
        <row r="8">
          <cell r="D8" t="str">
            <v>Paramaz Avedisian Building</v>
          </cell>
        </row>
      </sheetData>
      <sheetData sheetId="3239">
        <row r="8">
          <cell r="D8" t="str">
            <v>Paramaz Avedisian Building</v>
          </cell>
        </row>
      </sheetData>
      <sheetData sheetId="3240">
        <row r="8">
          <cell r="D8" t="str">
            <v>Paramaz Avedisian Building</v>
          </cell>
        </row>
      </sheetData>
      <sheetData sheetId="3241">
        <row r="8">
          <cell r="D8" t="str">
            <v>Paramaz Avedisian Building</v>
          </cell>
        </row>
      </sheetData>
      <sheetData sheetId="3242">
        <row r="8">
          <cell r="D8" t="str">
            <v>Paramaz Avedisian Building</v>
          </cell>
        </row>
      </sheetData>
      <sheetData sheetId="3243">
        <row r="8">
          <cell r="D8" t="str">
            <v>Paramaz Avedisian Building</v>
          </cell>
        </row>
      </sheetData>
      <sheetData sheetId="3244">
        <row r="8">
          <cell r="D8" t="str">
            <v>Paramaz Avedisian Building</v>
          </cell>
        </row>
      </sheetData>
      <sheetData sheetId="3245">
        <row r="8">
          <cell r="D8" t="str">
            <v>Paramaz Avedisian Building</v>
          </cell>
        </row>
      </sheetData>
      <sheetData sheetId="3246">
        <row r="8">
          <cell r="D8" t="str">
            <v>Paramaz Avedisian Building</v>
          </cell>
        </row>
      </sheetData>
      <sheetData sheetId="3247">
        <row r="8">
          <cell r="D8" t="str">
            <v>Paramaz Avedisian Building</v>
          </cell>
        </row>
      </sheetData>
      <sheetData sheetId="3248">
        <row r="8">
          <cell r="D8" t="str">
            <v>Paramaz Avedisian Building</v>
          </cell>
        </row>
      </sheetData>
      <sheetData sheetId="3249">
        <row r="8">
          <cell r="D8" t="str">
            <v>Paramaz Avedisian Building</v>
          </cell>
        </row>
      </sheetData>
      <sheetData sheetId="3250">
        <row r="8">
          <cell r="D8" t="str">
            <v>Paramaz Avedisian Building</v>
          </cell>
        </row>
      </sheetData>
      <sheetData sheetId="3251">
        <row r="8">
          <cell r="D8" t="str">
            <v>Paramaz Avedisian Building</v>
          </cell>
        </row>
      </sheetData>
      <sheetData sheetId="3252">
        <row r="8">
          <cell r="D8" t="str">
            <v>Paramaz Avedisian Building</v>
          </cell>
        </row>
      </sheetData>
      <sheetData sheetId="3253">
        <row r="8">
          <cell r="D8" t="str">
            <v>Paramaz Avedisian Building</v>
          </cell>
        </row>
      </sheetData>
      <sheetData sheetId="3254">
        <row r="8">
          <cell r="D8" t="str">
            <v>Paramaz Avedisian Building</v>
          </cell>
        </row>
      </sheetData>
      <sheetData sheetId="3255">
        <row r="8">
          <cell r="D8" t="str">
            <v>Paramaz Avedisian Building</v>
          </cell>
        </row>
      </sheetData>
      <sheetData sheetId="3256">
        <row r="8">
          <cell r="D8" t="str">
            <v>Paramaz Avedisian Building</v>
          </cell>
        </row>
      </sheetData>
      <sheetData sheetId="3257">
        <row r="8">
          <cell r="D8" t="str">
            <v>Paramaz Avedisian Building</v>
          </cell>
        </row>
      </sheetData>
      <sheetData sheetId="3258">
        <row r="8">
          <cell r="D8" t="str">
            <v>Paramaz Avedisian Building</v>
          </cell>
        </row>
      </sheetData>
      <sheetData sheetId="3259">
        <row r="8">
          <cell r="D8" t="str">
            <v>Paramaz Avedisian Building</v>
          </cell>
        </row>
      </sheetData>
      <sheetData sheetId="3260">
        <row r="8">
          <cell r="D8" t="str">
            <v>Paramaz Avedisian Building</v>
          </cell>
        </row>
      </sheetData>
      <sheetData sheetId="3261">
        <row r="8">
          <cell r="D8" t="str">
            <v>Paramaz Avedisian Building</v>
          </cell>
        </row>
      </sheetData>
      <sheetData sheetId="3262">
        <row r="8">
          <cell r="D8" t="str">
            <v>Paramaz Avedisian Building</v>
          </cell>
        </row>
      </sheetData>
      <sheetData sheetId="3263">
        <row r="8">
          <cell r="D8" t="str">
            <v>Paramaz Avedisian Building</v>
          </cell>
        </row>
      </sheetData>
      <sheetData sheetId="3264">
        <row r="8">
          <cell r="D8" t="str">
            <v>Paramaz Avedisian Building</v>
          </cell>
        </row>
      </sheetData>
      <sheetData sheetId="3265">
        <row r="8">
          <cell r="D8" t="str">
            <v>Paramaz Avedisian Building</v>
          </cell>
        </row>
      </sheetData>
      <sheetData sheetId="3266">
        <row r="8">
          <cell r="D8" t="str">
            <v>Paramaz Avedisian Building</v>
          </cell>
        </row>
      </sheetData>
      <sheetData sheetId="3267">
        <row r="8">
          <cell r="D8" t="str">
            <v>Paramaz Avedisian Building</v>
          </cell>
        </row>
      </sheetData>
      <sheetData sheetId="3268">
        <row r="8">
          <cell r="D8" t="str">
            <v>Paramaz Avedisian Building</v>
          </cell>
        </row>
      </sheetData>
      <sheetData sheetId="3269">
        <row r="8">
          <cell r="D8" t="str">
            <v>Paramaz Avedisian Building</v>
          </cell>
        </row>
      </sheetData>
      <sheetData sheetId="3270">
        <row r="8">
          <cell r="D8" t="str">
            <v>Paramaz Avedisian Building</v>
          </cell>
        </row>
      </sheetData>
      <sheetData sheetId="3271">
        <row r="8">
          <cell r="D8" t="str">
            <v>Paramaz Avedisian Building</v>
          </cell>
        </row>
      </sheetData>
      <sheetData sheetId="3272">
        <row r="8">
          <cell r="D8" t="str">
            <v>Paramaz Avedisian Building</v>
          </cell>
        </row>
      </sheetData>
      <sheetData sheetId="3273">
        <row r="8">
          <cell r="D8" t="str">
            <v>Paramaz Avedisian Building</v>
          </cell>
        </row>
      </sheetData>
      <sheetData sheetId="3274">
        <row r="8">
          <cell r="D8" t="str">
            <v>Paramaz Avedisian Building</v>
          </cell>
        </row>
      </sheetData>
      <sheetData sheetId="3275">
        <row r="8">
          <cell r="D8" t="str">
            <v>Paramaz Avedisian Building</v>
          </cell>
        </row>
      </sheetData>
      <sheetData sheetId="3276">
        <row r="8">
          <cell r="D8" t="str">
            <v>Paramaz Avedisian Building</v>
          </cell>
        </row>
      </sheetData>
      <sheetData sheetId="3277">
        <row r="8">
          <cell r="D8" t="str">
            <v>Paramaz Avedisian Building</v>
          </cell>
        </row>
      </sheetData>
      <sheetData sheetId="3278">
        <row r="8">
          <cell r="D8" t="str">
            <v>Paramaz Avedisian Building</v>
          </cell>
        </row>
      </sheetData>
      <sheetData sheetId="3279">
        <row r="8">
          <cell r="D8" t="str">
            <v>Paramaz Avedisian Building</v>
          </cell>
        </row>
      </sheetData>
      <sheetData sheetId="3280">
        <row r="8">
          <cell r="D8" t="str">
            <v>Paramaz Avedisian Building</v>
          </cell>
        </row>
      </sheetData>
      <sheetData sheetId="3281">
        <row r="8">
          <cell r="D8" t="str">
            <v>Paramaz Avedisian Building</v>
          </cell>
        </row>
      </sheetData>
      <sheetData sheetId="3282">
        <row r="8">
          <cell r="D8" t="str">
            <v>Paramaz Avedisian Building</v>
          </cell>
        </row>
      </sheetData>
      <sheetData sheetId="3283">
        <row r="8">
          <cell r="D8" t="str">
            <v>Paramaz Avedisian Building</v>
          </cell>
        </row>
      </sheetData>
      <sheetData sheetId="3284">
        <row r="8">
          <cell r="D8" t="str">
            <v>Paramaz Avedisian Building</v>
          </cell>
        </row>
      </sheetData>
      <sheetData sheetId="3285">
        <row r="8">
          <cell r="D8" t="str">
            <v>Paramaz Avedisian Building</v>
          </cell>
        </row>
      </sheetData>
      <sheetData sheetId="3286">
        <row r="8">
          <cell r="D8" t="str">
            <v>Paramaz Avedisian Building</v>
          </cell>
        </row>
      </sheetData>
      <sheetData sheetId="3287">
        <row r="8">
          <cell r="D8" t="str">
            <v>Paramaz Avedisian Building</v>
          </cell>
        </row>
      </sheetData>
      <sheetData sheetId="3288">
        <row r="8">
          <cell r="D8" t="str">
            <v>Paramaz Avedisian Building</v>
          </cell>
        </row>
      </sheetData>
      <sheetData sheetId="3289">
        <row r="8">
          <cell r="D8" t="str">
            <v>Paramaz Avedisian Building</v>
          </cell>
        </row>
      </sheetData>
      <sheetData sheetId="3290">
        <row r="8">
          <cell r="D8" t="str">
            <v>Paramaz Avedisian Building</v>
          </cell>
        </row>
      </sheetData>
      <sheetData sheetId="3291">
        <row r="8">
          <cell r="D8" t="str">
            <v>Paramaz Avedisian Building</v>
          </cell>
        </row>
      </sheetData>
      <sheetData sheetId="3292">
        <row r="8">
          <cell r="D8" t="str">
            <v>Paramaz Avedisian Building</v>
          </cell>
        </row>
      </sheetData>
      <sheetData sheetId="3293">
        <row r="8">
          <cell r="D8" t="str">
            <v>Paramaz Avedisian Building</v>
          </cell>
        </row>
      </sheetData>
      <sheetData sheetId="3294">
        <row r="8">
          <cell r="D8" t="str">
            <v>Paramaz Avedisian Building</v>
          </cell>
        </row>
      </sheetData>
      <sheetData sheetId="3295">
        <row r="8">
          <cell r="D8" t="str">
            <v>Paramaz Avedisian Building</v>
          </cell>
        </row>
      </sheetData>
      <sheetData sheetId="3296">
        <row r="8">
          <cell r="D8" t="str">
            <v>Paramaz Avedisian Building</v>
          </cell>
        </row>
      </sheetData>
      <sheetData sheetId="3297">
        <row r="8">
          <cell r="D8" t="str">
            <v>Paramaz Avedisian Building</v>
          </cell>
        </row>
      </sheetData>
      <sheetData sheetId="3298">
        <row r="8">
          <cell r="D8" t="str">
            <v>Paramaz Avedisian Building</v>
          </cell>
        </row>
      </sheetData>
      <sheetData sheetId="3299">
        <row r="8">
          <cell r="D8" t="str">
            <v>Paramaz Avedisian Building</v>
          </cell>
        </row>
      </sheetData>
      <sheetData sheetId="3300">
        <row r="8">
          <cell r="D8" t="str">
            <v>Paramaz Avedisian Building</v>
          </cell>
        </row>
      </sheetData>
      <sheetData sheetId="3301">
        <row r="8">
          <cell r="D8" t="str">
            <v>Paramaz Avedisian Building</v>
          </cell>
        </row>
      </sheetData>
      <sheetData sheetId="3302">
        <row r="8">
          <cell r="D8" t="str">
            <v>Paramaz Avedisian Building</v>
          </cell>
        </row>
      </sheetData>
      <sheetData sheetId="3303">
        <row r="8">
          <cell r="D8" t="str">
            <v>Paramaz Avedisian Building</v>
          </cell>
        </row>
      </sheetData>
      <sheetData sheetId="3304">
        <row r="8">
          <cell r="D8" t="str">
            <v>Paramaz Avedisian Building</v>
          </cell>
        </row>
      </sheetData>
      <sheetData sheetId="3305">
        <row r="8">
          <cell r="D8" t="str">
            <v>Paramaz Avedisian Building</v>
          </cell>
        </row>
      </sheetData>
      <sheetData sheetId="3306">
        <row r="8">
          <cell r="D8" t="str">
            <v>Paramaz Avedisian Building</v>
          </cell>
        </row>
      </sheetData>
      <sheetData sheetId="3307">
        <row r="8">
          <cell r="D8" t="str">
            <v>Paramaz Avedisian Building</v>
          </cell>
        </row>
      </sheetData>
      <sheetData sheetId="3308">
        <row r="8">
          <cell r="D8" t="str">
            <v>Paramaz Avedisian Building</v>
          </cell>
        </row>
      </sheetData>
      <sheetData sheetId="3309">
        <row r="8">
          <cell r="D8" t="str">
            <v>Paramaz Avedisian Building</v>
          </cell>
        </row>
      </sheetData>
      <sheetData sheetId="3310">
        <row r="8">
          <cell r="D8" t="str">
            <v>Paramaz Avedisian Building</v>
          </cell>
        </row>
      </sheetData>
      <sheetData sheetId="3311">
        <row r="8">
          <cell r="D8" t="str">
            <v>Paramaz Avedisian Building</v>
          </cell>
        </row>
      </sheetData>
      <sheetData sheetId="3312">
        <row r="8">
          <cell r="D8" t="str">
            <v>Paramaz Avedisian Building</v>
          </cell>
        </row>
      </sheetData>
      <sheetData sheetId="3313">
        <row r="8">
          <cell r="D8" t="str">
            <v>Paramaz Avedisian Building</v>
          </cell>
        </row>
      </sheetData>
      <sheetData sheetId="3314">
        <row r="8">
          <cell r="D8" t="str">
            <v>Paramaz Avedisian Building</v>
          </cell>
        </row>
      </sheetData>
      <sheetData sheetId="3315">
        <row r="8">
          <cell r="D8" t="str">
            <v>Paramaz Avedisian Building</v>
          </cell>
        </row>
      </sheetData>
      <sheetData sheetId="3316">
        <row r="8">
          <cell r="D8" t="str">
            <v>Paramaz Avedisian Building</v>
          </cell>
        </row>
      </sheetData>
      <sheetData sheetId="3317">
        <row r="8">
          <cell r="D8" t="str">
            <v>Paramaz Avedisian Building</v>
          </cell>
        </row>
      </sheetData>
      <sheetData sheetId="3318">
        <row r="8">
          <cell r="D8" t="str">
            <v>Paramaz Avedisian Building</v>
          </cell>
        </row>
      </sheetData>
      <sheetData sheetId="3319">
        <row r="8">
          <cell r="D8" t="str">
            <v>Paramaz Avedisian Building</v>
          </cell>
        </row>
      </sheetData>
      <sheetData sheetId="3320">
        <row r="8">
          <cell r="D8" t="str">
            <v>Paramaz Avedisian Building</v>
          </cell>
        </row>
      </sheetData>
      <sheetData sheetId="3321">
        <row r="8">
          <cell r="D8" t="str">
            <v>Paramaz Avedisian Building</v>
          </cell>
        </row>
      </sheetData>
      <sheetData sheetId="3322">
        <row r="8">
          <cell r="D8" t="str">
            <v>Paramaz Avedisian Building</v>
          </cell>
        </row>
      </sheetData>
      <sheetData sheetId="3323">
        <row r="8">
          <cell r="D8" t="str">
            <v>Paramaz Avedisian Building</v>
          </cell>
        </row>
      </sheetData>
      <sheetData sheetId="3324">
        <row r="8">
          <cell r="D8" t="str">
            <v>Paramaz Avedisian Building</v>
          </cell>
        </row>
      </sheetData>
      <sheetData sheetId="3325">
        <row r="8">
          <cell r="D8" t="str">
            <v>Paramaz Avedisian Building</v>
          </cell>
        </row>
      </sheetData>
      <sheetData sheetId="3326">
        <row r="8">
          <cell r="D8" t="str">
            <v>Paramaz Avedisian Building</v>
          </cell>
        </row>
      </sheetData>
      <sheetData sheetId="3327">
        <row r="8">
          <cell r="D8" t="str">
            <v>Paramaz Avedisian Building</v>
          </cell>
        </row>
      </sheetData>
      <sheetData sheetId="3328">
        <row r="8">
          <cell r="D8" t="str">
            <v>Paramaz Avedisian Building</v>
          </cell>
        </row>
      </sheetData>
      <sheetData sheetId="3329">
        <row r="8">
          <cell r="D8" t="str">
            <v>Paramaz Avedisian Building</v>
          </cell>
        </row>
      </sheetData>
      <sheetData sheetId="3330">
        <row r="8">
          <cell r="D8" t="str">
            <v>Paramaz Avedisian Building</v>
          </cell>
        </row>
      </sheetData>
      <sheetData sheetId="3331" refreshError="1"/>
      <sheetData sheetId="3332" refreshError="1"/>
      <sheetData sheetId="3333" refreshError="1"/>
      <sheetData sheetId="3334" refreshError="1"/>
      <sheetData sheetId="3335" refreshError="1"/>
      <sheetData sheetId="3336">
        <row r="8">
          <cell r="D8" t="str">
            <v>Paramaz Avedisian Building</v>
          </cell>
        </row>
      </sheetData>
      <sheetData sheetId="3337">
        <row r="8">
          <cell r="D8" t="str">
            <v>Paramaz Avedisian Building</v>
          </cell>
        </row>
      </sheetData>
      <sheetData sheetId="3338">
        <row r="8">
          <cell r="D8" t="str">
            <v>Paramaz Avedisian Building</v>
          </cell>
        </row>
      </sheetData>
      <sheetData sheetId="3339">
        <row r="8">
          <cell r="D8" t="str">
            <v>Paramaz Avedisian Building</v>
          </cell>
        </row>
      </sheetData>
      <sheetData sheetId="3340">
        <row r="8">
          <cell r="D8" t="str">
            <v>Paramaz Avedisian Building</v>
          </cell>
        </row>
      </sheetData>
      <sheetData sheetId="3341">
        <row r="8">
          <cell r="D8" t="str">
            <v>Paramaz Avedisian Building</v>
          </cell>
        </row>
      </sheetData>
      <sheetData sheetId="3342">
        <row r="8">
          <cell r="D8" t="str">
            <v>Paramaz Avedisian Building</v>
          </cell>
        </row>
      </sheetData>
      <sheetData sheetId="3343">
        <row r="8">
          <cell r="D8" t="str">
            <v>Paramaz Avedisian Building</v>
          </cell>
        </row>
      </sheetData>
      <sheetData sheetId="3344">
        <row r="8">
          <cell r="D8" t="str">
            <v>Paramaz Avedisian Building</v>
          </cell>
        </row>
      </sheetData>
      <sheetData sheetId="3345">
        <row r="8">
          <cell r="D8" t="str">
            <v>Paramaz Avedisian Building</v>
          </cell>
        </row>
      </sheetData>
      <sheetData sheetId="3346">
        <row r="8">
          <cell r="D8" t="str">
            <v>Paramaz Avedisian Building</v>
          </cell>
        </row>
      </sheetData>
      <sheetData sheetId="3347">
        <row r="8">
          <cell r="D8" t="str">
            <v>Paramaz Avedisian Building</v>
          </cell>
        </row>
      </sheetData>
      <sheetData sheetId="3348">
        <row r="8">
          <cell r="D8" t="str">
            <v>Paramaz Avedisian Building</v>
          </cell>
        </row>
      </sheetData>
      <sheetData sheetId="3349">
        <row r="8">
          <cell r="D8" t="str">
            <v>Paramaz Avedisian Building</v>
          </cell>
        </row>
      </sheetData>
      <sheetData sheetId="3350">
        <row r="8">
          <cell r="D8" t="str">
            <v>Paramaz Avedisian Building</v>
          </cell>
        </row>
      </sheetData>
      <sheetData sheetId="3351">
        <row r="8">
          <cell r="D8" t="str">
            <v>Paramaz Avedisian Building</v>
          </cell>
        </row>
      </sheetData>
      <sheetData sheetId="3352">
        <row r="8">
          <cell r="D8" t="str">
            <v>Paramaz Avedisian Building</v>
          </cell>
        </row>
      </sheetData>
      <sheetData sheetId="3353">
        <row r="8">
          <cell r="D8" t="str">
            <v>Paramaz Avedisian Building</v>
          </cell>
        </row>
      </sheetData>
      <sheetData sheetId="3354">
        <row r="8">
          <cell r="D8" t="str">
            <v>Paramaz Avedisian Building</v>
          </cell>
        </row>
      </sheetData>
      <sheetData sheetId="3355">
        <row r="8">
          <cell r="D8" t="str">
            <v>Paramaz Avedisian Building</v>
          </cell>
        </row>
      </sheetData>
      <sheetData sheetId="3356">
        <row r="8">
          <cell r="D8" t="str">
            <v>Paramaz Avedisian Building</v>
          </cell>
        </row>
      </sheetData>
      <sheetData sheetId="3357">
        <row r="8">
          <cell r="D8" t="str">
            <v>Paramaz Avedisian Building</v>
          </cell>
        </row>
      </sheetData>
      <sheetData sheetId="3358">
        <row r="8">
          <cell r="D8" t="str">
            <v>Paramaz Avedisian Building</v>
          </cell>
        </row>
      </sheetData>
      <sheetData sheetId="3359">
        <row r="8">
          <cell r="D8" t="str">
            <v>Paramaz Avedisian Building</v>
          </cell>
        </row>
      </sheetData>
      <sheetData sheetId="3360">
        <row r="8">
          <cell r="D8" t="str">
            <v>Paramaz Avedisian Building</v>
          </cell>
        </row>
      </sheetData>
      <sheetData sheetId="3361">
        <row r="8">
          <cell r="D8" t="str">
            <v>Paramaz Avedisian Building</v>
          </cell>
        </row>
      </sheetData>
      <sheetData sheetId="3362">
        <row r="8">
          <cell r="D8" t="str">
            <v>Paramaz Avedisian Building</v>
          </cell>
        </row>
      </sheetData>
      <sheetData sheetId="3363">
        <row r="8">
          <cell r="D8" t="str">
            <v>Paramaz Avedisian Building</v>
          </cell>
        </row>
      </sheetData>
      <sheetData sheetId="3364">
        <row r="8">
          <cell r="D8" t="str">
            <v>Paramaz Avedisian Building</v>
          </cell>
        </row>
      </sheetData>
      <sheetData sheetId="3365">
        <row r="8">
          <cell r="D8" t="str">
            <v>Paramaz Avedisian Building</v>
          </cell>
        </row>
      </sheetData>
      <sheetData sheetId="3366">
        <row r="8">
          <cell r="D8" t="str">
            <v>Paramaz Avedisian Building</v>
          </cell>
        </row>
      </sheetData>
      <sheetData sheetId="3367">
        <row r="8">
          <cell r="D8" t="str">
            <v>Paramaz Avedisian Building</v>
          </cell>
        </row>
      </sheetData>
      <sheetData sheetId="3368">
        <row r="8">
          <cell r="D8" t="str">
            <v>Paramaz Avedisian Building</v>
          </cell>
        </row>
      </sheetData>
      <sheetData sheetId="3369">
        <row r="8">
          <cell r="D8" t="str">
            <v>Paramaz Avedisian Building</v>
          </cell>
        </row>
      </sheetData>
      <sheetData sheetId="3370">
        <row r="8">
          <cell r="D8" t="str">
            <v>Paramaz Avedisian Building</v>
          </cell>
        </row>
      </sheetData>
      <sheetData sheetId="3371">
        <row r="8">
          <cell r="D8" t="str">
            <v>Paramaz Avedisian Building</v>
          </cell>
        </row>
      </sheetData>
      <sheetData sheetId="3372">
        <row r="8">
          <cell r="D8" t="str">
            <v>Paramaz Avedisian Building</v>
          </cell>
        </row>
      </sheetData>
      <sheetData sheetId="3373">
        <row r="8">
          <cell r="D8" t="str">
            <v>Paramaz Avedisian Building</v>
          </cell>
        </row>
      </sheetData>
      <sheetData sheetId="3374">
        <row r="8">
          <cell r="D8" t="str">
            <v>Paramaz Avedisian Building</v>
          </cell>
        </row>
      </sheetData>
      <sheetData sheetId="3375">
        <row r="8">
          <cell r="D8" t="str">
            <v>Paramaz Avedisian Building</v>
          </cell>
        </row>
      </sheetData>
      <sheetData sheetId="3376">
        <row r="8">
          <cell r="D8" t="str">
            <v>Paramaz Avedisian Building</v>
          </cell>
        </row>
      </sheetData>
      <sheetData sheetId="3377">
        <row r="8">
          <cell r="D8" t="str">
            <v>Paramaz Avedisian Building</v>
          </cell>
        </row>
      </sheetData>
      <sheetData sheetId="3378">
        <row r="8">
          <cell r="D8" t="str">
            <v>Paramaz Avedisian Building</v>
          </cell>
        </row>
      </sheetData>
      <sheetData sheetId="3379">
        <row r="8">
          <cell r="D8" t="str">
            <v>Paramaz Avedisian Building</v>
          </cell>
        </row>
      </sheetData>
      <sheetData sheetId="3380">
        <row r="8">
          <cell r="D8" t="str">
            <v>Paramaz Avedisian Building</v>
          </cell>
        </row>
      </sheetData>
      <sheetData sheetId="3381">
        <row r="8">
          <cell r="D8" t="str">
            <v>Paramaz Avedisian Building</v>
          </cell>
        </row>
      </sheetData>
      <sheetData sheetId="3382">
        <row r="8">
          <cell r="D8" t="str">
            <v>Paramaz Avedisian Building</v>
          </cell>
        </row>
      </sheetData>
      <sheetData sheetId="3383">
        <row r="8">
          <cell r="D8" t="str">
            <v>Paramaz Avedisian Building</v>
          </cell>
        </row>
      </sheetData>
      <sheetData sheetId="3384">
        <row r="8">
          <cell r="D8" t="str">
            <v>Paramaz Avedisian Building</v>
          </cell>
        </row>
      </sheetData>
      <sheetData sheetId="3385">
        <row r="8">
          <cell r="D8" t="str">
            <v>Paramaz Avedisian Building</v>
          </cell>
        </row>
      </sheetData>
      <sheetData sheetId="3386">
        <row r="8">
          <cell r="D8" t="str">
            <v>Paramaz Avedisian Building</v>
          </cell>
        </row>
      </sheetData>
      <sheetData sheetId="3387">
        <row r="8">
          <cell r="D8" t="str">
            <v>Paramaz Avedisian Building</v>
          </cell>
        </row>
      </sheetData>
      <sheetData sheetId="3388">
        <row r="8">
          <cell r="D8" t="str">
            <v>Paramaz Avedisian Building</v>
          </cell>
        </row>
      </sheetData>
      <sheetData sheetId="3389">
        <row r="8">
          <cell r="D8" t="str">
            <v>Paramaz Avedisian Building</v>
          </cell>
        </row>
      </sheetData>
      <sheetData sheetId="3390">
        <row r="8">
          <cell r="D8" t="str">
            <v>Paramaz Avedisian Building</v>
          </cell>
        </row>
      </sheetData>
      <sheetData sheetId="3391">
        <row r="8">
          <cell r="D8" t="str">
            <v>Paramaz Avedisian Building</v>
          </cell>
        </row>
      </sheetData>
      <sheetData sheetId="3392">
        <row r="8">
          <cell r="D8" t="str">
            <v>Paramaz Avedisian Building</v>
          </cell>
        </row>
      </sheetData>
      <sheetData sheetId="3393">
        <row r="8">
          <cell r="D8" t="str">
            <v>Paramaz Avedisian Building</v>
          </cell>
        </row>
      </sheetData>
      <sheetData sheetId="3394">
        <row r="8">
          <cell r="D8" t="str">
            <v>Paramaz Avedisian Building</v>
          </cell>
        </row>
      </sheetData>
      <sheetData sheetId="3395">
        <row r="8">
          <cell r="D8" t="str">
            <v>Paramaz Avedisian Building</v>
          </cell>
        </row>
      </sheetData>
      <sheetData sheetId="3396">
        <row r="8">
          <cell r="D8" t="str">
            <v>Paramaz Avedisian Building</v>
          </cell>
        </row>
      </sheetData>
      <sheetData sheetId="3397">
        <row r="8">
          <cell r="D8" t="str">
            <v>Paramaz Avedisian Building</v>
          </cell>
        </row>
      </sheetData>
      <sheetData sheetId="3398">
        <row r="8">
          <cell r="D8" t="str">
            <v>Paramaz Avedisian Building</v>
          </cell>
        </row>
      </sheetData>
      <sheetData sheetId="3399">
        <row r="8">
          <cell r="D8" t="str">
            <v>Paramaz Avedisian Building</v>
          </cell>
        </row>
      </sheetData>
      <sheetData sheetId="3400">
        <row r="8">
          <cell r="D8" t="str">
            <v>Paramaz Avedisian Building</v>
          </cell>
        </row>
      </sheetData>
      <sheetData sheetId="3401">
        <row r="8">
          <cell r="D8" t="str">
            <v>Paramaz Avedisian Building</v>
          </cell>
        </row>
      </sheetData>
      <sheetData sheetId="3402">
        <row r="8">
          <cell r="D8" t="str">
            <v>Paramaz Avedisian Building</v>
          </cell>
        </row>
      </sheetData>
      <sheetData sheetId="3403">
        <row r="8">
          <cell r="D8" t="str">
            <v>Paramaz Avedisian Building</v>
          </cell>
        </row>
      </sheetData>
      <sheetData sheetId="3404">
        <row r="8">
          <cell r="D8" t="str">
            <v>Paramaz Avedisian Building</v>
          </cell>
        </row>
      </sheetData>
      <sheetData sheetId="3405">
        <row r="8">
          <cell r="D8" t="str">
            <v>Paramaz Avedisian Building</v>
          </cell>
        </row>
      </sheetData>
      <sheetData sheetId="3406">
        <row r="8">
          <cell r="D8" t="str">
            <v>Paramaz Avedisian Building</v>
          </cell>
        </row>
      </sheetData>
      <sheetData sheetId="3407">
        <row r="8">
          <cell r="D8" t="str">
            <v>Paramaz Avedisian Building</v>
          </cell>
        </row>
      </sheetData>
      <sheetData sheetId="3408">
        <row r="8">
          <cell r="D8" t="str">
            <v>Paramaz Avedisian Building</v>
          </cell>
        </row>
      </sheetData>
      <sheetData sheetId="3409">
        <row r="8">
          <cell r="D8" t="str">
            <v>Paramaz Avedisian Building</v>
          </cell>
        </row>
      </sheetData>
      <sheetData sheetId="3410">
        <row r="8">
          <cell r="D8" t="str">
            <v>Paramaz Avedisian Building</v>
          </cell>
        </row>
      </sheetData>
      <sheetData sheetId="3411">
        <row r="8">
          <cell r="D8" t="str">
            <v>Paramaz Avedisian Building</v>
          </cell>
        </row>
      </sheetData>
      <sheetData sheetId="3412">
        <row r="8">
          <cell r="D8" t="str">
            <v>Paramaz Avedisian Building</v>
          </cell>
        </row>
      </sheetData>
      <sheetData sheetId="3413">
        <row r="8">
          <cell r="D8" t="str">
            <v>Paramaz Avedisian Building</v>
          </cell>
        </row>
      </sheetData>
      <sheetData sheetId="3414">
        <row r="8">
          <cell r="D8" t="str">
            <v>Paramaz Avedisian Building</v>
          </cell>
        </row>
      </sheetData>
      <sheetData sheetId="3415">
        <row r="8">
          <cell r="D8" t="str">
            <v>Paramaz Avedisian Building</v>
          </cell>
        </row>
      </sheetData>
      <sheetData sheetId="3416">
        <row r="8">
          <cell r="D8" t="str">
            <v>Paramaz Avedisian Building</v>
          </cell>
        </row>
      </sheetData>
      <sheetData sheetId="3417">
        <row r="8">
          <cell r="D8" t="str">
            <v>Paramaz Avedisian Building</v>
          </cell>
        </row>
      </sheetData>
      <sheetData sheetId="3418">
        <row r="8">
          <cell r="D8" t="str">
            <v>Paramaz Avedisian Building</v>
          </cell>
        </row>
      </sheetData>
      <sheetData sheetId="3419">
        <row r="8">
          <cell r="D8" t="str">
            <v>Paramaz Avedisian Building</v>
          </cell>
        </row>
      </sheetData>
      <sheetData sheetId="3420">
        <row r="8">
          <cell r="D8" t="str">
            <v>Paramaz Avedisian Building</v>
          </cell>
        </row>
      </sheetData>
      <sheetData sheetId="3421">
        <row r="8">
          <cell r="D8" t="str">
            <v>Paramaz Avedisian Building</v>
          </cell>
        </row>
      </sheetData>
      <sheetData sheetId="3422">
        <row r="8">
          <cell r="D8" t="str">
            <v>Paramaz Avedisian Building</v>
          </cell>
        </row>
      </sheetData>
      <sheetData sheetId="3423">
        <row r="8">
          <cell r="D8" t="str">
            <v>Paramaz Avedisian Building</v>
          </cell>
        </row>
      </sheetData>
      <sheetData sheetId="3424">
        <row r="8">
          <cell r="D8" t="str">
            <v>Paramaz Avedisian Building</v>
          </cell>
        </row>
      </sheetData>
      <sheetData sheetId="3425">
        <row r="8">
          <cell r="D8" t="str">
            <v>Paramaz Avedisian Building</v>
          </cell>
        </row>
      </sheetData>
      <sheetData sheetId="3426">
        <row r="8">
          <cell r="D8" t="str">
            <v>Paramaz Avedisian Building</v>
          </cell>
        </row>
      </sheetData>
      <sheetData sheetId="3427">
        <row r="8">
          <cell r="D8" t="str">
            <v>Paramaz Avedisian Building</v>
          </cell>
        </row>
      </sheetData>
      <sheetData sheetId="3428">
        <row r="8">
          <cell r="D8" t="str">
            <v>Paramaz Avedisian Building</v>
          </cell>
        </row>
      </sheetData>
      <sheetData sheetId="3429">
        <row r="8">
          <cell r="D8" t="str">
            <v>Paramaz Avedisian Building</v>
          </cell>
        </row>
      </sheetData>
      <sheetData sheetId="3430">
        <row r="8">
          <cell r="D8" t="str">
            <v>Paramaz Avedisian Building</v>
          </cell>
        </row>
      </sheetData>
      <sheetData sheetId="3431">
        <row r="8">
          <cell r="D8" t="str">
            <v>Paramaz Avedisian Building</v>
          </cell>
        </row>
      </sheetData>
      <sheetData sheetId="3432">
        <row r="8">
          <cell r="D8" t="str">
            <v>Paramaz Avedisian Building</v>
          </cell>
        </row>
      </sheetData>
      <sheetData sheetId="3433">
        <row r="8">
          <cell r="D8" t="str">
            <v>Paramaz Avedisian Building</v>
          </cell>
        </row>
      </sheetData>
      <sheetData sheetId="3434">
        <row r="8">
          <cell r="D8" t="str">
            <v>Paramaz Avedisian Building</v>
          </cell>
        </row>
      </sheetData>
      <sheetData sheetId="3435">
        <row r="8">
          <cell r="D8" t="str">
            <v>Paramaz Avedisian Building</v>
          </cell>
        </row>
      </sheetData>
      <sheetData sheetId="3436">
        <row r="8">
          <cell r="D8" t="str">
            <v>Paramaz Avedisian Building</v>
          </cell>
        </row>
      </sheetData>
      <sheetData sheetId="3437">
        <row r="8">
          <cell r="D8" t="str">
            <v>Paramaz Avedisian Building</v>
          </cell>
        </row>
      </sheetData>
      <sheetData sheetId="3438">
        <row r="8">
          <cell r="D8" t="str">
            <v>Paramaz Avedisian Building</v>
          </cell>
        </row>
      </sheetData>
      <sheetData sheetId="3439">
        <row r="8">
          <cell r="D8" t="str">
            <v>Paramaz Avedisian Building</v>
          </cell>
        </row>
      </sheetData>
      <sheetData sheetId="3440">
        <row r="8">
          <cell r="D8" t="str">
            <v>Paramaz Avedisian Building</v>
          </cell>
        </row>
      </sheetData>
      <sheetData sheetId="3441">
        <row r="8">
          <cell r="D8" t="str">
            <v>Paramaz Avedisian Building</v>
          </cell>
        </row>
      </sheetData>
      <sheetData sheetId="3442">
        <row r="8">
          <cell r="D8" t="str">
            <v>Paramaz Avedisian Building</v>
          </cell>
        </row>
      </sheetData>
      <sheetData sheetId="3443">
        <row r="8">
          <cell r="D8" t="str">
            <v>Paramaz Avedisian Building</v>
          </cell>
        </row>
      </sheetData>
      <sheetData sheetId="3444">
        <row r="8">
          <cell r="D8" t="str">
            <v>Paramaz Avedisian Building</v>
          </cell>
        </row>
      </sheetData>
      <sheetData sheetId="3445">
        <row r="8">
          <cell r="D8" t="str">
            <v>Paramaz Avedisian Building</v>
          </cell>
        </row>
      </sheetData>
      <sheetData sheetId="3446">
        <row r="8">
          <cell r="D8" t="str">
            <v>Paramaz Avedisian Building</v>
          </cell>
        </row>
      </sheetData>
      <sheetData sheetId="3447">
        <row r="8">
          <cell r="D8" t="str">
            <v>Paramaz Avedisian Building</v>
          </cell>
        </row>
      </sheetData>
      <sheetData sheetId="3448">
        <row r="8">
          <cell r="D8" t="str">
            <v>Paramaz Avedisian Building</v>
          </cell>
        </row>
      </sheetData>
      <sheetData sheetId="3449">
        <row r="8">
          <cell r="D8" t="str">
            <v>Paramaz Avedisian Building</v>
          </cell>
        </row>
      </sheetData>
      <sheetData sheetId="3450">
        <row r="8">
          <cell r="D8" t="str">
            <v>Paramaz Avedisian Building</v>
          </cell>
        </row>
      </sheetData>
      <sheetData sheetId="3451">
        <row r="8">
          <cell r="D8" t="str">
            <v>Paramaz Avedisian Building</v>
          </cell>
        </row>
      </sheetData>
      <sheetData sheetId="3452">
        <row r="8">
          <cell r="D8" t="str">
            <v>Paramaz Avedisian Building</v>
          </cell>
        </row>
      </sheetData>
      <sheetData sheetId="3453">
        <row r="8">
          <cell r="D8" t="str">
            <v>Paramaz Avedisian Building</v>
          </cell>
        </row>
      </sheetData>
      <sheetData sheetId="3454">
        <row r="8">
          <cell r="D8" t="str">
            <v>Paramaz Avedisian Building</v>
          </cell>
        </row>
      </sheetData>
      <sheetData sheetId="3455">
        <row r="8">
          <cell r="D8" t="str">
            <v>Paramaz Avedisian Building</v>
          </cell>
        </row>
      </sheetData>
      <sheetData sheetId="3456">
        <row r="8">
          <cell r="D8" t="str">
            <v>Paramaz Avedisian Building</v>
          </cell>
        </row>
      </sheetData>
      <sheetData sheetId="3457">
        <row r="8">
          <cell r="D8" t="str">
            <v>Paramaz Avedisian Building</v>
          </cell>
        </row>
      </sheetData>
      <sheetData sheetId="3458">
        <row r="8">
          <cell r="D8" t="str">
            <v>Paramaz Avedisian Building</v>
          </cell>
        </row>
      </sheetData>
      <sheetData sheetId="3459">
        <row r="8">
          <cell r="D8" t="str">
            <v>Paramaz Avedisian Building</v>
          </cell>
        </row>
      </sheetData>
      <sheetData sheetId="3460">
        <row r="8">
          <cell r="D8" t="str">
            <v>Paramaz Avedisian Building</v>
          </cell>
        </row>
      </sheetData>
      <sheetData sheetId="3461">
        <row r="8">
          <cell r="D8" t="str">
            <v>Paramaz Avedisian Building</v>
          </cell>
        </row>
      </sheetData>
      <sheetData sheetId="3462">
        <row r="8">
          <cell r="D8" t="str">
            <v>Paramaz Avedisian Building</v>
          </cell>
        </row>
      </sheetData>
      <sheetData sheetId="3463">
        <row r="8">
          <cell r="D8" t="str">
            <v>Paramaz Avedisian Building</v>
          </cell>
        </row>
      </sheetData>
      <sheetData sheetId="3464">
        <row r="8">
          <cell r="D8" t="str">
            <v>Paramaz Avedisian Building</v>
          </cell>
        </row>
      </sheetData>
      <sheetData sheetId="3465">
        <row r="8">
          <cell r="D8" t="str">
            <v>Paramaz Avedisian Building</v>
          </cell>
        </row>
      </sheetData>
      <sheetData sheetId="3466">
        <row r="8">
          <cell r="D8" t="str">
            <v>Paramaz Avedisian Building</v>
          </cell>
        </row>
      </sheetData>
      <sheetData sheetId="3467">
        <row r="8">
          <cell r="D8" t="str">
            <v>Paramaz Avedisian Building</v>
          </cell>
        </row>
      </sheetData>
      <sheetData sheetId="3468">
        <row r="8">
          <cell r="D8" t="str">
            <v>Paramaz Avedisian Building</v>
          </cell>
        </row>
      </sheetData>
      <sheetData sheetId="3469">
        <row r="8">
          <cell r="D8" t="str">
            <v>Paramaz Avedisian Building</v>
          </cell>
        </row>
      </sheetData>
      <sheetData sheetId="3470">
        <row r="8">
          <cell r="D8" t="str">
            <v>Paramaz Avedisian Building</v>
          </cell>
        </row>
      </sheetData>
      <sheetData sheetId="3471">
        <row r="8">
          <cell r="D8" t="str">
            <v>Paramaz Avedisian Building</v>
          </cell>
        </row>
      </sheetData>
      <sheetData sheetId="3472">
        <row r="8">
          <cell r="D8" t="str">
            <v>Paramaz Avedisian Building</v>
          </cell>
        </row>
      </sheetData>
      <sheetData sheetId="3473">
        <row r="8">
          <cell r="D8" t="str">
            <v>Paramaz Avedisian Building</v>
          </cell>
        </row>
      </sheetData>
      <sheetData sheetId="3474">
        <row r="8">
          <cell r="D8" t="str">
            <v>Paramaz Avedisian Building</v>
          </cell>
        </row>
      </sheetData>
      <sheetData sheetId="3475">
        <row r="8">
          <cell r="D8" t="str">
            <v>Paramaz Avedisian Building</v>
          </cell>
        </row>
      </sheetData>
      <sheetData sheetId="3476">
        <row r="8">
          <cell r="D8" t="str">
            <v>Paramaz Avedisian Building</v>
          </cell>
        </row>
      </sheetData>
      <sheetData sheetId="3477">
        <row r="8">
          <cell r="D8" t="str">
            <v>Paramaz Avedisian Building</v>
          </cell>
        </row>
      </sheetData>
      <sheetData sheetId="3478">
        <row r="8">
          <cell r="D8" t="str">
            <v>Paramaz Avedisian Building</v>
          </cell>
        </row>
      </sheetData>
      <sheetData sheetId="3479">
        <row r="8">
          <cell r="D8" t="str">
            <v>Paramaz Avedisian Building</v>
          </cell>
        </row>
      </sheetData>
      <sheetData sheetId="3480">
        <row r="8">
          <cell r="D8" t="str">
            <v>Paramaz Avedisian Building</v>
          </cell>
        </row>
      </sheetData>
      <sheetData sheetId="3481">
        <row r="8">
          <cell r="D8" t="str">
            <v>Paramaz Avedisian Building</v>
          </cell>
        </row>
      </sheetData>
      <sheetData sheetId="3482">
        <row r="8">
          <cell r="D8" t="str">
            <v>Paramaz Avedisian Building</v>
          </cell>
        </row>
      </sheetData>
      <sheetData sheetId="3483">
        <row r="8">
          <cell r="D8" t="str">
            <v>Paramaz Avedisian Building</v>
          </cell>
        </row>
      </sheetData>
      <sheetData sheetId="3484">
        <row r="8">
          <cell r="D8" t="str">
            <v>Paramaz Avedisian Building</v>
          </cell>
        </row>
      </sheetData>
      <sheetData sheetId="3485">
        <row r="8">
          <cell r="D8" t="str">
            <v>Paramaz Avedisian Building</v>
          </cell>
        </row>
      </sheetData>
      <sheetData sheetId="3486">
        <row r="8">
          <cell r="D8" t="str">
            <v>Paramaz Avedisian Building</v>
          </cell>
        </row>
      </sheetData>
      <sheetData sheetId="3487">
        <row r="8">
          <cell r="D8" t="str">
            <v>Paramaz Avedisian Building</v>
          </cell>
        </row>
      </sheetData>
      <sheetData sheetId="3488">
        <row r="8">
          <cell r="D8" t="str">
            <v>Paramaz Avedisian Building</v>
          </cell>
        </row>
      </sheetData>
      <sheetData sheetId="3489">
        <row r="8">
          <cell r="D8" t="str">
            <v>Paramaz Avedisian Building</v>
          </cell>
        </row>
      </sheetData>
      <sheetData sheetId="3490">
        <row r="8">
          <cell r="D8" t="str">
            <v>Paramaz Avedisian Building</v>
          </cell>
        </row>
      </sheetData>
      <sheetData sheetId="3491">
        <row r="8">
          <cell r="D8" t="str">
            <v>Paramaz Avedisian Building</v>
          </cell>
        </row>
      </sheetData>
      <sheetData sheetId="3492">
        <row r="8">
          <cell r="D8" t="str">
            <v>Paramaz Avedisian Building</v>
          </cell>
        </row>
      </sheetData>
      <sheetData sheetId="3493">
        <row r="8">
          <cell r="D8" t="str">
            <v>Paramaz Avedisian Building</v>
          </cell>
        </row>
      </sheetData>
      <sheetData sheetId="3494">
        <row r="8">
          <cell r="D8" t="str">
            <v>Paramaz Avedisian Building</v>
          </cell>
        </row>
      </sheetData>
      <sheetData sheetId="3495">
        <row r="8">
          <cell r="D8" t="str">
            <v>Paramaz Avedisian Building</v>
          </cell>
        </row>
      </sheetData>
      <sheetData sheetId="3496">
        <row r="8">
          <cell r="D8" t="str">
            <v>Paramaz Avedisian Building</v>
          </cell>
        </row>
      </sheetData>
      <sheetData sheetId="3497">
        <row r="8">
          <cell r="D8" t="str">
            <v>Paramaz Avedisian Building</v>
          </cell>
        </row>
      </sheetData>
      <sheetData sheetId="3498">
        <row r="8">
          <cell r="D8" t="str">
            <v>Paramaz Avedisian Building</v>
          </cell>
        </row>
      </sheetData>
      <sheetData sheetId="3499">
        <row r="8">
          <cell r="D8" t="str">
            <v>Paramaz Avedisian Building</v>
          </cell>
        </row>
      </sheetData>
      <sheetData sheetId="3500">
        <row r="8">
          <cell r="D8" t="str">
            <v>Paramaz Avedisian Building</v>
          </cell>
        </row>
      </sheetData>
      <sheetData sheetId="3501">
        <row r="8">
          <cell r="D8" t="str">
            <v>Paramaz Avedisian Building</v>
          </cell>
        </row>
      </sheetData>
      <sheetData sheetId="3502">
        <row r="8">
          <cell r="D8" t="str">
            <v>Paramaz Avedisian Building</v>
          </cell>
        </row>
      </sheetData>
      <sheetData sheetId="3503">
        <row r="8">
          <cell r="D8" t="str">
            <v>Paramaz Avedisian Building</v>
          </cell>
        </row>
      </sheetData>
      <sheetData sheetId="3504">
        <row r="8">
          <cell r="D8" t="str">
            <v>Paramaz Avedisian Building</v>
          </cell>
        </row>
      </sheetData>
      <sheetData sheetId="3505">
        <row r="8">
          <cell r="D8" t="str">
            <v>Paramaz Avedisian Building</v>
          </cell>
        </row>
      </sheetData>
      <sheetData sheetId="3506">
        <row r="8">
          <cell r="D8" t="str">
            <v>Paramaz Avedisian Building</v>
          </cell>
        </row>
      </sheetData>
      <sheetData sheetId="3507">
        <row r="8">
          <cell r="D8" t="str">
            <v>Paramaz Avedisian Building</v>
          </cell>
        </row>
      </sheetData>
      <sheetData sheetId="3508">
        <row r="8">
          <cell r="D8" t="str">
            <v>Paramaz Avedisian Building</v>
          </cell>
        </row>
      </sheetData>
      <sheetData sheetId="3509">
        <row r="8">
          <cell r="D8" t="str">
            <v>Paramaz Avedisian Building</v>
          </cell>
        </row>
      </sheetData>
      <sheetData sheetId="3510">
        <row r="8">
          <cell r="D8" t="str">
            <v>Paramaz Avedisian Building</v>
          </cell>
        </row>
      </sheetData>
      <sheetData sheetId="3511">
        <row r="8">
          <cell r="D8" t="str">
            <v>Paramaz Avedisian Building</v>
          </cell>
        </row>
      </sheetData>
      <sheetData sheetId="3512">
        <row r="8">
          <cell r="D8" t="str">
            <v>Paramaz Avedisian Building</v>
          </cell>
        </row>
      </sheetData>
      <sheetData sheetId="3513">
        <row r="8">
          <cell r="D8" t="str">
            <v>Paramaz Avedisian Building</v>
          </cell>
        </row>
      </sheetData>
      <sheetData sheetId="3514">
        <row r="8">
          <cell r="D8" t="str">
            <v>Paramaz Avedisian Building</v>
          </cell>
        </row>
      </sheetData>
      <sheetData sheetId="3515">
        <row r="8">
          <cell r="D8" t="str">
            <v>Paramaz Avedisian Building</v>
          </cell>
        </row>
      </sheetData>
      <sheetData sheetId="3516">
        <row r="8">
          <cell r="D8" t="str">
            <v>Paramaz Avedisian Building</v>
          </cell>
        </row>
      </sheetData>
      <sheetData sheetId="3517">
        <row r="8">
          <cell r="D8" t="str">
            <v>Paramaz Avedisian Building</v>
          </cell>
        </row>
      </sheetData>
      <sheetData sheetId="3518">
        <row r="8">
          <cell r="D8" t="str">
            <v>Paramaz Avedisian Building</v>
          </cell>
        </row>
      </sheetData>
      <sheetData sheetId="3519">
        <row r="8">
          <cell r="D8" t="str">
            <v>Paramaz Avedisian Building</v>
          </cell>
        </row>
      </sheetData>
      <sheetData sheetId="3520">
        <row r="8">
          <cell r="D8" t="str">
            <v>Paramaz Avedisian Building</v>
          </cell>
        </row>
      </sheetData>
      <sheetData sheetId="3521">
        <row r="8">
          <cell r="D8" t="str">
            <v>Paramaz Avedisian Building</v>
          </cell>
        </row>
      </sheetData>
      <sheetData sheetId="3522">
        <row r="8">
          <cell r="D8" t="str">
            <v>Paramaz Avedisian Building</v>
          </cell>
        </row>
      </sheetData>
      <sheetData sheetId="3523">
        <row r="8">
          <cell r="D8" t="str">
            <v>Paramaz Avedisian Building</v>
          </cell>
        </row>
      </sheetData>
      <sheetData sheetId="3524">
        <row r="8">
          <cell r="D8" t="str">
            <v>Paramaz Avedisian Building</v>
          </cell>
        </row>
      </sheetData>
      <sheetData sheetId="3525">
        <row r="8">
          <cell r="D8" t="str">
            <v>Paramaz Avedisian Building</v>
          </cell>
        </row>
      </sheetData>
      <sheetData sheetId="3526">
        <row r="8">
          <cell r="D8" t="str">
            <v>Paramaz Avedisian Building</v>
          </cell>
        </row>
      </sheetData>
      <sheetData sheetId="3527">
        <row r="8">
          <cell r="D8" t="str">
            <v>Paramaz Avedisian Building</v>
          </cell>
        </row>
      </sheetData>
      <sheetData sheetId="3528">
        <row r="8">
          <cell r="D8" t="str">
            <v>Paramaz Avedisian Building</v>
          </cell>
        </row>
      </sheetData>
      <sheetData sheetId="3529">
        <row r="8">
          <cell r="D8" t="str">
            <v>Paramaz Avedisian Building</v>
          </cell>
        </row>
      </sheetData>
      <sheetData sheetId="3530">
        <row r="8">
          <cell r="D8" t="str">
            <v>Paramaz Avedisian Building</v>
          </cell>
        </row>
      </sheetData>
      <sheetData sheetId="3531">
        <row r="8">
          <cell r="D8" t="str">
            <v>Paramaz Avedisian Building</v>
          </cell>
        </row>
      </sheetData>
      <sheetData sheetId="3532">
        <row r="8">
          <cell r="D8" t="str">
            <v>Paramaz Avedisian Building</v>
          </cell>
        </row>
      </sheetData>
      <sheetData sheetId="3533">
        <row r="8">
          <cell r="D8" t="str">
            <v>Paramaz Avedisian Building</v>
          </cell>
        </row>
      </sheetData>
      <sheetData sheetId="3534">
        <row r="8">
          <cell r="D8" t="str">
            <v>Paramaz Avedisian Building</v>
          </cell>
        </row>
      </sheetData>
      <sheetData sheetId="3535">
        <row r="8">
          <cell r="D8" t="str">
            <v>Paramaz Avedisian Building</v>
          </cell>
        </row>
      </sheetData>
      <sheetData sheetId="3536">
        <row r="8">
          <cell r="D8" t="str">
            <v>Paramaz Avedisian Building</v>
          </cell>
        </row>
      </sheetData>
      <sheetData sheetId="3537">
        <row r="8">
          <cell r="D8" t="str">
            <v>Paramaz Avedisian Building</v>
          </cell>
        </row>
      </sheetData>
      <sheetData sheetId="3538">
        <row r="8">
          <cell r="D8" t="str">
            <v>Paramaz Avedisian Building</v>
          </cell>
        </row>
      </sheetData>
      <sheetData sheetId="3539">
        <row r="8">
          <cell r="D8" t="str">
            <v>Paramaz Avedisian Building</v>
          </cell>
        </row>
      </sheetData>
      <sheetData sheetId="3540">
        <row r="8">
          <cell r="D8" t="str">
            <v>Paramaz Avedisian Building</v>
          </cell>
        </row>
      </sheetData>
      <sheetData sheetId="3541">
        <row r="8">
          <cell r="D8" t="str">
            <v>Paramaz Avedisian Building</v>
          </cell>
        </row>
      </sheetData>
      <sheetData sheetId="3542">
        <row r="8">
          <cell r="D8" t="str">
            <v>Paramaz Avedisian Building</v>
          </cell>
        </row>
      </sheetData>
      <sheetData sheetId="3543">
        <row r="8">
          <cell r="D8" t="str">
            <v>Paramaz Avedisian Building</v>
          </cell>
        </row>
      </sheetData>
      <sheetData sheetId="3544">
        <row r="8">
          <cell r="D8" t="str">
            <v>Paramaz Avedisian Building</v>
          </cell>
        </row>
      </sheetData>
      <sheetData sheetId="3545">
        <row r="8">
          <cell r="D8" t="str">
            <v>Paramaz Avedisian Building</v>
          </cell>
        </row>
      </sheetData>
      <sheetData sheetId="3546">
        <row r="8">
          <cell r="D8" t="str">
            <v>Paramaz Avedisian Building</v>
          </cell>
        </row>
      </sheetData>
      <sheetData sheetId="3547">
        <row r="8">
          <cell r="D8" t="str">
            <v>Paramaz Avedisian Building</v>
          </cell>
        </row>
      </sheetData>
      <sheetData sheetId="3548">
        <row r="8">
          <cell r="D8" t="str">
            <v>Paramaz Avedisian Building</v>
          </cell>
        </row>
      </sheetData>
      <sheetData sheetId="3549">
        <row r="8">
          <cell r="D8" t="str">
            <v>Paramaz Avedisian Building</v>
          </cell>
        </row>
      </sheetData>
      <sheetData sheetId="3550">
        <row r="8">
          <cell r="D8" t="str">
            <v>Paramaz Avedisian Building</v>
          </cell>
        </row>
      </sheetData>
      <sheetData sheetId="3551">
        <row r="8">
          <cell r="D8" t="str">
            <v>Paramaz Avedisian Building</v>
          </cell>
        </row>
      </sheetData>
      <sheetData sheetId="3552">
        <row r="8">
          <cell r="D8" t="str">
            <v>Paramaz Avedisian Building</v>
          </cell>
        </row>
      </sheetData>
      <sheetData sheetId="3553">
        <row r="8">
          <cell r="D8" t="str">
            <v>Paramaz Avedisian Building</v>
          </cell>
        </row>
      </sheetData>
      <sheetData sheetId="3554">
        <row r="8">
          <cell r="D8" t="str">
            <v>Paramaz Avedisian Building</v>
          </cell>
        </row>
      </sheetData>
      <sheetData sheetId="3555">
        <row r="8">
          <cell r="D8" t="str">
            <v>Paramaz Avedisian Building</v>
          </cell>
        </row>
      </sheetData>
      <sheetData sheetId="3556">
        <row r="8">
          <cell r="D8" t="str">
            <v>Paramaz Avedisian Building</v>
          </cell>
        </row>
      </sheetData>
      <sheetData sheetId="3557">
        <row r="8">
          <cell r="D8" t="str">
            <v>Paramaz Avedisian Building</v>
          </cell>
        </row>
      </sheetData>
      <sheetData sheetId="3558">
        <row r="8">
          <cell r="D8" t="str">
            <v>Paramaz Avedisian Building</v>
          </cell>
        </row>
      </sheetData>
      <sheetData sheetId="3559">
        <row r="8">
          <cell r="D8" t="str">
            <v>Paramaz Avedisian Building</v>
          </cell>
        </row>
      </sheetData>
      <sheetData sheetId="3560">
        <row r="8">
          <cell r="D8" t="str">
            <v>Paramaz Avedisian Building</v>
          </cell>
        </row>
      </sheetData>
      <sheetData sheetId="3561">
        <row r="8">
          <cell r="D8" t="str">
            <v>Paramaz Avedisian Building</v>
          </cell>
        </row>
      </sheetData>
      <sheetData sheetId="3562">
        <row r="8">
          <cell r="D8" t="str">
            <v>Paramaz Avedisian Building</v>
          </cell>
        </row>
      </sheetData>
      <sheetData sheetId="3563">
        <row r="8">
          <cell r="D8" t="str">
            <v>Paramaz Avedisian Building</v>
          </cell>
        </row>
      </sheetData>
      <sheetData sheetId="3564">
        <row r="8">
          <cell r="D8" t="str">
            <v>Paramaz Avedisian Building</v>
          </cell>
        </row>
      </sheetData>
      <sheetData sheetId="3565">
        <row r="8">
          <cell r="D8" t="str">
            <v>Paramaz Avedisian Building</v>
          </cell>
        </row>
      </sheetData>
      <sheetData sheetId="3566">
        <row r="8">
          <cell r="D8" t="str">
            <v>Paramaz Avedisian Building</v>
          </cell>
        </row>
      </sheetData>
      <sheetData sheetId="3567">
        <row r="8">
          <cell r="D8" t="str">
            <v>Paramaz Avedisian Building</v>
          </cell>
        </row>
      </sheetData>
      <sheetData sheetId="3568">
        <row r="8">
          <cell r="D8" t="str">
            <v>Paramaz Avedisian Building</v>
          </cell>
        </row>
      </sheetData>
      <sheetData sheetId="3569">
        <row r="8">
          <cell r="D8" t="str">
            <v>Paramaz Avedisian Building</v>
          </cell>
        </row>
      </sheetData>
      <sheetData sheetId="3570">
        <row r="8">
          <cell r="D8" t="str">
            <v>Paramaz Avedisian Building</v>
          </cell>
        </row>
      </sheetData>
      <sheetData sheetId="3571">
        <row r="8">
          <cell r="D8" t="str">
            <v>Paramaz Avedisian Building</v>
          </cell>
        </row>
      </sheetData>
      <sheetData sheetId="3572">
        <row r="8">
          <cell r="D8" t="str">
            <v>Paramaz Avedisian Building</v>
          </cell>
        </row>
      </sheetData>
      <sheetData sheetId="3573">
        <row r="8">
          <cell r="D8" t="str">
            <v>Paramaz Avedisian Building</v>
          </cell>
        </row>
      </sheetData>
      <sheetData sheetId="3574">
        <row r="8">
          <cell r="D8" t="str">
            <v>Paramaz Avedisian Building</v>
          </cell>
        </row>
      </sheetData>
      <sheetData sheetId="3575">
        <row r="8">
          <cell r="D8" t="str">
            <v>Paramaz Avedisian Building</v>
          </cell>
        </row>
      </sheetData>
      <sheetData sheetId="3576">
        <row r="8">
          <cell r="D8" t="str">
            <v>Paramaz Avedisian Building</v>
          </cell>
        </row>
      </sheetData>
      <sheetData sheetId="3577">
        <row r="8">
          <cell r="D8" t="str">
            <v>Paramaz Avedisian Building</v>
          </cell>
        </row>
      </sheetData>
      <sheetData sheetId="3578">
        <row r="8">
          <cell r="D8" t="str">
            <v>Paramaz Avedisian Building</v>
          </cell>
        </row>
      </sheetData>
      <sheetData sheetId="3579">
        <row r="8">
          <cell r="D8" t="str">
            <v>Paramaz Avedisian Building</v>
          </cell>
        </row>
      </sheetData>
      <sheetData sheetId="3580">
        <row r="8">
          <cell r="D8" t="str">
            <v>Paramaz Avedisian Building</v>
          </cell>
        </row>
      </sheetData>
      <sheetData sheetId="3581">
        <row r="8">
          <cell r="D8" t="str">
            <v>Paramaz Avedisian Building</v>
          </cell>
        </row>
      </sheetData>
      <sheetData sheetId="3582">
        <row r="8">
          <cell r="D8" t="str">
            <v>Paramaz Avedisian Building</v>
          </cell>
        </row>
      </sheetData>
      <sheetData sheetId="3583">
        <row r="8">
          <cell r="D8" t="str">
            <v>Paramaz Avedisian Building</v>
          </cell>
        </row>
      </sheetData>
      <sheetData sheetId="3584">
        <row r="8">
          <cell r="D8" t="str">
            <v>Paramaz Avedisian Building</v>
          </cell>
        </row>
      </sheetData>
      <sheetData sheetId="3585">
        <row r="8">
          <cell r="D8" t="str">
            <v>Paramaz Avedisian Building</v>
          </cell>
        </row>
      </sheetData>
      <sheetData sheetId="3586">
        <row r="8">
          <cell r="D8" t="str">
            <v>Paramaz Avedisian Building</v>
          </cell>
        </row>
      </sheetData>
      <sheetData sheetId="3587">
        <row r="8">
          <cell r="D8" t="str">
            <v>Paramaz Avedisian Building</v>
          </cell>
        </row>
      </sheetData>
      <sheetData sheetId="3588">
        <row r="8">
          <cell r="D8" t="str">
            <v>Paramaz Avedisian Building</v>
          </cell>
        </row>
      </sheetData>
      <sheetData sheetId="3589">
        <row r="8">
          <cell r="D8" t="str">
            <v>Paramaz Avedisian Building</v>
          </cell>
        </row>
      </sheetData>
      <sheetData sheetId="3590">
        <row r="8">
          <cell r="D8" t="str">
            <v>Paramaz Avedisian Building</v>
          </cell>
        </row>
      </sheetData>
      <sheetData sheetId="3591">
        <row r="8">
          <cell r="D8" t="str">
            <v>Paramaz Avedisian Building</v>
          </cell>
        </row>
      </sheetData>
      <sheetData sheetId="3592">
        <row r="8">
          <cell r="D8" t="str">
            <v>Paramaz Avedisian Building</v>
          </cell>
        </row>
      </sheetData>
      <sheetData sheetId="3593">
        <row r="8">
          <cell r="D8" t="str">
            <v>Paramaz Avedisian Building</v>
          </cell>
        </row>
      </sheetData>
      <sheetData sheetId="3594">
        <row r="8">
          <cell r="D8" t="str">
            <v>Paramaz Avedisian Building</v>
          </cell>
        </row>
      </sheetData>
      <sheetData sheetId="3595">
        <row r="8">
          <cell r="D8" t="str">
            <v>Paramaz Avedisian Building</v>
          </cell>
        </row>
      </sheetData>
      <sheetData sheetId="3596">
        <row r="8">
          <cell r="D8" t="str">
            <v>Paramaz Avedisian Building</v>
          </cell>
        </row>
      </sheetData>
      <sheetData sheetId="3597">
        <row r="8">
          <cell r="D8" t="str">
            <v>Paramaz Avedisian Building</v>
          </cell>
        </row>
      </sheetData>
      <sheetData sheetId="3598">
        <row r="8">
          <cell r="D8" t="str">
            <v>Paramaz Avedisian Building</v>
          </cell>
        </row>
      </sheetData>
      <sheetData sheetId="3599">
        <row r="8">
          <cell r="D8" t="str">
            <v>Paramaz Avedisian Building</v>
          </cell>
        </row>
      </sheetData>
      <sheetData sheetId="3600">
        <row r="8">
          <cell r="D8" t="str">
            <v>Paramaz Avedisian Building</v>
          </cell>
        </row>
      </sheetData>
      <sheetData sheetId="3601">
        <row r="8">
          <cell r="D8" t="str">
            <v>Paramaz Avedisian Building</v>
          </cell>
        </row>
      </sheetData>
      <sheetData sheetId="3602">
        <row r="8">
          <cell r="D8" t="str">
            <v>Paramaz Avedisian Building</v>
          </cell>
        </row>
      </sheetData>
      <sheetData sheetId="3603">
        <row r="8">
          <cell r="D8" t="str">
            <v>Paramaz Avedisian Building</v>
          </cell>
        </row>
      </sheetData>
      <sheetData sheetId="3604">
        <row r="8">
          <cell r="D8" t="str">
            <v>Paramaz Avedisian Building</v>
          </cell>
        </row>
      </sheetData>
      <sheetData sheetId="3605">
        <row r="8">
          <cell r="D8" t="str">
            <v>Paramaz Avedisian Building</v>
          </cell>
        </row>
      </sheetData>
      <sheetData sheetId="3606">
        <row r="8">
          <cell r="D8" t="str">
            <v>Paramaz Avedisian Building</v>
          </cell>
        </row>
      </sheetData>
      <sheetData sheetId="3607">
        <row r="8">
          <cell r="D8" t="str">
            <v>Paramaz Avedisian Building</v>
          </cell>
        </row>
      </sheetData>
      <sheetData sheetId="3608">
        <row r="8">
          <cell r="D8" t="str">
            <v>Paramaz Avedisian Building</v>
          </cell>
        </row>
      </sheetData>
      <sheetData sheetId="3609">
        <row r="8">
          <cell r="D8" t="str">
            <v>Paramaz Avedisian Building</v>
          </cell>
        </row>
      </sheetData>
      <sheetData sheetId="3610">
        <row r="8">
          <cell r="D8" t="str">
            <v>Paramaz Avedisian Building</v>
          </cell>
        </row>
      </sheetData>
      <sheetData sheetId="3611">
        <row r="8">
          <cell r="D8" t="str">
            <v>Paramaz Avedisian Building</v>
          </cell>
        </row>
      </sheetData>
      <sheetData sheetId="3612">
        <row r="8">
          <cell r="D8" t="str">
            <v>Paramaz Avedisian Building</v>
          </cell>
        </row>
      </sheetData>
      <sheetData sheetId="3613">
        <row r="8">
          <cell r="D8" t="str">
            <v>Paramaz Avedisian Building</v>
          </cell>
        </row>
      </sheetData>
      <sheetData sheetId="3614">
        <row r="8">
          <cell r="D8" t="str">
            <v>Paramaz Avedisian Building</v>
          </cell>
        </row>
      </sheetData>
      <sheetData sheetId="3615">
        <row r="8">
          <cell r="D8" t="str">
            <v>Paramaz Avedisian Building</v>
          </cell>
        </row>
      </sheetData>
      <sheetData sheetId="3616">
        <row r="8">
          <cell r="D8" t="str">
            <v>Paramaz Avedisian Building</v>
          </cell>
        </row>
      </sheetData>
      <sheetData sheetId="3617">
        <row r="8">
          <cell r="D8" t="str">
            <v>Paramaz Avedisian Building</v>
          </cell>
        </row>
      </sheetData>
      <sheetData sheetId="3618">
        <row r="8">
          <cell r="D8" t="str">
            <v>Paramaz Avedisian Building</v>
          </cell>
        </row>
      </sheetData>
      <sheetData sheetId="3619">
        <row r="8">
          <cell r="D8" t="str">
            <v>Paramaz Avedisian Building</v>
          </cell>
        </row>
      </sheetData>
      <sheetData sheetId="3620">
        <row r="8">
          <cell r="D8" t="str">
            <v>Paramaz Avedisian Building</v>
          </cell>
        </row>
      </sheetData>
      <sheetData sheetId="3621">
        <row r="8">
          <cell r="D8" t="str">
            <v>Paramaz Avedisian Building</v>
          </cell>
        </row>
      </sheetData>
      <sheetData sheetId="3622">
        <row r="8">
          <cell r="D8" t="str">
            <v>Paramaz Avedisian Building</v>
          </cell>
        </row>
      </sheetData>
      <sheetData sheetId="3623">
        <row r="8">
          <cell r="D8" t="str">
            <v>Paramaz Avedisian Building</v>
          </cell>
        </row>
      </sheetData>
      <sheetData sheetId="3624">
        <row r="8">
          <cell r="D8" t="str">
            <v>Paramaz Avedisian Building</v>
          </cell>
        </row>
      </sheetData>
      <sheetData sheetId="3625">
        <row r="8">
          <cell r="D8" t="str">
            <v>Paramaz Avedisian Building</v>
          </cell>
        </row>
      </sheetData>
      <sheetData sheetId="3626">
        <row r="8">
          <cell r="D8" t="str">
            <v>Paramaz Avedisian Building</v>
          </cell>
        </row>
      </sheetData>
      <sheetData sheetId="3627">
        <row r="8">
          <cell r="D8" t="str">
            <v>Paramaz Avedisian Building</v>
          </cell>
        </row>
      </sheetData>
      <sheetData sheetId="3628">
        <row r="8">
          <cell r="D8" t="str">
            <v>Paramaz Avedisian Building</v>
          </cell>
        </row>
      </sheetData>
      <sheetData sheetId="3629">
        <row r="8">
          <cell r="D8" t="str">
            <v>Paramaz Avedisian Building</v>
          </cell>
        </row>
      </sheetData>
      <sheetData sheetId="3630">
        <row r="8">
          <cell r="D8" t="str">
            <v>Paramaz Avedisian Building</v>
          </cell>
        </row>
      </sheetData>
      <sheetData sheetId="3631">
        <row r="8">
          <cell r="D8" t="str">
            <v>Paramaz Avedisian Building</v>
          </cell>
        </row>
      </sheetData>
      <sheetData sheetId="3632">
        <row r="8">
          <cell r="D8" t="str">
            <v>Paramaz Avedisian Building</v>
          </cell>
        </row>
      </sheetData>
      <sheetData sheetId="3633">
        <row r="8">
          <cell r="D8" t="str">
            <v>Paramaz Avedisian Building</v>
          </cell>
        </row>
      </sheetData>
      <sheetData sheetId="3634">
        <row r="8">
          <cell r="D8" t="str">
            <v>Paramaz Avedisian Building</v>
          </cell>
        </row>
      </sheetData>
      <sheetData sheetId="3635">
        <row r="8">
          <cell r="D8" t="str">
            <v>Paramaz Avedisian Building</v>
          </cell>
        </row>
      </sheetData>
      <sheetData sheetId="3636">
        <row r="8">
          <cell r="D8" t="str">
            <v>Paramaz Avedisian Building</v>
          </cell>
        </row>
      </sheetData>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ow r="8">
          <cell r="D8" t="str">
            <v>Paramaz Avedisian Building</v>
          </cell>
        </row>
      </sheetData>
      <sheetData sheetId="3662" refreshError="1"/>
      <sheetData sheetId="3663" refreshError="1"/>
      <sheetData sheetId="3664" refreshError="1"/>
      <sheetData sheetId="3665" refreshError="1"/>
      <sheetData sheetId="3666" refreshError="1"/>
      <sheetData sheetId="3667">
        <row r="8">
          <cell r="D8" t="str">
            <v>ASU's Application</v>
          </cell>
        </row>
      </sheetData>
      <sheetData sheetId="3668">
        <row r="8">
          <cell r="D8" t="str">
            <v>Paramaz Avedisian Building</v>
          </cell>
        </row>
      </sheetData>
      <sheetData sheetId="3669">
        <row r="8">
          <cell r="D8" t="str">
            <v>ASU's Application</v>
          </cell>
        </row>
      </sheetData>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ow r="8">
          <cell r="D8" t="str">
            <v>Paramaz Avedisian Building</v>
          </cell>
        </row>
      </sheetData>
      <sheetData sheetId="3706">
        <row r="8">
          <cell r="D8" t="str">
            <v>Paramaz Avedisian Building</v>
          </cell>
        </row>
      </sheetData>
      <sheetData sheetId="3707">
        <row r="8">
          <cell r="D8" t="str">
            <v>Paramaz Avedisian Building</v>
          </cell>
        </row>
      </sheetData>
      <sheetData sheetId="3708"/>
      <sheetData sheetId="3709">
        <row r="8">
          <cell r="D8" t="str">
            <v>Paramaz Avedisian Building</v>
          </cell>
        </row>
      </sheetData>
      <sheetData sheetId="3710"/>
      <sheetData sheetId="3711"/>
      <sheetData sheetId="3712">
        <row r="8">
          <cell r="D8" t="str">
            <v>ASU's Application</v>
          </cell>
        </row>
      </sheetData>
      <sheetData sheetId="3713"/>
      <sheetData sheetId="3714"/>
      <sheetData sheetId="3715">
        <row r="8">
          <cell r="D8" t="str">
            <v>Paramaz Avedisian Building</v>
          </cell>
        </row>
      </sheetData>
      <sheetData sheetId="3716">
        <row r="8">
          <cell r="D8" t="str">
            <v>Paramaz Avedisian Building</v>
          </cell>
        </row>
      </sheetData>
      <sheetData sheetId="3717">
        <row r="8">
          <cell r="D8" t="str">
            <v>Paramaz Avedisian Building</v>
          </cell>
        </row>
      </sheetData>
      <sheetData sheetId="3718">
        <row r="8">
          <cell r="D8" t="str">
            <v>Paramaz Avedisian Building</v>
          </cell>
        </row>
      </sheetData>
      <sheetData sheetId="3719">
        <row r="8">
          <cell r="D8" t="str">
            <v>Paramaz Avedisian Building</v>
          </cell>
        </row>
      </sheetData>
      <sheetData sheetId="3720">
        <row r="8">
          <cell r="D8" t="str">
            <v>Paramaz Avedisian Building</v>
          </cell>
        </row>
      </sheetData>
      <sheetData sheetId="3721">
        <row r="8">
          <cell r="D8" t="str">
            <v>Paramaz Avedisian Building</v>
          </cell>
        </row>
      </sheetData>
      <sheetData sheetId="3722">
        <row r="8">
          <cell r="D8" t="str">
            <v>Paramaz Avedisian Building</v>
          </cell>
        </row>
      </sheetData>
      <sheetData sheetId="3723">
        <row r="8">
          <cell r="D8" t="str">
            <v>Paramaz Avedisian Building</v>
          </cell>
        </row>
      </sheetData>
      <sheetData sheetId="3724">
        <row r="8">
          <cell r="D8" t="str">
            <v>Paramaz Avedisian Building</v>
          </cell>
        </row>
      </sheetData>
      <sheetData sheetId="3725"/>
      <sheetData sheetId="3726">
        <row r="8">
          <cell r="D8" t="str">
            <v>Paramaz Avedisian Building</v>
          </cell>
        </row>
      </sheetData>
      <sheetData sheetId="3727"/>
      <sheetData sheetId="3728"/>
      <sheetData sheetId="3729">
        <row r="8">
          <cell r="D8" t="str">
            <v>ASU's Application</v>
          </cell>
        </row>
      </sheetData>
      <sheetData sheetId="3730"/>
      <sheetData sheetId="3731"/>
      <sheetData sheetId="3732" refreshError="1"/>
      <sheetData sheetId="3733" refreshError="1"/>
      <sheetData sheetId="3734" refreshError="1"/>
      <sheetData sheetId="3735" refreshError="1"/>
      <sheetData sheetId="3736" refreshError="1"/>
      <sheetData sheetId="3737">
        <row r="8">
          <cell r="D8" t="str">
            <v>Paramaz Avedisian Building</v>
          </cell>
        </row>
      </sheetData>
      <sheetData sheetId="3738">
        <row r="8">
          <cell r="D8" t="str">
            <v>Paramaz Avedisian Building</v>
          </cell>
        </row>
      </sheetData>
      <sheetData sheetId="3739">
        <row r="8">
          <cell r="D8" t="str">
            <v>Paramaz Avedisian Building</v>
          </cell>
        </row>
      </sheetData>
      <sheetData sheetId="3740">
        <row r="8">
          <cell r="D8" t="str">
            <v>Paramaz Avedisian Building</v>
          </cell>
        </row>
      </sheetData>
      <sheetData sheetId="3741">
        <row r="8">
          <cell r="D8" t="str">
            <v>Paramaz Avedisian Building</v>
          </cell>
        </row>
      </sheetData>
      <sheetData sheetId="3742">
        <row r="8">
          <cell r="D8" t="str">
            <v>Paramaz Avedisian Building</v>
          </cell>
        </row>
      </sheetData>
      <sheetData sheetId="3743">
        <row r="8">
          <cell r="D8" t="str">
            <v>Paramaz Avedisian Building</v>
          </cell>
        </row>
      </sheetData>
      <sheetData sheetId="3744">
        <row r="8">
          <cell r="D8" t="str">
            <v>Paramaz Avedisian Building</v>
          </cell>
        </row>
      </sheetData>
      <sheetData sheetId="3745">
        <row r="8">
          <cell r="D8" t="str">
            <v>Paramaz Avedisian Building</v>
          </cell>
        </row>
      </sheetData>
      <sheetData sheetId="3746">
        <row r="8">
          <cell r="D8" t="str">
            <v>Paramaz Avedisian Building</v>
          </cell>
        </row>
      </sheetData>
      <sheetData sheetId="3747">
        <row r="8">
          <cell r="D8" t="str">
            <v>Paramaz Avedisian Building</v>
          </cell>
        </row>
      </sheetData>
      <sheetData sheetId="3748">
        <row r="8">
          <cell r="D8" t="str">
            <v>Paramaz Avedisian Building</v>
          </cell>
        </row>
      </sheetData>
      <sheetData sheetId="3749">
        <row r="8">
          <cell r="D8" t="str">
            <v>Paramaz Avedisian Building</v>
          </cell>
        </row>
      </sheetData>
      <sheetData sheetId="3750">
        <row r="8">
          <cell r="D8" t="str">
            <v>Paramaz Avedisian Building</v>
          </cell>
        </row>
      </sheetData>
      <sheetData sheetId="3751">
        <row r="8">
          <cell r="D8" t="str">
            <v>Paramaz Avedisian Building</v>
          </cell>
        </row>
      </sheetData>
      <sheetData sheetId="3752">
        <row r="8">
          <cell r="D8" t="str">
            <v>Paramaz Avedisian Building</v>
          </cell>
        </row>
      </sheetData>
      <sheetData sheetId="3753">
        <row r="8">
          <cell r="D8" t="str">
            <v>Paramaz Avedisian Building</v>
          </cell>
        </row>
      </sheetData>
      <sheetData sheetId="3754">
        <row r="8">
          <cell r="D8" t="str">
            <v>Paramaz Avedisian Building</v>
          </cell>
        </row>
      </sheetData>
      <sheetData sheetId="3755">
        <row r="8">
          <cell r="D8" t="str">
            <v>Paramaz Avedisian Building</v>
          </cell>
        </row>
      </sheetData>
      <sheetData sheetId="3756">
        <row r="8">
          <cell r="D8" t="str">
            <v>Paramaz Avedisian Building</v>
          </cell>
        </row>
      </sheetData>
      <sheetData sheetId="3757"/>
      <sheetData sheetId="3758"/>
      <sheetData sheetId="3759"/>
      <sheetData sheetId="3760"/>
      <sheetData sheetId="3761">
        <row r="8">
          <cell r="D8" t="str">
            <v>Paramaz Avedisian Building</v>
          </cell>
        </row>
      </sheetData>
      <sheetData sheetId="3762">
        <row r="8">
          <cell r="D8" t="str">
            <v>Paramaz Avedisian Building</v>
          </cell>
        </row>
      </sheetData>
      <sheetData sheetId="3763">
        <row r="8">
          <cell r="D8" t="str">
            <v>Paramaz Avedisian Building</v>
          </cell>
        </row>
      </sheetData>
      <sheetData sheetId="3764">
        <row r="8">
          <cell r="D8" t="str">
            <v>Paramaz Avedisian Building</v>
          </cell>
        </row>
      </sheetData>
      <sheetData sheetId="3765">
        <row r="8">
          <cell r="D8" t="str">
            <v>Paramaz Avedisian Building</v>
          </cell>
        </row>
      </sheetData>
      <sheetData sheetId="3766">
        <row r="8">
          <cell r="D8" t="str">
            <v>Paramaz Avedisian Building</v>
          </cell>
        </row>
      </sheetData>
      <sheetData sheetId="3767">
        <row r="8">
          <cell r="D8" t="str">
            <v>Paramaz Avedisian Building</v>
          </cell>
        </row>
      </sheetData>
      <sheetData sheetId="3768">
        <row r="8">
          <cell r="D8" t="str">
            <v>Paramaz Avedisian Building</v>
          </cell>
        </row>
      </sheetData>
      <sheetData sheetId="3769">
        <row r="8">
          <cell r="D8" t="str">
            <v>Paramaz Avedisian Building</v>
          </cell>
        </row>
      </sheetData>
      <sheetData sheetId="3770">
        <row r="8">
          <cell r="D8" t="str">
            <v>Paramaz Avedisian Building</v>
          </cell>
        </row>
      </sheetData>
      <sheetData sheetId="3771">
        <row r="8">
          <cell r="D8" t="str">
            <v>Paramaz Avedisian Building</v>
          </cell>
        </row>
      </sheetData>
      <sheetData sheetId="3772">
        <row r="8">
          <cell r="D8" t="str">
            <v>Paramaz Avedisian Building</v>
          </cell>
        </row>
      </sheetData>
      <sheetData sheetId="3773">
        <row r="8">
          <cell r="D8" t="str">
            <v>Paramaz Avedisian Building</v>
          </cell>
        </row>
      </sheetData>
      <sheetData sheetId="3774">
        <row r="8">
          <cell r="D8" t="str">
            <v>Paramaz Avedisian Building</v>
          </cell>
        </row>
      </sheetData>
      <sheetData sheetId="3775">
        <row r="8">
          <cell r="D8" t="str">
            <v>Paramaz Avedisian Building</v>
          </cell>
        </row>
      </sheetData>
      <sheetData sheetId="3776">
        <row r="8">
          <cell r="D8" t="str">
            <v>Paramaz Avedisian Building</v>
          </cell>
        </row>
      </sheetData>
      <sheetData sheetId="3777">
        <row r="8">
          <cell r="D8" t="str">
            <v>Paramaz Avedisian Building</v>
          </cell>
        </row>
      </sheetData>
      <sheetData sheetId="3778"/>
      <sheetData sheetId="3779">
        <row r="8">
          <cell r="D8" t="str">
            <v>Paramaz Avedisian Building</v>
          </cell>
        </row>
      </sheetData>
      <sheetData sheetId="3780">
        <row r="8">
          <cell r="D8" t="str">
            <v>Paramaz Avedisian Building</v>
          </cell>
        </row>
      </sheetData>
      <sheetData sheetId="3781">
        <row r="8">
          <cell r="D8" t="str">
            <v>Paramaz Avedisian Building</v>
          </cell>
        </row>
      </sheetData>
      <sheetData sheetId="3782">
        <row r="8">
          <cell r="D8" t="str">
            <v>Paramaz Avedisian Building</v>
          </cell>
        </row>
      </sheetData>
      <sheetData sheetId="3783">
        <row r="8">
          <cell r="D8" t="str">
            <v>Paramaz Avedisian Building</v>
          </cell>
        </row>
      </sheetData>
      <sheetData sheetId="3784">
        <row r="8">
          <cell r="D8" t="str">
            <v>Paramaz Avedisian Building</v>
          </cell>
        </row>
      </sheetData>
      <sheetData sheetId="3785">
        <row r="8">
          <cell r="D8" t="str">
            <v>Paramaz Avedisian Building</v>
          </cell>
        </row>
      </sheetData>
      <sheetData sheetId="3786">
        <row r="8">
          <cell r="D8" t="str">
            <v>Paramaz Avedisian Building</v>
          </cell>
        </row>
      </sheetData>
      <sheetData sheetId="3787">
        <row r="8">
          <cell r="D8" t="str">
            <v>Paramaz Avedisian Building</v>
          </cell>
        </row>
      </sheetData>
      <sheetData sheetId="3788">
        <row r="8">
          <cell r="D8" t="str">
            <v>Paramaz Avedisian Building</v>
          </cell>
        </row>
      </sheetData>
      <sheetData sheetId="3789">
        <row r="8">
          <cell r="D8" t="str">
            <v>Paramaz Avedisian Building</v>
          </cell>
        </row>
      </sheetData>
      <sheetData sheetId="3790">
        <row r="8">
          <cell r="D8" t="str">
            <v>Paramaz Avedisian Building</v>
          </cell>
        </row>
      </sheetData>
      <sheetData sheetId="3791">
        <row r="8">
          <cell r="D8" t="str">
            <v>Paramaz Avedisian Building</v>
          </cell>
        </row>
      </sheetData>
      <sheetData sheetId="3792">
        <row r="8">
          <cell r="D8" t="str">
            <v>Paramaz Avedisian Building</v>
          </cell>
        </row>
      </sheetData>
      <sheetData sheetId="3793"/>
      <sheetData sheetId="3794"/>
      <sheetData sheetId="3795"/>
      <sheetData sheetId="3796"/>
      <sheetData sheetId="3797">
        <row r="8">
          <cell r="D8" t="str">
            <v>Paramaz Avedisian Building</v>
          </cell>
        </row>
      </sheetData>
      <sheetData sheetId="3798">
        <row r="8">
          <cell r="D8" t="str">
            <v>Paramaz Avedisian Building</v>
          </cell>
        </row>
      </sheetData>
      <sheetData sheetId="3799">
        <row r="8">
          <cell r="D8" t="str">
            <v>Paramaz Avedisian Building</v>
          </cell>
        </row>
      </sheetData>
      <sheetData sheetId="3800">
        <row r="8">
          <cell r="D8" t="str">
            <v>Paramaz Avedisian Building</v>
          </cell>
        </row>
      </sheetData>
      <sheetData sheetId="3801">
        <row r="8">
          <cell r="D8" t="str">
            <v>Paramaz Avedisian Building</v>
          </cell>
        </row>
      </sheetData>
      <sheetData sheetId="3802">
        <row r="8">
          <cell r="D8" t="str">
            <v>Paramaz Avedisian Building</v>
          </cell>
        </row>
      </sheetData>
      <sheetData sheetId="3803">
        <row r="8">
          <cell r="D8" t="str">
            <v>Paramaz Avedisian Building</v>
          </cell>
        </row>
      </sheetData>
      <sheetData sheetId="3804">
        <row r="8">
          <cell r="D8" t="str">
            <v>Paramaz Avedisian Building</v>
          </cell>
        </row>
      </sheetData>
      <sheetData sheetId="3805">
        <row r="8">
          <cell r="D8" t="str">
            <v>Paramaz Avedisian Building</v>
          </cell>
        </row>
      </sheetData>
      <sheetData sheetId="3806">
        <row r="8">
          <cell r="D8" t="str">
            <v>Paramaz Avedisian Building</v>
          </cell>
        </row>
      </sheetData>
      <sheetData sheetId="3807">
        <row r="8">
          <cell r="D8" t="str">
            <v>Paramaz Avedisian Building</v>
          </cell>
        </row>
      </sheetData>
      <sheetData sheetId="3808">
        <row r="8">
          <cell r="D8" t="str">
            <v>Paramaz Avedisian Building</v>
          </cell>
        </row>
      </sheetData>
      <sheetData sheetId="3809">
        <row r="8">
          <cell r="D8" t="str">
            <v>Paramaz Avedisian Building</v>
          </cell>
        </row>
      </sheetData>
      <sheetData sheetId="3810">
        <row r="8">
          <cell r="D8" t="str">
            <v>Paramaz Avedisian Building</v>
          </cell>
        </row>
      </sheetData>
      <sheetData sheetId="3811"/>
      <sheetData sheetId="3812"/>
      <sheetData sheetId="3813"/>
      <sheetData sheetId="3814"/>
      <sheetData sheetId="3815"/>
      <sheetData sheetId="3816">
        <row r="8">
          <cell r="D8" t="str">
            <v>Paramaz Avedisian Building</v>
          </cell>
        </row>
      </sheetData>
      <sheetData sheetId="3817">
        <row r="8">
          <cell r="D8" t="str">
            <v>Paramaz Avedisian Building</v>
          </cell>
        </row>
      </sheetData>
      <sheetData sheetId="3818">
        <row r="8">
          <cell r="D8" t="str">
            <v>Paramaz Avedisian Building</v>
          </cell>
        </row>
      </sheetData>
      <sheetData sheetId="3819">
        <row r="8">
          <cell r="D8" t="str">
            <v>Paramaz Avedisian Building</v>
          </cell>
        </row>
      </sheetData>
      <sheetData sheetId="3820">
        <row r="8">
          <cell r="D8" t="str">
            <v>Paramaz Avedisian Building</v>
          </cell>
        </row>
      </sheetData>
      <sheetData sheetId="3821">
        <row r="8">
          <cell r="D8" t="str">
            <v>Paramaz Avedisian Building</v>
          </cell>
        </row>
      </sheetData>
      <sheetData sheetId="3822">
        <row r="8">
          <cell r="D8" t="str">
            <v>Paramaz Avedisian Building</v>
          </cell>
        </row>
      </sheetData>
      <sheetData sheetId="3823">
        <row r="8">
          <cell r="D8" t="str">
            <v>Paramaz Avedisian Building</v>
          </cell>
        </row>
      </sheetData>
      <sheetData sheetId="3824">
        <row r="8">
          <cell r="D8" t="str">
            <v>Paramaz Avedisian Building</v>
          </cell>
        </row>
      </sheetData>
      <sheetData sheetId="3825">
        <row r="8">
          <cell r="D8" t="str">
            <v>Paramaz Avedisian Building</v>
          </cell>
        </row>
      </sheetData>
      <sheetData sheetId="3826">
        <row r="8">
          <cell r="D8" t="str">
            <v>Paramaz Avedisian Building</v>
          </cell>
        </row>
      </sheetData>
      <sheetData sheetId="3827">
        <row r="8">
          <cell r="D8" t="str">
            <v>Paramaz Avedisian Building</v>
          </cell>
        </row>
      </sheetData>
      <sheetData sheetId="3828">
        <row r="8">
          <cell r="D8" t="str">
            <v>Paramaz Avedisian Building</v>
          </cell>
        </row>
      </sheetData>
      <sheetData sheetId="3829"/>
      <sheetData sheetId="3830"/>
      <sheetData sheetId="3831"/>
      <sheetData sheetId="3832"/>
      <sheetData sheetId="3833">
        <row r="8">
          <cell r="D8" t="str">
            <v>Paramaz Avedisian Building</v>
          </cell>
        </row>
      </sheetData>
      <sheetData sheetId="3834">
        <row r="8">
          <cell r="D8" t="str">
            <v>Paramaz Avedisian Building</v>
          </cell>
        </row>
      </sheetData>
      <sheetData sheetId="3835">
        <row r="8">
          <cell r="D8" t="str">
            <v>Paramaz Avedisian Building</v>
          </cell>
        </row>
      </sheetData>
      <sheetData sheetId="3836">
        <row r="8">
          <cell r="D8" t="str">
            <v>Paramaz Avedisian Building</v>
          </cell>
        </row>
      </sheetData>
      <sheetData sheetId="3837">
        <row r="8">
          <cell r="D8" t="str">
            <v>Paramaz Avedisian Building</v>
          </cell>
        </row>
      </sheetData>
      <sheetData sheetId="3838">
        <row r="8">
          <cell r="D8" t="str">
            <v>Paramaz Avedisian Building</v>
          </cell>
        </row>
      </sheetData>
      <sheetData sheetId="3839">
        <row r="8">
          <cell r="D8" t="str">
            <v>Paramaz Avedisian Building</v>
          </cell>
        </row>
      </sheetData>
      <sheetData sheetId="3840">
        <row r="8">
          <cell r="D8" t="str">
            <v>Paramaz Avedisian Building</v>
          </cell>
        </row>
      </sheetData>
      <sheetData sheetId="3841">
        <row r="8">
          <cell r="D8" t="str">
            <v>Paramaz Avedisian Building</v>
          </cell>
        </row>
      </sheetData>
      <sheetData sheetId="3842">
        <row r="8">
          <cell r="D8" t="str">
            <v>Paramaz Avedisian Building</v>
          </cell>
        </row>
      </sheetData>
      <sheetData sheetId="3843"/>
      <sheetData sheetId="3844"/>
      <sheetData sheetId="3845"/>
      <sheetData sheetId="3846"/>
      <sheetData sheetId="3847"/>
      <sheetData sheetId="3848"/>
      <sheetData sheetId="3849"/>
      <sheetData sheetId="3850"/>
      <sheetData sheetId="3851"/>
      <sheetData sheetId="3852">
        <row r="8">
          <cell r="D8" t="str">
            <v>Paramaz Avedisian Building</v>
          </cell>
        </row>
      </sheetData>
      <sheetData sheetId="3853">
        <row r="8">
          <cell r="D8" t="str">
            <v>Paramaz Avedisian Building</v>
          </cell>
        </row>
      </sheetData>
      <sheetData sheetId="3854">
        <row r="8">
          <cell r="D8" t="str">
            <v>Paramaz Avedisian Building</v>
          </cell>
        </row>
      </sheetData>
      <sheetData sheetId="3855">
        <row r="8">
          <cell r="D8" t="str">
            <v>Paramaz Avedisian Building</v>
          </cell>
        </row>
      </sheetData>
      <sheetData sheetId="3856">
        <row r="8">
          <cell r="D8" t="str">
            <v>Paramaz Avedisian Building</v>
          </cell>
        </row>
      </sheetData>
      <sheetData sheetId="3857">
        <row r="8">
          <cell r="D8" t="str">
            <v>Paramaz Avedisian Building</v>
          </cell>
        </row>
      </sheetData>
      <sheetData sheetId="3858">
        <row r="8">
          <cell r="D8" t="str">
            <v>Paramaz Avedisian Building</v>
          </cell>
        </row>
      </sheetData>
      <sheetData sheetId="3859">
        <row r="8">
          <cell r="D8" t="str">
            <v>Paramaz Avedisian Building</v>
          </cell>
        </row>
      </sheetData>
      <sheetData sheetId="3860">
        <row r="8">
          <cell r="D8" t="str">
            <v>Paramaz Avedisian Building</v>
          </cell>
        </row>
      </sheetData>
      <sheetData sheetId="3861">
        <row r="8">
          <cell r="D8" t="str">
            <v>Paramaz Avedisian Building</v>
          </cell>
        </row>
      </sheetData>
      <sheetData sheetId="3862">
        <row r="8">
          <cell r="D8" t="str">
            <v>Paramaz Avedisian Building</v>
          </cell>
        </row>
      </sheetData>
      <sheetData sheetId="3863"/>
      <sheetData sheetId="3864"/>
      <sheetData sheetId="3865"/>
      <sheetData sheetId="3866"/>
      <sheetData sheetId="3867"/>
      <sheetData sheetId="3868"/>
      <sheetData sheetId="3869"/>
      <sheetData sheetId="3870">
        <row r="8">
          <cell r="D8" t="str">
            <v>Paramaz Avedisian Building</v>
          </cell>
        </row>
      </sheetData>
      <sheetData sheetId="3871">
        <row r="8">
          <cell r="D8" t="str">
            <v>Paramaz Avedisian Building</v>
          </cell>
        </row>
      </sheetData>
      <sheetData sheetId="3872">
        <row r="8">
          <cell r="D8" t="str">
            <v>Paramaz Avedisian Building</v>
          </cell>
        </row>
      </sheetData>
      <sheetData sheetId="3873">
        <row r="8">
          <cell r="D8" t="str">
            <v>Paramaz Avedisian Building</v>
          </cell>
        </row>
      </sheetData>
      <sheetData sheetId="3874">
        <row r="8">
          <cell r="D8" t="str">
            <v>Paramaz Avedisian Building</v>
          </cell>
        </row>
      </sheetData>
      <sheetData sheetId="3875">
        <row r="8">
          <cell r="D8" t="str">
            <v>Paramaz Avedisian Building</v>
          </cell>
        </row>
      </sheetData>
      <sheetData sheetId="3876">
        <row r="8">
          <cell r="D8" t="str">
            <v>Paramaz Avedisian Building</v>
          </cell>
        </row>
      </sheetData>
      <sheetData sheetId="3877">
        <row r="8">
          <cell r="D8" t="str">
            <v>Paramaz Avedisian Building</v>
          </cell>
        </row>
      </sheetData>
      <sheetData sheetId="3878">
        <row r="8">
          <cell r="D8" t="str">
            <v>Paramaz Avedisian Building</v>
          </cell>
        </row>
      </sheetData>
      <sheetData sheetId="3879"/>
      <sheetData sheetId="3880"/>
      <sheetData sheetId="3881"/>
      <sheetData sheetId="3882"/>
      <sheetData sheetId="3883"/>
      <sheetData sheetId="3884"/>
      <sheetData sheetId="3885"/>
      <sheetData sheetId="3886"/>
      <sheetData sheetId="3887"/>
      <sheetData sheetId="3888">
        <row r="8">
          <cell r="D8" t="str">
            <v>Paramaz Avedisian Building</v>
          </cell>
        </row>
      </sheetData>
      <sheetData sheetId="3889">
        <row r="8">
          <cell r="D8" t="str">
            <v>Paramaz Avedisian Building</v>
          </cell>
        </row>
      </sheetData>
      <sheetData sheetId="3890">
        <row r="8">
          <cell r="D8" t="str">
            <v>Paramaz Avedisian Building</v>
          </cell>
        </row>
      </sheetData>
      <sheetData sheetId="3891">
        <row r="8">
          <cell r="D8" t="str">
            <v>Paramaz Avedisian Building</v>
          </cell>
        </row>
      </sheetData>
      <sheetData sheetId="3892">
        <row r="8">
          <cell r="D8" t="str">
            <v>Paramaz Avedisian Building</v>
          </cell>
        </row>
      </sheetData>
      <sheetData sheetId="3893">
        <row r="8">
          <cell r="D8" t="str">
            <v>Paramaz Avedisian Building</v>
          </cell>
        </row>
      </sheetData>
      <sheetData sheetId="3894">
        <row r="8">
          <cell r="D8" t="str">
            <v>Paramaz Avedisian Building</v>
          </cell>
        </row>
      </sheetData>
      <sheetData sheetId="3895">
        <row r="8">
          <cell r="D8" t="str">
            <v>Paramaz Avedisian Building</v>
          </cell>
        </row>
      </sheetData>
      <sheetData sheetId="3896">
        <row r="8">
          <cell r="D8" t="str">
            <v>Paramaz Avedisian Building</v>
          </cell>
        </row>
      </sheetData>
      <sheetData sheetId="3897">
        <row r="8">
          <cell r="D8" t="str">
            <v>Paramaz Avedisian Building</v>
          </cell>
        </row>
      </sheetData>
      <sheetData sheetId="3898">
        <row r="8">
          <cell r="D8" t="str">
            <v>Paramaz Avedisian Building</v>
          </cell>
        </row>
      </sheetData>
      <sheetData sheetId="3899">
        <row r="8">
          <cell r="D8" t="str">
            <v>Paramaz Avedisian Building</v>
          </cell>
        </row>
      </sheetData>
      <sheetData sheetId="3900">
        <row r="8">
          <cell r="D8" t="str">
            <v>Paramaz Avedisian Building</v>
          </cell>
        </row>
      </sheetData>
      <sheetData sheetId="3901">
        <row r="8">
          <cell r="D8" t="str">
            <v>Paramaz Avedisian Building</v>
          </cell>
        </row>
      </sheetData>
      <sheetData sheetId="3902">
        <row r="8">
          <cell r="D8" t="str">
            <v>Paramaz Avedisian Building</v>
          </cell>
        </row>
      </sheetData>
      <sheetData sheetId="3903"/>
      <sheetData sheetId="3904"/>
      <sheetData sheetId="3905"/>
      <sheetData sheetId="3906">
        <row r="8">
          <cell r="D8" t="str">
            <v>Paramaz Avedisian Building</v>
          </cell>
        </row>
      </sheetData>
      <sheetData sheetId="3907">
        <row r="8">
          <cell r="D8" t="str">
            <v>Paramaz Avedisian Building</v>
          </cell>
        </row>
      </sheetData>
      <sheetData sheetId="3908">
        <row r="8">
          <cell r="D8" t="str">
            <v>Paramaz Avedisian Building</v>
          </cell>
        </row>
      </sheetData>
      <sheetData sheetId="3909">
        <row r="8">
          <cell r="D8" t="str">
            <v>Paramaz Avedisian Building</v>
          </cell>
        </row>
      </sheetData>
      <sheetData sheetId="3910">
        <row r="8">
          <cell r="D8" t="str">
            <v>Paramaz Avedisian Building</v>
          </cell>
        </row>
      </sheetData>
      <sheetData sheetId="3911">
        <row r="8">
          <cell r="D8" t="str">
            <v>Paramaz Avedisian Building</v>
          </cell>
        </row>
      </sheetData>
      <sheetData sheetId="3912">
        <row r="8">
          <cell r="D8" t="str">
            <v>Paramaz Avedisian Building</v>
          </cell>
        </row>
      </sheetData>
      <sheetData sheetId="3913">
        <row r="8">
          <cell r="D8" t="str">
            <v>Paramaz Avedisian Building</v>
          </cell>
        </row>
      </sheetData>
      <sheetData sheetId="3914">
        <row r="8">
          <cell r="D8" t="str">
            <v>Paramaz Avedisian Building</v>
          </cell>
        </row>
      </sheetData>
      <sheetData sheetId="3915">
        <row r="8">
          <cell r="D8" t="str">
            <v>Paramaz Avedisian Building</v>
          </cell>
        </row>
      </sheetData>
      <sheetData sheetId="3916">
        <row r="8">
          <cell r="D8" t="str">
            <v>Paramaz Avedisian Building</v>
          </cell>
        </row>
      </sheetData>
      <sheetData sheetId="3917">
        <row r="8">
          <cell r="D8" t="str">
            <v>Paramaz Avedisian Building</v>
          </cell>
        </row>
      </sheetData>
      <sheetData sheetId="3918">
        <row r="8">
          <cell r="D8" t="str">
            <v>Paramaz Avedisian Building</v>
          </cell>
        </row>
      </sheetData>
      <sheetData sheetId="3919">
        <row r="8">
          <cell r="D8" t="str">
            <v>Paramaz Avedisian Building</v>
          </cell>
        </row>
      </sheetData>
      <sheetData sheetId="3920"/>
      <sheetData sheetId="3921"/>
      <sheetData sheetId="3922"/>
      <sheetData sheetId="3923"/>
      <sheetData sheetId="3924">
        <row r="8">
          <cell r="D8" t="str">
            <v>Paramaz Avedisian Building</v>
          </cell>
        </row>
      </sheetData>
      <sheetData sheetId="3925">
        <row r="8">
          <cell r="D8" t="str">
            <v>Paramaz Avedisian Building</v>
          </cell>
        </row>
      </sheetData>
      <sheetData sheetId="3926">
        <row r="8">
          <cell r="D8" t="str">
            <v>Paramaz Avedisian Building</v>
          </cell>
        </row>
      </sheetData>
      <sheetData sheetId="3927">
        <row r="8">
          <cell r="D8" t="str">
            <v>Paramaz Avedisian Building</v>
          </cell>
        </row>
      </sheetData>
      <sheetData sheetId="3928">
        <row r="8">
          <cell r="D8" t="str">
            <v>Paramaz Avedisian Building</v>
          </cell>
        </row>
      </sheetData>
      <sheetData sheetId="3929">
        <row r="8">
          <cell r="D8" t="str">
            <v>Paramaz Avedisian Building</v>
          </cell>
        </row>
      </sheetData>
      <sheetData sheetId="3930">
        <row r="8">
          <cell r="D8" t="str">
            <v>Paramaz Avedisian Building</v>
          </cell>
        </row>
      </sheetData>
      <sheetData sheetId="3931">
        <row r="8">
          <cell r="D8" t="str">
            <v>Paramaz Avedisian Building</v>
          </cell>
        </row>
      </sheetData>
      <sheetData sheetId="3932">
        <row r="8">
          <cell r="D8" t="str">
            <v>Paramaz Avedisian Building</v>
          </cell>
        </row>
      </sheetData>
      <sheetData sheetId="3933">
        <row r="8">
          <cell r="D8" t="str">
            <v>Paramaz Avedisian Building</v>
          </cell>
        </row>
      </sheetData>
      <sheetData sheetId="3934">
        <row r="8">
          <cell r="D8" t="str">
            <v>Paramaz Avedisian Building</v>
          </cell>
        </row>
      </sheetData>
      <sheetData sheetId="3935">
        <row r="8">
          <cell r="D8" t="str">
            <v>Paramaz Avedisian Building</v>
          </cell>
        </row>
      </sheetData>
      <sheetData sheetId="3936">
        <row r="8">
          <cell r="D8" t="str">
            <v>Paramaz Avedisian Building</v>
          </cell>
        </row>
      </sheetData>
      <sheetData sheetId="3937">
        <row r="8">
          <cell r="D8" t="str">
            <v>Paramaz Avedisian Building</v>
          </cell>
        </row>
      </sheetData>
      <sheetData sheetId="3938">
        <row r="8">
          <cell r="D8" t="str">
            <v>Paramaz Avedisian Building</v>
          </cell>
        </row>
      </sheetData>
      <sheetData sheetId="3939"/>
      <sheetData sheetId="3940"/>
      <sheetData sheetId="3941"/>
      <sheetData sheetId="3942">
        <row r="8">
          <cell r="D8" t="str">
            <v>Paramaz Avedisian Building</v>
          </cell>
        </row>
      </sheetData>
      <sheetData sheetId="3943">
        <row r="8">
          <cell r="D8" t="str">
            <v>Paramaz Avedisian Building</v>
          </cell>
        </row>
      </sheetData>
      <sheetData sheetId="3944">
        <row r="8">
          <cell r="D8" t="str">
            <v>Paramaz Avedisian Building</v>
          </cell>
        </row>
      </sheetData>
      <sheetData sheetId="3945">
        <row r="8">
          <cell r="D8" t="str">
            <v>Paramaz Avedisian Building</v>
          </cell>
        </row>
      </sheetData>
      <sheetData sheetId="3946">
        <row r="8">
          <cell r="D8" t="str">
            <v>Paramaz Avedisian Building</v>
          </cell>
        </row>
      </sheetData>
      <sheetData sheetId="3947">
        <row r="8">
          <cell r="D8" t="str">
            <v>Paramaz Avedisian Building</v>
          </cell>
        </row>
      </sheetData>
      <sheetData sheetId="3948">
        <row r="8">
          <cell r="D8" t="str">
            <v>Paramaz Avedisian Building</v>
          </cell>
        </row>
      </sheetData>
      <sheetData sheetId="3949">
        <row r="8">
          <cell r="D8" t="str">
            <v>Paramaz Avedisian Building</v>
          </cell>
        </row>
      </sheetData>
      <sheetData sheetId="3950">
        <row r="8">
          <cell r="D8" t="str">
            <v>Paramaz Avedisian Building</v>
          </cell>
        </row>
      </sheetData>
      <sheetData sheetId="3951">
        <row r="8">
          <cell r="D8" t="str">
            <v>Paramaz Avedisian Building</v>
          </cell>
        </row>
      </sheetData>
      <sheetData sheetId="3952">
        <row r="8">
          <cell r="D8" t="str">
            <v>Paramaz Avedisian Building</v>
          </cell>
        </row>
      </sheetData>
      <sheetData sheetId="3953">
        <row r="8">
          <cell r="D8" t="str">
            <v>Paramaz Avedisian Building</v>
          </cell>
        </row>
      </sheetData>
      <sheetData sheetId="3954">
        <row r="8">
          <cell r="D8" t="str">
            <v>Paramaz Avedisian Building</v>
          </cell>
        </row>
      </sheetData>
      <sheetData sheetId="3955">
        <row r="8">
          <cell r="D8" t="str">
            <v>Paramaz Avedisian Building</v>
          </cell>
        </row>
      </sheetData>
      <sheetData sheetId="3956"/>
      <sheetData sheetId="3957"/>
      <sheetData sheetId="3958"/>
      <sheetData sheetId="3959"/>
      <sheetData sheetId="3960">
        <row r="8">
          <cell r="D8" t="str">
            <v>Paramaz Avedisian Building</v>
          </cell>
        </row>
      </sheetData>
      <sheetData sheetId="3961">
        <row r="8">
          <cell r="D8" t="str">
            <v>Paramaz Avedisian Building</v>
          </cell>
        </row>
      </sheetData>
      <sheetData sheetId="3962">
        <row r="8">
          <cell r="D8" t="str">
            <v>Paramaz Avedisian Building</v>
          </cell>
        </row>
      </sheetData>
      <sheetData sheetId="3963">
        <row r="8">
          <cell r="D8" t="str">
            <v>Paramaz Avedisian Building</v>
          </cell>
        </row>
      </sheetData>
      <sheetData sheetId="3964">
        <row r="8">
          <cell r="D8" t="str">
            <v>Paramaz Avedisian Building</v>
          </cell>
        </row>
      </sheetData>
      <sheetData sheetId="3965">
        <row r="8">
          <cell r="D8" t="str">
            <v>Paramaz Avedisian Building</v>
          </cell>
        </row>
      </sheetData>
      <sheetData sheetId="3966">
        <row r="8">
          <cell r="D8" t="str">
            <v>Paramaz Avedisian Building</v>
          </cell>
        </row>
      </sheetData>
      <sheetData sheetId="3967">
        <row r="8">
          <cell r="D8" t="str">
            <v>Paramaz Avedisian Building</v>
          </cell>
        </row>
      </sheetData>
      <sheetData sheetId="3968">
        <row r="8">
          <cell r="D8" t="str">
            <v>Paramaz Avedisian Building</v>
          </cell>
        </row>
      </sheetData>
      <sheetData sheetId="3969">
        <row r="8">
          <cell r="D8" t="str">
            <v>Paramaz Avedisian Building</v>
          </cell>
        </row>
      </sheetData>
      <sheetData sheetId="3970">
        <row r="8">
          <cell r="D8" t="str">
            <v>Paramaz Avedisian Building</v>
          </cell>
        </row>
      </sheetData>
      <sheetData sheetId="3971">
        <row r="8">
          <cell r="D8" t="str">
            <v>Paramaz Avedisian Building</v>
          </cell>
        </row>
      </sheetData>
      <sheetData sheetId="3972">
        <row r="8">
          <cell r="D8" t="str">
            <v>Paramaz Avedisian Building</v>
          </cell>
        </row>
      </sheetData>
      <sheetData sheetId="3973">
        <row r="8">
          <cell r="D8" t="str">
            <v>Paramaz Avedisian Building</v>
          </cell>
        </row>
      </sheetData>
      <sheetData sheetId="3974">
        <row r="8">
          <cell r="D8" t="str">
            <v>Paramaz Avedisian Building</v>
          </cell>
        </row>
      </sheetData>
      <sheetData sheetId="3975"/>
      <sheetData sheetId="3976"/>
      <sheetData sheetId="3977"/>
      <sheetData sheetId="3978">
        <row r="8">
          <cell r="D8" t="str">
            <v>Paramaz Avedisian Building</v>
          </cell>
        </row>
      </sheetData>
      <sheetData sheetId="3979">
        <row r="8">
          <cell r="D8" t="str">
            <v>Paramaz Avedisian Building</v>
          </cell>
        </row>
      </sheetData>
      <sheetData sheetId="3980">
        <row r="8">
          <cell r="D8" t="str">
            <v>Paramaz Avedisian Building</v>
          </cell>
        </row>
      </sheetData>
      <sheetData sheetId="3981">
        <row r="8">
          <cell r="D8" t="str">
            <v>Paramaz Avedisian Building</v>
          </cell>
        </row>
      </sheetData>
      <sheetData sheetId="3982">
        <row r="8">
          <cell r="D8" t="str">
            <v>Paramaz Avedisian Building</v>
          </cell>
        </row>
      </sheetData>
      <sheetData sheetId="3983">
        <row r="8">
          <cell r="D8" t="str">
            <v>Paramaz Avedisian Building</v>
          </cell>
        </row>
      </sheetData>
      <sheetData sheetId="3984">
        <row r="8">
          <cell r="D8" t="str">
            <v>Paramaz Avedisian Building</v>
          </cell>
        </row>
      </sheetData>
      <sheetData sheetId="3985">
        <row r="8">
          <cell r="D8" t="str">
            <v>Paramaz Avedisian Building</v>
          </cell>
        </row>
      </sheetData>
      <sheetData sheetId="3986">
        <row r="8">
          <cell r="D8" t="str">
            <v>Paramaz Avedisian Building</v>
          </cell>
        </row>
      </sheetData>
      <sheetData sheetId="3987">
        <row r="8">
          <cell r="D8" t="str">
            <v>Paramaz Avedisian Building</v>
          </cell>
        </row>
      </sheetData>
      <sheetData sheetId="3988">
        <row r="8">
          <cell r="D8" t="str">
            <v>Paramaz Avedisian Building</v>
          </cell>
        </row>
      </sheetData>
      <sheetData sheetId="3989">
        <row r="8">
          <cell r="D8" t="str">
            <v>Paramaz Avedisian Building</v>
          </cell>
        </row>
      </sheetData>
      <sheetData sheetId="3990">
        <row r="8">
          <cell r="D8" t="str">
            <v>Paramaz Avedisian Building</v>
          </cell>
        </row>
      </sheetData>
      <sheetData sheetId="3991">
        <row r="8">
          <cell r="D8" t="str">
            <v>Paramaz Avedisian Building</v>
          </cell>
        </row>
      </sheetData>
      <sheetData sheetId="3992">
        <row r="8">
          <cell r="D8" t="str">
            <v>Paramaz Avedisian Building</v>
          </cell>
        </row>
      </sheetData>
      <sheetData sheetId="3993">
        <row r="8">
          <cell r="D8" t="str">
            <v>Paramaz Avedisian Building</v>
          </cell>
        </row>
      </sheetData>
      <sheetData sheetId="3994">
        <row r="8">
          <cell r="D8" t="str">
            <v>Paramaz Avedisian Building</v>
          </cell>
        </row>
      </sheetData>
      <sheetData sheetId="3995"/>
      <sheetData sheetId="3996">
        <row r="8">
          <cell r="D8" t="str">
            <v>Paramaz Avedisian Building</v>
          </cell>
        </row>
      </sheetData>
      <sheetData sheetId="3997">
        <row r="8">
          <cell r="D8" t="str">
            <v>Paramaz Avedisian Building</v>
          </cell>
        </row>
      </sheetData>
      <sheetData sheetId="3998">
        <row r="8">
          <cell r="D8" t="str">
            <v>Paramaz Avedisian Building</v>
          </cell>
        </row>
      </sheetData>
      <sheetData sheetId="3999">
        <row r="8">
          <cell r="D8" t="str">
            <v>Paramaz Avedisian Building</v>
          </cell>
        </row>
      </sheetData>
      <sheetData sheetId="4000">
        <row r="8">
          <cell r="D8" t="str">
            <v>Paramaz Avedisian Building</v>
          </cell>
        </row>
      </sheetData>
      <sheetData sheetId="4001">
        <row r="8">
          <cell r="D8" t="str">
            <v>Paramaz Avedisian Building</v>
          </cell>
        </row>
      </sheetData>
      <sheetData sheetId="4002">
        <row r="8">
          <cell r="D8" t="str">
            <v>Paramaz Avedisian Building</v>
          </cell>
        </row>
      </sheetData>
      <sheetData sheetId="4003">
        <row r="8">
          <cell r="D8" t="str">
            <v>Paramaz Avedisian Building</v>
          </cell>
        </row>
      </sheetData>
      <sheetData sheetId="4004">
        <row r="8">
          <cell r="D8" t="str">
            <v>Paramaz Avedisian Building</v>
          </cell>
        </row>
      </sheetData>
      <sheetData sheetId="4005">
        <row r="8">
          <cell r="D8" t="str">
            <v>Paramaz Avedisian Building</v>
          </cell>
        </row>
      </sheetData>
      <sheetData sheetId="4006">
        <row r="8">
          <cell r="D8" t="str">
            <v>Paramaz Avedisian Building</v>
          </cell>
        </row>
      </sheetData>
      <sheetData sheetId="4007">
        <row r="8">
          <cell r="D8" t="str">
            <v>Paramaz Avedisian Building</v>
          </cell>
        </row>
      </sheetData>
      <sheetData sheetId="4008">
        <row r="8">
          <cell r="D8" t="str">
            <v>Paramaz Avedisian Building</v>
          </cell>
        </row>
      </sheetData>
      <sheetData sheetId="4009">
        <row r="8">
          <cell r="D8" t="str">
            <v>Paramaz Avedisian Building</v>
          </cell>
        </row>
      </sheetData>
      <sheetData sheetId="4010"/>
      <sheetData sheetId="4011"/>
      <sheetData sheetId="4012"/>
      <sheetData sheetId="4013"/>
      <sheetData sheetId="4014">
        <row r="8">
          <cell r="D8" t="str">
            <v>Paramaz Avedisian Building</v>
          </cell>
        </row>
      </sheetData>
      <sheetData sheetId="4015">
        <row r="8">
          <cell r="D8" t="str">
            <v>Paramaz Avedisian Building</v>
          </cell>
        </row>
      </sheetData>
      <sheetData sheetId="4016">
        <row r="8">
          <cell r="D8" t="str">
            <v>Paramaz Avedisian Building</v>
          </cell>
        </row>
      </sheetData>
      <sheetData sheetId="4017">
        <row r="8">
          <cell r="D8" t="str">
            <v>Paramaz Avedisian Building</v>
          </cell>
        </row>
      </sheetData>
      <sheetData sheetId="4018">
        <row r="8">
          <cell r="D8" t="str">
            <v>Paramaz Avedisian Building</v>
          </cell>
        </row>
      </sheetData>
      <sheetData sheetId="4019">
        <row r="8">
          <cell r="D8" t="str">
            <v>Paramaz Avedisian Building</v>
          </cell>
        </row>
      </sheetData>
      <sheetData sheetId="4020">
        <row r="8">
          <cell r="D8" t="str">
            <v>Paramaz Avedisian Building</v>
          </cell>
        </row>
      </sheetData>
      <sheetData sheetId="4021">
        <row r="8">
          <cell r="D8" t="str">
            <v>Paramaz Avedisian Building</v>
          </cell>
        </row>
      </sheetData>
      <sheetData sheetId="4022">
        <row r="8">
          <cell r="D8" t="str">
            <v>Paramaz Avedisian Building</v>
          </cell>
        </row>
      </sheetData>
      <sheetData sheetId="4023">
        <row r="8">
          <cell r="D8" t="str">
            <v>Paramaz Avedisian Building</v>
          </cell>
        </row>
      </sheetData>
      <sheetData sheetId="4024">
        <row r="8">
          <cell r="D8" t="str">
            <v>Paramaz Avedisian Building</v>
          </cell>
        </row>
      </sheetData>
      <sheetData sheetId="4025">
        <row r="8">
          <cell r="D8" t="str">
            <v>Paramaz Avedisian Building</v>
          </cell>
        </row>
      </sheetData>
      <sheetData sheetId="4026">
        <row r="8">
          <cell r="D8" t="str">
            <v>Paramaz Avedisian Building</v>
          </cell>
        </row>
      </sheetData>
      <sheetData sheetId="4027">
        <row r="8">
          <cell r="D8" t="str">
            <v>Paramaz Avedisian Building</v>
          </cell>
        </row>
      </sheetData>
      <sheetData sheetId="4028"/>
      <sheetData sheetId="4029"/>
      <sheetData sheetId="4030"/>
      <sheetData sheetId="4031"/>
      <sheetData sheetId="4032">
        <row r="8">
          <cell r="D8" t="str">
            <v>Paramaz Avedisian Building</v>
          </cell>
        </row>
      </sheetData>
      <sheetData sheetId="4033">
        <row r="8">
          <cell r="D8" t="str">
            <v>Paramaz Avedisian Building</v>
          </cell>
        </row>
      </sheetData>
      <sheetData sheetId="4034">
        <row r="8">
          <cell r="D8" t="str">
            <v>Paramaz Avedisian Building</v>
          </cell>
        </row>
      </sheetData>
      <sheetData sheetId="4035">
        <row r="8">
          <cell r="D8" t="str">
            <v>Paramaz Avedisian Building</v>
          </cell>
        </row>
      </sheetData>
      <sheetData sheetId="4036">
        <row r="8">
          <cell r="D8" t="str">
            <v>Paramaz Avedisian Building</v>
          </cell>
        </row>
      </sheetData>
      <sheetData sheetId="4037">
        <row r="8">
          <cell r="D8" t="str">
            <v>Paramaz Avedisian Building</v>
          </cell>
        </row>
      </sheetData>
      <sheetData sheetId="4038">
        <row r="8">
          <cell r="D8" t="str">
            <v>Paramaz Avedisian Building</v>
          </cell>
        </row>
      </sheetData>
      <sheetData sheetId="4039">
        <row r="8">
          <cell r="D8" t="str">
            <v>Paramaz Avedisian Building</v>
          </cell>
        </row>
      </sheetData>
      <sheetData sheetId="4040">
        <row r="8">
          <cell r="D8" t="str">
            <v>Paramaz Avedisian Building</v>
          </cell>
        </row>
      </sheetData>
      <sheetData sheetId="4041">
        <row r="8">
          <cell r="D8" t="str">
            <v>Paramaz Avedisian Building</v>
          </cell>
        </row>
      </sheetData>
      <sheetData sheetId="4042">
        <row r="8">
          <cell r="D8" t="str">
            <v>Paramaz Avedisian Building</v>
          </cell>
        </row>
      </sheetData>
      <sheetData sheetId="4043">
        <row r="8">
          <cell r="D8" t="str">
            <v>Paramaz Avedisian Building</v>
          </cell>
        </row>
      </sheetData>
      <sheetData sheetId="4044">
        <row r="8">
          <cell r="D8" t="str">
            <v>Paramaz Avedisian Building</v>
          </cell>
        </row>
      </sheetData>
      <sheetData sheetId="4045">
        <row r="8">
          <cell r="D8" t="str">
            <v>Paramaz Avedisian Building</v>
          </cell>
        </row>
      </sheetData>
      <sheetData sheetId="4046"/>
      <sheetData sheetId="4047"/>
      <sheetData sheetId="4048"/>
      <sheetData sheetId="4049"/>
      <sheetData sheetId="4050"/>
      <sheetData sheetId="4051">
        <row r="8">
          <cell r="D8" t="str">
            <v>Paramaz Avedisian Building</v>
          </cell>
        </row>
      </sheetData>
      <sheetData sheetId="4052">
        <row r="8">
          <cell r="D8" t="str">
            <v>Paramaz Avedisian Building</v>
          </cell>
        </row>
      </sheetData>
      <sheetData sheetId="4053">
        <row r="8">
          <cell r="D8" t="str">
            <v>Paramaz Avedisian Building</v>
          </cell>
        </row>
      </sheetData>
      <sheetData sheetId="4054">
        <row r="8">
          <cell r="D8" t="str">
            <v>Paramaz Avedisian Building</v>
          </cell>
        </row>
      </sheetData>
      <sheetData sheetId="4055">
        <row r="8">
          <cell r="D8" t="str">
            <v>Paramaz Avedisian Building</v>
          </cell>
        </row>
      </sheetData>
      <sheetData sheetId="4056">
        <row r="8">
          <cell r="D8" t="str">
            <v>Paramaz Avedisian Building</v>
          </cell>
        </row>
      </sheetData>
      <sheetData sheetId="4057">
        <row r="8">
          <cell r="D8" t="str">
            <v>Paramaz Avedisian Building</v>
          </cell>
        </row>
      </sheetData>
      <sheetData sheetId="4058">
        <row r="8">
          <cell r="D8" t="str">
            <v>Paramaz Avedisian Building</v>
          </cell>
        </row>
      </sheetData>
      <sheetData sheetId="4059">
        <row r="8">
          <cell r="D8" t="str">
            <v>Paramaz Avedisian Building</v>
          </cell>
        </row>
      </sheetData>
      <sheetData sheetId="4060"/>
      <sheetData sheetId="4061"/>
      <sheetData sheetId="4062"/>
      <sheetData sheetId="4063"/>
      <sheetData sheetId="4064"/>
      <sheetData sheetId="4065"/>
      <sheetData sheetId="4066"/>
      <sheetData sheetId="4067"/>
      <sheetData sheetId="4068"/>
      <sheetData sheetId="4069">
        <row r="8">
          <cell r="D8" t="str">
            <v>Paramaz Avedisian Building</v>
          </cell>
        </row>
      </sheetData>
      <sheetData sheetId="4070">
        <row r="8">
          <cell r="D8" t="str">
            <v>Paramaz Avedisian Building</v>
          </cell>
        </row>
      </sheetData>
      <sheetData sheetId="4071">
        <row r="8">
          <cell r="D8" t="str">
            <v>Paramaz Avedisian Building</v>
          </cell>
        </row>
      </sheetData>
      <sheetData sheetId="4072">
        <row r="8">
          <cell r="D8" t="str">
            <v>Paramaz Avedisian Building</v>
          </cell>
        </row>
      </sheetData>
      <sheetData sheetId="4073">
        <row r="8">
          <cell r="D8" t="str">
            <v>Paramaz Avedisian Building</v>
          </cell>
        </row>
      </sheetData>
      <sheetData sheetId="4074">
        <row r="8">
          <cell r="D8" t="str">
            <v>Paramaz Avedisian Building</v>
          </cell>
        </row>
      </sheetData>
      <sheetData sheetId="4075">
        <row r="8">
          <cell r="D8" t="str">
            <v>Paramaz Avedisian Building</v>
          </cell>
        </row>
      </sheetData>
      <sheetData sheetId="4076">
        <row r="8">
          <cell r="D8" t="str">
            <v>Paramaz Avedisian Building</v>
          </cell>
        </row>
      </sheetData>
      <sheetData sheetId="4077">
        <row r="8">
          <cell r="D8" t="str">
            <v>Paramaz Avedisian Building</v>
          </cell>
        </row>
      </sheetData>
      <sheetData sheetId="4078"/>
      <sheetData sheetId="4079"/>
      <sheetData sheetId="4080"/>
      <sheetData sheetId="4081"/>
      <sheetData sheetId="4082"/>
      <sheetData sheetId="4083"/>
      <sheetData sheetId="4084"/>
      <sheetData sheetId="4085"/>
      <sheetData sheetId="4086"/>
      <sheetData sheetId="4087">
        <row r="8">
          <cell r="D8" t="str">
            <v>Paramaz Avedisian Building</v>
          </cell>
        </row>
      </sheetData>
      <sheetData sheetId="4088">
        <row r="8">
          <cell r="D8" t="str">
            <v>Paramaz Avedisian Building</v>
          </cell>
        </row>
      </sheetData>
      <sheetData sheetId="4089">
        <row r="8">
          <cell r="D8" t="str">
            <v>Paramaz Avedisian Building</v>
          </cell>
        </row>
      </sheetData>
      <sheetData sheetId="4090">
        <row r="8">
          <cell r="D8" t="str">
            <v>Paramaz Avedisian Building</v>
          </cell>
        </row>
      </sheetData>
      <sheetData sheetId="4091">
        <row r="8">
          <cell r="D8" t="str">
            <v>Paramaz Avedisian Building</v>
          </cell>
        </row>
      </sheetData>
      <sheetData sheetId="4092">
        <row r="8">
          <cell r="D8" t="str">
            <v>Paramaz Avedisian Building</v>
          </cell>
        </row>
      </sheetData>
      <sheetData sheetId="4093">
        <row r="8">
          <cell r="D8" t="str">
            <v>Paramaz Avedisian Building</v>
          </cell>
        </row>
      </sheetData>
      <sheetData sheetId="4094">
        <row r="8">
          <cell r="D8" t="str">
            <v>Paramaz Avedisian Building</v>
          </cell>
        </row>
      </sheetData>
      <sheetData sheetId="4095">
        <row r="8">
          <cell r="D8" t="str">
            <v>Paramaz Avedisian Building</v>
          </cell>
        </row>
      </sheetData>
      <sheetData sheetId="4096">
        <row r="8">
          <cell r="D8" t="str">
            <v>Paramaz Avedisian Building</v>
          </cell>
        </row>
      </sheetData>
      <sheetData sheetId="4097">
        <row r="8">
          <cell r="D8" t="str">
            <v>Paramaz Avedisian Building</v>
          </cell>
        </row>
      </sheetData>
      <sheetData sheetId="4098"/>
      <sheetData sheetId="4099"/>
      <sheetData sheetId="4100"/>
      <sheetData sheetId="4101"/>
      <sheetData sheetId="4102"/>
      <sheetData sheetId="4103"/>
      <sheetData sheetId="4104"/>
      <sheetData sheetId="4105">
        <row r="8">
          <cell r="D8" t="str">
            <v>Paramaz Avedisian Building</v>
          </cell>
        </row>
      </sheetData>
      <sheetData sheetId="4106">
        <row r="8">
          <cell r="D8" t="str">
            <v>Paramaz Avedisian Building</v>
          </cell>
        </row>
      </sheetData>
      <sheetData sheetId="4107">
        <row r="8">
          <cell r="D8" t="str">
            <v>Paramaz Avedisian Building</v>
          </cell>
        </row>
      </sheetData>
      <sheetData sheetId="4108">
        <row r="8">
          <cell r="D8" t="str">
            <v>Paramaz Avedisian Building</v>
          </cell>
        </row>
      </sheetData>
      <sheetData sheetId="4109">
        <row r="8">
          <cell r="D8" t="str">
            <v>Paramaz Avedisian Building</v>
          </cell>
        </row>
      </sheetData>
      <sheetData sheetId="4110">
        <row r="8">
          <cell r="D8" t="str">
            <v>Paramaz Avedisian Building</v>
          </cell>
        </row>
      </sheetData>
      <sheetData sheetId="4111">
        <row r="8">
          <cell r="D8" t="str">
            <v>Paramaz Avedisian Building</v>
          </cell>
        </row>
      </sheetData>
      <sheetData sheetId="4112">
        <row r="8">
          <cell r="D8" t="str">
            <v>Paramaz Avedisian Building</v>
          </cell>
        </row>
      </sheetData>
      <sheetData sheetId="4113">
        <row r="8">
          <cell r="D8" t="str">
            <v>Paramaz Avedisian Building</v>
          </cell>
        </row>
      </sheetData>
      <sheetData sheetId="4114">
        <row r="8">
          <cell r="D8" t="str">
            <v>Paramaz Avedisian Building</v>
          </cell>
        </row>
      </sheetData>
      <sheetData sheetId="4115">
        <row r="8">
          <cell r="D8" t="str">
            <v>Paramaz Avedisian Building</v>
          </cell>
        </row>
      </sheetData>
      <sheetData sheetId="4116"/>
      <sheetData sheetId="4117"/>
      <sheetData sheetId="4118"/>
      <sheetData sheetId="4119"/>
      <sheetData sheetId="4120"/>
      <sheetData sheetId="4121"/>
      <sheetData sheetId="4122"/>
      <sheetData sheetId="4123">
        <row r="8">
          <cell r="D8" t="str">
            <v>Paramaz Avedisian Building</v>
          </cell>
        </row>
      </sheetData>
      <sheetData sheetId="4124">
        <row r="8">
          <cell r="D8" t="str">
            <v>Paramaz Avedisian Building</v>
          </cell>
        </row>
      </sheetData>
      <sheetData sheetId="4125">
        <row r="8">
          <cell r="D8" t="str">
            <v>Paramaz Avedisian Building</v>
          </cell>
        </row>
      </sheetData>
      <sheetData sheetId="4126">
        <row r="8">
          <cell r="D8" t="str">
            <v>Paramaz Avedisian Building</v>
          </cell>
        </row>
      </sheetData>
      <sheetData sheetId="4127">
        <row r="8">
          <cell r="D8" t="str">
            <v>Paramaz Avedisian Building</v>
          </cell>
        </row>
      </sheetData>
      <sheetData sheetId="4128">
        <row r="8">
          <cell r="D8" t="str">
            <v>Paramaz Avedisian Building</v>
          </cell>
        </row>
      </sheetData>
      <sheetData sheetId="4129">
        <row r="8">
          <cell r="D8" t="str">
            <v>Paramaz Avedisian Building</v>
          </cell>
        </row>
      </sheetData>
      <sheetData sheetId="4130">
        <row r="8">
          <cell r="D8" t="str">
            <v>Paramaz Avedisian Building</v>
          </cell>
        </row>
      </sheetData>
      <sheetData sheetId="4131">
        <row r="8">
          <cell r="D8" t="str">
            <v>Paramaz Avedisian Building</v>
          </cell>
        </row>
      </sheetData>
      <sheetData sheetId="4132">
        <row r="8">
          <cell r="D8" t="str">
            <v>Paramaz Avedisian Building</v>
          </cell>
        </row>
      </sheetData>
      <sheetData sheetId="4133">
        <row r="8">
          <cell r="D8" t="str">
            <v>Paramaz Avedisian Building</v>
          </cell>
        </row>
      </sheetData>
      <sheetData sheetId="4134">
        <row r="8">
          <cell r="D8" t="str">
            <v>Paramaz Avedisian Building</v>
          </cell>
        </row>
      </sheetData>
      <sheetData sheetId="4135">
        <row r="8">
          <cell r="D8" t="str">
            <v>Paramaz Avedisian Building</v>
          </cell>
        </row>
      </sheetData>
      <sheetData sheetId="4136">
        <row r="8">
          <cell r="D8" t="str">
            <v>Paramaz Avedisian Building</v>
          </cell>
        </row>
      </sheetData>
      <sheetData sheetId="4137">
        <row r="8">
          <cell r="D8" t="str">
            <v>Paramaz Avedisian Building</v>
          </cell>
        </row>
      </sheetData>
      <sheetData sheetId="4138"/>
      <sheetData sheetId="4139"/>
      <sheetData sheetId="4140"/>
      <sheetData sheetId="4141">
        <row r="8">
          <cell r="D8" t="str">
            <v>Paramaz Avedisian Building</v>
          </cell>
        </row>
      </sheetData>
      <sheetData sheetId="4142">
        <row r="8">
          <cell r="D8" t="str">
            <v>Paramaz Avedisian Building</v>
          </cell>
        </row>
      </sheetData>
      <sheetData sheetId="4143">
        <row r="8">
          <cell r="D8" t="str">
            <v>Paramaz Avedisian Building</v>
          </cell>
        </row>
      </sheetData>
      <sheetData sheetId="4144">
        <row r="8">
          <cell r="D8" t="str">
            <v>Paramaz Avedisian Building</v>
          </cell>
        </row>
      </sheetData>
      <sheetData sheetId="4145">
        <row r="8">
          <cell r="D8" t="str">
            <v>Paramaz Avedisian Building</v>
          </cell>
        </row>
      </sheetData>
      <sheetData sheetId="4146">
        <row r="8">
          <cell r="D8" t="str">
            <v>Paramaz Avedisian Building</v>
          </cell>
        </row>
      </sheetData>
      <sheetData sheetId="4147">
        <row r="8">
          <cell r="D8" t="str">
            <v>Paramaz Avedisian Building</v>
          </cell>
        </row>
      </sheetData>
      <sheetData sheetId="4148">
        <row r="8">
          <cell r="D8" t="str">
            <v>Paramaz Avedisian Building</v>
          </cell>
        </row>
      </sheetData>
      <sheetData sheetId="4149">
        <row r="8">
          <cell r="D8" t="str">
            <v>Paramaz Avedisian Building</v>
          </cell>
        </row>
      </sheetData>
      <sheetData sheetId="4150">
        <row r="8">
          <cell r="D8" t="str">
            <v>Paramaz Avedisian Building</v>
          </cell>
        </row>
      </sheetData>
      <sheetData sheetId="4151">
        <row r="8">
          <cell r="D8" t="str">
            <v>Paramaz Avedisian Building</v>
          </cell>
        </row>
      </sheetData>
      <sheetData sheetId="4152">
        <row r="8">
          <cell r="D8" t="str">
            <v>Paramaz Avedisian Building</v>
          </cell>
        </row>
      </sheetData>
      <sheetData sheetId="4153">
        <row r="8">
          <cell r="D8" t="str">
            <v>Paramaz Avedisian Building</v>
          </cell>
        </row>
      </sheetData>
      <sheetData sheetId="4154">
        <row r="8">
          <cell r="D8" t="str">
            <v>Paramaz Avedisian Building</v>
          </cell>
        </row>
      </sheetData>
      <sheetData sheetId="4155">
        <row r="8">
          <cell r="D8" t="str">
            <v>Paramaz Avedisian Building</v>
          </cell>
        </row>
      </sheetData>
      <sheetData sheetId="4156"/>
      <sheetData sheetId="4157"/>
      <sheetData sheetId="4158"/>
      <sheetData sheetId="4159">
        <row r="8">
          <cell r="D8" t="str">
            <v>Paramaz Avedisian Building</v>
          </cell>
        </row>
      </sheetData>
      <sheetData sheetId="4160">
        <row r="8">
          <cell r="D8" t="str">
            <v>Paramaz Avedisian Building</v>
          </cell>
        </row>
      </sheetData>
      <sheetData sheetId="4161">
        <row r="8">
          <cell r="D8" t="str">
            <v>Paramaz Avedisian Building</v>
          </cell>
        </row>
      </sheetData>
      <sheetData sheetId="4162">
        <row r="8">
          <cell r="D8" t="str">
            <v>Paramaz Avedisian Building</v>
          </cell>
        </row>
      </sheetData>
      <sheetData sheetId="4163">
        <row r="8">
          <cell r="D8" t="str">
            <v>Paramaz Avedisian Building</v>
          </cell>
        </row>
      </sheetData>
      <sheetData sheetId="4164">
        <row r="8">
          <cell r="D8" t="str">
            <v>Paramaz Avedisian Building</v>
          </cell>
        </row>
      </sheetData>
      <sheetData sheetId="4165">
        <row r="8">
          <cell r="D8" t="str">
            <v>Paramaz Avedisian Building</v>
          </cell>
        </row>
      </sheetData>
      <sheetData sheetId="4166">
        <row r="8">
          <cell r="D8" t="str">
            <v>Paramaz Avedisian Building</v>
          </cell>
        </row>
      </sheetData>
      <sheetData sheetId="4167">
        <row r="8">
          <cell r="D8" t="str">
            <v>Paramaz Avedisian Building</v>
          </cell>
        </row>
      </sheetData>
      <sheetData sheetId="4168">
        <row r="8">
          <cell r="D8" t="str">
            <v>Paramaz Avedisian Building</v>
          </cell>
        </row>
      </sheetData>
      <sheetData sheetId="4169">
        <row r="8">
          <cell r="D8" t="str">
            <v>Paramaz Avedisian Building</v>
          </cell>
        </row>
      </sheetData>
      <sheetData sheetId="4170">
        <row r="8">
          <cell r="D8" t="str">
            <v>Paramaz Avedisian Building</v>
          </cell>
        </row>
      </sheetData>
      <sheetData sheetId="4171">
        <row r="8">
          <cell r="D8" t="str">
            <v>Paramaz Avedisian Building</v>
          </cell>
        </row>
      </sheetData>
      <sheetData sheetId="4172">
        <row r="8">
          <cell r="D8" t="str">
            <v>Paramaz Avedisian Building</v>
          </cell>
        </row>
      </sheetData>
      <sheetData sheetId="4173">
        <row r="8">
          <cell r="D8" t="str">
            <v>Paramaz Avedisian Building</v>
          </cell>
        </row>
      </sheetData>
      <sheetData sheetId="4174"/>
      <sheetData sheetId="4175"/>
      <sheetData sheetId="4176"/>
      <sheetData sheetId="4177">
        <row r="8">
          <cell r="D8" t="str">
            <v>Paramaz Avedisian Building</v>
          </cell>
        </row>
      </sheetData>
      <sheetData sheetId="4178">
        <row r="8">
          <cell r="D8" t="str">
            <v>Paramaz Avedisian Building</v>
          </cell>
        </row>
      </sheetData>
      <sheetData sheetId="4179">
        <row r="8">
          <cell r="D8" t="str">
            <v>Paramaz Avedisian Building</v>
          </cell>
        </row>
      </sheetData>
      <sheetData sheetId="4180">
        <row r="8">
          <cell r="D8" t="str">
            <v>Paramaz Avedisian Building</v>
          </cell>
        </row>
      </sheetData>
      <sheetData sheetId="4181">
        <row r="8">
          <cell r="D8" t="str">
            <v>Paramaz Avedisian Building</v>
          </cell>
        </row>
      </sheetData>
      <sheetData sheetId="4182">
        <row r="8">
          <cell r="D8" t="str">
            <v>Paramaz Avedisian Building</v>
          </cell>
        </row>
      </sheetData>
      <sheetData sheetId="4183">
        <row r="8">
          <cell r="D8" t="str">
            <v>Paramaz Avedisian Building</v>
          </cell>
        </row>
      </sheetData>
      <sheetData sheetId="4184">
        <row r="8">
          <cell r="D8" t="str">
            <v>Paramaz Avedisian Building</v>
          </cell>
        </row>
      </sheetData>
      <sheetData sheetId="4185">
        <row r="8">
          <cell r="D8" t="str">
            <v>Paramaz Avedisian Building</v>
          </cell>
        </row>
      </sheetData>
      <sheetData sheetId="4186">
        <row r="8">
          <cell r="D8" t="str">
            <v>Paramaz Avedisian Building</v>
          </cell>
        </row>
      </sheetData>
      <sheetData sheetId="4187">
        <row r="8">
          <cell r="D8" t="str">
            <v>Paramaz Avedisian Building</v>
          </cell>
        </row>
      </sheetData>
      <sheetData sheetId="4188">
        <row r="8">
          <cell r="D8" t="str">
            <v>Paramaz Avedisian Building</v>
          </cell>
        </row>
      </sheetData>
      <sheetData sheetId="4189">
        <row r="8">
          <cell r="D8" t="str">
            <v>Paramaz Avedisian Building</v>
          </cell>
        </row>
      </sheetData>
      <sheetData sheetId="4190">
        <row r="8">
          <cell r="D8" t="str">
            <v>Paramaz Avedisian Building</v>
          </cell>
        </row>
      </sheetData>
      <sheetData sheetId="4191"/>
      <sheetData sheetId="4192"/>
      <sheetData sheetId="4193"/>
      <sheetData sheetId="4194"/>
      <sheetData sheetId="4195">
        <row r="8">
          <cell r="D8" t="str">
            <v>Paramaz Avedisian Building</v>
          </cell>
        </row>
      </sheetData>
      <sheetData sheetId="4196">
        <row r="8">
          <cell r="D8" t="str">
            <v>Paramaz Avedisian Building</v>
          </cell>
        </row>
      </sheetData>
      <sheetData sheetId="4197">
        <row r="8">
          <cell r="D8" t="str">
            <v>Paramaz Avedisian Building</v>
          </cell>
        </row>
      </sheetData>
      <sheetData sheetId="4198">
        <row r="8">
          <cell r="D8" t="str">
            <v>Paramaz Avedisian Building</v>
          </cell>
        </row>
      </sheetData>
      <sheetData sheetId="4199">
        <row r="8">
          <cell r="D8" t="str">
            <v>Paramaz Avedisian Building</v>
          </cell>
        </row>
      </sheetData>
      <sheetData sheetId="4200">
        <row r="8">
          <cell r="D8" t="str">
            <v>Paramaz Avedisian Building</v>
          </cell>
        </row>
      </sheetData>
      <sheetData sheetId="4201">
        <row r="8">
          <cell r="D8" t="str">
            <v>Paramaz Avedisian Building</v>
          </cell>
        </row>
      </sheetData>
      <sheetData sheetId="4202">
        <row r="8">
          <cell r="D8" t="str">
            <v>Paramaz Avedisian Building</v>
          </cell>
        </row>
      </sheetData>
      <sheetData sheetId="4203">
        <row r="8">
          <cell r="D8" t="str">
            <v>Paramaz Avedisian Building</v>
          </cell>
        </row>
      </sheetData>
      <sheetData sheetId="4204">
        <row r="8">
          <cell r="D8" t="str">
            <v>Paramaz Avedisian Building</v>
          </cell>
        </row>
      </sheetData>
      <sheetData sheetId="4205">
        <row r="8">
          <cell r="D8" t="str">
            <v>Paramaz Avedisian Building</v>
          </cell>
        </row>
      </sheetData>
      <sheetData sheetId="4206">
        <row r="8">
          <cell r="D8" t="str">
            <v>Paramaz Avedisian Building</v>
          </cell>
        </row>
      </sheetData>
      <sheetData sheetId="4207">
        <row r="8">
          <cell r="D8" t="str">
            <v>Paramaz Avedisian Building</v>
          </cell>
        </row>
      </sheetData>
      <sheetData sheetId="4208">
        <row r="8">
          <cell r="D8" t="str">
            <v>Paramaz Avedisian Building</v>
          </cell>
        </row>
      </sheetData>
      <sheetData sheetId="4209">
        <row r="8">
          <cell r="D8" t="str">
            <v>Paramaz Avedisian Building</v>
          </cell>
        </row>
      </sheetData>
      <sheetData sheetId="4210">
        <row r="8">
          <cell r="D8" t="str">
            <v>Paramaz Avedisian Building</v>
          </cell>
        </row>
      </sheetData>
      <sheetData sheetId="4211">
        <row r="8">
          <cell r="D8" t="str">
            <v>Paramaz Avedisian Building</v>
          </cell>
        </row>
      </sheetData>
      <sheetData sheetId="4212"/>
      <sheetData sheetId="4213">
        <row r="8">
          <cell r="D8" t="str">
            <v>Paramaz Avedisian Building</v>
          </cell>
        </row>
      </sheetData>
      <sheetData sheetId="4214">
        <row r="8">
          <cell r="D8" t="str">
            <v>Paramaz Avedisian Building</v>
          </cell>
        </row>
      </sheetData>
      <sheetData sheetId="4215">
        <row r="8">
          <cell r="D8" t="str">
            <v>Paramaz Avedisian Building</v>
          </cell>
        </row>
      </sheetData>
      <sheetData sheetId="4216">
        <row r="8">
          <cell r="D8" t="str">
            <v>Paramaz Avedisian Building</v>
          </cell>
        </row>
      </sheetData>
      <sheetData sheetId="4217">
        <row r="8">
          <cell r="D8" t="str">
            <v>Paramaz Avedisian Building</v>
          </cell>
        </row>
      </sheetData>
      <sheetData sheetId="4218">
        <row r="8">
          <cell r="D8" t="str">
            <v>Paramaz Avedisian Building</v>
          </cell>
        </row>
      </sheetData>
      <sheetData sheetId="4219">
        <row r="8">
          <cell r="D8" t="str">
            <v>Paramaz Avedisian Building</v>
          </cell>
        </row>
      </sheetData>
      <sheetData sheetId="4220">
        <row r="8">
          <cell r="D8" t="str">
            <v>Paramaz Avedisian Building</v>
          </cell>
        </row>
      </sheetData>
      <sheetData sheetId="4221">
        <row r="8">
          <cell r="D8" t="str">
            <v>Paramaz Avedisian Building</v>
          </cell>
        </row>
      </sheetData>
      <sheetData sheetId="4222">
        <row r="8">
          <cell r="D8" t="str">
            <v>Paramaz Avedisian Building</v>
          </cell>
        </row>
      </sheetData>
      <sheetData sheetId="4223">
        <row r="8">
          <cell r="D8" t="str">
            <v>Paramaz Avedisian Building</v>
          </cell>
        </row>
      </sheetData>
      <sheetData sheetId="4224">
        <row r="8">
          <cell r="D8" t="str">
            <v>Paramaz Avedisian Building</v>
          </cell>
        </row>
      </sheetData>
      <sheetData sheetId="4225">
        <row r="8">
          <cell r="D8" t="str">
            <v>Paramaz Avedisian Building</v>
          </cell>
        </row>
      </sheetData>
      <sheetData sheetId="4226">
        <row r="8">
          <cell r="D8" t="str">
            <v>Paramaz Avedisian Building</v>
          </cell>
        </row>
      </sheetData>
      <sheetData sheetId="4227"/>
      <sheetData sheetId="4228"/>
      <sheetData sheetId="4229"/>
      <sheetData sheetId="4230"/>
      <sheetData sheetId="4231">
        <row r="8">
          <cell r="D8" t="str">
            <v>Paramaz Avedisian Building</v>
          </cell>
        </row>
      </sheetData>
      <sheetData sheetId="4232">
        <row r="8">
          <cell r="D8" t="str">
            <v>Paramaz Avedisian Building</v>
          </cell>
        </row>
      </sheetData>
      <sheetData sheetId="4233">
        <row r="8">
          <cell r="D8" t="str">
            <v>Paramaz Avedisian Building</v>
          </cell>
        </row>
      </sheetData>
      <sheetData sheetId="4234">
        <row r="8">
          <cell r="D8" t="str">
            <v>Paramaz Avedisian Building</v>
          </cell>
        </row>
      </sheetData>
      <sheetData sheetId="4235">
        <row r="8">
          <cell r="D8" t="str">
            <v>Paramaz Avedisian Building</v>
          </cell>
        </row>
      </sheetData>
      <sheetData sheetId="4236">
        <row r="8">
          <cell r="D8" t="str">
            <v>Paramaz Avedisian Building</v>
          </cell>
        </row>
      </sheetData>
      <sheetData sheetId="4237">
        <row r="8">
          <cell r="D8" t="str">
            <v>Paramaz Avedisian Building</v>
          </cell>
        </row>
      </sheetData>
      <sheetData sheetId="4238">
        <row r="8">
          <cell r="D8" t="str">
            <v>Paramaz Avedisian Building</v>
          </cell>
        </row>
      </sheetData>
      <sheetData sheetId="4239">
        <row r="8">
          <cell r="D8" t="str">
            <v>Paramaz Avedisian Building</v>
          </cell>
        </row>
      </sheetData>
      <sheetData sheetId="4240">
        <row r="8">
          <cell r="D8" t="str">
            <v>Paramaz Avedisian Building</v>
          </cell>
        </row>
      </sheetData>
      <sheetData sheetId="4241">
        <row r="8">
          <cell r="D8" t="str">
            <v>Paramaz Avedisian Building</v>
          </cell>
        </row>
      </sheetData>
      <sheetData sheetId="4242">
        <row r="8">
          <cell r="D8" t="str">
            <v>Paramaz Avedisian Building</v>
          </cell>
        </row>
      </sheetData>
      <sheetData sheetId="4243">
        <row r="8">
          <cell r="D8" t="str">
            <v>Paramaz Avedisian Building</v>
          </cell>
        </row>
      </sheetData>
      <sheetData sheetId="4244">
        <row r="8">
          <cell r="D8" t="str">
            <v>Paramaz Avedisian Building</v>
          </cell>
        </row>
      </sheetData>
      <sheetData sheetId="4245"/>
      <sheetData sheetId="4246"/>
      <sheetData sheetId="4247"/>
      <sheetData sheetId="4248"/>
      <sheetData sheetId="4249">
        <row r="8">
          <cell r="D8" t="str">
            <v>Paramaz Avedisian Building</v>
          </cell>
        </row>
      </sheetData>
      <sheetData sheetId="4250">
        <row r="8">
          <cell r="D8" t="str">
            <v>Paramaz Avedisian Building</v>
          </cell>
        </row>
      </sheetData>
      <sheetData sheetId="4251">
        <row r="8">
          <cell r="D8" t="str">
            <v>Paramaz Avedisian Building</v>
          </cell>
        </row>
      </sheetData>
      <sheetData sheetId="4252">
        <row r="8">
          <cell r="D8" t="str">
            <v>Paramaz Avedisian Building</v>
          </cell>
        </row>
      </sheetData>
      <sheetData sheetId="4253">
        <row r="8">
          <cell r="D8" t="str">
            <v>Paramaz Avedisian Building</v>
          </cell>
        </row>
      </sheetData>
      <sheetData sheetId="4254">
        <row r="8">
          <cell r="D8" t="str">
            <v>Paramaz Avedisian Building</v>
          </cell>
        </row>
      </sheetData>
      <sheetData sheetId="4255">
        <row r="8">
          <cell r="D8" t="str">
            <v>Paramaz Avedisian Building</v>
          </cell>
        </row>
      </sheetData>
      <sheetData sheetId="4256">
        <row r="8">
          <cell r="D8" t="str">
            <v>Paramaz Avedisian Building</v>
          </cell>
        </row>
      </sheetData>
      <sheetData sheetId="4257">
        <row r="8">
          <cell r="D8" t="str">
            <v>Paramaz Avedisian Building</v>
          </cell>
        </row>
      </sheetData>
      <sheetData sheetId="4258">
        <row r="8">
          <cell r="D8" t="str">
            <v>Paramaz Avedisian Building</v>
          </cell>
        </row>
      </sheetData>
      <sheetData sheetId="4259">
        <row r="8">
          <cell r="D8" t="str">
            <v>Paramaz Avedisian Building</v>
          </cell>
        </row>
      </sheetData>
      <sheetData sheetId="4260">
        <row r="8">
          <cell r="D8" t="str">
            <v>Paramaz Avedisian Building</v>
          </cell>
        </row>
      </sheetData>
      <sheetData sheetId="4261">
        <row r="8">
          <cell r="D8" t="str">
            <v>Paramaz Avedisian Building</v>
          </cell>
        </row>
      </sheetData>
      <sheetData sheetId="4262">
        <row r="8">
          <cell r="D8" t="str">
            <v>Paramaz Avedisian Building</v>
          </cell>
        </row>
      </sheetData>
      <sheetData sheetId="4263"/>
      <sheetData sheetId="4264"/>
      <sheetData sheetId="4265"/>
      <sheetData sheetId="4266"/>
      <sheetData sheetId="4267"/>
      <sheetData sheetId="4268">
        <row r="8">
          <cell r="D8" t="str">
            <v>Paramaz Avedisian Building</v>
          </cell>
        </row>
      </sheetData>
      <sheetData sheetId="4269">
        <row r="8">
          <cell r="D8" t="str">
            <v>Paramaz Avedisian Building</v>
          </cell>
        </row>
      </sheetData>
      <sheetData sheetId="4270">
        <row r="8">
          <cell r="D8" t="str">
            <v>Paramaz Avedisian Building</v>
          </cell>
        </row>
      </sheetData>
      <sheetData sheetId="4271">
        <row r="8">
          <cell r="D8" t="str">
            <v>Paramaz Avedisian Building</v>
          </cell>
        </row>
      </sheetData>
      <sheetData sheetId="4272">
        <row r="8">
          <cell r="D8" t="str">
            <v>Paramaz Avedisian Building</v>
          </cell>
        </row>
      </sheetData>
      <sheetData sheetId="4273">
        <row r="8">
          <cell r="D8" t="str">
            <v>Paramaz Avedisian Building</v>
          </cell>
        </row>
      </sheetData>
      <sheetData sheetId="4274">
        <row r="8">
          <cell r="D8" t="str">
            <v>Paramaz Avedisian Building</v>
          </cell>
        </row>
      </sheetData>
      <sheetData sheetId="4275">
        <row r="8">
          <cell r="D8" t="str">
            <v>Paramaz Avedisian Building</v>
          </cell>
        </row>
      </sheetData>
      <sheetData sheetId="4276">
        <row r="8">
          <cell r="D8" t="str">
            <v>Paramaz Avedisian Building</v>
          </cell>
        </row>
      </sheetData>
      <sheetData sheetId="4277">
        <row r="8">
          <cell r="D8" t="str">
            <v>Paramaz Avedisian Building</v>
          </cell>
        </row>
      </sheetData>
      <sheetData sheetId="4278"/>
      <sheetData sheetId="4279"/>
      <sheetData sheetId="4280"/>
      <sheetData sheetId="4281"/>
      <sheetData sheetId="4282"/>
      <sheetData sheetId="4283"/>
      <sheetData sheetId="4284"/>
      <sheetData sheetId="4285"/>
      <sheetData sheetId="4286">
        <row r="8">
          <cell r="D8" t="str">
            <v>Paramaz Avedisian Building</v>
          </cell>
        </row>
      </sheetData>
      <sheetData sheetId="4287">
        <row r="8">
          <cell r="D8" t="str">
            <v>Paramaz Avedisian Building</v>
          </cell>
        </row>
      </sheetData>
      <sheetData sheetId="4288">
        <row r="8">
          <cell r="D8" t="str">
            <v>Paramaz Avedisian Building</v>
          </cell>
        </row>
      </sheetData>
      <sheetData sheetId="4289">
        <row r="8">
          <cell r="D8" t="str">
            <v>Paramaz Avedisian Building</v>
          </cell>
        </row>
      </sheetData>
      <sheetData sheetId="4290">
        <row r="8">
          <cell r="D8" t="str">
            <v>Paramaz Avedisian Building</v>
          </cell>
        </row>
      </sheetData>
      <sheetData sheetId="4291">
        <row r="8">
          <cell r="D8" t="str">
            <v>Paramaz Avedisian Building</v>
          </cell>
        </row>
      </sheetData>
      <sheetData sheetId="4292">
        <row r="8">
          <cell r="D8" t="str">
            <v>Paramaz Avedisian Building</v>
          </cell>
        </row>
      </sheetData>
      <sheetData sheetId="4293">
        <row r="8">
          <cell r="D8" t="str">
            <v>Paramaz Avedisian Building</v>
          </cell>
        </row>
      </sheetData>
      <sheetData sheetId="4294">
        <row r="8">
          <cell r="D8" t="str">
            <v>Paramaz Avedisian Building</v>
          </cell>
        </row>
      </sheetData>
      <sheetData sheetId="4295">
        <row r="8">
          <cell r="D8" t="str">
            <v>Paramaz Avedisian Building</v>
          </cell>
        </row>
      </sheetData>
      <sheetData sheetId="4296">
        <row r="8">
          <cell r="D8" t="str">
            <v>Paramaz Avedisian Building</v>
          </cell>
        </row>
      </sheetData>
      <sheetData sheetId="4297"/>
      <sheetData sheetId="4298"/>
      <sheetData sheetId="4299"/>
      <sheetData sheetId="4300"/>
      <sheetData sheetId="4301"/>
      <sheetData sheetId="4302"/>
      <sheetData sheetId="4303"/>
      <sheetData sheetId="4304">
        <row r="8">
          <cell r="D8" t="str">
            <v>Paramaz Avedisian Building</v>
          </cell>
        </row>
      </sheetData>
      <sheetData sheetId="4305">
        <row r="8">
          <cell r="D8" t="str">
            <v>Paramaz Avedisian Building</v>
          </cell>
        </row>
      </sheetData>
      <sheetData sheetId="4306">
        <row r="8">
          <cell r="D8" t="str">
            <v>Paramaz Avedisian Building</v>
          </cell>
        </row>
      </sheetData>
      <sheetData sheetId="4307">
        <row r="8">
          <cell r="D8" t="str">
            <v>Paramaz Avedisian Building</v>
          </cell>
        </row>
      </sheetData>
      <sheetData sheetId="4308">
        <row r="8">
          <cell r="D8" t="str">
            <v>Paramaz Avedisian Building</v>
          </cell>
        </row>
      </sheetData>
      <sheetData sheetId="4309">
        <row r="8">
          <cell r="D8" t="str">
            <v>Paramaz Avedisian Building</v>
          </cell>
        </row>
      </sheetData>
      <sheetData sheetId="4310">
        <row r="8">
          <cell r="D8" t="str">
            <v>Paramaz Avedisian Building</v>
          </cell>
        </row>
      </sheetData>
      <sheetData sheetId="4311">
        <row r="8">
          <cell r="D8" t="str">
            <v>Paramaz Avedisian Building</v>
          </cell>
        </row>
      </sheetData>
      <sheetData sheetId="4312">
        <row r="8">
          <cell r="D8" t="str">
            <v>Paramaz Avedisian Building</v>
          </cell>
        </row>
      </sheetData>
      <sheetData sheetId="4313">
        <row r="8">
          <cell r="D8" t="str">
            <v>Paramaz Avedisian Building</v>
          </cell>
        </row>
      </sheetData>
      <sheetData sheetId="4314">
        <row r="8">
          <cell r="D8" t="str">
            <v>Paramaz Avedisian Building</v>
          </cell>
        </row>
      </sheetData>
      <sheetData sheetId="4315"/>
      <sheetData sheetId="4316"/>
      <sheetData sheetId="4317"/>
      <sheetData sheetId="4318"/>
      <sheetData sheetId="4319"/>
      <sheetData sheetId="4320"/>
      <sheetData sheetId="4321"/>
      <sheetData sheetId="4322">
        <row r="8">
          <cell r="D8" t="str">
            <v>Paramaz Avedisian Building</v>
          </cell>
        </row>
      </sheetData>
      <sheetData sheetId="4323">
        <row r="8">
          <cell r="D8" t="str">
            <v>Paramaz Avedisian Building</v>
          </cell>
        </row>
      </sheetData>
      <sheetData sheetId="4324">
        <row r="8">
          <cell r="D8" t="str">
            <v>Paramaz Avedisian Building</v>
          </cell>
        </row>
      </sheetData>
      <sheetData sheetId="4325">
        <row r="8">
          <cell r="D8" t="str">
            <v>Paramaz Avedisian Building</v>
          </cell>
        </row>
      </sheetData>
      <sheetData sheetId="4326">
        <row r="8">
          <cell r="D8" t="str">
            <v>Paramaz Avedisian Building</v>
          </cell>
        </row>
      </sheetData>
      <sheetData sheetId="4327">
        <row r="8">
          <cell r="D8" t="str">
            <v>Paramaz Avedisian Building</v>
          </cell>
        </row>
      </sheetData>
      <sheetData sheetId="4328">
        <row r="8">
          <cell r="D8" t="str">
            <v>Paramaz Avedisian Building</v>
          </cell>
        </row>
      </sheetData>
      <sheetData sheetId="4329">
        <row r="8">
          <cell r="D8" t="str">
            <v>Paramaz Avedisian Building</v>
          </cell>
        </row>
      </sheetData>
      <sheetData sheetId="4330">
        <row r="8">
          <cell r="D8" t="str">
            <v>Paramaz Avedisian Building</v>
          </cell>
        </row>
      </sheetData>
      <sheetData sheetId="4331">
        <row r="8">
          <cell r="D8" t="str">
            <v>Paramaz Avedisian Building</v>
          </cell>
        </row>
      </sheetData>
      <sheetData sheetId="4332">
        <row r="8">
          <cell r="D8" t="str">
            <v>Paramaz Avedisian Building</v>
          </cell>
        </row>
      </sheetData>
      <sheetData sheetId="4333"/>
      <sheetData sheetId="4334"/>
      <sheetData sheetId="4335"/>
      <sheetData sheetId="4336">
        <row r="8">
          <cell r="D8" t="str">
            <v>Paramaz Avedisian Building</v>
          </cell>
        </row>
      </sheetData>
      <sheetData sheetId="4337">
        <row r="8">
          <cell r="D8" t="str">
            <v>Paramaz Avedisian Building</v>
          </cell>
        </row>
      </sheetData>
      <sheetData sheetId="4338">
        <row r="8">
          <cell r="D8" t="str">
            <v>Paramaz Avedisian Building</v>
          </cell>
        </row>
      </sheetData>
      <sheetData sheetId="4339">
        <row r="8">
          <cell r="D8" t="str">
            <v>Paramaz Avedisian Building</v>
          </cell>
        </row>
      </sheetData>
      <sheetData sheetId="4340">
        <row r="8">
          <cell r="D8" t="str">
            <v>Paramaz Avedisian Building</v>
          </cell>
        </row>
      </sheetData>
      <sheetData sheetId="4341">
        <row r="8">
          <cell r="D8" t="str">
            <v>Paramaz Avedisian Building</v>
          </cell>
        </row>
      </sheetData>
      <sheetData sheetId="4342">
        <row r="8">
          <cell r="D8" t="str">
            <v>Paramaz Avedisian Building</v>
          </cell>
        </row>
      </sheetData>
      <sheetData sheetId="4343">
        <row r="8">
          <cell r="D8" t="str">
            <v>Paramaz Avedisian Building</v>
          </cell>
        </row>
      </sheetData>
      <sheetData sheetId="4344">
        <row r="8">
          <cell r="D8" t="str">
            <v>Paramaz Avedisian Building</v>
          </cell>
        </row>
      </sheetData>
      <sheetData sheetId="4345">
        <row r="8">
          <cell r="D8" t="str">
            <v>Paramaz Avedisian Building</v>
          </cell>
        </row>
      </sheetData>
      <sheetData sheetId="4346">
        <row r="8">
          <cell r="D8" t="str">
            <v>Paramaz Avedisian Building</v>
          </cell>
        </row>
      </sheetData>
      <sheetData sheetId="4347">
        <row r="8">
          <cell r="D8" t="str">
            <v>Paramaz Avedisian Building</v>
          </cell>
        </row>
      </sheetData>
      <sheetData sheetId="4348">
        <row r="8">
          <cell r="D8" t="str">
            <v>Paramaz Avedisian Building</v>
          </cell>
        </row>
      </sheetData>
      <sheetData sheetId="4349">
        <row r="8">
          <cell r="D8" t="str">
            <v>Paramaz Avedisian Building</v>
          </cell>
        </row>
      </sheetData>
      <sheetData sheetId="4350">
        <row r="8">
          <cell r="D8" t="str">
            <v>Paramaz Avedisian Building</v>
          </cell>
        </row>
      </sheetData>
      <sheetData sheetId="4351"/>
      <sheetData sheetId="4352"/>
      <sheetData sheetId="4353"/>
      <sheetData sheetId="4354">
        <row r="8">
          <cell r="D8" t="str">
            <v>Paramaz Avedisian Building</v>
          </cell>
        </row>
      </sheetData>
      <sheetData sheetId="4355">
        <row r="8">
          <cell r="D8" t="str">
            <v>Paramaz Avedisian Building</v>
          </cell>
        </row>
      </sheetData>
      <sheetData sheetId="4356">
        <row r="8">
          <cell r="D8" t="str">
            <v>Paramaz Avedisian Building</v>
          </cell>
        </row>
      </sheetData>
      <sheetData sheetId="4357">
        <row r="8">
          <cell r="D8" t="str">
            <v>Paramaz Avedisian Building</v>
          </cell>
        </row>
      </sheetData>
      <sheetData sheetId="4358">
        <row r="8">
          <cell r="D8" t="str">
            <v>Paramaz Avedisian Building</v>
          </cell>
        </row>
      </sheetData>
      <sheetData sheetId="4359">
        <row r="8">
          <cell r="D8" t="str">
            <v>Paramaz Avedisian Building</v>
          </cell>
        </row>
      </sheetData>
      <sheetData sheetId="4360">
        <row r="8">
          <cell r="D8" t="str">
            <v>Paramaz Avedisian Building</v>
          </cell>
        </row>
      </sheetData>
      <sheetData sheetId="4361">
        <row r="8">
          <cell r="D8" t="str">
            <v>Paramaz Avedisian Building</v>
          </cell>
        </row>
      </sheetData>
      <sheetData sheetId="4362">
        <row r="8">
          <cell r="D8" t="str">
            <v>Paramaz Avedisian Building</v>
          </cell>
        </row>
      </sheetData>
      <sheetData sheetId="4363">
        <row r="8">
          <cell r="D8" t="str">
            <v>Paramaz Avedisian Building</v>
          </cell>
        </row>
      </sheetData>
      <sheetData sheetId="4364">
        <row r="8">
          <cell r="D8" t="str">
            <v>Paramaz Avedisian Building</v>
          </cell>
        </row>
      </sheetData>
      <sheetData sheetId="4365">
        <row r="8">
          <cell r="D8" t="str">
            <v>Paramaz Avedisian Building</v>
          </cell>
        </row>
      </sheetData>
      <sheetData sheetId="4366">
        <row r="8">
          <cell r="D8" t="str">
            <v>Paramaz Avedisian Building</v>
          </cell>
        </row>
      </sheetData>
      <sheetData sheetId="4367">
        <row r="8">
          <cell r="D8" t="str">
            <v>Paramaz Avedisian Building</v>
          </cell>
        </row>
      </sheetData>
      <sheetData sheetId="4368">
        <row r="8">
          <cell r="D8" t="str">
            <v>Paramaz Avedisian Building</v>
          </cell>
        </row>
      </sheetData>
      <sheetData sheetId="4369"/>
      <sheetData sheetId="4370"/>
      <sheetData sheetId="4371"/>
      <sheetData sheetId="4372">
        <row r="8">
          <cell r="D8" t="str">
            <v>Paramaz Avedisian Building</v>
          </cell>
        </row>
      </sheetData>
      <sheetData sheetId="4373">
        <row r="8">
          <cell r="D8" t="str">
            <v>Paramaz Avedisian Building</v>
          </cell>
        </row>
      </sheetData>
      <sheetData sheetId="4374">
        <row r="8">
          <cell r="D8" t="str">
            <v>Paramaz Avedisian Building</v>
          </cell>
        </row>
      </sheetData>
      <sheetData sheetId="4375">
        <row r="8">
          <cell r="D8" t="str">
            <v>Paramaz Avedisian Building</v>
          </cell>
        </row>
      </sheetData>
      <sheetData sheetId="4376">
        <row r="8">
          <cell r="D8" t="str">
            <v>Paramaz Avedisian Building</v>
          </cell>
        </row>
      </sheetData>
      <sheetData sheetId="4377">
        <row r="8">
          <cell r="D8" t="str">
            <v>Paramaz Avedisian Building</v>
          </cell>
        </row>
      </sheetData>
      <sheetData sheetId="4378">
        <row r="8">
          <cell r="D8" t="str">
            <v>Paramaz Avedisian Building</v>
          </cell>
        </row>
      </sheetData>
      <sheetData sheetId="4379">
        <row r="8">
          <cell r="D8" t="str">
            <v>Paramaz Avedisian Building</v>
          </cell>
        </row>
      </sheetData>
      <sheetData sheetId="4380">
        <row r="8">
          <cell r="D8" t="str">
            <v>Paramaz Avedisian Building</v>
          </cell>
        </row>
      </sheetData>
      <sheetData sheetId="4381">
        <row r="8">
          <cell r="D8" t="str">
            <v>Paramaz Avedisian Building</v>
          </cell>
        </row>
      </sheetData>
      <sheetData sheetId="4382">
        <row r="8">
          <cell r="D8" t="str">
            <v>Paramaz Avedisian Building</v>
          </cell>
        </row>
      </sheetData>
      <sheetData sheetId="4383">
        <row r="8">
          <cell r="D8" t="str">
            <v>Paramaz Avedisian Building</v>
          </cell>
        </row>
      </sheetData>
      <sheetData sheetId="4384">
        <row r="8">
          <cell r="D8" t="str">
            <v>Paramaz Avedisian Building</v>
          </cell>
        </row>
      </sheetData>
      <sheetData sheetId="4385">
        <row r="8">
          <cell r="D8" t="str">
            <v>Paramaz Avedisian Building</v>
          </cell>
        </row>
      </sheetData>
      <sheetData sheetId="4386">
        <row r="8">
          <cell r="D8" t="str">
            <v>Paramaz Avedisian Building</v>
          </cell>
        </row>
      </sheetData>
      <sheetData sheetId="4387">
        <row r="8">
          <cell r="D8" t="str">
            <v>Paramaz Avedisian Building</v>
          </cell>
        </row>
      </sheetData>
      <sheetData sheetId="4388">
        <row r="8">
          <cell r="D8" t="str">
            <v>Paramaz Avedisian Building</v>
          </cell>
        </row>
      </sheetData>
      <sheetData sheetId="4389">
        <row r="8">
          <cell r="D8" t="str">
            <v>Paramaz Avedisian Building</v>
          </cell>
        </row>
      </sheetData>
      <sheetData sheetId="4390">
        <row r="8">
          <cell r="D8" t="str">
            <v>Paramaz Avedisian Building</v>
          </cell>
        </row>
      </sheetData>
      <sheetData sheetId="4391">
        <row r="8">
          <cell r="D8" t="str">
            <v>Paramaz Avedisian Building</v>
          </cell>
        </row>
      </sheetData>
      <sheetData sheetId="4392">
        <row r="8">
          <cell r="D8" t="str">
            <v>Paramaz Avedisian Building</v>
          </cell>
        </row>
      </sheetData>
      <sheetData sheetId="4393">
        <row r="8">
          <cell r="D8" t="str">
            <v>Paramaz Avedisian Building</v>
          </cell>
        </row>
      </sheetData>
      <sheetData sheetId="4394">
        <row r="8">
          <cell r="D8" t="str">
            <v>Paramaz Avedisian Building</v>
          </cell>
        </row>
      </sheetData>
      <sheetData sheetId="4395">
        <row r="8">
          <cell r="D8" t="str">
            <v>Paramaz Avedisian Building</v>
          </cell>
        </row>
      </sheetData>
      <sheetData sheetId="4396">
        <row r="8">
          <cell r="D8" t="str">
            <v>Paramaz Avedisian Building</v>
          </cell>
        </row>
      </sheetData>
      <sheetData sheetId="4397">
        <row r="8">
          <cell r="D8" t="str">
            <v>Paramaz Avedisian Building</v>
          </cell>
        </row>
      </sheetData>
      <sheetData sheetId="4398">
        <row r="8">
          <cell r="D8" t="str">
            <v>Paramaz Avedisian Building</v>
          </cell>
        </row>
      </sheetData>
      <sheetData sheetId="4399">
        <row r="8">
          <cell r="D8" t="str">
            <v>Paramaz Avedisian Building</v>
          </cell>
        </row>
      </sheetData>
      <sheetData sheetId="4400">
        <row r="8">
          <cell r="D8" t="str">
            <v>Paramaz Avedisian Building</v>
          </cell>
        </row>
      </sheetData>
      <sheetData sheetId="4401">
        <row r="8">
          <cell r="D8" t="str">
            <v>Paramaz Avedisian Building</v>
          </cell>
        </row>
      </sheetData>
      <sheetData sheetId="4402"/>
      <sheetData sheetId="4403"/>
      <sheetData sheetId="4404"/>
      <sheetData sheetId="4405"/>
      <sheetData sheetId="4406">
        <row r="8">
          <cell r="D8" t="str">
            <v>Paramaz Avedisian Building</v>
          </cell>
        </row>
      </sheetData>
      <sheetData sheetId="4407">
        <row r="8">
          <cell r="D8" t="str">
            <v>Paramaz Avedisian Building</v>
          </cell>
        </row>
      </sheetData>
      <sheetData sheetId="4408">
        <row r="8">
          <cell r="D8" t="str">
            <v>Paramaz Avedisian Building</v>
          </cell>
        </row>
      </sheetData>
      <sheetData sheetId="4409">
        <row r="8">
          <cell r="D8" t="str">
            <v>Paramaz Avedisian Building</v>
          </cell>
        </row>
      </sheetData>
      <sheetData sheetId="4410">
        <row r="8">
          <cell r="D8" t="str">
            <v>Paramaz Avedisian Building</v>
          </cell>
        </row>
      </sheetData>
      <sheetData sheetId="4411">
        <row r="8">
          <cell r="D8" t="str">
            <v>Paramaz Avedisian Building</v>
          </cell>
        </row>
      </sheetData>
      <sheetData sheetId="4412">
        <row r="8">
          <cell r="D8" t="str">
            <v>Paramaz Avedisian Building</v>
          </cell>
        </row>
      </sheetData>
      <sheetData sheetId="4413">
        <row r="8">
          <cell r="D8" t="str">
            <v>Paramaz Avedisian Building</v>
          </cell>
        </row>
      </sheetData>
      <sheetData sheetId="4414">
        <row r="8">
          <cell r="D8" t="str">
            <v>Paramaz Avedisian Building</v>
          </cell>
        </row>
      </sheetData>
      <sheetData sheetId="4415">
        <row r="8">
          <cell r="D8" t="str">
            <v>Paramaz Avedisian Building</v>
          </cell>
        </row>
      </sheetData>
      <sheetData sheetId="4416">
        <row r="8">
          <cell r="D8" t="str">
            <v>Paramaz Avedisian Building</v>
          </cell>
        </row>
      </sheetData>
      <sheetData sheetId="4417">
        <row r="8">
          <cell r="D8" t="str">
            <v>Paramaz Avedisian Building</v>
          </cell>
        </row>
      </sheetData>
      <sheetData sheetId="4418">
        <row r="8">
          <cell r="D8" t="str">
            <v>Paramaz Avedisian Building</v>
          </cell>
        </row>
      </sheetData>
      <sheetData sheetId="4419">
        <row r="8">
          <cell r="D8" t="str">
            <v>Paramaz Avedisian Building</v>
          </cell>
        </row>
      </sheetData>
      <sheetData sheetId="4420">
        <row r="8">
          <cell r="D8" t="str">
            <v>Paramaz Avedisian Building</v>
          </cell>
        </row>
      </sheetData>
      <sheetData sheetId="4421">
        <row r="8">
          <cell r="D8" t="str">
            <v>Paramaz Avedisian Building</v>
          </cell>
        </row>
      </sheetData>
      <sheetData sheetId="4422"/>
      <sheetData sheetId="4423">
        <row r="8">
          <cell r="D8" t="str">
            <v>Paramaz Avedisian Building</v>
          </cell>
        </row>
      </sheetData>
      <sheetData sheetId="4424">
        <row r="8">
          <cell r="D8" t="str">
            <v>Paramaz Avedisian Building</v>
          </cell>
        </row>
      </sheetData>
      <sheetData sheetId="4425">
        <row r="8">
          <cell r="D8" t="str">
            <v>Paramaz Avedisian Building</v>
          </cell>
        </row>
      </sheetData>
      <sheetData sheetId="4426">
        <row r="8">
          <cell r="D8" t="str">
            <v>Paramaz Avedisian Building</v>
          </cell>
        </row>
      </sheetData>
      <sheetData sheetId="4427">
        <row r="8">
          <cell r="D8" t="str">
            <v>Paramaz Avedisian Building</v>
          </cell>
        </row>
      </sheetData>
      <sheetData sheetId="4428">
        <row r="8">
          <cell r="D8" t="str">
            <v>Paramaz Avedisian Building</v>
          </cell>
        </row>
      </sheetData>
      <sheetData sheetId="4429">
        <row r="8">
          <cell r="D8" t="str">
            <v>Paramaz Avedisian Building</v>
          </cell>
        </row>
      </sheetData>
      <sheetData sheetId="4430">
        <row r="8">
          <cell r="D8" t="str">
            <v>Paramaz Avedisian Building</v>
          </cell>
        </row>
      </sheetData>
      <sheetData sheetId="4431">
        <row r="8">
          <cell r="D8" t="str">
            <v>Paramaz Avedisian Building</v>
          </cell>
        </row>
      </sheetData>
      <sheetData sheetId="4432">
        <row r="8">
          <cell r="D8" t="str">
            <v>Paramaz Avedisian Building</v>
          </cell>
        </row>
      </sheetData>
      <sheetData sheetId="4433">
        <row r="8">
          <cell r="D8" t="str">
            <v>Paramaz Avedisian Building</v>
          </cell>
        </row>
      </sheetData>
      <sheetData sheetId="4434">
        <row r="8">
          <cell r="D8" t="str">
            <v>Paramaz Avedisian Building</v>
          </cell>
        </row>
      </sheetData>
      <sheetData sheetId="4435">
        <row r="8">
          <cell r="D8" t="str">
            <v>Paramaz Avedisian Building</v>
          </cell>
        </row>
      </sheetData>
      <sheetData sheetId="4436">
        <row r="8">
          <cell r="D8" t="str">
            <v>Paramaz Avedisian Building</v>
          </cell>
        </row>
      </sheetData>
      <sheetData sheetId="4437"/>
      <sheetData sheetId="4438"/>
      <sheetData sheetId="4439"/>
      <sheetData sheetId="4440"/>
      <sheetData sheetId="4441">
        <row r="8">
          <cell r="D8" t="str">
            <v>Paramaz Avedisian Building</v>
          </cell>
        </row>
      </sheetData>
      <sheetData sheetId="4442">
        <row r="8">
          <cell r="D8" t="str">
            <v>Paramaz Avedisian Building</v>
          </cell>
        </row>
      </sheetData>
      <sheetData sheetId="4443">
        <row r="8">
          <cell r="D8" t="str">
            <v>Paramaz Avedisian Building</v>
          </cell>
        </row>
      </sheetData>
      <sheetData sheetId="4444">
        <row r="8">
          <cell r="D8" t="str">
            <v>Paramaz Avedisian Building</v>
          </cell>
        </row>
      </sheetData>
      <sheetData sheetId="4445">
        <row r="8">
          <cell r="D8" t="str">
            <v>Paramaz Avedisian Building</v>
          </cell>
        </row>
      </sheetData>
      <sheetData sheetId="4446">
        <row r="8">
          <cell r="D8" t="str">
            <v>Paramaz Avedisian Building</v>
          </cell>
        </row>
      </sheetData>
      <sheetData sheetId="4447">
        <row r="8">
          <cell r="D8" t="str">
            <v>Paramaz Avedisian Building</v>
          </cell>
        </row>
      </sheetData>
      <sheetData sheetId="4448">
        <row r="8">
          <cell r="D8" t="str">
            <v>Paramaz Avedisian Building</v>
          </cell>
        </row>
      </sheetData>
      <sheetData sheetId="4449">
        <row r="8">
          <cell r="D8" t="str">
            <v>Paramaz Avedisian Building</v>
          </cell>
        </row>
      </sheetData>
      <sheetData sheetId="4450">
        <row r="8">
          <cell r="D8" t="str">
            <v>Paramaz Avedisian Building</v>
          </cell>
        </row>
      </sheetData>
      <sheetData sheetId="4451">
        <row r="8">
          <cell r="D8" t="str">
            <v>Paramaz Avedisian Building</v>
          </cell>
        </row>
      </sheetData>
      <sheetData sheetId="4452">
        <row r="8">
          <cell r="D8" t="str">
            <v>Paramaz Avedisian Building</v>
          </cell>
        </row>
      </sheetData>
      <sheetData sheetId="4453">
        <row r="8">
          <cell r="D8" t="str">
            <v>Paramaz Avedisian Building</v>
          </cell>
        </row>
      </sheetData>
      <sheetData sheetId="4454">
        <row r="8">
          <cell r="D8" t="str">
            <v>Paramaz Avedisian Building</v>
          </cell>
        </row>
      </sheetData>
      <sheetData sheetId="4455"/>
      <sheetData sheetId="4456"/>
      <sheetData sheetId="4457"/>
      <sheetData sheetId="4458"/>
      <sheetData sheetId="4459">
        <row r="8">
          <cell r="D8" t="str">
            <v>Paramaz Avedisian Building</v>
          </cell>
        </row>
      </sheetData>
      <sheetData sheetId="4460">
        <row r="8">
          <cell r="D8" t="str">
            <v>Paramaz Avedisian Building</v>
          </cell>
        </row>
      </sheetData>
      <sheetData sheetId="4461">
        <row r="8">
          <cell r="D8" t="str">
            <v>Paramaz Avedisian Building</v>
          </cell>
        </row>
      </sheetData>
      <sheetData sheetId="4462">
        <row r="8">
          <cell r="D8" t="str">
            <v>Paramaz Avedisian Building</v>
          </cell>
        </row>
      </sheetData>
      <sheetData sheetId="4463">
        <row r="8">
          <cell r="D8" t="str">
            <v>Paramaz Avedisian Building</v>
          </cell>
        </row>
      </sheetData>
      <sheetData sheetId="4464">
        <row r="8">
          <cell r="D8" t="str">
            <v>Paramaz Avedisian Building</v>
          </cell>
        </row>
      </sheetData>
      <sheetData sheetId="4465">
        <row r="8">
          <cell r="D8" t="str">
            <v>Paramaz Avedisian Building</v>
          </cell>
        </row>
      </sheetData>
      <sheetData sheetId="4466">
        <row r="8">
          <cell r="D8" t="str">
            <v>Paramaz Avedisian Building</v>
          </cell>
        </row>
      </sheetData>
      <sheetData sheetId="4467">
        <row r="8">
          <cell r="D8" t="str">
            <v>Paramaz Avedisian Building</v>
          </cell>
        </row>
      </sheetData>
      <sheetData sheetId="4468">
        <row r="8">
          <cell r="D8" t="str">
            <v>Paramaz Avedisian Building</v>
          </cell>
        </row>
      </sheetData>
      <sheetData sheetId="4469">
        <row r="8">
          <cell r="D8" t="str">
            <v>Paramaz Avedisian Building</v>
          </cell>
        </row>
      </sheetData>
      <sheetData sheetId="4470">
        <row r="8">
          <cell r="D8" t="str">
            <v>Paramaz Avedisian Building</v>
          </cell>
        </row>
      </sheetData>
      <sheetData sheetId="4471">
        <row r="8">
          <cell r="D8" t="str">
            <v>Paramaz Avedisian Building</v>
          </cell>
        </row>
      </sheetData>
      <sheetData sheetId="4472">
        <row r="8">
          <cell r="D8" t="str">
            <v>Paramaz Avedisian Building</v>
          </cell>
        </row>
      </sheetData>
      <sheetData sheetId="4473"/>
      <sheetData sheetId="4474"/>
      <sheetData sheetId="4475"/>
      <sheetData sheetId="4476"/>
      <sheetData sheetId="4477">
        <row r="8">
          <cell r="D8" t="str">
            <v>Paramaz Avedisian Building</v>
          </cell>
        </row>
      </sheetData>
      <sheetData sheetId="4478">
        <row r="8">
          <cell r="D8" t="str">
            <v>Paramaz Avedisian Building</v>
          </cell>
        </row>
      </sheetData>
      <sheetData sheetId="4479">
        <row r="8">
          <cell r="D8" t="str">
            <v>Paramaz Avedisian Building</v>
          </cell>
        </row>
      </sheetData>
      <sheetData sheetId="4480">
        <row r="8">
          <cell r="D8" t="str">
            <v>Paramaz Avedisian Building</v>
          </cell>
        </row>
      </sheetData>
      <sheetData sheetId="4481">
        <row r="8">
          <cell r="D8" t="str">
            <v>Paramaz Avedisian Building</v>
          </cell>
        </row>
      </sheetData>
      <sheetData sheetId="4482">
        <row r="8">
          <cell r="D8" t="str">
            <v>Paramaz Avedisian Building</v>
          </cell>
        </row>
      </sheetData>
      <sheetData sheetId="4483">
        <row r="8">
          <cell r="D8" t="str">
            <v>Paramaz Avedisian Building</v>
          </cell>
        </row>
      </sheetData>
      <sheetData sheetId="4484">
        <row r="8">
          <cell r="D8" t="str">
            <v>Paramaz Avedisian Building</v>
          </cell>
        </row>
      </sheetData>
      <sheetData sheetId="4485">
        <row r="8">
          <cell r="D8" t="str">
            <v>Paramaz Avedisian Building</v>
          </cell>
        </row>
      </sheetData>
      <sheetData sheetId="4486">
        <row r="8">
          <cell r="D8" t="str">
            <v>Paramaz Avedisian Building</v>
          </cell>
        </row>
      </sheetData>
      <sheetData sheetId="4487">
        <row r="8">
          <cell r="D8" t="str">
            <v>Paramaz Avedisian Building</v>
          </cell>
        </row>
      </sheetData>
      <sheetData sheetId="4488"/>
      <sheetData sheetId="4489"/>
      <sheetData sheetId="4490"/>
      <sheetData sheetId="4491"/>
      <sheetData sheetId="4492"/>
      <sheetData sheetId="4493"/>
      <sheetData sheetId="4494"/>
      <sheetData sheetId="4495"/>
      <sheetData sheetId="4496">
        <row r="8">
          <cell r="D8" t="str">
            <v>Paramaz Avedisian Building</v>
          </cell>
        </row>
      </sheetData>
      <sheetData sheetId="4497">
        <row r="8">
          <cell r="D8" t="str">
            <v>Paramaz Avedisian Building</v>
          </cell>
        </row>
      </sheetData>
      <sheetData sheetId="4498">
        <row r="8">
          <cell r="D8" t="str">
            <v>Paramaz Avedisian Building</v>
          </cell>
        </row>
      </sheetData>
      <sheetData sheetId="4499">
        <row r="8">
          <cell r="D8" t="str">
            <v>Paramaz Avedisian Building</v>
          </cell>
        </row>
      </sheetData>
      <sheetData sheetId="4500">
        <row r="8">
          <cell r="D8" t="str">
            <v>Paramaz Avedisian Building</v>
          </cell>
        </row>
      </sheetData>
      <sheetData sheetId="4501">
        <row r="8">
          <cell r="D8" t="str">
            <v>Paramaz Avedisian Building</v>
          </cell>
        </row>
      </sheetData>
      <sheetData sheetId="4502">
        <row r="8">
          <cell r="D8" t="str">
            <v>Paramaz Avedisian Building</v>
          </cell>
        </row>
      </sheetData>
      <sheetData sheetId="4503">
        <row r="8">
          <cell r="D8" t="str">
            <v>Paramaz Avedisian Building</v>
          </cell>
        </row>
      </sheetData>
      <sheetData sheetId="4504">
        <row r="8">
          <cell r="D8" t="str">
            <v>Paramaz Avedisian Building</v>
          </cell>
        </row>
      </sheetData>
      <sheetData sheetId="4505"/>
      <sheetData sheetId="4506"/>
      <sheetData sheetId="4507"/>
      <sheetData sheetId="4508"/>
      <sheetData sheetId="4509"/>
      <sheetData sheetId="4510"/>
      <sheetData sheetId="4511"/>
      <sheetData sheetId="4512"/>
      <sheetData sheetId="4513"/>
      <sheetData sheetId="4514">
        <row r="8">
          <cell r="D8" t="str">
            <v>Paramaz Avedisian Building</v>
          </cell>
        </row>
      </sheetData>
      <sheetData sheetId="4515">
        <row r="8">
          <cell r="D8" t="str">
            <v>Paramaz Avedisian Building</v>
          </cell>
        </row>
      </sheetData>
      <sheetData sheetId="4516">
        <row r="8">
          <cell r="D8" t="str">
            <v>Paramaz Avedisian Building</v>
          </cell>
        </row>
      </sheetData>
      <sheetData sheetId="4517">
        <row r="8">
          <cell r="D8" t="str">
            <v>Paramaz Avedisian Building</v>
          </cell>
        </row>
      </sheetData>
      <sheetData sheetId="4518">
        <row r="8">
          <cell r="D8" t="str">
            <v>Paramaz Avedisian Building</v>
          </cell>
        </row>
      </sheetData>
      <sheetData sheetId="4519">
        <row r="8">
          <cell r="D8" t="str">
            <v>Paramaz Avedisian Building</v>
          </cell>
        </row>
      </sheetData>
      <sheetData sheetId="4520">
        <row r="8">
          <cell r="D8" t="str">
            <v>Paramaz Avedisian Building</v>
          </cell>
        </row>
      </sheetData>
      <sheetData sheetId="4521">
        <row r="8">
          <cell r="D8" t="str">
            <v>Paramaz Avedisian Building</v>
          </cell>
        </row>
      </sheetData>
      <sheetData sheetId="4522">
        <row r="8">
          <cell r="D8" t="str">
            <v>Paramaz Avedisian Building</v>
          </cell>
        </row>
      </sheetData>
      <sheetData sheetId="4523">
        <row r="8">
          <cell r="D8" t="str">
            <v>Paramaz Avedisian Building</v>
          </cell>
        </row>
      </sheetData>
      <sheetData sheetId="4524">
        <row r="8">
          <cell r="D8" t="str">
            <v>Paramaz Avedisian Building</v>
          </cell>
        </row>
      </sheetData>
      <sheetData sheetId="4525">
        <row r="8">
          <cell r="D8" t="str">
            <v>Paramaz Avedisian Building</v>
          </cell>
        </row>
      </sheetData>
      <sheetData sheetId="4526">
        <row r="8">
          <cell r="D8" t="str">
            <v>Paramaz Avedisian Building</v>
          </cell>
        </row>
      </sheetData>
      <sheetData sheetId="4527">
        <row r="8">
          <cell r="D8" t="str">
            <v>Paramaz Avedisian Building</v>
          </cell>
        </row>
      </sheetData>
      <sheetData sheetId="4528">
        <row r="8">
          <cell r="D8" t="str">
            <v>Paramaz Avedisian Building</v>
          </cell>
        </row>
      </sheetData>
      <sheetData sheetId="4529"/>
      <sheetData sheetId="4530"/>
      <sheetData sheetId="4531"/>
      <sheetData sheetId="4532">
        <row r="8">
          <cell r="D8" t="str">
            <v>Paramaz Avedisian Building</v>
          </cell>
        </row>
      </sheetData>
      <sheetData sheetId="4533">
        <row r="8">
          <cell r="D8" t="str">
            <v>Paramaz Avedisian Building</v>
          </cell>
        </row>
      </sheetData>
      <sheetData sheetId="4534"/>
      <sheetData sheetId="4535"/>
      <sheetData sheetId="4536"/>
      <sheetData sheetId="4537"/>
      <sheetData sheetId="4538"/>
      <sheetData sheetId="4539"/>
      <sheetData sheetId="4540"/>
      <sheetData sheetId="4541">
        <row r="8">
          <cell r="D8" t="str">
            <v>Paramaz Avedisian Building</v>
          </cell>
        </row>
      </sheetData>
      <sheetData sheetId="4542">
        <row r="8">
          <cell r="D8" t="str">
            <v>Paramaz Avedisian Building</v>
          </cell>
        </row>
      </sheetData>
      <sheetData sheetId="4543">
        <row r="8">
          <cell r="D8" t="str">
            <v>Paramaz Avedisian Building</v>
          </cell>
        </row>
      </sheetData>
      <sheetData sheetId="4544">
        <row r="8">
          <cell r="D8" t="str">
            <v>Paramaz Avedisian Building</v>
          </cell>
        </row>
      </sheetData>
      <sheetData sheetId="4545">
        <row r="8">
          <cell r="D8" t="str">
            <v>Paramaz Avedisian Building</v>
          </cell>
        </row>
      </sheetData>
      <sheetData sheetId="4546">
        <row r="8">
          <cell r="D8" t="str">
            <v>Paramaz Avedisian Building</v>
          </cell>
        </row>
      </sheetData>
      <sheetData sheetId="4547">
        <row r="8">
          <cell r="D8" t="str">
            <v>Paramaz Avedisian Building</v>
          </cell>
        </row>
      </sheetData>
      <sheetData sheetId="4548">
        <row r="8">
          <cell r="D8" t="str">
            <v>Paramaz Avedisian Building</v>
          </cell>
        </row>
      </sheetData>
      <sheetData sheetId="4549">
        <row r="8">
          <cell r="D8" t="str">
            <v>Paramaz Avedisian Building</v>
          </cell>
        </row>
      </sheetData>
      <sheetData sheetId="4550">
        <row r="8">
          <cell r="D8" t="str">
            <v>Paramaz Avedisian Building</v>
          </cell>
        </row>
      </sheetData>
      <sheetData sheetId="4551">
        <row r="8">
          <cell r="D8" t="str">
            <v>Paramaz Avedisian Building</v>
          </cell>
        </row>
      </sheetData>
      <sheetData sheetId="4552">
        <row r="8">
          <cell r="D8" t="str">
            <v>Paramaz Avedisian Building</v>
          </cell>
        </row>
      </sheetData>
      <sheetData sheetId="4553">
        <row r="8">
          <cell r="D8" t="str">
            <v>Paramaz Avedisian Building</v>
          </cell>
        </row>
      </sheetData>
      <sheetData sheetId="4554">
        <row r="8">
          <cell r="D8" t="str">
            <v>Paramaz Avedisian Building</v>
          </cell>
        </row>
      </sheetData>
      <sheetData sheetId="4555"/>
      <sheetData sheetId="4556"/>
      <sheetData sheetId="4557"/>
      <sheetData sheetId="4558">
        <row r="8">
          <cell r="D8" t="str">
            <v>Paramaz Avedisian Building</v>
          </cell>
        </row>
      </sheetData>
      <sheetData sheetId="4559">
        <row r="8">
          <cell r="D8" t="str">
            <v>Paramaz Avedisian Building</v>
          </cell>
        </row>
      </sheetData>
      <sheetData sheetId="4560">
        <row r="8">
          <cell r="D8" t="str">
            <v>Paramaz Avedisian Building</v>
          </cell>
        </row>
      </sheetData>
      <sheetData sheetId="4561">
        <row r="8">
          <cell r="D8" t="str">
            <v>Paramaz Avedisian Building</v>
          </cell>
        </row>
      </sheetData>
      <sheetData sheetId="4562">
        <row r="8">
          <cell r="D8" t="str">
            <v>Paramaz Avedisian Building</v>
          </cell>
        </row>
      </sheetData>
      <sheetData sheetId="4563">
        <row r="8">
          <cell r="D8" t="str">
            <v>Paramaz Avedisian Building</v>
          </cell>
        </row>
      </sheetData>
      <sheetData sheetId="4564">
        <row r="8">
          <cell r="D8" t="str">
            <v>Paramaz Avedisian Building</v>
          </cell>
        </row>
      </sheetData>
      <sheetData sheetId="4565">
        <row r="8">
          <cell r="D8" t="str">
            <v>Paramaz Avedisian Building</v>
          </cell>
        </row>
      </sheetData>
      <sheetData sheetId="4566">
        <row r="8">
          <cell r="D8" t="str">
            <v>Paramaz Avedisian Building</v>
          </cell>
        </row>
      </sheetData>
      <sheetData sheetId="4567">
        <row r="8">
          <cell r="D8" t="str">
            <v>Paramaz Avedisian Building</v>
          </cell>
        </row>
      </sheetData>
      <sheetData sheetId="4568">
        <row r="8">
          <cell r="D8" t="str">
            <v>Paramaz Avedisian Building</v>
          </cell>
        </row>
      </sheetData>
      <sheetData sheetId="4569"/>
      <sheetData sheetId="4570"/>
      <sheetData sheetId="4571"/>
      <sheetData sheetId="4572"/>
      <sheetData sheetId="4573"/>
      <sheetData sheetId="4574"/>
      <sheetData sheetId="4575"/>
      <sheetData sheetId="4576">
        <row r="8">
          <cell r="D8" t="str">
            <v>Paramaz Avedisian Building</v>
          </cell>
        </row>
      </sheetData>
      <sheetData sheetId="4577">
        <row r="8">
          <cell r="D8" t="str">
            <v>Paramaz Avedisian Building</v>
          </cell>
        </row>
      </sheetData>
      <sheetData sheetId="4578">
        <row r="8">
          <cell r="D8" t="str">
            <v>Paramaz Avedisian Building</v>
          </cell>
        </row>
      </sheetData>
      <sheetData sheetId="4579">
        <row r="8">
          <cell r="D8" t="str">
            <v>Paramaz Avedisian Building</v>
          </cell>
        </row>
      </sheetData>
      <sheetData sheetId="4580">
        <row r="8">
          <cell r="D8" t="str">
            <v>Paramaz Avedisian Building</v>
          </cell>
        </row>
      </sheetData>
      <sheetData sheetId="4581">
        <row r="8">
          <cell r="D8" t="str">
            <v>Paramaz Avedisian Building</v>
          </cell>
        </row>
      </sheetData>
      <sheetData sheetId="4582">
        <row r="8">
          <cell r="D8" t="str">
            <v>Paramaz Avedisian Building</v>
          </cell>
        </row>
      </sheetData>
      <sheetData sheetId="4583">
        <row r="8">
          <cell r="D8" t="str">
            <v>Paramaz Avedisian Building</v>
          </cell>
        </row>
      </sheetData>
      <sheetData sheetId="4584">
        <row r="8">
          <cell r="D8" t="str">
            <v>Paramaz Avedisian Building</v>
          </cell>
        </row>
      </sheetData>
      <sheetData sheetId="4585">
        <row r="8">
          <cell r="D8" t="str">
            <v>Paramaz Avedisian Building</v>
          </cell>
        </row>
      </sheetData>
      <sheetData sheetId="4586">
        <row r="8">
          <cell r="D8" t="str">
            <v>Paramaz Avedisian Building</v>
          </cell>
        </row>
      </sheetData>
      <sheetData sheetId="4587">
        <row r="8">
          <cell r="D8" t="str">
            <v>Paramaz Avedisian Building</v>
          </cell>
        </row>
      </sheetData>
      <sheetData sheetId="4588">
        <row r="8">
          <cell r="D8" t="str">
            <v>Paramaz Avedisian Building</v>
          </cell>
        </row>
      </sheetData>
      <sheetData sheetId="4589">
        <row r="8">
          <cell r="D8" t="str">
            <v>Paramaz Avedisian Building</v>
          </cell>
        </row>
      </sheetData>
      <sheetData sheetId="4590"/>
      <sheetData sheetId="4591"/>
      <sheetData sheetId="4592"/>
      <sheetData sheetId="4593">
        <row r="8">
          <cell r="D8" t="str">
            <v>Paramaz Avedisian Building</v>
          </cell>
        </row>
      </sheetData>
      <sheetData sheetId="4594">
        <row r="8">
          <cell r="D8" t="str">
            <v>Paramaz Avedisian Building</v>
          </cell>
        </row>
      </sheetData>
      <sheetData sheetId="4595">
        <row r="8">
          <cell r="D8" t="str">
            <v>Paramaz Avedisian Building</v>
          </cell>
        </row>
      </sheetData>
      <sheetData sheetId="4596">
        <row r="8">
          <cell r="D8" t="str">
            <v>Paramaz Avedisian Building</v>
          </cell>
        </row>
      </sheetData>
      <sheetData sheetId="4597">
        <row r="8">
          <cell r="D8" t="str">
            <v>Paramaz Avedisian Building</v>
          </cell>
        </row>
      </sheetData>
      <sheetData sheetId="4598">
        <row r="8">
          <cell r="D8" t="str">
            <v>Paramaz Avedisian Building</v>
          </cell>
        </row>
      </sheetData>
      <sheetData sheetId="4599">
        <row r="8">
          <cell r="D8" t="str">
            <v>Paramaz Avedisian Building</v>
          </cell>
        </row>
      </sheetData>
      <sheetData sheetId="4600">
        <row r="8">
          <cell r="D8" t="str">
            <v>Paramaz Avedisian Building</v>
          </cell>
        </row>
      </sheetData>
      <sheetData sheetId="4601">
        <row r="8">
          <cell r="D8" t="str">
            <v>Paramaz Avedisian Building</v>
          </cell>
        </row>
      </sheetData>
      <sheetData sheetId="4602">
        <row r="8">
          <cell r="D8" t="str">
            <v>Paramaz Avedisian Building</v>
          </cell>
        </row>
      </sheetData>
      <sheetData sheetId="4603">
        <row r="8">
          <cell r="D8" t="str">
            <v>Paramaz Avedisian Building</v>
          </cell>
        </row>
      </sheetData>
      <sheetData sheetId="4604">
        <row r="8">
          <cell r="D8" t="str">
            <v>Paramaz Avedisian Building</v>
          </cell>
        </row>
      </sheetData>
      <sheetData sheetId="4605">
        <row r="8">
          <cell r="D8" t="str">
            <v>Paramaz Avedisian Building</v>
          </cell>
        </row>
      </sheetData>
      <sheetData sheetId="4606">
        <row r="8">
          <cell r="D8" t="str">
            <v>Paramaz Avedisian Building</v>
          </cell>
        </row>
      </sheetData>
      <sheetData sheetId="4607">
        <row r="8">
          <cell r="D8" t="str">
            <v>Paramaz Avedisian Building</v>
          </cell>
        </row>
      </sheetData>
      <sheetData sheetId="4608"/>
      <sheetData sheetId="4609"/>
      <sheetData sheetId="4610"/>
      <sheetData sheetId="4611">
        <row r="8">
          <cell r="D8" t="str">
            <v>Paramaz Avedisian Building</v>
          </cell>
        </row>
      </sheetData>
      <sheetData sheetId="4612">
        <row r="8">
          <cell r="D8" t="str">
            <v>Paramaz Avedisian Building</v>
          </cell>
        </row>
      </sheetData>
      <sheetData sheetId="4613">
        <row r="8">
          <cell r="D8" t="str">
            <v>Paramaz Avedisian Building</v>
          </cell>
        </row>
      </sheetData>
      <sheetData sheetId="4614">
        <row r="8">
          <cell r="D8" t="str">
            <v>Paramaz Avedisian Building</v>
          </cell>
        </row>
      </sheetData>
      <sheetData sheetId="4615">
        <row r="8">
          <cell r="D8" t="str">
            <v>Paramaz Avedisian Building</v>
          </cell>
        </row>
      </sheetData>
      <sheetData sheetId="4616">
        <row r="8">
          <cell r="D8" t="str">
            <v>Paramaz Avedisian Building</v>
          </cell>
        </row>
      </sheetData>
      <sheetData sheetId="4617">
        <row r="8">
          <cell r="D8" t="str">
            <v>Paramaz Avedisian Building</v>
          </cell>
        </row>
      </sheetData>
      <sheetData sheetId="4618">
        <row r="8">
          <cell r="D8" t="str">
            <v>Paramaz Avedisian Building</v>
          </cell>
        </row>
      </sheetData>
      <sheetData sheetId="4619">
        <row r="8">
          <cell r="D8" t="str">
            <v>Paramaz Avedisian Building</v>
          </cell>
        </row>
      </sheetData>
      <sheetData sheetId="4620">
        <row r="8">
          <cell r="D8" t="str">
            <v>Paramaz Avedisian Building</v>
          </cell>
        </row>
      </sheetData>
      <sheetData sheetId="4621">
        <row r="8">
          <cell r="D8" t="str">
            <v>Paramaz Avedisian Building</v>
          </cell>
        </row>
      </sheetData>
      <sheetData sheetId="4622">
        <row r="8">
          <cell r="D8" t="str">
            <v>Paramaz Avedisian Building</v>
          </cell>
        </row>
      </sheetData>
      <sheetData sheetId="4623">
        <row r="8">
          <cell r="D8" t="str">
            <v>Paramaz Avedisian Building</v>
          </cell>
        </row>
      </sheetData>
      <sheetData sheetId="4624">
        <row r="8">
          <cell r="D8" t="str">
            <v>Paramaz Avedisian Building</v>
          </cell>
        </row>
      </sheetData>
      <sheetData sheetId="4625">
        <row r="8">
          <cell r="D8" t="str">
            <v>Paramaz Avedisian Building</v>
          </cell>
        </row>
      </sheetData>
      <sheetData sheetId="4626">
        <row r="8">
          <cell r="D8" t="str">
            <v>Paramaz Avedisian Building</v>
          </cell>
        </row>
      </sheetData>
      <sheetData sheetId="4627">
        <row r="8">
          <cell r="D8" t="str">
            <v>Paramaz Avedisian Building</v>
          </cell>
        </row>
      </sheetData>
      <sheetData sheetId="4628">
        <row r="8">
          <cell r="D8" t="str">
            <v>Paramaz Avedisian Building</v>
          </cell>
        </row>
      </sheetData>
      <sheetData sheetId="4629">
        <row r="8">
          <cell r="D8" t="str">
            <v>Paramaz Avedisian Building</v>
          </cell>
        </row>
      </sheetData>
      <sheetData sheetId="4630">
        <row r="8">
          <cell r="D8" t="str">
            <v>Paramaz Avedisian Building</v>
          </cell>
        </row>
      </sheetData>
      <sheetData sheetId="4631">
        <row r="8">
          <cell r="D8" t="str">
            <v>Paramaz Avedisian Building</v>
          </cell>
        </row>
      </sheetData>
      <sheetData sheetId="4632">
        <row r="8">
          <cell r="D8" t="str">
            <v>Paramaz Avedisian Building</v>
          </cell>
        </row>
      </sheetData>
      <sheetData sheetId="4633">
        <row r="8">
          <cell r="D8" t="str">
            <v>Paramaz Avedisian Building</v>
          </cell>
        </row>
      </sheetData>
      <sheetData sheetId="4634">
        <row r="8">
          <cell r="D8" t="str">
            <v>Paramaz Avedisian Building</v>
          </cell>
        </row>
      </sheetData>
      <sheetData sheetId="4635">
        <row r="8">
          <cell r="D8" t="str">
            <v>Paramaz Avedisian Building</v>
          </cell>
        </row>
      </sheetData>
      <sheetData sheetId="4636">
        <row r="8">
          <cell r="D8" t="str">
            <v>Paramaz Avedisian Building</v>
          </cell>
        </row>
      </sheetData>
      <sheetData sheetId="4637">
        <row r="8">
          <cell r="D8" t="str">
            <v>Paramaz Avedisian Building</v>
          </cell>
        </row>
      </sheetData>
      <sheetData sheetId="4638">
        <row r="8">
          <cell r="D8" t="str">
            <v>Paramaz Avedisian Building</v>
          </cell>
        </row>
      </sheetData>
      <sheetData sheetId="4639">
        <row r="8">
          <cell r="D8" t="str">
            <v>Paramaz Avedisian Building</v>
          </cell>
        </row>
      </sheetData>
      <sheetData sheetId="4640">
        <row r="8">
          <cell r="D8" t="str">
            <v>Paramaz Avedisian Building</v>
          </cell>
        </row>
      </sheetData>
      <sheetData sheetId="4641">
        <row r="8">
          <cell r="D8" t="str">
            <v>Paramaz Avedisian Building</v>
          </cell>
        </row>
      </sheetData>
      <sheetData sheetId="4642">
        <row r="8">
          <cell r="D8" t="str">
            <v>Paramaz Avedisian Building</v>
          </cell>
        </row>
      </sheetData>
      <sheetData sheetId="4643">
        <row r="8">
          <cell r="D8" t="str">
            <v>Paramaz Avedisian Building</v>
          </cell>
        </row>
      </sheetData>
      <sheetData sheetId="4644"/>
      <sheetData sheetId="4645"/>
      <sheetData sheetId="4646"/>
      <sheetData sheetId="4647">
        <row r="8">
          <cell r="D8" t="str">
            <v>Paramaz Avedisian Building</v>
          </cell>
        </row>
      </sheetData>
      <sheetData sheetId="4648">
        <row r="8">
          <cell r="D8" t="str">
            <v>Paramaz Avedisian Building</v>
          </cell>
        </row>
      </sheetData>
      <sheetData sheetId="4649">
        <row r="8">
          <cell r="D8" t="str">
            <v>Paramaz Avedisian Building</v>
          </cell>
        </row>
      </sheetData>
      <sheetData sheetId="4650">
        <row r="8">
          <cell r="D8" t="str">
            <v>Paramaz Avedisian Building</v>
          </cell>
        </row>
      </sheetData>
      <sheetData sheetId="4651">
        <row r="8">
          <cell r="D8" t="str">
            <v>Paramaz Avedisian Building</v>
          </cell>
        </row>
      </sheetData>
      <sheetData sheetId="4652">
        <row r="8">
          <cell r="D8" t="str">
            <v>Paramaz Avedisian Building</v>
          </cell>
        </row>
      </sheetData>
      <sheetData sheetId="4653">
        <row r="8">
          <cell r="D8" t="str">
            <v>Paramaz Avedisian Building</v>
          </cell>
        </row>
      </sheetData>
      <sheetData sheetId="4654">
        <row r="8">
          <cell r="D8" t="str">
            <v>Paramaz Avedisian Building</v>
          </cell>
        </row>
      </sheetData>
      <sheetData sheetId="4655">
        <row r="8">
          <cell r="D8" t="str">
            <v>Paramaz Avedisian Building</v>
          </cell>
        </row>
      </sheetData>
      <sheetData sheetId="4656">
        <row r="8">
          <cell r="D8" t="str">
            <v>Paramaz Avedisian Building</v>
          </cell>
        </row>
      </sheetData>
      <sheetData sheetId="4657">
        <row r="8">
          <cell r="D8" t="str">
            <v>Paramaz Avedisian Building</v>
          </cell>
        </row>
      </sheetData>
      <sheetData sheetId="4658">
        <row r="8">
          <cell r="D8" t="str">
            <v>Paramaz Avedisian Building</v>
          </cell>
        </row>
      </sheetData>
      <sheetData sheetId="4659">
        <row r="8">
          <cell r="D8" t="str">
            <v>Paramaz Avedisian Building</v>
          </cell>
        </row>
      </sheetData>
      <sheetData sheetId="4660">
        <row r="8">
          <cell r="D8" t="str">
            <v>Paramaz Avedisian Building</v>
          </cell>
        </row>
      </sheetData>
      <sheetData sheetId="4661">
        <row r="8">
          <cell r="D8" t="str">
            <v>Paramaz Avedisian Building</v>
          </cell>
        </row>
      </sheetData>
      <sheetData sheetId="4662"/>
      <sheetData sheetId="4663"/>
      <sheetData sheetId="4664"/>
      <sheetData sheetId="4665"/>
      <sheetData sheetId="4666">
        <row r="8">
          <cell r="D8" t="str">
            <v>Paramaz Avedisian Building</v>
          </cell>
        </row>
      </sheetData>
      <sheetData sheetId="4667">
        <row r="8">
          <cell r="D8" t="str">
            <v>Paramaz Avedisian Building</v>
          </cell>
        </row>
      </sheetData>
      <sheetData sheetId="4668">
        <row r="8">
          <cell r="D8" t="str">
            <v>Paramaz Avedisian Building</v>
          </cell>
        </row>
      </sheetData>
      <sheetData sheetId="4669">
        <row r="8">
          <cell r="D8" t="str">
            <v>Paramaz Avedisian Building</v>
          </cell>
        </row>
      </sheetData>
      <sheetData sheetId="4670">
        <row r="8">
          <cell r="D8" t="str">
            <v>Paramaz Avedisian Building</v>
          </cell>
        </row>
      </sheetData>
      <sheetData sheetId="4671">
        <row r="8">
          <cell r="D8" t="str">
            <v>Paramaz Avedisian Building</v>
          </cell>
        </row>
      </sheetData>
      <sheetData sheetId="4672">
        <row r="8">
          <cell r="D8" t="str">
            <v>Paramaz Avedisian Building</v>
          </cell>
        </row>
      </sheetData>
      <sheetData sheetId="4673">
        <row r="8">
          <cell r="D8" t="str">
            <v>Paramaz Avedisian Building</v>
          </cell>
        </row>
      </sheetData>
      <sheetData sheetId="4674">
        <row r="8">
          <cell r="D8" t="str">
            <v>Paramaz Avedisian Building</v>
          </cell>
        </row>
      </sheetData>
      <sheetData sheetId="4675">
        <row r="8">
          <cell r="D8" t="str">
            <v>Paramaz Avedisian Building</v>
          </cell>
        </row>
      </sheetData>
      <sheetData sheetId="4676">
        <row r="8">
          <cell r="D8" t="str">
            <v>Paramaz Avedisian Building</v>
          </cell>
        </row>
      </sheetData>
      <sheetData sheetId="4677">
        <row r="8">
          <cell r="D8" t="str">
            <v>Paramaz Avedisian Building</v>
          </cell>
        </row>
      </sheetData>
      <sheetData sheetId="4678">
        <row r="8">
          <cell r="D8" t="str">
            <v>Paramaz Avedisian Building</v>
          </cell>
        </row>
      </sheetData>
      <sheetData sheetId="4679">
        <row r="8">
          <cell r="D8" t="str">
            <v>Paramaz Avedisian Building</v>
          </cell>
        </row>
      </sheetData>
      <sheetData sheetId="4680"/>
      <sheetData sheetId="4681"/>
      <sheetData sheetId="4682"/>
      <sheetData sheetId="4683"/>
      <sheetData sheetId="4684">
        <row r="8">
          <cell r="D8" t="str">
            <v>Paramaz Avedisian Building</v>
          </cell>
        </row>
      </sheetData>
      <sheetData sheetId="4685">
        <row r="8">
          <cell r="D8" t="str">
            <v>Paramaz Avedisian Building</v>
          </cell>
        </row>
      </sheetData>
      <sheetData sheetId="4686">
        <row r="8">
          <cell r="D8" t="str">
            <v>Paramaz Avedisian Building</v>
          </cell>
        </row>
      </sheetData>
      <sheetData sheetId="4687">
        <row r="8">
          <cell r="D8" t="str">
            <v>Paramaz Avedisian Building</v>
          </cell>
        </row>
      </sheetData>
      <sheetData sheetId="4688">
        <row r="8">
          <cell r="D8" t="str">
            <v>Paramaz Avedisian Building</v>
          </cell>
        </row>
      </sheetData>
      <sheetData sheetId="4689">
        <row r="8">
          <cell r="D8" t="str">
            <v>Paramaz Avedisian Building</v>
          </cell>
        </row>
      </sheetData>
      <sheetData sheetId="4690">
        <row r="8">
          <cell r="D8" t="str">
            <v>Paramaz Avedisian Building</v>
          </cell>
        </row>
      </sheetData>
      <sheetData sheetId="4691">
        <row r="8">
          <cell r="D8" t="str">
            <v>Paramaz Avedisian Building</v>
          </cell>
        </row>
      </sheetData>
      <sheetData sheetId="4692">
        <row r="8">
          <cell r="D8" t="str">
            <v>Paramaz Avedisian Building</v>
          </cell>
        </row>
      </sheetData>
      <sheetData sheetId="4693">
        <row r="8">
          <cell r="D8" t="str">
            <v>Paramaz Avedisian Building</v>
          </cell>
        </row>
      </sheetData>
      <sheetData sheetId="4694"/>
      <sheetData sheetId="4695"/>
      <sheetData sheetId="4696"/>
      <sheetData sheetId="4697"/>
      <sheetData sheetId="4698"/>
      <sheetData sheetId="4699"/>
      <sheetData sheetId="4700"/>
      <sheetData sheetId="4701"/>
      <sheetData sheetId="4702"/>
      <sheetData sheetId="4703">
        <row r="8">
          <cell r="D8" t="str">
            <v>Paramaz Avedisian Building</v>
          </cell>
        </row>
      </sheetData>
      <sheetData sheetId="4704">
        <row r="8">
          <cell r="D8" t="str">
            <v>Paramaz Avedisian Building</v>
          </cell>
        </row>
      </sheetData>
      <sheetData sheetId="4705">
        <row r="8">
          <cell r="D8" t="str">
            <v>Paramaz Avedisian Building</v>
          </cell>
        </row>
      </sheetData>
      <sheetData sheetId="4706">
        <row r="8">
          <cell r="D8" t="str">
            <v>Paramaz Avedisian Building</v>
          </cell>
        </row>
      </sheetData>
      <sheetData sheetId="4707">
        <row r="8">
          <cell r="D8" t="str">
            <v>Paramaz Avedisian Building</v>
          </cell>
        </row>
      </sheetData>
      <sheetData sheetId="4708">
        <row r="8">
          <cell r="D8" t="str">
            <v>Paramaz Avedisian Building</v>
          </cell>
        </row>
      </sheetData>
      <sheetData sheetId="4709">
        <row r="8">
          <cell r="D8" t="str">
            <v>Paramaz Avedisian Building</v>
          </cell>
        </row>
      </sheetData>
      <sheetData sheetId="4710">
        <row r="8">
          <cell r="D8" t="str">
            <v>Paramaz Avedisian Building</v>
          </cell>
        </row>
      </sheetData>
      <sheetData sheetId="4711">
        <row r="8">
          <cell r="D8" t="str">
            <v>Paramaz Avedisian Building</v>
          </cell>
        </row>
      </sheetData>
      <sheetData sheetId="4712"/>
      <sheetData sheetId="4713"/>
      <sheetData sheetId="4714"/>
      <sheetData sheetId="4715"/>
      <sheetData sheetId="4716"/>
      <sheetData sheetId="4717"/>
      <sheetData sheetId="4718"/>
      <sheetData sheetId="4719"/>
      <sheetData sheetId="4720"/>
      <sheetData sheetId="4721">
        <row r="8">
          <cell r="D8" t="str">
            <v>Paramaz Avedisian Building</v>
          </cell>
        </row>
      </sheetData>
      <sheetData sheetId="4722">
        <row r="8">
          <cell r="D8" t="str">
            <v>Paramaz Avedisian Building</v>
          </cell>
        </row>
      </sheetData>
      <sheetData sheetId="4723">
        <row r="8">
          <cell r="D8" t="str">
            <v>Paramaz Avedisian Building</v>
          </cell>
        </row>
      </sheetData>
      <sheetData sheetId="4724">
        <row r="8">
          <cell r="D8" t="str">
            <v>Paramaz Avedisian Building</v>
          </cell>
        </row>
      </sheetData>
      <sheetData sheetId="4725">
        <row r="8">
          <cell r="D8" t="str">
            <v>Paramaz Avedisian Building</v>
          </cell>
        </row>
      </sheetData>
      <sheetData sheetId="4726">
        <row r="8">
          <cell r="D8" t="str">
            <v>Paramaz Avedisian Building</v>
          </cell>
        </row>
      </sheetData>
      <sheetData sheetId="4727">
        <row r="8">
          <cell r="D8" t="str">
            <v>Paramaz Avedisian Building</v>
          </cell>
        </row>
      </sheetData>
      <sheetData sheetId="4728">
        <row r="8">
          <cell r="D8" t="str">
            <v>Paramaz Avedisian Building</v>
          </cell>
        </row>
      </sheetData>
      <sheetData sheetId="4729">
        <row r="8">
          <cell r="D8" t="str">
            <v>Paramaz Avedisian Building</v>
          </cell>
        </row>
      </sheetData>
      <sheetData sheetId="4730"/>
      <sheetData sheetId="4731"/>
      <sheetData sheetId="4732"/>
      <sheetData sheetId="4733"/>
      <sheetData sheetId="4734"/>
      <sheetData sheetId="4735"/>
      <sheetData sheetId="4736"/>
      <sheetData sheetId="4737"/>
      <sheetData sheetId="4738"/>
      <sheetData sheetId="4739">
        <row r="8">
          <cell r="D8" t="str">
            <v>Paramaz Avedisian Building</v>
          </cell>
        </row>
      </sheetData>
      <sheetData sheetId="4740">
        <row r="8">
          <cell r="D8" t="str">
            <v>Paramaz Avedisian Building</v>
          </cell>
        </row>
      </sheetData>
      <sheetData sheetId="4741">
        <row r="8">
          <cell r="D8" t="str">
            <v>Paramaz Avedisian Building</v>
          </cell>
        </row>
      </sheetData>
      <sheetData sheetId="4742">
        <row r="8">
          <cell r="D8" t="str">
            <v>Paramaz Avedisian Building</v>
          </cell>
        </row>
      </sheetData>
      <sheetData sheetId="4743">
        <row r="8">
          <cell r="D8" t="str">
            <v>Paramaz Avedisian Building</v>
          </cell>
        </row>
      </sheetData>
      <sheetData sheetId="4744">
        <row r="8">
          <cell r="D8" t="str">
            <v>Paramaz Avedisian Building</v>
          </cell>
        </row>
      </sheetData>
      <sheetData sheetId="4745">
        <row r="8">
          <cell r="D8" t="str">
            <v>Paramaz Avedisian Building</v>
          </cell>
        </row>
      </sheetData>
      <sheetData sheetId="4746">
        <row r="8">
          <cell r="D8" t="str">
            <v>Paramaz Avedisian Building</v>
          </cell>
        </row>
      </sheetData>
      <sheetData sheetId="4747">
        <row r="8">
          <cell r="D8" t="str">
            <v>Paramaz Avedisian Building</v>
          </cell>
        </row>
      </sheetData>
      <sheetData sheetId="4748"/>
      <sheetData sheetId="4749"/>
      <sheetData sheetId="4750"/>
      <sheetData sheetId="4751"/>
      <sheetData sheetId="4752"/>
      <sheetData sheetId="4753"/>
      <sheetData sheetId="4754"/>
      <sheetData sheetId="4755"/>
      <sheetData sheetId="4756"/>
      <sheetData sheetId="4757"/>
      <sheetData sheetId="4758">
        <row r="8">
          <cell r="D8" t="str">
            <v>Paramaz Avedisian Building</v>
          </cell>
        </row>
      </sheetData>
      <sheetData sheetId="4759">
        <row r="8">
          <cell r="D8" t="str">
            <v>Paramaz Avedisian Building</v>
          </cell>
        </row>
      </sheetData>
      <sheetData sheetId="4760">
        <row r="8">
          <cell r="D8" t="str">
            <v>Paramaz Avedisian Building</v>
          </cell>
        </row>
      </sheetData>
      <sheetData sheetId="4761">
        <row r="8">
          <cell r="D8" t="str">
            <v>Paramaz Avedisian Building</v>
          </cell>
        </row>
      </sheetData>
      <sheetData sheetId="4762">
        <row r="8">
          <cell r="D8" t="str">
            <v>Paramaz Avedisian Building</v>
          </cell>
        </row>
      </sheetData>
      <sheetData sheetId="4763">
        <row r="8">
          <cell r="D8" t="str">
            <v>Paramaz Avedisian Building</v>
          </cell>
        </row>
      </sheetData>
      <sheetData sheetId="4764">
        <row r="8">
          <cell r="D8" t="str">
            <v>Paramaz Avedisian Building</v>
          </cell>
        </row>
      </sheetData>
      <sheetData sheetId="4765">
        <row r="8">
          <cell r="D8" t="str">
            <v>Paramaz Avedisian Building</v>
          </cell>
        </row>
      </sheetData>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sheetData sheetId="5042"/>
      <sheetData sheetId="5043"/>
      <sheetData sheetId="5044">
        <row r="8">
          <cell r="D8" t="str">
            <v>Paramaz Avedisian Building</v>
          </cell>
        </row>
      </sheetData>
      <sheetData sheetId="5045"/>
      <sheetData sheetId="5046"/>
      <sheetData sheetId="5047"/>
      <sheetData sheetId="5048">
        <row r="8">
          <cell r="D8" t="str">
            <v>Paramaz Avedisian Building</v>
          </cell>
        </row>
      </sheetData>
      <sheetData sheetId="5049">
        <row r="8">
          <cell r="D8" t="str">
            <v>Paramaz Avedisian Building</v>
          </cell>
        </row>
      </sheetData>
      <sheetData sheetId="5050">
        <row r="8">
          <cell r="D8" t="str">
            <v>Paramaz Avedisian Building</v>
          </cell>
        </row>
      </sheetData>
      <sheetData sheetId="5051">
        <row r="8">
          <cell r="D8" t="str">
            <v>Paramaz Avedisian Building</v>
          </cell>
        </row>
      </sheetData>
      <sheetData sheetId="5052">
        <row r="8">
          <cell r="D8" t="str">
            <v>Paramaz Avedisian Building</v>
          </cell>
        </row>
      </sheetData>
      <sheetData sheetId="5053">
        <row r="8">
          <cell r="D8" t="str">
            <v>Paramaz Avedisian Building</v>
          </cell>
        </row>
      </sheetData>
      <sheetData sheetId="5054">
        <row r="8">
          <cell r="D8" t="str">
            <v>Paramaz Avedisian Building</v>
          </cell>
        </row>
      </sheetData>
      <sheetData sheetId="5055">
        <row r="8">
          <cell r="D8" t="str">
            <v>Paramaz Avedisian Building</v>
          </cell>
        </row>
      </sheetData>
      <sheetData sheetId="5056">
        <row r="8">
          <cell r="D8" t="str">
            <v>Paramaz Avedisian Building</v>
          </cell>
        </row>
      </sheetData>
      <sheetData sheetId="5057">
        <row r="8">
          <cell r="D8" t="str">
            <v>Paramaz Avedisian Building</v>
          </cell>
        </row>
      </sheetData>
      <sheetData sheetId="5058">
        <row r="8">
          <cell r="D8" t="str">
            <v>Paramaz Avedisian Building</v>
          </cell>
        </row>
      </sheetData>
      <sheetData sheetId="5059">
        <row r="8">
          <cell r="D8" t="str">
            <v>Paramaz Avedisian Building</v>
          </cell>
        </row>
      </sheetData>
      <sheetData sheetId="5060">
        <row r="8">
          <cell r="D8" t="str">
            <v>Paramaz Avedisian Building</v>
          </cell>
        </row>
      </sheetData>
      <sheetData sheetId="5061">
        <row r="8">
          <cell r="D8" t="str">
            <v>Paramaz Avedisian Building</v>
          </cell>
        </row>
      </sheetData>
      <sheetData sheetId="5062"/>
      <sheetData sheetId="5063">
        <row r="8">
          <cell r="D8" t="str">
            <v>Paramaz Avedisian Building</v>
          </cell>
        </row>
      </sheetData>
      <sheetData sheetId="5064">
        <row r="8">
          <cell r="D8" t="str">
            <v>Paramaz Avedisian Building</v>
          </cell>
        </row>
      </sheetData>
      <sheetData sheetId="5065">
        <row r="8">
          <cell r="D8" t="str">
            <v>Paramaz Avedisian Building</v>
          </cell>
        </row>
      </sheetData>
      <sheetData sheetId="5066">
        <row r="8">
          <cell r="D8" t="str">
            <v>Paramaz Avedisian Building</v>
          </cell>
        </row>
      </sheetData>
      <sheetData sheetId="5067">
        <row r="8">
          <cell r="D8" t="str">
            <v>Paramaz Avedisian Building</v>
          </cell>
        </row>
      </sheetData>
      <sheetData sheetId="5068">
        <row r="8">
          <cell r="D8" t="str">
            <v>Paramaz Avedisian Building</v>
          </cell>
        </row>
      </sheetData>
      <sheetData sheetId="5069">
        <row r="8">
          <cell r="D8" t="str">
            <v>Paramaz Avedisian Building</v>
          </cell>
        </row>
      </sheetData>
      <sheetData sheetId="5070">
        <row r="8">
          <cell r="D8" t="str">
            <v>Paramaz Avedisian Building</v>
          </cell>
        </row>
      </sheetData>
      <sheetData sheetId="5071">
        <row r="8">
          <cell r="D8" t="str">
            <v>Paramaz Avedisian Building</v>
          </cell>
        </row>
      </sheetData>
      <sheetData sheetId="5072">
        <row r="8">
          <cell r="D8" t="str">
            <v>Paramaz Avedisian Building</v>
          </cell>
        </row>
      </sheetData>
      <sheetData sheetId="5073">
        <row r="8">
          <cell r="D8" t="str">
            <v>Paramaz Avedisian Building</v>
          </cell>
        </row>
      </sheetData>
      <sheetData sheetId="5074">
        <row r="8">
          <cell r="D8" t="str">
            <v>Paramaz Avedisian Building</v>
          </cell>
        </row>
      </sheetData>
      <sheetData sheetId="5075">
        <row r="8">
          <cell r="D8" t="str">
            <v>Paramaz Avedisian Building</v>
          </cell>
        </row>
      </sheetData>
      <sheetData sheetId="5076">
        <row r="8">
          <cell r="D8" t="str">
            <v>Paramaz Avedisian Building</v>
          </cell>
        </row>
      </sheetData>
      <sheetData sheetId="5077">
        <row r="8">
          <cell r="D8" t="str">
            <v>Paramaz Avedisian Building</v>
          </cell>
        </row>
      </sheetData>
      <sheetData sheetId="5078">
        <row r="8">
          <cell r="D8" t="str">
            <v>Paramaz Avedisian Building</v>
          </cell>
        </row>
      </sheetData>
      <sheetData sheetId="5079">
        <row r="8">
          <cell r="D8" t="str">
            <v>Paramaz Avedisian Building</v>
          </cell>
        </row>
      </sheetData>
      <sheetData sheetId="5080">
        <row r="8">
          <cell r="D8" t="str">
            <v>Paramaz Avedisian Building</v>
          </cell>
        </row>
      </sheetData>
      <sheetData sheetId="5081">
        <row r="8">
          <cell r="D8" t="str">
            <v>Paramaz Avedisian Building</v>
          </cell>
        </row>
      </sheetData>
      <sheetData sheetId="5082">
        <row r="8">
          <cell r="D8" t="str">
            <v>Paramaz Avedisian Building</v>
          </cell>
        </row>
      </sheetData>
      <sheetData sheetId="5083"/>
      <sheetData sheetId="5084"/>
      <sheetData sheetId="5085">
        <row r="8">
          <cell r="D8" t="str">
            <v>Paramaz Avedisian Building</v>
          </cell>
        </row>
      </sheetData>
      <sheetData sheetId="5086">
        <row r="8">
          <cell r="D8" t="str">
            <v>Paramaz Avedisian Building</v>
          </cell>
        </row>
      </sheetData>
      <sheetData sheetId="5087">
        <row r="8">
          <cell r="D8" t="str">
            <v>Paramaz Avedisian Building</v>
          </cell>
        </row>
      </sheetData>
      <sheetData sheetId="5088">
        <row r="8">
          <cell r="D8" t="str">
            <v>Paramaz Avedisian Building</v>
          </cell>
        </row>
      </sheetData>
      <sheetData sheetId="5089">
        <row r="8">
          <cell r="D8" t="str">
            <v>Paramaz Avedisian Building</v>
          </cell>
        </row>
      </sheetData>
      <sheetData sheetId="5090">
        <row r="8">
          <cell r="D8" t="str">
            <v>Paramaz Avedisian Building</v>
          </cell>
        </row>
      </sheetData>
      <sheetData sheetId="5091">
        <row r="8">
          <cell r="D8" t="str">
            <v>Paramaz Avedisian Building</v>
          </cell>
        </row>
      </sheetData>
      <sheetData sheetId="5092">
        <row r="8">
          <cell r="D8" t="str">
            <v>Paramaz Avedisian Building</v>
          </cell>
        </row>
      </sheetData>
      <sheetData sheetId="5093">
        <row r="8">
          <cell r="D8" t="str">
            <v>Paramaz Avedisian Building</v>
          </cell>
        </row>
      </sheetData>
      <sheetData sheetId="5094">
        <row r="8">
          <cell r="D8" t="str">
            <v>Paramaz Avedisian Building</v>
          </cell>
        </row>
      </sheetData>
      <sheetData sheetId="5095">
        <row r="8">
          <cell r="D8" t="str">
            <v>Paramaz Avedisian Building</v>
          </cell>
        </row>
      </sheetData>
      <sheetData sheetId="5096">
        <row r="8">
          <cell r="D8" t="str">
            <v>Paramaz Avedisian Building</v>
          </cell>
        </row>
      </sheetData>
      <sheetData sheetId="5097">
        <row r="8">
          <cell r="D8" t="str">
            <v>Paramaz Avedisian Building</v>
          </cell>
        </row>
      </sheetData>
      <sheetData sheetId="5098"/>
      <sheetData sheetId="5099"/>
      <sheetData sheetId="5100"/>
      <sheetData sheetId="5101"/>
      <sheetData sheetId="5102"/>
      <sheetData sheetId="5103">
        <row r="8">
          <cell r="D8" t="str">
            <v>Paramaz Avedisian Building</v>
          </cell>
        </row>
      </sheetData>
      <sheetData sheetId="5104">
        <row r="8">
          <cell r="D8" t="str">
            <v>Paramaz Avedisian Building</v>
          </cell>
        </row>
      </sheetData>
      <sheetData sheetId="5105">
        <row r="8">
          <cell r="D8" t="str">
            <v>Paramaz Avedisian Building</v>
          </cell>
        </row>
      </sheetData>
      <sheetData sheetId="5106">
        <row r="8">
          <cell r="D8" t="str">
            <v>Paramaz Avedisian Building</v>
          </cell>
        </row>
      </sheetData>
      <sheetData sheetId="5107">
        <row r="8">
          <cell r="D8" t="str">
            <v>Paramaz Avedisian Building</v>
          </cell>
        </row>
      </sheetData>
      <sheetData sheetId="5108">
        <row r="8">
          <cell r="D8" t="str">
            <v>Paramaz Avedisian Building</v>
          </cell>
        </row>
      </sheetData>
      <sheetData sheetId="5109">
        <row r="8">
          <cell r="D8" t="str">
            <v>Paramaz Avedisian Building</v>
          </cell>
        </row>
      </sheetData>
      <sheetData sheetId="5110">
        <row r="8">
          <cell r="D8" t="str">
            <v>Paramaz Avedisian Building</v>
          </cell>
        </row>
      </sheetData>
      <sheetData sheetId="5111">
        <row r="8">
          <cell r="D8" t="str">
            <v>Paramaz Avedisian Building</v>
          </cell>
        </row>
      </sheetData>
      <sheetData sheetId="5112">
        <row r="8">
          <cell r="D8" t="str">
            <v>Paramaz Avedisian Building</v>
          </cell>
        </row>
      </sheetData>
      <sheetData sheetId="5113">
        <row r="8">
          <cell r="D8" t="str">
            <v>Paramaz Avedisian Building</v>
          </cell>
        </row>
      </sheetData>
      <sheetData sheetId="5114">
        <row r="8">
          <cell r="D8" t="str">
            <v>Paramaz Avedisian Building</v>
          </cell>
        </row>
      </sheetData>
      <sheetData sheetId="5115">
        <row r="8">
          <cell r="D8" t="str">
            <v>Paramaz Avedisian Building</v>
          </cell>
        </row>
      </sheetData>
      <sheetData sheetId="5116"/>
      <sheetData sheetId="5117"/>
      <sheetData sheetId="5118"/>
      <sheetData sheetId="5119"/>
      <sheetData sheetId="5120"/>
      <sheetData sheetId="5121">
        <row r="8">
          <cell r="D8" t="str">
            <v>Paramaz Avedisian Building</v>
          </cell>
        </row>
      </sheetData>
      <sheetData sheetId="5122">
        <row r="8">
          <cell r="D8" t="str">
            <v>Paramaz Avedisian Building</v>
          </cell>
        </row>
      </sheetData>
      <sheetData sheetId="5123">
        <row r="8">
          <cell r="D8" t="str">
            <v>Paramaz Avedisian Building</v>
          </cell>
        </row>
      </sheetData>
      <sheetData sheetId="5124">
        <row r="8">
          <cell r="D8" t="str">
            <v>Paramaz Avedisian Building</v>
          </cell>
        </row>
      </sheetData>
      <sheetData sheetId="5125">
        <row r="8">
          <cell r="D8" t="str">
            <v>Paramaz Avedisian Building</v>
          </cell>
        </row>
      </sheetData>
      <sheetData sheetId="5126">
        <row r="8">
          <cell r="D8" t="str">
            <v>Paramaz Avedisian Building</v>
          </cell>
        </row>
      </sheetData>
      <sheetData sheetId="5127">
        <row r="8">
          <cell r="D8" t="str">
            <v>Paramaz Avedisian Building</v>
          </cell>
        </row>
      </sheetData>
      <sheetData sheetId="5128">
        <row r="8">
          <cell r="D8" t="str">
            <v>Paramaz Avedisian Building</v>
          </cell>
        </row>
      </sheetData>
      <sheetData sheetId="5129">
        <row r="8">
          <cell r="D8" t="str">
            <v>Paramaz Avedisian Building</v>
          </cell>
        </row>
      </sheetData>
      <sheetData sheetId="5130"/>
      <sheetData sheetId="5131"/>
      <sheetData sheetId="5132"/>
      <sheetData sheetId="5133"/>
      <sheetData sheetId="5134"/>
      <sheetData sheetId="5135"/>
      <sheetData sheetId="5136"/>
      <sheetData sheetId="5137"/>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ow r="8">
          <cell r="D8">
            <v>0</v>
          </cell>
        </row>
      </sheetData>
      <sheetData sheetId="5275"/>
      <sheetData sheetId="5276"/>
      <sheetData sheetId="5277"/>
      <sheetData sheetId="5278" refreshError="1"/>
      <sheetData sheetId="5279" refreshError="1"/>
      <sheetData sheetId="5280" refreshError="1"/>
      <sheetData sheetId="528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sheetData sheetId="5293"/>
      <sheetData sheetId="5294"/>
      <sheetData sheetId="5295"/>
      <sheetData sheetId="5296">
        <row r="8">
          <cell r="D8" t="str">
            <v>Paramaz Avedisian Building</v>
          </cell>
        </row>
      </sheetData>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8">
          <cell r="D8" t="str">
            <v>Paramaz Avedisian Building</v>
          </cell>
        </row>
      </sheetData>
      <sheetData sheetId="5316">
        <row r="8">
          <cell r="D8" t="str">
            <v>Paramaz Avedisian Building</v>
          </cell>
        </row>
      </sheetData>
      <sheetData sheetId="5317">
        <row r="8">
          <cell r="D8" t="str">
            <v>Paramaz Avedisian Building</v>
          </cell>
        </row>
      </sheetData>
      <sheetData sheetId="5318">
        <row r="8">
          <cell r="D8" t="str">
            <v>Paramaz Avedisian Building</v>
          </cell>
        </row>
      </sheetData>
      <sheetData sheetId="5319">
        <row r="8">
          <cell r="D8" t="str">
            <v>Paramaz Avedisian Building</v>
          </cell>
        </row>
      </sheetData>
      <sheetData sheetId="5320">
        <row r="8">
          <cell r="D8" t="str">
            <v>Paramaz Avedisian Building</v>
          </cell>
        </row>
      </sheetData>
      <sheetData sheetId="5321">
        <row r="8">
          <cell r="D8" t="str">
            <v>Paramaz Avedisian Building</v>
          </cell>
        </row>
      </sheetData>
      <sheetData sheetId="5322">
        <row r="8">
          <cell r="D8" t="str">
            <v>Paramaz Avedisian Building</v>
          </cell>
        </row>
      </sheetData>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row r="8">
          <cell r="D8" t="str">
            <v>Paramaz Avedisian Building</v>
          </cell>
        </row>
      </sheetData>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row r="8">
          <cell r="D8" t="str">
            <v>ASU's Application</v>
          </cell>
        </row>
      </sheetData>
      <sheetData sheetId="5524">
        <row r="8">
          <cell r="D8" t="str">
            <v>Paramaz Avedisian Building</v>
          </cell>
        </row>
      </sheetData>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refreshError="1"/>
      <sheetData sheetId="5558" refreshError="1"/>
      <sheetData sheetId="5559">
        <row r="8">
          <cell r="D8" t="str">
            <v>Paramaz Avedisian Building</v>
          </cell>
        </row>
      </sheetData>
      <sheetData sheetId="5560">
        <row r="8">
          <cell r="D8" t="str">
            <v>Paramaz Avedisian Building</v>
          </cell>
        </row>
      </sheetData>
      <sheetData sheetId="5561">
        <row r="8">
          <cell r="D8" t="str">
            <v>Paramaz Avedisian Building</v>
          </cell>
        </row>
      </sheetData>
      <sheetData sheetId="5562">
        <row r="8">
          <cell r="D8" t="str">
            <v>Paramaz Avedisian Building</v>
          </cell>
        </row>
      </sheetData>
      <sheetData sheetId="5563">
        <row r="8">
          <cell r="D8" t="str">
            <v>Paramaz Avedisian Building</v>
          </cell>
        </row>
      </sheetData>
      <sheetData sheetId="5564">
        <row r="8">
          <cell r="D8" t="str">
            <v>Paramaz Avedisian Building</v>
          </cell>
        </row>
      </sheetData>
      <sheetData sheetId="5565">
        <row r="8">
          <cell r="D8" t="str">
            <v>Paramaz Avedisian Building</v>
          </cell>
        </row>
      </sheetData>
      <sheetData sheetId="5566">
        <row r="8">
          <cell r="D8" t="str">
            <v>Paramaz Avedisian Building</v>
          </cell>
        </row>
      </sheetData>
      <sheetData sheetId="5567">
        <row r="8">
          <cell r="D8" t="str">
            <v>Paramaz Avedisian Building</v>
          </cell>
        </row>
      </sheetData>
      <sheetData sheetId="5568">
        <row r="8">
          <cell r="D8" t="str">
            <v>Paramaz Avedisian Building</v>
          </cell>
        </row>
      </sheetData>
      <sheetData sheetId="5569">
        <row r="8">
          <cell r="D8" t="str">
            <v>Paramaz Avedisian Building</v>
          </cell>
        </row>
      </sheetData>
      <sheetData sheetId="5570">
        <row r="8">
          <cell r="D8" t="str">
            <v>Paramaz Avedisian Building</v>
          </cell>
        </row>
      </sheetData>
      <sheetData sheetId="5571">
        <row r="8">
          <cell r="D8" t="str">
            <v>Paramaz Avedisian Building</v>
          </cell>
        </row>
      </sheetData>
      <sheetData sheetId="5572">
        <row r="8">
          <cell r="D8" t="str">
            <v>Paramaz Avedisian Building</v>
          </cell>
        </row>
      </sheetData>
      <sheetData sheetId="5573">
        <row r="8">
          <cell r="D8" t="str">
            <v>Paramaz Avedisian Building</v>
          </cell>
        </row>
      </sheetData>
      <sheetData sheetId="5574">
        <row r="8">
          <cell r="D8" t="str">
            <v>Paramaz Avedisian Building</v>
          </cell>
        </row>
      </sheetData>
      <sheetData sheetId="5575"/>
      <sheetData sheetId="5576">
        <row r="8">
          <cell r="D8" t="str">
            <v>Paramaz Avedisian Building</v>
          </cell>
        </row>
      </sheetData>
      <sheetData sheetId="5577"/>
      <sheetData sheetId="5578" refreshError="1"/>
      <sheetData sheetId="5579" refreshError="1"/>
      <sheetData sheetId="5580" refreshError="1"/>
      <sheetData sheetId="5581" refreshError="1"/>
      <sheetData sheetId="5582" refreshError="1"/>
      <sheetData sheetId="5583" refreshError="1"/>
      <sheetData sheetId="5584">
        <row r="8">
          <cell r="D8" t="str">
            <v>Paramaz Avedisian Building</v>
          </cell>
        </row>
      </sheetData>
      <sheetData sheetId="5585">
        <row r="8">
          <cell r="D8" t="str">
            <v>Paramaz Avedisian Building</v>
          </cell>
        </row>
      </sheetData>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 val="Data"/>
      <sheetName val="Break up Sheet"/>
      <sheetName val="Fin Sum"/>
      <sheetName val="final abstract"/>
      <sheetName val="SBI(Siliguri)"/>
      <sheetName val="D5"/>
      <sheetName val="Rate analysis"/>
      <sheetName val="beam-reinft"/>
      <sheetName val="GM &amp; TA"/>
      <sheetName val="Civil Boq"/>
      <sheetName val="IV-Utility"/>
      <sheetName val="jobhist"/>
      <sheetName val="Data sheet"/>
      <sheetName val="Qty Tracking With Rate"/>
      <sheetName val="COST"/>
      <sheetName val="gf"/>
      <sheetName val="Analy_7-10"/>
      <sheetName val="Main-Material"/>
      <sheetName val="analysis"/>
      <sheetName val="13. Steel - Ratio"/>
      <sheetName val="D5-P&amp;L"/>
      <sheetName val="NLD - Assum"/>
      <sheetName val="Introduction"/>
      <sheetName val="Model (Not Merged)"/>
      <sheetName val="Summary year Plan"/>
      <sheetName val="CFForecast detail"/>
      <sheetName val="wordsdata"/>
      <sheetName val="細目"/>
      <sheetName val="RateAnalysis"/>
      <sheetName val="Sheet1"/>
      <sheetName val="Sheet2"/>
      <sheetName val="SUMMARY"/>
      <sheetName val="GRSummary"/>
      <sheetName val="Stacked Column"/>
      <sheetName val="Scatter"/>
      <sheetName val="PriceSummary"/>
      <sheetName val="1997 IPO"/>
      <sheetName val="Unit Qty"/>
    </sheetNames>
    <sheetDataSet>
      <sheetData sheetId="0"/>
      <sheetData sheetId="1"/>
      <sheetData sheetId="2"/>
      <sheetData sheetId="3"/>
      <sheetData sheetId="4"/>
      <sheetData sheetId="5"/>
      <sheetData sheetId="6"/>
      <sheetData sheetId="7" refreshError="1"/>
      <sheetData sheetId="8" refreshError="1">
        <row r="9">
          <cell r="A9" t="str">
            <v>I</v>
          </cell>
          <cell r="B9" t="str">
            <v>Establishment</v>
          </cell>
        </row>
        <row r="10">
          <cell r="A10">
            <v>1</v>
          </cell>
          <cell r="B10" t="str">
            <v>Site staff</v>
          </cell>
          <cell r="F10">
            <v>6519000</v>
          </cell>
          <cell r="G10" t="str">
            <v>-</v>
          </cell>
          <cell r="H10">
            <v>2510553.3980582524</v>
          </cell>
          <cell r="K10">
            <v>3148897.9073840366</v>
          </cell>
          <cell r="Q10">
            <v>-638344.50932578417</v>
          </cell>
        </row>
        <row r="11">
          <cell r="A11">
            <v>2</v>
          </cell>
          <cell r="B11" t="str">
            <v>Site operating expenses</v>
          </cell>
          <cell r="F11">
            <v>920250</v>
          </cell>
          <cell r="G11" t="str">
            <v>-</v>
          </cell>
          <cell r="H11">
            <v>354400.48543689324</v>
          </cell>
          <cell r="K11">
            <v>382268.16000000003</v>
          </cell>
          <cell r="Q11">
            <v>-27867.67456310679</v>
          </cell>
          <cell r="X11" t="str">
            <v>should be updated</v>
          </cell>
        </row>
        <row r="12">
          <cell r="A12">
            <v>3</v>
          </cell>
          <cell r="B12" t="str">
            <v xml:space="preserve">Security charges </v>
          </cell>
          <cell r="F12">
            <v>3048480</v>
          </cell>
          <cell r="G12" t="str">
            <v>-</v>
          </cell>
          <cell r="H12">
            <v>1174010.0970873786</v>
          </cell>
          <cell r="K12">
            <v>526238.05999999994</v>
          </cell>
          <cell r="Q12">
            <v>647772.03708737867</v>
          </cell>
          <cell r="X12" t="str">
            <v>check the rate for salary</v>
          </cell>
        </row>
        <row r="13">
          <cell r="A13">
            <v>4</v>
          </cell>
          <cell r="B13" t="str">
            <v>Welfare</v>
          </cell>
          <cell r="F13">
            <v>52500</v>
          </cell>
          <cell r="G13" t="str">
            <v>-</v>
          </cell>
          <cell r="H13">
            <v>20218.446601941749</v>
          </cell>
          <cell r="K13">
            <v>43600.39</v>
          </cell>
          <cell r="Q13">
            <v>-23381.943398058251</v>
          </cell>
        </row>
        <row r="14">
          <cell r="A14">
            <v>5</v>
          </cell>
          <cell r="B14" t="str">
            <v xml:space="preserve">Bhoomi Pooja </v>
          </cell>
          <cell r="F14">
            <v>10000</v>
          </cell>
          <cell r="G14" t="str">
            <v>-</v>
          </cell>
          <cell r="H14">
            <v>3851.1326860841423</v>
          </cell>
          <cell r="K14">
            <v>1168</v>
          </cell>
          <cell r="Q14">
            <v>2683.1326860841423</v>
          </cell>
          <cell r="X14" t="str">
            <v>check with the admin</v>
          </cell>
          <cell r="Y14" t="str">
            <v>pooja expenaes</v>
          </cell>
        </row>
        <row r="15">
          <cell r="B15" t="str">
            <v>TOTAL</v>
          </cell>
          <cell r="F15">
            <v>10550230</v>
          </cell>
          <cell r="H15">
            <v>4063033.5598705499</v>
          </cell>
          <cell r="J15">
            <v>0</v>
          </cell>
          <cell r="K15">
            <v>4102172.5173840369</v>
          </cell>
          <cell r="Q15">
            <v>-39138.95751348645</v>
          </cell>
        </row>
        <row r="16">
          <cell r="B16" t="str">
            <v xml:space="preserve">COST PER SFT </v>
          </cell>
          <cell r="F16">
            <v>30.737386947878978</v>
          </cell>
          <cell r="H16">
            <v>11.837375555979282</v>
          </cell>
          <cell r="J16">
            <v>0</v>
          </cell>
          <cell r="K16">
            <v>11.951404281592717</v>
          </cell>
          <cell r="Q16">
            <v>-0.1140287256134348</v>
          </cell>
        </row>
        <row r="18">
          <cell r="A18" t="str">
            <v>II</v>
          </cell>
          <cell r="B18" t="str">
            <v>Mobilization</v>
          </cell>
        </row>
        <row r="19">
          <cell r="A19">
            <v>1</v>
          </cell>
          <cell r="B19" t="str">
            <v>Site Clearance</v>
          </cell>
          <cell r="F19">
            <v>9218.75</v>
          </cell>
          <cell r="H19">
            <v>9218.75</v>
          </cell>
          <cell r="K19">
            <v>8735.9274999999998</v>
          </cell>
          <cell r="Q19">
            <v>482.82250000000022</v>
          </cell>
          <cell r="X19" t="str">
            <v>labour bills should be updated</v>
          </cell>
        </row>
        <row r="20">
          <cell r="A20">
            <v>2</v>
          </cell>
          <cell r="B20" t="str">
            <v>Roads &amp; pathways</v>
          </cell>
          <cell r="F20">
            <v>20000</v>
          </cell>
          <cell r="H20">
            <v>20000</v>
          </cell>
          <cell r="K20">
            <v>1515</v>
          </cell>
          <cell r="Q20">
            <v>18485</v>
          </cell>
          <cell r="X20" t="str">
            <v>labour bills should be updated</v>
          </cell>
        </row>
        <row r="21">
          <cell r="A21">
            <v>3</v>
          </cell>
          <cell r="B21" t="str">
            <v>Soil Test</v>
          </cell>
          <cell r="F21">
            <v>90000</v>
          </cell>
          <cell r="H21" t="str">
            <v>-</v>
          </cell>
          <cell r="K21">
            <v>0</v>
          </cell>
          <cell r="X21" t="str">
            <v>labour bills should be updated</v>
          </cell>
        </row>
        <row r="22">
          <cell r="A22">
            <v>4</v>
          </cell>
          <cell r="B22" t="str">
            <v>Temporary Structures</v>
          </cell>
          <cell r="F22">
            <v>800000</v>
          </cell>
          <cell r="G22">
            <v>800000</v>
          </cell>
          <cell r="H22">
            <v>800000</v>
          </cell>
          <cell r="K22">
            <v>410069.17878223601</v>
          </cell>
          <cell r="Q22">
            <v>389930.82121776399</v>
          </cell>
        </row>
        <row r="23">
          <cell r="A23">
            <v>5</v>
          </cell>
          <cell r="B23" t="str">
            <v>Barricading</v>
          </cell>
          <cell r="F23">
            <v>50000</v>
          </cell>
          <cell r="H23">
            <v>19255.663430420711</v>
          </cell>
          <cell r="K23">
            <v>51287.472500000003</v>
          </cell>
          <cell r="Q23">
            <v>-32031.809069579293</v>
          </cell>
        </row>
        <row r="24">
          <cell r="A24">
            <v>6</v>
          </cell>
          <cell r="B24" t="str">
            <v>Office Equipments</v>
          </cell>
          <cell r="F24">
            <v>41218.44</v>
          </cell>
          <cell r="G24">
            <v>41218.44</v>
          </cell>
          <cell r="H24">
            <v>41218.44</v>
          </cell>
          <cell r="K24">
            <v>102000</v>
          </cell>
          <cell r="Q24">
            <v>-60781.56</v>
          </cell>
        </row>
        <row r="25">
          <cell r="A25">
            <v>7</v>
          </cell>
          <cell r="B25" t="str">
            <v>Furnitures &amp; fixtures</v>
          </cell>
          <cell r="F25">
            <v>72120.600000000006</v>
          </cell>
          <cell r="G25">
            <v>72120.600000000006</v>
          </cell>
          <cell r="H25">
            <v>72120.600000000006</v>
          </cell>
          <cell r="K25">
            <v>21082</v>
          </cell>
          <cell r="Q25">
            <v>51038.600000000006</v>
          </cell>
        </row>
        <row r="26">
          <cell r="A26">
            <v>8</v>
          </cell>
          <cell r="B26" t="str">
            <v>Borewells</v>
          </cell>
          <cell r="F26">
            <v>216000</v>
          </cell>
          <cell r="H26">
            <v>216000</v>
          </cell>
          <cell r="K26">
            <v>263210</v>
          </cell>
          <cell r="Q26">
            <v>-47210</v>
          </cell>
        </row>
        <row r="27">
          <cell r="A27">
            <v>9</v>
          </cell>
          <cell r="B27" t="str">
            <v>Water Tanks</v>
          </cell>
          <cell r="F27">
            <v>27000</v>
          </cell>
          <cell r="H27">
            <v>27000</v>
          </cell>
          <cell r="K27">
            <v>53900</v>
          </cell>
          <cell r="Q27">
            <v>-26900</v>
          </cell>
        </row>
        <row r="28">
          <cell r="B28" t="str">
            <v>TOTAL</v>
          </cell>
          <cell r="F28">
            <v>1325557.79</v>
          </cell>
          <cell r="H28">
            <v>1204813.4534304207</v>
          </cell>
          <cell r="I28">
            <v>0</v>
          </cell>
          <cell r="J28">
            <v>0</v>
          </cell>
          <cell r="K28">
            <v>911799.57878223597</v>
          </cell>
          <cell r="Q28">
            <v>293013.87464818475</v>
          </cell>
        </row>
        <row r="29">
          <cell r="B29" t="str">
            <v xml:space="preserve">COST PER SFT </v>
          </cell>
          <cell r="F29">
            <v>3.8619236464992044</v>
          </cell>
          <cell r="H29">
            <v>3.5101431265575451</v>
          </cell>
          <cell r="I29">
            <v>0</v>
          </cell>
          <cell r="J29">
            <v>0</v>
          </cell>
          <cell r="K29">
            <v>2.6564668705746364</v>
          </cell>
          <cell r="Q29">
            <v>0.85367625598290842</v>
          </cell>
        </row>
        <row r="31">
          <cell r="A31" t="str">
            <v>III</v>
          </cell>
          <cell r="B31" t="str">
            <v>OTHER PRELIMINARIES</v>
          </cell>
        </row>
        <row r="32">
          <cell r="A32">
            <v>1</v>
          </cell>
          <cell r="B32" t="str">
            <v>Staff Accomodation</v>
          </cell>
          <cell r="F32">
            <v>94500</v>
          </cell>
          <cell r="H32">
            <v>36393.203883495145</v>
          </cell>
          <cell r="K32">
            <v>126866.66666666667</v>
          </cell>
          <cell r="Q32">
            <v>-90473.462783171533</v>
          </cell>
        </row>
        <row r="33">
          <cell r="A33">
            <v>2</v>
          </cell>
          <cell r="B33" t="str">
            <v xml:space="preserve">Marking masons </v>
          </cell>
          <cell r="F33">
            <v>327600</v>
          </cell>
          <cell r="H33">
            <v>126163.10679611651</v>
          </cell>
          <cell r="K33">
            <v>51892.35</v>
          </cell>
          <cell r="Q33">
            <v>74270.756796116504</v>
          </cell>
        </row>
        <row r="34">
          <cell r="A34">
            <v>3</v>
          </cell>
          <cell r="B34" t="str">
            <v>Clean building during structure</v>
          </cell>
          <cell r="F34">
            <v>321750</v>
          </cell>
          <cell r="H34">
            <v>123910.19417475729</v>
          </cell>
          <cell r="K34">
            <v>125972.35999999999</v>
          </cell>
          <cell r="Q34">
            <v>-2062.1658252427005</v>
          </cell>
        </row>
        <row r="35">
          <cell r="A35">
            <v>4</v>
          </cell>
          <cell r="B35" t="str">
            <v>Clean building during finishing</v>
          </cell>
          <cell r="F35">
            <v>306000</v>
          </cell>
          <cell r="H35">
            <v>117844.66019417476</v>
          </cell>
          <cell r="K35">
            <v>0</v>
          </cell>
          <cell r="Q35" t="str">
            <v>-</v>
          </cell>
        </row>
        <row r="36">
          <cell r="A36">
            <v>5</v>
          </cell>
          <cell r="B36" t="str">
            <v>Cleaning after finishing</v>
          </cell>
          <cell r="F36">
            <v>156000</v>
          </cell>
          <cell r="H36">
            <v>60077.669902912618</v>
          </cell>
          <cell r="K36" t="str">
            <v>-</v>
          </cell>
          <cell r="Q36" t="str">
            <v>-</v>
          </cell>
        </row>
        <row r="37">
          <cell r="A37">
            <v>6</v>
          </cell>
          <cell r="B37" t="str">
            <v>Lab Expenses</v>
          </cell>
          <cell r="F37">
            <v>61700</v>
          </cell>
          <cell r="H37">
            <v>23761.48867313916</v>
          </cell>
          <cell r="K37">
            <v>18119.77</v>
          </cell>
          <cell r="Q37">
            <v>5641.7186731391594</v>
          </cell>
        </row>
        <row r="38">
          <cell r="A38">
            <v>7</v>
          </cell>
          <cell r="B38" t="str">
            <v xml:space="preserve">Plant &amp; Machinery                          </v>
          </cell>
          <cell r="F38">
            <v>2136690.4679999999</v>
          </cell>
          <cell r="H38">
            <v>822867.85013592232</v>
          </cell>
          <cell r="K38">
            <v>869286.43908000016</v>
          </cell>
          <cell r="Q38">
            <v>-46418.588944077841</v>
          </cell>
        </row>
        <row r="39">
          <cell r="A39">
            <v>8</v>
          </cell>
          <cell r="B39" t="str">
            <v>Demobilisation</v>
          </cell>
          <cell r="F39">
            <v>100000</v>
          </cell>
          <cell r="H39">
            <v>38511.326860841422</v>
          </cell>
          <cell r="Q39" t="str">
            <v>-</v>
          </cell>
        </row>
        <row r="40">
          <cell r="A40">
            <v>9</v>
          </cell>
          <cell r="B40" t="str">
            <v>Debris Cleaning</v>
          </cell>
          <cell r="F40">
            <v>94500</v>
          </cell>
          <cell r="H40">
            <v>36393.203883495145</v>
          </cell>
          <cell r="K40">
            <v>10700</v>
          </cell>
          <cell r="Q40">
            <v>25693.203883495145</v>
          </cell>
        </row>
        <row r="41">
          <cell r="A41">
            <v>10</v>
          </cell>
          <cell r="B41" t="str">
            <v>Curing during structure</v>
          </cell>
          <cell r="F41">
            <v>91800</v>
          </cell>
          <cell r="H41">
            <v>35353.398058252431</v>
          </cell>
          <cell r="K41">
            <v>70944.5</v>
          </cell>
          <cell r="Q41">
            <v>-35591.101941747569</v>
          </cell>
        </row>
        <row r="42">
          <cell r="A42">
            <v>11</v>
          </cell>
          <cell r="B42" t="str">
            <v>Curing during finishing</v>
          </cell>
          <cell r="F42">
            <v>285600</v>
          </cell>
          <cell r="H42">
            <v>109988.3495145631</v>
          </cell>
          <cell r="K42">
            <v>0</v>
          </cell>
          <cell r="Q42" t="str">
            <v>-</v>
          </cell>
          <cell r="X42" t="str">
            <v>Start Calculation from the Finishing Dates</v>
          </cell>
        </row>
        <row r="43">
          <cell r="A43">
            <v>12</v>
          </cell>
          <cell r="B43" t="str">
            <v>Curing after structure</v>
          </cell>
          <cell r="F43">
            <v>206550</v>
          </cell>
          <cell r="H43">
            <v>79545.14563106795</v>
          </cell>
          <cell r="K43" t="str">
            <v>-</v>
          </cell>
          <cell r="Q43" t="str">
            <v>-</v>
          </cell>
        </row>
        <row r="44">
          <cell r="A44">
            <v>13</v>
          </cell>
          <cell r="B44" t="str">
            <v>C-Class &amp; Tools</v>
          </cell>
          <cell r="F44">
            <v>2745518</v>
          </cell>
          <cell r="H44">
            <v>1057335.4110032362</v>
          </cell>
          <cell r="K44">
            <v>2706803.55</v>
          </cell>
          <cell r="Q44">
            <v>-1649468.1389967636</v>
          </cell>
        </row>
        <row r="45">
          <cell r="B45" t="str">
            <v>TOTAL</v>
          </cell>
          <cell r="F45">
            <v>6928208.4680000003</v>
          </cell>
          <cell r="H45">
            <v>7315944.7866648259</v>
          </cell>
          <cell r="K45">
            <v>8994557.7319129389</v>
          </cell>
          <cell r="Q45">
            <v>-1718407.7791382524</v>
          </cell>
        </row>
        <row r="46">
          <cell r="B46" t="str">
            <v xml:space="preserve">COST PER SFT </v>
          </cell>
          <cell r="F46">
            <v>20.184870333299635</v>
          </cell>
          <cell r="H46">
            <v>21.314514071923991</v>
          </cell>
          <cell r="K46">
            <v>26.205040215317077</v>
          </cell>
          <cell r="Q46">
            <v>-5.0064657208058794</v>
          </cell>
        </row>
        <row r="49">
          <cell r="B49" t="str">
            <v xml:space="preserve">COST PER SFT </v>
          </cell>
          <cell r="F49">
            <v>54.784180927677816</v>
          </cell>
          <cell r="H49">
            <v>36.662032754460817</v>
          </cell>
          <cell r="I49">
            <v>0</v>
          </cell>
          <cell r="J49">
            <v>0</v>
          </cell>
          <cell r="K49">
            <v>40.812911367484432</v>
          </cell>
          <cell r="Q49">
            <v>-4.266818190436406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Amenities Level _Level 7_"/>
      <sheetName val="Amenities Level _Gym_"/>
      <sheetName val="Sheet2"/>
      <sheetName val="Assumptions"/>
      <sheetName val="@risk rents and incentives"/>
      <sheetName val="Car park lease"/>
      <sheetName val="Net rent analysis"/>
      <sheetName val="CashFlwProjections"/>
      <sheetName val="Category 1"/>
      <sheetName val="CP7R"/>
      <sheetName val="GRSummary"/>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fees Summary"/>
      <sheetName val="PROJECT BRIEF(EX.NEW)"/>
      <sheetName val="Breakdown"/>
      <sheetName val="UnitRate"/>
      <sheetName val="Basis"/>
      <sheetName val="EKOG10건축"/>
      <sheetName val="exterior"/>
      <sheetName val="interior"/>
      <sheetName val="MASONRY"/>
      <sheetName val="당초"/>
      <sheetName val="EQUIPMENT"/>
      <sheetName val="BOQ"/>
      <sheetName val="Lightings Breakdown"/>
      <sheetName val="Lightings_Breakdown"/>
      <sheetName val="prelims"/>
      <sheetName val="Bid Form A-2"/>
      <sheetName val="Amenities_Level__Level_7_"/>
      <sheetName val="Amenities_Level__Gym_"/>
      <sheetName val="2.678M"/>
      <sheetName val="BOQ-P"/>
      <sheetName val="Bill No. 04B"/>
      <sheetName val="Bill 2A-Retail"/>
      <sheetName val="door"/>
      <sheetName val="window"/>
      <sheetName val="PL_Plumbing1"/>
      <sheetName val="Bill_No__51"/>
      <sheetName val="Category_11"/>
      <sheetName val="242-3_summaryOPC"/>
      <sheetName val="GEN_REQ"/>
      <sheetName val="SD_and_START_UP"/>
      <sheetName val="Lightings_Breakdown1"/>
      <sheetName val="Bid_Form_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COST-EST LTI P5C"/>
      <sheetName val="f-pm-04-12-03B-LTI-PH5c"/>
      <sheetName val="CostSked"/>
      <sheetName val="Financing Schemes"/>
      <sheetName val="_Model A costs"/>
      <sheetName val="Model B costs"/>
      <sheetName val="Model C costs"/>
      <sheetName val="BASE EQUI"/>
      <sheetName val="Sheet1"/>
      <sheetName val="Amenities_Level__Level_7_2"/>
      <sheetName val="Amenities_Level__Gym_2"/>
      <sheetName val="골조시행"/>
      <sheetName val="공통가설"/>
      <sheetName val="방배동내역(리라)"/>
      <sheetName val="부대공사총괄"/>
      <sheetName val="현장경비"/>
      <sheetName val="건축공사집계표"/>
      <sheetName val="방배동내역 (총괄)"/>
      <sheetName val="Criteria"/>
      <sheetName val=""/>
      <sheetName val="1"/>
      <sheetName val="Rev.01"/>
      <sheetName val="BOQ건축"/>
      <sheetName val="Basement Extract"/>
      <sheetName val="SAD"/>
      <sheetName val="SA Plen."/>
      <sheetName val="Retu. Duct"/>
      <sheetName val="RA Plen."/>
      <sheetName val="T. Ex. Duct"/>
      <sheetName val="concrete"/>
      <sheetName val="STAFFSCHED "/>
      <sheetName val="Y-WORK"/>
      <sheetName val="Harewood"/>
      <sheetName val="HQ-TO"/>
      <sheetName val="Summary_(2)4"/>
      <sheetName val="Foundation_and_Substructure4"/>
      <sheetName val="Ground_Floor4"/>
      <sheetName val="Podium_Carpark4"/>
      <sheetName val="Amenities_Level_[Level_7]4"/>
      <sheetName val="Residential_Tower4"/>
      <sheetName val="Amenities_Level_[Gym]4"/>
      <sheetName val="Amenities_Level__Level_7_4"/>
      <sheetName val="Amenities_Level__Gym_4"/>
      <sheetName val="@risk_rents_and_incentives1"/>
      <sheetName val="Car_park_lease1"/>
      <sheetName val="Net_rent_analysis1"/>
      <sheetName val="Category_14"/>
      <sheetName val="Bill_No__54"/>
      <sheetName val="PL_Plumbing4"/>
      <sheetName val="242-3_summaryOPC3"/>
      <sheetName val="GEN_REQ3"/>
      <sheetName val="SD_and_START_UP3"/>
      <sheetName val="fees_Summary1"/>
      <sheetName val="Rev_011"/>
      <sheetName val="Lightings_Breakdown3"/>
      <sheetName val="Bid_Form_A-22"/>
      <sheetName val="2_678M1"/>
      <sheetName val="Bill_No__04B1"/>
      <sheetName val="Bill_2A-Retail1"/>
      <sheetName val="COST-EST_LTI_P5C1"/>
      <sheetName val="Financing_Schemes1"/>
      <sheetName val="_Model_A_costs1"/>
      <sheetName val="Model_B_costs1"/>
      <sheetName val="Model_C_costs1"/>
      <sheetName val="BASE_EQUI1"/>
      <sheetName val="방배동내역_(총괄)1"/>
      <sheetName val="Basement_Extract1"/>
      <sheetName val="SA_Plen_1"/>
      <sheetName val="Retu__Duct1"/>
      <sheetName val="RA_Plen_1"/>
      <sheetName val="T__Ex__Duct1"/>
      <sheetName val="PROJECT_BRIEF(EX_NEW)1"/>
      <sheetName val="Summary_(2)3"/>
      <sheetName val="Foundation_and_Substructure3"/>
      <sheetName val="Ground_Floor3"/>
      <sheetName val="Podium_Carpark3"/>
      <sheetName val="Amenities_Level_[Level_7]3"/>
      <sheetName val="Residential_Tower3"/>
      <sheetName val="Amenities_Level_[Gym]3"/>
      <sheetName val="Amenities_Level__Level_7_3"/>
      <sheetName val="Amenities_Level__Gym_3"/>
      <sheetName val="@risk_rents_and_incentives"/>
      <sheetName val="Car_park_lease"/>
      <sheetName val="Net_rent_analysis"/>
      <sheetName val="Category_13"/>
      <sheetName val="Bill_No__53"/>
      <sheetName val="PL_Plumbing3"/>
      <sheetName val="242-3_summaryOPC2"/>
      <sheetName val="GEN_REQ2"/>
      <sheetName val="SD_and_START_UP2"/>
      <sheetName val="fees_Summary"/>
      <sheetName val="Rev_01"/>
      <sheetName val="Lightings_Breakdown2"/>
      <sheetName val="Bid_Form_A-21"/>
      <sheetName val="2_678M"/>
      <sheetName val="Bill_No__04B"/>
      <sheetName val="Bill_2A-Retail"/>
      <sheetName val="COST-EST_LTI_P5C"/>
      <sheetName val="Financing_Schemes"/>
      <sheetName val="_Model_A_costs"/>
      <sheetName val="Model_B_costs"/>
      <sheetName val="Model_C_costs"/>
      <sheetName val="BASE_EQUI"/>
      <sheetName val="방배동내역_(총괄)"/>
      <sheetName val="Basement_Extract"/>
      <sheetName val="SA_Plen_"/>
      <sheetName val="Retu__Duct"/>
      <sheetName val="RA_Plen_"/>
      <sheetName val="T__Ex__Duct"/>
      <sheetName val="PROJECT_BRIEF(EX_NEW)"/>
      <sheetName val="STAFFSCHED_"/>
      <sheetName val="STAFFSCHED_1"/>
      <sheetName val="HVAC BoQ"/>
      <sheetName val="Hic_150EOffice"/>
      <sheetName val="VOP_June_07"/>
      <sheetName val="VOP_June_07 _rev1_"/>
      <sheetName val="VOP_Sept_07"/>
      <sheetName val="OPT1"/>
      <sheetName val="bridge # 1"/>
      <sheetName val="Factor"/>
      <sheetName val="03"/>
      <sheetName val="(COV)"/>
      <sheetName val="Bin"/>
      <sheetName val="Summary_(2)5"/>
      <sheetName val="Foundation_and_Substructure5"/>
      <sheetName val="Ground_Floor5"/>
      <sheetName val="Podium_Carpark5"/>
      <sheetName val="Amenities_Level_[Level_7]5"/>
      <sheetName val="Residential_Tower5"/>
      <sheetName val="Amenities_Level_[Gym]5"/>
      <sheetName val="Bill_No__55"/>
      <sheetName val="PL_Plumbing5"/>
      <sheetName val="Category_15"/>
      <sheetName val="242-3_summaryOPC4"/>
      <sheetName val="GEN_REQ4"/>
      <sheetName val="SD_and_START_UP4"/>
      <sheetName val="Amenities_Level__Level_7_5"/>
      <sheetName val="Amenities_Level__Gym_5"/>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Details and Earnings Charts"/>
      <sheetName val="Summary_(2)6"/>
      <sheetName val="Foundation_and_Substructure6"/>
      <sheetName val="Ground_Floor6"/>
      <sheetName val="Podium_Carpark6"/>
      <sheetName val="Amenities_Level_[Level_7]6"/>
      <sheetName val="Residential_Tower6"/>
      <sheetName val="Amenities_Level_[Gym]6"/>
      <sheetName val="Amenities_Level__Level_7_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Bid_Form_A-24"/>
      <sheetName val="Bill_2A-Retail3"/>
      <sheetName val="Bill_No__04B3"/>
      <sheetName val="2_678M3"/>
      <sheetName val="COST-EST_LTI_P5C3"/>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risk_rents_and_incentives2"/>
      <sheetName val="Car_park_lease2"/>
      <sheetName val="Net_rent_analysis2"/>
      <sheetName val="fees_Summary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Model"/>
      <sheetName val="CONSTRUCTION COMPONENT"/>
      <sheetName val="Rate Analysis"/>
      <sheetName val="DIV 26"/>
      <sheetName val="DIV 27"/>
      <sheetName val="DIV 28"/>
      <sheetName val="COST"/>
      <sheetName val="Balance Sheet"/>
      <sheetName val="Detail Page"/>
      <sheetName val="Intro"/>
      <sheetName val="Input"/>
      <sheetName val="Controls"/>
      <sheetName val="Values"/>
      <sheetName val="Project Summary"/>
      <sheetName val="Data 1"/>
      <sheetName val="VIABILITY"/>
      <sheetName val="Steel"/>
      <sheetName val="CASHFLOW CODES"/>
      <sheetName val="수입"/>
      <sheetName val="Excavations"/>
      <sheetName val="Substructures "/>
      <sheetName val=" Est "/>
      <sheetName val="Initial Data"/>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01"/>
      <sheetName val="적용환율"/>
      <sheetName val="HVAC_BoQ"/>
      <sheetName val="HVAC_BoQ1"/>
      <sheetName val="HVAC_BoQ3"/>
      <sheetName val="HVAC_BoQ2"/>
      <sheetName val="LIST OF MAKES"/>
      <sheetName val="Doors"/>
      <sheetName val="ID Full List"/>
      <sheetName val="Base Rates"/>
      <sheetName val="UP"/>
      <sheetName val="UP-ID"/>
      <sheetName val="Spares"/>
      <sheetName val="Comparison"/>
      <sheetName val="eq_data"/>
      <sheetName val="Bill"/>
      <sheetName val="Bill 1"/>
      <sheetName val="Bill 2"/>
      <sheetName val="Bill 3"/>
      <sheetName val="Bill 4"/>
      <sheetName val="Bill 5"/>
      <sheetName val="Bill 6"/>
      <sheetName val="Bill 7"/>
      <sheetName val="Exc-Smy (Mn)"/>
      <sheetName val="DIV 2"/>
      <sheetName val="GBW"/>
      <sheetName val="Home Office"/>
      <sheetName val="NEW RATE 1 (Bulk Earthworks)"/>
      <sheetName val="D Wall ~ Moorgate Shaft"/>
      <sheetName val="Moorgate Piling"/>
      <sheetName val="DBs"/>
      <sheetName val="Panels (DWG)"/>
      <sheetName val="Sub Cont. Comp."/>
      <sheetName val="BaseWeight"/>
      <sheetName val="CPA7-31"/>
      <sheetName val="orgoae"/>
      <sheetName val="Manning Schedule"/>
      <sheetName val="Total All By Trades highest 1st"/>
      <sheetName val="PB"/>
      <sheetName val="PercProgress"/>
      <sheetName val="Tank"/>
      <sheetName val="Comments"/>
      <sheetName val="MREH Contracts (JBI)"/>
      <sheetName val="CW"/>
      <sheetName val="labour"/>
      <sheetName val="1234"/>
      <sheetName val="Pricing(DAAYEN)C-automatic car "/>
      <sheetName val="E19 Boiler Room A"/>
      <sheetName val="Details"/>
      <sheetName val="4C (R2)"/>
      <sheetName val="Dropdowns"/>
      <sheetName val="Sumcosts"/>
      <sheetName val="환율"/>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DT"/>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기성"/>
      <sheetName val="ANALIZ"/>
      <sheetName val="NOMI"/>
      <sheetName val="EXRATES"/>
      <sheetName val="Sched-Structure IFB"/>
      <sheetName val="SCLS 1"/>
      <sheetName val="EA Sum"/>
      <sheetName val="SubmitCal"/>
      <sheetName val="Analysis"/>
      <sheetName val="A"/>
      <sheetName val="MT-0010"/>
      <sheetName val="Budget Analysis"/>
      <sheetName val="Doha WBS Clean"/>
      <sheetName val="SUMMARY-MOS"/>
      <sheetName val="MOS - June 2018"/>
      <sheetName val="1CP"/>
      <sheetName val="Sheet 2"/>
      <sheetName val="Internal"/>
      <sheetName val="MORGACTS"/>
      <sheetName val="ECARates"/>
      <sheetName val="CONSTRUCTION_COMPONENT4"/>
      <sheetName val="Project_Summary4"/>
      <sheetName val="SCHEDULE_REVISED4"/>
      <sheetName val="Bank_Loan_BOQ4"/>
      <sheetName val="2000-50-1_3-15-15-10-12-54"/>
      <sheetName val="Circular_pump_(Ele)4"/>
      <sheetName val="Circular_pump4"/>
      <sheetName val="Duel_Input_Module4"/>
      <sheetName val="Balance_Sheet4"/>
      <sheetName val="CASHFLOW_CODES4"/>
      <sheetName val="Pricing(DAAYEN)C-automatic_car4"/>
      <sheetName val="4C_(R2)4"/>
      <sheetName val="Data_14"/>
      <sheetName val="ID_Full_List4"/>
      <sheetName val="Base_Rates4"/>
      <sheetName val="Panels_(DWG)4"/>
      <sheetName val="Sub_Cont__Comp_4"/>
      <sheetName val="Code_034"/>
      <sheetName val="Code_044"/>
      <sheetName val="Civilwks_Deriv5"/>
      <sheetName val="Str_Deriv4"/>
      <sheetName val="bar_chart-rev5"/>
      <sheetName val="Schedule_S-Curve_Revision#34"/>
      <sheetName val="Substructures_4"/>
      <sheetName val="_Est_4"/>
      <sheetName val="Initial_Data4"/>
      <sheetName val="Manning_Schedule4"/>
      <sheetName val="Total_All_By_Trades_highest_1s4"/>
      <sheetName val="MREH_Contracts_(JBI)4"/>
      <sheetName val="Detail_Page4"/>
      <sheetName val="G"/>
      <sheetName val="INDIGINEOUS ITEMS "/>
      <sheetName val="det bd"/>
      <sheetName val="corbeldatail"/>
      <sheetName val="Main"/>
      <sheetName val="Data"/>
      <sheetName val="Det_Des"/>
      <sheetName val="Budget_Analysis2"/>
      <sheetName val="SCLS_12"/>
      <sheetName val="EA_Sum2"/>
      <sheetName val="Doha_WBS_Clean2"/>
      <sheetName val="MOS_-_June_20182"/>
      <sheetName val="Sheet_22"/>
      <sheetName val="INDIGINEOUS_ITEMS_1"/>
      <sheetName val="Budget_Analysis"/>
      <sheetName val="SCLS_1"/>
      <sheetName val="EA_Sum"/>
      <sheetName val="Doha_WBS_Clean"/>
      <sheetName val="MOS_-_June_2018"/>
      <sheetName val="Sheet_2"/>
      <sheetName val="Budget_Analysis1"/>
      <sheetName val="SCLS_11"/>
      <sheetName val="EA_Sum1"/>
      <sheetName val="Doha_WBS_Clean1"/>
      <sheetName val="MOS_-_June_20181"/>
      <sheetName val="Sheet_21"/>
      <sheetName val="INDIGINEOUS_ITEMS_"/>
      <sheetName val="총괄표 (2)"/>
      <sheetName val="Resources"/>
      <sheetName val="Storage Units"/>
      <sheetName val="Day work"/>
      <sheetName val="AUG 2014"/>
      <sheetName val="2B. Site works"/>
      <sheetName val="Finishing"/>
      <sheetName val="#13_Electrical"/>
      <sheetName val="DPS17"/>
      <sheetName val="inter"/>
      <sheetName val="Trade Summary"/>
      <sheetName val="Design"/>
      <sheetName val="Mat_Cost"/>
      <sheetName val="Costing"/>
      <sheetName val="HITS"/>
      <sheetName val="RateAnalysis"/>
      <sheetName val="Cover Page"/>
      <sheetName val="SP Break Up"/>
      <sheetName val="Ground Covers Schedule"/>
      <sheetName val="INS"/>
      <sheetName val="SP_Break_Up"/>
      <sheetName val="X rate"/>
      <sheetName val="FitOutConfCentre"/>
      <sheetName val="Sheet10T016 Site Facilities"/>
      <sheetName val="Sheet10T016"/>
      <sheetName val="Staff Acco."/>
      <sheetName val="Beamsked"/>
      <sheetName val="Columnsked"/>
      <sheetName val="Curves"/>
      <sheetName val="Categories"/>
      <sheetName val="Schedules"/>
      <sheetName val="eval"/>
      <sheetName val="Building 1"/>
      <sheetName val="Notes"/>
      <sheetName val="Bldg"/>
      <sheetName val="Quay_A"/>
      <sheetName val="Planned"/>
      <sheetName val="#REF!"/>
      <sheetName val="EDGES"/>
      <sheetName val="JOINTS"/>
      <sheetName val="SUPERSTRUCTURE"/>
      <sheetName val="ITR"/>
      <sheetName val="Tabelle1"/>
      <sheetName val="Bill-1"/>
      <sheetName val="CHIFLET"/>
      <sheetName val="Quantity"/>
      <sheetName val="Control"/>
      <sheetName val="CALENDAR ANNUAL"/>
      <sheetName val="sc"/>
      <sheetName val="COLUMNS"/>
      <sheetName val="REINF-PILECAP"/>
      <sheetName val="TEXT"/>
      <sheetName val="Name List"/>
      <sheetName val="Info"/>
      <sheetName val="Design Devmt"/>
      <sheetName val="RCC,Ret. Wall"/>
      <sheetName val="Definitions"/>
      <sheetName val="GAE8'97"/>
      <sheetName val="SOR"/>
      <sheetName val="FORM7"/>
      <sheetName val="Payment Certificate "/>
      <sheetName val="VC Summary"/>
      <sheetName val="E_Summary"/>
      <sheetName val="D_Cntnts"/>
      <sheetName val="By Trade"/>
      <sheetName val="PRECAST lightconc-II"/>
      <sheetName val="TOTAL"/>
      <sheetName val="Div 3 - Concrete"/>
      <sheetName val="Cover"/>
      <sheetName val="F4.13"/>
      <sheetName val="Lstsub"/>
      <sheetName val="Build-up"/>
      <sheetName val="Z- GENERAL PRICE SUMMARY"/>
      <sheetName val="WITHOUT C&amp;I PROFIT (3)"/>
      <sheetName val="Executive Lounge - Build Up"/>
      <sheetName val="TBAL9697 -group wise  sdpl"/>
      <sheetName val="BS1"/>
      <sheetName val="AUG1"/>
      <sheetName val="AUG10"/>
      <sheetName val="AUG12"/>
      <sheetName val="AUG13"/>
      <sheetName val="AUG14"/>
      <sheetName val="AUG15"/>
      <sheetName val="AUG3"/>
      <sheetName val="AUG4"/>
      <sheetName val="AUG5"/>
      <sheetName val="AUG6"/>
      <sheetName val="AUG7"/>
      <sheetName val="AUG8"/>
      <sheetName val="Recovered_Sheet1"/>
      <sheetName val="inWords"/>
      <sheetName val="Unit_Name"/>
      <sheetName val="TOTAL MPR"/>
      <sheetName val="slab"/>
      <sheetName val="2-Cash Flow"/>
      <sheetName val="Div Summary"/>
      <sheetName val="Appendix A"/>
      <sheetName val="HPL"/>
      <sheetName val="macros"/>
      <sheetName val="Lead"/>
      <sheetName val="UC-Testing"/>
      <sheetName val="1 Summary"/>
      <sheetName val="공사금액 내역 _1_"/>
      <sheetName val="10현장조직"/>
      <sheetName val="SCHEDULE"/>
      <sheetName val="Data Validation"/>
      <sheetName val="UCD"/>
      <sheetName val="LABOR"/>
      <sheetName val="MATERIAL"/>
      <sheetName val="PROD.RATE"/>
      <sheetName val="REF"/>
      <sheetName val="SUBCON"/>
      <sheetName val="PCSum"/>
      <sheetName val="option Y1"/>
      <sheetName val="Derv"/>
      <sheetName val="BSC-East 2006 (1)"/>
      <sheetName val="BSC-East 2006 (2)"/>
      <sheetName val="BSC-East 2007 (1)"/>
      <sheetName val="BSC-East 2007 (2)"/>
      <sheetName val="BSC-East 2008 (1)"/>
      <sheetName val="BSC-East 2008 (2)"/>
      <sheetName val="BSC-East 2009 (1)"/>
      <sheetName val="BSC-East 2009 (2)"/>
      <sheetName val="East-2009 (1)"/>
      <sheetName val="East-2009 (2)"/>
      <sheetName val="BSC-West 2006"/>
      <sheetName val="BSC-West 2007"/>
      <sheetName val="BSC-West 2008"/>
      <sheetName val="BSC-West 2009"/>
      <sheetName val="West-2009"/>
      <sheetName val="COSY"/>
      <sheetName val="CP050930"/>
      <sheetName val="Exch.rate"/>
      <sheetName val="Estimates"/>
      <sheetName val="EX_STRBQ"/>
      <sheetName val="Capital-US$"/>
      <sheetName val="Safety-Quality"/>
      <sheetName val="Project Team KRA"/>
      <sheetName val="gencon_9_18"/>
      <sheetName val="Electrical Pricelist"/>
      <sheetName val="8"/>
      <sheetName val="site instruction"/>
      <sheetName val="DAR TRAINEES"/>
      <sheetName val="PAM 4_1"/>
      <sheetName val="PAM 5_1"/>
      <sheetName val="costing_ESDV"/>
      <sheetName val="costing_MOV"/>
      <sheetName val="costing_Press"/>
      <sheetName val="conditions"/>
      <sheetName val="openings"/>
      <sheetName val="Lookup"/>
      <sheetName val="Budget"/>
      <sheetName val="0200 Siteworks"/>
      <sheetName val="lookups"/>
      <sheetName val="Sept"/>
      <sheetName val="Selling Price Sum Sheet"/>
      <sheetName val="DS-Takeoff"/>
      <sheetName val="Prelims "/>
      <sheetName val="Wet Utilities"/>
      <sheetName val="Zone A - Backup"/>
      <sheetName val="C&amp;C 1st draft"/>
      <sheetName val="__"/>
      <sheetName val="Conso-PL(A4.3)"/>
      <sheetName val="GJ"/>
      <sheetName val="BR -CHINA BANK 2"/>
      <sheetName val="AREA"/>
      <sheetName val="Summary (overall)"/>
      <sheetName val="DC01"/>
      <sheetName val="Pantalla plastica"/>
      <sheetName val="DOE-DEPRECIATION"/>
      <sheetName val="B表"/>
      <sheetName val="option_Y1"/>
      <sheetName val="PROD_RATE"/>
      <sheetName val="Electrical_Pricelist"/>
      <sheetName val="COST_EST LTI P5C"/>
      <sheetName val="f_pm_04_12_03B_LTI_PH5c"/>
      <sheetName val="GS"/>
      <sheetName val="Others"/>
      <sheetName val="sum mdc"/>
      <sheetName val="Data_Validation"/>
      <sheetName val="Exch_rate"/>
      <sheetName val="Project_Team_KRA"/>
      <sheetName val="BSC-East_2006_(1)"/>
      <sheetName val="BSC-East_2006_(2)"/>
      <sheetName val="BSC-East_2007_(1)"/>
      <sheetName val="BSC-East_2007_(2)"/>
      <sheetName val="BSC-East_2008_(1)"/>
      <sheetName val="BSC-East_2008_(2)"/>
      <sheetName val="BSC-East_2009_(1)"/>
      <sheetName val="BSC-East_2009_(2)"/>
      <sheetName val="East-2009_(1)"/>
      <sheetName val="East-2009_(2)"/>
      <sheetName val="BSC-West_2006"/>
      <sheetName val="BSC-West_2007"/>
      <sheetName val="BSC-West_2008"/>
      <sheetName val="BSC-West_2009"/>
      <sheetName val="site_instruction"/>
      <sheetName val="DAR_TRAINEES"/>
      <sheetName val="PAM_4_1"/>
      <sheetName val="PAM_5_1"/>
      <sheetName val="option_Y11"/>
      <sheetName val="Data_Validation1"/>
      <sheetName val="PROD_RATE1"/>
      <sheetName val="Exch_rate1"/>
      <sheetName val="Project_Team_KRA1"/>
      <sheetName val="BSC-East_2006_(1)1"/>
      <sheetName val="BSC-East_2006_(2)1"/>
      <sheetName val="BSC-East_2007_(1)1"/>
      <sheetName val="BSC-East_2007_(2)1"/>
      <sheetName val="BSC-East_2008_(1)1"/>
      <sheetName val="BSC-East_2008_(2)1"/>
      <sheetName val="BSC-East_2009_(1)1"/>
      <sheetName val="BSC-East_2009_(2)1"/>
      <sheetName val="East-2009_(1)1"/>
      <sheetName val="East-2009_(2)1"/>
      <sheetName val="BSC-West_20061"/>
      <sheetName val="BSC-West_20071"/>
      <sheetName val="BSC-West_20081"/>
      <sheetName val="BSC-West_20091"/>
      <sheetName val="Electrical_Pricelist1"/>
      <sheetName val="site_instruction1"/>
      <sheetName val="DAR_TRAINEES1"/>
      <sheetName val="PAM_4_11"/>
      <sheetName val="PAM_5_11"/>
      <sheetName val="option_Y12"/>
      <sheetName val="Data_Validation2"/>
      <sheetName val="PROD_RATE2"/>
      <sheetName val="Exch_rate2"/>
      <sheetName val="Project_Team_KRA2"/>
      <sheetName val="BSC-East_2006_(1)2"/>
      <sheetName val="BSC-East_2006_(2)2"/>
      <sheetName val="BSC-East_2007_(1)2"/>
      <sheetName val="BSC-East_2007_(2)2"/>
      <sheetName val="BSC-East_2008_(1)2"/>
      <sheetName val="BSC-East_2008_(2)2"/>
      <sheetName val="BSC-East_2009_(1)2"/>
      <sheetName val="BSC-East_2009_(2)2"/>
      <sheetName val="East-2009_(1)2"/>
      <sheetName val="East-2009_(2)2"/>
      <sheetName val="BSC-West_20062"/>
      <sheetName val="BSC-West_20072"/>
      <sheetName val="BSC-West_20082"/>
      <sheetName val="BSC-West_20092"/>
      <sheetName val="Electrical_Pricelist2"/>
      <sheetName val="site_instruction2"/>
      <sheetName val="DAR_TRAINEES2"/>
      <sheetName val="PAM_4_12"/>
      <sheetName val="PAM_5_12"/>
      <sheetName val="temporary_power_ob8"/>
      <sheetName val="building_permit8"/>
      <sheetName val="guardhouse_ob8"/>
      <sheetName val="non_routinary8"/>
      <sheetName val="QSI_Cost_sheet_StaMesa5"/>
      <sheetName val="OPER_BUDGET5"/>
      <sheetName val="SAN_REDUCED_15"/>
      <sheetName val="Overhead_&amp;_Profit_B-15"/>
      <sheetName val="subcon_sched5"/>
      <sheetName val="Site_Construction5"/>
      <sheetName val="Special_Construction5"/>
      <sheetName val="2000-50-1_3-15-15-10-12-55"/>
      <sheetName val="SCHEDULE_REVISED5"/>
      <sheetName val="Bank_Loan_BOQ5"/>
      <sheetName val="Code_035"/>
      <sheetName val="Code_045"/>
      <sheetName val="Str_Deriv5"/>
      <sheetName val="option_Y13"/>
      <sheetName val="Data_Validation3"/>
      <sheetName val="PROD_RATE3"/>
      <sheetName val="Exch_rate3"/>
      <sheetName val="Project_Team_KRA3"/>
      <sheetName val="BSC-East_2006_(1)3"/>
      <sheetName val="BSC-East_2006_(2)3"/>
      <sheetName val="BSC-East_2007_(1)3"/>
      <sheetName val="BSC-East_2007_(2)3"/>
      <sheetName val="BSC-East_2008_(1)3"/>
      <sheetName val="BSC-East_2008_(2)3"/>
      <sheetName val="BSC-East_2009_(1)3"/>
      <sheetName val="BSC-East_2009_(2)3"/>
      <sheetName val="East-2009_(1)3"/>
      <sheetName val="East-2009_(2)3"/>
      <sheetName val="BSC-West_20063"/>
      <sheetName val="BSC-West_20073"/>
      <sheetName val="BSC-West_20083"/>
      <sheetName val="BSC-West_20093"/>
      <sheetName val="Electrical_Pricelist3"/>
      <sheetName val="site_instruction3"/>
      <sheetName val="DAR_TRAINEES3"/>
      <sheetName val="PAM_4_13"/>
      <sheetName val="PAM_5_13"/>
      <sheetName val="temporary_power_ob9"/>
      <sheetName val="building_permit9"/>
      <sheetName val="guardhouse_ob9"/>
      <sheetName val="non_routinary9"/>
      <sheetName val="QSI_Cost_sheet_StaMesa6"/>
      <sheetName val="SAN_REDUCED_16"/>
      <sheetName val="OPER_BUDGET6"/>
      <sheetName val="Overhead_&amp;_Profit_B-16"/>
      <sheetName val="subcon_sched6"/>
      <sheetName val="Site_Construction6"/>
      <sheetName val="Special_Construction6"/>
      <sheetName val="Bank_Loan_BOQ6"/>
      <sheetName val="SCHEDULE_REVISED6"/>
      <sheetName val="2000-50-1_3-15-15-10-12-56"/>
      <sheetName val="Code_036"/>
      <sheetName val="Code_046"/>
      <sheetName val="Schedule_S-Curve_Revision#35"/>
      <sheetName val="Civilwks_Deriv6"/>
      <sheetName val="Str_Deriv6"/>
      <sheetName val="bar_chart-rev6"/>
      <sheetName val="Data_Validation4"/>
      <sheetName val="PROD_RATE4"/>
      <sheetName val="option_Y14"/>
      <sheetName val="Exch_rate4"/>
      <sheetName val="Project_Team_KRA4"/>
      <sheetName val="BSC-East_2006_(1)4"/>
      <sheetName val="BSC-East_2006_(2)4"/>
      <sheetName val="BSC-East_2007_(1)4"/>
      <sheetName val="BSC-East_2007_(2)4"/>
      <sheetName val="BSC-East_2008_(1)4"/>
      <sheetName val="BSC-East_2008_(2)4"/>
      <sheetName val="BSC-East_2009_(1)4"/>
      <sheetName val="BSC-East_2009_(2)4"/>
      <sheetName val="East-2009_(1)4"/>
      <sheetName val="East-2009_(2)4"/>
      <sheetName val="BSC-West_20064"/>
      <sheetName val="BSC-West_20074"/>
      <sheetName val="BSC-West_20084"/>
      <sheetName val="BSC-West_20094"/>
      <sheetName val="Electrical_Pricelist4"/>
      <sheetName val="site_instruction4"/>
      <sheetName val="DAR_TRAINEES4"/>
      <sheetName val="PAM_4_14"/>
      <sheetName val="PAM_5_14"/>
      <sheetName val="Summary_(2)23"/>
      <sheetName val="Foundation_and_Substructure23"/>
      <sheetName val="Ground_Floor23"/>
      <sheetName val="Podium_Carpark23"/>
      <sheetName val="Amenities_Level_[Level_7]23"/>
      <sheetName val="Residential_Tower23"/>
      <sheetName val="Amenities_Level_[Gym]23"/>
      <sheetName val="Bill_No__523"/>
      <sheetName val="PL_Plumbing23"/>
      <sheetName val="242-3_summaryOPC22"/>
      <sheetName val="Category_123"/>
      <sheetName val="GEN_REQ22"/>
      <sheetName val="SD_and_START_UP22"/>
      <sheetName val="Amenities_Level__Level_7_23"/>
      <sheetName val="Amenities_Level__Gym_23"/>
      <sheetName val="Lightings_Breakdown22"/>
      <sheetName val="Bid_Form_A-221"/>
      <sheetName val="Bill_2A-Retail20"/>
      <sheetName val="2_678M20"/>
      <sheetName val="Bill_No__04B20"/>
      <sheetName val="COST-EST_LTI_P5C20"/>
      <sheetName val="Financing_Schemes20"/>
      <sheetName val="_Model_A_costs20"/>
      <sheetName val="Model_B_costs20"/>
      <sheetName val="Model_C_costs20"/>
      <sheetName val="BASE_EQUI20"/>
      <sheetName val="STAFFSCHED_20"/>
      <sheetName val="bridge_#_118"/>
      <sheetName val="방배동내역_(총괄)20"/>
      <sheetName val="temporary_power_ob10"/>
      <sheetName val="building_permit10"/>
      <sheetName val="guardhouse_ob10"/>
      <sheetName val="@risk_rents_and_incentives10"/>
      <sheetName val="Car_park_lease10"/>
      <sheetName val="Net_rent_analysis10"/>
      <sheetName val="non_routinary10"/>
      <sheetName val="QSI_Cost_sheet_StaMesa7"/>
      <sheetName val="OPER_BUDGET7"/>
      <sheetName val="SAN_REDUCED_17"/>
      <sheetName val="Overhead_&amp;_Profit_B-17"/>
      <sheetName val="subcon_sched7"/>
      <sheetName val="Site_Construction7"/>
      <sheetName val="Special_Construction7"/>
      <sheetName val="2000-50-1_3-15-15-10-12-57"/>
      <sheetName val="SCHEDULE_REVISED7"/>
      <sheetName val="Bank_Loan_BOQ7"/>
      <sheetName val="Code_037"/>
      <sheetName val="Code_047"/>
      <sheetName val="Schedule_S-Curve_Revision#36"/>
      <sheetName val="fees_Summary10"/>
      <sheetName val="PROJECT_BRIEF(EX_NEW)10"/>
      <sheetName val="Basement_Extract10"/>
      <sheetName val="SA_Plen_10"/>
      <sheetName val="Retu__Duct10"/>
      <sheetName val="RA_Plen_10"/>
      <sheetName val="T__Ex__Duct10"/>
      <sheetName val="Civilwks_Deriv7"/>
      <sheetName val="Str_Deriv7"/>
      <sheetName val="bar_chart-rev7"/>
      <sheetName val="option_Y15"/>
      <sheetName val="Data_Validation5"/>
      <sheetName val="PROD_RATE5"/>
      <sheetName val="VOP_June_07__rev1_5"/>
      <sheetName val="Circular_pump_(Ele)5"/>
      <sheetName val="Circular_pump5"/>
      <sheetName val="Duel_Input_Module5"/>
      <sheetName val="Details_and_Earnings_Charts6"/>
      <sheetName val="CONSTRUCTION_COMPONENT5"/>
      <sheetName val="Exch_rate5"/>
      <sheetName val="Project_Team_KRA5"/>
      <sheetName val="BSC-East_2006_(1)5"/>
      <sheetName val="BSC-East_2006_(2)5"/>
      <sheetName val="BSC-East_2007_(1)5"/>
      <sheetName val="BSC-East_2007_(2)5"/>
      <sheetName val="BSC-East_2008_(1)5"/>
      <sheetName val="BSC-East_2008_(2)5"/>
      <sheetName val="BSC-East_2009_(1)5"/>
      <sheetName val="BSC-East_2009_(2)5"/>
      <sheetName val="East-2009_(1)5"/>
      <sheetName val="East-2009_(2)5"/>
      <sheetName val="BSC-West_20065"/>
      <sheetName val="BSC-West_20075"/>
      <sheetName val="BSC-West_20085"/>
      <sheetName val="BSC-West_20095"/>
      <sheetName val="Electrical_Pricelist5"/>
      <sheetName val="site_instruction5"/>
      <sheetName val="DAR_TRAINEES5"/>
      <sheetName val="PAM_4_15"/>
      <sheetName val="PAM_5_15"/>
      <sheetName val="Summary_(2)24"/>
      <sheetName val="Foundation_and_Substructure24"/>
      <sheetName val="Ground_Floor24"/>
      <sheetName val="Podium_Carpark24"/>
      <sheetName val="Amenities_Level_[Level_7]24"/>
      <sheetName val="Residential_Tower24"/>
      <sheetName val="Amenities_Level_[Gym]24"/>
      <sheetName val="Category_124"/>
      <sheetName val="PL_Plumbing24"/>
      <sheetName val="Bill_No__524"/>
      <sheetName val="242-3_summaryOPC23"/>
      <sheetName val="GEN_REQ23"/>
      <sheetName val="SD_and_START_UP23"/>
      <sheetName val="Amenities_Level__Level_7_24"/>
      <sheetName val="Amenities_Level__Gym_24"/>
      <sheetName val="Lightings_Breakdown23"/>
      <sheetName val="Bid_Form_A-222"/>
      <sheetName val="Bill_No__04B21"/>
      <sheetName val="Financing_Schemes21"/>
      <sheetName val="_Model_A_costs21"/>
      <sheetName val="Model_B_costs21"/>
      <sheetName val="Model_C_costs21"/>
      <sheetName val="2_678M21"/>
      <sheetName val="Bill_2A-Retail21"/>
      <sheetName val="COST-EST_LTI_P5C21"/>
      <sheetName val="BASE_EQUI21"/>
      <sheetName val="STAFFSCHED_21"/>
      <sheetName val="bridge_#_119"/>
      <sheetName val="방배동내역_(총괄)21"/>
      <sheetName val="temporary_power_ob11"/>
      <sheetName val="building_permit11"/>
      <sheetName val="guardhouse_ob11"/>
      <sheetName val="QSI_Cost_sheet_StaMesa8"/>
      <sheetName val="non_routinary11"/>
      <sheetName val="@risk_rents_and_incentives11"/>
      <sheetName val="Car_park_lease11"/>
      <sheetName val="Net_rent_analysis11"/>
      <sheetName val="OPER_BUDGET8"/>
      <sheetName val="SAN_REDUCED_18"/>
      <sheetName val="subcon_sched8"/>
      <sheetName val="Overhead_&amp;_Profit_B-18"/>
      <sheetName val="Site_Construction8"/>
      <sheetName val="Special_Construction8"/>
      <sheetName val="Bank_Loan_BOQ8"/>
      <sheetName val="SCHEDULE_REVISED8"/>
      <sheetName val="2000-50-1_3-15-15-10-12-58"/>
      <sheetName val="Code_038"/>
      <sheetName val="Code_048"/>
      <sheetName val="Schedule_S-Curve_Revision#37"/>
      <sheetName val="Civilwks_Deriv8"/>
      <sheetName val="Str_Deriv8"/>
      <sheetName val="fees_Summary11"/>
      <sheetName val="PROJECT_BRIEF(EX_NEW)11"/>
      <sheetName val="Basement_Extract11"/>
      <sheetName val="SA_Plen_11"/>
      <sheetName val="Retu__Duct11"/>
      <sheetName val="RA_Plen_11"/>
      <sheetName val="T__Ex__Duct11"/>
      <sheetName val="bar_chart-rev8"/>
      <sheetName val="Data_Validation6"/>
      <sheetName val="PROD_RATE6"/>
      <sheetName val="option_Y16"/>
      <sheetName val="Exch_rate6"/>
      <sheetName val="Project_Team_KRA6"/>
      <sheetName val="VOP_June_07__rev1_6"/>
      <sheetName val="Circular_pump_(Ele)6"/>
      <sheetName val="Circular_pump6"/>
      <sheetName val="Duel_Input_Module6"/>
      <sheetName val="Details_and_Earnings_Charts7"/>
      <sheetName val="CONSTRUCTION_COMPONENT6"/>
      <sheetName val="BSC-East_2006_(1)6"/>
      <sheetName val="BSC-East_2006_(2)6"/>
      <sheetName val="BSC-East_2007_(1)6"/>
      <sheetName val="BSC-East_2007_(2)6"/>
      <sheetName val="BSC-East_2008_(1)6"/>
      <sheetName val="BSC-East_2008_(2)6"/>
      <sheetName val="BSC-East_2009_(1)6"/>
      <sheetName val="BSC-East_2009_(2)6"/>
      <sheetName val="East-2009_(1)6"/>
      <sheetName val="East-2009_(2)6"/>
      <sheetName val="BSC-West_20066"/>
      <sheetName val="BSC-West_20076"/>
      <sheetName val="BSC-West_20086"/>
      <sheetName val="BSC-West_20096"/>
      <sheetName val="Electrical_Pricelist6"/>
      <sheetName val="site_instruction6"/>
      <sheetName val="DAR_TRAINEES6"/>
      <sheetName val="PAM_4_16"/>
      <sheetName val="PAM_5_16"/>
      <sheetName val="Summary_(2)25"/>
      <sheetName val="Foundation_and_Substructure25"/>
      <sheetName val="Ground_Floor25"/>
      <sheetName val="Podium_Carpark25"/>
      <sheetName val="Amenities_Level_[Level_7]25"/>
      <sheetName val="Residential_Tower25"/>
      <sheetName val="Amenities_Level_[Gym]25"/>
      <sheetName val="Bill_No__525"/>
      <sheetName val="PL_Plumbing25"/>
      <sheetName val="242-3_summaryOPC24"/>
      <sheetName val="Category_125"/>
      <sheetName val="GEN_REQ24"/>
      <sheetName val="SD_and_START_UP24"/>
      <sheetName val="Amenities_Level__Level_7_25"/>
      <sheetName val="Amenities_Level__Gym_25"/>
      <sheetName val="Lightings_Breakdown24"/>
      <sheetName val="Bid_Form_A-223"/>
      <sheetName val="Bill_2A-Retail22"/>
      <sheetName val="2_678M22"/>
      <sheetName val="Bill_No__04B22"/>
      <sheetName val="COST-EST_LTI_P5C22"/>
      <sheetName val="Financing_Schemes22"/>
      <sheetName val="_Model_A_costs22"/>
      <sheetName val="Model_B_costs22"/>
      <sheetName val="Model_C_costs22"/>
      <sheetName val="BASE_EQUI22"/>
      <sheetName val="STAFFSCHED_22"/>
      <sheetName val="bridge_#_120"/>
      <sheetName val="방배동내역_(총괄)22"/>
      <sheetName val="temporary_power_ob12"/>
      <sheetName val="building_permit12"/>
      <sheetName val="guardhouse_ob12"/>
      <sheetName val="@risk_rents_and_incentives12"/>
      <sheetName val="Car_park_lease12"/>
      <sheetName val="Net_rent_analysis12"/>
      <sheetName val="non_routinary12"/>
      <sheetName val="QSI_Cost_sheet_StaMesa9"/>
      <sheetName val="OPER_BUDGET9"/>
      <sheetName val="SAN_REDUCED_19"/>
      <sheetName val="Overhead_&amp;_Profit_B-19"/>
      <sheetName val="subcon_sched9"/>
      <sheetName val="Site_Construction9"/>
      <sheetName val="Special_Construction9"/>
      <sheetName val="2000-50-1_3-15-15-10-12-59"/>
      <sheetName val="SCHEDULE_REVISED9"/>
      <sheetName val="Bank_Loan_BOQ9"/>
      <sheetName val="Code_039"/>
      <sheetName val="Code_049"/>
      <sheetName val="Schedule_S-Curve_Revision#38"/>
      <sheetName val="fees_Summary12"/>
      <sheetName val="PROJECT_BRIEF(EX_NEW)12"/>
      <sheetName val="Basement_Extract12"/>
      <sheetName val="SA_Plen_12"/>
      <sheetName val="Retu__Duct12"/>
      <sheetName val="RA_Plen_12"/>
      <sheetName val="T__Ex__Duct12"/>
      <sheetName val="Civilwks_Deriv9"/>
      <sheetName val="Str_Deriv9"/>
      <sheetName val="bar_chart-rev9"/>
      <sheetName val="option_Y17"/>
      <sheetName val="Data_Validation7"/>
      <sheetName val="PROD_RATE7"/>
      <sheetName val="VOP_June_07__rev1_7"/>
      <sheetName val="Circular_pump_(Ele)7"/>
      <sheetName val="Circular_pump7"/>
      <sheetName val="Duel_Input_Module7"/>
      <sheetName val="Details_and_Earnings_Charts8"/>
      <sheetName val="CONSTRUCTION_COMPONENT7"/>
      <sheetName val="Exch_rate7"/>
      <sheetName val="Project_Team_KRA7"/>
      <sheetName val="BSC-East_2006_(1)7"/>
      <sheetName val="BSC-East_2006_(2)7"/>
      <sheetName val="BSC-East_2007_(1)7"/>
      <sheetName val="BSC-East_2007_(2)7"/>
      <sheetName val="BSC-East_2008_(1)7"/>
      <sheetName val="BSC-East_2008_(2)7"/>
      <sheetName val="BSC-East_2009_(1)7"/>
      <sheetName val="BSC-East_2009_(2)7"/>
      <sheetName val="East-2009_(1)7"/>
      <sheetName val="East-2009_(2)7"/>
      <sheetName val="BSC-West_20067"/>
      <sheetName val="BSC-West_20077"/>
      <sheetName val="BSC-West_20087"/>
      <sheetName val="BSC-West_20097"/>
      <sheetName val="Electrical_Pricelist7"/>
      <sheetName val="site_instruction7"/>
      <sheetName val="DAR_TRAINEES7"/>
      <sheetName val="PAM_4_17"/>
      <sheetName val="PAM_5_17"/>
      <sheetName val="Summary_(2)26"/>
      <sheetName val="Foundation_and_Substructure26"/>
      <sheetName val="Ground_Floor26"/>
      <sheetName val="Podium_Carpark26"/>
      <sheetName val="Amenities_Level_[Level_7]26"/>
      <sheetName val="Residential_Tower26"/>
      <sheetName val="Amenities_Level_[Gym]26"/>
      <sheetName val="Bill_No__526"/>
      <sheetName val="PL_Plumbing26"/>
      <sheetName val="242-3_summaryOPC25"/>
      <sheetName val="Category_126"/>
      <sheetName val="GEN_REQ25"/>
      <sheetName val="SD_and_START_UP25"/>
      <sheetName val="Amenities_Level__Level_7_26"/>
      <sheetName val="Amenities_Level__Gym_26"/>
      <sheetName val="Lightings_Breakdown25"/>
      <sheetName val="Bid_Form_A-224"/>
      <sheetName val="Bill_2A-Retail23"/>
      <sheetName val="2_678M23"/>
      <sheetName val="Bill_No__04B23"/>
      <sheetName val="COST-EST_LTI_P5C23"/>
      <sheetName val="Financing_Schemes23"/>
      <sheetName val="_Model_A_costs23"/>
      <sheetName val="Model_B_costs23"/>
      <sheetName val="Model_C_costs23"/>
      <sheetName val="BASE_EQUI23"/>
      <sheetName val="STAFFSCHED_23"/>
      <sheetName val="bridge_#_121"/>
      <sheetName val="방배동내역_(총괄)23"/>
      <sheetName val="temporary_power_ob13"/>
      <sheetName val="building_permit13"/>
      <sheetName val="guardhouse_ob13"/>
      <sheetName val="@risk_rents_and_incentives13"/>
      <sheetName val="Car_park_lease13"/>
      <sheetName val="Net_rent_analysis13"/>
      <sheetName val="non_routinary13"/>
      <sheetName val="QSI_Cost_sheet_StaMesa10"/>
      <sheetName val="OPER_BUDGET10"/>
      <sheetName val="SAN_REDUCED_110"/>
      <sheetName val="Overhead_&amp;_Profit_B-110"/>
      <sheetName val="subcon_sched10"/>
      <sheetName val="Site_Construction10"/>
      <sheetName val="Special_Construction10"/>
      <sheetName val="2000-50-1_3-15-15-10-12-510"/>
      <sheetName val="SCHEDULE_REVISED10"/>
      <sheetName val="Bank_Loan_BOQ10"/>
      <sheetName val="Code_0310"/>
      <sheetName val="Code_0410"/>
      <sheetName val="Schedule_S-Curve_Revision#39"/>
      <sheetName val="fees_Summary13"/>
      <sheetName val="PROJECT_BRIEF(EX_NEW)13"/>
      <sheetName val="Basement_Extract13"/>
      <sheetName val="SA_Plen_13"/>
      <sheetName val="Retu__Duct13"/>
      <sheetName val="RA_Plen_13"/>
      <sheetName val="T__Ex__Duct13"/>
      <sheetName val="Civilwks_Deriv10"/>
      <sheetName val="Str_Deriv10"/>
      <sheetName val="bar_chart-rev10"/>
      <sheetName val="option_Y18"/>
      <sheetName val="Data_Validation8"/>
      <sheetName val="PROD_RATE8"/>
      <sheetName val="VOP_June_07__rev1_8"/>
      <sheetName val="Circular_pump_(Ele)8"/>
      <sheetName val="Circular_pump8"/>
      <sheetName val="Duel_Input_Module8"/>
      <sheetName val="Details_and_Earnings_Charts9"/>
      <sheetName val="CONSTRUCTION_COMPONENT8"/>
      <sheetName val="Exch_rate8"/>
      <sheetName val="Project_Team_KRA8"/>
      <sheetName val="BSC-East_2006_(1)8"/>
      <sheetName val="BSC-East_2006_(2)8"/>
      <sheetName val="BSC-East_2007_(1)8"/>
      <sheetName val="BSC-East_2007_(2)8"/>
      <sheetName val="BSC-East_2008_(1)8"/>
      <sheetName val="BSC-East_2008_(2)8"/>
      <sheetName val="BSC-East_2009_(1)8"/>
      <sheetName val="BSC-East_2009_(2)8"/>
      <sheetName val="East-2009_(1)8"/>
      <sheetName val="East-2009_(2)8"/>
      <sheetName val="BSC-West_20068"/>
      <sheetName val="BSC-West_20078"/>
      <sheetName val="BSC-West_20088"/>
      <sheetName val="BSC-West_20098"/>
      <sheetName val="Electrical_Pricelist8"/>
      <sheetName val="site_instruction8"/>
      <sheetName val="DAR_TRAINEES8"/>
      <sheetName val="PAM_4_18"/>
      <sheetName val="PAM_5_18"/>
      <sheetName val="Summary_(2)27"/>
      <sheetName val="Foundation_and_Substructure27"/>
      <sheetName val="Ground_Floor27"/>
      <sheetName val="Podium_Carpark27"/>
      <sheetName val="Amenities_Level_[Level_7]27"/>
      <sheetName val="Residential_Tower27"/>
      <sheetName val="Amenities_Level_[Gym]27"/>
      <sheetName val="Bill_No__527"/>
      <sheetName val="PL_Plumbing27"/>
      <sheetName val="242-3_summaryOPC26"/>
      <sheetName val="Category_127"/>
      <sheetName val="GEN_REQ26"/>
      <sheetName val="SD_and_START_UP26"/>
      <sheetName val="Amenities_Level__Level_7_27"/>
      <sheetName val="Amenities_Level__Gym_27"/>
      <sheetName val="Lightings_Breakdown26"/>
      <sheetName val="Bid_Form_A-225"/>
      <sheetName val="2_678M24"/>
      <sheetName val="Bill_No__04B24"/>
      <sheetName val="Bill_2A-Retail24"/>
      <sheetName val="COST-EST_LTI_P5C24"/>
      <sheetName val="Financing_Schemes24"/>
      <sheetName val="_Model_A_costs24"/>
      <sheetName val="Model_B_costs24"/>
      <sheetName val="Model_C_costs24"/>
      <sheetName val="BASE_EQUI24"/>
      <sheetName val="STAFFSCHED_24"/>
      <sheetName val="방배동내역_(총괄)24"/>
      <sheetName val="bridge_#_122"/>
      <sheetName val="temporary_power_ob14"/>
      <sheetName val="building_permit14"/>
      <sheetName val="guardhouse_ob14"/>
      <sheetName val="non_routinary14"/>
      <sheetName val="QSI_Cost_sheet_StaMesa11"/>
      <sheetName val="@risk_rents_and_incentives14"/>
      <sheetName val="Car_park_lease14"/>
      <sheetName val="Net_rent_analysis14"/>
      <sheetName val="SAN_REDUCED_111"/>
      <sheetName val="OPER_BUDGET11"/>
      <sheetName val="Overhead_&amp;_Profit_B-111"/>
      <sheetName val="subcon_sched11"/>
      <sheetName val="Site_Construction11"/>
      <sheetName val="Special_Construction11"/>
      <sheetName val="Bank_Loan_BOQ11"/>
      <sheetName val="SCHEDULE_REVISED11"/>
      <sheetName val="2000-50-1_3-15-15-10-12-511"/>
      <sheetName val="Code_0311"/>
      <sheetName val="Code_0411"/>
      <sheetName val="Schedule_S-Curve_Revision#310"/>
      <sheetName val="fees_Summary14"/>
      <sheetName val="PROJECT_BRIEF(EX_NEW)14"/>
      <sheetName val="Basement_Extract14"/>
      <sheetName val="SA_Plen_14"/>
      <sheetName val="Retu__Duct14"/>
      <sheetName val="RA_Plen_14"/>
      <sheetName val="T__Ex__Duct14"/>
      <sheetName val="Civilwks_Deriv11"/>
      <sheetName val="Str_Deriv11"/>
      <sheetName val="bar_chart-rev11"/>
      <sheetName val="Data_Validation9"/>
      <sheetName val="PROD_RATE9"/>
      <sheetName val="HVAC_BoQ9"/>
      <sheetName val="VOP_June_07__rev1_9"/>
      <sheetName val="Circular_pump_(Ele)9"/>
      <sheetName val="Circular_pump9"/>
      <sheetName val="Duel_Input_Module9"/>
      <sheetName val="Details_and_Earnings_Charts10"/>
      <sheetName val="CONSTRUCTION_COMPONENT9"/>
      <sheetName val="option_Y19"/>
      <sheetName val="Exch_rate9"/>
      <sheetName val="Project_Team_KRA9"/>
      <sheetName val="BSC-East_2006_(1)9"/>
      <sheetName val="BSC-East_2006_(2)9"/>
      <sheetName val="BSC-East_2007_(1)9"/>
      <sheetName val="BSC-East_2007_(2)9"/>
      <sheetName val="BSC-East_2008_(1)9"/>
      <sheetName val="BSC-East_2008_(2)9"/>
      <sheetName val="BSC-East_2009_(1)9"/>
      <sheetName val="BSC-East_2009_(2)9"/>
      <sheetName val="East-2009_(1)9"/>
      <sheetName val="East-2009_(2)9"/>
      <sheetName val="BSC-West_20069"/>
      <sheetName val="BSC-West_20079"/>
      <sheetName val="BSC-West_20089"/>
      <sheetName val="BSC-West_20099"/>
      <sheetName val="Electrical_Pricelist9"/>
      <sheetName val="site_instruction9"/>
      <sheetName val="DAR_TRAINEES9"/>
      <sheetName val="PAM_4_19"/>
      <sheetName val="PAM_5_19"/>
      <sheetName val="Summary_(2)28"/>
      <sheetName val="Foundation_and_Substructure28"/>
      <sheetName val="Ground_Floor28"/>
      <sheetName val="Podium_Carpark28"/>
      <sheetName val="Amenities_Level_[Level_7]28"/>
      <sheetName val="Residential_Tower28"/>
      <sheetName val="Amenities_Level_[Gym]28"/>
      <sheetName val="Bill_No__528"/>
      <sheetName val="PL_Plumbing28"/>
      <sheetName val="242-3_summaryOPC27"/>
      <sheetName val="Category_128"/>
      <sheetName val="GEN_REQ27"/>
      <sheetName val="SD_and_START_UP27"/>
      <sheetName val="Amenities_Level__Level_7_28"/>
      <sheetName val="Amenities_Level__Gym_28"/>
      <sheetName val="Lightings_Breakdown27"/>
      <sheetName val="Bid_Form_A-226"/>
      <sheetName val="Bill_2A-Retail25"/>
      <sheetName val="2_678M25"/>
      <sheetName val="Bill_No__04B25"/>
      <sheetName val="COST-EST_LTI_P5C25"/>
      <sheetName val="Financing_Schemes25"/>
      <sheetName val="_Model_A_costs25"/>
      <sheetName val="Model_B_costs25"/>
      <sheetName val="Model_C_costs25"/>
      <sheetName val="BASE_EQUI25"/>
      <sheetName val="STAFFSCHED_25"/>
      <sheetName val="bridge_#_123"/>
      <sheetName val="방배동내역_(총괄)25"/>
      <sheetName val="temporary_power_ob15"/>
      <sheetName val="building_permit15"/>
      <sheetName val="guardhouse_ob15"/>
      <sheetName val="@risk_rents_and_incentives15"/>
      <sheetName val="Car_park_lease15"/>
      <sheetName val="Net_rent_analysis15"/>
      <sheetName val="non_routinary15"/>
      <sheetName val="QSI_Cost_sheet_StaMesa12"/>
      <sheetName val="OPER_BUDGET12"/>
      <sheetName val="SAN_REDUCED_112"/>
      <sheetName val="Overhead_&amp;_Profit_B-112"/>
      <sheetName val="subcon_sched12"/>
      <sheetName val="Site_Construction12"/>
      <sheetName val="Special_Construction12"/>
      <sheetName val="2000-50-1_3-15-15-10-12-512"/>
      <sheetName val="SCHEDULE_REVISED12"/>
      <sheetName val="Bank_Loan_BOQ12"/>
      <sheetName val="Code_0312"/>
      <sheetName val="Code_0412"/>
      <sheetName val="Schedule_S-Curve_Revision#311"/>
      <sheetName val="fees_Summary15"/>
      <sheetName val="PROJECT_BRIEF(EX_NEW)15"/>
      <sheetName val="Basement_Extract15"/>
      <sheetName val="SA_Plen_15"/>
      <sheetName val="Retu__Duct15"/>
      <sheetName val="RA_Plen_15"/>
      <sheetName val="T__Ex__Duct15"/>
      <sheetName val="Civilwks_Deriv12"/>
      <sheetName val="Str_Deriv12"/>
      <sheetName val="bar_chart-rev12"/>
      <sheetName val="option_Y110"/>
      <sheetName val="Data_Validation10"/>
      <sheetName val="PROD_RATE10"/>
      <sheetName val="HVAC_BoQ10"/>
      <sheetName val="VOP_June_07__rev1_10"/>
      <sheetName val="Circular_pump_(Ele)10"/>
      <sheetName val="Circular_pump10"/>
      <sheetName val="Duel_Input_Module10"/>
      <sheetName val="Details_and_Earnings_Charts11"/>
      <sheetName val="CONSTRUCTION_COMPONENT10"/>
      <sheetName val="Exch_rate10"/>
      <sheetName val="Project_Team_KRA10"/>
      <sheetName val="BSC-East_2006_(1)10"/>
      <sheetName val="BSC-East_2006_(2)10"/>
      <sheetName val="BSC-East_2007_(1)10"/>
      <sheetName val="BSC-East_2007_(2)10"/>
      <sheetName val="BSC-East_2008_(1)10"/>
      <sheetName val="BSC-East_2008_(2)10"/>
      <sheetName val="BSC-East_2009_(1)10"/>
      <sheetName val="BSC-East_2009_(2)10"/>
      <sheetName val="East-2009_(1)10"/>
      <sheetName val="East-2009_(2)10"/>
      <sheetName val="BSC-West_200610"/>
      <sheetName val="BSC-West_200710"/>
      <sheetName val="BSC-West_200810"/>
      <sheetName val="BSC-West_200910"/>
      <sheetName val="Electrical_Pricelist10"/>
      <sheetName val="site_instruction10"/>
      <sheetName val="DAR_TRAINEES10"/>
      <sheetName val="PAM_4_110"/>
      <sheetName val="PAM_5_110"/>
      <sheetName val="Summary_(2)29"/>
      <sheetName val="Foundation_and_Substructure29"/>
      <sheetName val="Ground_Floor29"/>
      <sheetName val="Podium_Carpark29"/>
      <sheetName val="Amenities_Level_[Level_7]29"/>
      <sheetName val="Residential_Tower29"/>
      <sheetName val="Amenities_Level_[Gym]29"/>
      <sheetName val="Bill_No__529"/>
      <sheetName val="PL_Plumbing29"/>
      <sheetName val="242-3_summaryOPC28"/>
      <sheetName val="Category_129"/>
      <sheetName val="GEN_REQ28"/>
      <sheetName val="SD_and_START_UP28"/>
      <sheetName val="Amenities_Level__Level_7_29"/>
      <sheetName val="Amenities_Level__Gym_29"/>
      <sheetName val="Lightings_Breakdown28"/>
      <sheetName val="Bid_Form_A-227"/>
      <sheetName val="Bill_2A-Retail26"/>
      <sheetName val="2_678M26"/>
      <sheetName val="Bill_No__04B26"/>
      <sheetName val="COST-EST_LTI_P5C26"/>
      <sheetName val="Financing_Schemes26"/>
      <sheetName val="_Model_A_costs26"/>
      <sheetName val="Model_B_costs26"/>
      <sheetName val="Model_C_costs26"/>
      <sheetName val="BASE_EQUI26"/>
      <sheetName val="STAFFSCHED_26"/>
      <sheetName val="bridge_#_124"/>
      <sheetName val="방배동내역_(총괄)26"/>
      <sheetName val="temporary_power_ob16"/>
      <sheetName val="building_permit16"/>
      <sheetName val="guardhouse_ob16"/>
      <sheetName val="@risk_rents_and_incentives16"/>
      <sheetName val="Car_park_lease16"/>
      <sheetName val="Net_rent_analysis16"/>
      <sheetName val="non_routinary16"/>
      <sheetName val="QSI_Cost_sheet_StaMesa13"/>
      <sheetName val="OPER_BUDGET13"/>
      <sheetName val="SAN_REDUCED_113"/>
      <sheetName val="Overhead_&amp;_Profit_B-113"/>
      <sheetName val="subcon_sched13"/>
      <sheetName val="Site_Construction13"/>
      <sheetName val="Special_Construction13"/>
      <sheetName val="2000-50-1_3-15-15-10-12-513"/>
      <sheetName val="SCHEDULE_REVISED13"/>
      <sheetName val="Bank_Loan_BOQ13"/>
      <sheetName val="Code_0313"/>
      <sheetName val="Code_0413"/>
      <sheetName val="Schedule_S-Curve_Revision#312"/>
      <sheetName val="fees_Summary16"/>
      <sheetName val="PROJECT_BRIEF(EX_NEW)16"/>
      <sheetName val="Basement_Extract16"/>
      <sheetName val="SA_Plen_16"/>
      <sheetName val="Retu__Duct16"/>
      <sheetName val="RA_Plen_16"/>
      <sheetName val="T__Ex__Duct16"/>
      <sheetName val="Civilwks_Deriv13"/>
      <sheetName val="Str_Deriv13"/>
      <sheetName val="bar_chart-rev13"/>
      <sheetName val="option_Y111"/>
      <sheetName val="Data_Validation11"/>
      <sheetName val="PROD_RATE11"/>
      <sheetName val="HVAC_BoQ11"/>
      <sheetName val="VOP_June_07__rev1_11"/>
      <sheetName val="Circular_pump_(Ele)11"/>
      <sheetName val="Circular_pump11"/>
      <sheetName val="Duel_Input_Module11"/>
      <sheetName val="Details_and_Earnings_Charts12"/>
      <sheetName val="CONSTRUCTION_COMPONENT11"/>
      <sheetName val="Exch_rate11"/>
      <sheetName val="Project_Team_KRA11"/>
      <sheetName val="BSC-East_2006_(1)11"/>
      <sheetName val="BSC-East_2006_(2)11"/>
      <sheetName val="BSC-East_2007_(1)11"/>
      <sheetName val="BSC-East_2007_(2)11"/>
      <sheetName val="BSC-East_2008_(1)11"/>
      <sheetName val="BSC-East_2008_(2)11"/>
      <sheetName val="BSC-East_2009_(1)11"/>
      <sheetName val="BSC-East_2009_(2)11"/>
      <sheetName val="East-2009_(1)11"/>
      <sheetName val="East-2009_(2)11"/>
      <sheetName val="BSC-West_200611"/>
      <sheetName val="BSC-West_200711"/>
      <sheetName val="BSC-West_200811"/>
      <sheetName val="BSC-West_200911"/>
      <sheetName val="Electrical_Pricelist11"/>
      <sheetName val="site_instruction11"/>
      <sheetName val="DAR_TRAINEES11"/>
      <sheetName val="PAM_4_111"/>
      <sheetName val="PAM_5_111"/>
      <sheetName val="K102.1"/>
      <sheetName val="0-Basics"/>
      <sheetName val="EXRATE"/>
      <sheetName val="FINAL NEGO"/>
      <sheetName val="DISCUSSION"/>
      <sheetName val="SIGN-OFF"/>
      <sheetName val="PH 5"/>
      <sheetName val="GFA"/>
      <sheetName val="Schedule S-Curve (new scheme)"/>
      <sheetName val="S-Curve"/>
      <sheetName val="BOQ_C(검토용)"/>
      <sheetName val="LLEGADA"/>
      <sheetName val="Rate"/>
      <sheetName val="Summary - Buildings"/>
      <sheetName val="Stl-B"/>
      <sheetName val="QSI_Cost sheet"/>
      <sheetName val="Loan amortization"/>
      <sheetName val="IS"/>
      <sheetName val="SS Terminal"/>
      <sheetName val="Register"/>
      <sheetName val="OS (7.15.2008)"/>
      <sheetName val="Accrued exp"/>
      <sheetName val="Vehicle Revised"/>
      <sheetName val="Stairs"/>
      <sheetName val="Summary_(2)30"/>
      <sheetName val="Foundation_and_Substructure30"/>
      <sheetName val="Ground_Floor30"/>
      <sheetName val="Podium_Carpark30"/>
      <sheetName val="Amenities_Level_[Level_7]30"/>
      <sheetName val="Residential_Tower30"/>
      <sheetName val="Amenities_Level_[Gym]30"/>
      <sheetName val="Bill_No__530"/>
      <sheetName val="PL_Plumbing30"/>
      <sheetName val="242-3_summaryOPC29"/>
      <sheetName val="Category_130"/>
      <sheetName val="GEN_REQ29"/>
      <sheetName val="SD_and_START_UP29"/>
      <sheetName val="Amenities_Level__Level_7_30"/>
      <sheetName val="Amenities_Level__Gym_30"/>
      <sheetName val="Lightings_Breakdown29"/>
      <sheetName val="Bid_Form_A-228"/>
      <sheetName val="Bill_2A-Retail27"/>
      <sheetName val="2_678M27"/>
      <sheetName val="Bill_No__04B27"/>
      <sheetName val="COST-EST_LTI_P5C27"/>
      <sheetName val="Financing_Schemes27"/>
      <sheetName val="_Model_A_costs27"/>
      <sheetName val="Model_B_costs27"/>
      <sheetName val="Model_C_costs27"/>
      <sheetName val="BASE_EQUI27"/>
      <sheetName val="STAFFSCHED_27"/>
      <sheetName val="bridge_#_125"/>
      <sheetName val="방배동내역_(총괄)27"/>
      <sheetName val="temporary_power_ob17"/>
      <sheetName val="building_permit17"/>
      <sheetName val="guardhouse_ob17"/>
      <sheetName val="@risk_rents_and_incentives17"/>
      <sheetName val="Car_park_lease17"/>
      <sheetName val="Net_rent_analysis17"/>
      <sheetName val="non_routinary17"/>
      <sheetName val="QSI_Cost_sheet_StaMesa14"/>
      <sheetName val="OPER_BUDGET14"/>
      <sheetName val="SAN_REDUCED_114"/>
      <sheetName val="Overhead_&amp;_Profit_B-114"/>
      <sheetName val="subcon_sched14"/>
      <sheetName val="Site_Construction14"/>
      <sheetName val="Special_Construction14"/>
      <sheetName val="2000-50-1_3-15-15-10-12-514"/>
      <sheetName val="SCHEDULE_REVISED14"/>
      <sheetName val="Bank_Loan_BOQ14"/>
      <sheetName val="Code_0314"/>
      <sheetName val="Code_0414"/>
      <sheetName val="Schedule_S-Curve_Revision#313"/>
      <sheetName val="fees_Summary17"/>
      <sheetName val="PROJECT_BRIEF(EX_NEW)17"/>
      <sheetName val="Basement_Extract17"/>
      <sheetName val="SA_Plen_17"/>
      <sheetName val="Retu__Duct17"/>
      <sheetName val="RA_Plen_17"/>
      <sheetName val="T__Ex__Duct17"/>
      <sheetName val="Civilwks_Deriv14"/>
      <sheetName val="Str_Deriv14"/>
      <sheetName val="bar_chart-rev14"/>
      <sheetName val="option_Y112"/>
      <sheetName val="Data_Validation12"/>
      <sheetName val="PROD_RATE12"/>
      <sheetName val="HVAC_BoQ12"/>
      <sheetName val="VOP_June_07__rev1_12"/>
      <sheetName val="Circular_pump_(Ele)12"/>
      <sheetName val="Circular_pump12"/>
      <sheetName val="Duel_Input_Module12"/>
      <sheetName val="Details_and_Earnings_Charts13"/>
      <sheetName val="CONSTRUCTION_COMPONENT12"/>
      <sheetName val="Exch_rate12"/>
      <sheetName val="Project_Team_KRA12"/>
      <sheetName val="BSC-East_2006_(1)12"/>
      <sheetName val="BSC-East_2006_(2)12"/>
      <sheetName val="BSC-East_2007_(1)12"/>
      <sheetName val="BSC-East_2007_(2)12"/>
      <sheetName val="BSC-East_2008_(1)12"/>
      <sheetName val="BSC-East_2008_(2)12"/>
      <sheetName val="BSC-East_2009_(1)12"/>
      <sheetName val="BSC-East_2009_(2)12"/>
      <sheetName val="East-2009_(1)12"/>
      <sheetName val="East-2009_(2)12"/>
      <sheetName val="BSC-West_200612"/>
      <sheetName val="BSC-West_200712"/>
      <sheetName val="BSC-West_200812"/>
      <sheetName val="BSC-West_200912"/>
      <sheetName val="Electrical_Pricelist12"/>
      <sheetName val="site_instruction12"/>
      <sheetName val="DAR_TRAINEES12"/>
      <sheetName val="PAM_4_112"/>
      <sheetName val="PAM_5_112"/>
      <sheetName val="D.E1A"/>
      <sheetName val="MU1"/>
      <sheetName val="INPUT DATA HERE"/>
      <sheetName val="Land Dev't. Ph-1"/>
      <sheetName val="RFP Codes"/>
      <sheetName val="CapitalMetrics"/>
      <sheetName val="SPI"/>
      <sheetName val="CD_LC"/>
      <sheetName val="UC"/>
      <sheetName val="COMPARATIVE SUMMARY"/>
      <sheetName val="BOQ (typ-accent)"/>
      <sheetName val="AreaPerM"/>
      <sheetName val="FIELD"/>
      <sheetName val="SHOP"/>
      <sheetName val="WEIGHT"/>
      <sheetName val="Adimi bldg"/>
      <sheetName val="Pump House"/>
      <sheetName val="Fuel Regu Station"/>
      <sheetName val="Net Trans Sum"/>
      <sheetName val="MPS"/>
      <sheetName val="revised#1"/>
      <sheetName val="VO-MC"/>
      <sheetName val="VO-Curtain Wall"/>
      <sheetName val="VO-M&amp;E"/>
      <sheetName val="C Sht1"/>
      <sheetName val="C Sht2.1"/>
      <sheetName val="BOQ - PUBLIC AREAS PHASE 2"/>
      <sheetName val="AROMIN"/>
      <sheetName val="4-Lane bridge"/>
      <sheetName val="Mitsubishi"/>
      <sheetName val="SCHEDULE (priority)"/>
      <sheetName val="co-no.2"/>
      <sheetName val="WFtg"/>
      <sheetName val="DPA1"/>
      <sheetName val="ph2B cnstrction sched."/>
      <sheetName val="Hac.Lots"/>
      <sheetName val="Res.Lots"/>
      <sheetName val="Spine Road"/>
      <sheetName val="bill 3 -bpo2"/>
      <sheetName val="bill 3 -bpo1"/>
      <sheetName val="bill 2 -retail"/>
      <sheetName val="Detail"/>
      <sheetName val="DPA_CIP"/>
      <sheetName val="Plumbing-New Items"/>
      <sheetName val="cs"/>
      <sheetName val="sheet7"/>
      <sheetName val="Prev' Summary"/>
      <sheetName val="Risk Categories (examples)"/>
      <sheetName val="KP1590_E"/>
      <sheetName val="Break up Sheet"/>
      <sheetName val="ATC RIW-MIR"/>
      <sheetName val="L"/>
      <sheetName val="2-SITE "/>
      <sheetName val="PriceSummary"/>
      <sheetName val="AV BOQ"/>
      <sheetName val="Rate_Analysis4"/>
      <sheetName val="DIV_264"/>
      <sheetName val="DIV_274"/>
      <sheetName val="DIV_284"/>
      <sheetName val="LIST_OF_MAKES4"/>
      <sheetName val="Rev_014"/>
      <sheetName val="Bill_14"/>
      <sheetName val="Bill_24"/>
      <sheetName val="Bill_34"/>
      <sheetName val="Bill_44"/>
      <sheetName val="Bill_54"/>
      <sheetName val="Bill_64"/>
      <sheetName val="Bill_74"/>
      <sheetName val="Exc-Smy_(Mn)4"/>
      <sheetName val="DIV_24"/>
      <sheetName val="Home_Office4"/>
      <sheetName val="NEW_RATE_1_(Bulk_Earthworks)4"/>
      <sheetName val="D_Wall_~_Moorgate_Shaft4"/>
      <sheetName val="Moorgate_Piling4"/>
      <sheetName val="E19_Boiler_Room_A4"/>
      <sheetName val="Cost_Summary_sheet4"/>
      <sheetName val="FINAL_SHEET_EI#5774"/>
      <sheetName val="Rate_Br8kdown_Vertical_Louver4"/>
      <sheetName val="Rate_Br8kdown_Sandtrap_Louver4"/>
      <sheetName val="Engr'ng_Cost_Breakdown4"/>
      <sheetName val="Supplier's_comparison4"/>
      <sheetName val="Rate_Br8dwn_Blanked-off_sheet4"/>
      <sheetName val="As_per_revised_IFC4"/>
      <sheetName val="sand_trap_Louver4"/>
      <sheetName val="갑지"/>
      <sheetName val="EXE Summ"/>
      <sheetName val="MH Blinding"/>
      <sheetName val="MH Screed"/>
      <sheetName val="MH Base"/>
      <sheetName val="MH Wall"/>
      <sheetName val="MH Roof Slab"/>
      <sheetName val="MH Neck"/>
      <sheetName val="Rebar "/>
      <sheetName val="Claims Check"/>
      <sheetName val="Circular Manholes"/>
      <sheetName val="SW Curb Inlets &amp; Insps Chamber"/>
      <sheetName val="Duct Bank-11"/>
      <sheetName val="Micro"/>
      <sheetName val="Macro"/>
      <sheetName val="Scaff-Rose"/>
      <sheetName val="AC"/>
      <sheetName val="1-G1"/>
      <sheetName val="LabourRate"/>
      <sheetName val="Summary Transformers"/>
      <sheetName val="Sheet9"/>
    </sheetNames>
    <sheetDataSet>
      <sheetData sheetId="0" refreshError="1"/>
      <sheetData sheetId="1" refreshError="1"/>
      <sheetData sheetId="2" refreshError="1">
        <row r="1">
          <cell r="A1" t="str">
            <v>A/1</v>
          </cell>
        </row>
        <row r="2">
          <cell r="A2" t="str">
            <v>ADMU FINE ARTS BUILDING</v>
          </cell>
        </row>
        <row r="3">
          <cell r="A3" t="str">
            <v>PROPOSED MANANSALA TOWER</v>
          </cell>
        </row>
        <row r="4">
          <cell r="A4" t="str">
            <v>AT ROCKWELL CENTER, BEL-AIR, MAKATI CITY</v>
          </cell>
        </row>
        <row r="5">
          <cell r="A5" t="str">
            <v>COST PLAN No. 7 [Revised Unit Mix)</v>
          </cell>
        </row>
        <row r="6">
          <cell r="A6" t="str">
            <v>Incoming Mains and Main Switchgear</v>
          </cell>
        </row>
        <row r="7">
          <cell r="A7" t="str">
            <v>A.1</v>
          </cell>
          <cell r="B7" t="str">
            <v>SUMMARY OF ESTIMATE</v>
          </cell>
        </row>
        <row r="8">
          <cell r="A8" t="str">
            <v>Stand-by Power Generation System</v>
          </cell>
          <cell r="B8">
            <v>0</v>
          </cell>
        </row>
        <row r="9">
          <cell r="A9" t="str">
            <v>Stand-by Power Generation System</v>
          </cell>
          <cell r="B9">
            <v>0</v>
          </cell>
        </row>
        <row r="10">
          <cell r="A10" t="str">
            <v>Elements</v>
          </cell>
        </row>
        <row r="11">
          <cell r="A11" t="str">
            <v>Elements</v>
          </cell>
          <cell r="B11" t="str">
            <v>Description</v>
          </cell>
        </row>
        <row r="12">
          <cell r="A12" t="str">
            <v>General Lighting and Power</v>
          </cell>
        </row>
        <row r="13">
          <cell r="A13" t="str">
            <v>General Lighting and Power</v>
          </cell>
          <cell r="B13" t="str">
            <v>Louver package amendments ref. to EI#577</v>
          </cell>
        </row>
        <row r="14">
          <cell r="A14" t="str">
            <v>I</v>
          </cell>
          <cell r="B14" t="str">
            <v>Site Preparation</v>
          </cell>
        </row>
        <row r="15">
          <cell r="A15" t="str">
            <v>I</v>
          </cell>
          <cell r="B15" t="str">
            <v>Site Preparation</v>
          </cell>
        </row>
        <row r="16">
          <cell r="A16" t="str">
            <v>II.</v>
          </cell>
          <cell r="B16" t="str">
            <v>Foundation and Substructure</v>
          </cell>
        </row>
        <row r="17">
          <cell r="A17" t="str">
            <v>II.</v>
          </cell>
          <cell r="B17" t="str">
            <v>Foundation and Substructure</v>
          </cell>
        </row>
        <row r="18">
          <cell r="A18" t="str">
            <v>III.</v>
          </cell>
          <cell r="B18" t="str">
            <v>Basement Parking (3 floors)</v>
          </cell>
        </row>
        <row r="19">
          <cell r="A19" t="str">
            <v>III.</v>
          </cell>
          <cell r="B19" t="str">
            <v>Basement Parking (3 floors)</v>
          </cell>
        </row>
        <row r="20">
          <cell r="A20" t="str">
            <v>IV.</v>
          </cell>
          <cell r="B20" t="str">
            <v>Ground Floor (1 floor)</v>
          </cell>
        </row>
        <row r="21">
          <cell r="A21" t="str">
            <v>IV.</v>
          </cell>
          <cell r="B21" t="str">
            <v>Ground Floor (1 floor)</v>
          </cell>
        </row>
        <row r="22">
          <cell r="A22" t="str">
            <v>V.</v>
          </cell>
          <cell r="B22" t="str">
            <v>Podium Parking (5 floors @ 3,272.35m² per floor)</v>
          </cell>
        </row>
        <row r="23">
          <cell r="A23" t="str">
            <v>V.</v>
          </cell>
          <cell r="B23" t="str">
            <v>Podium Parking (5 floors @ 3,272.35m² per floor)</v>
          </cell>
        </row>
        <row r="24">
          <cell r="A24" t="str">
            <v>VI.</v>
          </cell>
          <cell r="B24" t="str">
            <v>Amenities Level (Level 7)</v>
          </cell>
        </row>
        <row r="25">
          <cell r="A25" t="str">
            <v>VI.</v>
          </cell>
          <cell r="B25" t="str">
            <v>Amenities Level (Level 7)</v>
          </cell>
        </row>
        <row r="26">
          <cell r="A26" t="str">
            <v>VII.</v>
          </cell>
          <cell r="B26" t="str">
            <v>Residential Levels (34 Floors)</v>
          </cell>
        </row>
        <row r="27">
          <cell r="A27" t="str">
            <v>VII.</v>
          </cell>
          <cell r="B27" t="str">
            <v>Residential Levels (34 Floors)</v>
          </cell>
        </row>
        <row r="28">
          <cell r="A28" t="str">
            <v>VIII.</v>
          </cell>
          <cell r="B28" t="str">
            <v>Amenities Level (Gymnasium)</v>
          </cell>
        </row>
        <row r="29">
          <cell r="A29" t="str">
            <v>VIII.</v>
          </cell>
          <cell r="B29" t="str">
            <v>Amenities Level (Gymnasium)</v>
          </cell>
        </row>
        <row r="30">
          <cell r="A30" t="str">
            <v>IX.</v>
          </cell>
          <cell r="B30" t="str">
            <v>Other Services</v>
          </cell>
        </row>
        <row r="31">
          <cell r="A31" t="str">
            <v>IX.</v>
          </cell>
          <cell r="B31" t="str">
            <v>Other Services</v>
          </cell>
        </row>
        <row r="32">
          <cell r="A32" t="str">
            <v>X.</v>
          </cell>
          <cell r="B32" t="str">
            <v>Miscellaneous Works</v>
          </cell>
        </row>
        <row r="33">
          <cell r="A33" t="str">
            <v>X.</v>
          </cell>
          <cell r="B33" t="str">
            <v>Miscellaneous Works</v>
          </cell>
        </row>
        <row r="34">
          <cell r="A34" t="str">
            <v>XI.</v>
          </cell>
          <cell r="B34" t="str">
            <v>Preliminaries (10%)</v>
          </cell>
        </row>
        <row r="35">
          <cell r="A35" t="str">
            <v>XI.</v>
          </cell>
          <cell r="B35" t="str">
            <v>Preliminaries (10%)</v>
          </cell>
        </row>
        <row r="36">
          <cell r="A36" t="str">
            <v>CCTV System</v>
          </cell>
        </row>
        <row r="37">
          <cell r="A37" t="str">
            <v>CCTV System</v>
          </cell>
        </row>
        <row r="38">
          <cell r="A38" t="str">
            <v>Guard Tour Tracking System</v>
          </cell>
        </row>
        <row r="39">
          <cell r="A39" t="str">
            <v>XII.</v>
          </cell>
          <cell r="B39" t="str">
            <v>Contingencies</v>
          </cell>
        </row>
        <row r="40">
          <cell r="A40" t="str">
            <v>Parking Management System</v>
          </cell>
        </row>
        <row r="41">
          <cell r="A41" t="str">
            <v>Parking Management System</v>
          </cell>
        </row>
        <row r="42">
          <cell r="A42" t="str">
            <v>ELECTRONIC SAFETY AND SECURITY</v>
          </cell>
          <cell r="B42" t="str">
            <v>Total Overall Anticipated Construction Cost</v>
          </cell>
        </row>
        <row r="43">
          <cell r="B43" t="str">
            <v>(Jan 2002 start, 3yr construction period)</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A1" t="str">
            <v>A/1</v>
          </cell>
        </row>
      </sheetData>
      <sheetData sheetId="34">
        <row r="1">
          <cell r="A1" t="str">
            <v>A/1</v>
          </cell>
        </row>
      </sheetData>
      <sheetData sheetId="35">
        <row r="1">
          <cell r="A1" t="str">
            <v>A/1</v>
          </cell>
        </row>
      </sheetData>
      <sheetData sheetId="36">
        <row r="1">
          <cell r="A1" t="str">
            <v>A/1</v>
          </cell>
        </row>
      </sheetData>
      <sheetData sheetId="37">
        <row r="1">
          <cell r="A1" t="str">
            <v>A/1</v>
          </cell>
        </row>
      </sheetData>
      <sheetData sheetId="38">
        <row r="1">
          <cell r="A1" t="str">
            <v>A/1</v>
          </cell>
        </row>
      </sheetData>
      <sheetData sheetId="39">
        <row r="1">
          <cell r="A1" t="str">
            <v>A/1</v>
          </cell>
        </row>
      </sheetData>
      <sheetData sheetId="40" refreshError="1"/>
      <sheetData sheetId="41" refreshError="1"/>
      <sheetData sheetId="42" refreshError="1"/>
      <sheetData sheetId="43" refreshError="1"/>
      <sheetData sheetId="44">
        <row r="1">
          <cell r="A1" t="str">
            <v>A/1</v>
          </cell>
        </row>
      </sheetData>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1">
          <cell r="A1" t="str">
            <v>A/1</v>
          </cell>
        </row>
      </sheetData>
      <sheetData sheetId="90">
        <row r="1">
          <cell r="A1" t="str">
            <v>A/1</v>
          </cell>
        </row>
      </sheetData>
      <sheetData sheetId="91"/>
      <sheetData sheetId="92">
        <row r="1">
          <cell r="A1" t="str">
            <v>A/1</v>
          </cell>
        </row>
      </sheetData>
      <sheetData sheetId="93">
        <row r="1">
          <cell r="A1" t="str">
            <v>A/1</v>
          </cell>
        </row>
      </sheetData>
      <sheetData sheetId="94">
        <row r="1">
          <cell r="A1" t="str">
            <v>A/1</v>
          </cell>
        </row>
      </sheetData>
      <sheetData sheetId="95">
        <row r="1">
          <cell r="A1" t="str">
            <v>A/1</v>
          </cell>
        </row>
      </sheetData>
      <sheetData sheetId="96">
        <row r="1">
          <cell r="A1" t="str">
            <v>A/1</v>
          </cell>
        </row>
      </sheetData>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ow r="1">
          <cell r="A1" t="str">
            <v>A/1</v>
          </cell>
        </row>
      </sheetData>
      <sheetData sheetId="139">
        <row r="1">
          <cell r="A1" t="str">
            <v>A/1</v>
          </cell>
        </row>
      </sheetData>
      <sheetData sheetId="140">
        <row r="1">
          <cell r="A1" t="str">
            <v>A/1</v>
          </cell>
        </row>
      </sheetData>
      <sheetData sheetId="141">
        <row r="1">
          <cell r="A1" t="str">
            <v>A/1</v>
          </cell>
        </row>
      </sheetData>
      <sheetData sheetId="142">
        <row r="1">
          <cell r="A1" t="str">
            <v>A/1</v>
          </cell>
        </row>
      </sheetData>
      <sheetData sheetId="143">
        <row r="1">
          <cell r="A1" t="str">
            <v>A/1</v>
          </cell>
        </row>
      </sheetData>
      <sheetData sheetId="144">
        <row r="1">
          <cell r="A1" t="str">
            <v>A/1</v>
          </cell>
        </row>
      </sheetData>
      <sheetData sheetId="145">
        <row r="1">
          <cell r="A1" t="str">
            <v>A/1</v>
          </cell>
        </row>
      </sheetData>
      <sheetData sheetId="146">
        <row r="1">
          <cell r="A1" t="str">
            <v>A/1</v>
          </cell>
        </row>
      </sheetData>
      <sheetData sheetId="147">
        <row r="1">
          <cell r="A1" t="str">
            <v>A/1</v>
          </cell>
        </row>
      </sheetData>
      <sheetData sheetId="148">
        <row r="1">
          <cell r="A1" t="str">
            <v>A/1</v>
          </cell>
        </row>
      </sheetData>
      <sheetData sheetId="149">
        <row r="1">
          <cell r="A1" t="str">
            <v>A/1</v>
          </cell>
        </row>
      </sheetData>
      <sheetData sheetId="150">
        <row r="1">
          <cell r="A1" t="str">
            <v>A/1</v>
          </cell>
        </row>
      </sheetData>
      <sheetData sheetId="151">
        <row r="1">
          <cell r="A1" t="str">
            <v>A/1</v>
          </cell>
        </row>
      </sheetData>
      <sheetData sheetId="152">
        <row r="1">
          <cell r="A1" t="str">
            <v>A/1</v>
          </cell>
        </row>
      </sheetData>
      <sheetData sheetId="153">
        <row r="1">
          <cell r="A1" t="str">
            <v>A/1</v>
          </cell>
        </row>
      </sheetData>
      <sheetData sheetId="154">
        <row r="1">
          <cell r="A1" t="str">
            <v>A/1</v>
          </cell>
        </row>
      </sheetData>
      <sheetData sheetId="155">
        <row r="1">
          <cell r="A1" t="str">
            <v>A/1</v>
          </cell>
        </row>
      </sheetData>
      <sheetData sheetId="156">
        <row r="1">
          <cell r="A1" t="str">
            <v>A/1</v>
          </cell>
        </row>
      </sheetData>
      <sheetData sheetId="157">
        <row r="1">
          <cell r="A1" t="str">
            <v>A/1</v>
          </cell>
        </row>
      </sheetData>
      <sheetData sheetId="158">
        <row r="1">
          <cell r="A1" t="str">
            <v>A/1</v>
          </cell>
        </row>
      </sheetData>
      <sheetData sheetId="159">
        <row r="1">
          <cell r="A1" t="str">
            <v>A/1</v>
          </cell>
        </row>
      </sheetData>
      <sheetData sheetId="160">
        <row r="1">
          <cell r="A1" t="str">
            <v>A/1</v>
          </cell>
        </row>
      </sheetData>
      <sheetData sheetId="161">
        <row r="1">
          <cell r="A1" t="str">
            <v>A/1</v>
          </cell>
        </row>
      </sheetData>
      <sheetData sheetId="162">
        <row r="1">
          <cell r="A1" t="str">
            <v>A/1</v>
          </cell>
        </row>
      </sheetData>
      <sheetData sheetId="163">
        <row r="1">
          <cell r="A1" t="str">
            <v>A/1</v>
          </cell>
        </row>
      </sheetData>
      <sheetData sheetId="164">
        <row r="1">
          <cell r="A1" t="str">
            <v>A/1</v>
          </cell>
        </row>
      </sheetData>
      <sheetData sheetId="165">
        <row r="1">
          <cell r="A1" t="str">
            <v>A/1</v>
          </cell>
        </row>
      </sheetData>
      <sheetData sheetId="166">
        <row r="1">
          <cell r="A1" t="str">
            <v>A/1</v>
          </cell>
        </row>
      </sheetData>
      <sheetData sheetId="167">
        <row r="1">
          <cell r="A1" t="str">
            <v>A/1</v>
          </cell>
        </row>
      </sheetData>
      <sheetData sheetId="168">
        <row r="1">
          <cell r="A1" t="str">
            <v>A/1</v>
          </cell>
        </row>
      </sheetData>
      <sheetData sheetId="169">
        <row r="1">
          <cell r="A1" t="str">
            <v>A/1</v>
          </cell>
        </row>
      </sheetData>
      <sheetData sheetId="170">
        <row r="1">
          <cell r="A1" t="str">
            <v>A/1</v>
          </cell>
        </row>
      </sheetData>
      <sheetData sheetId="171">
        <row r="1">
          <cell r="A1" t="str">
            <v>A/1</v>
          </cell>
        </row>
      </sheetData>
      <sheetData sheetId="172">
        <row r="1">
          <cell r="A1" t="str">
            <v>A/1</v>
          </cell>
        </row>
      </sheetData>
      <sheetData sheetId="173">
        <row r="1">
          <cell r="A1" t="str">
            <v>A/1</v>
          </cell>
        </row>
      </sheetData>
      <sheetData sheetId="174">
        <row r="1">
          <cell r="A1" t="str">
            <v>A/1</v>
          </cell>
        </row>
      </sheetData>
      <sheetData sheetId="175">
        <row r="1">
          <cell r="A1" t="str">
            <v>A/1</v>
          </cell>
        </row>
      </sheetData>
      <sheetData sheetId="176">
        <row r="1">
          <cell r="A1" t="str">
            <v>A/1</v>
          </cell>
        </row>
      </sheetData>
      <sheetData sheetId="177">
        <row r="1">
          <cell r="A1" t="str">
            <v>A/1</v>
          </cell>
        </row>
      </sheetData>
      <sheetData sheetId="178">
        <row r="1">
          <cell r="A1" t="str">
            <v>A/1</v>
          </cell>
        </row>
      </sheetData>
      <sheetData sheetId="179">
        <row r="1">
          <cell r="A1" t="str">
            <v>A/1</v>
          </cell>
        </row>
      </sheetData>
      <sheetData sheetId="180">
        <row r="1">
          <cell r="A1" t="str">
            <v>A/1</v>
          </cell>
        </row>
      </sheetData>
      <sheetData sheetId="181">
        <row r="1">
          <cell r="A1" t="str">
            <v>A/1</v>
          </cell>
        </row>
      </sheetData>
      <sheetData sheetId="182">
        <row r="1">
          <cell r="A1" t="str">
            <v>A/1</v>
          </cell>
        </row>
      </sheetData>
      <sheetData sheetId="183">
        <row r="1">
          <cell r="A1" t="str">
            <v>A/1</v>
          </cell>
        </row>
      </sheetData>
      <sheetData sheetId="184">
        <row r="1">
          <cell r="A1" t="str">
            <v>A/1</v>
          </cell>
        </row>
      </sheetData>
      <sheetData sheetId="185">
        <row r="1">
          <cell r="A1" t="str">
            <v>A/1</v>
          </cell>
        </row>
      </sheetData>
      <sheetData sheetId="186">
        <row r="1">
          <cell r="A1" t="str">
            <v>A/1</v>
          </cell>
        </row>
      </sheetData>
      <sheetData sheetId="187">
        <row r="1">
          <cell r="A1" t="str">
            <v>A/1</v>
          </cell>
        </row>
      </sheetData>
      <sheetData sheetId="188">
        <row r="1">
          <cell r="A1" t="str">
            <v>A/1</v>
          </cell>
        </row>
      </sheetData>
      <sheetData sheetId="189">
        <row r="1">
          <cell r="A1" t="str">
            <v>A/1</v>
          </cell>
        </row>
      </sheetData>
      <sheetData sheetId="190">
        <row r="1">
          <cell r="A1" t="str">
            <v>A/1</v>
          </cell>
        </row>
      </sheetData>
      <sheetData sheetId="191">
        <row r="1">
          <cell r="A1" t="str">
            <v>A/1</v>
          </cell>
        </row>
      </sheetData>
      <sheetData sheetId="192">
        <row r="1">
          <cell r="A1" t="str">
            <v>A/1</v>
          </cell>
        </row>
      </sheetData>
      <sheetData sheetId="193">
        <row r="1">
          <cell r="A1" t="str">
            <v>A/1</v>
          </cell>
        </row>
      </sheetData>
      <sheetData sheetId="194">
        <row r="1">
          <cell r="A1" t="str">
            <v>A/1</v>
          </cell>
        </row>
      </sheetData>
      <sheetData sheetId="195">
        <row r="1">
          <cell r="A1" t="str">
            <v>A/1</v>
          </cell>
        </row>
      </sheetData>
      <sheetData sheetId="196">
        <row r="1">
          <cell r="A1" t="str">
            <v>A/1</v>
          </cell>
        </row>
      </sheetData>
      <sheetData sheetId="197">
        <row r="1">
          <cell r="A1" t="str">
            <v>A/1</v>
          </cell>
        </row>
      </sheetData>
      <sheetData sheetId="198">
        <row r="1">
          <cell r="A1" t="str">
            <v>A/1</v>
          </cell>
        </row>
      </sheetData>
      <sheetData sheetId="199">
        <row r="1">
          <cell r="A1" t="str">
            <v>A/1</v>
          </cell>
        </row>
      </sheetData>
      <sheetData sheetId="200">
        <row r="1">
          <cell r="A1" t="str">
            <v>A/1</v>
          </cell>
        </row>
      </sheetData>
      <sheetData sheetId="201">
        <row r="1">
          <cell r="A1" t="str">
            <v>A/1</v>
          </cell>
        </row>
      </sheetData>
      <sheetData sheetId="202">
        <row r="1">
          <cell r="A1" t="str">
            <v>A/1</v>
          </cell>
        </row>
      </sheetData>
      <sheetData sheetId="203">
        <row r="1">
          <cell r="A1" t="str">
            <v>A/1</v>
          </cell>
        </row>
      </sheetData>
      <sheetData sheetId="204">
        <row r="1">
          <cell r="A1" t="str">
            <v>A/1</v>
          </cell>
        </row>
      </sheetData>
      <sheetData sheetId="205">
        <row r="1">
          <cell r="A1" t="str">
            <v>A/1</v>
          </cell>
        </row>
      </sheetData>
      <sheetData sheetId="206">
        <row r="1">
          <cell r="A1" t="str">
            <v>A/1</v>
          </cell>
        </row>
      </sheetData>
      <sheetData sheetId="207">
        <row r="1">
          <cell r="A1" t="str">
            <v>A/1</v>
          </cell>
        </row>
      </sheetData>
      <sheetData sheetId="208">
        <row r="1">
          <cell r="A1" t="str">
            <v>A/1</v>
          </cell>
        </row>
      </sheetData>
      <sheetData sheetId="209">
        <row r="1">
          <cell r="A1" t="str">
            <v>A/1</v>
          </cell>
        </row>
      </sheetData>
      <sheetData sheetId="210">
        <row r="1">
          <cell r="A1" t="str">
            <v>A/1</v>
          </cell>
        </row>
      </sheetData>
      <sheetData sheetId="211">
        <row r="1">
          <cell r="A1" t="str">
            <v>A/1</v>
          </cell>
        </row>
      </sheetData>
      <sheetData sheetId="212">
        <row r="1">
          <cell r="A1" t="str">
            <v>A/1</v>
          </cell>
        </row>
      </sheetData>
      <sheetData sheetId="213">
        <row r="1">
          <cell r="A1" t="str">
            <v>A/1</v>
          </cell>
        </row>
      </sheetData>
      <sheetData sheetId="214">
        <row r="1">
          <cell r="A1" t="str">
            <v>A/1</v>
          </cell>
        </row>
      </sheetData>
      <sheetData sheetId="215">
        <row r="1">
          <cell r="A1" t="str">
            <v>A/1</v>
          </cell>
        </row>
      </sheetData>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ow r="1">
          <cell r="A1" t="str">
            <v>A/1</v>
          </cell>
        </row>
      </sheetData>
      <sheetData sheetId="260">
        <row r="1">
          <cell r="A1" t="str">
            <v>A/1</v>
          </cell>
        </row>
      </sheetData>
      <sheetData sheetId="261" refreshError="1"/>
      <sheetData sheetId="262">
        <row r="1">
          <cell r="A1" t="str">
            <v>A/1</v>
          </cell>
        </row>
      </sheetData>
      <sheetData sheetId="263">
        <row r="1">
          <cell r="A1" t="str">
            <v>A/1</v>
          </cell>
        </row>
      </sheetData>
      <sheetData sheetId="264">
        <row r="1">
          <cell r="A1" t="str">
            <v>A/1</v>
          </cell>
        </row>
      </sheetData>
      <sheetData sheetId="265">
        <row r="1">
          <cell r="A1" t="str">
            <v>A/1</v>
          </cell>
        </row>
      </sheetData>
      <sheetData sheetId="266">
        <row r="1">
          <cell r="A1" t="str">
            <v>A/1</v>
          </cell>
        </row>
      </sheetData>
      <sheetData sheetId="267">
        <row r="1">
          <cell r="A1" t="str">
            <v>A/1</v>
          </cell>
        </row>
      </sheetData>
      <sheetData sheetId="268">
        <row r="1">
          <cell r="A1" t="str">
            <v>A/1</v>
          </cell>
        </row>
      </sheetData>
      <sheetData sheetId="269">
        <row r="1">
          <cell r="A1" t="str">
            <v>A/1</v>
          </cell>
        </row>
      </sheetData>
      <sheetData sheetId="270">
        <row r="1">
          <cell r="A1" t="str">
            <v>A/1</v>
          </cell>
        </row>
      </sheetData>
      <sheetData sheetId="271">
        <row r="1">
          <cell r="A1" t="str">
            <v>A/1</v>
          </cell>
        </row>
      </sheetData>
      <sheetData sheetId="272">
        <row r="1">
          <cell r="A1" t="str">
            <v>A/1</v>
          </cell>
        </row>
      </sheetData>
      <sheetData sheetId="273">
        <row r="1">
          <cell r="A1" t="str">
            <v>A/1</v>
          </cell>
        </row>
      </sheetData>
      <sheetData sheetId="274">
        <row r="1">
          <cell r="A1" t="str">
            <v>A/1</v>
          </cell>
        </row>
      </sheetData>
      <sheetData sheetId="275">
        <row r="1">
          <cell r="A1" t="str">
            <v>A/1</v>
          </cell>
        </row>
      </sheetData>
      <sheetData sheetId="276">
        <row r="1">
          <cell r="A1" t="str">
            <v>A/1</v>
          </cell>
        </row>
      </sheetData>
      <sheetData sheetId="277">
        <row r="1">
          <cell r="A1" t="str">
            <v>A/1</v>
          </cell>
        </row>
      </sheetData>
      <sheetData sheetId="278">
        <row r="1">
          <cell r="A1" t="str">
            <v>A/1</v>
          </cell>
        </row>
      </sheetData>
      <sheetData sheetId="279">
        <row r="1">
          <cell r="A1" t="str">
            <v>A/1</v>
          </cell>
        </row>
      </sheetData>
      <sheetData sheetId="280">
        <row r="1">
          <cell r="A1" t="str">
            <v>A/1</v>
          </cell>
        </row>
      </sheetData>
      <sheetData sheetId="281">
        <row r="1">
          <cell r="A1" t="str">
            <v>A/1</v>
          </cell>
        </row>
      </sheetData>
      <sheetData sheetId="282">
        <row r="1">
          <cell r="A1" t="str">
            <v>A/1</v>
          </cell>
        </row>
      </sheetData>
      <sheetData sheetId="283">
        <row r="1">
          <cell r="A1" t="str">
            <v>A/1</v>
          </cell>
        </row>
      </sheetData>
      <sheetData sheetId="284">
        <row r="1">
          <cell r="A1" t="str">
            <v>A/1</v>
          </cell>
        </row>
      </sheetData>
      <sheetData sheetId="285">
        <row r="1">
          <cell r="A1" t="str">
            <v>A/1</v>
          </cell>
        </row>
      </sheetData>
      <sheetData sheetId="286">
        <row r="1">
          <cell r="A1" t="str">
            <v>A/1</v>
          </cell>
        </row>
      </sheetData>
      <sheetData sheetId="287">
        <row r="1">
          <cell r="A1" t="str">
            <v>A/1</v>
          </cell>
        </row>
      </sheetData>
      <sheetData sheetId="288">
        <row r="1">
          <cell r="A1" t="str">
            <v>A/1</v>
          </cell>
        </row>
      </sheetData>
      <sheetData sheetId="289">
        <row r="1">
          <cell r="A1" t="str">
            <v>A/1</v>
          </cell>
        </row>
      </sheetData>
      <sheetData sheetId="290">
        <row r="1">
          <cell r="A1" t="str">
            <v>A/1</v>
          </cell>
        </row>
      </sheetData>
      <sheetData sheetId="291">
        <row r="1">
          <cell r="A1" t="str">
            <v>A/1</v>
          </cell>
        </row>
      </sheetData>
      <sheetData sheetId="292">
        <row r="1">
          <cell r="A1" t="str">
            <v>A/1</v>
          </cell>
        </row>
      </sheetData>
      <sheetData sheetId="293">
        <row r="1">
          <cell r="A1" t="str">
            <v>A/1</v>
          </cell>
        </row>
      </sheetData>
      <sheetData sheetId="294">
        <row r="1">
          <cell r="A1" t="str">
            <v>A/1</v>
          </cell>
        </row>
      </sheetData>
      <sheetData sheetId="295">
        <row r="1">
          <cell r="A1" t="str">
            <v>A/1</v>
          </cell>
        </row>
      </sheetData>
      <sheetData sheetId="296">
        <row r="1">
          <cell r="A1" t="str">
            <v>A/1</v>
          </cell>
        </row>
      </sheetData>
      <sheetData sheetId="297">
        <row r="1">
          <cell r="A1" t="str">
            <v>A/1</v>
          </cell>
        </row>
      </sheetData>
      <sheetData sheetId="298">
        <row r="1">
          <cell r="A1" t="str">
            <v>A/1</v>
          </cell>
        </row>
      </sheetData>
      <sheetData sheetId="299">
        <row r="1">
          <cell r="A1" t="str">
            <v>A/1</v>
          </cell>
        </row>
      </sheetData>
      <sheetData sheetId="300">
        <row r="1">
          <cell r="A1" t="str">
            <v>A/1</v>
          </cell>
        </row>
      </sheetData>
      <sheetData sheetId="301">
        <row r="1">
          <cell r="A1" t="str">
            <v>A/1</v>
          </cell>
        </row>
      </sheetData>
      <sheetData sheetId="302">
        <row r="1">
          <cell r="A1" t="str">
            <v>A/1</v>
          </cell>
        </row>
      </sheetData>
      <sheetData sheetId="303">
        <row r="1">
          <cell r="A1" t="str">
            <v>A/1</v>
          </cell>
        </row>
      </sheetData>
      <sheetData sheetId="304">
        <row r="1">
          <cell r="A1" t="str">
            <v>A/1</v>
          </cell>
        </row>
      </sheetData>
      <sheetData sheetId="305">
        <row r="1">
          <cell r="A1" t="str">
            <v>A/1</v>
          </cell>
        </row>
      </sheetData>
      <sheetData sheetId="306">
        <row r="1">
          <cell r="A1" t="str">
            <v>A/1</v>
          </cell>
        </row>
      </sheetData>
      <sheetData sheetId="307">
        <row r="1">
          <cell r="A1" t="str">
            <v>A/1</v>
          </cell>
        </row>
      </sheetData>
      <sheetData sheetId="308">
        <row r="1">
          <cell r="A1" t="str">
            <v>A/1</v>
          </cell>
        </row>
      </sheetData>
      <sheetData sheetId="309">
        <row r="1">
          <cell r="A1" t="str">
            <v>A/1</v>
          </cell>
        </row>
      </sheetData>
      <sheetData sheetId="310">
        <row r="1">
          <cell r="A1" t="str">
            <v>A/1</v>
          </cell>
        </row>
      </sheetData>
      <sheetData sheetId="311">
        <row r="1">
          <cell r="A1" t="str">
            <v>A/1</v>
          </cell>
        </row>
      </sheetData>
      <sheetData sheetId="312">
        <row r="1">
          <cell r="A1" t="str">
            <v>A/1</v>
          </cell>
        </row>
      </sheetData>
      <sheetData sheetId="313">
        <row r="1">
          <cell r="A1" t="str">
            <v>A/1</v>
          </cell>
        </row>
      </sheetData>
      <sheetData sheetId="314">
        <row r="1">
          <cell r="A1" t="str">
            <v>A/1</v>
          </cell>
        </row>
      </sheetData>
      <sheetData sheetId="315">
        <row r="1">
          <cell r="A1" t="str">
            <v>A/1</v>
          </cell>
        </row>
      </sheetData>
      <sheetData sheetId="316">
        <row r="1">
          <cell r="A1" t="str">
            <v>A/1</v>
          </cell>
        </row>
      </sheetData>
      <sheetData sheetId="317">
        <row r="1">
          <cell r="A1" t="str">
            <v>A/1</v>
          </cell>
        </row>
      </sheetData>
      <sheetData sheetId="318">
        <row r="1">
          <cell r="A1" t="str">
            <v>A/1</v>
          </cell>
        </row>
      </sheetData>
      <sheetData sheetId="319">
        <row r="1">
          <cell r="A1" t="str">
            <v>A/1</v>
          </cell>
        </row>
      </sheetData>
      <sheetData sheetId="320">
        <row r="1">
          <cell r="A1" t="str">
            <v>A/1</v>
          </cell>
        </row>
      </sheetData>
      <sheetData sheetId="321">
        <row r="1">
          <cell r="A1" t="str">
            <v>A/1</v>
          </cell>
        </row>
      </sheetData>
      <sheetData sheetId="322">
        <row r="1">
          <cell r="A1" t="str">
            <v>A/1</v>
          </cell>
        </row>
      </sheetData>
      <sheetData sheetId="323">
        <row r="1">
          <cell r="A1" t="str">
            <v>A/1</v>
          </cell>
        </row>
      </sheetData>
      <sheetData sheetId="324">
        <row r="1">
          <cell r="A1" t="str">
            <v>A/1</v>
          </cell>
        </row>
      </sheetData>
      <sheetData sheetId="325">
        <row r="1">
          <cell r="A1" t="str">
            <v>A/1</v>
          </cell>
        </row>
      </sheetData>
      <sheetData sheetId="326">
        <row r="1">
          <cell r="A1" t="str">
            <v>A/1</v>
          </cell>
        </row>
      </sheetData>
      <sheetData sheetId="327">
        <row r="1">
          <cell r="A1" t="str">
            <v>A/1</v>
          </cell>
        </row>
      </sheetData>
      <sheetData sheetId="328">
        <row r="1">
          <cell r="A1" t="str">
            <v>A/1</v>
          </cell>
        </row>
      </sheetData>
      <sheetData sheetId="329">
        <row r="1">
          <cell r="A1" t="str">
            <v>A/1</v>
          </cell>
        </row>
      </sheetData>
      <sheetData sheetId="330">
        <row r="1">
          <cell r="A1" t="str">
            <v>A/1</v>
          </cell>
        </row>
      </sheetData>
      <sheetData sheetId="331">
        <row r="1">
          <cell r="A1" t="str">
            <v>A/1</v>
          </cell>
        </row>
      </sheetData>
      <sheetData sheetId="332">
        <row r="1">
          <cell r="A1" t="str">
            <v>A/1</v>
          </cell>
        </row>
      </sheetData>
      <sheetData sheetId="333">
        <row r="1">
          <cell r="A1" t="str">
            <v>A/1</v>
          </cell>
        </row>
      </sheetData>
      <sheetData sheetId="334">
        <row r="1">
          <cell r="A1" t="str">
            <v>A/1</v>
          </cell>
        </row>
      </sheetData>
      <sheetData sheetId="335">
        <row r="1">
          <cell r="A1" t="str">
            <v>A/1</v>
          </cell>
        </row>
      </sheetData>
      <sheetData sheetId="336">
        <row r="1">
          <cell r="A1" t="str">
            <v>A/1</v>
          </cell>
        </row>
      </sheetData>
      <sheetData sheetId="337">
        <row r="1">
          <cell r="A1" t="str">
            <v>A/1</v>
          </cell>
        </row>
      </sheetData>
      <sheetData sheetId="338">
        <row r="1">
          <cell r="A1" t="str">
            <v>A/1</v>
          </cell>
        </row>
      </sheetData>
      <sheetData sheetId="339">
        <row r="1">
          <cell r="A1" t="str">
            <v>A/1</v>
          </cell>
        </row>
      </sheetData>
      <sheetData sheetId="340">
        <row r="1">
          <cell r="A1" t="str">
            <v>A/1</v>
          </cell>
        </row>
      </sheetData>
      <sheetData sheetId="341">
        <row r="1">
          <cell r="A1" t="str">
            <v>A/1</v>
          </cell>
        </row>
      </sheetData>
      <sheetData sheetId="342">
        <row r="1">
          <cell r="A1" t="str">
            <v>A/1</v>
          </cell>
        </row>
      </sheetData>
      <sheetData sheetId="343">
        <row r="1">
          <cell r="A1" t="str">
            <v>A/1</v>
          </cell>
        </row>
      </sheetData>
      <sheetData sheetId="344">
        <row r="1">
          <cell r="A1" t="str">
            <v>A/1</v>
          </cell>
        </row>
      </sheetData>
      <sheetData sheetId="345">
        <row r="1">
          <cell r="A1" t="str">
            <v>A/1</v>
          </cell>
        </row>
      </sheetData>
      <sheetData sheetId="346">
        <row r="1">
          <cell r="A1" t="str">
            <v>A/1</v>
          </cell>
        </row>
      </sheetData>
      <sheetData sheetId="347">
        <row r="1">
          <cell r="A1" t="str">
            <v>A/1</v>
          </cell>
        </row>
      </sheetData>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ow r="1">
          <cell r="A1" t="str">
            <v>A/1</v>
          </cell>
        </row>
      </sheetData>
      <sheetData sheetId="390">
        <row r="1">
          <cell r="A1" t="str">
            <v>A/1</v>
          </cell>
        </row>
      </sheetData>
      <sheetData sheetId="391">
        <row r="1">
          <cell r="A1" t="str">
            <v>A/1</v>
          </cell>
        </row>
      </sheetData>
      <sheetData sheetId="392">
        <row r="1">
          <cell r="A1" t="str">
            <v>A/1</v>
          </cell>
        </row>
      </sheetData>
      <sheetData sheetId="393">
        <row r="1">
          <cell r="A1" t="str">
            <v>A/1</v>
          </cell>
        </row>
      </sheetData>
      <sheetData sheetId="394">
        <row r="1">
          <cell r="A1" t="str">
            <v>A/1</v>
          </cell>
        </row>
      </sheetData>
      <sheetData sheetId="395">
        <row r="1">
          <cell r="A1" t="str">
            <v>A/1</v>
          </cell>
        </row>
      </sheetData>
      <sheetData sheetId="396">
        <row r="1">
          <cell r="A1" t="str">
            <v>A/1</v>
          </cell>
        </row>
      </sheetData>
      <sheetData sheetId="397">
        <row r="1">
          <cell r="A1" t="str">
            <v>A/1</v>
          </cell>
        </row>
      </sheetData>
      <sheetData sheetId="398">
        <row r="1">
          <cell r="A1" t="str">
            <v>A/1</v>
          </cell>
        </row>
      </sheetData>
      <sheetData sheetId="399">
        <row r="1">
          <cell r="A1" t="str">
            <v>A/1</v>
          </cell>
        </row>
      </sheetData>
      <sheetData sheetId="400">
        <row r="1">
          <cell r="A1" t="str">
            <v>A/1</v>
          </cell>
        </row>
      </sheetData>
      <sheetData sheetId="401">
        <row r="1">
          <cell r="A1" t="str">
            <v>A/1</v>
          </cell>
        </row>
      </sheetData>
      <sheetData sheetId="402">
        <row r="1">
          <cell r="A1" t="str">
            <v>A/1</v>
          </cell>
        </row>
      </sheetData>
      <sheetData sheetId="403">
        <row r="1">
          <cell r="A1" t="str">
            <v>A/1</v>
          </cell>
        </row>
      </sheetData>
      <sheetData sheetId="404">
        <row r="1">
          <cell r="A1" t="str">
            <v>A/1</v>
          </cell>
        </row>
      </sheetData>
      <sheetData sheetId="405">
        <row r="1">
          <cell r="A1" t="str">
            <v>A/1</v>
          </cell>
        </row>
      </sheetData>
      <sheetData sheetId="406">
        <row r="1">
          <cell r="A1" t="str">
            <v>A/1</v>
          </cell>
        </row>
      </sheetData>
      <sheetData sheetId="407">
        <row r="1">
          <cell r="A1" t="str">
            <v>A/1</v>
          </cell>
        </row>
      </sheetData>
      <sheetData sheetId="408">
        <row r="1">
          <cell r="A1" t="str">
            <v>A/1</v>
          </cell>
        </row>
      </sheetData>
      <sheetData sheetId="409">
        <row r="1">
          <cell r="A1" t="str">
            <v>A/1</v>
          </cell>
        </row>
      </sheetData>
      <sheetData sheetId="410">
        <row r="1">
          <cell r="A1" t="str">
            <v>A/1</v>
          </cell>
        </row>
      </sheetData>
      <sheetData sheetId="411">
        <row r="1">
          <cell r="A1" t="str">
            <v>A/1</v>
          </cell>
        </row>
      </sheetData>
      <sheetData sheetId="412">
        <row r="1">
          <cell r="A1" t="str">
            <v>A/1</v>
          </cell>
        </row>
      </sheetData>
      <sheetData sheetId="413">
        <row r="1">
          <cell r="A1" t="str">
            <v>A/1</v>
          </cell>
        </row>
      </sheetData>
      <sheetData sheetId="414">
        <row r="1">
          <cell r="A1" t="str">
            <v>A/1</v>
          </cell>
        </row>
      </sheetData>
      <sheetData sheetId="415">
        <row r="1">
          <cell r="A1" t="str">
            <v>A/1</v>
          </cell>
        </row>
      </sheetData>
      <sheetData sheetId="416">
        <row r="1">
          <cell r="A1" t="str">
            <v>A/1</v>
          </cell>
        </row>
      </sheetData>
      <sheetData sheetId="417">
        <row r="1">
          <cell r="A1" t="str">
            <v>A/1</v>
          </cell>
        </row>
      </sheetData>
      <sheetData sheetId="418">
        <row r="1">
          <cell r="A1" t="str">
            <v>A/1</v>
          </cell>
        </row>
      </sheetData>
      <sheetData sheetId="419">
        <row r="1">
          <cell r="A1" t="str">
            <v>A/1</v>
          </cell>
        </row>
      </sheetData>
      <sheetData sheetId="420">
        <row r="1">
          <cell r="A1" t="str">
            <v>A/1</v>
          </cell>
        </row>
      </sheetData>
      <sheetData sheetId="421">
        <row r="1">
          <cell r="A1" t="str">
            <v>A/1</v>
          </cell>
        </row>
      </sheetData>
      <sheetData sheetId="422">
        <row r="1">
          <cell r="A1" t="str">
            <v>A/1</v>
          </cell>
        </row>
      </sheetData>
      <sheetData sheetId="423">
        <row r="1">
          <cell r="A1" t="str">
            <v>A/1</v>
          </cell>
        </row>
      </sheetData>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ow r="1">
          <cell r="A1" t="str">
            <v>A/1</v>
          </cell>
        </row>
      </sheetData>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ow r="1">
          <cell r="A1" t="str">
            <v>A/1</v>
          </cell>
        </row>
      </sheetData>
      <sheetData sheetId="475">
        <row r="1">
          <cell r="A1" t="str">
            <v>A/1</v>
          </cell>
        </row>
      </sheetData>
      <sheetData sheetId="476">
        <row r="1">
          <cell r="A1" t="str">
            <v>A/1</v>
          </cell>
        </row>
      </sheetData>
      <sheetData sheetId="477">
        <row r="1">
          <cell r="A1" t="str">
            <v>A/1</v>
          </cell>
        </row>
      </sheetData>
      <sheetData sheetId="478">
        <row r="1">
          <cell r="A1" t="str">
            <v>A/1</v>
          </cell>
        </row>
      </sheetData>
      <sheetData sheetId="479">
        <row r="1">
          <cell r="A1" t="str">
            <v>A/1</v>
          </cell>
        </row>
      </sheetData>
      <sheetData sheetId="480">
        <row r="1">
          <cell r="A1" t="str">
            <v>A/1</v>
          </cell>
        </row>
      </sheetData>
      <sheetData sheetId="481">
        <row r="1">
          <cell r="A1" t="str">
            <v>A/1</v>
          </cell>
        </row>
      </sheetData>
      <sheetData sheetId="482">
        <row r="1">
          <cell r="A1" t="str">
            <v>A/1</v>
          </cell>
        </row>
      </sheetData>
      <sheetData sheetId="483">
        <row r="1">
          <cell r="A1" t="str">
            <v>A/1</v>
          </cell>
        </row>
      </sheetData>
      <sheetData sheetId="484">
        <row r="1">
          <cell r="A1" t="str">
            <v>A/1</v>
          </cell>
        </row>
      </sheetData>
      <sheetData sheetId="485">
        <row r="1">
          <cell r="A1" t="str">
            <v>A/1</v>
          </cell>
        </row>
      </sheetData>
      <sheetData sheetId="486">
        <row r="1">
          <cell r="A1" t="str">
            <v>A/1</v>
          </cell>
        </row>
      </sheetData>
      <sheetData sheetId="487">
        <row r="1">
          <cell r="A1" t="str">
            <v>A/1</v>
          </cell>
        </row>
      </sheetData>
      <sheetData sheetId="488">
        <row r="1">
          <cell r="A1" t="str">
            <v>A/1</v>
          </cell>
        </row>
      </sheetData>
      <sheetData sheetId="489">
        <row r="1">
          <cell r="A1" t="str">
            <v>A/1</v>
          </cell>
        </row>
      </sheetData>
      <sheetData sheetId="490">
        <row r="1">
          <cell r="A1" t="str">
            <v>A/1</v>
          </cell>
        </row>
      </sheetData>
      <sheetData sheetId="491">
        <row r="1">
          <cell r="A1" t="str">
            <v>A/1</v>
          </cell>
        </row>
      </sheetData>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ow r="1">
          <cell r="A1" t="str">
            <v>A/1</v>
          </cell>
        </row>
      </sheetData>
      <sheetData sheetId="533">
        <row r="1">
          <cell r="A1" t="str">
            <v>A/1</v>
          </cell>
        </row>
      </sheetData>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ow r="1">
          <cell r="A1" t="str">
            <v>A/1</v>
          </cell>
        </row>
      </sheetData>
      <sheetData sheetId="556">
        <row r="1">
          <cell r="A1" t="str">
            <v>A/1</v>
          </cell>
        </row>
      </sheetData>
      <sheetData sheetId="557">
        <row r="1">
          <cell r="A1" t="str">
            <v>A/1</v>
          </cell>
        </row>
      </sheetData>
      <sheetData sheetId="558">
        <row r="1">
          <cell r="A1" t="str">
            <v>A/1</v>
          </cell>
        </row>
      </sheetData>
      <sheetData sheetId="559">
        <row r="1">
          <cell r="A1" t="str">
            <v>A/1</v>
          </cell>
        </row>
      </sheetData>
      <sheetData sheetId="560">
        <row r="1">
          <cell r="A1" t="str">
            <v>A/1</v>
          </cell>
        </row>
      </sheetData>
      <sheetData sheetId="561">
        <row r="1">
          <cell r="A1" t="str">
            <v>A/1</v>
          </cell>
        </row>
      </sheetData>
      <sheetData sheetId="562">
        <row r="1">
          <cell r="A1" t="str">
            <v>A/1</v>
          </cell>
        </row>
      </sheetData>
      <sheetData sheetId="563">
        <row r="1">
          <cell r="A1" t="str">
            <v>A/1</v>
          </cell>
        </row>
      </sheetData>
      <sheetData sheetId="564">
        <row r="1">
          <cell r="A1" t="str">
            <v>A/1</v>
          </cell>
        </row>
      </sheetData>
      <sheetData sheetId="565">
        <row r="1">
          <cell r="A1" t="str">
            <v>A/1</v>
          </cell>
        </row>
      </sheetData>
      <sheetData sheetId="566">
        <row r="1">
          <cell r="A1" t="str">
            <v>A/1</v>
          </cell>
        </row>
      </sheetData>
      <sheetData sheetId="567">
        <row r="1">
          <cell r="A1" t="str">
            <v>A/1</v>
          </cell>
        </row>
      </sheetData>
      <sheetData sheetId="568">
        <row r="1">
          <cell r="A1" t="str">
            <v>A/1</v>
          </cell>
        </row>
      </sheetData>
      <sheetData sheetId="569">
        <row r="1">
          <cell r="A1" t="str">
            <v>A/1</v>
          </cell>
        </row>
      </sheetData>
      <sheetData sheetId="570">
        <row r="1">
          <cell r="A1" t="str">
            <v>A/1</v>
          </cell>
        </row>
      </sheetData>
      <sheetData sheetId="571">
        <row r="1">
          <cell r="A1" t="str">
            <v>A/1</v>
          </cell>
        </row>
      </sheetData>
      <sheetData sheetId="572">
        <row r="1">
          <cell r="A1" t="str">
            <v>A/1</v>
          </cell>
        </row>
      </sheetData>
      <sheetData sheetId="573">
        <row r="1">
          <cell r="A1" t="str">
            <v>A/1</v>
          </cell>
        </row>
      </sheetData>
      <sheetData sheetId="574">
        <row r="1">
          <cell r="A1" t="str">
            <v>A/1</v>
          </cell>
        </row>
      </sheetData>
      <sheetData sheetId="575">
        <row r="1">
          <cell r="A1" t="str">
            <v>A/1</v>
          </cell>
        </row>
      </sheetData>
      <sheetData sheetId="576">
        <row r="1">
          <cell r="A1" t="str">
            <v>A/1</v>
          </cell>
        </row>
      </sheetData>
      <sheetData sheetId="577">
        <row r="1">
          <cell r="A1" t="str">
            <v>A/1</v>
          </cell>
        </row>
      </sheetData>
      <sheetData sheetId="578">
        <row r="1">
          <cell r="A1" t="str">
            <v>A/1</v>
          </cell>
        </row>
      </sheetData>
      <sheetData sheetId="579">
        <row r="1">
          <cell r="A1" t="str">
            <v>A/1</v>
          </cell>
        </row>
      </sheetData>
      <sheetData sheetId="580">
        <row r="1">
          <cell r="A1" t="str">
            <v>A/1</v>
          </cell>
        </row>
      </sheetData>
      <sheetData sheetId="581">
        <row r="1">
          <cell r="A1" t="str">
            <v>A/1</v>
          </cell>
        </row>
      </sheetData>
      <sheetData sheetId="582">
        <row r="1">
          <cell r="A1" t="str">
            <v>A/1</v>
          </cell>
        </row>
      </sheetData>
      <sheetData sheetId="583">
        <row r="1">
          <cell r="A1" t="str">
            <v>A/1</v>
          </cell>
        </row>
      </sheetData>
      <sheetData sheetId="584">
        <row r="1">
          <cell r="A1" t="str">
            <v>A/1</v>
          </cell>
        </row>
      </sheetData>
      <sheetData sheetId="585">
        <row r="1">
          <cell r="A1" t="str">
            <v>A/1</v>
          </cell>
        </row>
      </sheetData>
      <sheetData sheetId="586">
        <row r="1">
          <cell r="A1" t="str">
            <v>A/1</v>
          </cell>
        </row>
      </sheetData>
      <sheetData sheetId="587">
        <row r="1">
          <cell r="A1" t="str">
            <v>A/1</v>
          </cell>
        </row>
      </sheetData>
      <sheetData sheetId="588">
        <row r="1">
          <cell r="A1" t="str">
            <v>A/1</v>
          </cell>
        </row>
      </sheetData>
      <sheetData sheetId="589">
        <row r="1">
          <cell r="A1" t="str">
            <v>A/1</v>
          </cell>
        </row>
      </sheetData>
      <sheetData sheetId="590">
        <row r="1">
          <cell r="A1" t="str">
            <v>A/1</v>
          </cell>
        </row>
      </sheetData>
      <sheetData sheetId="591">
        <row r="1">
          <cell r="A1" t="str">
            <v>A/1</v>
          </cell>
        </row>
      </sheetData>
      <sheetData sheetId="592">
        <row r="1">
          <cell r="A1" t="str">
            <v>A/1</v>
          </cell>
        </row>
      </sheetData>
      <sheetData sheetId="593">
        <row r="1">
          <cell r="A1" t="str">
            <v>A/1</v>
          </cell>
        </row>
      </sheetData>
      <sheetData sheetId="594">
        <row r="1">
          <cell r="A1" t="str">
            <v>A/1</v>
          </cell>
        </row>
      </sheetData>
      <sheetData sheetId="595">
        <row r="1">
          <cell r="A1" t="str">
            <v>A/1</v>
          </cell>
        </row>
      </sheetData>
      <sheetData sheetId="596">
        <row r="1">
          <cell r="A1" t="str">
            <v>A/1</v>
          </cell>
        </row>
      </sheetData>
      <sheetData sheetId="597">
        <row r="1">
          <cell r="A1" t="str">
            <v>A/1</v>
          </cell>
        </row>
      </sheetData>
      <sheetData sheetId="598">
        <row r="1">
          <cell r="A1" t="str">
            <v>A/1</v>
          </cell>
        </row>
      </sheetData>
      <sheetData sheetId="599">
        <row r="1">
          <cell r="A1" t="str">
            <v>A/1</v>
          </cell>
        </row>
      </sheetData>
      <sheetData sheetId="600">
        <row r="1">
          <cell r="A1" t="str">
            <v>A/1</v>
          </cell>
        </row>
      </sheetData>
      <sheetData sheetId="601">
        <row r="1">
          <cell r="A1" t="str">
            <v>A/1</v>
          </cell>
        </row>
      </sheetData>
      <sheetData sheetId="602">
        <row r="1">
          <cell r="A1" t="str">
            <v>A/1</v>
          </cell>
        </row>
      </sheetData>
      <sheetData sheetId="603">
        <row r="1">
          <cell r="A1" t="str">
            <v>A/1</v>
          </cell>
        </row>
      </sheetData>
      <sheetData sheetId="604">
        <row r="1">
          <cell r="A1" t="str">
            <v>A/1</v>
          </cell>
        </row>
      </sheetData>
      <sheetData sheetId="605">
        <row r="1">
          <cell r="A1" t="str">
            <v>A/1</v>
          </cell>
        </row>
      </sheetData>
      <sheetData sheetId="606">
        <row r="1">
          <cell r="A1" t="str">
            <v>A/1</v>
          </cell>
        </row>
      </sheetData>
      <sheetData sheetId="607">
        <row r="1">
          <cell r="A1" t="str">
            <v>A/1</v>
          </cell>
        </row>
      </sheetData>
      <sheetData sheetId="608">
        <row r="1">
          <cell r="A1" t="str">
            <v>A/1</v>
          </cell>
        </row>
      </sheetData>
      <sheetData sheetId="609">
        <row r="1">
          <cell r="A1" t="str">
            <v>A/1</v>
          </cell>
        </row>
      </sheetData>
      <sheetData sheetId="610">
        <row r="1">
          <cell r="A1" t="str">
            <v>A/1</v>
          </cell>
        </row>
      </sheetData>
      <sheetData sheetId="611">
        <row r="1">
          <cell r="A1" t="str">
            <v>A/1</v>
          </cell>
        </row>
      </sheetData>
      <sheetData sheetId="612">
        <row r="1">
          <cell r="A1" t="str">
            <v>A/1</v>
          </cell>
        </row>
      </sheetData>
      <sheetData sheetId="613">
        <row r="1">
          <cell r="A1" t="str">
            <v>A/1</v>
          </cell>
        </row>
      </sheetData>
      <sheetData sheetId="614">
        <row r="1">
          <cell r="A1" t="str">
            <v>A/1</v>
          </cell>
        </row>
      </sheetData>
      <sheetData sheetId="615">
        <row r="1">
          <cell r="A1" t="str">
            <v>A/1</v>
          </cell>
        </row>
      </sheetData>
      <sheetData sheetId="616">
        <row r="1">
          <cell r="A1" t="str">
            <v>A/1</v>
          </cell>
        </row>
      </sheetData>
      <sheetData sheetId="617">
        <row r="1">
          <cell r="A1" t="str">
            <v>A/1</v>
          </cell>
        </row>
      </sheetData>
      <sheetData sheetId="618">
        <row r="1">
          <cell r="A1" t="str">
            <v>A/1</v>
          </cell>
        </row>
      </sheetData>
      <sheetData sheetId="619">
        <row r="1">
          <cell r="A1" t="str">
            <v>A/1</v>
          </cell>
        </row>
      </sheetData>
      <sheetData sheetId="620">
        <row r="1">
          <cell r="A1" t="str">
            <v>A/1</v>
          </cell>
        </row>
      </sheetData>
      <sheetData sheetId="621">
        <row r="1">
          <cell r="A1" t="str">
            <v>A/1</v>
          </cell>
        </row>
      </sheetData>
      <sheetData sheetId="622">
        <row r="1">
          <cell r="A1" t="str">
            <v>A/1</v>
          </cell>
        </row>
      </sheetData>
      <sheetData sheetId="623">
        <row r="1">
          <cell r="A1" t="str">
            <v>A/1</v>
          </cell>
        </row>
      </sheetData>
      <sheetData sheetId="624">
        <row r="1">
          <cell r="A1" t="str">
            <v>A/1</v>
          </cell>
        </row>
      </sheetData>
      <sheetData sheetId="625">
        <row r="1">
          <cell r="A1" t="str">
            <v>A/1</v>
          </cell>
        </row>
      </sheetData>
      <sheetData sheetId="626">
        <row r="1">
          <cell r="A1" t="str">
            <v>A/1</v>
          </cell>
        </row>
      </sheetData>
      <sheetData sheetId="627">
        <row r="1">
          <cell r="A1" t="str">
            <v>A/1</v>
          </cell>
        </row>
      </sheetData>
      <sheetData sheetId="628">
        <row r="1">
          <cell r="A1" t="str">
            <v>A/1</v>
          </cell>
        </row>
      </sheetData>
      <sheetData sheetId="629">
        <row r="1">
          <cell r="A1" t="str">
            <v>A/1</v>
          </cell>
        </row>
      </sheetData>
      <sheetData sheetId="630">
        <row r="1">
          <cell r="A1" t="str">
            <v>A/1</v>
          </cell>
        </row>
      </sheetData>
      <sheetData sheetId="631">
        <row r="1">
          <cell r="A1" t="str">
            <v>A/1</v>
          </cell>
        </row>
      </sheetData>
      <sheetData sheetId="632">
        <row r="1">
          <cell r="A1" t="str">
            <v>A/1</v>
          </cell>
        </row>
      </sheetData>
      <sheetData sheetId="633">
        <row r="1">
          <cell r="A1" t="str">
            <v>A/1</v>
          </cell>
        </row>
      </sheetData>
      <sheetData sheetId="634">
        <row r="1">
          <cell r="A1" t="str">
            <v>A/1</v>
          </cell>
        </row>
      </sheetData>
      <sheetData sheetId="635">
        <row r="1">
          <cell r="A1" t="str">
            <v>A/1</v>
          </cell>
        </row>
      </sheetData>
      <sheetData sheetId="636">
        <row r="1">
          <cell r="A1" t="str">
            <v>A/1</v>
          </cell>
        </row>
      </sheetData>
      <sheetData sheetId="637">
        <row r="1">
          <cell r="A1" t="str">
            <v>A/1</v>
          </cell>
        </row>
      </sheetData>
      <sheetData sheetId="638">
        <row r="1">
          <cell r="A1" t="str">
            <v>A/1</v>
          </cell>
        </row>
      </sheetData>
      <sheetData sheetId="639">
        <row r="1">
          <cell r="A1" t="str">
            <v>A/1</v>
          </cell>
        </row>
      </sheetData>
      <sheetData sheetId="640">
        <row r="1">
          <cell r="A1" t="str">
            <v>A/1</v>
          </cell>
        </row>
      </sheetData>
      <sheetData sheetId="641">
        <row r="1">
          <cell r="A1" t="str">
            <v>A/1</v>
          </cell>
        </row>
      </sheetData>
      <sheetData sheetId="642">
        <row r="1">
          <cell r="A1" t="str">
            <v>A/1</v>
          </cell>
        </row>
      </sheetData>
      <sheetData sheetId="643">
        <row r="1">
          <cell r="A1" t="str">
            <v>A/1</v>
          </cell>
        </row>
      </sheetData>
      <sheetData sheetId="644">
        <row r="1">
          <cell r="A1" t="str">
            <v>A/1</v>
          </cell>
        </row>
      </sheetData>
      <sheetData sheetId="645">
        <row r="1">
          <cell r="A1" t="str">
            <v>A/1</v>
          </cell>
        </row>
      </sheetData>
      <sheetData sheetId="646">
        <row r="1">
          <cell r="A1" t="str">
            <v>A/1</v>
          </cell>
        </row>
      </sheetData>
      <sheetData sheetId="647">
        <row r="1">
          <cell r="A1" t="str">
            <v>A/1</v>
          </cell>
        </row>
      </sheetData>
      <sheetData sheetId="648">
        <row r="1">
          <cell r="A1" t="str">
            <v>A/1</v>
          </cell>
        </row>
      </sheetData>
      <sheetData sheetId="649">
        <row r="1">
          <cell r="A1" t="str">
            <v>A/1</v>
          </cell>
        </row>
      </sheetData>
      <sheetData sheetId="650">
        <row r="1">
          <cell r="A1" t="str">
            <v>A/1</v>
          </cell>
        </row>
      </sheetData>
      <sheetData sheetId="651">
        <row r="1">
          <cell r="A1" t="str">
            <v>A/1</v>
          </cell>
        </row>
      </sheetData>
      <sheetData sheetId="652">
        <row r="1">
          <cell r="A1" t="str">
            <v>A/1</v>
          </cell>
        </row>
      </sheetData>
      <sheetData sheetId="653">
        <row r="1">
          <cell r="A1" t="str">
            <v>A/1</v>
          </cell>
        </row>
      </sheetData>
      <sheetData sheetId="654">
        <row r="1">
          <cell r="A1" t="str">
            <v>A/1</v>
          </cell>
        </row>
      </sheetData>
      <sheetData sheetId="655">
        <row r="1">
          <cell r="A1" t="str">
            <v>A/1</v>
          </cell>
        </row>
      </sheetData>
      <sheetData sheetId="656">
        <row r="1">
          <cell r="A1" t="str">
            <v>A/1</v>
          </cell>
        </row>
      </sheetData>
      <sheetData sheetId="657">
        <row r="1">
          <cell r="A1" t="str">
            <v>A/1</v>
          </cell>
        </row>
      </sheetData>
      <sheetData sheetId="658">
        <row r="1">
          <cell r="A1" t="str">
            <v>A/1</v>
          </cell>
        </row>
      </sheetData>
      <sheetData sheetId="659">
        <row r="1">
          <cell r="A1" t="str">
            <v>A/1</v>
          </cell>
        </row>
      </sheetData>
      <sheetData sheetId="660">
        <row r="1">
          <cell r="A1" t="str">
            <v>A/1</v>
          </cell>
        </row>
      </sheetData>
      <sheetData sheetId="661">
        <row r="1">
          <cell r="A1" t="str">
            <v>A/1</v>
          </cell>
        </row>
      </sheetData>
      <sheetData sheetId="662">
        <row r="1">
          <cell r="A1" t="str">
            <v>A/1</v>
          </cell>
        </row>
      </sheetData>
      <sheetData sheetId="663">
        <row r="1">
          <cell r="A1" t="str">
            <v>A/1</v>
          </cell>
        </row>
      </sheetData>
      <sheetData sheetId="664">
        <row r="1">
          <cell r="A1" t="str">
            <v>A/1</v>
          </cell>
        </row>
      </sheetData>
      <sheetData sheetId="665">
        <row r="1">
          <cell r="A1" t="str">
            <v>A/1</v>
          </cell>
        </row>
      </sheetData>
      <sheetData sheetId="666">
        <row r="1">
          <cell r="A1" t="str">
            <v>A/1</v>
          </cell>
        </row>
      </sheetData>
      <sheetData sheetId="667">
        <row r="1">
          <cell r="A1" t="str">
            <v>A/1</v>
          </cell>
        </row>
      </sheetData>
      <sheetData sheetId="668">
        <row r="1">
          <cell r="A1" t="str">
            <v>A/1</v>
          </cell>
        </row>
      </sheetData>
      <sheetData sheetId="669">
        <row r="1">
          <cell r="A1" t="str">
            <v>A/1</v>
          </cell>
        </row>
      </sheetData>
      <sheetData sheetId="670">
        <row r="1">
          <cell r="A1" t="str">
            <v>A/1</v>
          </cell>
        </row>
      </sheetData>
      <sheetData sheetId="671">
        <row r="1">
          <cell r="A1" t="str">
            <v>A/1</v>
          </cell>
        </row>
      </sheetData>
      <sheetData sheetId="672">
        <row r="1">
          <cell r="A1" t="str">
            <v>A/1</v>
          </cell>
        </row>
      </sheetData>
      <sheetData sheetId="673">
        <row r="1">
          <cell r="A1" t="str">
            <v>A/1</v>
          </cell>
        </row>
      </sheetData>
      <sheetData sheetId="674">
        <row r="1">
          <cell r="A1" t="str">
            <v>A/1</v>
          </cell>
        </row>
      </sheetData>
      <sheetData sheetId="675">
        <row r="1">
          <cell r="A1" t="str">
            <v>A/1</v>
          </cell>
        </row>
      </sheetData>
      <sheetData sheetId="676">
        <row r="1">
          <cell r="A1" t="str">
            <v>A/1</v>
          </cell>
        </row>
      </sheetData>
      <sheetData sheetId="677">
        <row r="1">
          <cell r="A1" t="str">
            <v>A/1</v>
          </cell>
        </row>
      </sheetData>
      <sheetData sheetId="678">
        <row r="1">
          <cell r="A1" t="str">
            <v>A/1</v>
          </cell>
        </row>
      </sheetData>
      <sheetData sheetId="679">
        <row r="1">
          <cell r="A1" t="str">
            <v>A/1</v>
          </cell>
        </row>
      </sheetData>
      <sheetData sheetId="680">
        <row r="1">
          <cell r="A1" t="str">
            <v>A/1</v>
          </cell>
        </row>
      </sheetData>
      <sheetData sheetId="681">
        <row r="1">
          <cell r="A1" t="str">
            <v>A/1</v>
          </cell>
        </row>
      </sheetData>
      <sheetData sheetId="682">
        <row r="1">
          <cell r="A1" t="str">
            <v>A/1</v>
          </cell>
        </row>
      </sheetData>
      <sheetData sheetId="683">
        <row r="1">
          <cell r="A1" t="str">
            <v>A/1</v>
          </cell>
        </row>
      </sheetData>
      <sheetData sheetId="684">
        <row r="1">
          <cell r="A1" t="str">
            <v>A/1</v>
          </cell>
        </row>
      </sheetData>
      <sheetData sheetId="685">
        <row r="1">
          <cell r="A1" t="str">
            <v>A/1</v>
          </cell>
        </row>
      </sheetData>
      <sheetData sheetId="686">
        <row r="1">
          <cell r="A1" t="str">
            <v>A/1</v>
          </cell>
        </row>
      </sheetData>
      <sheetData sheetId="687">
        <row r="1">
          <cell r="A1" t="str">
            <v>A/1</v>
          </cell>
        </row>
      </sheetData>
      <sheetData sheetId="688">
        <row r="1">
          <cell r="A1" t="str">
            <v>A/1</v>
          </cell>
        </row>
      </sheetData>
      <sheetData sheetId="689">
        <row r="1">
          <cell r="A1" t="str">
            <v>A/1</v>
          </cell>
        </row>
      </sheetData>
      <sheetData sheetId="690">
        <row r="1">
          <cell r="A1" t="str">
            <v>A/1</v>
          </cell>
        </row>
      </sheetData>
      <sheetData sheetId="691">
        <row r="1">
          <cell r="A1" t="str">
            <v>A/1</v>
          </cell>
        </row>
      </sheetData>
      <sheetData sheetId="692">
        <row r="1">
          <cell r="A1" t="str">
            <v>A/1</v>
          </cell>
        </row>
      </sheetData>
      <sheetData sheetId="693">
        <row r="1">
          <cell r="A1" t="str">
            <v>A/1</v>
          </cell>
        </row>
      </sheetData>
      <sheetData sheetId="694">
        <row r="1">
          <cell r="A1" t="str">
            <v>A/1</v>
          </cell>
        </row>
      </sheetData>
      <sheetData sheetId="695">
        <row r="1">
          <cell r="A1" t="str">
            <v>A/1</v>
          </cell>
        </row>
      </sheetData>
      <sheetData sheetId="696">
        <row r="1">
          <cell r="A1" t="str">
            <v>A/1</v>
          </cell>
        </row>
      </sheetData>
      <sheetData sheetId="697">
        <row r="1">
          <cell r="A1" t="str">
            <v>A/1</v>
          </cell>
        </row>
      </sheetData>
      <sheetData sheetId="698">
        <row r="1">
          <cell r="A1" t="str">
            <v>A/1</v>
          </cell>
        </row>
      </sheetData>
      <sheetData sheetId="699">
        <row r="1">
          <cell r="A1" t="str">
            <v>A/1</v>
          </cell>
        </row>
      </sheetData>
      <sheetData sheetId="700">
        <row r="1">
          <cell r="A1" t="str">
            <v>A/1</v>
          </cell>
        </row>
      </sheetData>
      <sheetData sheetId="701">
        <row r="1">
          <cell r="A1" t="str">
            <v>A/1</v>
          </cell>
        </row>
      </sheetData>
      <sheetData sheetId="702">
        <row r="1">
          <cell r="A1" t="str">
            <v>A/1</v>
          </cell>
        </row>
      </sheetData>
      <sheetData sheetId="703">
        <row r="1">
          <cell r="A1" t="str">
            <v>A/1</v>
          </cell>
        </row>
      </sheetData>
      <sheetData sheetId="704">
        <row r="1">
          <cell r="A1" t="str">
            <v>A/1</v>
          </cell>
        </row>
      </sheetData>
      <sheetData sheetId="705">
        <row r="1">
          <cell r="A1" t="str">
            <v>A/1</v>
          </cell>
        </row>
      </sheetData>
      <sheetData sheetId="706">
        <row r="1">
          <cell r="A1" t="str">
            <v>A/1</v>
          </cell>
        </row>
      </sheetData>
      <sheetData sheetId="707">
        <row r="1">
          <cell r="A1" t="str">
            <v>A/1</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sheetData sheetId="752">
        <row r="1">
          <cell r="A1" t="str">
            <v>A/1</v>
          </cell>
        </row>
      </sheetData>
      <sheetData sheetId="753"/>
      <sheetData sheetId="754"/>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refreshError="1"/>
      <sheetData sheetId="814">
        <row r="1">
          <cell r="A1" t="str">
            <v>A/1</v>
          </cell>
        </row>
      </sheetData>
      <sheetData sheetId="815">
        <row r="1">
          <cell r="A1" t="str">
            <v>A/1</v>
          </cell>
        </row>
      </sheetData>
      <sheetData sheetId="816">
        <row r="1">
          <cell r="A1" t="str">
            <v>A/1</v>
          </cell>
        </row>
      </sheetData>
      <sheetData sheetId="817">
        <row r="1">
          <cell r="A1" t="str">
            <v>A/1</v>
          </cell>
        </row>
      </sheetData>
      <sheetData sheetId="818">
        <row r="1">
          <cell r="A1" t="str">
            <v>A/1</v>
          </cell>
        </row>
      </sheetData>
      <sheetData sheetId="819">
        <row r="1">
          <cell r="A1" t="str">
            <v>A/1</v>
          </cell>
        </row>
      </sheetData>
      <sheetData sheetId="820">
        <row r="1">
          <cell r="A1" t="str">
            <v>A/1</v>
          </cell>
        </row>
      </sheetData>
      <sheetData sheetId="821">
        <row r="1">
          <cell r="A1" t="str">
            <v>A/1</v>
          </cell>
        </row>
      </sheetData>
      <sheetData sheetId="822">
        <row r="1">
          <cell r="A1" t="str">
            <v>A/1</v>
          </cell>
        </row>
      </sheetData>
      <sheetData sheetId="823">
        <row r="1">
          <cell r="A1" t="str">
            <v>A/1</v>
          </cell>
        </row>
      </sheetData>
      <sheetData sheetId="824">
        <row r="1">
          <cell r="A1" t="str">
            <v>A/1</v>
          </cell>
        </row>
      </sheetData>
      <sheetData sheetId="825">
        <row r="1">
          <cell r="A1" t="str">
            <v>A/1</v>
          </cell>
        </row>
      </sheetData>
      <sheetData sheetId="826"/>
      <sheetData sheetId="827">
        <row r="1">
          <cell r="A1" t="str">
            <v>A/1</v>
          </cell>
        </row>
      </sheetData>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row r="1">
          <cell r="A1" t="str">
            <v>A/1</v>
          </cell>
        </row>
      </sheetData>
      <sheetData sheetId="853"/>
      <sheetData sheetId="854">
        <row r="1">
          <cell r="A1" t="str">
            <v>A/1</v>
          </cell>
        </row>
      </sheetData>
      <sheetData sheetId="855">
        <row r="1">
          <cell r="A1" t="str">
            <v>A/1</v>
          </cell>
        </row>
      </sheetData>
      <sheetData sheetId="856"/>
      <sheetData sheetId="857">
        <row r="1">
          <cell r="A1" t="str">
            <v>A/1</v>
          </cell>
        </row>
      </sheetData>
      <sheetData sheetId="858"/>
      <sheetData sheetId="859"/>
      <sheetData sheetId="860">
        <row r="1">
          <cell r="A1" t="str">
            <v>A/1</v>
          </cell>
        </row>
      </sheetData>
      <sheetData sheetId="861"/>
      <sheetData sheetId="862"/>
      <sheetData sheetId="863"/>
      <sheetData sheetId="864"/>
      <sheetData sheetId="865"/>
      <sheetData sheetId="866">
        <row r="1">
          <cell r="A1" t="str">
            <v>A/1</v>
          </cell>
        </row>
      </sheetData>
      <sheetData sheetId="867"/>
      <sheetData sheetId="868"/>
      <sheetData sheetId="869">
        <row r="1">
          <cell r="A1" t="str">
            <v>A/1</v>
          </cell>
        </row>
      </sheetData>
      <sheetData sheetId="870">
        <row r="1">
          <cell r="A1" t="str">
            <v>A/1</v>
          </cell>
        </row>
      </sheetData>
      <sheetData sheetId="871"/>
      <sheetData sheetId="872"/>
      <sheetData sheetId="873">
        <row r="1">
          <cell r="A1" t="str">
            <v>A/1</v>
          </cell>
        </row>
      </sheetData>
      <sheetData sheetId="874"/>
      <sheetData sheetId="875">
        <row r="1">
          <cell r="A1" t="str">
            <v>A/1</v>
          </cell>
        </row>
      </sheetData>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row r="1">
          <cell r="A1" t="str">
            <v>A/1</v>
          </cell>
        </row>
      </sheetData>
      <sheetData sheetId="926">
        <row r="1">
          <cell r="A1" t="str">
            <v>A/1</v>
          </cell>
        </row>
      </sheetData>
      <sheetData sheetId="927">
        <row r="1">
          <cell r="A1" t="str">
            <v>A/1</v>
          </cell>
        </row>
      </sheetData>
      <sheetData sheetId="928">
        <row r="1">
          <cell r="A1" t="str">
            <v>A/1</v>
          </cell>
        </row>
      </sheetData>
      <sheetData sheetId="929">
        <row r="1">
          <cell r="A1" t="str">
            <v>A/1</v>
          </cell>
        </row>
      </sheetData>
      <sheetData sheetId="930">
        <row r="1">
          <cell r="A1" t="str">
            <v>A/1</v>
          </cell>
        </row>
      </sheetData>
      <sheetData sheetId="931">
        <row r="1">
          <cell r="A1" t="str">
            <v>A/1</v>
          </cell>
        </row>
      </sheetData>
      <sheetData sheetId="932">
        <row r="1">
          <cell r="A1" t="str">
            <v>A/1</v>
          </cell>
        </row>
      </sheetData>
      <sheetData sheetId="933">
        <row r="1">
          <cell r="A1" t="str">
            <v>A/1</v>
          </cell>
        </row>
      </sheetData>
      <sheetData sheetId="934">
        <row r="1">
          <cell r="A1" t="str">
            <v>A/1</v>
          </cell>
        </row>
      </sheetData>
      <sheetData sheetId="935">
        <row r="1">
          <cell r="A1" t="str">
            <v>A/1</v>
          </cell>
        </row>
      </sheetData>
      <sheetData sheetId="936">
        <row r="1">
          <cell r="A1" t="str">
            <v>A/1</v>
          </cell>
        </row>
      </sheetData>
      <sheetData sheetId="937"/>
      <sheetData sheetId="938">
        <row r="1">
          <cell r="A1" t="str">
            <v>A/1</v>
          </cell>
        </row>
      </sheetData>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row r="1">
          <cell r="A1" t="str">
            <v>A/1</v>
          </cell>
        </row>
      </sheetData>
      <sheetData sheetId="957">
        <row r="1">
          <cell r="A1" t="str">
            <v>A/1</v>
          </cell>
        </row>
      </sheetData>
      <sheetData sheetId="958">
        <row r="1">
          <cell r="A1" t="str">
            <v>A/1</v>
          </cell>
        </row>
      </sheetData>
      <sheetData sheetId="959">
        <row r="1">
          <cell r="A1" t="str">
            <v>A/1</v>
          </cell>
        </row>
      </sheetData>
      <sheetData sheetId="960">
        <row r="1">
          <cell r="A1" t="str">
            <v>A/1</v>
          </cell>
        </row>
      </sheetData>
      <sheetData sheetId="961">
        <row r="1">
          <cell r="A1" t="str">
            <v>A/1</v>
          </cell>
        </row>
      </sheetData>
      <sheetData sheetId="962"/>
      <sheetData sheetId="963"/>
      <sheetData sheetId="964"/>
      <sheetData sheetId="965">
        <row r="1">
          <cell r="A1" t="str">
            <v>A/1</v>
          </cell>
        </row>
      </sheetData>
      <sheetData sheetId="966"/>
      <sheetData sheetId="967">
        <row r="1">
          <cell r="A1" t="str">
            <v>A/1</v>
          </cell>
        </row>
      </sheetData>
      <sheetData sheetId="968"/>
      <sheetData sheetId="969"/>
      <sheetData sheetId="970">
        <row r="1">
          <cell r="A1" t="str">
            <v>A/1</v>
          </cell>
        </row>
      </sheetData>
      <sheetData sheetId="971">
        <row r="1">
          <cell r="A1" t="str">
            <v>A/1</v>
          </cell>
        </row>
      </sheetData>
      <sheetData sheetId="972">
        <row r="1">
          <cell r="A1" t="str">
            <v>A/1</v>
          </cell>
        </row>
      </sheetData>
      <sheetData sheetId="973"/>
      <sheetData sheetId="974"/>
      <sheetData sheetId="975"/>
      <sheetData sheetId="976"/>
      <sheetData sheetId="977"/>
      <sheetData sheetId="978">
        <row r="1">
          <cell r="A1" t="str">
            <v>A/1</v>
          </cell>
        </row>
      </sheetData>
      <sheetData sheetId="979">
        <row r="1">
          <cell r="A1" t="str">
            <v>A/1</v>
          </cell>
        </row>
      </sheetData>
      <sheetData sheetId="980">
        <row r="1">
          <cell r="A1" t="str">
            <v>A/1</v>
          </cell>
        </row>
      </sheetData>
      <sheetData sheetId="981"/>
      <sheetData sheetId="982">
        <row r="1">
          <cell r="A1" t="str">
            <v>A/1</v>
          </cell>
        </row>
      </sheetData>
      <sheetData sheetId="983"/>
      <sheetData sheetId="984"/>
      <sheetData sheetId="985"/>
      <sheetData sheetId="986"/>
      <sheetData sheetId="987"/>
      <sheetData sheetId="988"/>
      <sheetData sheetId="989"/>
      <sheetData sheetId="990"/>
      <sheetData sheetId="991">
        <row r="1">
          <cell r="A1" t="str">
            <v>A/1</v>
          </cell>
        </row>
      </sheetData>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row r="1">
          <cell r="A1" t="str">
            <v>A/1</v>
          </cell>
        </row>
      </sheetData>
      <sheetData sheetId="1037">
        <row r="1">
          <cell r="A1" t="str">
            <v>A/1</v>
          </cell>
        </row>
      </sheetData>
      <sheetData sheetId="1038">
        <row r="1">
          <cell r="A1" t="str">
            <v>A/1</v>
          </cell>
        </row>
      </sheetData>
      <sheetData sheetId="1039">
        <row r="1">
          <cell r="A1" t="str">
            <v>A/1</v>
          </cell>
        </row>
      </sheetData>
      <sheetData sheetId="1040">
        <row r="1">
          <cell r="A1" t="str">
            <v>A/1</v>
          </cell>
        </row>
      </sheetData>
      <sheetData sheetId="1041">
        <row r="1">
          <cell r="A1" t="str">
            <v>A/1</v>
          </cell>
        </row>
      </sheetData>
      <sheetData sheetId="1042">
        <row r="1">
          <cell r="A1" t="str">
            <v>A/1</v>
          </cell>
        </row>
      </sheetData>
      <sheetData sheetId="1043"/>
      <sheetData sheetId="1044"/>
      <sheetData sheetId="1045">
        <row r="1">
          <cell r="A1" t="str">
            <v>A/1</v>
          </cell>
        </row>
      </sheetData>
      <sheetData sheetId="1046">
        <row r="1">
          <cell r="A1" t="str">
            <v>A/1</v>
          </cell>
        </row>
      </sheetData>
      <sheetData sheetId="1047">
        <row r="1">
          <cell r="A1" t="str">
            <v>A/1</v>
          </cell>
        </row>
      </sheetData>
      <sheetData sheetId="1048"/>
      <sheetData sheetId="1049">
        <row r="1">
          <cell r="A1" t="str">
            <v>A/1</v>
          </cell>
        </row>
      </sheetData>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row r="1">
          <cell r="A1" t="str">
            <v>A/1</v>
          </cell>
        </row>
      </sheetData>
      <sheetData sheetId="1077"/>
      <sheetData sheetId="1078"/>
      <sheetData sheetId="1079"/>
      <sheetData sheetId="1080"/>
      <sheetData sheetId="1081"/>
      <sheetData sheetId="1082">
        <row r="1">
          <cell r="A1" t="str">
            <v>A/1</v>
          </cell>
        </row>
      </sheetData>
      <sheetData sheetId="1083"/>
      <sheetData sheetId="1084"/>
      <sheetData sheetId="1085"/>
      <sheetData sheetId="1086"/>
      <sheetData sheetId="1087"/>
      <sheetData sheetId="1088"/>
      <sheetData sheetId="1089">
        <row r="1">
          <cell r="A1" t="str">
            <v>A/1</v>
          </cell>
        </row>
      </sheetData>
      <sheetData sheetId="1090">
        <row r="1">
          <cell r="A1" t="str">
            <v>A/1</v>
          </cell>
        </row>
      </sheetData>
      <sheetData sheetId="1091">
        <row r="1">
          <cell r="A1" t="str">
            <v>A/1</v>
          </cell>
        </row>
      </sheetData>
      <sheetData sheetId="1092">
        <row r="1">
          <cell r="A1" t="str">
            <v>A/1</v>
          </cell>
        </row>
      </sheetData>
      <sheetData sheetId="1093">
        <row r="1">
          <cell r="A1" t="str">
            <v>A/1</v>
          </cell>
        </row>
      </sheetData>
      <sheetData sheetId="1094">
        <row r="1">
          <cell r="A1" t="str">
            <v>A/1</v>
          </cell>
        </row>
      </sheetData>
      <sheetData sheetId="1095">
        <row r="1">
          <cell r="A1" t="str">
            <v>A/1</v>
          </cell>
        </row>
      </sheetData>
      <sheetData sheetId="1096">
        <row r="1">
          <cell r="A1" t="str">
            <v>A/1</v>
          </cell>
        </row>
      </sheetData>
      <sheetData sheetId="1097">
        <row r="1">
          <cell r="A1" t="str">
            <v>A/1</v>
          </cell>
        </row>
      </sheetData>
      <sheetData sheetId="1098">
        <row r="1">
          <cell r="A1" t="str">
            <v>A/1</v>
          </cell>
        </row>
      </sheetData>
      <sheetData sheetId="1099">
        <row r="1">
          <cell r="A1" t="str">
            <v>A/1</v>
          </cell>
        </row>
      </sheetData>
      <sheetData sheetId="1100">
        <row r="1">
          <cell r="A1" t="str">
            <v>A/1</v>
          </cell>
        </row>
      </sheetData>
      <sheetData sheetId="1101"/>
      <sheetData sheetId="1102">
        <row r="1">
          <cell r="A1" t="str">
            <v>A/1</v>
          </cell>
        </row>
      </sheetData>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row r="1">
          <cell r="A1" t="str">
            <v>A/1</v>
          </cell>
        </row>
      </sheetData>
      <sheetData sheetId="1130"/>
      <sheetData sheetId="1131"/>
      <sheetData sheetId="1132"/>
      <sheetData sheetId="1133"/>
      <sheetData sheetId="1134"/>
      <sheetData sheetId="1135">
        <row r="1">
          <cell r="A1" t="str">
            <v>A/1</v>
          </cell>
        </row>
      </sheetData>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row r="1">
          <cell r="A1" t="str">
            <v>A/1</v>
          </cell>
        </row>
      </sheetData>
      <sheetData sheetId="1202">
        <row r="1">
          <cell r="A1" t="str">
            <v>A/1</v>
          </cell>
        </row>
      </sheetData>
      <sheetData sheetId="1203">
        <row r="1">
          <cell r="A1" t="str">
            <v>A/1</v>
          </cell>
        </row>
      </sheetData>
      <sheetData sheetId="1204">
        <row r="1">
          <cell r="A1" t="str">
            <v>A/1</v>
          </cell>
        </row>
      </sheetData>
      <sheetData sheetId="1205">
        <row r="1">
          <cell r="A1" t="str">
            <v>A/1</v>
          </cell>
        </row>
      </sheetData>
      <sheetData sheetId="1206">
        <row r="1">
          <cell r="A1" t="str">
            <v>A/1</v>
          </cell>
        </row>
      </sheetData>
      <sheetData sheetId="1207">
        <row r="1">
          <cell r="A1" t="str">
            <v>A/1</v>
          </cell>
        </row>
      </sheetData>
      <sheetData sheetId="1208">
        <row r="1">
          <cell r="A1" t="str">
            <v>A/1</v>
          </cell>
        </row>
      </sheetData>
      <sheetData sheetId="1209">
        <row r="1">
          <cell r="A1" t="str">
            <v>A/1</v>
          </cell>
        </row>
      </sheetData>
      <sheetData sheetId="1210">
        <row r="1">
          <cell r="A1" t="str">
            <v>A/1</v>
          </cell>
        </row>
      </sheetData>
      <sheetData sheetId="1211">
        <row r="1">
          <cell r="A1" t="str">
            <v>A/1</v>
          </cell>
        </row>
      </sheetData>
      <sheetData sheetId="1212">
        <row r="1">
          <cell r="A1" t="str">
            <v>A/1</v>
          </cell>
        </row>
      </sheetData>
      <sheetData sheetId="1213"/>
      <sheetData sheetId="1214">
        <row r="1">
          <cell r="A1" t="str">
            <v>A/1</v>
          </cell>
        </row>
      </sheetData>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row r="1">
          <cell r="A1" t="str">
            <v>A/1</v>
          </cell>
        </row>
      </sheetData>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refreshError="1"/>
      <sheetData sheetId="1314" refreshError="1"/>
      <sheetData sheetId="1315" refreshError="1"/>
      <sheetData sheetId="1316" refreshError="1"/>
      <sheetData sheetId="1317" refreshError="1"/>
      <sheetData sheetId="1318"/>
      <sheetData sheetId="1319"/>
      <sheetData sheetId="1320"/>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refreshError="1"/>
      <sheetData sheetId="1364" refreshError="1"/>
      <sheetData sheetId="1365" refreshError="1"/>
      <sheetData sheetId="1366" refreshError="1"/>
      <sheetData sheetId="1367" refreshError="1"/>
      <sheetData sheetId="1368" refreshError="1"/>
      <sheetData sheetId="1369" refreshError="1"/>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sheetData sheetId="1403"/>
      <sheetData sheetId="1404"/>
      <sheetData sheetId="1405"/>
      <sheetData sheetId="1406" refreshError="1"/>
      <sheetData sheetId="1407" refreshError="1"/>
      <sheetData sheetId="1408" refreshError="1"/>
      <sheetData sheetId="1409"/>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sheetData sheetId="1563"/>
      <sheetData sheetId="1564" refreshError="1"/>
      <sheetData sheetId="1565" refreshError="1"/>
      <sheetData sheetId="1566"/>
      <sheetData sheetId="1567"/>
      <sheetData sheetId="1568"/>
      <sheetData sheetId="1569" refreshError="1"/>
      <sheetData sheetId="1570" refreshError="1"/>
      <sheetData sheetId="1571" refreshError="1"/>
      <sheetData sheetId="1572" refreshError="1"/>
      <sheetData sheetId="1573" refreshError="1"/>
      <sheetData sheetId="1574"/>
      <sheetData sheetId="1575"/>
      <sheetData sheetId="1576"/>
      <sheetData sheetId="1577" refreshError="1"/>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row r="1">
          <cell r="A1" t="str">
            <v>A/1</v>
          </cell>
        </row>
      </sheetData>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row r="1">
          <cell r="A1" t="str">
            <v>A/1</v>
          </cell>
        </row>
      </sheetData>
      <sheetData sheetId="1724">
        <row r="1">
          <cell r="A1" t="str">
            <v>A/1</v>
          </cell>
        </row>
      </sheetData>
      <sheetData sheetId="1725">
        <row r="1">
          <cell r="A1" t="str">
            <v>A/1</v>
          </cell>
        </row>
      </sheetData>
      <sheetData sheetId="1726">
        <row r="1">
          <cell r="A1" t="str">
            <v>A/1</v>
          </cell>
        </row>
      </sheetData>
      <sheetData sheetId="1727">
        <row r="1">
          <cell r="A1" t="str">
            <v>A/1</v>
          </cell>
        </row>
      </sheetData>
      <sheetData sheetId="1728">
        <row r="1">
          <cell r="A1" t="str">
            <v>A/1</v>
          </cell>
        </row>
      </sheetData>
      <sheetData sheetId="1729">
        <row r="1">
          <cell r="A1" t="str">
            <v>A/1</v>
          </cell>
        </row>
      </sheetData>
      <sheetData sheetId="1730"/>
      <sheetData sheetId="1731"/>
      <sheetData sheetId="1732"/>
      <sheetData sheetId="1733"/>
      <sheetData sheetId="1734"/>
      <sheetData sheetId="1735"/>
      <sheetData sheetId="1736">
        <row r="1">
          <cell r="A1" t="str">
            <v>A/1</v>
          </cell>
        </row>
      </sheetData>
      <sheetData sheetId="1737">
        <row r="1">
          <cell r="A1" t="str">
            <v>A/1</v>
          </cell>
        </row>
      </sheetData>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row r="1">
          <cell r="A1" t="str">
            <v>A/1</v>
          </cell>
        </row>
      </sheetData>
      <sheetData sheetId="1756">
        <row r="1">
          <cell r="A1" t="str">
            <v>A/1</v>
          </cell>
        </row>
      </sheetData>
      <sheetData sheetId="1757">
        <row r="1">
          <cell r="A1" t="str">
            <v>A/1</v>
          </cell>
        </row>
      </sheetData>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refreshError="1"/>
      <sheetData sheetId="2344" refreshError="1"/>
      <sheetData sheetId="2345"/>
      <sheetData sheetId="2346"/>
      <sheetData sheetId="2347" refreshError="1"/>
      <sheetData sheetId="2348" refreshError="1"/>
      <sheetData sheetId="2349" refreshError="1"/>
      <sheetData sheetId="2350" refreshError="1"/>
      <sheetData sheetId="235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sheetData sheetId="2488"/>
      <sheetData sheetId="2489"/>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MHRS"/>
      <sheetName val="histo-ovrall"/>
      <sheetName val="FINAL MHRS-DIST"/>
      <sheetName val="HISTOGRAM"/>
      <sheetName val="S CURVE"/>
      <sheetName val="REG-BASIS"/>
      <sheetName val="OVERALL"/>
      <sheetName val="DET.ENGG.PROG"/>
      <sheetName val="PROC.PROG"/>
      <sheetName val="TENDER PROG."/>
      <sheetName val="GEN PROG"/>
      <sheetName val="1 MHRS-DIST"/>
      <sheetName val="DELIVERABLES"/>
      <sheetName val="PJMHRS(R)"/>
      <sheetName val="OVERALL PROG"/>
      <sheetName val="Codes"/>
      <sheetName val="TOTAL_MHRS"/>
      <sheetName val="FINAL_MHRS-DIST"/>
      <sheetName val="S_CURVE"/>
      <sheetName val="DET_ENGG_PROG"/>
      <sheetName val="PROC_PROG"/>
      <sheetName val="TENDER_PROG_"/>
      <sheetName val="GEN_PROG"/>
      <sheetName val="1_MHRS-DIST"/>
      <sheetName val="OVERALL_PROG"/>
      <sheetName val="TOTAL_MHRS1"/>
      <sheetName val="FINAL_MHRS-DIST1"/>
      <sheetName val="S_CURVE1"/>
      <sheetName val="DET_ENGG_PROG1"/>
      <sheetName val="PROC_PROG1"/>
      <sheetName val="TENDER_PROG_1"/>
      <sheetName val="GEN_PROG1"/>
      <sheetName val="1_MHRS-DIST1"/>
      <sheetName val="OVERALL_PROG1"/>
      <sheetName val="TOTAL_MHRS2"/>
      <sheetName val="FINAL_MHRS-DIST2"/>
      <sheetName val="S_CURVE2"/>
      <sheetName val="DET_ENGG_PROG2"/>
      <sheetName val="PROC_PROG2"/>
      <sheetName val="TENDER_PROG_2"/>
      <sheetName val="GEN_PROG2"/>
      <sheetName val="1_MHRS-DIST2"/>
      <sheetName val="OVERALL_PROG2"/>
    </sheetNames>
    <sheetDataSet>
      <sheetData sheetId="0" refreshError="1">
        <row r="3">
          <cell r="A3" t="str">
            <v>FOR ASAB</v>
          </cell>
        </row>
        <row r="4">
          <cell r="A4" t="str">
            <v>Project Manager</v>
          </cell>
          <cell r="B4">
            <v>32</v>
          </cell>
          <cell r="C4">
            <v>80</v>
          </cell>
          <cell r="D4">
            <v>559</v>
          </cell>
          <cell r="E4">
            <v>8</v>
          </cell>
          <cell r="F4">
            <v>2</v>
          </cell>
          <cell r="G4">
            <v>2</v>
          </cell>
          <cell r="H4">
            <v>16</v>
          </cell>
          <cell r="I4">
            <v>56</v>
          </cell>
          <cell r="J4">
            <v>30</v>
          </cell>
          <cell r="K4">
            <v>38</v>
          </cell>
          <cell r="L4">
            <v>45</v>
          </cell>
          <cell r="M4">
            <v>8</v>
          </cell>
          <cell r="N4">
            <v>8</v>
          </cell>
          <cell r="O4">
            <v>8</v>
          </cell>
        </row>
        <row r="6">
          <cell r="A6" t="str">
            <v>Engineerig Manager</v>
          </cell>
          <cell r="B6">
            <v>32</v>
          </cell>
          <cell r="C6">
            <v>80</v>
          </cell>
          <cell r="D6">
            <v>550</v>
          </cell>
          <cell r="E6">
            <v>32</v>
          </cell>
          <cell r="F6">
            <v>8</v>
          </cell>
          <cell r="G6">
            <v>8</v>
          </cell>
          <cell r="H6">
            <v>4</v>
          </cell>
          <cell r="J6">
            <v>30</v>
          </cell>
          <cell r="K6">
            <v>30</v>
          </cell>
          <cell r="M6">
            <v>20</v>
          </cell>
          <cell r="N6">
            <v>8</v>
          </cell>
          <cell r="O6">
            <v>45</v>
          </cell>
        </row>
        <row r="8">
          <cell r="A8" t="str">
            <v>Sr Process Engineer</v>
          </cell>
          <cell r="B8">
            <v>45</v>
          </cell>
          <cell r="C8">
            <v>123</v>
          </cell>
          <cell r="D8">
            <v>525</v>
          </cell>
          <cell r="J8">
            <v>100</v>
          </cell>
          <cell r="K8">
            <v>8</v>
          </cell>
          <cell r="N8">
            <v>40</v>
          </cell>
          <cell r="O8">
            <v>24</v>
          </cell>
        </row>
        <row r="10">
          <cell r="A10" t="str">
            <v>Sr Civil Engineer</v>
          </cell>
          <cell r="B10">
            <v>40</v>
          </cell>
          <cell r="C10">
            <v>53</v>
          </cell>
          <cell r="D10">
            <v>1170</v>
          </cell>
          <cell r="E10">
            <v>20</v>
          </cell>
          <cell r="K10">
            <v>64</v>
          </cell>
          <cell r="L10">
            <v>60</v>
          </cell>
          <cell r="M10">
            <v>20</v>
          </cell>
        </row>
        <row r="12">
          <cell r="A12" t="str">
            <v>Sr C.P. Engineer</v>
          </cell>
          <cell r="D12">
            <v>65</v>
          </cell>
          <cell r="K12">
            <v>16</v>
          </cell>
        </row>
        <row r="14">
          <cell r="A14" t="str">
            <v>Sr Const Engineer</v>
          </cell>
          <cell r="D14">
            <v>69</v>
          </cell>
          <cell r="K14">
            <v>8</v>
          </cell>
          <cell r="L14">
            <v>24</v>
          </cell>
        </row>
        <row r="16">
          <cell r="A16" t="str">
            <v>Sr Q S</v>
          </cell>
          <cell r="D16">
            <v>135</v>
          </cell>
          <cell r="K16">
            <v>45</v>
          </cell>
        </row>
        <row r="18">
          <cell r="A18" t="str">
            <v>Sr Q A Engineer</v>
          </cell>
          <cell r="D18">
            <v>20</v>
          </cell>
          <cell r="I18">
            <v>72</v>
          </cell>
          <cell r="K18">
            <v>4</v>
          </cell>
          <cell r="L18">
            <v>16</v>
          </cell>
        </row>
        <row r="20">
          <cell r="A20" t="str">
            <v>Mech/Piping Engr</v>
          </cell>
          <cell r="B20">
            <v>45</v>
          </cell>
          <cell r="C20">
            <v>53</v>
          </cell>
          <cell r="D20">
            <v>1697</v>
          </cell>
          <cell r="E20">
            <v>20</v>
          </cell>
          <cell r="F20">
            <v>24</v>
          </cell>
          <cell r="H20">
            <v>36</v>
          </cell>
          <cell r="I20">
            <v>186</v>
          </cell>
          <cell r="J20">
            <v>200</v>
          </cell>
          <cell r="K20">
            <v>94</v>
          </cell>
          <cell r="L20">
            <v>90</v>
          </cell>
          <cell r="M20">
            <v>24</v>
          </cell>
          <cell r="N20">
            <v>40</v>
          </cell>
          <cell r="O20">
            <v>30</v>
          </cell>
        </row>
        <row r="22">
          <cell r="A22" t="str">
            <v>Inst. Engineer</v>
          </cell>
          <cell r="B22">
            <v>35</v>
          </cell>
          <cell r="C22">
            <v>123</v>
          </cell>
          <cell r="D22">
            <v>908</v>
          </cell>
          <cell r="E22">
            <v>20</v>
          </cell>
          <cell r="G22">
            <v>30</v>
          </cell>
          <cell r="H22">
            <v>28</v>
          </cell>
          <cell r="I22">
            <v>80</v>
          </cell>
          <cell r="J22">
            <v>100</v>
          </cell>
          <cell r="K22">
            <v>49</v>
          </cell>
          <cell r="L22">
            <v>60</v>
          </cell>
          <cell r="M22">
            <v>20</v>
          </cell>
          <cell r="N22">
            <v>40</v>
          </cell>
          <cell r="O22">
            <v>45</v>
          </cell>
        </row>
        <row r="24">
          <cell r="A24" t="str">
            <v>Electrical Engr</v>
          </cell>
          <cell r="B24">
            <v>35</v>
          </cell>
          <cell r="C24">
            <v>53</v>
          </cell>
          <cell r="D24">
            <v>650</v>
          </cell>
          <cell r="E24">
            <v>20</v>
          </cell>
          <cell r="G24">
            <v>30</v>
          </cell>
          <cell r="H24">
            <v>64</v>
          </cell>
          <cell r="I24">
            <v>320</v>
          </cell>
          <cell r="J24">
            <v>200</v>
          </cell>
          <cell r="K24">
            <v>49</v>
          </cell>
          <cell r="L24">
            <v>60</v>
          </cell>
          <cell r="M24">
            <v>20</v>
          </cell>
          <cell r="N24">
            <v>40</v>
          </cell>
          <cell r="O24">
            <v>30</v>
          </cell>
        </row>
        <row r="26">
          <cell r="A26" t="str">
            <v>Planning Engr</v>
          </cell>
          <cell r="D26">
            <v>325</v>
          </cell>
          <cell r="K26">
            <v>40</v>
          </cell>
          <cell r="L26">
            <v>16</v>
          </cell>
        </row>
        <row r="28">
          <cell r="A28" t="str">
            <v>Piping Designer</v>
          </cell>
          <cell r="B28">
            <v>32</v>
          </cell>
          <cell r="D28">
            <v>1048</v>
          </cell>
          <cell r="F28">
            <v>20</v>
          </cell>
        </row>
        <row r="30">
          <cell r="A30" t="str">
            <v>CADD</v>
          </cell>
          <cell r="C30">
            <v>90</v>
          </cell>
          <cell r="D30">
            <v>7919</v>
          </cell>
        </row>
        <row r="32">
          <cell r="A32" t="str">
            <v>HSE Engr</v>
          </cell>
          <cell r="D32">
            <v>109</v>
          </cell>
        </row>
        <row r="34">
          <cell r="A34" t="str">
            <v>Proc. Co-ord.</v>
          </cell>
          <cell r="J34">
            <v>100</v>
          </cell>
        </row>
        <row r="35">
          <cell r="A35" t="str">
            <v>GRAND TOTAL</v>
          </cell>
          <cell r="B35">
            <v>296</v>
          </cell>
          <cell r="C35">
            <v>655</v>
          </cell>
          <cell r="D35">
            <v>15749</v>
          </cell>
          <cell r="E35">
            <v>120</v>
          </cell>
          <cell r="F35">
            <v>54</v>
          </cell>
          <cell r="G35">
            <v>70</v>
          </cell>
          <cell r="H35">
            <v>148</v>
          </cell>
          <cell r="I35">
            <v>714</v>
          </cell>
          <cell r="J35">
            <v>760</v>
          </cell>
          <cell r="K35">
            <v>445</v>
          </cell>
          <cell r="L35">
            <v>371</v>
          </cell>
          <cell r="M35">
            <v>112</v>
          </cell>
          <cell r="N35">
            <v>176</v>
          </cell>
          <cell r="O35">
            <v>182</v>
          </cell>
        </row>
        <row r="36">
          <cell r="A36" t="str">
            <v>FOR SHAH</v>
          </cell>
        </row>
        <row r="37">
          <cell r="A37" t="str">
            <v>Project Manager</v>
          </cell>
          <cell r="B37">
            <v>32</v>
          </cell>
          <cell r="C37">
            <v>80</v>
          </cell>
          <cell r="D37">
            <v>576</v>
          </cell>
          <cell r="E37">
            <v>8</v>
          </cell>
          <cell r="F37">
            <v>2</v>
          </cell>
          <cell r="G37">
            <v>2</v>
          </cell>
          <cell r="K37">
            <v>53</v>
          </cell>
          <cell r="L37">
            <v>45</v>
          </cell>
          <cell r="M37">
            <v>8</v>
          </cell>
          <cell r="N37">
            <v>8</v>
          </cell>
          <cell r="O37">
            <v>8</v>
          </cell>
        </row>
        <row r="39">
          <cell r="A39" t="str">
            <v>Engineerig Manager</v>
          </cell>
          <cell r="B39">
            <v>32</v>
          </cell>
          <cell r="C39">
            <v>80</v>
          </cell>
          <cell r="D39">
            <v>572</v>
          </cell>
          <cell r="E39">
            <v>30</v>
          </cell>
          <cell r="F39">
            <v>8</v>
          </cell>
          <cell r="G39">
            <v>8</v>
          </cell>
          <cell r="K39">
            <v>30</v>
          </cell>
          <cell r="M39">
            <v>20</v>
          </cell>
          <cell r="N39">
            <v>8</v>
          </cell>
          <cell r="O39">
            <v>45</v>
          </cell>
        </row>
        <row r="41">
          <cell r="A41" t="str">
            <v>Sr Process Engineer</v>
          </cell>
          <cell r="B41">
            <v>45</v>
          </cell>
          <cell r="C41">
            <v>123</v>
          </cell>
          <cell r="D41">
            <v>664</v>
          </cell>
          <cell r="K41">
            <v>8</v>
          </cell>
          <cell r="N41">
            <v>40</v>
          </cell>
          <cell r="O41">
            <v>24</v>
          </cell>
        </row>
        <row r="43">
          <cell r="A43" t="str">
            <v>Sr Civil Engineer</v>
          </cell>
          <cell r="B43">
            <v>40</v>
          </cell>
          <cell r="C43">
            <v>53</v>
          </cell>
          <cell r="D43">
            <v>1085</v>
          </cell>
          <cell r="E43">
            <v>20</v>
          </cell>
          <cell r="K43">
            <v>90</v>
          </cell>
          <cell r="L43">
            <v>60</v>
          </cell>
          <cell r="M43">
            <v>20</v>
          </cell>
        </row>
        <row r="45">
          <cell r="A45" t="str">
            <v>Sr C.P. Engineer</v>
          </cell>
          <cell r="D45">
            <v>65</v>
          </cell>
          <cell r="K45">
            <v>16</v>
          </cell>
        </row>
        <row r="47">
          <cell r="A47" t="str">
            <v>Sr Const Engineer</v>
          </cell>
          <cell r="D47">
            <v>85</v>
          </cell>
          <cell r="K47">
            <v>8</v>
          </cell>
          <cell r="L47">
            <v>24</v>
          </cell>
        </row>
        <row r="49">
          <cell r="A49" t="str">
            <v>Sr Q S</v>
          </cell>
          <cell r="D49">
            <v>135</v>
          </cell>
          <cell r="K49">
            <v>90</v>
          </cell>
        </row>
        <row r="51">
          <cell r="A51" t="str">
            <v>Sr Q A Engineer</v>
          </cell>
          <cell r="D51">
            <v>20</v>
          </cell>
          <cell r="K51">
            <v>4</v>
          </cell>
          <cell r="L51">
            <v>16</v>
          </cell>
        </row>
        <row r="53">
          <cell r="A53" t="str">
            <v>Mech/Piping Engr</v>
          </cell>
          <cell r="B53">
            <v>45</v>
          </cell>
          <cell r="C53">
            <v>53</v>
          </cell>
          <cell r="D53">
            <v>1373</v>
          </cell>
          <cell r="E53">
            <v>20</v>
          </cell>
          <cell r="F53">
            <v>24</v>
          </cell>
          <cell r="K53">
            <v>94</v>
          </cell>
          <cell r="L53">
            <v>90</v>
          </cell>
          <cell r="M53">
            <v>24</v>
          </cell>
          <cell r="N53">
            <v>40</v>
          </cell>
          <cell r="O53">
            <v>30</v>
          </cell>
        </row>
        <row r="55">
          <cell r="A55" t="str">
            <v>Inst. Engineer</v>
          </cell>
          <cell r="B55">
            <v>35</v>
          </cell>
          <cell r="C55">
            <v>115</v>
          </cell>
          <cell r="D55">
            <v>784</v>
          </cell>
          <cell r="E55">
            <v>20</v>
          </cell>
          <cell r="G55">
            <v>30</v>
          </cell>
          <cell r="K55">
            <v>49</v>
          </cell>
          <cell r="L55">
            <v>60</v>
          </cell>
          <cell r="M55">
            <v>20</v>
          </cell>
          <cell r="N55">
            <v>40</v>
          </cell>
          <cell r="O55">
            <v>45</v>
          </cell>
        </row>
        <row r="57">
          <cell r="A57" t="str">
            <v>Electrical Engr</v>
          </cell>
          <cell r="B57">
            <v>35</v>
          </cell>
          <cell r="C57">
            <v>53</v>
          </cell>
          <cell r="D57">
            <v>690</v>
          </cell>
          <cell r="E57">
            <v>20</v>
          </cell>
          <cell r="G57">
            <v>30</v>
          </cell>
          <cell r="K57">
            <v>49</v>
          </cell>
          <cell r="L57">
            <v>60</v>
          </cell>
          <cell r="M57">
            <v>20</v>
          </cell>
          <cell r="N57">
            <v>40</v>
          </cell>
          <cell r="O57">
            <v>30</v>
          </cell>
        </row>
        <row r="59">
          <cell r="A59" t="str">
            <v>Planning Engr</v>
          </cell>
          <cell r="D59">
            <v>325</v>
          </cell>
          <cell r="K59">
            <v>40</v>
          </cell>
          <cell r="L59">
            <v>16</v>
          </cell>
        </row>
        <row r="61">
          <cell r="A61" t="str">
            <v>Piping Designer</v>
          </cell>
          <cell r="B61">
            <v>32</v>
          </cell>
          <cell r="D61">
            <v>987</v>
          </cell>
          <cell r="F61">
            <v>20</v>
          </cell>
        </row>
        <row r="63">
          <cell r="A63" t="str">
            <v>CADD</v>
          </cell>
          <cell r="D63">
            <v>7501</v>
          </cell>
        </row>
        <row r="65">
          <cell r="A65" t="str">
            <v>HSE Engr</v>
          </cell>
          <cell r="D65">
            <v>109</v>
          </cell>
        </row>
        <row r="67">
          <cell r="A67" t="str">
            <v>Proc. Co-ord.</v>
          </cell>
        </row>
        <row r="68">
          <cell r="A68" t="str">
            <v>GRAND TOTAL</v>
          </cell>
          <cell r="B68">
            <v>296</v>
          </cell>
          <cell r="C68">
            <v>557</v>
          </cell>
          <cell r="D68">
            <v>14971</v>
          </cell>
          <cell r="E68">
            <v>118</v>
          </cell>
          <cell r="F68">
            <v>54</v>
          </cell>
          <cell r="G68">
            <v>70</v>
          </cell>
          <cell r="H68">
            <v>0</v>
          </cell>
          <cell r="I68">
            <v>0</v>
          </cell>
          <cell r="J68">
            <v>0</v>
          </cell>
          <cell r="K68">
            <v>531</v>
          </cell>
          <cell r="L68">
            <v>371</v>
          </cell>
          <cell r="M68">
            <v>112</v>
          </cell>
          <cell r="N68">
            <v>176</v>
          </cell>
          <cell r="O68">
            <v>182</v>
          </cell>
        </row>
      </sheetData>
      <sheetData sheetId="1" refreshError="1"/>
      <sheetData sheetId="2" refreshError="1"/>
      <sheetData sheetId="3" refreshError="1"/>
      <sheetData sheetId="4" refreshError="1"/>
      <sheetData sheetId="5" refreshError="1">
        <row r="3">
          <cell r="C3" t="str">
            <v>ASAB</v>
          </cell>
        </row>
        <row r="4">
          <cell r="J4" t="str">
            <v>asab</v>
          </cell>
          <cell r="K4" t="str">
            <v>shah</v>
          </cell>
        </row>
        <row r="5">
          <cell r="C5" t="str">
            <v>PROCESS</v>
          </cell>
          <cell r="K5" t="str">
            <v>process</v>
          </cell>
        </row>
        <row r="6">
          <cell r="C6" t="str">
            <v>SR NO</v>
          </cell>
          <cell r="D6" t="str">
            <v>NOS</v>
          </cell>
          <cell r="E6" t="str">
            <v>HRS</v>
          </cell>
          <cell r="F6" t="str">
            <v>MHRS/DOC</v>
          </cell>
          <cell r="H6" t="str">
            <v>REVISED</v>
          </cell>
          <cell r="I6" t="str">
            <v>REVISED</v>
          </cell>
          <cell r="L6" t="str">
            <v>srno</v>
          </cell>
          <cell r="N6" t="str">
            <v>NOS</v>
          </cell>
          <cell r="O6" t="str">
            <v>HRS</v>
          </cell>
          <cell r="P6" t="str">
            <v>MHRS/DOC</v>
          </cell>
          <cell r="R6" t="str">
            <v>REVISED</v>
          </cell>
          <cell r="S6" t="str">
            <v>REVISED</v>
          </cell>
        </row>
        <row r="7">
          <cell r="H7" t="str">
            <v>MHRS/DOC</v>
          </cell>
          <cell r="I7" t="str">
            <v>HRS</v>
          </cell>
          <cell r="R7" t="str">
            <v>MHRS/DOC</v>
          </cell>
          <cell r="S7" t="str">
            <v>HRS</v>
          </cell>
        </row>
        <row r="8">
          <cell r="C8">
            <v>1</v>
          </cell>
          <cell r="D8">
            <v>5</v>
          </cell>
          <cell r="E8">
            <v>35</v>
          </cell>
          <cell r="F8">
            <v>7</v>
          </cell>
          <cell r="H8">
            <v>8</v>
          </cell>
          <cell r="I8">
            <v>40</v>
          </cell>
          <cell r="L8">
            <v>1</v>
          </cell>
          <cell r="N8">
            <v>11</v>
          </cell>
          <cell r="O8">
            <v>71</v>
          </cell>
          <cell r="P8">
            <v>6.4545454545454541</v>
          </cell>
          <cell r="R8">
            <v>6</v>
          </cell>
          <cell r="S8">
            <v>66</v>
          </cell>
        </row>
        <row r="9">
          <cell r="C9">
            <v>2</v>
          </cell>
          <cell r="D9">
            <v>66</v>
          </cell>
          <cell r="E9">
            <v>710</v>
          </cell>
          <cell r="F9">
            <v>10.757575757575758</v>
          </cell>
          <cell r="H9">
            <v>11</v>
          </cell>
          <cell r="I9">
            <v>726</v>
          </cell>
          <cell r="L9">
            <v>2</v>
          </cell>
          <cell r="N9">
            <v>54</v>
          </cell>
          <cell r="O9">
            <v>630</v>
          </cell>
          <cell r="P9">
            <v>11.666666666666666</v>
          </cell>
          <cell r="R9">
            <v>12</v>
          </cell>
          <cell r="S9">
            <v>648</v>
          </cell>
        </row>
        <row r="10">
          <cell r="C10">
            <v>3</v>
          </cell>
          <cell r="D10">
            <v>24</v>
          </cell>
          <cell r="E10">
            <v>56</v>
          </cell>
          <cell r="F10">
            <v>2.3333333333333335</v>
          </cell>
          <cell r="H10">
            <v>6</v>
          </cell>
          <cell r="I10">
            <v>144</v>
          </cell>
          <cell r="L10">
            <v>3</v>
          </cell>
          <cell r="N10">
            <v>47</v>
          </cell>
          <cell r="O10">
            <v>78</v>
          </cell>
          <cell r="P10">
            <v>1.6595744680851063</v>
          </cell>
          <cell r="R10">
            <v>2</v>
          </cell>
          <cell r="S10">
            <v>94</v>
          </cell>
        </row>
        <row r="11">
          <cell r="C11">
            <v>4</v>
          </cell>
          <cell r="D11">
            <v>2</v>
          </cell>
          <cell r="E11">
            <v>48</v>
          </cell>
          <cell r="F11">
            <v>24</v>
          </cell>
          <cell r="H11">
            <v>28</v>
          </cell>
          <cell r="I11">
            <v>56</v>
          </cell>
          <cell r="L11">
            <v>4</v>
          </cell>
          <cell r="N11">
            <v>2</v>
          </cell>
          <cell r="O11">
            <v>48</v>
          </cell>
          <cell r="P11">
            <v>24</v>
          </cell>
          <cell r="R11">
            <v>24</v>
          </cell>
          <cell r="S11">
            <v>48</v>
          </cell>
        </row>
        <row r="12">
          <cell r="C12">
            <v>5</v>
          </cell>
          <cell r="D12">
            <v>15</v>
          </cell>
          <cell r="E12">
            <v>75</v>
          </cell>
          <cell r="F12">
            <v>5</v>
          </cell>
          <cell r="H12">
            <v>6</v>
          </cell>
          <cell r="I12">
            <v>90</v>
          </cell>
          <cell r="L12">
            <v>5</v>
          </cell>
          <cell r="N12">
            <v>25</v>
          </cell>
          <cell r="O12">
            <v>125</v>
          </cell>
          <cell r="P12">
            <v>5</v>
          </cell>
          <cell r="R12">
            <v>6</v>
          </cell>
          <cell r="S12">
            <v>150</v>
          </cell>
        </row>
        <row r="13">
          <cell r="I13">
            <v>1056</v>
          </cell>
          <cell r="J13">
            <v>-0.42737630208330302</v>
          </cell>
        </row>
        <row r="14">
          <cell r="O14">
            <v>952</v>
          </cell>
          <cell r="P14" t="str">
            <v>alloted</v>
          </cell>
          <cell r="Q14">
            <v>1003.4273763020833</v>
          </cell>
          <cell r="S14">
            <v>1006</v>
          </cell>
        </row>
        <row r="15">
          <cell r="E15">
            <v>924</v>
          </cell>
          <cell r="G15" t="str">
            <v>ALLOTED:-</v>
          </cell>
          <cell r="H15">
            <v>1055.5726236979167</v>
          </cell>
          <cell r="I15" t="str">
            <v>BAL</v>
          </cell>
          <cell r="J15">
            <v>131.5726236979167</v>
          </cell>
        </row>
        <row r="16">
          <cell r="P16" t="str">
            <v>balance</v>
          </cell>
          <cell r="Q16">
            <v>51.427376302083303</v>
          </cell>
          <cell r="S16">
            <v>-2.572623697916697</v>
          </cell>
        </row>
        <row r="17">
          <cell r="C17" t="str">
            <v>MQ/PI</v>
          </cell>
        </row>
        <row r="18">
          <cell r="K18" t="str">
            <v>mq/pi</v>
          </cell>
        </row>
        <row r="19">
          <cell r="C19" t="str">
            <v>SR NO</v>
          </cell>
        </row>
        <row r="21">
          <cell r="C21">
            <v>1</v>
          </cell>
          <cell r="D21">
            <v>4</v>
          </cell>
          <cell r="E21">
            <v>40</v>
          </cell>
          <cell r="F21">
            <v>10</v>
          </cell>
          <cell r="H21">
            <v>10</v>
          </cell>
          <cell r="I21">
            <v>40</v>
          </cell>
          <cell r="L21">
            <v>1</v>
          </cell>
          <cell r="N21">
            <v>3</v>
          </cell>
          <cell r="O21">
            <v>30</v>
          </cell>
          <cell r="P21">
            <v>10</v>
          </cell>
          <cell r="R21">
            <v>12</v>
          </cell>
          <cell r="S21">
            <v>36</v>
          </cell>
        </row>
        <row r="22">
          <cell r="C22">
            <v>2</v>
          </cell>
          <cell r="D22">
            <v>5</v>
          </cell>
          <cell r="E22">
            <v>65</v>
          </cell>
          <cell r="F22">
            <v>13</v>
          </cell>
          <cell r="H22">
            <v>13</v>
          </cell>
          <cell r="I22">
            <v>65</v>
          </cell>
          <cell r="L22">
            <v>2</v>
          </cell>
          <cell r="N22">
            <v>3</v>
          </cell>
          <cell r="O22">
            <v>48</v>
          </cell>
          <cell r="P22">
            <v>16</v>
          </cell>
          <cell r="R22">
            <v>16</v>
          </cell>
          <cell r="S22">
            <v>48</v>
          </cell>
        </row>
        <row r="23">
          <cell r="C23">
            <v>3</v>
          </cell>
          <cell r="D23">
            <v>10</v>
          </cell>
          <cell r="E23">
            <v>280</v>
          </cell>
          <cell r="F23">
            <v>28</v>
          </cell>
          <cell r="H23">
            <v>30</v>
          </cell>
          <cell r="I23">
            <v>300</v>
          </cell>
          <cell r="L23">
            <v>3</v>
          </cell>
          <cell r="N23">
            <v>10</v>
          </cell>
          <cell r="O23">
            <v>300</v>
          </cell>
          <cell r="P23">
            <v>30</v>
          </cell>
          <cell r="R23">
            <v>30</v>
          </cell>
          <cell r="S23">
            <v>300</v>
          </cell>
        </row>
        <row r="24">
          <cell r="C24">
            <v>4</v>
          </cell>
          <cell r="D24">
            <v>117</v>
          </cell>
          <cell r="E24">
            <v>3035</v>
          </cell>
          <cell r="F24">
            <v>25.94017094017094</v>
          </cell>
          <cell r="H24">
            <v>27</v>
          </cell>
          <cell r="I24">
            <v>3159</v>
          </cell>
          <cell r="L24">
            <v>4</v>
          </cell>
          <cell r="N24">
            <v>69</v>
          </cell>
          <cell r="O24">
            <v>2081</v>
          </cell>
          <cell r="P24">
            <v>30.159420289855074</v>
          </cell>
          <cell r="R24">
            <v>36</v>
          </cell>
          <cell r="S24">
            <v>2484</v>
          </cell>
        </row>
        <row r="25">
          <cell r="C25">
            <v>5</v>
          </cell>
          <cell r="D25">
            <v>4</v>
          </cell>
          <cell r="E25">
            <v>180</v>
          </cell>
          <cell r="F25">
            <v>45</v>
          </cell>
          <cell r="H25">
            <v>45</v>
          </cell>
          <cell r="I25">
            <v>180</v>
          </cell>
          <cell r="L25">
            <v>5</v>
          </cell>
          <cell r="N25">
            <v>4</v>
          </cell>
          <cell r="O25">
            <v>180</v>
          </cell>
          <cell r="P25">
            <v>45</v>
          </cell>
          <cell r="R25">
            <v>45</v>
          </cell>
          <cell r="S25">
            <v>180</v>
          </cell>
        </row>
        <row r="26">
          <cell r="C26">
            <v>6</v>
          </cell>
          <cell r="D26">
            <v>37</v>
          </cell>
          <cell r="E26">
            <v>535</v>
          </cell>
          <cell r="F26">
            <v>14.45945945945946</v>
          </cell>
          <cell r="H26">
            <v>15</v>
          </cell>
          <cell r="I26">
            <v>555</v>
          </cell>
          <cell r="L26">
            <v>6</v>
          </cell>
          <cell r="N26">
            <v>33</v>
          </cell>
          <cell r="O26">
            <v>465</v>
          </cell>
          <cell r="P26">
            <v>14.090909090909092</v>
          </cell>
          <cell r="R26">
            <v>16</v>
          </cell>
          <cell r="S26">
            <v>528</v>
          </cell>
        </row>
        <row r="27">
          <cell r="C27">
            <v>7</v>
          </cell>
          <cell r="D27">
            <v>14</v>
          </cell>
          <cell r="E27">
            <v>138</v>
          </cell>
          <cell r="F27">
            <v>9.8571428571428577</v>
          </cell>
          <cell r="H27">
            <v>10</v>
          </cell>
          <cell r="I27">
            <v>140</v>
          </cell>
          <cell r="L27">
            <v>7</v>
          </cell>
          <cell r="S27">
            <v>0</v>
          </cell>
        </row>
        <row r="28">
          <cell r="C28">
            <v>8</v>
          </cell>
          <cell r="D28">
            <v>10</v>
          </cell>
          <cell r="E28">
            <v>240</v>
          </cell>
          <cell r="F28">
            <v>24</v>
          </cell>
          <cell r="H28">
            <v>24</v>
          </cell>
          <cell r="I28">
            <v>240</v>
          </cell>
          <cell r="L28">
            <v>8</v>
          </cell>
          <cell r="N28">
            <v>22</v>
          </cell>
          <cell r="O28">
            <v>266</v>
          </cell>
          <cell r="P28">
            <v>12.090909090909092</v>
          </cell>
          <cell r="R28">
            <v>14</v>
          </cell>
          <cell r="S28">
            <v>308</v>
          </cell>
        </row>
        <row r="29">
          <cell r="C29">
            <v>9</v>
          </cell>
          <cell r="L29">
            <v>9</v>
          </cell>
          <cell r="N29">
            <v>10</v>
          </cell>
          <cell r="O29">
            <v>360</v>
          </cell>
          <cell r="P29">
            <v>36</v>
          </cell>
          <cell r="R29">
            <v>36</v>
          </cell>
          <cell r="S29">
            <v>360</v>
          </cell>
        </row>
        <row r="30">
          <cell r="C30">
            <v>10</v>
          </cell>
          <cell r="L30">
            <v>10</v>
          </cell>
          <cell r="N30">
            <v>4</v>
          </cell>
          <cell r="O30">
            <v>56</v>
          </cell>
          <cell r="P30">
            <v>14</v>
          </cell>
          <cell r="R30">
            <v>14</v>
          </cell>
          <cell r="S30">
            <v>56</v>
          </cell>
        </row>
        <row r="31">
          <cell r="C31">
            <v>11</v>
          </cell>
          <cell r="D31">
            <v>4</v>
          </cell>
          <cell r="E31">
            <v>56</v>
          </cell>
          <cell r="F31">
            <v>14</v>
          </cell>
          <cell r="H31">
            <v>14</v>
          </cell>
          <cell r="I31">
            <v>56</v>
          </cell>
          <cell r="L31">
            <v>11</v>
          </cell>
          <cell r="N31">
            <v>2</v>
          </cell>
          <cell r="O31">
            <v>28</v>
          </cell>
          <cell r="P31">
            <v>14</v>
          </cell>
          <cell r="R31">
            <v>14</v>
          </cell>
          <cell r="S31">
            <v>28</v>
          </cell>
        </row>
        <row r="32">
          <cell r="C32">
            <v>12</v>
          </cell>
          <cell r="D32">
            <v>2</v>
          </cell>
          <cell r="E32">
            <v>28</v>
          </cell>
          <cell r="F32">
            <v>14</v>
          </cell>
          <cell r="H32">
            <v>14</v>
          </cell>
          <cell r="I32">
            <v>28</v>
          </cell>
          <cell r="L32">
            <v>12</v>
          </cell>
          <cell r="N32">
            <v>110</v>
          </cell>
          <cell r="O32">
            <v>1100</v>
          </cell>
          <cell r="P32">
            <v>10</v>
          </cell>
          <cell r="R32">
            <v>10</v>
          </cell>
          <cell r="S32">
            <v>1100</v>
          </cell>
        </row>
        <row r="33">
          <cell r="C33">
            <v>13</v>
          </cell>
          <cell r="D33">
            <v>90</v>
          </cell>
          <cell r="E33">
            <v>839</v>
          </cell>
          <cell r="F33">
            <v>9.3222222222222229</v>
          </cell>
          <cell r="H33">
            <v>10</v>
          </cell>
          <cell r="I33">
            <v>900</v>
          </cell>
          <cell r="L33">
            <v>13</v>
          </cell>
          <cell r="N33">
            <v>1</v>
          </cell>
          <cell r="O33">
            <v>24</v>
          </cell>
          <cell r="P33">
            <v>24</v>
          </cell>
          <cell r="R33">
            <v>24</v>
          </cell>
          <cell r="S33">
            <v>24</v>
          </cell>
        </row>
        <row r="34">
          <cell r="C34">
            <v>14</v>
          </cell>
          <cell r="D34">
            <v>2</v>
          </cell>
          <cell r="E34">
            <v>24</v>
          </cell>
          <cell r="F34">
            <v>12</v>
          </cell>
          <cell r="H34">
            <v>12</v>
          </cell>
          <cell r="I34">
            <v>24</v>
          </cell>
          <cell r="L34">
            <v>14</v>
          </cell>
          <cell r="N34">
            <v>1</v>
          </cell>
          <cell r="O34">
            <v>145</v>
          </cell>
          <cell r="P34">
            <v>145</v>
          </cell>
          <cell r="R34">
            <v>145</v>
          </cell>
          <cell r="S34">
            <v>145</v>
          </cell>
        </row>
        <row r="35">
          <cell r="C35">
            <v>15</v>
          </cell>
          <cell r="D35">
            <v>1</v>
          </cell>
          <cell r="E35">
            <v>145</v>
          </cell>
          <cell r="F35">
            <v>145</v>
          </cell>
          <cell r="H35">
            <v>145</v>
          </cell>
          <cell r="I35">
            <v>145</v>
          </cell>
          <cell r="L35">
            <v>15</v>
          </cell>
          <cell r="N35">
            <v>20</v>
          </cell>
          <cell r="O35">
            <v>80</v>
          </cell>
          <cell r="P35">
            <v>4</v>
          </cell>
          <cell r="R35">
            <v>4</v>
          </cell>
          <cell r="S35">
            <v>80</v>
          </cell>
        </row>
        <row r="36">
          <cell r="C36">
            <v>16</v>
          </cell>
          <cell r="D36">
            <v>10</v>
          </cell>
          <cell r="E36">
            <v>40</v>
          </cell>
          <cell r="F36">
            <v>4</v>
          </cell>
          <cell r="H36">
            <v>4</v>
          </cell>
          <cell r="I36">
            <v>40</v>
          </cell>
          <cell r="L36">
            <v>16</v>
          </cell>
          <cell r="N36">
            <v>1</v>
          </cell>
          <cell r="O36">
            <v>109</v>
          </cell>
          <cell r="P36">
            <v>109</v>
          </cell>
          <cell r="R36">
            <v>109</v>
          </cell>
          <cell r="S36">
            <v>109</v>
          </cell>
        </row>
        <row r="37">
          <cell r="C37">
            <v>17</v>
          </cell>
          <cell r="D37">
            <v>1</v>
          </cell>
          <cell r="E37">
            <v>109</v>
          </cell>
          <cell r="F37">
            <v>109</v>
          </cell>
          <cell r="H37">
            <v>109</v>
          </cell>
          <cell r="I37">
            <v>109</v>
          </cell>
          <cell r="L37">
            <v>17</v>
          </cell>
          <cell r="N37">
            <v>8</v>
          </cell>
          <cell r="O37">
            <v>64</v>
          </cell>
          <cell r="P37">
            <v>8</v>
          </cell>
          <cell r="R37">
            <v>8</v>
          </cell>
          <cell r="S37">
            <v>64</v>
          </cell>
        </row>
        <row r="38">
          <cell r="C38">
            <v>18</v>
          </cell>
          <cell r="D38">
            <v>6</v>
          </cell>
          <cell r="E38">
            <v>48</v>
          </cell>
          <cell r="F38">
            <v>8</v>
          </cell>
          <cell r="H38">
            <v>8</v>
          </cell>
          <cell r="I38">
            <v>48</v>
          </cell>
          <cell r="L38">
            <v>18</v>
          </cell>
          <cell r="N38">
            <v>2</v>
          </cell>
          <cell r="O38">
            <v>40</v>
          </cell>
          <cell r="P38">
            <v>20</v>
          </cell>
          <cell r="R38">
            <v>20</v>
          </cell>
          <cell r="S38">
            <v>40</v>
          </cell>
        </row>
        <row r="39">
          <cell r="C39">
            <v>19</v>
          </cell>
          <cell r="D39">
            <v>2</v>
          </cell>
          <cell r="E39">
            <v>40</v>
          </cell>
          <cell r="F39">
            <v>20</v>
          </cell>
          <cell r="H39">
            <v>30</v>
          </cell>
          <cell r="I39">
            <v>60</v>
          </cell>
          <cell r="L39">
            <v>19</v>
          </cell>
          <cell r="N39">
            <v>15</v>
          </cell>
          <cell r="O39">
            <v>23</v>
          </cell>
          <cell r="P39">
            <v>1.5333333333333334</v>
          </cell>
          <cell r="R39">
            <v>2</v>
          </cell>
          <cell r="S39">
            <v>30</v>
          </cell>
        </row>
        <row r="40">
          <cell r="C40">
            <v>20</v>
          </cell>
          <cell r="D40">
            <v>21</v>
          </cell>
          <cell r="E40">
            <v>46</v>
          </cell>
          <cell r="F40">
            <v>2.1904761904761907</v>
          </cell>
          <cell r="H40">
            <v>3</v>
          </cell>
          <cell r="I40">
            <v>63</v>
          </cell>
          <cell r="L40">
            <v>20</v>
          </cell>
          <cell r="N40">
            <v>1</v>
          </cell>
          <cell r="O40">
            <v>62</v>
          </cell>
          <cell r="P40">
            <v>62</v>
          </cell>
          <cell r="R40">
            <v>62</v>
          </cell>
          <cell r="S40">
            <v>62</v>
          </cell>
        </row>
        <row r="41">
          <cell r="C41">
            <v>21</v>
          </cell>
          <cell r="D41">
            <v>1</v>
          </cell>
          <cell r="E41">
            <v>62</v>
          </cell>
          <cell r="F41">
            <v>62</v>
          </cell>
          <cell r="H41">
            <v>62</v>
          </cell>
          <cell r="I41">
            <v>62</v>
          </cell>
          <cell r="L41">
            <v>21</v>
          </cell>
          <cell r="N41">
            <v>16</v>
          </cell>
          <cell r="O41">
            <v>16</v>
          </cell>
          <cell r="P41">
            <v>1</v>
          </cell>
          <cell r="R41">
            <v>1</v>
          </cell>
          <cell r="S41">
            <v>16</v>
          </cell>
        </row>
        <row r="42">
          <cell r="C42">
            <v>22</v>
          </cell>
          <cell r="D42">
            <v>6</v>
          </cell>
          <cell r="E42">
            <v>24</v>
          </cell>
          <cell r="F42">
            <v>4</v>
          </cell>
          <cell r="H42">
            <v>4</v>
          </cell>
          <cell r="I42">
            <v>24</v>
          </cell>
          <cell r="L42">
            <v>22</v>
          </cell>
          <cell r="N42">
            <v>1</v>
          </cell>
          <cell r="O42">
            <v>230</v>
          </cell>
          <cell r="P42">
            <v>230</v>
          </cell>
          <cell r="R42">
            <v>246</v>
          </cell>
          <cell r="S42">
            <v>246</v>
          </cell>
        </row>
        <row r="43">
          <cell r="C43">
            <v>23</v>
          </cell>
          <cell r="D43">
            <v>1</v>
          </cell>
          <cell r="E43">
            <v>230</v>
          </cell>
          <cell r="F43">
            <v>230</v>
          </cell>
          <cell r="H43">
            <v>250</v>
          </cell>
          <cell r="I43">
            <v>250</v>
          </cell>
          <cell r="L43">
            <v>23</v>
          </cell>
          <cell r="N43">
            <v>10</v>
          </cell>
          <cell r="P43">
            <v>0</v>
          </cell>
          <cell r="R43">
            <v>2</v>
          </cell>
          <cell r="S43">
            <v>20</v>
          </cell>
        </row>
        <row r="44">
          <cell r="C44">
            <v>24</v>
          </cell>
          <cell r="D44">
            <v>15</v>
          </cell>
          <cell r="E44">
            <v>120</v>
          </cell>
          <cell r="F44">
            <v>8</v>
          </cell>
          <cell r="H44">
            <v>8</v>
          </cell>
          <cell r="I44">
            <v>120</v>
          </cell>
          <cell r="L44">
            <v>24</v>
          </cell>
          <cell r="N44">
            <v>1</v>
          </cell>
          <cell r="O44">
            <v>286</v>
          </cell>
          <cell r="P44">
            <v>286</v>
          </cell>
          <cell r="R44">
            <v>286</v>
          </cell>
          <cell r="S44">
            <v>286</v>
          </cell>
        </row>
        <row r="45">
          <cell r="C45">
            <v>25</v>
          </cell>
          <cell r="D45">
            <v>1</v>
          </cell>
          <cell r="E45">
            <v>286</v>
          </cell>
          <cell r="F45">
            <v>286</v>
          </cell>
          <cell r="H45">
            <v>286</v>
          </cell>
          <cell r="I45">
            <v>286</v>
          </cell>
          <cell r="L45">
            <v>25</v>
          </cell>
          <cell r="N45">
            <v>2</v>
          </cell>
          <cell r="O45">
            <v>20</v>
          </cell>
          <cell r="P45">
            <v>10</v>
          </cell>
          <cell r="R45">
            <v>10</v>
          </cell>
          <cell r="S45">
            <v>20</v>
          </cell>
        </row>
        <row r="46">
          <cell r="C46">
            <v>26</v>
          </cell>
          <cell r="D46">
            <v>2</v>
          </cell>
          <cell r="E46">
            <v>20</v>
          </cell>
          <cell r="F46">
            <v>10</v>
          </cell>
          <cell r="H46">
            <v>10</v>
          </cell>
          <cell r="I46">
            <v>20</v>
          </cell>
          <cell r="L46">
            <v>26</v>
          </cell>
          <cell r="N46">
            <v>1</v>
          </cell>
          <cell r="O46">
            <v>45</v>
          </cell>
          <cell r="P46">
            <v>45</v>
          </cell>
          <cell r="R46">
            <v>45</v>
          </cell>
          <cell r="S46">
            <v>45</v>
          </cell>
        </row>
        <row r="47">
          <cell r="C47">
            <v>27</v>
          </cell>
          <cell r="D47">
            <v>1</v>
          </cell>
          <cell r="E47">
            <v>45</v>
          </cell>
          <cell r="F47">
            <v>45</v>
          </cell>
          <cell r="H47">
            <v>45</v>
          </cell>
          <cell r="I47">
            <v>45</v>
          </cell>
          <cell r="L47">
            <v>27</v>
          </cell>
          <cell r="N47">
            <v>1</v>
          </cell>
          <cell r="O47">
            <v>30</v>
          </cell>
          <cell r="P47">
            <v>30</v>
          </cell>
          <cell r="R47">
            <v>30</v>
          </cell>
          <cell r="S47">
            <v>30</v>
          </cell>
        </row>
        <row r="48">
          <cell r="C48">
            <v>28</v>
          </cell>
          <cell r="D48">
            <v>1</v>
          </cell>
          <cell r="E48">
            <v>30</v>
          </cell>
          <cell r="F48">
            <v>30</v>
          </cell>
          <cell r="H48">
            <v>38</v>
          </cell>
          <cell r="I48">
            <v>38</v>
          </cell>
          <cell r="L48">
            <v>28</v>
          </cell>
          <cell r="N48">
            <v>1</v>
          </cell>
          <cell r="O48">
            <v>40</v>
          </cell>
          <cell r="P48">
            <v>40</v>
          </cell>
          <cell r="R48">
            <v>40</v>
          </cell>
          <cell r="S48">
            <v>40</v>
          </cell>
        </row>
        <row r="49">
          <cell r="C49">
            <v>29</v>
          </cell>
          <cell r="D49">
            <v>1</v>
          </cell>
          <cell r="E49">
            <v>40</v>
          </cell>
          <cell r="F49">
            <v>40</v>
          </cell>
          <cell r="H49">
            <v>40</v>
          </cell>
          <cell r="I49">
            <v>40</v>
          </cell>
          <cell r="L49">
            <v>29</v>
          </cell>
          <cell r="N49">
            <v>6</v>
          </cell>
          <cell r="O49">
            <v>90</v>
          </cell>
          <cell r="P49">
            <v>15</v>
          </cell>
          <cell r="R49">
            <v>15</v>
          </cell>
          <cell r="S49">
            <v>90</v>
          </cell>
        </row>
        <row r="50">
          <cell r="C50">
            <v>30</v>
          </cell>
          <cell r="D50">
            <v>6</v>
          </cell>
          <cell r="E50">
            <v>90</v>
          </cell>
          <cell r="F50">
            <v>15</v>
          </cell>
          <cell r="H50">
            <v>15</v>
          </cell>
          <cell r="I50">
            <v>90</v>
          </cell>
        </row>
        <row r="51">
          <cell r="I51">
            <v>7127</v>
          </cell>
          <cell r="O51">
            <v>6218</v>
          </cell>
          <cell r="S51">
            <v>6775</v>
          </cell>
        </row>
        <row r="52">
          <cell r="E52">
            <v>6835</v>
          </cell>
          <cell r="F52" t="str">
            <v>ALLOTED:-</v>
          </cell>
          <cell r="G52">
            <v>7127.0376953124996</v>
          </cell>
          <cell r="P52" t="str">
            <v>alloted</v>
          </cell>
          <cell r="Q52">
            <v>6774.9623046875004</v>
          </cell>
        </row>
        <row r="53">
          <cell r="H53" t="str">
            <v>BAL</v>
          </cell>
          <cell r="I53">
            <v>3.7695312499636202E-2</v>
          </cell>
        </row>
        <row r="54">
          <cell r="H54">
            <v>292.03769531249964</v>
          </cell>
          <cell r="P54" t="str">
            <v>bal</v>
          </cell>
          <cell r="Q54">
            <v>556.96230468750036</v>
          </cell>
          <cell r="S54">
            <v>-3.7695312499636202E-2</v>
          </cell>
        </row>
        <row r="57">
          <cell r="C57" t="str">
            <v>instrument</v>
          </cell>
          <cell r="L57" t="str">
            <v>instruments</v>
          </cell>
        </row>
        <row r="59">
          <cell r="C59">
            <v>1</v>
          </cell>
          <cell r="D59">
            <v>6</v>
          </cell>
          <cell r="E59">
            <v>180</v>
          </cell>
          <cell r="F59">
            <v>30</v>
          </cell>
          <cell r="H59">
            <v>30</v>
          </cell>
          <cell r="I59">
            <v>180</v>
          </cell>
          <cell r="L59">
            <v>1</v>
          </cell>
          <cell r="N59">
            <v>10</v>
          </cell>
          <cell r="O59">
            <v>180</v>
          </cell>
          <cell r="P59">
            <v>18</v>
          </cell>
          <cell r="R59">
            <v>20</v>
          </cell>
          <cell r="S59">
            <v>200</v>
          </cell>
        </row>
        <row r="60">
          <cell r="C60">
            <v>2</v>
          </cell>
          <cell r="D60">
            <v>6</v>
          </cell>
          <cell r="E60">
            <v>90</v>
          </cell>
          <cell r="F60">
            <v>15</v>
          </cell>
          <cell r="H60">
            <v>15</v>
          </cell>
          <cell r="I60">
            <v>90</v>
          </cell>
          <cell r="L60">
            <v>2</v>
          </cell>
          <cell r="N60">
            <v>6</v>
          </cell>
          <cell r="O60">
            <v>90</v>
          </cell>
          <cell r="P60">
            <v>15</v>
          </cell>
          <cell r="R60">
            <v>18</v>
          </cell>
          <cell r="S60">
            <v>108</v>
          </cell>
        </row>
        <row r="61">
          <cell r="C61">
            <v>3</v>
          </cell>
          <cell r="D61">
            <v>3</v>
          </cell>
          <cell r="E61">
            <v>90</v>
          </cell>
          <cell r="F61">
            <v>30</v>
          </cell>
          <cell r="H61">
            <v>30</v>
          </cell>
          <cell r="I61">
            <v>90</v>
          </cell>
          <cell r="L61">
            <v>3</v>
          </cell>
          <cell r="N61">
            <v>3</v>
          </cell>
          <cell r="O61">
            <v>65</v>
          </cell>
          <cell r="P61">
            <v>21.666666666666668</v>
          </cell>
          <cell r="R61">
            <v>22</v>
          </cell>
          <cell r="S61">
            <v>66</v>
          </cell>
        </row>
        <row r="62">
          <cell r="C62">
            <v>4</v>
          </cell>
          <cell r="D62">
            <v>10</v>
          </cell>
          <cell r="E62">
            <v>140</v>
          </cell>
          <cell r="F62">
            <v>14</v>
          </cell>
          <cell r="H62">
            <v>14</v>
          </cell>
          <cell r="I62">
            <v>140</v>
          </cell>
          <cell r="L62">
            <v>4</v>
          </cell>
          <cell r="N62">
            <v>15</v>
          </cell>
          <cell r="O62">
            <v>120</v>
          </cell>
          <cell r="P62">
            <v>8</v>
          </cell>
          <cell r="R62">
            <v>8</v>
          </cell>
          <cell r="S62">
            <v>120</v>
          </cell>
        </row>
        <row r="63">
          <cell r="C63">
            <v>5</v>
          </cell>
          <cell r="D63">
            <v>1</v>
          </cell>
          <cell r="E63">
            <v>55</v>
          </cell>
          <cell r="F63">
            <v>55</v>
          </cell>
          <cell r="H63">
            <v>55</v>
          </cell>
          <cell r="I63">
            <v>55</v>
          </cell>
          <cell r="L63">
            <v>5</v>
          </cell>
          <cell r="N63">
            <v>1</v>
          </cell>
          <cell r="O63">
            <v>34</v>
          </cell>
          <cell r="P63">
            <v>34</v>
          </cell>
          <cell r="R63">
            <v>33</v>
          </cell>
          <cell r="S63">
            <v>33</v>
          </cell>
        </row>
        <row r="64">
          <cell r="C64">
            <v>6</v>
          </cell>
          <cell r="D64">
            <v>70</v>
          </cell>
          <cell r="E64">
            <v>290</v>
          </cell>
          <cell r="F64">
            <v>4.1428571428571432</v>
          </cell>
          <cell r="H64">
            <v>6</v>
          </cell>
          <cell r="I64">
            <v>420</v>
          </cell>
          <cell r="L64">
            <v>6</v>
          </cell>
          <cell r="N64">
            <v>40</v>
          </cell>
          <cell r="O64">
            <v>205</v>
          </cell>
          <cell r="P64">
            <v>5.125</v>
          </cell>
          <cell r="R64">
            <v>8</v>
          </cell>
          <cell r="S64">
            <v>320</v>
          </cell>
        </row>
        <row r="65">
          <cell r="C65">
            <v>7</v>
          </cell>
          <cell r="D65">
            <v>6</v>
          </cell>
          <cell r="E65">
            <v>150</v>
          </cell>
          <cell r="F65">
            <v>25</v>
          </cell>
          <cell r="H65">
            <v>25</v>
          </cell>
          <cell r="I65">
            <v>150</v>
          </cell>
          <cell r="L65">
            <v>7</v>
          </cell>
          <cell r="N65">
            <v>12</v>
          </cell>
          <cell r="O65">
            <v>165</v>
          </cell>
          <cell r="P65">
            <v>13.75</v>
          </cell>
          <cell r="R65">
            <v>18</v>
          </cell>
          <cell r="S65">
            <v>216</v>
          </cell>
        </row>
        <row r="66">
          <cell r="C66">
            <v>8</v>
          </cell>
          <cell r="D66">
            <v>1</v>
          </cell>
          <cell r="E66">
            <v>24</v>
          </cell>
          <cell r="F66">
            <v>24</v>
          </cell>
          <cell r="H66">
            <v>22</v>
          </cell>
          <cell r="I66">
            <v>22</v>
          </cell>
          <cell r="L66">
            <v>8</v>
          </cell>
          <cell r="N66">
            <v>1</v>
          </cell>
          <cell r="P66">
            <v>0</v>
          </cell>
          <cell r="R66">
            <v>0</v>
          </cell>
          <cell r="S66">
            <v>0</v>
          </cell>
        </row>
        <row r="67">
          <cell r="C67">
            <v>9</v>
          </cell>
          <cell r="D67">
            <v>1</v>
          </cell>
          <cell r="E67">
            <v>40</v>
          </cell>
          <cell r="F67">
            <v>40</v>
          </cell>
          <cell r="H67">
            <v>40</v>
          </cell>
          <cell r="I67">
            <v>40</v>
          </cell>
          <cell r="L67">
            <v>9</v>
          </cell>
          <cell r="N67">
            <v>3</v>
          </cell>
          <cell r="O67">
            <v>40</v>
          </cell>
          <cell r="P67">
            <v>13.333333333333334</v>
          </cell>
          <cell r="R67">
            <v>15</v>
          </cell>
          <cell r="S67">
            <v>45</v>
          </cell>
        </row>
        <row r="68">
          <cell r="C68">
            <v>10</v>
          </cell>
          <cell r="D68">
            <v>3</v>
          </cell>
          <cell r="E68">
            <v>24</v>
          </cell>
          <cell r="F68">
            <v>8</v>
          </cell>
          <cell r="H68">
            <v>8</v>
          </cell>
          <cell r="I68">
            <v>24</v>
          </cell>
          <cell r="L68">
            <v>10</v>
          </cell>
          <cell r="N68">
            <v>3</v>
          </cell>
          <cell r="O68">
            <v>24</v>
          </cell>
          <cell r="P68">
            <v>8</v>
          </cell>
          <cell r="R68">
            <v>8</v>
          </cell>
          <cell r="S68">
            <v>24</v>
          </cell>
        </row>
        <row r="69">
          <cell r="C69">
            <v>11</v>
          </cell>
          <cell r="D69">
            <v>0</v>
          </cell>
          <cell r="L69">
            <v>11</v>
          </cell>
          <cell r="N69">
            <v>12</v>
          </cell>
          <cell r="O69">
            <v>69</v>
          </cell>
          <cell r="P69">
            <v>5.75</v>
          </cell>
          <cell r="R69">
            <v>6</v>
          </cell>
          <cell r="S69">
            <v>72</v>
          </cell>
        </row>
        <row r="70">
          <cell r="C70">
            <v>12</v>
          </cell>
          <cell r="D70">
            <v>1</v>
          </cell>
          <cell r="E70">
            <v>18</v>
          </cell>
          <cell r="F70">
            <v>18</v>
          </cell>
          <cell r="H70">
            <v>18</v>
          </cell>
          <cell r="I70">
            <v>18</v>
          </cell>
          <cell r="L70">
            <v>12</v>
          </cell>
          <cell r="N70">
            <v>3</v>
          </cell>
          <cell r="O70">
            <v>18</v>
          </cell>
          <cell r="P70">
            <v>6</v>
          </cell>
          <cell r="R70">
            <v>6</v>
          </cell>
          <cell r="S70">
            <v>18</v>
          </cell>
        </row>
        <row r="71">
          <cell r="C71">
            <v>13</v>
          </cell>
          <cell r="D71">
            <v>3</v>
          </cell>
          <cell r="E71">
            <v>24</v>
          </cell>
          <cell r="F71">
            <v>8</v>
          </cell>
          <cell r="H71">
            <v>8</v>
          </cell>
          <cell r="I71">
            <v>24</v>
          </cell>
          <cell r="L71">
            <v>13</v>
          </cell>
          <cell r="S71">
            <v>0</v>
          </cell>
        </row>
        <row r="72">
          <cell r="C72">
            <v>14</v>
          </cell>
          <cell r="D72">
            <v>45</v>
          </cell>
          <cell r="E72">
            <v>24</v>
          </cell>
          <cell r="F72">
            <v>0.53333333333333333</v>
          </cell>
          <cell r="H72">
            <v>2</v>
          </cell>
          <cell r="I72">
            <v>90</v>
          </cell>
          <cell r="L72">
            <v>14</v>
          </cell>
          <cell r="N72">
            <v>46</v>
          </cell>
          <cell r="O72">
            <v>45</v>
          </cell>
          <cell r="P72">
            <v>0.97826086956521741</v>
          </cell>
          <cell r="R72">
            <v>2</v>
          </cell>
          <cell r="S72">
            <v>92</v>
          </cell>
        </row>
        <row r="73">
          <cell r="C73">
            <v>15</v>
          </cell>
          <cell r="D73">
            <v>1</v>
          </cell>
          <cell r="E73">
            <v>28</v>
          </cell>
          <cell r="F73">
            <v>28</v>
          </cell>
          <cell r="H73">
            <v>28</v>
          </cell>
          <cell r="I73">
            <v>28</v>
          </cell>
          <cell r="L73">
            <v>15</v>
          </cell>
          <cell r="N73">
            <v>1</v>
          </cell>
          <cell r="O73">
            <v>28</v>
          </cell>
          <cell r="P73">
            <v>28</v>
          </cell>
          <cell r="R73">
            <v>28</v>
          </cell>
          <cell r="S73">
            <v>28</v>
          </cell>
        </row>
        <row r="74">
          <cell r="C74">
            <v>16</v>
          </cell>
          <cell r="D74">
            <v>12</v>
          </cell>
          <cell r="E74">
            <v>45</v>
          </cell>
          <cell r="F74">
            <v>3.75</v>
          </cell>
          <cell r="H74">
            <v>4</v>
          </cell>
          <cell r="I74">
            <v>48</v>
          </cell>
          <cell r="L74">
            <v>16</v>
          </cell>
          <cell r="N74">
            <v>13</v>
          </cell>
          <cell r="O74">
            <v>15</v>
          </cell>
          <cell r="P74">
            <v>1.1538461538461537</v>
          </cell>
          <cell r="R74">
            <v>2</v>
          </cell>
          <cell r="S74">
            <v>26</v>
          </cell>
        </row>
        <row r="75">
          <cell r="C75">
            <v>17</v>
          </cell>
          <cell r="D75">
            <v>2</v>
          </cell>
          <cell r="E75">
            <v>69</v>
          </cell>
          <cell r="F75">
            <v>34.5</v>
          </cell>
          <cell r="H75">
            <v>35</v>
          </cell>
          <cell r="I75">
            <v>70</v>
          </cell>
          <cell r="L75">
            <v>17</v>
          </cell>
          <cell r="N75">
            <v>2</v>
          </cell>
          <cell r="O75">
            <v>24</v>
          </cell>
          <cell r="P75">
            <v>12</v>
          </cell>
          <cell r="R75">
            <v>12</v>
          </cell>
          <cell r="S75">
            <v>24</v>
          </cell>
        </row>
        <row r="76">
          <cell r="C76">
            <v>18</v>
          </cell>
          <cell r="D76">
            <v>30</v>
          </cell>
          <cell r="E76">
            <v>135</v>
          </cell>
          <cell r="F76">
            <v>4.5</v>
          </cell>
          <cell r="H76">
            <v>5</v>
          </cell>
          <cell r="I76">
            <v>150</v>
          </cell>
          <cell r="L76">
            <v>18</v>
          </cell>
          <cell r="N76">
            <v>15</v>
          </cell>
          <cell r="O76">
            <v>90</v>
          </cell>
          <cell r="P76">
            <v>6</v>
          </cell>
          <cell r="R76">
            <v>12</v>
          </cell>
          <cell r="S76">
            <v>180</v>
          </cell>
        </row>
        <row r="77">
          <cell r="C77">
            <v>19</v>
          </cell>
          <cell r="D77">
            <v>1</v>
          </cell>
          <cell r="E77">
            <v>24</v>
          </cell>
          <cell r="F77">
            <v>24</v>
          </cell>
          <cell r="H77">
            <v>24</v>
          </cell>
          <cell r="I77">
            <v>24</v>
          </cell>
          <cell r="L77">
            <v>19</v>
          </cell>
          <cell r="N77">
            <v>1</v>
          </cell>
          <cell r="O77">
            <v>16</v>
          </cell>
          <cell r="P77">
            <v>16</v>
          </cell>
          <cell r="R77">
            <v>16</v>
          </cell>
          <cell r="S77">
            <v>16</v>
          </cell>
        </row>
        <row r="78">
          <cell r="C78">
            <v>20</v>
          </cell>
          <cell r="D78">
            <v>1</v>
          </cell>
          <cell r="E78">
            <v>24</v>
          </cell>
          <cell r="F78">
            <v>24</v>
          </cell>
          <cell r="H78">
            <v>24</v>
          </cell>
          <cell r="I78">
            <v>24</v>
          </cell>
          <cell r="L78">
            <v>20</v>
          </cell>
          <cell r="N78">
            <v>1</v>
          </cell>
          <cell r="O78">
            <v>8</v>
          </cell>
          <cell r="P78">
            <v>8</v>
          </cell>
          <cell r="R78">
            <v>8</v>
          </cell>
          <cell r="S78">
            <v>8</v>
          </cell>
        </row>
        <row r="79">
          <cell r="L79">
            <v>21</v>
          </cell>
          <cell r="N79">
            <v>4</v>
          </cell>
          <cell r="O79">
            <v>8</v>
          </cell>
          <cell r="P79">
            <v>2</v>
          </cell>
          <cell r="R79">
            <v>2</v>
          </cell>
          <cell r="S79">
            <v>8</v>
          </cell>
        </row>
        <row r="80">
          <cell r="E80">
            <v>1474</v>
          </cell>
          <cell r="F80" t="str">
            <v>alloted</v>
          </cell>
          <cell r="G80">
            <v>1687.17314453125</v>
          </cell>
          <cell r="I80">
            <v>1687</v>
          </cell>
        </row>
        <row r="81">
          <cell r="O81">
            <v>1244</v>
          </cell>
          <cell r="P81" t="str">
            <v>alloted</v>
          </cell>
          <cell r="Q81">
            <v>1603.82685546875</v>
          </cell>
          <cell r="S81">
            <v>1604</v>
          </cell>
        </row>
        <row r="82">
          <cell r="F82" t="str">
            <v>bal:-</v>
          </cell>
          <cell r="G82">
            <v>213.17314453125005</v>
          </cell>
          <cell r="I82">
            <v>0.17314453125004547</v>
          </cell>
        </row>
        <row r="83">
          <cell r="P83" t="str">
            <v>bal</v>
          </cell>
          <cell r="Q83">
            <v>359.82685546874995</v>
          </cell>
          <cell r="S83">
            <v>-0.17314453125004547</v>
          </cell>
        </row>
        <row r="85">
          <cell r="C85" t="str">
            <v>electrical</v>
          </cell>
          <cell r="L85" t="str">
            <v>electrical</v>
          </cell>
        </row>
        <row r="87">
          <cell r="C87">
            <v>1</v>
          </cell>
          <cell r="D87">
            <v>1</v>
          </cell>
          <cell r="E87">
            <v>16</v>
          </cell>
          <cell r="F87">
            <v>16</v>
          </cell>
          <cell r="H87">
            <v>24</v>
          </cell>
          <cell r="I87">
            <v>24</v>
          </cell>
          <cell r="L87">
            <v>1</v>
          </cell>
          <cell r="N87">
            <v>1</v>
          </cell>
          <cell r="O87">
            <v>16</v>
          </cell>
          <cell r="P87">
            <v>16</v>
          </cell>
          <cell r="R87">
            <v>16</v>
          </cell>
          <cell r="S87">
            <v>16</v>
          </cell>
        </row>
        <row r="88">
          <cell r="C88">
            <v>2</v>
          </cell>
          <cell r="D88">
            <v>1</v>
          </cell>
          <cell r="E88">
            <v>24</v>
          </cell>
          <cell r="F88">
            <v>24</v>
          </cell>
          <cell r="H88">
            <v>24</v>
          </cell>
          <cell r="I88">
            <v>24</v>
          </cell>
          <cell r="L88">
            <v>2</v>
          </cell>
          <cell r="N88">
            <v>1</v>
          </cell>
          <cell r="O88">
            <v>24</v>
          </cell>
          <cell r="P88">
            <v>24</v>
          </cell>
          <cell r="R88">
            <v>27</v>
          </cell>
          <cell r="S88">
            <v>27</v>
          </cell>
        </row>
        <row r="89">
          <cell r="C89">
            <v>3</v>
          </cell>
          <cell r="D89">
            <v>1</v>
          </cell>
          <cell r="E89">
            <v>24</v>
          </cell>
          <cell r="F89">
            <v>24</v>
          </cell>
          <cell r="H89">
            <v>24</v>
          </cell>
          <cell r="I89">
            <v>24</v>
          </cell>
          <cell r="L89">
            <v>3</v>
          </cell>
          <cell r="N89">
            <v>1</v>
          </cell>
          <cell r="O89">
            <v>24</v>
          </cell>
          <cell r="P89">
            <v>24</v>
          </cell>
          <cell r="R89">
            <v>27</v>
          </cell>
          <cell r="S89">
            <v>27</v>
          </cell>
        </row>
        <row r="90">
          <cell r="C90">
            <v>4</v>
          </cell>
          <cell r="D90">
            <v>2</v>
          </cell>
          <cell r="E90">
            <v>24</v>
          </cell>
          <cell r="F90">
            <v>12</v>
          </cell>
          <cell r="H90">
            <v>12</v>
          </cell>
          <cell r="I90">
            <v>24</v>
          </cell>
          <cell r="L90">
            <v>4</v>
          </cell>
          <cell r="N90">
            <v>6</v>
          </cell>
          <cell r="O90">
            <v>66</v>
          </cell>
          <cell r="P90">
            <v>11</v>
          </cell>
          <cell r="R90">
            <v>11</v>
          </cell>
          <cell r="S90">
            <v>66</v>
          </cell>
        </row>
        <row r="91">
          <cell r="C91">
            <v>5</v>
          </cell>
          <cell r="D91">
            <v>12</v>
          </cell>
          <cell r="E91">
            <v>165</v>
          </cell>
          <cell r="F91">
            <v>13.75</v>
          </cell>
          <cell r="H91">
            <v>20</v>
          </cell>
          <cell r="I91">
            <v>240</v>
          </cell>
          <cell r="L91">
            <v>5</v>
          </cell>
          <cell r="N91">
            <v>18</v>
          </cell>
          <cell r="O91">
            <v>165</v>
          </cell>
          <cell r="P91">
            <v>9.1666666666666661</v>
          </cell>
          <cell r="R91">
            <v>14</v>
          </cell>
          <cell r="S91">
            <v>252</v>
          </cell>
        </row>
        <row r="92">
          <cell r="C92">
            <v>6</v>
          </cell>
          <cell r="D92">
            <v>3</v>
          </cell>
          <cell r="E92">
            <v>90</v>
          </cell>
          <cell r="F92">
            <v>30</v>
          </cell>
          <cell r="H92">
            <v>30</v>
          </cell>
          <cell r="I92">
            <v>90</v>
          </cell>
          <cell r="L92">
            <v>6</v>
          </cell>
          <cell r="N92">
            <v>3</v>
          </cell>
          <cell r="O92">
            <v>46</v>
          </cell>
          <cell r="P92">
            <v>15.333333333333334</v>
          </cell>
          <cell r="R92">
            <v>16</v>
          </cell>
          <cell r="S92">
            <v>48</v>
          </cell>
        </row>
        <row r="93">
          <cell r="C93">
            <v>7</v>
          </cell>
          <cell r="D93">
            <v>1</v>
          </cell>
          <cell r="E93">
            <v>32</v>
          </cell>
          <cell r="F93">
            <v>32</v>
          </cell>
          <cell r="H93">
            <v>32</v>
          </cell>
          <cell r="I93">
            <v>32</v>
          </cell>
          <cell r="L93">
            <v>7</v>
          </cell>
          <cell r="N93">
            <v>3</v>
          </cell>
          <cell r="O93">
            <v>40</v>
          </cell>
          <cell r="P93">
            <v>13.333333333333334</v>
          </cell>
          <cell r="R93">
            <v>14</v>
          </cell>
          <cell r="S93">
            <v>42</v>
          </cell>
        </row>
        <row r="94">
          <cell r="C94">
            <v>8</v>
          </cell>
          <cell r="D94">
            <v>12</v>
          </cell>
          <cell r="E94">
            <v>144</v>
          </cell>
          <cell r="F94">
            <v>12</v>
          </cell>
          <cell r="H94">
            <v>20</v>
          </cell>
          <cell r="I94">
            <v>240</v>
          </cell>
          <cell r="L94">
            <v>8</v>
          </cell>
          <cell r="N94">
            <v>12</v>
          </cell>
          <cell r="O94">
            <v>144</v>
          </cell>
          <cell r="P94">
            <v>12</v>
          </cell>
          <cell r="R94">
            <v>15</v>
          </cell>
          <cell r="S94">
            <v>180</v>
          </cell>
        </row>
        <row r="95">
          <cell r="C95">
            <v>9</v>
          </cell>
          <cell r="D95">
            <v>4</v>
          </cell>
          <cell r="E95">
            <v>48</v>
          </cell>
          <cell r="F95">
            <v>12</v>
          </cell>
          <cell r="H95">
            <v>12</v>
          </cell>
          <cell r="I95">
            <v>48</v>
          </cell>
          <cell r="L95">
            <v>9</v>
          </cell>
          <cell r="N95">
            <v>3</v>
          </cell>
          <cell r="O95">
            <v>48</v>
          </cell>
          <cell r="P95">
            <v>16</v>
          </cell>
          <cell r="R95">
            <v>16</v>
          </cell>
          <cell r="S95">
            <v>48</v>
          </cell>
        </row>
        <row r="96">
          <cell r="C96">
            <v>10</v>
          </cell>
          <cell r="D96">
            <v>6</v>
          </cell>
          <cell r="E96">
            <v>165</v>
          </cell>
          <cell r="F96">
            <v>27.5</v>
          </cell>
          <cell r="H96">
            <v>30</v>
          </cell>
          <cell r="I96">
            <v>180</v>
          </cell>
          <cell r="L96">
            <v>10</v>
          </cell>
          <cell r="N96">
            <v>6</v>
          </cell>
          <cell r="O96">
            <v>165</v>
          </cell>
          <cell r="P96">
            <v>27.5</v>
          </cell>
          <cell r="R96">
            <v>28</v>
          </cell>
          <cell r="S96">
            <v>168</v>
          </cell>
        </row>
        <row r="97">
          <cell r="C97">
            <v>11</v>
          </cell>
          <cell r="D97">
            <v>3</v>
          </cell>
          <cell r="E97">
            <v>54</v>
          </cell>
          <cell r="F97">
            <v>18</v>
          </cell>
          <cell r="H97">
            <v>22</v>
          </cell>
          <cell r="I97">
            <v>66</v>
          </cell>
          <cell r="L97">
            <v>11</v>
          </cell>
          <cell r="N97">
            <v>3</v>
          </cell>
          <cell r="O97">
            <v>54</v>
          </cell>
          <cell r="P97">
            <v>18</v>
          </cell>
          <cell r="R97">
            <v>25</v>
          </cell>
          <cell r="S97">
            <v>75</v>
          </cell>
        </row>
        <row r="98">
          <cell r="C98">
            <v>12</v>
          </cell>
          <cell r="D98">
            <v>3</v>
          </cell>
          <cell r="E98">
            <v>54</v>
          </cell>
          <cell r="F98">
            <v>18</v>
          </cell>
          <cell r="H98">
            <v>22</v>
          </cell>
          <cell r="I98">
            <v>66</v>
          </cell>
          <cell r="L98">
            <v>12</v>
          </cell>
          <cell r="N98">
            <v>3</v>
          </cell>
          <cell r="O98">
            <v>54</v>
          </cell>
          <cell r="P98">
            <v>18</v>
          </cell>
          <cell r="R98">
            <v>22</v>
          </cell>
          <cell r="S98">
            <v>66</v>
          </cell>
        </row>
        <row r="99">
          <cell r="C99">
            <v>13</v>
          </cell>
          <cell r="D99">
            <v>1</v>
          </cell>
          <cell r="E99">
            <v>75</v>
          </cell>
          <cell r="F99">
            <v>75</v>
          </cell>
          <cell r="H99">
            <v>75</v>
          </cell>
          <cell r="I99">
            <v>75</v>
          </cell>
          <cell r="L99">
            <v>13</v>
          </cell>
          <cell r="N99">
            <v>1</v>
          </cell>
          <cell r="O99">
            <v>75</v>
          </cell>
          <cell r="P99">
            <v>75</v>
          </cell>
          <cell r="R99">
            <v>75</v>
          </cell>
          <cell r="S99">
            <v>75</v>
          </cell>
        </row>
        <row r="100">
          <cell r="C100">
            <v>14</v>
          </cell>
          <cell r="D100">
            <v>4</v>
          </cell>
          <cell r="E100">
            <v>105</v>
          </cell>
          <cell r="F100">
            <v>26.25</v>
          </cell>
          <cell r="H100">
            <v>28</v>
          </cell>
          <cell r="I100">
            <v>112</v>
          </cell>
          <cell r="L100">
            <v>14</v>
          </cell>
          <cell r="N100">
            <v>6</v>
          </cell>
          <cell r="O100">
            <v>105</v>
          </cell>
          <cell r="P100">
            <v>17.5</v>
          </cell>
          <cell r="R100">
            <v>18</v>
          </cell>
          <cell r="S100">
            <v>108</v>
          </cell>
        </row>
        <row r="101">
          <cell r="C101">
            <v>15</v>
          </cell>
          <cell r="D101">
            <v>1</v>
          </cell>
          <cell r="E101">
            <v>40</v>
          </cell>
          <cell r="F101">
            <v>40</v>
          </cell>
          <cell r="H101">
            <v>40</v>
          </cell>
          <cell r="I101">
            <v>40</v>
          </cell>
          <cell r="L101">
            <v>15</v>
          </cell>
          <cell r="N101">
            <v>3</v>
          </cell>
          <cell r="O101">
            <v>54</v>
          </cell>
          <cell r="P101">
            <v>18</v>
          </cell>
          <cell r="R101">
            <v>18</v>
          </cell>
          <cell r="S101">
            <v>54</v>
          </cell>
        </row>
        <row r="102">
          <cell r="C102">
            <v>16</v>
          </cell>
          <cell r="D102">
            <v>1</v>
          </cell>
          <cell r="E102">
            <v>16</v>
          </cell>
          <cell r="F102">
            <v>16</v>
          </cell>
          <cell r="H102">
            <v>16</v>
          </cell>
          <cell r="I102">
            <v>16</v>
          </cell>
          <cell r="L102">
            <v>16</v>
          </cell>
          <cell r="N102">
            <v>1</v>
          </cell>
          <cell r="O102">
            <v>8</v>
          </cell>
          <cell r="P102">
            <v>8</v>
          </cell>
          <cell r="R102">
            <v>8</v>
          </cell>
          <cell r="S102">
            <v>8</v>
          </cell>
        </row>
        <row r="103">
          <cell r="C103">
            <v>17</v>
          </cell>
          <cell r="D103">
            <v>1</v>
          </cell>
          <cell r="E103">
            <v>16</v>
          </cell>
          <cell r="F103">
            <v>16</v>
          </cell>
          <cell r="H103">
            <v>19</v>
          </cell>
          <cell r="I103">
            <v>19</v>
          </cell>
          <cell r="L103">
            <v>17</v>
          </cell>
          <cell r="N103">
            <v>1</v>
          </cell>
          <cell r="O103">
            <v>8</v>
          </cell>
          <cell r="P103">
            <v>8</v>
          </cell>
          <cell r="R103">
            <v>8</v>
          </cell>
          <cell r="S103">
            <v>8</v>
          </cell>
        </row>
        <row r="104">
          <cell r="C104">
            <v>18</v>
          </cell>
          <cell r="D104">
            <v>1</v>
          </cell>
          <cell r="E104">
            <v>24</v>
          </cell>
          <cell r="F104">
            <v>24</v>
          </cell>
          <cell r="H104">
            <v>24</v>
          </cell>
          <cell r="I104">
            <v>24</v>
          </cell>
          <cell r="L104">
            <v>18</v>
          </cell>
          <cell r="N104">
            <v>1</v>
          </cell>
          <cell r="O104">
            <v>16</v>
          </cell>
          <cell r="P104">
            <v>16</v>
          </cell>
          <cell r="R104">
            <v>16</v>
          </cell>
          <cell r="S104">
            <v>16</v>
          </cell>
        </row>
        <row r="105">
          <cell r="C105">
            <v>19</v>
          </cell>
          <cell r="D105">
            <v>2</v>
          </cell>
          <cell r="E105">
            <v>24</v>
          </cell>
          <cell r="F105">
            <v>12</v>
          </cell>
          <cell r="H105">
            <v>12</v>
          </cell>
          <cell r="I105">
            <v>24</v>
          </cell>
          <cell r="L105">
            <v>19</v>
          </cell>
          <cell r="N105">
            <v>2</v>
          </cell>
          <cell r="O105">
            <v>16</v>
          </cell>
          <cell r="P105">
            <v>8</v>
          </cell>
          <cell r="R105">
            <v>8</v>
          </cell>
          <cell r="S105">
            <v>16</v>
          </cell>
        </row>
        <row r="106">
          <cell r="C106">
            <v>20</v>
          </cell>
          <cell r="D106">
            <v>4</v>
          </cell>
          <cell r="E106">
            <v>16</v>
          </cell>
          <cell r="F106">
            <v>4</v>
          </cell>
          <cell r="H106">
            <v>6</v>
          </cell>
          <cell r="I106">
            <v>24</v>
          </cell>
          <cell r="L106">
            <v>20</v>
          </cell>
          <cell r="N106">
            <v>4</v>
          </cell>
          <cell r="O106">
            <v>8</v>
          </cell>
          <cell r="P106">
            <v>2</v>
          </cell>
          <cell r="R106">
            <v>4</v>
          </cell>
          <cell r="S106">
            <v>16</v>
          </cell>
        </row>
        <row r="107">
          <cell r="C107">
            <v>21</v>
          </cell>
          <cell r="D107">
            <v>1</v>
          </cell>
          <cell r="E107">
            <v>24</v>
          </cell>
          <cell r="F107">
            <v>24</v>
          </cell>
          <cell r="H107">
            <v>24</v>
          </cell>
          <cell r="I107">
            <v>24</v>
          </cell>
          <cell r="L107">
            <v>21</v>
          </cell>
          <cell r="N107">
            <v>1</v>
          </cell>
          <cell r="O107">
            <v>24</v>
          </cell>
          <cell r="P107">
            <v>24</v>
          </cell>
          <cell r="R107">
            <v>24</v>
          </cell>
          <cell r="S107">
            <v>24</v>
          </cell>
        </row>
        <row r="108">
          <cell r="C108">
            <v>22</v>
          </cell>
          <cell r="D108">
            <v>1</v>
          </cell>
          <cell r="E108">
            <v>135</v>
          </cell>
          <cell r="F108">
            <v>135</v>
          </cell>
          <cell r="H108">
            <v>135</v>
          </cell>
          <cell r="I108">
            <v>135</v>
          </cell>
          <cell r="L108">
            <v>22</v>
          </cell>
          <cell r="N108">
            <v>1</v>
          </cell>
          <cell r="O108">
            <v>135</v>
          </cell>
          <cell r="P108">
            <v>135</v>
          </cell>
          <cell r="R108">
            <v>135</v>
          </cell>
          <cell r="S108">
            <v>135</v>
          </cell>
        </row>
        <row r="110">
          <cell r="E110">
            <v>1315</v>
          </cell>
          <cell r="F110" t="str">
            <v>alloted</v>
          </cell>
          <cell r="G110">
            <v>1551.3175130208333</v>
          </cell>
          <cell r="I110">
            <v>1551</v>
          </cell>
          <cell r="O110">
            <v>1295</v>
          </cell>
          <cell r="P110" t="str">
            <v>alloted</v>
          </cell>
          <cell r="Q110">
            <v>1474.6824869791667</v>
          </cell>
          <cell r="S110">
            <v>1475</v>
          </cell>
        </row>
        <row r="112">
          <cell r="F112" t="str">
            <v>bal</v>
          </cell>
          <cell r="G112">
            <v>236.3175130208333</v>
          </cell>
          <cell r="I112">
            <v>0.31751302083330302</v>
          </cell>
          <cell r="P112" t="str">
            <v>bal</v>
          </cell>
          <cell r="Q112">
            <v>179.6824869791667</v>
          </cell>
          <cell r="S112">
            <v>-0.31751302083330302</v>
          </cell>
        </row>
        <row r="115">
          <cell r="L115" t="str">
            <v>civil</v>
          </cell>
        </row>
        <row r="116">
          <cell r="C116" t="str">
            <v>civil</v>
          </cell>
        </row>
        <row r="118">
          <cell r="C118">
            <v>1</v>
          </cell>
          <cell r="D118">
            <v>8</v>
          </cell>
          <cell r="E118">
            <v>274</v>
          </cell>
          <cell r="F118">
            <v>34.25</v>
          </cell>
          <cell r="H118">
            <v>34</v>
          </cell>
          <cell r="I118">
            <v>272</v>
          </cell>
          <cell r="L118">
            <v>1</v>
          </cell>
          <cell r="N118">
            <v>5</v>
          </cell>
          <cell r="O118">
            <v>274</v>
          </cell>
          <cell r="P118">
            <v>54.8</v>
          </cell>
          <cell r="R118">
            <v>55</v>
          </cell>
          <cell r="S118">
            <v>275</v>
          </cell>
        </row>
        <row r="119">
          <cell r="C119">
            <v>2</v>
          </cell>
          <cell r="D119">
            <v>6</v>
          </cell>
          <cell r="E119">
            <v>284</v>
          </cell>
          <cell r="F119">
            <v>47.333333333333336</v>
          </cell>
          <cell r="H119">
            <v>47</v>
          </cell>
          <cell r="I119">
            <v>282</v>
          </cell>
          <cell r="L119">
            <v>2</v>
          </cell>
          <cell r="N119">
            <v>8</v>
          </cell>
          <cell r="O119">
            <v>284</v>
          </cell>
          <cell r="P119">
            <v>35.5</v>
          </cell>
          <cell r="R119">
            <v>36</v>
          </cell>
          <cell r="S119">
            <v>288</v>
          </cell>
        </row>
        <row r="120">
          <cell r="C120">
            <v>3</v>
          </cell>
          <cell r="D120">
            <v>2</v>
          </cell>
          <cell r="E120">
            <v>159</v>
          </cell>
          <cell r="F120">
            <v>79.5</v>
          </cell>
          <cell r="H120">
            <v>79</v>
          </cell>
          <cell r="I120">
            <v>158</v>
          </cell>
          <cell r="L120">
            <v>3</v>
          </cell>
          <cell r="N120">
            <v>6</v>
          </cell>
          <cell r="O120">
            <v>159</v>
          </cell>
          <cell r="P120">
            <v>26.5</v>
          </cell>
          <cell r="R120">
            <v>27</v>
          </cell>
          <cell r="S120">
            <v>162</v>
          </cell>
        </row>
        <row r="121">
          <cell r="C121">
            <v>4</v>
          </cell>
          <cell r="D121">
            <v>2</v>
          </cell>
          <cell r="E121">
            <v>135</v>
          </cell>
          <cell r="F121">
            <v>67.5</v>
          </cell>
          <cell r="H121">
            <v>67</v>
          </cell>
          <cell r="I121">
            <v>134</v>
          </cell>
          <cell r="L121">
            <v>4</v>
          </cell>
          <cell r="N121">
            <v>1</v>
          </cell>
          <cell r="O121">
            <v>72</v>
          </cell>
          <cell r="P121">
            <v>72</v>
          </cell>
          <cell r="R121">
            <v>72</v>
          </cell>
          <cell r="S121">
            <v>72</v>
          </cell>
        </row>
        <row r="122">
          <cell r="C122">
            <v>5</v>
          </cell>
          <cell r="D122">
            <v>2</v>
          </cell>
          <cell r="E122">
            <v>135</v>
          </cell>
          <cell r="F122">
            <v>67.5</v>
          </cell>
          <cell r="H122">
            <v>67</v>
          </cell>
          <cell r="I122">
            <v>134</v>
          </cell>
          <cell r="L122">
            <v>5</v>
          </cell>
          <cell r="N122">
            <v>2</v>
          </cell>
          <cell r="O122">
            <v>159</v>
          </cell>
          <cell r="P122">
            <v>79.5</v>
          </cell>
          <cell r="R122">
            <v>80</v>
          </cell>
          <cell r="S122">
            <v>160</v>
          </cell>
        </row>
        <row r="123">
          <cell r="C123">
            <v>6</v>
          </cell>
          <cell r="D123">
            <v>2</v>
          </cell>
          <cell r="E123">
            <v>135</v>
          </cell>
          <cell r="F123">
            <v>67.5</v>
          </cell>
          <cell r="H123">
            <v>67</v>
          </cell>
          <cell r="I123">
            <v>134</v>
          </cell>
          <cell r="L123">
            <v>6</v>
          </cell>
          <cell r="N123">
            <v>2</v>
          </cell>
          <cell r="O123">
            <v>90</v>
          </cell>
          <cell r="P123">
            <v>45</v>
          </cell>
          <cell r="R123">
            <v>45</v>
          </cell>
          <cell r="S123">
            <v>90</v>
          </cell>
        </row>
        <row r="124">
          <cell r="C124">
            <v>7</v>
          </cell>
          <cell r="D124">
            <v>2</v>
          </cell>
          <cell r="E124">
            <v>146</v>
          </cell>
          <cell r="F124">
            <v>73</v>
          </cell>
          <cell r="H124">
            <v>73</v>
          </cell>
          <cell r="I124">
            <v>146</v>
          </cell>
          <cell r="L124">
            <v>7</v>
          </cell>
          <cell r="N124">
            <v>2</v>
          </cell>
          <cell r="O124">
            <v>90</v>
          </cell>
          <cell r="P124">
            <v>45</v>
          </cell>
          <cell r="R124">
            <v>45</v>
          </cell>
          <cell r="S124">
            <v>90</v>
          </cell>
        </row>
        <row r="125">
          <cell r="C125">
            <v>8</v>
          </cell>
          <cell r="D125">
            <v>7</v>
          </cell>
          <cell r="E125">
            <v>90</v>
          </cell>
          <cell r="F125">
            <v>12.857142857142858</v>
          </cell>
          <cell r="H125">
            <v>12</v>
          </cell>
          <cell r="I125">
            <v>84</v>
          </cell>
          <cell r="L125">
            <v>8</v>
          </cell>
          <cell r="N125">
            <v>2</v>
          </cell>
          <cell r="O125">
            <v>90</v>
          </cell>
          <cell r="P125">
            <v>45</v>
          </cell>
          <cell r="R125">
            <v>45</v>
          </cell>
          <cell r="S125">
            <v>90</v>
          </cell>
        </row>
        <row r="126">
          <cell r="C126">
            <v>9</v>
          </cell>
          <cell r="D126">
            <v>7</v>
          </cell>
          <cell r="E126">
            <v>90</v>
          </cell>
          <cell r="F126">
            <v>12.857142857142858</v>
          </cell>
          <cell r="H126">
            <v>12</v>
          </cell>
          <cell r="I126">
            <v>84</v>
          </cell>
          <cell r="L126">
            <v>9</v>
          </cell>
          <cell r="N126">
            <v>3</v>
          </cell>
          <cell r="O126">
            <v>116</v>
          </cell>
          <cell r="P126">
            <v>38.666666666666664</v>
          </cell>
          <cell r="R126">
            <v>39</v>
          </cell>
          <cell r="S126">
            <v>117</v>
          </cell>
        </row>
        <row r="127">
          <cell r="C127">
            <v>10</v>
          </cell>
          <cell r="D127">
            <v>6</v>
          </cell>
          <cell r="E127">
            <v>180</v>
          </cell>
          <cell r="F127">
            <v>30</v>
          </cell>
          <cell r="H127">
            <v>30</v>
          </cell>
          <cell r="I127">
            <v>180</v>
          </cell>
          <cell r="L127">
            <v>10</v>
          </cell>
          <cell r="N127">
            <v>25</v>
          </cell>
          <cell r="O127">
            <v>225</v>
          </cell>
          <cell r="P127">
            <v>9</v>
          </cell>
          <cell r="R127">
            <v>9</v>
          </cell>
          <cell r="S127">
            <v>225</v>
          </cell>
        </row>
        <row r="128">
          <cell r="C128">
            <v>11</v>
          </cell>
          <cell r="D128">
            <v>1</v>
          </cell>
          <cell r="E128">
            <v>36</v>
          </cell>
          <cell r="F128">
            <v>36</v>
          </cell>
          <cell r="H128">
            <v>36</v>
          </cell>
          <cell r="I128">
            <v>36</v>
          </cell>
          <cell r="L128">
            <v>11</v>
          </cell>
          <cell r="N128">
            <v>2</v>
          </cell>
          <cell r="O128">
            <v>40</v>
          </cell>
          <cell r="P128">
            <v>20</v>
          </cell>
          <cell r="R128">
            <v>20</v>
          </cell>
          <cell r="S128">
            <v>40</v>
          </cell>
        </row>
        <row r="129">
          <cell r="C129">
            <v>12</v>
          </cell>
          <cell r="D129">
            <v>1</v>
          </cell>
          <cell r="E129">
            <v>85</v>
          </cell>
          <cell r="F129">
            <v>85</v>
          </cell>
          <cell r="H129">
            <v>85</v>
          </cell>
          <cell r="I129">
            <v>85</v>
          </cell>
          <cell r="L129">
            <v>12</v>
          </cell>
          <cell r="N129">
            <v>3</v>
          </cell>
          <cell r="O129">
            <v>45</v>
          </cell>
          <cell r="P129">
            <v>15</v>
          </cell>
          <cell r="R129">
            <v>15</v>
          </cell>
          <cell r="S129">
            <v>45</v>
          </cell>
        </row>
        <row r="130">
          <cell r="C130">
            <v>13</v>
          </cell>
          <cell r="D130">
            <v>8</v>
          </cell>
          <cell r="E130">
            <v>220</v>
          </cell>
          <cell r="F130">
            <v>27.5</v>
          </cell>
          <cell r="H130">
            <v>27.5</v>
          </cell>
          <cell r="I130">
            <v>220</v>
          </cell>
          <cell r="L130">
            <v>13</v>
          </cell>
          <cell r="N130">
            <v>1</v>
          </cell>
          <cell r="O130">
            <v>40</v>
          </cell>
          <cell r="P130">
            <v>40</v>
          </cell>
          <cell r="R130">
            <v>40</v>
          </cell>
          <cell r="S130">
            <v>40</v>
          </cell>
        </row>
        <row r="131">
          <cell r="C131">
            <v>14</v>
          </cell>
          <cell r="D131">
            <v>10</v>
          </cell>
          <cell r="E131">
            <v>250</v>
          </cell>
          <cell r="F131">
            <v>25</v>
          </cell>
          <cell r="H131">
            <v>25</v>
          </cell>
          <cell r="I131">
            <v>250</v>
          </cell>
          <cell r="L131">
            <v>14</v>
          </cell>
          <cell r="N131">
            <v>2</v>
          </cell>
          <cell r="O131">
            <v>54</v>
          </cell>
          <cell r="P131">
            <v>27</v>
          </cell>
          <cell r="R131">
            <v>27</v>
          </cell>
          <cell r="S131">
            <v>54</v>
          </cell>
        </row>
        <row r="132">
          <cell r="C132">
            <v>15</v>
          </cell>
          <cell r="D132">
            <v>10</v>
          </cell>
          <cell r="E132">
            <v>250</v>
          </cell>
          <cell r="F132">
            <v>25</v>
          </cell>
          <cell r="H132">
            <v>25</v>
          </cell>
          <cell r="I132">
            <v>250</v>
          </cell>
          <cell r="L132">
            <v>15</v>
          </cell>
          <cell r="N132">
            <v>10</v>
          </cell>
          <cell r="O132">
            <v>235</v>
          </cell>
          <cell r="P132">
            <v>23.5</v>
          </cell>
          <cell r="R132">
            <v>24</v>
          </cell>
          <cell r="S132">
            <v>240</v>
          </cell>
        </row>
        <row r="133">
          <cell r="C133">
            <v>16</v>
          </cell>
          <cell r="D133">
            <v>1</v>
          </cell>
          <cell r="E133">
            <v>180</v>
          </cell>
          <cell r="F133">
            <v>180</v>
          </cell>
          <cell r="H133">
            <v>180</v>
          </cell>
          <cell r="I133">
            <v>180</v>
          </cell>
          <cell r="L133">
            <v>16</v>
          </cell>
          <cell r="N133">
            <v>9</v>
          </cell>
          <cell r="O133">
            <v>235</v>
          </cell>
          <cell r="P133">
            <v>26.111111111111111</v>
          </cell>
          <cell r="R133">
            <v>26</v>
          </cell>
          <cell r="S133">
            <v>234</v>
          </cell>
        </row>
        <row r="134">
          <cell r="C134">
            <v>17</v>
          </cell>
          <cell r="D134">
            <v>4</v>
          </cell>
          <cell r="E134">
            <v>105</v>
          </cell>
          <cell r="F134">
            <v>26.25</v>
          </cell>
          <cell r="H134">
            <v>26.25</v>
          </cell>
          <cell r="I134">
            <v>105</v>
          </cell>
          <cell r="L134">
            <v>17</v>
          </cell>
          <cell r="N134">
            <v>3</v>
          </cell>
          <cell r="O134">
            <v>135</v>
          </cell>
          <cell r="P134">
            <v>45</v>
          </cell>
          <cell r="R134">
            <v>45</v>
          </cell>
          <cell r="S134">
            <v>135</v>
          </cell>
        </row>
        <row r="135">
          <cell r="C135">
            <v>18</v>
          </cell>
          <cell r="D135">
            <v>2</v>
          </cell>
          <cell r="E135">
            <v>135</v>
          </cell>
          <cell r="F135">
            <v>67.5</v>
          </cell>
          <cell r="H135">
            <v>67.5</v>
          </cell>
          <cell r="I135">
            <v>135</v>
          </cell>
          <cell r="L135">
            <v>18</v>
          </cell>
          <cell r="N135">
            <v>10</v>
          </cell>
          <cell r="O135">
            <v>135</v>
          </cell>
          <cell r="P135">
            <v>13.5</v>
          </cell>
          <cell r="R135">
            <v>13.5</v>
          </cell>
          <cell r="S135">
            <v>135</v>
          </cell>
        </row>
        <row r="136">
          <cell r="C136">
            <v>19</v>
          </cell>
          <cell r="D136">
            <v>1</v>
          </cell>
          <cell r="E136">
            <v>69</v>
          </cell>
          <cell r="F136">
            <v>69</v>
          </cell>
          <cell r="H136">
            <v>69</v>
          </cell>
          <cell r="I136">
            <v>69</v>
          </cell>
          <cell r="L136">
            <v>19</v>
          </cell>
          <cell r="N136">
            <v>6</v>
          </cell>
          <cell r="O136">
            <v>120</v>
          </cell>
          <cell r="P136">
            <v>20</v>
          </cell>
          <cell r="R136">
            <v>20</v>
          </cell>
          <cell r="S136">
            <v>120</v>
          </cell>
        </row>
        <row r="137">
          <cell r="C137">
            <v>20</v>
          </cell>
          <cell r="D137">
            <v>1</v>
          </cell>
          <cell r="E137">
            <v>40</v>
          </cell>
          <cell r="F137">
            <v>40</v>
          </cell>
          <cell r="H137">
            <v>40</v>
          </cell>
          <cell r="I137">
            <v>40</v>
          </cell>
          <cell r="L137">
            <v>20</v>
          </cell>
          <cell r="N137">
            <v>4</v>
          </cell>
          <cell r="P137">
            <v>0</v>
          </cell>
          <cell r="R137">
            <v>5</v>
          </cell>
          <cell r="S137">
            <v>20</v>
          </cell>
        </row>
        <row r="138">
          <cell r="C138">
            <v>21</v>
          </cell>
          <cell r="D138">
            <v>1</v>
          </cell>
          <cell r="E138">
            <v>45</v>
          </cell>
          <cell r="F138">
            <v>45</v>
          </cell>
          <cell r="H138">
            <v>45</v>
          </cell>
          <cell r="I138">
            <v>45</v>
          </cell>
          <cell r="L138">
            <v>21</v>
          </cell>
          <cell r="N138">
            <v>2</v>
          </cell>
          <cell r="O138">
            <v>90</v>
          </cell>
          <cell r="P138">
            <v>45</v>
          </cell>
          <cell r="R138">
            <v>45</v>
          </cell>
          <cell r="S138">
            <v>90</v>
          </cell>
        </row>
        <row r="139">
          <cell r="C139">
            <v>22</v>
          </cell>
          <cell r="D139">
            <v>9</v>
          </cell>
          <cell r="E139">
            <v>24</v>
          </cell>
          <cell r="F139">
            <v>2.6666666666666665</v>
          </cell>
          <cell r="H139">
            <v>2</v>
          </cell>
          <cell r="I139">
            <v>18</v>
          </cell>
          <cell r="L139">
            <v>22</v>
          </cell>
          <cell r="N139">
            <v>2</v>
          </cell>
          <cell r="O139">
            <v>69</v>
          </cell>
          <cell r="P139">
            <v>34.5</v>
          </cell>
          <cell r="R139">
            <v>35</v>
          </cell>
          <cell r="S139">
            <v>70</v>
          </cell>
        </row>
        <row r="140">
          <cell r="C140">
            <v>23</v>
          </cell>
          <cell r="D140">
            <v>2</v>
          </cell>
          <cell r="E140">
            <v>24</v>
          </cell>
          <cell r="F140">
            <v>12</v>
          </cell>
          <cell r="H140">
            <v>12</v>
          </cell>
          <cell r="I140">
            <v>24</v>
          </cell>
          <cell r="L140">
            <v>23</v>
          </cell>
          <cell r="N140">
            <v>1</v>
          </cell>
          <cell r="O140">
            <v>40</v>
          </cell>
          <cell r="P140">
            <v>40</v>
          </cell>
          <cell r="R140">
            <v>40</v>
          </cell>
          <cell r="S140">
            <v>40</v>
          </cell>
        </row>
        <row r="141">
          <cell r="C141">
            <v>24</v>
          </cell>
          <cell r="D141">
            <v>2</v>
          </cell>
          <cell r="E141">
            <v>16</v>
          </cell>
          <cell r="F141">
            <v>8</v>
          </cell>
          <cell r="H141">
            <v>8</v>
          </cell>
          <cell r="I141">
            <v>16</v>
          </cell>
          <cell r="L141">
            <v>24</v>
          </cell>
          <cell r="N141">
            <v>1</v>
          </cell>
          <cell r="O141">
            <v>45</v>
          </cell>
          <cell r="P141">
            <v>45</v>
          </cell>
          <cell r="R141">
            <v>45</v>
          </cell>
          <cell r="S141">
            <v>45</v>
          </cell>
        </row>
        <row r="142">
          <cell r="C142">
            <v>25</v>
          </cell>
          <cell r="D142">
            <v>1</v>
          </cell>
          <cell r="E142">
            <v>106</v>
          </cell>
          <cell r="F142">
            <v>106</v>
          </cell>
          <cell r="H142">
            <v>106</v>
          </cell>
          <cell r="I142">
            <v>106</v>
          </cell>
          <cell r="L142">
            <v>25</v>
          </cell>
          <cell r="N142">
            <v>9</v>
          </cell>
          <cell r="O142">
            <v>16</v>
          </cell>
          <cell r="P142">
            <v>1.7777777777777777</v>
          </cell>
          <cell r="R142">
            <v>2</v>
          </cell>
          <cell r="S142">
            <v>18</v>
          </cell>
        </row>
        <row r="143">
          <cell r="C143">
            <v>26</v>
          </cell>
          <cell r="D143">
            <v>1</v>
          </cell>
          <cell r="E143">
            <v>135</v>
          </cell>
          <cell r="F143">
            <v>135</v>
          </cell>
          <cell r="H143">
            <v>120</v>
          </cell>
          <cell r="I143">
            <v>120</v>
          </cell>
          <cell r="L143">
            <v>26</v>
          </cell>
          <cell r="N143">
            <v>2</v>
          </cell>
          <cell r="O143">
            <v>16</v>
          </cell>
          <cell r="P143">
            <v>8</v>
          </cell>
          <cell r="R143">
            <v>8</v>
          </cell>
          <cell r="S143">
            <v>16</v>
          </cell>
        </row>
        <row r="144">
          <cell r="L144">
            <v>27</v>
          </cell>
          <cell r="N144">
            <v>4</v>
          </cell>
          <cell r="O144">
            <v>16</v>
          </cell>
          <cell r="P144">
            <v>4</v>
          </cell>
          <cell r="R144">
            <v>4</v>
          </cell>
          <cell r="S144">
            <v>16</v>
          </cell>
        </row>
        <row r="145">
          <cell r="E145">
            <v>3348</v>
          </cell>
          <cell r="I145">
            <v>3307</v>
          </cell>
          <cell r="L145">
            <v>28</v>
          </cell>
          <cell r="N145">
            <v>3</v>
          </cell>
          <cell r="O145">
            <v>106</v>
          </cell>
          <cell r="P145">
            <v>35.333333333333336</v>
          </cell>
          <cell r="R145">
            <v>35</v>
          </cell>
          <cell r="S145">
            <v>105</v>
          </cell>
        </row>
        <row r="146">
          <cell r="F146" t="str">
            <v>alloted</v>
          </cell>
          <cell r="G146">
            <v>3306.6748046875</v>
          </cell>
          <cell r="L146">
            <v>29</v>
          </cell>
          <cell r="N146">
            <v>1</v>
          </cell>
          <cell r="O146">
            <v>135</v>
          </cell>
          <cell r="P146">
            <v>135</v>
          </cell>
          <cell r="R146">
            <v>111</v>
          </cell>
          <cell r="S146">
            <v>111</v>
          </cell>
        </row>
        <row r="148">
          <cell r="F148" t="str">
            <v>balance</v>
          </cell>
          <cell r="G148">
            <v>-41.3251953125</v>
          </cell>
          <cell r="I148">
            <v>-0.3251953125</v>
          </cell>
          <cell r="O148">
            <v>3131</v>
          </cell>
          <cell r="P148" t="str">
            <v>alloted</v>
          </cell>
          <cell r="Q148">
            <v>3143.3251953125</v>
          </cell>
          <cell r="S148">
            <v>3143</v>
          </cell>
        </row>
        <row r="150">
          <cell r="P150" t="str">
            <v>bal</v>
          </cell>
          <cell r="Q150">
            <v>12.3251953125</v>
          </cell>
          <cell r="S150">
            <v>0.3251953125</v>
          </cell>
        </row>
      </sheetData>
      <sheetData sheetId="6" refreshError="1"/>
      <sheetData sheetId="7" refreshError="1">
        <row r="2">
          <cell r="A2" t="str">
            <v>UPGRADING OF OIL DRAINS  AND EFFLUENT WATER DISPOSAL FACILITIES AT ASAB AND SHAH</v>
          </cell>
        </row>
        <row r="4">
          <cell r="A4" t="str">
            <v>DETAILED ENGINEERING</v>
          </cell>
        </row>
        <row r="6">
          <cell r="A6" t="str">
            <v>AS ON 21st May 1998</v>
          </cell>
        </row>
        <row r="8">
          <cell r="I8" t="str">
            <v>ASAB</v>
          </cell>
          <cell r="K8" t="str">
            <v>SHAH</v>
          </cell>
          <cell r="M8" t="str">
            <v>COMMON</v>
          </cell>
          <cell r="O8" t="str">
            <v>Total</v>
          </cell>
        </row>
        <row r="9">
          <cell r="A9" t="str">
            <v>DISCIPLINE</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cell r="Q9" t="str">
            <v>Balance Manhours</v>
          </cell>
        </row>
        <row r="10">
          <cell r="A10" t="str">
            <v>PROCESS</v>
          </cell>
          <cell r="B10">
            <v>2059</v>
          </cell>
          <cell r="C10">
            <v>6.702473958333334E-2</v>
          </cell>
          <cell r="D10" t="str">
            <v>ASAB</v>
          </cell>
          <cell r="E10">
            <v>1055.5726236979167</v>
          </cell>
          <cell r="F10">
            <v>0.5126627604166667</v>
          </cell>
          <cell r="G10">
            <v>6.702473958333334E-2</v>
          </cell>
          <cell r="H10" t="str">
            <v>PLANNED</v>
          </cell>
          <cell r="I10">
            <v>1055.5726236979167</v>
          </cell>
          <cell r="J10">
            <v>1</v>
          </cell>
          <cell r="K10">
            <v>1003.4273763020833</v>
          </cell>
          <cell r="L10">
            <v>1</v>
          </cell>
          <cell r="O10">
            <v>2059</v>
          </cell>
          <cell r="P10">
            <v>1</v>
          </cell>
        </row>
        <row r="11">
          <cell r="D11" t="str">
            <v>SHAH</v>
          </cell>
          <cell r="E11">
            <v>1003.4273763020833</v>
          </cell>
          <cell r="F11">
            <v>0.4873372395833333</v>
          </cell>
          <cell r="G11">
            <v>6.7024739583333326E-2</v>
          </cell>
          <cell r="H11" t="str">
            <v>ACTUAL</v>
          </cell>
          <cell r="I11">
            <v>950.4</v>
          </cell>
          <cell r="J11">
            <v>0.90036438863915158</v>
          </cell>
          <cell r="K11">
            <v>905.20000000000152</v>
          </cell>
          <cell r="L11">
            <v>0.90210813595291994</v>
          </cell>
          <cell r="O11">
            <v>1855.6000000000015</v>
          </cell>
          <cell r="P11">
            <v>0.9012141816415743</v>
          </cell>
        </row>
        <row r="12">
          <cell r="A12" t="str">
            <v>MECHANICAL/PIPING</v>
          </cell>
          <cell r="B12">
            <v>13902</v>
          </cell>
          <cell r="C12">
            <v>0.45253906249999998</v>
          </cell>
          <cell r="D12" t="str">
            <v>ASAB</v>
          </cell>
          <cell r="E12">
            <v>7127.0376953124996</v>
          </cell>
          <cell r="F12">
            <v>0.5126627604166667</v>
          </cell>
          <cell r="G12">
            <v>0.45253906249999998</v>
          </cell>
          <cell r="H12" t="str">
            <v>PLANNED</v>
          </cell>
          <cell r="I12">
            <v>7127.0376953124996</v>
          </cell>
          <cell r="J12">
            <v>1</v>
          </cell>
          <cell r="K12">
            <v>6774.9623046875004</v>
          </cell>
          <cell r="L12">
            <v>1</v>
          </cell>
          <cell r="O12">
            <v>13902</v>
          </cell>
          <cell r="P12">
            <v>1</v>
          </cell>
        </row>
        <row r="13">
          <cell r="D13" t="str">
            <v>SHAH</v>
          </cell>
          <cell r="E13">
            <v>6774.9623046875004</v>
          </cell>
          <cell r="F13">
            <v>0.4873372395833333</v>
          </cell>
          <cell r="G13">
            <v>0.45253906250000003</v>
          </cell>
          <cell r="H13" t="str">
            <v>ACTUAL</v>
          </cell>
          <cell r="I13">
            <v>3637.15</v>
          </cell>
          <cell r="J13">
            <v>0.51033124216421333</v>
          </cell>
          <cell r="K13">
            <v>3527.5000000000009</v>
          </cell>
          <cell r="L13">
            <v>0.52066710357331047</v>
          </cell>
          <cell r="O13">
            <v>7164.6500000000015</v>
          </cell>
          <cell r="P13">
            <v>0.51536829233203862</v>
          </cell>
        </row>
        <row r="14">
          <cell r="A14" t="str">
            <v>INSTRUMENTATION</v>
          </cell>
          <cell r="B14">
            <v>3291</v>
          </cell>
          <cell r="C14">
            <v>0.10712890625</v>
          </cell>
          <cell r="D14" t="str">
            <v>ASAB</v>
          </cell>
          <cell r="E14">
            <v>1687.17314453125</v>
          </cell>
          <cell r="F14">
            <v>0.5126627604166667</v>
          </cell>
          <cell r="G14">
            <v>0.10712890625</v>
          </cell>
          <cell r="H14" t="str">
            <v>PLANNED</v>
          </cell>
          <cell r="I14">
            <v>1687.17314453125</v>
          </cell>
          <cell r="J14">
            <v>1</v>
          </cell>
          <cell r="K14">
            <v>1603.82685546875</v>
          </cell>
          <cell r="L14">
            <v>1</v>
          </cell>
          <cell r="O14">
            <v>3291</v>
          </cell>
          <cell r="P14">
            <v>1</v>
          </cell>
        </row>
        <row r="15">
          <cell r="D15" t="str">
            <v>SHAH</v>
          </cell>
          <cell r="E15">
            <v>1603.82685546875</v>
          </cell>
          <cell r="F15">
            <v>0.4873372395833333</v>
          </cell>
          <cell r="G15">
            <v>0.10712890625</v>
          </cell>
          <cell r="H15" t="str">
            <v>ACTUAL</v>
          </cell>
          <cell r="I15">
            <v>1144.7999999999997</v>
          </cell>
          <cell r="J15">
            <v>0.6785314261969605</v>
          </cell>
          <cell r="K15">
            <v>506.64999999999986</v>
          </cell>
          <cell r="L15">
            <v>0.31590068358839235</v>
          </cell>
          <cell r="O15">
            <v>1651.4499999999996</v>
          </cell>
          <cell r="P15">
            <v>0.50180796110604664</v>
          </cell>
        </row>
        <row r="16">
          <cell r="A16" t="str">
            <v>ELECTRICAL</v>
          </cell>
          <cell r="B16">
            <v>3026</v>
          </cell>
          <cell r="C16">
            <v>9.850260416666666E-2</v>
          </cell>
          <cell r="D16" t="str">
            <v>ASAB</v>
          </cell>
          <cell r="E16">
            <v>1551.3175130208333</v>
          </cell>
          <cell r="F16">
            <v>0.5126627604166667</v>
          </cell>
          <cell r="G16">
            <v>9.850260416666666E-2</v>
          </cell>
          <cell r="H16" t="str">
            <v>PLANNED</v>
          </cell>
          <cell r="I16">
            <v>1551.3175130208333</v>
          </cell>
          <cell r="J16">
            <v>1</v>
          </cell>
          <cell r="K16">
            <v>1474.6824869791667</v>
          </cell>
          <cell r="L16">
            <v>1</v>
          </cell>
          <cell r="O16">
            <v>3026</v>
          </cell>
          <cell r="P16">
            <v>1</v>
          </cell>
        </row>
        <row r="17">
          <cell r="D17" t="str">
            <v>SHAH</v>
          </cell>
          <cell r="E17">
            <v>1474.6824869791667</v>
          </cell>
          <cell r="F17">
            <v>0.4873372395833333</v>
          </cell>
          <cell r="G17">
            <v>9.8502604166666674E-2</v>
          </cell>
          <cell r="H17" t="str">
            <v>ACTUAL</v>
          </cell>
          <cell r="I17">
            <v>817.70000000000027</v>
          </cell>
          <cell r="J17">
            <v>0.52710034737358058</v>
          </cell>
          <cell r="K17">
            <v>655.15</v>
          </cell>
          <cell r="L17">
            <v>0.44426512539797691</v>
          </cell>
          <cell r="O17">
            <v>1472.8500000000004</v>
          </cell>
          <cell r="P17">
            <v>0.48673165895571724</v>
          </cell>
        </row>
        <row r="18">
          <cell r="A18" t="str">
            <v>CIVIL</v>
          </cell>
          <cell r="B18">
            <v>6450</v>
          </cell>
          <cell r="C18">
            <v>0.2099609375</v>
          </cell>
          <cell r="D18" t="str">
            <v>ASAB</v>
          </cell>
          <cell r="E18">
            <v>3306.6748046875</v>
          </cell>
          <cell r="F18">
            <v>0.5126627604166667</v>
          </cell>
          <cell r="G18">
            <v>0.2099609375</v>
          </cell>
          <cell r="H18" t="str">
            <v>PLANNED</v>
          </cell>
          <cell r="I18">
            <v>3306.6748046875</v>
          </cell>
          <cell r="J18">
            <v>1</v>
          </cell>
          <cell r="K18">
            <v>3143.3251953125</v>
          </cell>
          <cell r="L18">
            <v>1</v>
          </cell>
          <cell r="O18">
            <v>6450</v>
          </cell>
          <cell r="P18">
            <v>1</v>
          </cell>
        </row>
        <row r="19">
          <cell r="D19" t="str">
            <v>SHAH</v>
          </cell>
          <cell r="E19">
            <v>3143.3251953125</v>
          </cell>
          <cell r="F19">
            <v>0.4873372395833333</v>
          </cell>
          <cell r="G19">
            <v>0.2099609375</v>
          </cell>
          <cell r="H19" t="str">
            <v>ACTUAL</v>
          </cell>
          <cell r="I19">
            <v>1604.1</v>
          </cell>
          <cell r="J19">
            <v>0.48510969319572889</v>
          </cell>
          <cell r="K19">
            <v>1711.1999999999998</v>
          </cell>
          <cell r="L19">
            <v>0.54439165332045047</v>
          </cell>
          <cell r="O19">
            <v>3315.2999999999997</v>
          </cell>
          <cell r="P19">
            <v>0.5139999999999999</v>
          </cell>
        </row>
        <row r="20">
          <cell r="A20" t="str">
            <v>GENERAL</v>
          </cell>
          <cell r="B20">
            <v>1992</v>
          </cell>
          <cell r="C20">
            <v>6.4843750000000006E-2</v>
          </cell>
          <cell r="D20" t="str">
            <v>ASAB</v>
          </cell>
          <cell r="E20">
            <v>1021.22421875</v>
          </cell>
          <cell r="F20">
            <v>0.5126627604166667</v>
          </cell>
          <cell r="G20">
            <v>6.4843749999999992E-2</v>
          </cell>
          <cell r="H20" t="str">
            <v>PLANNED</v>
          </cell>
          <cell r="I20">
            <v>664</v>
          </cell>
          <cell r="J20">
            <v>1</v>
          </cell>
          <cell r="K20">
            <v>619</v>
          </cell>
          <cell r="L20">
            <v>0.92700000000000005</v>
          </cell>
          <cell r="O20">
            <v>1283</v>
          </cell>
          <cell r="P20">
            <v>0.96442438151041676</v>
          </cell>
        </row>
        <row r="21">
          <cell r="D21" t="str">
            <v>SHAH</v>
          </cell>
          <cell r="E21">
            <v>970.77578125000002</v>
          </cell>
          <cell r="F21">
            <v>0.4873372395833333</v>
          </cell>
          <cell r="G21">
            <v>6.4843750000000006E-2</v>
          </cell>
          <cell r="H21" t="str">
            <v>ACTUAL</v>
          </cell>
          <cell r="I21">
            <v>451.59999999999991</v>
          </cell>
          <cell r="J21">
            <v>0.44221434598639647</v>
          </cell>
          <cell r="K21">
            <v>466.94999999999993</v>
          </cell>
          <cell r="L21">
            <v>0.48100705540752275</v>
          </cell>
          <cell r="O21">
            <v>918.54999999999984</v>
          </cell>
          <cell r="P21">
            <v>0.46111947791164654</v>
          </cell>
        </row>
        <row r="22">
          <cell r="A22" t="str">
            <v>TOTAL</v>
          </cell>
          <cell r="B22">
            <v>30720</v>
          </cell>
          <cell r="C22">
            <v>1</v>
          </cell>
          <cell r="D22" t="str">
            <v>ASAB</v>
          </cell>
          <cell r="E22">
            <v>15749</v>
          </cell>
          <cell r="F22">
            <v>0.5126627604166667</v>
          </cell>
          <cell r="G22">
            <v>0.99999999999999989</v>
          </cell>
          <cell r="H22" t="str">
            <v>PLANNED</v>
          </cell>
          <cell r="I22">
            <v>15391.775781249999</v>
          </cell>
          <cell r="J22">
            <v>1</v>
          </cell>
          <cell r="K22">
            <v>14619.224218750001</v>
          </cell>
          <cell r="L22">
            <v>0.99526640625000007</v>
          </cell>
          <cell r="O22">
            <v>30011</v>
          </cell>
          <cell r="P22">
            <v>0.99769314348856608</v>
          </cell>
        </row>
        <row r="23">
          <cell r="D23" t="str">
            <v>SHAH</v>
          </cell>
          <cell r="E23">
            <v>14971</v>
          </cell>
          <cell r="F23">
            <v>0.48733723958333336</v>
          </cell>
          <cell r="G23">
            <v>1</v>
          </cell>
          <cell r="H23" t="str">
            <v>ACTUAL</v>
          </cell>
          <cell r="I23">
            <v>8605.75</v>
          </cell>
          <cell r="J23">
            <v>0.54643151946155322</v>
          </cell>
          <cell r="K23">
            <v>7772.6500000000024</v>
          </cell>
          <cell r="L23">
            <v>0.51918041546990856</v>
          </cell>
          <cell r="O23">
            <v>16378.400000000003</v>
          </cell>
          <cell r="P23">
            <v>0.53315104166666671</v>
          </cell>
        </row>
      </sheetData>
      <sheetData sheetId="8" refreshError="1">
        <row r="2">
          <cell r="A2" t="str">
            <v>UPGRADING OF OIL DRAINS  AND EFFLUENT WATER DISPOSAL FACILITIES AT ASAB AND SHAH</v>
          </cell>
        </row>
        <row r="4">
          <cell r="A4" t="str">
            <v>PROCUREMENT SERVICES</v>
          </cell>
        </row>
        <row r="6">
          <cell r="A6" t="str">
            <v>AS ON 21st May 1998</v>
          </cell>
        </row>
        <row r="8">
          <cell r="J8" t="str">
            <v>ASAB</v>
          </cell>
          <cell r="L8" t="str">
            <v>SHAH</v>
          </cell>
          <cell r="N8" t="str">
            <v>COMMON</v>
          </cell>
          <cell r="P8" t="str">
            <v>Total</v>
          </cell>
        </row>
        <row r="9">
          <cell r="A9" t="str">
            <v>ACTIVITY</v>
          </cell>
          <cell r="C9" t="str">
            <v>TOTAL MHRS</v>
          </cell>
          <cell r="D9" t="str">
            <v>TOTAL WTG</v>
          </cell>
          <cell r="F9" t="str">
            <v>MHRS</v>
          </cell>
          <cell r="G9" t="str">
            <v xml:space="preserve">% WTG </v>
          </cell>
          <cell r="H9" t="str">
            <v>WTG</v>
          </cell>
          <cell r="I9" t="str">
            <v>Progress Type</v>
          </cell>
          <cell r="J9" t="str">
            <v>Earned Manhours</v>
          </cell>
          <cell r="K9" t="str">
            <v>Progress %</v>
          </cell>
          <cell r="L9" t="str">
            <v>Earned Manhours</v>
          </cell>
          <cell r="M9" t="str">
            <v>Progress %</v>
          </cell>
          <cell r="N9" t="str">
            <v>Progress Manhours</v>
          </cell>
          <cell r="O9" t="str">
            <v>Progress %</v>
          </cell>
          <cell r="P9" t="str">
            <v>Earned Manhours</v>
          </cell>
          <cell r="Q9" t="str">
            <v>Progress %</v>
          </cell>
          <cell r="R9" t="str">
            <v>Balance Manhours</v>
          </cell>
        </row>
        <row r="10">
          <cell r="A10" t="str">
            <v>GENERAL</v>
          </cell>
          <cell r="I10" t="str">
            <v>PLANNED</v>
          </cell>
          <cell r="J10">
            <v>0</v>
          </cell>
          <cell r="K10">
            <v>0</v>
          </cell>
          <cell r="L10">
            <v>0</v>
          </cell>
          <cell r="M10">
            <v>0</v>
          </cell>
          <cell r="P10" t="e">
            <v>#REF!</v>
          </cell>
          <cell r="Q10" t="e">
            <v>#REF!</v>
          </cell>
        </row>
        <row r="11">
          <cell r="I11" t="str">
            <v>ACTUAL</v>
          </cell>
          <cell r="J11">
            <v>220.8</v>
          </cell>
          <cell r="K11">
            <v>1.7358490566037735E-2</v>
          </cell>
          <cell r="L11">
            <v>514.79999999999995</v>
          </cell>
          <cell r="M11">
            <v>4.0471698113207541E-2</v>
          </cell>
          <cell r="P11" t="e">
            <v>#REF!</v>
          </cell>
          <cell r="Q11" t="e">
            <v>#REF!</v>
          </cell>
          <cell r="R11" t="e">
            <v>#REF!</v>
          </cell>
        </row>
        <row r="12">
          <cell r="A12" t="str">
            <v>CIVIL</v>
          </cell>
          <cell r="I12" t="str">
            <v>PLANNED</v>
          </cell>
        </row>
        <row r="13">
          <cell r="I13" t="str">
            <v>ACTUAL</v>
          </cell>
        </row>
        <row r="14">
          <cell r="A14" t="str">
            <v xml:space="preserve">PREP M.R. FOR </v>
          </cell>
          <cell r="C14">
            <v>108</v>
          </cell>
          <cell r="D14">
            <v>5.7754010695187166E-2</v>
          </cell>
          <cell r="E14" t="str">
            <v>ASAB</v>
          </cell>
          <cell r="F14">
            <v>54</v>
          </cell>
          <cell r="G14">
            <v>0.5</v>
          </cell>
          <cell r="H14">
            <v>5.3254437869822487E-2</v>
          </cell>
          <cell r="I14" t="str">
            <v>PLANNED</v>
          </cell>
          <cell r="J14">
            <v>54</v>
          </cell>
          <cell r="K14">
            <v>1</v>
          </cell>
          <cell r="L14">
            <v>54</v>
          </cell>
          <cell r="M14">
            <v>1</v>
          </cell>
          <cell r="P14">
            <v>108</v>
          </cell>
          <cell r="Q14">
            <v>1</v>
          </cell>
        </row>
        <row r="15">
          <cell r="B15" t="str">
            <v>GRE PIPEWORK</v>
          </cell>
          <cell r="E15" t="str">
            <v>SHAH</v>
          </cell>
          <cell r="F15">
            <v>54</v>
          </cell>
          <cell r="G15">
            <v>0.5</v>
          </cell>
          <cell r="H15">
            <v>6.3084112149532703E-2</v>
          </cell>
          <cell r="I15" t="str">
            <v>ACTUAL</v>
          </cell>
          <cell r="J15">
            <v>0</v>
          </cell>
          <cell r="L15">
            <v>0</v>
          </cell>
          <cell r="P15">
            <v>0</v>
          </cell>
          <cell r="Q15">
            <v>0</v>
          </cell>
        </row>
        <row r="16">
          <cell r="C16">
            <v>105</v>
          </cell>
          <cell r="D16">
            <v>5.6149732620320858E-2</v>
          </cell>
          <cell r="E16" t="str">
            <v>ASAB</v>
          </cell>
          <cell r="F16">
            <v>52.5</v>
          </cell>
          <cell r="G16">
            <v>0.5</v>
          </cell>
          <cell r="H16">
            <v>5.1775147928994084E-2</v>
          </cell>
          <cell r="I16" t="str">
            <v>PLANNED</v>
          </cell>
          <cell r="J16">
            <v>52.5</v>
          </cell>
          <cell r="K16">
            <v>1</v>
          </cell>
          <cell r="L16">
            <v>52.5</v>
          </cell>
          <cell r="M16">
            <v>1</v>
          </cell>
          <cell r="P16">
            <v>105</v>
          </cell>
          <cell r="Q16">
            <v>1</v>
          </cell>
        </row>
        <row r="17">
          <cell r="B17" t="str">
            <v xml:space="preserve"> POWER  &amp; CONTROL CABLES</v>
          </cell>
          <cell r="E17" t="str">
            <v>SHAH</v>
          </cell>
          <cell r="F17">
            <v>52.5</v>
          </cell>
          <cell r="G17">
            <v>0.5</v>
          </cell>
          <cell r="H17">
            <v>6.1331775700934579E-2</v>
          </cell>
          <cell r="I17" t="str">
            <v>ACTUAL</v>
          </cell>
          <cell r="J17">
            <v>0</v>
          </cell>
          <cell r="L17">
            <v>0</v>
          </cell>
          <cell r="P17">
            <v>0</v>
          </cell>
          <cell r="Q17">
            <v>0</v>
          </cell>
        </row>
        <row r="18">
          <cell r="C18">
            <v>35</v>
          </cell>
          <cell r="D18">
            <v>1.871657754010695E-2</v>
          </cell>
          <cell r="E18" t="str">
            <v>ASAB</v>
          </cell>
          <cell r="F18">
            <v>35</v>
          </cell>
          <cell r="G18">
            <v>1</v>
          </cell>
          <cell r="H18">
            <v>3.4516765285996058E-2</v>
          </cell>
          <cell r="I18" t="str">
            <v>PLANNED</v>
          </cell>
          <cell r="J18">
            <v>35</v>
          </cell>
          <cell r="K18">
            <v>1</v>
          </cell>
          <cell r="L18" t="str">
            <v>-</v>
          </cell>
          <cell r="M18" t="str">
            <v>-</v>
          </cell>
          <cell r="P18">
            <v>35</v>
          </cell>
          <cell r="Q18">
            <v>1</v>
          </cell>
        </row>
        <row r="19">
          <cell r="B19" t="str">
            <v>RMU</v>
          </cell>
          <cell r="E19" t="str">
            <v>SHAH</v>
          </cell>
          <cell r="F19">
            <v>0</v>
          </cell>
          <cell r="G19">
            <v>0</v>
          </cell>
          <cell r="H19">
            <v>0</v>
          </cell>
          <cell r="I19" t="str">
            <v>ACTUAL</v>
          </cell>
          <cell r="J19">
            <v>31.499999999999996</v>
          </cell>
          <cell r="K19">
            <v>0.89999999999999991</v>
          </cell>
          <cell r="L19" t="str">
            <v>-</v>
          </cell>
          <cell r="M19" t="str">
            <v>-</v>
          </cell>
          <cell r="P19">
            <v>31.499999999999996</v>
          </cell>
          <cell r="Q19">
            <v>0.89999999999999991</v>
          </cell>
        </row>
        <row r="20">
          <cell r="A20" t="str">
            <v>TECH EVALUATION FOR</v>
          </cell>
          <cell r="C20">
            <v>268</v>
          </cell>
          <cell r="D20">
            <v>0.14331550802139037</v>
          </cell>
          <cell r="E20" t="str">
            <v>ASAB</v>
          </cell>
          <cell r="F20">
            <v>161</v>
          </cell>
          <cell r="G20">
            <v>0.60074626865671643</v>
          </cell>
          <cell r="H20">
            <v>0.15877712031558186</v>
          </cell>
          <cell r="I20" t="str">
            <v>PLANNED</v>
          </cell>
          <cell r="J20">
            <v>161</v>
          </cell>
          <cell r="K20">
            <v>1</v>
          </cell>
          <cell r="L20">
            <v>107</v>
          </cell>
          <cell r="M20">
            <v>1</v>
          </cell>
          <cell r="P20">
            <v>268</v>
          </cell>
          <cell r="Q20">
            <v>1</v>
          </cell>
        </row>
        <row r="21">
          <cell r="A21" t="str">
            <v xml:space="preserve">GRE,POWER &amp; CONTROL CABLES &amp; RMU          </v>
          </cell>
          <cell r="E21" t="str">
            <v>SHAH</v>
          </cell>
          <cell r="F21">
            <v>107</v>
          </cell>
          <cell r="G21">
            <v>0.39925373134328357</v>
          </cell>
          <cell r="H21">
            <v>0.125</v>
          </cell>
          <cell r="I21" t="str">
            <v>ACTUAL</v>
          </cell>
          <cell r="J21">
            <v>0</v>
          </cell>
          <cell r="L21">
            <v>0</v>
          </cell>
          <cell r="P21">
            <v>0</v>
          </cell>
          <cell r="Q21">
            <v>0</v>
          </cell>
        </row>
        <row r="22">
          <cell r="C22">
            <v>446</v>
          </cell>
          <cell r="D22">
            <v>0.23850267379679144</v>
          </cell>
          <cell r="E22" t="str">
            <v>ASAB</v>
          </cell>
          <cell r="F22">
            <v>223</v>
          </cell>
          <cell r="G22">
            <v>0.5</v>
          </cell>
          <cell r="H22">
            <v>0.21992110453648916</v>
          </cell>
          <cell r="I22" t="str">
            <v>PLANNED</v>
          </cell>
          <cell r="J22">
            <v>223</v>
          </cell>
          <cell r="K22">
            <v>1</v>
          </cell>
          <cell r="L22">
            <v>223</v>
          </cell>
          <cell r="M22">
            <v>1</v>
          </cell>
          <cell r="P22">
            <v>446</v>
          </cell>
          <cell r="Q22">
            <v>1</v>
          </cell>
        </row>
        <row r="23">
          <cell r="B23" t="str">
            <v>OTHER 5 LLI  ITEMS</v>
          </cell>
          <cell r="E23" t="str">
            <v>SHAH</v>
          </cell>
          <cell r="F23">
            <v>223</v>
          </cell>
          <cell r="G23">
            <v>0.5</v>
          </cell>
          <cell r="H23">
            <v>0.2605140186915888</v>
          </cell>
          <cell r="I23" t="str">
            <v>ACTUAL</v>
          </cell>
          <cell r="J23">
            <v>209.0625</v>
          </cell>
          <cell r="K23">
            <v>0.9375</v>
          </cell>
          <cell r="L23">
            <v>189.55</v>
          </cell>
          <cell r="M23">
            <v>0.85000000000000009</v>
          </cell>
          <cell r="P23">
            <v>398.61250000000001</v>
          </cell>
          <cell r="Q23">
            <v>0.89375000000000004</v>
          </cell>
        </row>
        <row r="24">
          <cell r="A24" t="str">
            <v>PREAPARE PURCHASE REQ.</v>
          </cell>
          <cell r="C24">
            <v>55</v>
          </cell>
          <cell r="D24">
            <v>2.9411764705882353E-2</v>
          </cell>
          <cell r="E24" t="str">
            <v>ASAB</v>
          </cell>
          <cell r="F24">
            <v>33</v>
          </cell>
          <cell r="G24">
            <v>0.6</v>
          </cell>
          <cell r="H24">
            <v>3.2544378698224852E-2</v>
          </cell>
          <cell r="I24" t="str">
            <v>PLANNED</v>
          </cell>
          <cell r="J24">
            <v>0</v>
          </cell>
          <cell r="L24">
            <v>0</v>
          </cell>
          <cell r="P24">
            <v>0</v>
          </cell>
          <cell r="Q24">
            <v>0</v>
          </cell>
        </row>
        <row r="25">
          <cell r="A25" t="str">
            <v>GRE,POWER &amp; CONTROL CABLES &amp; RMU</v>
          </cell>
          <cell r="E25" t="str">
            <v>SHAH</v>
          </cell>
          <cell r="F25">
            <v>22</v>
          </cell>
          <cell r="G25">
            <v>0.4</v>
          </cell>
          <cell r="H25">
            <v>2.5700934579439252E-2</v>
          </cell>
          <cell r="I25" t="str">
            <v>ACTUAL</v>
          </cell>
          <cell r="J25">
            <v>0</v>
          </cell>
          <cell r="L25">
            <v>0</v>
          </cell>
          <cell r="P25">
            <v>0</v>
          </cell>
          <cell r="Q25">
            <v>0</v>
          </cell>
        </row>
        <row r="26">
          <cell r="C26">
            <v>93</v>
          </cell>
          <cell r="D26">
            <v>4.9732620320855618E-2</v>
          </cell>
          <cell r="E26" t="str">
            <v>ASAB</v>
          </cell>
          <cell r="F26">
            <v>46.5</v>
          </cell>
          <cell r="G26">
            <v>0.5</v>
          </cell>
          <cell r="H26">
            <v>4.5857988165680472E-2</v>
          </cell>
          <cell r="I26" t="str">
            <v>PLANNED</v>
          </cell>
          <cell r="J26">
            <v>46.5</v>
          </cell>
          <cell r="K26">
            <v>1</v>
          </cell>
          <cell r="L26">
            <v>46.5</v>
          </cell>
          <cell r="M26">
            <v>1</v>
          </cell>
          <cell r="P26">
            <v>93</v>
          </cell>
          <cell r="Q26">
            <v>1</v>
          </cell>
        </row>
        <row r="27">
          <cell r="B27" t="str">
            <v>OTHER 5 LLI  ITEMS</v>
          </cell>
          <cell r="E27" t="str">
            <v>SHAH</v>
          </cell>
          <cell r="F27">
            <v>46.5</v>
          </cell>
          <cell r="G27">
            <v>0.5</v>
          </cell>
          <cell r="H27">
            <v>5.4322429906542055E-2</v>
          </cell>
          <cell r="I27" t="str">
            <v>ACTUAL</v>
          </cell>
          <cell r="J27">
            <v>0</v>
          </cell>
          <cell r="L27">
            <v>0</v>
          </cell>
          <cell r="P27">
            <v>0</v>
          </cell>
          <cell r="Q27">
            <v>0</v>
          </cell>
        </row>
        <row r="28">
          <cell r="A28" t="str">
            <v>VENDOR SUPPORT</v>
          </cell>
          <cell r="C28">
            <v>285</v>
          </cell>
          <cell r="D28">
            <v>0.15240641711229946</v>
          </cell>
          <cell r="E28" t="str">
            <v>ASAB</v>
          </cell>
          <cell r="F28">
            <v>171</v>
          </cell>
          <cell r="G28">
            <v>0.6</v>
          </cell>
          <cell r="H28">
            <v>0.16863905325443787</v>
          </cell>
          <cell r="I28" t="str">
            <v>PLANNED</v>
          </cell>
          <cell r="J28">
            <v>0</v>
          </cell>
          <cell r="L28">
            <v>0</v>
          </cell>
          <cell r="P28">
            <v>0</v>
          </cell>
          <cell r="Q28">
            <v>0</v>
          </cell>
        </row>
        <row r="29">
          <cell r="A29" t="str">
            <v>GRE,POWER &amp; CONTROL CABLES &amp; RMU</v>
          </cell>
          <cell r="E29" t="str">
            <v>SHAH</v>
          </cell>
          <cell r="F29">
            <v>114</v>
          </cell>
          <cell r="G29">
            <v>0.4</v>
          </cell>
          <cell r="H29">
            <v>0.13317757009345793</v>
          </cell>
          <cell r="I29" t="str">
            <v>ACTUAL</v>
          </cell>
          <cell r="J29">
            <v>0</v>
          </cell>
          <cell r="L29">
            <v>0</v>
          </cell>
          <cell r="P29">
            <v>0</v>
          </cell>
          <cell r="Q29">
            <v>0</v>
          </cell>
        </row>
        <row r="30">
          <cell r="C30">
            <v>475</v>
          </cell>
          <cell r="D30">
            <v>0.25401069518716579</v>
          </cell>
          <cell r="E30" t="str">
            <v>ASAB</v>
          </cell>
          <cell r="F30">
            <v>238</v>
          </cell>
          <cell r="G30">
            <v>0.5</v>
          </cell>
          <cell r="H30">
            <v>0.23471400394477318</v>
          </cell>
          <cell r="I30" t="str">
            <v>PLANNED</v>
          </cell>
          <cell r="J30">
            <v>151.03480000000002</v>
          </cell>
          <cell r="K30">
            <v>0.63460000000000005</v>
          </cell>
          <cell r="L30">
            <v>141.84450000000001</v>
          </cell>
          <cell r="M30">
            <v>0.59850000000000003</v>
          </cell>
          <cell r="P30">
            <v>292.87930000000006</v>
          </cell>
          <cell r="Q30">
            <v>0.61655000000000004</v>
          </cell>
        </row>
        <row r="31">
          <cell r="B31" t="str">
            <v>OTHER 5 LLI  ITEMS</v>
          </cell>
          <cell r="E31" t="str">
            <v>SHAH</v>
          </cell>
          <cell r="F31">
            <v>237</v>
          </cell>
          <cell r="G31">
            <v>0.5</v>
          </cell>
          <cell r="H31">
            <v>0.27686915887850466</v>
          </cell>
          <cell r="I31" t="str">
            <v>ACTUAL</v>
          </cell>
          <cell r="J31">
            <v>0</v>
          </cell>
          <cell r="L31">
            <v>0</v>
          </cell>
          <cell r="P31">
            <v>0</v>
          </cell>
          <cell r="Q31">
            <v>0</v>
          </cell>
        </row>
        <row r="32">
          <cell r="B32" t="str">
            <v>TOTAL</v>
          </cell>
          <cell r="C32">
            <v>1870</v>
          </cell>
          <cell r="D32">
            <v>0.99999999999999989</v>
          </cell>
          <cell r="E32" t="str">
            <v>ASAB</v>
          </cell>
          <cell r="F32">
            <v>1014</v>
          </cell>
          <cell r="G32">
            <v>0.54224598930481283</v>
          </cell>
          <cell r="H32">
            <v>1</v>
          </cell>
          <cell r="I32" t="str">
            <v>PLANNED</v>
          </cell>
          <cell r="J32">
            <v>723.03480000000002</v>
          </cell>
          <cell r="K32">
            <v>0.73995350467289711</v>
          </cell>
          <cell r="L32">
            <v>624.84450000000004</v>
          </cell>
          <cell r="M32">
            <v>0.72995852803738315</v>
          </cell>
          <cell r="P32">
            <v>1347.8793000000001</v>
          </cell>
          <cell r="Q32">
            <v>0.72078141711229937</v>
          </cell>
        </row>
        <row r="33">
          <cell r="E33" t="str">
            <v>SHAH</v>
          </cell>
          <cell r="F33">
            <v>856</v>
          </cell>
          <cell r="G33">
            <v>0.45775401069518717</v>
          </cell>
          <cell r="H33">
            <v>1</v>
          </cell>
          <cell r="I33" t="str">
            <v>ACTUAL</v>
          </cell>
          <cell r="J33">
            <v>240.5625</v>
          </cell>
          <cell r="K33">
            <v>0.23724112426035504</v>
          </cell>
          <cell r="L33">
            <v>189.55</v>
          </cell>
          <cell r="M33">
            <v>0.2214369158878505</v>
          </cell>
          <cell r="P33">
            <v>430.11250000000001</v>
          </cell>
          <cell r="Q33">
            <v>0.23000668449197861</v>
          </cell>
        </row>
      </sheetData>
      <sheetData sheetId="9" refreshError="1">
        <row r="2">
          <cell r="A2" t="str">
            <v>UPGRADING OF OIL DRAINS  AND EFFLUENT WATER DISPOSAL FACILITIES AT ASAB AND SHAH</v>
          </cell>
        </row>
        <row r="4">
          <cell r="A4" t="str">
            <v>TENDER/CONTRACT PACKAGE FOR CONSTRUCTION</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ENQ PACKAGE</v>
          </cell>
          <cell r="B10">
            <v>976</v>
          </cell>
          <cell r="C10">
            <v>0.5025746652935118</v>
          </cell>
          <cell r="D10" t="str">
            <v>ASAB</v>
          </cell>
          <cell r="E10">
            <v>445</v>
          </cell>
          <cell r="F10">
            <v>0.45594262295081966</v>
          </cell>
          <cell r="G10">
            <v>0.47952586206896552</v>
          </cell>
          <cell r="H10" t="str">
            <v>PLANNED</v>
          </cell>
          <cell r="I10">
            <v>111.25</v>
          </cell>
          <cell r="J10">
            <v>0.25</v>
          </cell>
          <cell r="K10">
            <v>132.75</v>
          </cell>
          <cell r="L10">
            <v>0.25</v>
          </cell>
          <cell r="P10">
            <v>0</v>
          </cell>
        </row>
        <row r="11">
          <cell r="D11" t="str">
            <v>SHAH</v>
          </cell>
          <cell r="E11">
            <v>531</v>
          </cell>
          <cell r="F11">
            <v>0.54405737704918034</v>
          </cell>
          <cell r="G11">
            <v>0.52366863905325445</v>
          </cell>
          <cell r="H11" t="str">
            <v>ACTUAL</v>
          </cell>
        </row>
        <row r="12">
          <cell r="A12" t="str">
            <v>TECHNICAL BID EVALUATION</v>
          </cell>
          <cell r="B12">
            <v>742</v>
          </cell>
          <cell r="C12">
            <v>0.38208032955715759</v>
          </cell>
          <cell r="D12" t="str">
            <v>ASAB</v>
          </cell>
          <cell r="E12">
            <v>371</v>
          </cell>
          <cell r="F12">
            <v>0.5</v>
          </cell>
          <cell r="G12">
            <v>0.39978448275862066</v>
          </cell>
          <cell r="H12" t="str">
            <v>PLANNED</v>
          </cell>
          <cell r="J12">
            <v>0</v>
          </cell>
          <cell r="L12">
            <v>0</v>
          </cell>
          <cell r="P12">
            <v>0</v>
          </cell>
        </row>
        <row r="13">
          <cell r="D13" t="str">
            <v>SHAH</v>
          </cell>
          <cell r="E13">
            <v>371</v>
          </cell>
          <cell r="F13">
            <v>0.5</v>
          </cell>
          <cell r="G13">
            <v>0.36587771203155817</v>
          </cell>
          <cell r="H13" t="str">
            <v>ACTUAL</v>
          </cell>
        </row>
        <row r="14">
          <cell r="A14" t="str">
            <v>CONTRACT PACKAGE</v>
          </cell>
          <cell r="B14">
            <v>224</v>
          </cell>
          <cell r="C14">
            <v>0.11534500514933059</v>
          </cell>
          <cell r="D14" t="str">
            <v>ASAB</v>
          </cell>
          <cell r="E14">
            <v>112</v>
          </cell>
          <cell r="F14">
            <v>0.5</v>
          </cell>
          <cell r="G14">
            <v>0.1206896551724138</v>
          </cell>
          <cell r="H14" t="str">
            <v>PLANNED</v>
          </cell>
          <cell r="J14">
            <v>0</v>
          </cell>
          <cell r="L14">
            <v>0</v>
          </cell>
          <cell r="P14">
            <v>0</v>
          </cell>
        </row>
        <row r="15">
          <cell r="D15" t="str">
            <v>SHAH</v>
          </cell>
          <cell r="E15">
            <v>112</v>
          </cell>
          <cell r="F15">
            <v>0.5</v>
          </cell>
          <cell r="G15">
            <v>0.11045364891518737</v>
          </cell>
          <cell r="H15" t="str">
            <v>ACTUAL</v>
          </cell>
        </row>
        <row r="16">
          <cell r="A16" t="str">
            <v>TOTAL</v>
          </cell>
          <cell r="B16">
            <v>1942</v>
          </cell>
          <cell r="C16">
            <v>1</v>
          </cell>
          <cell r="D16" t="str">
            <v>ASAB</v>
          </cell>
          <cell r="E16">
            <v>928</v>
          </cell>
          <cell r="F16">
            <v>0.47785787847579814</v>
          </cell>
          <cell r="G16">
            <v>1</v>
          </cell>
          <cell r="H16" t="str">
            <v>PLANNED</v>
          </cell>
          <cell r="I16">
            <v>111.25</v>
          </cell>
          <cell r="J16">
            <v>0.11988146551724138</v>
          </cell>
          <cell r="K16">
            <v>132.75</v>
          </cell>
          <cell r="L16">
            <v>0.13091715976331361</v>
          </cell>
          <cell r="P16">
            <v>0</v>
          </cell>
        </row>
        <row r="17">
          <cell r="D17" t="str">
            <v>SHAH</v>
          </cell>
          <cell r="E17">
            <v>1014</v>
          </cell>
          <cell r="F17">
            <v>0.52214212152420181</v>
          </cell>
          <cell r="G17">
            <v>1</v>
          </cell>
          <cell r="H17" t="str">
            <v>ACTUAL</v>
          </cell>
        </row>
      </sheetData>
      <sheetData sheetId="10" refreshError="1">
        <row r="2">
          <cell r="A2" t="str">
            <v>UPGRADING OF OIL DRAINS  AND EFFLUENT WATER DISPOSAL FACILITIES AT ASAB AND SHAH</v>
          </cell>
        </row>
        <row r="4">
          <cell r="A4" t="str">
            <v>GENERAL</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GENERAL</v>
          </cell>
          <cell r="H10" t="str">
            <v>PLANNED</v>
          </cell>
          <cell r="I10">
            <v>0</v>
          </cell>
          <cell r="J10">
            <v>0</v>
          </cell>
          <cell r="K10">
            <v>0</v>
          </cell>
          <cell r="L10">
            <v>0</v>
          </cell>
          <cell r="O10" t="e">
            <v>#REF!</v>
          </cell>
          <cell r="P10" t="e">
            <v>#REF!</v>
          </cell>
        </row>
        <row r="11">
          <cell r="H11" t="str">
            <v>ACTUAL</v>
          </cell>
          <cell r="I11">
            <v>220.8</v>
          </cell>
          <cell r="J11">
            <v>1.7358490566037735E-2</v>
          </cell>
          <cell r="K11">
            <v>514.79999999999995</v>
          </cell>
          <cell r="L11">
            <v>4.0471698113207541E-2</v>
          </cell>
          <cell r="O11" t="e">
            <v>#REF!</v>
          </cell>
          <cell r="P11" t="e">
            <v>#REF!</v>
          </cell>
        </row>
        <row r="12">
          <cell r="A12" t="str">
            <v>SITE VISIT</v>
          </cell>
          <cell r="B12">
            <v>592</v>
          </cell>
          <cell r="C12">
            <v>0.21464829586656997</v>
          </cell>
          <cell r="D12" t="str">
            <v>ASAB</v>
          </cell>
          <cell r="E12">
            <v>296</v>
          </cell>
          <cell r="F12">
            <v>0.5</v>
          </cell>
          <cell r="G12">
            <v>0.20713785864240727</v>
          </cell>
          <cell r="H12" t="str">
            <v>PLANNED</v>
          </cell>
          <cell r="I12">
            <v>296</v>
          </cell>
          <cell r="J12">
            <v>1</v>
          </cell>
          <cell r="K12">
            <v>296</v>
          </cell>
          <cell r="L12">
            <v>1</v>
          </cell>
          <cell r="O12">
            <v>592</v>
          </cell>
          <cell r="P12">
            <v>1</v>
          </cell>
        </row>
        <row r="13">
          <cell r="D13" t="str">
            <v>SHAH</v>
          </cell>
          <cell r="E13">
            <v>296</v>
          </cell>
          <cell r="F13">
            <v>0.5</v>
          </cell>
          <cell r="G13">
            <v>0.22272385252069224</v>
          </cell>
          <cell r="H13" t="str">
            <v>ACTUAL</v>
          </cell>
          <cell r="I13">
            <v>296</v>
          </cell>
          <cell r="J13">
            <v>1</v>
          </cell>
          <cell r="K13">
            <v>296</v>
          </cell>
          <cell r="L13">
            <v>1</v>
          </cell>
          <cell r="O13">
            <v>592</v>
          </cell>
          <cell r="P13">
            <v>1</v>
          </cell>
        </row>
        <row r="14">
          <cell r="A14" t="str">
            <v>BASIC ENGG REVIEW</v>
          </cell>
          <cell r="B14">
            <v>1212</v>
          </cell>
          <cell r="C14">
            <v>0.43944887599709936</v>
          </cell>
          <cell r="D14" t="str">
            <v>ASAB</v>
          </cell>
          <cell r="E14">
            <v>655</v>
          </cell>
          <cell r="F14">
            <v>0.54042904290429039</v>
          </cell>
          <cell r="G14">
            <v>0.45836249125262424</v>
          </cell>
          <cell r="H14" t="str">
            <v>PLANNED</v>
          </cell>
          <cell r="I14">
            <v>655</v>
          </cell>
          <cell r="J14">
            <v>1</v>
          </cell>
          <cell r="K14">
            <v>557</v>
          </cell>
          <cell r="L14">
            <v>1</v>
          </cell>
          <cell r="O14">
            <v>1212</v>
          </cell>
          <cell r="P14">
            <v>1</v>
          </cell>
        </row>
        <row r="15">
          <cell r="D15" t="str">
            <v>SHAH</v>
          </cell>
          <cell r="E15">
            <v>557</v>
          </cell>
          <cell r="F15">
            <v>0.45957095709570955</v>
          </cell>
          <cell r="G15">
            <v>0.41911211437170803</v>
          </cell>
          <cell r="H15" t="str">
            <v>ACTUAL</v>
          </cell>
          <cell r="I15">
            <v>654.99999999999989</v>
          </cell>
          <cell r="J15">
            <v>0.99999999999999978</v>
          </cell>
          <cell r="K15">
            <v>556.99999999999989</v>
          </cell>
          <cell r="L15">
            <v>0.99999999999999978</v>
          </cell>
          <cell r="O15">
            <v>1211.9999999999998</v>
          </cell>
          <cell r="P15">
            <v>0.99999999999999978</v>
          </cell>
        </row>
        <row r="16">
          <cell r="A16" t="str">
            <v>PRE-COMM / COMM</v>
          </cell>
          <cell r="B16">
            <v>352</v>
          </cell>
          <cell r="C16">
            <v>0.12762871646120377</v>
          </cell>
          <cell r="D16" t="str">
            <v>ASAB</v>
          </cell>
          <cell r="E16">
            <v>176</v>
          </cell>
          <cell r="F16">
            <v>0.5</v>
          </cell>
          <cell r="G16">
            <v>0.1231630510846746</v>
          </cell>
          <cell r="H16" t="str">
            <v>PLANNED</v>
          </cell>
          <cell r="I16">
            <v>0</v>
          </cell>
          <cell r="J16">
            <v>0</v>
          </cell>
          <cell r="K16">
            <v>0</v>
          </cell>
          <cell r="L16">
            <v>0</v>
          </cell>
          <cell r="M16">
            <v>0</v>
          </cell>
          <cell r="N16">
            <v>0</v>
          </cell>
          <cell r="O16">
            <v>0</v>
          </cell>
          <cell r="P16">
            <v>0</v>
          </cell>
        </row>
        <row r="17">
          <cell r="A17" t="str">
            <v>PROCEDURES</v>
          </cell>
          <cell r="D17" t="str">
            <v>SHAH</v>
          </cell>
          <cell r="E17">
            <v>176</v>
          </cell>
          <cell r="F17">
            <v>0.5</v>
          </cell>
          <cell r="G17">
            <v>0.13243039879608728</v>
          </cell>
          <cell r="H17" t="str">
            <v>ACTUAL</v>
          </cell>
          <cell r="I17">
            <v>0</v>
          </cell>
          <cell r="J17">
            <v>0</v>
          </cell>
          <cell r="K17">
            <v>0</v>
          </cell>
          <cell r="L17">
            <v>0</v>
          </cell>
          <cell r="M17">
            <v>0</v>
          </cell>
          <cell r="N17">
            <v>0</v>
          </cell>
          <cell r="O17">
            <v>0</v>
          </cell>
          <cell r="P17">
            <v>0</v>
          </cell>
        </row>
        <row r="18">
          <cell r="A18" t="str">
            <v>OPERATING MANNUALS</v>
          </cell>
          <cell r="B18">
            <v>364</v>
          </cell>
          <cell r="C18">
            <v>0.13197969543147209</v>
          </cell>
          <cell r="D18" t="str">
            <v>ASAB</v>
          </cell>
          <cell r="E18">
            <v>182</v>
          </cell>
          <cell r="F18">
            <v>0.5</v>
          </cell>
          <cell r="G18">
            <v>0.12736179146256124</v>
          </cell>
          <cell r="H18" t="str">
            <v>PLANNED</v>
          </cell>
          <cell r="I18">
            <v>0</v>
          </cell>
          <cell r="J18">
            <v>0</v>
          </cell>
          <cell r="K18">
            <v>0</v>
          </cell>
          <cell r="L18">
            <v>0</v>
          </cell>
          <cell r="M18">
            <v>0</v>
          </cell>
          <cell r="N18">
            <v>0</v>
          </cell>
          <cell r="O18">
            <v>0</v>
          </cell>
          <cell r="P18">
            <v>0</v>
          </cell>
        </row>
        <row r="19">
          <cell r="D19" t="str">
            <v>SHAH</v>
          </cell>
          <cell r="E19">
            <v>182</v>
          </cell>
          <cell r="F19">
            <v>0.5</v>
          </cell>
          <cell r="G19">
            <v>0.13694507148231752</v>
          </cell>
          <cell r="H19" t="str">
            <v>ACTUAL</v>
          </cell>
          <cell r="I19">
            <v>0</v>
          </cell>
          <cell r="J19">
            <v>0</v>
          </cell>
          <cell r="K19">
            <v>0</v>
          </cell>
          <cell r="L19">
            <v>0</v>
          </cell>
          <cell r="M19">
            <v>0</v>
          </cell>
          <cell r="N19">
            <v>0</v>
          </cell>
          <cell r="O19">
            <v>0</v>
          </cell>
          <cell r="P19">
            <v>0</v>
          </cell>
        </row>
        <row r="20">
          <cell r="A20" t="str">
            <v xml:space="preserve"> FINAL PROJECT DOSSIER</v>
          </cell>
          <cell r="B20">
            <v>238</v>
          </cell>
          <cell r="C20">
            <v>8.6294416243654817E-2</v>
          </cell>
          <cell r="D20" t="str">
            <v>ASAB</v>
          </cell>
          <cell r="E20">
            <v>120</v>
          </cell>
          <cell r="F20">
            <v>0.50420168067226889</v>
          </cell>
          <cell r="G20">
            <v>8.3974807557732678E-2</v>
          </cell>
          <cell r="H20" t="str">
            <v>PLANNED</v>
          </cell>
          <cell r="I20">
            <v>0</v>
          </cell>
          <cell r="J20">
            <v>0</v>
          </cell>
          <cell r="K20">
            <v>0</v>
          </cell>
          <cell r="L20">
            <v>0</v>
          </cell>
          <cell r="M20">
            <v>0</v>
          </cell>
          <cell r="N20">
            <v>0</v>
          </cell>
          <cell r="O20">
            <v>0</v>
          </cell>
          <cell r="P20">
            <v>0</v>
          </cell>
        </row>
        <row r="21">
          <cell r="D21" t="str">
            <v>SHAH</v>
          </cell>
          <cell r="E21">
            <v>118</v>
          </cell>
          <cell r="F21">
            <v>0.49579831932773111</v>
          </cell>
          <cell r="G21">
            <v>8.8788562829194881E-2</v>
          </cell>
          <cell r="H21" t="str">
            <v>ACTUAL</v>
          </cell>
          <cell r="I21">
            <v>0</v>
          </cell>
          <cell r="J21">
            <v>0</v>
          </cell>
          <cell r="K21">
            <v>0</v>
          </cell>
          <cell r="L21">
            <v>0</v>
          </cell>
          <cell r="M21">
            <v>0</v>
          </cell>
          <cell r="N21">
            <v>0</v>
          </cell>
          <cell r="O21">
            <v>0</v>
          </cell>
          <cell r="P21">
            <v>0</v>
          </cell>
        </row>
        <row r="22">
          <cell r="A22" t="str">
            <v>PROCESS</v>
          </cell>
          <cell r="H22" t="str">
            <v>PLANNED</v>
          </cell>
        </row>
        <row r="23">
          <cell r="H23" t="str">
            <v>ACTUAL</v>
          </cell>
        </row>
        <row r="24">
          <cell r="A24" t="str">
            <v>CATHODIC PROTECTION</v>
          </cell>
          <cell r="H24" t="str">
            <v>PLANNED</v>
          </cell>
        </row>
        <row r="25">
          <cell r="H25" t="str">
            <v>ACTUAL</v>
          </cell>
        </row>
        <row r="26">
          <cell r="A26" t="str">
            <v>TOTAL</v>
          </cell>
          <cell r="B26">
            <v>2758</v>
          </cell>
          <cell r="C26">
            <v>1</v>
          </cell>
          <cell r="D26" t="str">
            <v>ASAB</v>
          </cell>
          <cell r="E26">
            <v>1429</v>
          </cell>
          <cell r="F26">
            <v>0.5181290790427846</v>
          </cell>
          <cell r="G26">
            <v>1</v>
          </cell>
          <cell r="H26" t="str">
            <v>PLANNED</v>
          </cell>
          <cell r="I26">
            <v>951</v>
          </cell>
          <cell r="J26">
            <v>0.66550034989503148</v>
          </cell>
          <cell r="K26">
            <v>853</v>
          </cell>
          <cell r="L26">
            <v>0.6418359668924003</v>
          </cell>
          <cell r="O26">
            <v>1804</v>
          </cell>
          <cell r="P26">
            <v>0.65409717186366934</v>
          </cell>
        </row>
        <row r="27">
          <cell r="D27" t="str">
            <v>SHAH</v>
          </cell>
          <cell r="E27">
            <v>1329</v>
          </cell>
          <cell r="F27">
            <v>0.4818709209572154</v>
          </cell>
          <cell r="G27">
            <v>1</v>
          </cell>
          <cell r="H27" t="str">
            <v>ACTUAL</v>
          </cell>
          <cell r="I27">
            <v>950.99999999999989</v>
          </cell>
          <cell r="J27">
            <v>0.66550034989503137</v>
          </cell>
          <cell r="K27">
            <v>852.99999999999989</v>
          </cell>
          <cell r="L27">
            <v>0.64183596689240019</v>
          </cell>
          <cell r="O27">
            <v>1803.9999999999998</v>
          </cell>
          <cell r="P27">
            <v>0.65409717186366922</v>
          </cell>
        </row>
      </sheetData>
      <sheetData sheetId="11" refreshError="1"/>
      <sheetData sheetId="12" refreshError="1"/>
      <sheetData sheetId="13" refreshError="1"/>
      <sheetData sheetId="14" refreshError="1"/>
      <sheetData sheetId="15" refreshError="1"/>
      <sheetData sheetId="16">
        <row r="3">
          <cell r="A3" t="str">
            <v>FOR ASAB</v>
          </cell>
        </row>
      </sheetData>
      <sheetData sheetId="17"/>
      <sheetData sheetId="18"/>
      <sheetData sheetId="19">
        <row r="2">
          <cell r="A2" t="str">
            <v>UPGRADING OF OIL DRAINS  AND EFFLUENT WATER DISPOSAL FACILITIES AT ASAB AND SHAH</v>
          </cell>
        </row>
      </sheetData>
      <sheetData sheetId="20">
        <row r="2">
          <cell r="A2" t="str">
            <v>UPGRADING OF OIL DRAINS  AND EFFLUENT WATER DISPOSAL FACILITIES AT ASAB AND SHAH</v>
          </cell>
        </row>
      </sheetData>
      <sheetData sheetId="21">
        <row r="2">
          <cell r="A2" t="str">
            <v>UPGRADING OF OIL DRAINS  AND EFFLUENT WATER DISPOSAL FACILITIES AT ASAB AND SHAH</v>
          </cell>
        </row>
      </sheetData>
      <sheetData sheetId="22">
        <row r="2">
          <cell r="A2" t="str">
            <v>UPGRADING OF OIL DRAINS  AND EFFLUENT WATER DISPOSAL FACILITIES AT ASAB AND SHAH</v>
          </cell>
        </row>
      </sheetData>
      <sheetData sheetId="23"/>
      <sheetData sheetId="24"/>
      <sheetData sheetId="25"/>
      <sheetData sheetId="26"/>
      <sheetData sheetId="27"/>
      <sheetData sheetId="28"/>
      <sheetData sheetId="29"/>
      <sheetData sheetId="30"/>
      <sheetData sheetId="31"/>
      <sheetData sheetId="32"/>
      <sheetData sheetId="33"/>
      <sheetData sheetId="34">
        <row r="3">
          <cell r="A3" t="str">
            <v>FOR ASAB</v>
          </cell>
        </row>
      </sheetData>
      <sheetData sheetId="35"/>
      <sheetData sheetId="36"/>
      <sheetData sheetId="37">
        <row r="2">
          <cell r="A2" t="str">
            <v>UPGRADING OF OIL DRAINS  AND EFFLUENT WATER DISPOSAL FACILITIES AT ASAB AND SHAH</v>
          </cell>
        </row>
      </sheetData>
      <sheetData sheetId="38">
        <row r="2">
          <cell r="A2" t="str">
            <v>UPGRADING OF OIL DRAINS  AND EFFLUENT WATER DISPOSAL FACILITIES AT ASAB AND SHAH</v>
          </cell>
        </row>
      </sheetData>
      <sheetData sheetId="39">
        <row r="2">
          <cell r="A2" t="str">
            <v>UPGRADING OF OIL DRAINS  AND EFFLUENT WATER DISPOSAL FACILITIES AT ASAB AND SHAH</v>
          </cell>
        </row>
      </sheetData>
      <sheetData sheetId="40">
        <row r="2">
          <cell r="A2" t="str">
            <v>UPGRADING OF OIL DRAINS  AND EFFLUENT WATER DISPOSAL FACILITIES AT ASAB AND SHAH</v>
          </cell>
        </row>
      </sheetData>
      <sheetData sheetId="41"/>
      <sheetData sheetId="4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row r="7">
          <cell r="C7">
            <v>600</v>
          </cell>
          <cell r="D7">
            <v>75</v>
          </cell>
          <cell r="E7">
            <v>750</v>
          </cell>
        </row>
        <row r="8">
          <cell r="C8">
            <v>800</v>
          </cell>
          <cell r="D8">
            <v>90</v>
          </cell>
          <cell r="E8">
            <v>980</v>
          </cell>
        </row>
        <row r="9">
          <cell r="C9">
            <v>1050</v>
          </cell>
          <cell r="D9">
            <v>120</v>
          </cell>
          <cell r="E9">
            <v>1290</v>
          </cell>
        </row>
        <row r="10">
          <cell r="C10">
            <v>1500</v>
          </cell>
          <cell r="D10">
            <v>173</v>
          </cell>
          <cell r="E10">
            <v>1846</v>
          </cell>
        </row>
        <row r="11">
          <cell r="C11">
            <v>1600</v>
          </cell>
          <cell r="D11">
            <v>178</v>
          </cell>
          <cell r="E11">
            <v>1956</v>
          </cell>
        </row>
        <row r="12">
          <cell r="C12">
            <v>2400</v>
          </cell>
          <cell r="D12">
            <v>250</v>
          </cell>
          <cell r="E12">
            <v>2900</v>
          </cell>
        </row>
        <row r="13">
          <cell r="C13">
            <v>2500</v>
          </cell>
          <cell r="D13">
            <v>250</v>
          </cell>
          <cell r="E13">
            <v>3000</v>
          </cell>
        </row>
        <row r="14">
          <cell r="C14">
            <v>3000</v>
          </cell>
          <cell r="D14">
            <v>300</v>
          </cell>
          <cell r="E14">
            <v>3600</v>
          </cell>
        </row>
        <row r="15">
          <cell r="C15">
            <v>3500</v>
          </cell>
          <cell r="D15">
            <v>350</v>
          </cell>
          <cell r="E15">
            <v>4200</v>
          </cell>
        </row>
      </sheetData>
      <sheetData sheetId="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nel Invert"/>
      <sheetName val="Existing Ground Level"/>
      <sheetName val="K9B Profile"/>
    </sheetNames>
    <sheetDataSet>
      <sheetData sheetId="0">
        <row r="11">
          <cell r="D11">
            <v>0</v>
          </cell>
          <cell r="E11">
            <v>5.0620000000000003</v>
          </cell>
        </row>
        <row r="12">
          <cell r="D12">
            <v>5</v>
          </cell>
          <cell r="E12">
            <v>5.0620000000000003</v>
          </cell>
        </row>
        <row r="13">
          <cell r="D13">
            <v>10</v>
          </cell>
          <cell r="E13">
            <v>5.0750000000000002</v>
          </cell>
        </row>
        <row r="14">
          <cell r="D14">
            <v>15</v>
          </cell>
          <cell r="E14">
            <v>5.0869999999999997</v>
          </cell>
        </row>
        <row r="15">
          <cell r="D15">
            <v>20</v>
          </cell>
          <cell r="E15">
            <v>5.0999999999999996</v>
          </cell>
        </row>
        <row r="16">
          <cell r="D16">
            <v>25</v>
          </cell>
          <cell r="E16">
            <v>5.1120000000000001</v>
          </cell>
        </row>
        <row r="17">
          <cell r="D17">
            <v>30</v>
          </cell>
          <cell r="E17">
            <v>5.1239999999999997</v>
          </cell>
        </row>
        <row r="18">
          <cell r="D18">
            <v>35</v>
          </cell>
          <cell r="E18">
            <v>5.1369999999999996</v>
          </cell>
        </row>
        <row r="19">
          <cell r="D19">
            <v>40</v>
          </cell>
          <cell r="E19">
            <v>5.149</v>
          </cell>
        </row>
        <row r="20">
          <cell r="D20">
            <v>45</v>
          </cell>
          <cell r="E20">
            <v>5.1619999999999999</v>
          </cell>
        </row>
        <row r="21">
          <cell r="D21">
            <v>50</v>
          </cell>
          <cell r="E21">
            <v>5.1740000000000004</v>
          </cell>
        </row>
        <row r="22">
          <cell r="D22">
            <v>55</v>
          </cell>
          <cell r="E22">
            <v>5.1859999999999999</v>
          </cell>
        </row>
        <row r="23">
          <cell r="D23">
            <v>60</v>
          </cell>
          <cell r="E23">
            <v>5.1989999999999998</v>
          </cell>
        </row>
        <row r="24">
          <cell r="D24">
            <v>65</v>
          </cell>
          <cell r="E24">
            <v>5.2110000000000003</v>
          </cell>
        </row>
        <row r="25">
          <cell r="D25">
            <v>70</v>
          </cell>
          <cell r="E25">
            <v>5.2240000000000002</v>
          </cell>
        </row>
        <row r="26">
          <cell r="D26">
            <v>75</v>
          </cell>
          <cell r="E26">
            <v>5.2359999999999998</v>
          </cell>
        </row>
        <row r="27">
          <cell r="D27">
            <v>80</v>
          </cell>
          <cell r="E27">
            <v>5.2489999999999997</v>
          </cell>
        </row>
        <row r="28">
          <cell r="D28">
            <v>85</v>
          </cell>
          <cell r="E28">
            <v>5.2610000000000001</v>
          </cell>
        </row>
        <row r="29">
          <cell r="D29">
            <v>90</v>
          </cell>
          <cell r="E29">
            <v>5.2729999999999997</v>
          </cell>
        </row>
        <row r="30">
          <cell r="D30">
            <v>95</v>
          </cell>
          <cell r="E30">
            <v>5.2859999999999996</v>
          </cell>
        </row>
        <row r="31">
          <cell r="D31">
            <v>100</v>
          </cell>
          <cell r="E31">
            <v>5.298</v>
          </cell>
        </row>
        <row r="32">
          <cell r="D32">
            <v>105</v>
          </cell>
          <cell r="E32">
            <v>5.3109999999999999</v>
          </cell>
        </row>
        <row r="33">
          <cell r="D33">
            <v>110</v>
          </cell>
          <cell r="E33">
            <v>5.3230000000000004</v>
          </cell>
        </row>
        <row r="34">
          <cell r="D34">
            <v>115</v>
          </cell>
          <cell r="E34">
            <v>5.335</v>
          </cell>
        </row>
        <row r="35">
          <cell r="D35">
            <v>120</v>
          </cell>
          <cell r="E35">
            <v>5.3479999999999999</v>
          </cell>
        </row>
        <row r="36">
          <cell r="D36">
            <v>125</v>
          </cell>
          <cell r="E36">
            <v>5.36</v>
          </cell>
        </row>
        <row r="37">
          <cell r="D37">
            <v>130</v>
          </cell>
          <cell r="E37">
            <v>5.3730000000000002</v>
          </cell>
        </row>
        <row r="38">
          <cell r="D38">
            <v>135</v>
          </cell>
          <cell r="E38">
            <v>5.3849999999999998</v>
          </cell>
        </row>
        <row r="39">
          <cell r="D39">
            <v>140</v>
          </cell>
          <cell r="E39">
            <v>5.3970000000000002</v>
          </cell>
        </row>
        <row r="40">
          <cell r="D40">
            <v>145</v>
          </cell>
          <cell r="E40">
            <v>5.41</v>
          </cell>
        </row>
        <row r="41">
          <cell r="D41">
            <v>150</v>
          </cell>
          <cell r="E41">
            <v>5.4219999999999997</v>
          </cell>
        </row>
        <row r="42">
          <cell r="D42">
            <v>155</v>
          </cell>
          <cell r="E42">
            <v>5.4349999999999996</v>
          </cell>
        </row>
        <row r="43">
          <cell r="D43">
            <v>160</v>
          </cell>
          <cell r="E43">
            <v>5.4470000000000001</v>
          </cell>
        </row>
        <row r="44">
          <cell r="D44">
            <v>165</v>
          </cell>
          <cell r="E44">
            <v>5.4589999999999996</v>
          </cell>
        </row>
        <row r="45">
          <cell r="D45">
            <v>170</v>
          </cell>
          <cell r="E45">
            <v>5.4720000000000004</v>
          </cell>
        </row>
        <row r="46">
          <cell r="D46">
            <v>175</v>
          </cell>
          <cell r="E46">
            <v>5.484</v>
          </cell>
        </row>
        <row r="47">
          <cell r="D47">
            <v>180</v>
          </cell>
          <cell r="E47">
            <v>5.4969999999999999</v>
          </cell>
        </row>
        <row r="48">
          <cell r="D48">
            <v>185</v>
          </cell>
          <cell r="E48">
            <v>5.5090000000000003</v>
          </cell>
        </row>
        <row r="49">
          <cell r="D49">
            <v>190</v>
          </cell>
          <cell r="E49">
            <v>5.5209999999999999</v>
          </cell>
        </row>
        <row r="50">
          <cell r="D50">
            <v>195</v>
          </cell>
          <cell r="E50">
            <v>5.5339999999999998</v>
          </cell>
        </row>
        <row r="51">
          <cell r="D51">
            <v>200</v>
          </cell>
          <cell r="E51">
            <v>5.5460000000000003</v>
          </cell>
        </row>
        <row r="52">
          <cell r="D52">
            <v>205</v>
          </cell>
          <cell r="E52">
            <v>5.5590000000000002</v>
          </cell>
        </row>
        <row r="53">
          <cell r="D53">
            <v>210</v>
          </cell>
          <cell r="E53">
            <v>5.5709999999999997</v>
          </cell>
        </row>
        <row r="54">
          <cell r="D54">
            <v>215</v>
          </cell>
          <cell r="E54">
            <v>5.5839999999999996</v>
          </cell>
        </row>
        <row r="55">
          <cell r="D55">
            <v>220</v>
          </cell>
          <cell r="E55">
            <v>5.5960000000000001</v>
          </cell>
        </row>
        <row r="56">
          <cell r="D56">
            <v>225</v>
          </cell>
          <cell r="E56">
            <v>5.6079999999999997</v>
          </cell>
        </row>
        <row r="57">
          <cell r="D57">
            <v>230</v>
          </cell>
          <cell r="E57">
            <v>5.6210000000000004</v>
          </cell>
        </row>
        <row r="58">
          <cell r="D58">
            <v>235</v>
          </cell>
          <cell r="E58">
            <v>5.633</v>
          </cell>
        </row>
        <row r="59">
          <cell r="D59">
            <v>240</v>
          </cell>
          <cell r="E59">
            <v>5.6459999999999999</v>
          </cell>
        </row>
        <row r="60">
          <cell r="D60">
            <v>245</v>
          </cell>
          <cell r="E60">
            <v>5.6580000000000004</v>
          </cell>
        </row>
        <row r="61">
          <cell r="D61">
            <v>250</v>
          </cell>
          <cell r="E61">
            <v>5.67</v>
          </cell>
        </row>
        <row r="62">
          <cell r="D62">
            <v>255</v>
          </cell>
          <cell r="E62">
            <v>5.6829999999999998</v>
          </cell>
        </row>
        <row r="63">
          <cell r="D63">
            <v>260</v>
          </cell>
          <cell r="E63">
            <v>5.6950000000000003</v>
          </cell>
        </row>
        <row r="64">
          <cell r="D64">
            <v>265</v>
          </cell>
          <cell r="E64">
            <v>5.7080000000000002</v>
          </cell>
        </row>
        <row r="65">
          <cell r="D65">
            <v>270</v>
          </cell>
          <cell r="E65">
            <v>5.72</v>
          </cell>
        </row>
        <row r="66">
          <cell r="D66">
            <v>275</v>
          </cell>
          <cell r="E66">
            <v>5.7320000000000002</v>
          </cell>
        </row>
        <row r="67">
          <cell r="D67">
            <v>280</v>
          </cell>
          <cell r="E67">
            <v>5.7450000000000001</v>
          </cell>
        </row>
        <row r="68">
          <cell r="D68">
            <v>285</v>
          </cell>
          <cell r="E68">
            <v>5.7569999999999997</v>
          </cell>
        </row>
        <row r="69">
          <cell r="D69">
            <v>290</v>
          </cell>
          <cell r="E69">
            <v>5.77</v>
          </cell>
        </row>
        <row r="70">
          <cell r="D70">
            <v>295</v>
          </cell>
          <cell r="E70">
            <v>5.782</v>
          </cell>
        </row>
        <row r="71">
          <cell r="D71">
            <v>300</v>
          </cell>
          <cell r="E71">
            <v>5.7939999999999996</v>
          </cell>
        </row>
        <row r="72">
          <cell r="D72">
            <v>305</v>
          </cell>
          <cell r="E72">
            <v>5.8070000000000004</v>
          </cell>
        </row>
        <row r="73">
          <cell r="D73">
            <v>308.96899999999999</v>
          </cell>
          <cell r="E73">
            <v>5.8170000000000002</v>
          </cell>
        </row>
        <row r="74">
          <cell r="D74">
            <v>310</v>
          </cell>
          <cell r="E74">
            <v>5.8179999999999996</v>
          </cell>
        </row>
        <row r="75">
          <cell r="D75">
            <v>315</v>
          </cell>
          <cell r="E75">
            <v>5.827</v>
          </cell>
        </row>
        <row r="76">
          <cell r="D76">
            <v>320</v>
          </cell>
          <cell r="E76">
            <v>5.8360000000000003</v>
          </cell>
        </row>
        <row r="77">
          <cell r="D77">
            <v>325</v>
          </cell>
          <cell r="E77">
            <v>5.8449999999999998</v>
          </cell>
        </row>
        <row r="78">
          <cell r="D78">
            <v>330</v>
          </cell>
          <cell r="E78">
            <v>5.8540000000000001</v>
          </cell>
        </row>
        <row r="79">
          <cell r="D79">
            <v>335</v>
          </cell>
          <cell r="E79">
            <v>5.8620000000000001</v>
          </cell>
        </row>
        <row r="80">
          <cell r="D80">
            <v>340</v>
          </cell>
          <cell r="E80">
            <v>5.8710000000000004</v>
          </cell>
        </row>
        <row r="81">
          <cell r="D81">
            <v>345</v>
          </cell>
          <cell r="E81">
            <v>5.88</v>
          </cell>
        </row>
        <row r="82">
          <cell r="D82">
            <v>350</v>
          </cell>
          <cell r="E82">
            <v>5.8890000000000002</v>
          </cell>
        </row>
        <row r="83">
          <cell r="D83">
            <v>355</v>
          </cell>
          <cell r="E83">
            <v>5.8979999999999997</v>
          </cell>
        </row>
        <row r="84">
          <cell r="D84">
            <v>360</v>
          </cell>
          <cell r="E84">
            <v>5.9059999999999997</v>
          </cell>
        </row>
        <row r="85">
          <cell r="D85">
            <v>365</v>
          </cell>
          <cell r="E85">
            <v>5.915</v>
          </cell>
        </row>
        <row r="86">
          <cell r="D86">
            <v>370</v>
          </cell>
          <cell r="E86">
            <v>5.9240000000000004</v>
          </cell>
        </row>
        <row r="87">
          <cell r="D87">
            <v>375</v>
          </cell>
          <cell r="E87">
            <v>5.9329999999999998</v>
          </cell>
        </row>
        <row r="88">
          <cell r="D88">
            <v>380</v>
          </cell>
          <cell r="E88">
            <v>5.9420000000000002</v>
          </cell>
        </row>
        <row r="89">
          <cell r="D89">
            <v>385</v>
          </cell>
          <cell r="E89">
            <v>5.95</v>
          </cell>
        </row>
        <row r="90">
          <cell r="D90">
            <v>390</v>
          </cell>
          <cell r="E90">
            <v>5.9589999999999996</v>
          </cell>
        </row>
        <row r="91">
          <cell r="D91">
            <v>391.709</v>
          </cell>
          <cell r="E91">
            <v>5.9619999999999997</v>
          </cell>
        </row>
        <row r="92">
          <cell r="D92">
            <v>393.709</v>
          </cell>
          <cell r="E92">
            <v>5.9660000000000002</v>
          </cell>
        </row>
        <row r="93">
          <cell r="D93">
            <v>395</v>
          </cell>
          <cell r="E93">
            <v>5.968</v>
          </cell>
        </row>
        <row r="94">
          <cell r="D94">
            <v>400</v>
          </cell>
          <cell r="E94">
            <v>5.9770000000000003</v>
          </cell>
        </row>
        <row r="95">
          <cell r="D95">
            <v>405</v>
          </cell>
          <cell r="E95">
            <v>5.9859999999999998</v>
          </cell>
        </row>
        <row r="96">
          <cell r="D96">
            <v>410</v>
          </cell>
          <cell r="E96">
            <v>5.9939999999999998</v>
          </cell>
        </row>
        <row r="97">
          <cell r="D97">
            <v>415</v>
          </cell>
          <cell r="E97">
            <v>6.0030000000000001</v>
          </cell>
        </row>
        <row r="98">
          <cell r="D98">
            <v>420</v>
          </cell>
          <cell r="E98">
            <v>6.0119999999999996</v>
          </cell>
        </row>
        <row r="99">
          <cell r="D99">
            <v>425</v>
          </cell>
          <cell r="E99">
            <v>6.0209999999999999</v>
          </cell>
        </row>
        <row r="100">
          <cell r="D100">
            <v>430</v>
          </cell>
          <cell r="E100">
            <v>6.0289999999999999</v>
          </cell>
        </row>
        <row r="101">
          <cell r="D101">
            <v>435</v>
          </cell>
          <cell r="E101">
            <v>6.0380000000000003</v>
          </cell>
        </row>
        <row r="102">
          <cell r="D102">
            <v>440</v>
          </cell>
          <cell r="E102">
            <v>6.0469999999999997</v>
          </cell>
        </row>
        <row r="103">
          <cell r="D103">
            <v>445</v>
          </cell>
          <cell r="E103">
            <v>6.056</v>
          </cell>
        </row>
        <row r="104">
          <cell r="D104">
            <v>450</v>
          </cell>
          <cell r="E104">
            <v>6.0650000000000004</v>
          </cell>
        </row>
        <row r="105">
          <cell r="D105">
            <v>455</v>
          </cell>
          <cell r="E105">
            <v>6.0730000000000004</v>
          </cell>
        </row>
        <row r="106">
          <cell r="D106">
            <v>460</v>
          </cell>
          <cell r="E106">
            <v>6.0819999999999999</v>
          </cell>
        </row>
        <row r="107">
          <cell r="D107">
            <v>465</v>
          </cell>
          <cell r="E107">
            <v>6.0910000000000002</v>
          </cell>
        </row>
        <row r="108">
          <cell r="D108">
            <v>470</v>
          </cell>
          <cell r="E108">
            <v>6.1</v>
          </cell>
        </row>
        <row r="109">
          <cell r="D109">
            <v>475</v>
          </cell>
          <cell r="E109">
            <v>6.109</v>
          </cell>
        </row>
        <row r="110">
          <cell r="D110">
            <v>480</v>
          </cell>
          <cell r="E110">
            <v>6.117</v>
          </cell>
        </row>
        <row r="111">
          <cell r="D111">
            <v>485</v>
          </cell>
          <cell r="E111">
            <v>6.1260000000000003</v>
          </cell>
        </row>
        <row r="112">
          <cell r="D112">
            <v>490</v>
          </cell>
          <cell r="E112">
            <v>6.1349999999999998</v>
          </cell>
        </row>
        <row r="113">
          <cell r="D113">
            <v>495</v>
          </cell>
          <cell r="E113">
            <v>6.1440000000000001</v>
          </cell>
        </row>
        <row r="114">
          <cell r="D114">
            <v>500</v>
          </cell>
          <cell r="E114">
            <v>6.1529999999999996</v>
          </cell>
        </row>
        <row r="115">
          <cell r="D115">
            <v>505</v>
          </cell>
          <cell r="E115">
            <v>6.1609999999999996</v>
          </cell>
        </row>
        <row r="116">
          <cell r="D116">
            <v>510</v>
          </cell>
          <cell r="E116">
            <v>6.17</v>
          </cell>
        </row>
        <row r="117">
          <cell r="D117">
            <v>515</v>
          </cell>
          <cell r="E117">
            <v>6.1790000000000003</v>
          </cell>
        </row>
        <row r="118">
          <cell r="D118">
            <v>520</v>
          </cell>
          <cell r="E118">
            <v>6.1879999999999997</v>
          </cell>
        </row>
        <row r="119">
          <cell r="D119">
            <v>525</v>
          </cell>
          <cell r="E119">
            <v>6.1959999999999997</v>
          </cell>
        </row>
        <row r="120">
          <cell r="D120">
            <v>530</v>
          </cell>
          <cell r="E120">
            <v>6.2050000000000001</v>
          </cell>
        </row>
        <row r="121">
          <cell r="D121">
            <v>535</v>
          </cell>
          <cell r="E121">
            <v>6.2140000000000004</v>
          </cell>
        </row>
        <row r="122">
          <cell r="D122">
            <v>540</v>
          </cell>
          <cell r="E122">
            <v>6.2229999999999999</v>
          </cell>
        </row>
        <row r="123">
          <cell r="D123">
            <v>545</v>
          </cell>
          <cell r="E123">
            <v>6.2320000000000002</v>
          </cell>
        </row>
        <row r="124">
          <cell r="D124">
            <v>550</v>
          </cell>
          <cell r="E124">
            <v>6.24</v>
          </cell>
        </row>
        <row r="125">
          <cell r="D125">
            <v>555</v>
          </cell>
          <cell r="E125">
            <v>6.2489999999999997</v>
          </cell>
        </row>
        <row r="126">
          <cell r="D126">
            <v>560</v>
          </cell>
          <cell r="E126">
            <v>6.258</v>
          </cell>
        </row>
        <row r="127">
          <cell r="D127">
            <v>565</v>
          </cell>
          <cell r="E127">
            <v>6.2670000000000003</v>
          </cell>
        </row>
        <row r="128">
          <cell r="D128">
            <v>570</v>
          </cell>
          <cell r="E128">
            <v>6.2759999999999998</v>
          </cell>
        </row>
        <row r="129">
          <cell r="D129">
            <v>575</v>
          </cell>
          <cell r="E129">
            <v>6.2839999999999998</v>
          </cell>
        </row>
        <row r="130">
          <cell r="D130">
            <v>580</v>
          </cell>
          <cell r="E130">
            <v>6.2930000000000001</v>
          </cell>
        </row>
        <row r="131">
          <cell r="D131">
            <v>585</v>
          </cell>
          <cell r="E131">
            <v>6.3019999999999996</v>
          </cell>
        </row>
        <row r="132">
          <cell r="D132">
            <v>590</v>
          </cell>
          <cell r="E132">
            <v>6.3109999999999999</v>
          </cell>
        </row>
        <row r="133">
          <cell r="D133">
            <v>595</v>
          </cell>
          <cell r="E133">
            <v>6.32</v>
          </cell>
        </row>
        <row r="134">
          <cell r="D134">
            <v>600</v>
          </cell>
          <cell r="E134">
            <v>6.3280000000000003</v>
          </cell>
        </row>
        <row r="135">
          <cell r="D135">
            <v>605</v>
          </cell>
          <cell r="E135">
            <v>6.3369999999999997</v>
          </cell>
        </row>
        <row r="136">
          <cell r="D136">
            <v>610</v>
          </cell>
          <cell r="E136">
            <v>6.3460000000000001</v>
          </cell>
        </row>
        <row r="137">
          <cell r="D137">
            <v>615</v>
          </cell>
          <cell r="E137">
            <v>6.3550000000000004</v>
          </cell>
        </row>
        <row r="138">
          <cell r="D138">
            <v>620</v>
          </cell>
          <cell r="E138">
            <v>6.3630000000000004</v>
          </cell>
        </row>
        <row r="139">
          <cell r="D139">
            <v>625</v>
          </cell>
          <cell r="E139">
            <v>6.3719999999999999</v>
          </cell>
        </row>
        <row r="140">
          <cell r="D140">
            <v>630</v>
          </cell>
          <cell r="E140">
            <v>6.3810000000000002</v>
          </cell>
        </row>
        <row r="141">
          <cell r="D141">
            <v>635</v>
          </cell>
          <cell r="E141">
            <v>6.39</v>
          </cell>
        </row>
        <row r="142">
          <cell r="D142">
            <v>640</v>
          </cell>
          <cell r="E142">
            <v>6.399</v>
          </cell>
        </row>
        <row r="143">
          <cell r="D143">
            <v>645</v>
          </cell>
          <cell r="E143">
            <v>6.407</v>
          </cell>
        </row>
        <row r="144">
          <cell r="D144">
            <v>650</v>
          </cell>
          <cell r="E144">
            <v>6.4160000000000004</v>
          </cell>
        </row>
        <row r="145">
          <cell r="D145">
            <v>655</v>
          </cell>
          <cell r="E145">
            <v>6.4249999999999998</v>
          </cell>
        </row>
        <row r="146">
          <cell r="D146">
            <v>660</v>
          </cell>
          <cell r="E146">
            <v>6.4340000000000002</v>
          </cell>
        </row>
        <row r="147">
          <cell r="D147">
            <v>665</v>
          </cell>
          <cell r="E147">
            <v>6.4429999999999996</v>
          </cell>
        </row>
        <row r="148">
          <cell r="D148">
            <v>670</v>
          </cell>
          <cell r="E148">
            <v>6.4509999999999996</v>
          </cell>
        </row>
        <row r="149">
          <cell r="D149">
            <v>675</v>
          </cell>
          <cell r="E149">
            <v>6.46</v>
          </cell>
        </row>
        <row r="150">
          <cell r="D150">
            <v>680</v>
          </cell>
          <cell r="E150">
            <v>6.4690000000000003</v>
          </cell>
        </row>
        <row r="151">
          <cell r="D151">
            <v>685</v>
          </cell>
          <cell r="E151">
            <v>6.4779999999999998</v>
          </cell>
        </row>
        <row r="152">
          <cell r="D152">
            <v>690</v>
          </cell>
          <cell r="E152">
            <v>6.4870000000000001</v>
          </cell>
        </row>
        <row r="153">
          <cell r="D153">
            <v>695</v>
          </cell>
          <cell r="E153">
            <v>6.4950000000000001</v>
          </cell>
        </row>
        <row r="154">
          <cell r="D154">
            <v>700</v>
          </cell>
          <cell r="E154">
            <v>6.5039999999999996</v>
          </cell>
        </row>
        <row r="155">
          <cell r="D155">
            <v>705</v>
          </cell>
          <cell r="E155">
            <v>6.5129999999999999</v>
          </cell>
        </row>
        <row r="156">
          <cell r="D156">
            <v>710</v>
          </cell>
          <cell r="E156">
            <v>6.5220000000000002</v>
          </cell>
        </row>
        <row r="157">
          <cell r="D157">
            <v>715</v>
          </cell>
          <cell r="E157">
            <v>6.53</v>
          </cell>
        </row>
        <row r="158">
          <cell r="D158">
            <v>720</v>
          </cell>
          <cell r="E158">
            <v>6.5389999999999997</v>
          </cell>
        </row>
        <row r="159">
          <cell r="D159">
            <v>725</v>
          </cell>
          <cell r="E159">
            <v>6.548</v>
          </cell>
        </row>
        <row r="160">
          <cell r="D160">
            <v>730</v>
          </cell>
          <cell r="E160">
            <v>6.5570000000000004</v>
          </cell>
        </row>
        <row r="161">
          <cell r="D161">
            <v>735</v>
          </cell>
          <cell r="E161">
            <v>6.5659999999999998</v>
          </cell>
        </row>
        <row r="162">
          <cell r="D162">
            <v>740</v>
          </cell>
          <cell r="E162">
            <v>6.5739999999999998</v>
          </cell>
        </row>
        <row r="163">
          <cell r="D163">
            <v>745</v>
          </cell>
          <cell r="E163">
            <v>6.5830000000000002</v>
          </cell>
        </row>
        <row r="164">
          <cell r="D164">
            <v>750</v>
          </cell>
          <cell r="E164">
            <v>6.5919999999999996</v>
          </cell>
        </row>
        <row r="165">
          <cell r="D165">
            <v>755</v>
          </cell>
          <cell r="E165">
            <v>6.601</v>
          </cell>
        </row>
        <row r="166">
          <cell r="D166">
            <v>760</v>
          </cell>
          <cell r="E166">
            <v>6.61</v>
          </cell>
        </row>
        <row r="167">
          <cell r="D167">
            <v>765</v>
          </cell>
          <cell r="E167">
            <v>6.6180000000000003</v>
          </cell>
        </row>
        <row r="168">
          <cell r="D168">
            <v>770</v>
          </cell>
          <cell r="E168">
            <v>6.6269999999999998</v>
          </cell>
        </row>
        <row r="169">
          <cell r="D169">
            <v>775</v>
          </cell>
          <cell r="E169">
            <v>6.6360000000000001</v>
          </cell>
        </row>
        <row r="170">
          <cell r="D170">
            <v>780</v>
          </cell>
          <cell r="E170">
            <v>6.6449999999999996</v>
          </cell>
        </row>
        <row r="171">
          <cell r="D171">
            <v>785</v>
          </cell>
          <cell r="E171">
            <v>6.6539999999999999</v>
          </cell>
        </row>
        <row r="172">
          <cell r="D172">
            <v>790</v>
          </cell>
          <cell r="E172">
            <v>6.6619999999999999</v>
          </cell>
        </row>
        <row r="173">
          <cell r="D173">
            <v>795</v>
          </cell>
          <cell r="E173">
            <v>6.6710000000000003</v>
          </cell>
        </row>
        <row r="174">
          <cell r="D174">
            <v>800</v>
          </cell>
          <cell r="E174">
            <v>6.68</v>
          </cell>
        </row>
        <row r="175">
          <cell r="D175">
            <v>805</v>
          </cell>
          <cell r="E175">
            <v>6.6890000000000001</v>
          </cell>
        </row>
        <row r="176">
          <cell r="D176">
            <v>810</v>
          </cell>
          <cell r="E176">
            <v>6.6980000000000004</v>
          </cell>
        </row>
        <row r="177">
          <cell r="D177">
            <v>815</v>
          </cell>
          <cell r="E177">
            <v>6.7060000000000004</v>
          </cell>
        </row>
        <row r="178">
          <cell r="D178">
            <v>820</v>
          </cell>
          <cell r="E178">
            <v>6.7149999999999999</v>
          </cell>
        </row>
        <row r="179">
          <cell r="D179">
            <v>825</v>
          </cell>
          <cell r="E179">
            <v>6.7240000000000002</v>
          </cell>
        </row>
        <row r="180">
          <cell r="D180">
            <v>830</v>
          </cell>
          <cell r="E180">
            <v>6.7329999999999997</v>
          </cell>
        </row>
        <row r="181">
          <cell r="D181">
            <v>835</v>
          </cell>
          <cell r="E181">
            <v>6.7409999999999997</v>
          </cell>
        </row>
        <row r="182">
          <cell r="D182">
            <v>840</v>
          </cell>
          <cell r="E182">
            <v>6.75</v>
          </cell>
        </row>
        <row r="183">
          <cell r="D183">
            <v>845</v>
          </cell>
          <cell r="E183">
            <v>6.7590000000000003</v>
          </cell>
        </row>
        <row r="184">
          <cell r="D184">
            <v>850</v>
          </cell>
          <cell r="E184">
            <v>6.7679999999999998</v>
          </cell>
        </row>
        <row r="185">
          <cell r="D185">
            <v>855</v>
          </cell>
          <cell r="E185">
            <v>6.7770000000000001</v>
          </cell>
        </row>
        <row r="186">
          <cell r="D186">
            <v>860</v>
          </cell>
          <cell r="E186">
            <v>6.7850000000000001</v>
          </cell>
        </row>
        <row r="187">
          <cell r="D187">
            <v>865</v>
          </cell>
          <cell r="E187">
            <v>6.7939999999999996</v>
          </cell>
        </row>
        <row r="188">
          <cell r="D188">
            <v>870</v>
          </cell>
          <cell r="E188">
            <v>6.8029999999999999</v>
          </cell>
        </row>
        <row r="189">
          <cell r="D189">
            <v>875</v>
          </cell>
          <cell r="E189">
            <v>6.8120000000000003</v>
          </cell>
        </row>
        <row r="190">
          <cell r="D190">
            <v>880</v>
          </cell>
          <cell r="E190">
            <v>6.8209999999999997</v>
          </cell>
        </row>
        <row r="191">
          <cell r="D191">
            <v>885</v>
          </cell>
          <cell r="E191">
            <v>6.8289999999999997</v>
          </cell>
        </row>
        <row r="192">
          <cell r="D192">
            <v>890</v>
          </cell>
          <cell r="E192">
            <v>6.8380000000000001</v>
          </cell>
        </row>
        <row r="193">
          <cell r="D193">
            <v>895</v>
          </cell>
          <cell r="E193">
            <v>6.8470000000000004</v>
          </cell>
        </row>
        <row r="194">
          <cell r="D194">
            <v>900</v>
          </cell>
          <cell r="E194">
            <v>6.8559999999999999</v>
          </cell>
        </row>
        <row r="195">
          <cell r="D195">
            <v>905</v>
          </cell>
          <cell r="E195">
            <v>6.8650000000000002</v>
          </cell>
        </row>
        <row r="196">
          <cell r="D196">
            <v>910</v>
          </cell>
          <cell r="E196">
            <v>6.8730000000000002</v>
          </cell>
        </row>
        <row r="197">
          <cell r="D197">
            <v>915</v>
          </cell>
          <cell r="E197">
            <v>6.8819999999999997</v>
          </cell>
        </row>
        <row r="198">
          <cell r="D198">
            <v>920</v>
          </cell>
          <cell r="E198">
            <v>6.891</v>
          </cell>
        </row>
        <row r="199">
          <cell r="D199">
            <v>925</v>
          </cell>
          <cell r="E199">
            <v>6.9</v>
          </cell>
        </row>
        <row r="200">
          <cell r="D200">
            <v>930</v>
          </cell>
          <cell r="E200">
            <v>6.9080000000000004</v>
          </cell>
        </row>
        <row r="201">
          <cell r="D201">
            <v>935</v>
          </cell>
          <cell r="E201">
            <v>6.9169999999999998</v>
          </cell>
        </row>
        <row r="202">
          <cell r="D202">
            <v>940</v>
          </cell>
          <cell r="E202">
            <v>6.9260000000000002</v>
          </cell>
        </row>
        <row r="203">
          <cell r="D203">
            <v>945</v>
          </cell>
          <cell r="E203">
            <v>6.9349999999999996</v>
          </cell>
        </row>
        <row r="204">
          <cell r="D204">
            <v>950</v>
          </cell>
          <cell r="E204">
            <v>6.944</v>
          </cell>
        </row>
        <row r="205">
          <cell r="D205">
            <v>955</v>
          </cell>
          <cell r="E205">
            <v>6.952</v>
          </cell>
        </row>
        <row r="206">
          <cell r="D206">
            <v>960</v>
          </cell>
          <cell r="E206">
            <v>6.9610000000000003</v>
          </cell>
        </row>
        <row r="207">
          <cell r="D207">
            <v>965</v>
          </cell>
          <cell r="E207">
            <v>6.97</v>
          </cell>
        </row>
        <row r="208">
          <cell r="D208">
            <v>970</v>
          </cell>
          <cell r="E208">
            <v>6.9790000000000001</v>
          </cell>
        </row>
        <row r="209">
          <cell r="D209">
            <v>975</v>
          </cell>
          <cell r="E209">
            <v>6.9880000000000004</v>
          </cell>
        </row>
        <row r="210">
          <cell r="D210">
            <v>980</v>
          </cell>
          <cell r="E210">
            <v>6.9960000000000004</v>
          </cell>
        </row>
        <row r="211">
          <cell r="D211">
            <v>985</v>
          </cell>
          <cell r="E211">
            <v>7.0049999999999999</v>
          </cell>
        </row>
        <row r="212">
          <cell r="D212">
            <v>990</v>
          </cell>
          <cell r="E212">
            <v>7.0140000000000002</v>
          </cell>
        </row>
        <row r="213">
          <cell r="D213">
            <v>995</v>
          </cell>
          <cell r="E213">
            <v>7.0229999999999997</v>
          </cell>
        </row>
        <row r="214">
          <cell r="D214">
            <v>1000</v>
          </cell>
          <cell r="E214">
            <v>7.032</v>
          </cell>
        </row>
        <row r="215">
          <cell r="D215">
            <v>1005</v>
          </cell>
          <cell r="E215">
            <v>7.04</v>
          </cell>
        </row>
        <row r="216">
          <cell r="D216">
            <v>1010</v>
          </cell>
          <cell r="E216">
            <v>7.0490000000000004</v>
          </cell>
        </row>
        <row r="217">
          <cell r="D217">
            <v>1015</v>
          </cell>
          <cell r="E217">
            <v>7.0579999999999998</v>
          </cell>
        </row>
        <row r="218">
          <cell r="D218">
            <v>1020</v>
          </cell>
          <cell r="E218">
            <v>7.0670000000000002</v>
          </cell>
        </row>
        <row r="219">
          <cell r="D219">
            <v>1025</v>
          </cell>
          <cell r="E219">
            <v>7.0750000000000002</v>
          </cell>
        </row>
        <row r="220">
          <cell r="D220">
            <v>1030</v>
          </cell>
          <cell r="E220">
            <v>7.0839999999999996</v>
          </cell>
        </row>
        <row r="221">
          <cell r="D221">
            <v>1035</v>
          </cell>
          <cell r="E221">
            <v>7.093</v>
          </cell>
        </row>
        <row r="222">
          <cell r="D222">
            <v>1040</v>
          </cell>
          <cell r="E222">
            <v>7.1020000000000003</v>
          </cell>
        </row>
        <row r="223">
          <cell r="D223">
            <v>1045</v>
          </cell>
          <cell r="E223">
            <v>7.1109999999999998</v>
          </cell>
        </row>
        <row r="224">
          <cell r="D224">
            <v>1050</v>
          </cell>
          <cell r="E224">
            <v>7.1189999999999998</v>
          </cell>
        </row>
        <row r="225">
          <cell r="D225">
            <v>1055</v>
          </cell>
          <cell r="E225">
            <v>7.1280000000000001</v>
          </cell>
        </row>
        <row r="226">
          <cell r="D226">
            <v>1060</v>
          </cell>
          <cell r="E226">
            <v>7.1369999999999996</v>
          </cell>
        </row>
        <row r="227">
          <cell r="D227">
            <v>1065</v>
          </cell>
          <cell r="E227">
            <v>7.1459999999999999</v>
          </cell>
        </row>
        <row r="228">
          <cell r="D228">
            <v>1070</v>
          </cell>
          <cell r="E228">
            <v>7.1550000000000002</v>
          </cell>
        </row>
        <row r="229">
          <cell r="D229">
            <v>1075</v>
          </cell>
          <cell r="E229">
            <v>7.1630000000000003</v>
          </cell>
        </row>
        <row r="230">
          <cell r="D230">
            <v>1080</v>
          </cell>
          <cell r="E230">
            <v>7.1719999999999997</v>
          </cell>
        </row>
        <row r="231">
          <cell r="D231">
            <v>1085</v>
          </cell>
          <cell r="E231">
            <v>7.181</v>
          </cell>
        </row>
        <row r="232">
          <cell r="D232">
            <v>1090</v>
          </cell>
          <cell r="E232">
            <v>7.19</v>
          </cell>
        </row>
        <row r="233">
          <cell r="D233">
            <v>1095</v>
          </cell>
          <cell r="E233">
            <v>7.1989999999999998</v>
          </cell>
        </row>
        <row r="234">
          <cell r="D234">
            <v>1100</v>
          </cell>
          <cell r="E234">
            <v>7.2069999999999999</v>
          </cell>
        </row>
        <row r="235">
          <cell r="D235">
            <v>1105</v>
          </cell>
          <cell r="E235">
            <v>7.2160000000000002</v>
          </cell>
        </row>
        <row r="236">
          <cell r="D236">
            <v>1110</v>
          </cell>
          <cell r="E236">
            <v>7.2249999999999996</v>
          </cell>
        </row>
        <row r="237">
          <cell r="D237">
            <v>1115</v>
          </cell>
          <cell r="E237">
            <v>7.234</v>
          </cell>
        </row>
        <row r="238">
          <cell r="D238">
            <v>1120</v>
          </cell>
          <cell r="E238">
            <v>7.242</v>
          </cell>
        </row>
        <row r="239">
          <cell r="D239">
            <v>1125</v>
          </cell>
          <cell r="E239">
            <v>7.2510000000000003</v>
          </cell>
        </row>
        <row r="240">
          <cell r="D240">
            <v>1130</v>
          </cell>
          <cell r="E240">
            <v>7.26</v>
          </cell>
        </row>
        <row r="241">
          <cell r="D241">
            <v>1135</v>
          </cell>
          <cell r="E241">
            <v>7.2690000000000001</v>
          </cell>
        </row>
        <row r="242">
          <cell r="D242">
            <v>1140</v>
          </cell>
          <cell r="E242">
            <v>7.2779999999999996</v>
          </cell>
        </row>
        <row r="243">
          <cell r="D243">
            <v>1145</v>
          </cell>
          <cell r="E243">
            <v>7.2859999999999996</v>
          </cell>
        </row>
        <row r="244">
          <cell r="D244">
            <v>1150</v>
          </cell>
          <cell r="E244">
            <v>7.2949999999999999</v>
          </cell>
        </row>
        <row r="245">
          <cell r="D245">
            <v>1155</v>
          </cell>
          <cell r="E245">
            <v>7.3040000000000003</v>
          </cell>
        </row>
        <row r="246">
          <cell r="D246">
            <v>1160</v>
          </cell>
          <cell r="E246">
            <v>7.3129999999999997</v>
          </cell>
        </row>
        <row r="247">
          <cell r="D247">
            <v>1165</v>
          </cell>
          <cell r="E247">
            <v>7.3220000000000001</v>
          </cell>
        </row>
        <row r="248">
          <cell r="D248">
            <v>1170</v>
          </cell>
          <cell r="E248">
            <v>7.33</v>
          </cell>
        </row>
        <row r="249">
          <cell r="D249">
            <v>1175</v>
          </cell>
          <cell r="E249">
            <v>7.3390000000000004</v>
          </cell>
        </row>
        <row r="250">
          <cell r="D250">
            <v>1180</v>
          </cell>
          <cell r="E250">
            <v>7.3479999999999999</v>
          </cell>
        </row>
        <row r="251">
          <cell r="D251">
            <v>1185</v>
          </cell>
          <cell r="E251">
            <v>7.3570000000000002</v>
          </cell>
        </row>
        <row r="252">
          <cell r="D252">
            <v>1190</v>
          </cell>
          <cell r="E252">
            <v>7.3659999999999997</v>
          </cell>
        </row>
        <row r="253">
          <cell r="D253">
            <v>1195</v>
          </cell>
          <cell r="E253">
            <v>7.3739999999999997</v>
          </cell>
        </row>
        <row r="254">
          <cell r="D254">
            <v>1200</v>
          </cell>
          <cell r="E254">
            <v>7.383</v>
          </cell>
        </row>
        <row r="255">
          <cell r="D255">
            <v>1205</v>
          </cell>
          <cell r="E255">
            <v>7.3920000000000003</v>
          </cell>
        </row>
        <row r="256">
          <cell r="D256">
            <v>1210</v>
          </cell>
          <cell r="E256">
            <v>7.4009999999999998</v>
          </cell>
        </row>
        <row r="257">
          <cell r="D257">
            <v>1215</v>
          </cell>
          <cell r="E257">
            <v>7.4089999999999998</v>
          </cell>
        </row>
        <row r="258">
          <cell r="D258">
            <v>1220</v>
          </cell>
          <cell r="E258">
            <v>7.4180000000000001</v>
          </cell>
        </row>
        <row r="259">
          <cell r="D259">
            <v>1225</v>
          </cell>
          <cell r="E259">
            <v>7.4269999999999996</v>
          </cell>
        </row>
        <row r="260">
          <cell r="D260">
            <v>1230</v>
          </cell>
          <cell r="E260">
            <v>7.4359999999999999</v>
          </cell>
        </row>
        <row r="261">
          <cell r="D261">
            <v>1235</v>
          </cell>
          <cell r="E261">
            <v>7.4450000000000003</v>
          </cell>
        </row>
        <row r="262">
          <cell r="D262">
            <v>1240</v>
          </cell>
          <cell r="E262">
            <v>7.4530000000000003</v>
          </cell>
        </row>
        <row r="263">
          <cell r="D263">
            <v>1245</v>
          </cell>
          <cell r="E263">
            <v>7.4619999999999997</v>
          </cell>
        </row>
        <row r="264">
          <cell r="D264">
            <v>1250</v>
          </cell>
          <cell r="E264">
            <v>7.4710000000000001</v>
          </cell>
        </row>
        <row r="265">
          <cell r="D265">
            <v>1255</v>
          </cell>
          <cell r="E265">
            <v>7.48</v>
          </cell>
        </row>
        <row r="266">
          <cell r="D266">
            <v>1260</v>
          </cell>
          <cell r="E266">
            <v>7.4889999999999999</v>
          </cell>
        </row>
        <row r="267">
          <cell r="D267">
            <v>1265</v>
          </cell>
          <cell r="E267">
            <v>7.4969999999999999</v>
          </cell>
        </row>
        <row r="268">
          <cell r="D268">
            <v>1270</v>
          </cell>
          <cell r="E268">
            <v>7.5060000000000002</v>
          </cell>
        </row>
        <row r="269">
          <cell r="D269">
            <v>1275</v>
          </cell>
          <cell r="E269">
            <v>7.5149999999999997</v>
          </cell>
        </row>
        <row r="270">
          <cell r="D270">
            <v>1280</v>
          </cell>
          <cell r="E270">
            <v>7.524</v>
          </cell>
        </row>
        <row r="271">
          <cell r="D271">
            <v>1285</v>
          </cell>
          <cell r="E271">
            <v>7.5330000000000004</v>
          </cell>
        </row>
        <row r="272">
          <cell r="D272">
            <v>1290</v>
          </cell>
          <cell r="E272">
            <v>7.5410000000000004</v>
          </cell>
        </row>
        <row r="273">
          <cell r="D273">
            <v>1295</v>
          </cell>
          <cell r="E273">
            <v>7.55</v>
          </cell>
        </row>
        <row r="274">
          <cell r="D274">
            <v>1300</v>
          </cell>
          <cell r="E274">
            <v>7.5590000000000002</v>
          </cell>
        </row>
        <row r="275">
          <cell r="D275">
            <v>1305</v>
          </cell>
          <cell r="E275">
            <v>7.5679999999999996</v>
          </cell>
        </row>
        <row r="276">
          <cell r="D276">
            <v>1310</v>
          </cell>
          <cell r="E276">
            <v>7.577</v>
          </cell>
        </row>
        <row r="277">
          <cell r="D277">
            <v>1315</v>
          </cell>
          <cell r="E277">
            <v>7.585</v>
          </cell>
        </row>
        <row r="278">
          <cell r="D278">
            <v>1320</v>
          </cell>
          <cell r="E278">
            <v>7.5940000000000003</v>
          </cell>
        </row>
        <row r="279">
          <cell r="D279">
            <v>1322.742</v>
          </cell>
          <cell r="E279">
            <v>7.5990000000000002</v>
          </cell>
        </row>
        <row r="280">
          <cell r="D280">
            <v>1325</v>
          </cell>
          <cell r="E280">
            <v>7.6020000000000003</v>
          </cell>
        </row>
        <row r="281">
          <cell r="D281">
            <v>1329.999</v>
          </cell>
          <cell r="E281">
            <v>7.609</v>
          </cell>
        </row>
        <row r="282">
          <cell r="D282">
            <v>1334.999</v>
          </cell>
          <cell r="E282">
            <v>7.6159999999999997</v>
          </cell>
        </row>
        <row r="283">
          <cell r="D283">
            <v>1339.999</v>
          </cell>
          <cell r="E283">
            <v>7.6239999999999997</v>
          </cell>
        </row>
        <row r="284">
          <cell r="D284">
            <v>1344.999</v>
          </cell>
          <cell r="E284">
            <v>7.6310000000000002</v>
          </cell>
        </row>
        <row r="285">
          <cell r="D285">
            <v>1349.999</v>
          </cell>
          <cell r="E285">
            <v>7.6379999999999999</v>
          </cell>
        </row>
        <row r="286">
          <cell r="D286">
            <v>1354.999</v>
          </cell>
          <cell r="E286">
            <v>7.6449999999999996</v>
          </cell>
        </row>
        <row r="287">
          <cell r="D287">
            <v>1359.999</v>
          </cell>
          <cell r="E287">
            <v>7.6520000000000001</v>
          </cell>
        </row>
        <row r="288">
          <cell r="D288">
            <v>1364.999</v>
          </cell>
          <cell r="E288">
            <v>7.6589999999999998</v>
          </cell>
        </row>
        <row r="289">
          <cell r="D289">
            <v>1369.999</v>
          </cell>
          <cell r="E289">
            <v>7.6660000000000004</v>
          </cell>
        </row>
        <row r="290">
          <cell r="D290">
            <v>1374.999</v>
          </cell>
          <cell r="E290">
            <v>7.6740000000000004</v>
          </cell>
        </row>
        <row r="291">
          <cell r="D291">
            <v>1379.999</v>
          </cell>
          <cell r="E291">
            <v>7.681</v>
          </cell>
        </row>
        <row r="292">
          <cell r="D292">
            <v>1384.999</v>
          </cell>
          <cell r="E292">
            <v>7.6879999999999997</v>
          </cell>
        </row>
        <row r="293">
          <cell r="D293">
            <v>1389.999</v>
          </cell>
          <cell r="E293">
            <v>7.6950000000000003</v>
          </cell>
        </row>
        <row r="294">
          <cell r="D294">
            <v>1394.999</v>
          </cell>
          <cell r="E294">
            <v>7.702</v>
          </cell>
        </row>
        <row r="295">
          <cell r="D295">
            <v>1399.999</v>
          </cell>
          <cell r="E295">
            <v>7.7089999999999996</v>
          </cell>
        </row>
        <row r="296">
          <cell r="D296">
            <v>1404.999</v>
          </cell>
          <cell r="E296">
            <v>7.7160000000000002</v>
          </cell>
        </row>
        <row r="297">
          <cell r="D297">
            <v>1409.999</v>
          </cell>
          <cell r="E297">
            <v>7.7240000000000002</v>
          </cell>
        </row>
        <row r="298">
          <cell r="D298">
            <v>1414.999</v>
          </cell>
          <cell r="E298">
            <v>7.7309999999999999</v>
          </cell>
        </row>
        <row r="299">
          <cell r="D299">
            <v>1419.999</v>
          </cell>
          <cell r="E299">
            <v>7.7380000000000004</v>
          </cell>
        </row>
        <row r="300">
          <cell r="D300">
            <v>1424.999</v>
          </cell>
          <cell r="E300">
            <v>7.7450000000000001</v>
          </cell>
        </row>
        <row r="301">
          <cell r="D301">
            <v>1427.606</v>
          </cell>
          <cell r="E301">
            <v>7.7489999999999997</v>
          </cell>
        </row>
        <row r="302">
          <cell r="D302">
            <v>1430</v>
          </cell>
          <cell r="E302">
            <v>7.7519999999999998</v>
          </cell>
        </row>
        <row r="303">
          <cell r="D303">
            <v>1435</v>
          </cell>
          <cell r="E303">
            <v>7.7590000000000003</v>
          </cell>
        </row>
        <row r="304">
          <cell r="D304">
            <v>1439.925</v>
          </cell>
          <cell r="E304">
            <v>7.766</v>
          </cell>
        </row>
        <row r="305">
          <cell r="D305">
            <v>1440</v>
          </cell>
          <cell r="E305">
            <v>7.766</v>
          </cell>
        </row>
        <row r="306">
          <cell r="D306">
            <v>1444.999</v>
          </cell>
          <cell r="E306">
            <v>7.774</v>
          </cell>
        </row>
        <row r="307">
          <cell r="D307">
            <v>1446.7329999999999</v>
          </cell>
          <cell r="E307">
            <v>7.7759999999999998</v>
          </cell>
        </row>
        <row r="308">
          <cell r="D308">
            <v>1450</v>
          </cell>
          <cell r="E308">
            <v>7.7809999999999997</v>
          </cell>
        </row>
        <row r="309">
          <cell r="D309">
            <v>1455</v>
          </cell>
          <cell r="E309">
            <v>7.7880000000000003</v>
          </cell>
        </row>
        <row r="310">
          <cell r="D310">
            <v>1460</v>
          </cell>
          <cell r="E310">
            <v>7.7949999999999999</v>
          </cell>
        </row>
        <row r="311">
          <cell r="D311">
            <v>1465</v>
          </cell>
          <cell r="E311">
            <v>7.8019999999999996</v>
          </cell>
        </row>
        <row r="312">
          <cell r="D312">
            <v>1470</v>
          </cell>
          <cell r="E312">
            <v>7.8090000000000002</v>
          </cell>
        </row>
        <row r="313">
          <cell r="D313">
            <v>1475</v>
          </cell>
          <cell r="E313">
            <v>7.8159999999999998</v>
          </cell>
        </row>
        <row r="314">
          <cell r="D314">
            <v>1480</v>
          </cell>
          <cell r="E314">
            <v>7.8239999999999998</v>
          </cell>
        </row>
        <row r="315">
          <cell r="D315">
            <v>1485</v>
          </cell>
          <cell r="E315">
            <v>7.8310000000000004</v>
          </cell>
        </row>
        <row r="316">
          <cell r="D316">
            <v>1490</v>
          </cell>
          <cell r="E316">
            <v>7.8380000000000001</v>
          </cell>
        </row>
        <row r="317">
          <cell r="D317">
            <v>1495</v>
          </cell>
          <cell r="E317">
            <v>7.8449999999999998</v>
          </cell>
        </row>
        <row r="318">
          <cell r="D318">
            <v>1500</v>
          </cell>
          <cell r="E318">
            <v>7.8520000000000003</v>
          </cell>
        </row>
        <row r="319">
          <cell r="D319">
            <v>1505</v>
          </cell>
          <cell r="E319">
            <v>7.859</v>
          </cell>
        </row>
        <row r="320">
          <cell r="D320">
            <v>1510</v>
          </cell>
          <cell r="E320">
            <v>7.8659999999999997</v>
          </cell>
        </row>
        <row r="321">
          <cell r="D321">
            <v>1515</v>
          </cell>
          <cell r="E321">
            <v>7.8739999999999997</v>
          </cell>
        </row>
        <row r="322">
          <cell r="D322">
            <v>1520</v>
          </cell>
          <cell r="E322">
            <v>7.8810000000000002</v>
          </cell>
        </row>
        <row r="323">
          <cell r="D323">
            <v>1525</v>
          </cell>
          <cell r="E323">
            <v>7.8879999999999999</v>
          </cell>
        </row>
        <row r="324">
          <cell r="D324">
            <v>1530</v>
          </cell>
          <cell r="E324">
            <v>7.8949999999999996</v>
          </cell>
        </row>
        <row r="325">
          <cell r="D325">
            <v>1535</v>
          </cell>
          <cell r="E325">
            <v>7.9020000000000001</v>
          </cell>
        </row>
        <row r="326">
          <cell r="D326">
            <v>1540</v>
          </cell>
          <cell r="E326">
            <v>7.9089999999999998</v>
          </cell>
        </row>
        <row r="327">
          <cell r="D327">
            <v>1545</v>
          </cell>
          <cell r="E327">
            <v>7.9160000000000004</v>
          </cell>
        </row>
        <row r="328">
          <cell r="D328">
            <v>1550</v>
          </cell>
          <cell r="E328">
            <v>7.923</v>
          </cell>
        </row>
        <row r="329">
          <cell r="D329">
            <v>1555</v>
          </cell>
          <cell r="E329">
            <v>7.931</v>
          </cell>
        </row>
        <row r="330">
          <cell r="D330">
            <v>1560</v>
          </cell>
          <cell r="E330">
            <v>7.9379999999999997</v>
          </cell>
        </row>
        <row r="331">
          <cell r="D331">
            <v>1565</v>
          </cell>
          <cell r="E331">
            <v>7.9450000000000003</v>
          </cell>
        </row>
        <row r="332">
          <cell r="D332">
            <v>1570</v>
          </cell>
          <cell r="E332">
            <v>7.952</v>
          </cell>
        </row>
        <row r="333">
          <cell r="D333">
            <v>1575</v>
          </cell>
          <cell r="E333">
            <v>7.9589999999999996</v>
          </cell>
        </row>
        <row r="334">
          <cell r="D334">
            <v>1580</v>
          </cell>
          <cell r="E334">
            <v>7.9660000000000002</v>
          </cell>
        </row>
        <row r="335">
          <cell r="D335">
            <v>1580.894</v>
          </cell>
          <cell r="E335">
            <v>7.968</v>
          </cell>
        </row>
        <row r="336">
          <cell r="D336">
            <v>1583.2639999999999</v>
          </cell>
          <cell r="E336">
            <v>7.9710000000000001</v>
          </cell>
        </row>
        <row r="337">
          <cell r="D337">
            <v>1585</v>
          </cell>
          <cell r="E337">
            <v>7.9749999999999996</v>
          </cell>
        </row>
        <row r="338">
          <cell r="D338">
            <v>1590</v>
          </cell>
          <cell r="E338">
            <v>7.9880000000000004</v>
          </cell>
        </row>
        <row r="339">
          <cell r="D339">
            <v>1595</v>
          </cell>
          <cell r="E339">
            <v>8</v>
          </cell>
        </row>
        <row r="340">
          <cell r="D340">
            <v>1600</v>
          </cell>
          <cell r="E340">
            <v>8.0129999999999999</v>
          </cell>
        </row>
        <row r="341">
          <cell r="D341">
            <v>1605</v>
          </cell>
          <cell r="E341">
            <v>8.0259999999999998</v>
          </cell>
        </row>
        <row r="342">
          <cell r="D342">
            <v>1610</v>
          </cell>
          <cell r="E342">
            <v>8.0380000000000003</v>
          </cell>
        </row>
        <row r="343">
          <cell r="D343">
            <v>1615</v>
          </cell>
          <cell r="E343">
            <v>8.0510000000000002</v>
          </cell>
        </row>
        <row r="344">
          <cell r="D344">
            <v>1620</v>
          </cell>
          <cell r="E344">
            <v>8.0630000000000006</v>
          </cell>
        </row>
        <row r="345">
          <cell r="D345">
            <v>1625</v>
          </cell>
          <cell r="E345">
            <v>8.0760000000000005</v>
          </cell>
        </row>
        <row r="346">
          <cell r="D346">
            <v>1630</v>
          </cell>
          <cell r="E346">
            <v>8.0879999999999992</v>
          </cell>
        </row>
        <row r="347">
          <cell r="D347">
            <v>1635</v>
          </cell>
          <cell r="E347">
            <v>8.1010000000000009</v>
          </cell>
        </row>
        <row r="348">
          <cell r="D348">
            <v>1640</v>
          </cell>
          <cell r="E348">
            <v>8.1129999999999995</v>
          </cell>
        </row>
        <row r="349">
          <cell r="D349">
            <v>1645</v>
          </cell>
          <cell r="E349">
            <v>8.1259999999999994</v>
          </cell>
        </row>
        <row r="350">
          <cell r="D350">
            <v>1650</v>
          </cell>
          <cell r="E350">
            <v>8.1379999999999999</v>
          </cell>
        </row>
        <row r="351">
          <cell r="D351">
            <v>1655</v>
          </cell>
          <cell r="E351">
            <v>8.1509999999999998</v>
          </cell>
        </row>
        <row r="352">
          <cell r="D352">
            <v>1660</v>
          </cell>
          <cell r="E352">
            <v>8.1639999999999997</v>
          </cell>
        </row>
        <row r="353">
          <cell r="D353">
            <v>1665</v>
          </cell>
          <cell r="E353">
            <v>8.1760000000000002</v>
          </cell>
        </row>
        <row r="354">
          <cell r="D354">
            <v>1670</v>
          </cell>
          <cell r="E354">
            <v>8.1890000000000001</v>
          </cell>
        </row>
        <row r="355">
          <cell r="D355">
            <v>1675</v>
          </cell>
          <cell r="E355">
            <v>8.2010000000000005</v>
          </cell>
        </row>
        <row r="356">
          <cell r="D356">
            <v>1680</v>
          </cell>
          <cell r="E356">
            <v>8.2140000000000004</v>
          </cell>
        </row>
        <row r="357">
          <cell r="D357">
            <v>1685</v>
          </cell>
          <cell r="E357">
            <v>8.2260000000000009</v>
          </cell>
        </row>
        <row r="358">
          <cell r="D358">
            <v>1690</v>
          </cell>
          <cell r="E358">
            <v>8.2390000000000008</v>
          </cell>
        </row>
        <row r="359">
          <cell r="D359">
            <v>1695</v>
          </cell>
          <cell r="E359">
            <v>8.2509999999999994</v>
          </cell>
        </row>
        <row r="360">
          <cell r="D360">
            <v>1700</v>
          </cell>
          <cell r="E360">
            <v>8.2639999999999993</v>
          </cell>
        </row>
        <row r="361">
          <cell r="D361">
            <v>1705</v>
          </cell>
          <cell r="E361">
            <v>8.2759999999999998</v>
          </cell>
        </row>
        <row r="362">
          <cell r="D362">
            <v>1710</v>
          </cell>
          <cell r="E362">
            <v>8.2889999999999997</v>
          </cell>
        </row>
        <row r="363">
          <cell r="D363">
            <v>1715</v>
          </cell>
          <cell r="E363">
            <v>8.3019999999999996</v>
          </cell>
        </row>
        <row r="364">
          <cell r="D364">
            <v>1720</v>
          </cell>
          <cell r="E364">
            <v>8.3140000000000001</v>
          </cell>
        </row>
        <row r="365">
          <cell r="D365">
            <v>1725</v>
          </cell>
          <cell r="E365">
            <v>8.327</v>
          </cell>
        </row>
        <row r="366">
          <cell r="D366">
            <v>1730</v>
          </cell>
          <cell r="E366">
            <v>8.3390000000000004</v>
          </cell>
        </row>
        <row r="367">
          <cell r="D367">
            <v>1735</v>
          </cell>
          <cell r="E367">
            <v>8.3520000000000003</v>
          </cell>
        </row>
        <row r="368">
          <cell r="D368">
            <v>1740</v>
          </cell>
          <cell r="E368">
            <v>8.3640000000000008</v>
          </cell>
        </row>
        <row r="369">
          <cell r="D369">
            <v>1745</v>
          </cell>
          <cell r="E369">
            <v>8.3770000000000007</v>
          </cell>
        </row>
        <row r="370">
          <cell r="D370">
            <v>1750</v>
          </cell>
          <cell r="E370">
            <v>8.3889999999999993</v>
          </cell>
        </row>
        <row r="371">
          <cell r="D371">
            <v>1755</v>
          </cell>
          <cell r="E371">
            <v>8.4019999999999992</v>
          </cell>
        </row>
        <row r="372">
          <cell r="D372">
            <v>1760</v>
          </cell>
          <cell r="E372">
            <v>8.4149999999999991</v>
          </cell>
        </row>
        <row r="373">
          <cell r="D373">
            <v>1765</v>
          </cell>
          <cell r="E373">
            <v>8.4269999999999996</v>
          </cell>
        </row>
        <row r="374">
          <cell r="D374">
            <v>1770</v>
          </cell>
          <cell r="E374">
            <v>8.44</v>
          </cell>
        </row>
        <row r="375">
          <cell r="D375">
            <v>1775</v>
          </cell>
          <cell r="E375">
            <v>8.452</v>
          </cell>
        </row>
        <row r="376">
          <cell r="D376">
            <v>1780</v>
          </cell>
          <cell r="E376">
            <v>8.4649999999999999</v>
          </cell>
        </row>
        <row r="377">
          <cell r="D377">
            <v>1785</v>
          </cell>
          <cell r="E377">
            <v>8.4770000000000003</v>
          </cell>
        </row>
        <row r="378">
          <cell r="D378">
            <v>1790</v>
          </cell>
          <cell r="E378">
            <v>8.49</v>
          </cell>
        </row>
        <row r="379">
          <cell r="D379">
            <v>1795</v>
          </cell>
          <cell r="E379">
            <v>8.5020000000000007</v>
          </cell>
        </row>
        <row r="380">
          <cell r="D380">
            <v>1800</v>
          </cell>
          <cell r="E380">
            <v>8.5150000000000006</v>
          </cell>
        </row>
        <row r="381">
          <cell r="D381">
            <v>1801.7090000000001</v>
          </cell>
          <cell r="E381">
            <v>8.5190000000000001</v>
          </cell>
        </row>
        <row r="382">
          <cell r="D382">
            <v>1803.7090000000001</v>
          </cell>
          <cell r="E382">
            <v>8.5239999999999991</v>
          </cell>
        </row>
        <row r="383">
          <cell r="D383">
            <v>1805</v>
          </cell>
          <cell r="E383">
            <v>8.5269999999999992</v>
          </cell>
        </row>
        <row r="384">
          <cell r="D384">
            <v>1810</v>
          </cell>
          <cell r="E384">
            <v>8.5399999999999991</v>
          </cell>
        </row>
        <row r="385">
          <cell r="D385">
            <v>1815</v>
          </cell>
          <cell r="E385">
            <v>8.5530000000000008</v>
          </cell>
        </row>
        <row r="386">
          <cell r="D386">
            <v>1820</v>
          </cell>
          <cell r="E386">
            <v>8.5649999999999995</v>
          </cell>
        </row>
        <row r="387">
          <cell r="D387">
            <v>1825</v>
          </cell>
          <cell r="E387">
            <v>8.5779999999999994</v>
          </cell>
        </row>
        <row r="388">
          <cell r="D388">
            <v>1830</v>
          </cell>
          <cell r="E388">
            <v>8.59</v>
          </cell>
        </row>
        <row r="389">
          <cell r="D389">
            <v>1835</v>
          </cell>
          <cell r="E389">
            <v>8.6029999999999998</v>
          </cell>
        </row>
        <row r="390">
          <cell r="D390">
            <v>1840</v>
          </cell>
          <cell r="E390">
            <v>8.6150000000000002</v>
          </cell>
        </row>
        <row r="391">
          <cell r="D391">
            <v>1845</v>
          </cell>
          <cell r="E391">
            <v>8.6280000000000001</v>
          </cell>
        </row>
        <row r="392">
          <cell r="D392">
            <v>1850</v>
          </cell>
          <cell r="E392">
            <v>8.64</v>
          </cell>
        </row>
        <row r="393">
          <cell r="D393">
            <v>1855</v>
          </cell>
          <cell r="E393">
            <v>8.6530000000000005</v>
          </cell>
        </row>
        <row r="394">
          <cell r="D394">
            <v>1860</v>
          </cell>
          <cell r="E394">
            <v>8.6649999999999991</v>
          </cell>
        </row>
        <row r="395">
          <cell r="D395">
            <v>1865</v>
          </cell>
          <cell r="E395">
            <v>8.6780000000000008</v>
          </cell>
        </row>
        <row r="396">
          <cell r="D396">
            <v>1870</v>
          </cell>
          <cell r="E396">
            <v>8.6910000000000007</v>
          </cell>
        </row>
        <row r="397">
          <cell r="D397">
            <v>1875</v>
          </cell>
          <cell r="E397">
            <v>8.7029999999999994</v>
          </cell>
        </row>
        <row r="398">
          <cell r="D398">
            <v>1880</v>
          </cell>
          <cell r="E398">
            <v>8.7159999999999993</v>
          </cell>
        </row>
        <row r="399">
          <cell r="D399">
            <v>1885</v>
          </cell>
          <cell r="E399">
            <v>8.7279999999999998</v>
          </cell>
        </row>
        <row r="400">
          <cell r="D400">
            <v>1890</v>
          </cell>
          <cell r="E400">
            <v>8.7409999999999997</v>
          </cell>
        </row>
        <row r="401">
          <cell r="D401">
            <v>1895</v>
          </cell>
          <cell r="E401">
            <v>8.7530000000000001</v>
          </cell>
        </row>
        <row r="402">
          <cell r="D402">
            <v>1900</v>
          </cell>
          <cell r="E402">
            <v>8.766</v>
          </cell>
        </row>
        <row r="403">
          <cell r="D403">
            <v>1905</v>
          </cell>
          <cell r="E403">
            <v>8.7780000000000005</v>
          </cell>
        </row>
        <row r="404">
          <cell r="D404">
            <v>1910</v>
          </cell>
          <cell r="E404">
            <v>8.7910000000000004</v>
          </cell>
        </row>
        <row r="405">
          <cell r="D405">
            <v>1915</v>
          </cell>
          <cell r="E405">
            <v>8.8030000000000008</v>
          </cell>
        </row>
        <row r="406">
          <cell r="D406">
            <v>1920</v>
          </cell>
          <cell r="E406">
            <v>8.8160000000000007</v>
          </cell>
        </row>
        <row r="407">
          <cell r="D407">
            <v>1925</v>
          </cell>
          <cell r="E407">
            <v>8.8290000000000006</v>
          </cell>
        </row>
        <row r="408">
          <cell r="D408">
            <v>1930</v>
          </cell>
          <cell r="E408">
            <v>8.8409999999999993</v>
          </cell>
        </row>
        <row r="409">
          <cell r="D409">
            <v>1935</v>
          </cell>
          <cell r="E409">
            <v>8.8539999999999992</v>
          </cell>
        </row>
        <row r="410">
          <cell r="D410">
            <v>1940</v>
          </cell>
          <cell r="E410">
            <v>8.8659999999999997</v>
          </cell>
        </row>
        <row r="411">
          <cell r="D411">
            <v>1945</v>
          </cell>
          <cell r="E411">
            <v>8.8789999999999996</v>
          </cell>
        </row>
        <row r="412">
          <cell r="D412">
            <v>1950</v>
          </cell>
          <cell r="E412">
            <v>8.891</v>
          </cell>
        </row>
        <row r="413">
          <cell r="D413">
            <v>1955</v>
          </cell>
          <cell r="E413">
            <v>8.9039999999999999</v>
          </cell>
        </row>
        <row r="414">
          <cell r="D414">
            <v>1960</v>
          </cell>
          <cell r="E414">
            <v>8.9160000000000004</v>
          </cell>
        </row>
        <row r="415">
          <cell r="D415">
            <v>1965</v>
          </cell>
          <cell r="E415">
            <v>8.9290000000000003</v>
          </cell>
        </row>
        <row r="416">
          <cell r="D416">
            <v>1970</v>
          </cell>
          <cell r="E416">
            <v>8.9420000000000002</v>
          </cell>
        </row>
        <row r="417">
          <cell r="D417">
            <v>1975</v>
          </cell>
          <cell r="E417">
            <v>8.9540000000000006</v>
          </cell>
        </row>
        <row r="418">
          <cell r="D418">
            <v>1980</v>
          </cell>
          <cell r="E418">
            <v>8.9670000000000005</v>
          </cell>
        </row>
        <row r="419">
          <cell r="D419">
            <v>1985</v>
          </cell>
          <cell r="E419">
            <v>8.9789999999999992</v>
          </cell>
        </row>
        <row r="420">
          <cell r="D420">
            <v>1990</v>
          </cell>
          <cell r="E420">
            <v>8.9920000000000009</v>
          </cell>
        </row>
        <row r="421">
          <cell r="D421">
            <v>1995</v>
          </cell>
          <cell r="E421">
            <v>9.0039999999999996</v>
          </cell>
        </row>
        <row r="422">
          <cell r="D422">
            <v>2000</v>
          </cell>
          <cell r="E422">
            <v>9.0169999999999995</v>
          </cell>
        </row>
        <row r="423">
          <cell r="D423">
            <v>2001.7090000000001</v>
          </cell>
          <cell r="E423">
            <v>9.0210000000000008</v>
          </cell>
        </row>
        <row r="424">
          <cell r="D424">
            <v>2003.7090000000001</v>
          </cell>
          <cell r="E424">
            <v>9.0259999999999998</v>
          </cell>
        </row>
        <row r="425">
          <cell r="D425">
            <v>2005</v>
          </cell>
          <cell r="E425">
            <v>9.0289999999999999</v>
          </cell>
        </row>
        <row r="426">
          <cell r="D426">
            <v>2010</v>
          </cell>
          <cell r="E426">
            <v>9.0419999999999998</v>
          </cell>
        </row>
        <row r="427">
          <cell r="D427">
            <v>2015</v>
          </cell>
          <cell r="E427">
            <v>9.0540000000000003</v>
          </cell>
        </row>
        <row r="428">
          <cell r="D428">
            <v>2020</v>
          </cell>
          <cell r="E428">
            <v>9.0670000000000002</v>
          </cell>
        </row>
        <row r="429">
          <cell r="D429">
            <v>2025</v>
          </cell>
          <cell r="E429">
            <v>9.08</v>
          </cell>
        </row>
        <row r="430">
          <cell r="D430">
            <v>2030</v>
          </cell>
          <cell r="E430">
            <v>9.0920000000000005</v>
          </cell>
        </row>
        <row r="431">
          <cell r="D431">
            <v>2035</v>
          </cell>
          <cell r="E431">
            <v>9.1050000000000004</v>
          </cell>
        </row>
        <row r="432">
          <cell r="D432">
            <v>2040</v>
          </cell>
          <cell r="E432">
            <v>9.1170000000000009</v>
          </cell>
        </row>
        <row r="433">
          <cell r="D433">
            <v>2040.652</v>
          </cell>
          <cell r="E433">
            <v>9.1189999999999998</v>
          </cell>
        </row>
        <row r="434">
          <cell r="D434">
            <v>2045</v>
          </cell>
          <cell r="E434">
            <v>9.125</v>
          </cell>
        </row>
        <row r="435">
          <cell r="D435">
            <v>2049.9989999999998</v>
          </cell>
          <cell r="E435">
            <v>9.1319999999999997</v>
          </cell>
        </row>
        <row r="436">
          <cell r="D436">
            <v>2054.9989999999998</v>
          </cell>
          <cell r="E436">
            <v>9.1389999999999993</v>
          </cell>
        </row>
        <row r="437">
          <cell r="D437">
            <v>2059.1370000000002</v>
          </cell>
          <cell r="E437">
            <v>9.1449999999999996</v>
          </cell>
        </row>
        <row r="438">
          <cell r="D438">
            <v>2060</v>
          </cell>
          <cell r="E438">
            <v>9.1470000000000002</v>
          </cell>
        </row>
        <row r="439">
          <cell r="D439">
            <v>2065</v>
          </cell>
          <cell r="E439">
            <v>9.157</v>
          </cell>
        </row>
        <row r="440">
          <cell r="D440">
            <v>2070</v>
          </cell>
          <cell r="E440">
            <v>9.1679999999999993</v>
          </cell>
        </row>
        <row r="441">
          <cell r="D441">
            <v>2075</v>
          </cell>
          <cell r="E441">
            <v>9.1780000000000008</v>
          </cell>
        </row>
        <row r="442">
          <cell r="D442">
            <v>2080</v>
          </cell>
          <cell r="E442">
            <v>9.1880000000000006</v>
          </cell>
        </row>
        <row r="443">
          <cell r="D443">
            <v>2085</v>
          </cell>
          <cell r="E443">
            <v>9.1989999999999998</v>
          </cell>
        </row>
        <row r="444">
          <cell r="D444">
            <v>2090</v>
          </cell>
          <cell r="E444">
            <v>9.2089999999999996</v>
          </cell>
        </row>
        <row r="445">
          <cell r="D445">
            <v>2095</v>
          </cell>
          <cell r="E445">
            <v>9.2189999999999994</v>
          </cell>
        </row>
        <row r="446">
          <cell r="D446">
            <v>2100</v>
          </cell>
          <cell r="E446">
            <v>9.2289999999999992</v>
          </cell>
        </row>
        <row r="447">
          <cell r="D447">
            <v>2105</v>
          </cell>
          <cell r="E447">
            <v>9.24</v>
          </cell>
        </row>
        <row r="448">
          <cell r="D448">
            <v>2110</v>
          </cell>
          <cell r="E448">
            <v>9.25</v>
          </cell>
        </row>
        <row r="449">
          <cell r="D449">
            <v>2115</v>
          </cell>
          <cell r="E449">
            <v>9.26</v>
          </cell>
        </row>
        <row r="450">
          <cell r="D450">
            <v>2120</v>
          </cell>
          <cell r="E450">
            <v>9.2710000000000008</v>
          </cell>
        </row>
        <row r="451">
          <cell r="D451">
            <v>2125</v>
          </cell>
          <cell r="E451">
            <v>9.2810000000000006</v>
          </cell>
        </row>
        <row r="452">
          <cell r="D452">
            <v>2130</v>
          </cell>
          <cell r="E452">
            <v>9.2910000000000004</v>
          </cell>
        </row>
        <row r="453">
          <cell r="D453">
            <v>2135</v>
          </cell>
          <cell r="E453">
            <v>9.3019999999999996</v>
          </cell>
        </row>
        <row r="454">
          <cell r="D454">
            <v>2140</v>
          </cell>
          <cell r="E454">
            <v>9.3119999999999994</v>
          </cell>
        </row>
        <row r="455">
          <cell r="D455">
            <v>2145</v>
          </cell>
          <cell r="E455">
            <v>9.3219999999999992</v>
          </cell>
        </row>
        <row r="456">
          <cell r="D456">
            <v>2150</v>
          </cell>
          <cell r="E456">
            <v>9.3330000000000002</v>
          </cell>
        </row>
        <row r="457">
          <cell r="D457">
            <v>2155</v>
          </cell>
          <cell r="E457">
            <v>9.343</v>
          </cell>
        </row>
        <row r="458">
          <cell r="D458">
            <v>2160</v>
          </cell>
          <cell r="E458">
            <v>9.3529999999999998</v>
          </cell>
        </row>
        <row r="459">
          <cell r="D459">
            <v>2165</v>
          </cell>
          <cell r="E459">
            <v>9.3629999999999995</v>
          </cell>
        </row>
        <row r="460">
          <cell r="D460">
            <v>2170</v>
          </cell>
          <cell r="E460">
            <v>9.3740000000000006</v>
          </cell>
        </row>
        <row r="461">
          <cell r="D461">
            <v>2175</v>
          </cell>
          <cell r="E461">
            <v>9.3840000000000003</v>
          </cell>
        </row>
        <row r="462">
          <cell r="D462">
            <v>2180</v>
          </cell>
          <cell r="E462">
            <v>9.3940000000000001</v>
          </cell>
        </row>
        <row r="463">
          <cell r="D463">
            <v>2185</v>
          </cell>
          <cell r="E463">
            <v>9.4049999999999994</v>
          </cell>
        </row>
        <row r="464">
          <cell r="D464">
            <v>2190</v>
          </cell>
          <cell r="E464">
            <v>9.4149999999999991</v>
          </cell>
        </row>
        <row r="465">
          <cell r="D465">
            <v>2195</v>
          </cell>
          <cell r="E465">
            <v>9.4250000000000007</v>
          </cell>
        </row>
        <row r="466">
          <cell r="D466">
            <v>2200</v>
          </cell>
          <cell r="E466">
            <v>9.4359999999999999</v>
          </cell>
        </row>
        <row r="467">
          <cell r="D467">
            <v>2201.7089999999998</v>
          </cell>
          <cell r="E467">
            <v>9.4390000000000001</v>
          </cell>
        </row>
        <row r="468">
          <cell r="D468">
            <v>2203.7089999999998</v>
          </cell>
          <cell r="E468">
            <v>9.4429999999999996</v>
          </cell>
        </row>
        <row r="469">
          <cell r="D469">
            <v>2205</v>
          </cell>
          <cell r="E469">
            <v>9.4459999999999997</v>
          </cell>
        </row>
        <row r="470">
          <cell r="D470">
            <v>2210</v>
          </cell>
          <cell r="E470">
            <v>9.4559999999999995</v>
          </cell>
        </row>
        <row r="471">
          <cell r="D471">
            <v>2215</v>
          </cell>
          <cell r="E471">
            <v>9.4670000000000005</v>
          </cell>
        </row>
        <row r="472">
          <cell r="D472">
            <v>2220</v>
          </cell>
          <cell r="E472">
            <v>9.4770000000000003</v>
          </cell>
        </row>
        <row r="473">
          <cell r="D473">
            <v>2225</v>
          </cell>
          <cell r="E473">
            <v>9.4870000000000001</v>
          </cell>
        </row>
        <row r="474">
          <cell r="D474">
            <v>2230</v>
          </cell>
          <cell r="E474">
            <v>9.4969999999999999</v>
          </cell>
        </row>
        <row r="475">
          <cell r="D475">
            <v>2235</v>
          </cell>
          <cell r="E475">
            <v>9.5079999999999991</v>
          </cell>
        </row>
        <row r="476">
          <cell r="D476">
            <v>2240</v>
          </cell>
          <cell r="E476">
            <v>9.5180000000000007</v>
          </cell>
        </row>
        <row r="477">
          <cell r="D477">
            <v>2245</v>
          </cell>
          <cell r="E477">
            <v>9.5280000000000005</v>
          </cell>
        </row>
        <row r="478">
          <cell r="D478">
            <v>2250</v>
          </cell>
          <cell r="E478">
            <v>9.5389999999999997</v>
          </cell>
        </row>
        <row r="479">
          <cell r="D479">
            <v>2255</v>
          </cell>
          <cell r="E479">
            <v>9.5489999999999995</v>
          </cell>
        </row>
        <row r="480">
          <cell r="D480">
            <v>2260</v>
          </cell>
          <cell r="E480">
            <v>9.5589999999999993</v>
          </cell>
        </row>
        <row r="481">
          <cell r="D481">
            <v>2265</v>
          </cell>
          <cell r="E481">
            <v>9.57</v>
          </cell>
        </row>
        <row r="482">
          <cell r="D482">
            <v>2270</v>
          </cell>
          <cell r="E482">
            <v>9.58</v>
          </cell>
        </row>
        <row r="483">
          <cell r="D483">
            <v>2275</v>
          </cell>
          <cell r="E483">
            <v>9.59</v>
          </cell>
        </row>
        <row r="484">
          <cell r="D484">
            <v>2280</v>
          </cell>
          <cell r="E484">
            <v>9.6010000000000009</v>
          </cell>
        </row>
        <row r="485">
          <cell r="D485">
            <v>2285</v>
          </cell>
          <cell r="E485">
            <v>9.6110000000000007</v>
          </cell>
        </row>
        <row r="486">
          <cell r="D486">
            <v>2290</v>
          </cell>
          <cell r="E486">
            <v>9.6210000000000004</v>
          </cell>
        </row>
        <row r="487">
          <cell r="D487">
            <v>2295</v>
          </cell>
          <cell r="E487">
            <v>9.6310000000000002</v>
          </cell>
        </row>
        <row r="488">
          <cell r="D488">
            <v>2300</v>
          </cell>
          <cell r="E488">
            <v>9.6419999999999995</v>
          </cell>
        </row>
        <row r="489">
          <cell r="D489">
            <v>2305</v>
          </cell>
          <cell r="E489">
            <v>9.6519999999999992</v>
          </cell>
        </row>
        <row r="490">
          <cell r="D490">
            <v>2310</v>
          </cell>
          <cell r="E490">
            <v>9.6620000000000008</v>
          </cell>
        </row>
        <row r="491">
          <cell r="D491">
            <v>2315</v>
          </cell>
          <cell r="E491">
            <v>9.673</v>
          </cell>
        </row>
        <row r="492">
          <cell r="D492">
            <v>2320</v>
          </cell>
          <cell r="E492">
            <v>9.6829999999999998</v>
          </cell>
        </row>
        <row r="493">
          <cell r="D493">
            <v>2325</v>
          </cell>
          <cell r="E493">
            <v>9.6929999999999996</v>
          </cell>
        </row>
        <row r="494">
          <cell r="D494">
            <v>2330</v>
          </cell>
          <cell r="E494">
            <v>9.7040000000000006</v>
          </cell>
        </row>
        <row r="495">
          <cell r="D495">
            <v>2335</v>
          </cell>
          <cell r="E495">
            <v>9.7140000000000004</v>
          </cell>
        </row>
        <row r="496">
          <cell r="D496">
            <v>2340</v>
          </cell>
          <cell r="E496">
            <v>9.7240000000000002</v>
          </cell>
        </row>
        <row r="497">
          <cell r="D497">
            <v>2345</v>
          </cell>
          <cell r="E497">
            <v>9.7349999999999994</v>
          </cell>
        </row>
        <row r="498">
          <cell r="D498">
            <v>2350</v>
          </cell>
          <cell r="E498">
            <v>9.7449999999999992</v>
          </cell>
        </row>
        <row r="499">
          <cell r="D499">
            <v>2355</v>
          </cell>
          <cell r="E499">
            <v>9.7550000000000008</v>
          </cell>
        </row>
        <row r="500">
          <cell r="D500">
            <v>2360</v>
          </cell>
          <cell r="E500">
            <v>9.766</v>
          </cell>
        </row>
        <row r="501">
          <cell r="D501">
            <v>2365</v>
          </cell>
          <cell r="E501">
            <v>9.7759999999999998</v>
          </cell>
        </row>
        <row r="502">
          <cell r="D502">
            <v>2370</v>
          </cell>
          <cell r="E502">
            <v>9.7859999999999996</v>
          </cell>
        </row>
        <row r="503">
          <cell r="D503">
            <v>2375</v>
          </cell>
          <cell r="E503">
            <v>9.7959999999999994</v>
          </cell>
        </row>
        <row r="504">
          <cell r="D504">
            <v>2380</v>
          </cell>
          <cell r="E504">
            <v>9.8070000000000004</v>
          </cell>
        </row>
        <row r="505">
          <cell r="D505">
            <v>2385</v>
          </cell>
          <cell r="E505">
            <v>9.8170000000000002</v>
          </cell>
        </row>
        <row r="506">
          <cell r="D506">
            <v>2390</v>
          </cell>
          <cell r="E506">
            <v>9.827</v>
          </cell>
        </row>
        <row r="507">
          <cell r="D507">
            <v>2395</v>
          </cell>
          <cell r="E507">
            <v>9.8379999999999992</v>
          </cell>
        </row>
        <row r="508">
          <cell r="D508">
            <v>2400</v>
          </cell>
          <cell r="E508">
            <v>9.8480000000000008</v>
          </cell>
        </row>
        <row r="509">
          <cell r="D509">
            <v>2405</v>
          </cell>
          <cell r="E509">
            <v>9.8580000000000005</v>
          </cell>
        </row>
        <row r="510">
          <cell r="D510">
            <v>2410</v>
          </cell>
          <cell r="E510">
            <v>9.8689999999999998</v>
          </cell>
        </row>
        <row r="511">
          <cell r="D511">
            <v>2414.136</v>
          </cell>
          <cell r="E511">
            <v>9.8770000000000007</v>
          </cell>
        </row>
        <row r="512">
          <cell r="D512">
            <v>2415</v>
          </cell>
          <cell r="E512">
            <v>9.8780000000000001</v>
          </cell>
        </row>
        <row r="513">
          <cell r="D513">
            <v>2419.9989999999998</v>
          </cell>
          <cell r="E513">
            <v>9.8849999999999998</v>
          </cell>
        </row>
        <row r="514">
          <cell r="D514">
            <v>2424.9989999999998</v>
          </cell>
          <cell r="E514">
            <v>9.891</v>
          </cell>
        </row>
        <row r="515">
          <cell r="D515">
            <v>2429.9989999999998</v>
          </cell>
          <cell r="E515">
            <v>9.8979999999999997</v>
          </cell>
        </row>
        <row r="516">
          <cell r="D516">
            <v>2434.9989999999998</v>
          </cell>
          <cell r="E516">
            <v>9.9049999999999994</v>
          </cell>
        </row>
        <row r="517">
          <cell r="D517">
            <v>2439.9989999999998</v>
          </cell>
          <cell r="E517">
            <v>9.9109999999999996</v>
          </cell>
        </row>
        <row r="518">
          <cell r="D518">
            <v>2444.9989999999998</v>
          </cell>
          <cell r="E518">
            <v>9.9179999999999993</v>
          </cell>
        </row>
        <row r="519">
          <cell r="D519">
            <v>2447.2420000000002</v>
          </cell>
          <cell r="E519">
            <v>9.9209999999999994</v>
          </cell>
        </row>
        <row r="520">
          <cell r="D520">
            <v>2450</v>
          </cell>
          <cell r="E520">
            <v>9.9209999999999994</v>
          </cell>
        </row>
        <row r="521">
          <cell r="D521">
            <v>2455</v>
          </cell>
          <cell r="E521">
            <v>9.9209999999999994</v>
          </cell>
        </row>
        <row r="522">
          <cell r="D522">
            <v>2460</v>
          </cell>
          <cell r="E522">
            <v>9.9209999999999994</v>
          </cell>
        </row>
        <row r="523">
          <cell r="D523">
            <v>2465</v>
          </cell>
          <cell r="E523">
            <v>9.9209999999999994</v>
          </cell>
        </row>
        <row r="524">
          <cell r="D524">
            <v>2470</v>
          </cell>
          <cell r="E524">
            <v>9.9209999999999994</v>
          </cell>
        </row>
        <row r="525">
          <cell r="D525">
            <v>2475</v>
          </cell>
          <cell r="E525">
            <v>9.9209999999999994</v>
          </cell>
        </row>
        <row r="526">
          <cell r="D526">
            <v>2480</v>
          </cell>
          <cell r="E526">
            <v>9.9209999999999994</v>
          </cell>
        </row>
        <row r="527">
          <cell r="D527">
            <v>2485</v>
          </cell>
          <cell r="E527">
            <v>9.9209999999999994</v>
          </cell>
        </row>
        <row r="528">
          <cell r="D528">
            <v>2490</v>
          </cell>
          <cell r="E528">
            <v>9.9209999999999994</v>
          </cell>
        </row>
        <row r="529">
          <cell r="D529">
            <v>2495</v>
          </cell>
          <cell r="E529">
            <v>9.9209999999999994</v>
          </cell>
        </row>
        <row r="530">
          <cell r="D530">
            <v>2500</v>
          </cell>
          <cell r="E530">
            <v>9.9209999999999994</v>
          </cell>
        </row>
        <row r="531">
          <cell r="D531">
            <v>2505</v>
          </cell>
          <cell r="E531">
            <v>9.9209999999999994</v>
          </cell>
        </row>
        <row r="532">
          <cell r="D532">
            <v>2510</v>
          </cell>
          <cell r="E532">
            <v>9.9209999999999994</v>
          </cell>
        </row>
        <row r="533">
          <cell r="D533">
            <v>2515</v>
          </cell>
          <cell r="E533">
            <v>9.9209999999999994</v>
          </cell>
        </row>
        <row r="534">
          <cell r="D534">
            <v>2520</v>
          </cell>
          <cell r="E534">
            <v>9.9209999999999994</v>
          </cell>
        </row>
        <row r="535">
          <cell r="D535">
            <v>2525</v>
          </cell>
          <cell r="E535">
            <v>9.9209999999999994</v>
          </cell>
        </row>
        <row r="536">
          <cell r="D536">
            <v>2530</v>
          </cell>
          <cell r="E536">
            <v>9.9209999999999994</v>
          </cell>
        </row>
        <row r="537">
          <cell r="D537">
            <v>2535</v>
          </cell>
          <cell r="E537">
            <v>9.9209999999999994</v>
          </cell>
        </row>
        <row r="538">
          <cell r="D538">
            <v>2540</v>
          </cell>
          <cell r="E538">
            <v>9.9209999999999994</v>
          </cell>
        </row>
        <row r="539">
          <cell r="D539">
            <v>2545</v>
          </cell>
          <cell r="E539">
            <v>9.9209999999999994</v>
          </cell>
        </row>
        <row r="540">
          <cell r="D540">
            <v>2550</v>
          </cell>
          <cell r="E540">
            <v>9.9209999999999994</v>
          </cell>
        </row>
        <row r="541">
          <cell r="D541">
            <v>2555</v>
          </cell>
          <cell r="E541">
            <v>9.9209999999999994</v>
          </cell>
        </row>
        <row r="542">
          <cell r="D542">
            <v>2560</v>
          </cell>
          <cell r="E542">
            <v>9.9209999999999994</v>
          </cell>
        </row>
        <row r="543">
          <cell r="D543">
            <v>2563.1080000000002</v>
          </cell>
          <cell r="E543">
            <v>9.9209999999999994</v>
          </cell>
        </row>
        <row r="544">
          <cell r="D544">
            <v>0</v>
          </cell>
          <cell r="E544">
            <v>12.619</v>
          </cell>
        </row>
        <row r="545">
          <cell r="D545">
            <v>5</v>
          </cell>
          <cell r="E545">
            <v>12.619</v>
          </cell>
        </row>
        <row r="546">
          <cell r="D546">
            <v>10</v>
          </cell>
          <cell r="E546">
            <v>12.619</v>
          </cell>
        </row>
        <row r="547">
          <cell r="D547">
            <v>15</v>
          </cell>
          <cell r="E547">
            <v>12.619</v>
          </cell>
        </row>
        <row r="548">
          <cell r="D548">
            <v>20</v>
          </cell>
          <cell r="E548">
            <v>12.619</v>
          </cell>
        </row>
        <row r="549">
          <cell r="D549">
            <v>25</v>
          </cell>
          <cell r="E549">
            <v>12.619</v>
          </cell>
        </row>
        <row r="550">
          <cell r="D550">
            <v>30</v>
          </cell>
          <cell r="E550">
            <v>12.619</v>
          </cell>
        </row>
        <row r="551">
          <cell r="D551">
            <v>35</v>
          </cell>
          <cell r="E551">
            <v>12.619</v>
          </cell>
        </row>
        <row r="552">
          <cell r="D552">
            <v>40</v>
          </cell>
          <cell r="E552">
            <v>12.619</v>
          </cell>
        </row>
        <row r="553">
          <cell r="D553">
            <v>45</v>
          </cell>
          <cell r="E553">
            <v>12.619</v>
          </cell>
        </row>
        <row r="554">
          <cell r="D554">
            <v>50</v>
          </cell>
          <cell r="E554">
            <v>12.619</v>
          </cell>
        </row>
        <row r="555">
          <cell r="D555">
            <v>55</v>
          </cell>
          <cell r="E555">
            <v>12.619</v>
          </cell>
        </row>
        <row r="556">
          <cell r="D556">
            <v>60</v>
          </cell>
          <cell r="E556">
            <v>12.619</v>
          </cell>
        </row>
        <row r="557">
          <cell r="D557">
            <v>65</v>
          </cell>
          <cell r="E557">
            <v>12.619</v>
          </cell>
        </row>
        <row r="558">
          <cell r="D558">
            <v>70</v>
          </cell>
          <cell r="E558">
            <v>12.619</v>
          </cell>
        </row>
        <row r="559">
          <cell r="D559">
            <v>75</v>
          </cell>
          <cell r="E559">
            <v>12.619</v>
          </cell>
        </row>
        <row r="560">
          <cell r="D560">
            <v>80</v>
          </cell>
          <cell r="E560">
            <v>12.619</v>
          </cell>
        </row>
        <row r="561">
          <cell r="D561">
            <v>85</v>
          </cell>
          <cell r="E561">
            <v>12.619</v>
          </cell>
        </row>
        <row r="562">
          <cell r="D562">
            <v>90</v>
          </cell>
          <cell r="E562">
            <v>12.619</v>
          </cell>
        </row>
        <row r="563">
          <cell r="D563">
            <v>95</v>
          </cell>
          <cell r="E563">
            <v>12.619</v>
          </cell>
        </row>
        <row r="564">
          <cell r="D564">
            <v>100</v>
          </cell>
          <cell r="E564">
            <v>12.619</v>
          </cell>
        </row>
        <row r="565">
          <cell r="D565">
            <v>105</v>
          </cell>
          <cell r="E565">
            <v>12.619</v>
          </cell>
        </row>
        <row r="566">
          <cell r="D566">
            <v>110</v>
          </cell>
          <cell r="E566">
            <v>12.619</v>
          </cell>
        </row>
        <row r="567">
          <cell r="D567">
            <v>115</v>
          </cell>
          <cell r="E567">
            <v>12.619</v>
          </cell>
        </row>
        <row r="568">
          <cell r="D568">
            <v>120</v>
          </cell>
          <cell r="E568">
            <v>12.619</v>
          </cell>
        </row>
        <row r="569">
          <cell r="D569">
            <v>125</v>
          </cell>
          <cell r="E569">
            <v>12.619</v>
          </cell>
        </row>
        <row r="570">
          <cell r="D570">
            <v>130</v>
          </cell>
          <cell r="E570">
            <v>12.619</v>
          </cell>
        </row>
        <row r="571">
          <cell r="D571">
            <v>135</v>
          </cell>
          <cell r="E571">
            <v>12.619</v>
          </cell>
        </row>
        <row r="572">
          <cell r="D572">
            <v>140</v>
          </cell>
          <cell r="E572">
            <v>12.619</v>
          </cell>
        </row>
        <row r="573">
          <cell r="D573">
            <v>145</v>
          </cell>
          <cell r="E573">
            <v>12.619</v>
          </cell>
        </row>
        <row r="574">
          <cell r="D574">
            <v>150</v>
          </cell>
          <cell r="E574">
            <v>12.619</v>
          </cell>
        </row>
        <row r="575">
          <cell r="D575">
            <v>155</v>
          </cell>
          <cell r="E575">
            <v>12.619</v>
          </cell>
        </row>
        <row r="576">
          <cell r="D576">
            <v>160</v>
          </cell>
          <cell r="E576">
            <v>12.619</v>
          </cell>
        </row>
        <row r="577">
          <cell r="D577">
            <v>165</v>
          </cell>
          <cell r="E577">
            <v>12.619</v>
          </cell>
        </row>
        <row r="578">
          <cell r="D578">
            <v>170</v>
          </cell>
          <cell r="E578">
            <v>12.619</v>
          </cell>
        </row>
        <row r="579">
          <cell r="D579">
            <v>175</v>
          </cell>
          <cell r="E579">
            <v>12.619</v>
          </cell>
        </row>
        <row r="580">
          <cell r="D580">
            <v>180</v>
          </cell>
          <cell r="E580">
            <v>12.619</v>
          </cell>
        </row>
        <row r="581">
          <cell r="D581">
            <v>185</v>
          </cell>
          <cell r="E581">
            <v>12.619</v>
          </cell>
        </row>
        <row r="582">
          <cell r="D582">
            <v>190</v>
          </cell>
          <cell r="E582">
            <v>12.619</v>
          </cell>
        </row>
        <row r="583">
          <cell r="D583">
            <v>195</v>
          </cell>
          <cell r="E583">
            <v>12.619</v>
          </cell>
        </row>
        <row r="584">
          <cell r="D584">
            <v>200</v>
          </cell>
          <cell r="E584">
            <v>12.619</v>
          </cell>
        </row>
        <row r="585">
          <cell r="D585">
            <v>205</v>
          </cell>
          <cell r="E585">
            <v>12.619</v>
          </cell>
        </row>
        <row r="586">
          <cell r="D586">
            <v>210</v>
          </cell>
          <cell r="E586">
            <v>12.619</v>
          </cell>
        </row>
        <row r="587">
          <cell r="D587">
            <v>215</v>
          </cell>
          <cell r="E587">
            <v>12.619</v>
          </cell>
        </row>
        <row r="588">
          <cell r="D588">
            <v>220</v>
          </cell>
          <cell r="E588">
            <v>12.619</v>
          </cell>
        </row>
        <row r="589">
          <cell r="D589">
            <v>225</v>
          </cell>
          <cell r="E589">
            <v>12.619</v>
          </cell>
        </row>
        <row r="590">
          <cell r="D590">
            <v>230</v>
          </cell>
          <cell r="E590">
            <v>12.619</v>
          </cell>
        </row>
        <row r="591">
          <cell r="D591">
            <v>235</v>
          </cell>
          <cell r="E591">
            <v>12.619</v>
          </cell>
        </row>
        <row r="592">
          <cell r="D592">
            <v>240</v>
          </cell>
          <cell r="E592">
            <v>12.619</v>
          </cell>
        </row>
        <row r="593">
          <cell r="D593">
            <v>245</v>
          </cell>
          <cell r="E593">
            <v>12.619</v>
          </cell>
        </row>
        <row r="594">
          <cell r="D594">
            <v>250</v>
          </cell>
          <cell r="E594">
            <v>12.619</v>
          </cell>
        </row>
        <row r="595">
          <cell r="D595">
            <v>255</v>
          </cell>
          <cell r="E595">
            <v>12.619</v>
          </cell>
        </row>
        <row r="596">
          <cell r="D596">
            <v>260</v>
          </cell>
          <cell r="E596">
            <v>12.619</v>
          </cell>
        </row>
        <row r="597">
          <cell r="D597">
            <v>265</v>
          </cell>
          <cell r="E597">
            <v>12.619</v>
          </cell>
        </row>
        <row r="598">
          <cell r="D598">
            <v>270</v>
          </cell>
          <cell r="E598">
            <v>12.619</v>
          </cell>
        </row>
        <row r="599">
          <cell r="D599">
            <v>275</v>
          </cell>
          <cell r="E599">
            <v>12.619</v>
          </cell>
        </row>
        <row r="600">
          <cell r="D600">
            <v>280</v>
          </cell>
          <cell r="E600">
            <v>12.619</v>
          </cell>
        </row>
        <row r="601">
          <cell r="D601">
            <v>285</v>
          </cell>
          <cell r="E601">
            <v>12.619</v>
          </cell>
        </row>
        <row r="602">
          <cell r="D602">
            <v>290</v>
          </cell>
          <cell r="E602">
            <v>12.619</v>
          </cell>
        </row>
        <row r="603">
          <cell r="D603">
            <v>295</v>
          </cell>
          <cell r="E603">
            <v>12.619</v>
          </cell>
        </row>
        <row r="604">
          <cell r="D604">
            <v>300</v>
          </cell>
          <cell r="E604">
            <v>12.619</v>
          </cell>
        </row>
        <row r="605">
          <cell r="D605">
            <v>305</v>
          </cell>
          <cell r="E605">
            <v>12.619</v>
          </cell>
        </row>
        <row r="606">
          <cell r="D606">
            <v>310</v>
          </cell>
          <cell r="E606">
            <v>12.619</v>
          </cell>
        </row>
        <row r="607">
          <cell r="D607">
            <v>315</v>
          </cell>
          <cell r="E607">
            <v>12.619</v>
          </cell>
        </row>
        <row r="608">
          <cell r="D608">
            <v>320</v>
          </cell>
          <cell r="E608">
            <v>12.619</v>
          </cell>
        </row>
        <row r="609">
          <cell r="D609">
            <v>325</v>
          </cell>
          <cell r="E609">
            <v>12.619</v>
          </cell>
        </row>
        <row r="610">
          <cell r="D610">
            <v>330</v>
          </cell>
          <cell r="E610">
            <v>12.619</v>
          </cell>
        </row>
        <row r="611">
          <cell r="D611">
            <v>335</v>
          </cell>
          <cell r="E611">
            <v>12.619</v>
          </cell>
        </row>
        <row r="612">
          <cell r="D612">
            <v>340</v>
          </cell>
          <cell r="E612">
            <v>12.619</v>
          </cell>
        </row>
        <row r="613">
          <cell r="D613">
            <v>345</v>
          </cell>
          <cell r="E613">
            <v>12.619</v>
          </cell>
        </row>
        <row r="614">
          <cell r="D614">
            <v>350</v>
          </cell>
          <cell r="E614">
            <v>12.619</v>
          </cell>
        </row>
        <row r="615">
          <cell r="D615">
            <v>355</v>
          </cell>
          <cell r="E615">
            <v>12.619</v>
          </cell>
        </row>
        <row r="616">
          <cell r="D616">
            <v>360</v>
          </cell>
          <cell r="E616">
            <v>12.619</v>
          </cell>
        </row>
        <row r="617">
          <cell r="D617">
            <v>365</v>
          </cell>
          <cell r="E617">
            <v>12.619</v>
          </cell>
        </row>
        <row r="618">
          <cell r="D618">
            <v>370</v>
          </cell>
          <cell r="E618">
            <v>12.619</v>
          </cell>
        </row>
        <row r="619">
          <cell r="D619">
            <v>375</v>
          </cell>
          <cell r="E619">
            <v>12.619</v>
          </cell>
        </row>
        <row r="620">
          <cell r="D620">
            <v>380</v>
          </cell>
          <cell r="E620">
            <v>12.619</v>
          </cell>
        </row>
        <row r="621">
          <cell r="D621">
            <v>385</v>
          </cell>
          <cell r="E621">
            <v>12.619</v>
          </cell>
        </row>
        <row r="622">
          <cell r="D622">
            <v>390</v>
          </cell>
          <cell r="E622">
            <v>12.619</v>
          </cell>
        </row>
        <row r="623">
          <cell r="D623">
            <v>395</v>
          </cell>
          <cell r="E623">
            <v>12.619</v>
          </cell>
        </row>
        <row r="624">
          <cell r="D624">
            <v>400</v>
          </cell>
          <cell r="E624">
            <v>12.619</v>
          </cell>
        </row>
        <row r="625">
          <cell r="D625">
            <v>405</v>
          </cell>
          <cell r="E625">
            <v>12.619</v>
          </cell>
        </row>
        <row r="626">
          <cell r="D626">
            <v>410</v>
          </cell>
          <cell r="E626">
            <v>12.619</v>
          </cell>
        </row>
        <row r="627">
          <cell r="D627">
            <v>415</v>
          </cell>
          <cell r="E627">
            <v>12.619</v>
          </cell>
        </row>
        <row r="628">
          <cell r="D628">
            <v>420</v>
          </cell>
          <cell r="E628">
            <v>12.619</v>
          </cell>
        </row>
        <row r="629">
          <cell r="D629">
            <v>425</v>
          </cell>
          <cell r="E629">
            <v>12.619</v>
          </cell>
        </row>
        <row r="630">
          <cell r="D630">
            <v>430</v>
          </cell>
          <cell r="E630">
            <v>12.619</v>
          </cell>
        </row>
        <row r="631">
          <cell r="D631">
            <v>435</v>
          </cell>
          <cell r="E631">
            <v>12.619</v>
          </cell>
        </row>
        <row r="632">
          <cell r="D632">
            <v>440</v>
          </cell>
          <cell r="E632">
            <v>12.619</v>
          </cell>
        </row>
        <row r="633">
          <cell r="D633">
            <v>445</v>
          </cell>
          <cell r="E633">
            <v>12.619</v>
          </cell>
        </row>
        <row r="634">
          <cell r="D634">
            <v>450</v>
          </cell>
          <cell r="E634">
            <v>12.619</v>
          </cell>
        </row>
        <row r="635">
          <cell r="D635">
            <v>455</v>
          </cell>
          <cell r="E635">
            <v>12.619</v>
          </cell>
        </row>
        <row r="636">
          <cell r="D636">
            <v>460</v>
          </cell>
          <cell r="E636">
            <v>12.619</v>
          </cell>
        </row>
        <row r="637">
          <cell r="D637">
            <v>465</v>
          </cell>
          <cell r="E637">
            <v>12.619</v>
          </cell>
        </row>
        <row r="638">
          <cell r="D638">
            <v>470</v>
          </cell>
          <cell r="E638">
            <v>12.619</v>
          </cell>
        </row>
        <row r="639">
          <cell r="D639">
            <v>475</v>
          </cell>
          <cell r="E639">
            <v>12.619</v>
          </cell>
        </row>
        <row r="640">
          <cell r="D640">
            <v>480</v>
          </cell>
          <cell r="E640">
            <v>12.619</v>
          </cell>
        </row>
        <row r="641">
          <cell r="D641">
            <v>485</v>
          </cell>
          <cell r="E641">
            <v>12.619</v>
          </cell>
        </row>
        <row r="642">
          <cell r="D642">
            <v>490</v>
          </cell>
          <cell r="E642">
            <v>12.619</v>
          </cell>
        </row>
        <row r="643">
          <cell r="D643">
            <v>495</v>
          </cell>
          <cell r="E643">
            <v>12.619</v>
          </cell>
        </row>
        <row r="644">
          <cell r="D644">
            <v>500</v>
          </cell>
          <cell r="E644">
            <v>12.619</v>
          </cell>
        </row>
        <row r="645">
          <cell r="D645">
            <v>505</v>
          </cell>
          <cell r="E645">
            <v>12.619</v>
          </cell>
        </row>
        <row r="646">
          <cell r="D646">
            <v>510</v>
          </cell>
          <cell r="E646">
            <v>12.619</v>
          </cell>
        </row>
        <row r="647">
          <cell r="D647">
            <v>515</v>
          </cell>
          <cell r="E647">
            <v>12.619</v>
          </cell>
        </row>
        <row r="648">
          <cell r="D648">
            <v>520</v>
          </cell>
          <cell r="E648">
            <v>12.619</v>
          </cell>
        </row>
        <row r="649">
          <cell r="D649">
            <v>525</v>
          </cell>
          <cell r="E649">
            <v>12.619</v>
          </cell>
        </row>
        <row r="650">
          <cell r="D650">
            <v>530</v>
          </cell>
          <cell r="E650">
            <v>12.619</v>
          </cell>
        </row>
        <row r="651">
          <cell r="D651">
            <v>535</v>
          </cell>
          <cell r="E651">
            <v>12.619</v>
          </cell>
        </row>
        <row r="652">
          <cell r="D652">
            <v>540</v>
          </cell>
          <cell r="E652">
            <v>12.619</v>
          </cell>
        </row>
        <row r="653">
          <cell r="D653">
            <v>540.07799999999997</v>
          </cell>
          <cell r="E653">
            <v>12.619</v>
          </cell>
        </row>
        <row r="654">
          <cell r="D654">
            <v>544.07799999999997</v>
          </cell>
          <cell r="E654">
            <v>12.619</v>
          </cell>
        </row>
        <row r="655">
          <cell r="D655">
            <v>545</v>
          </cell>
          <cell r="E655">
            <v>12.619</v>
          </cell>
        </row>
        <row r="656">
          <cell r="D656">
            <v>550</v>
          </cell>
          <cell r="E656">
            <v>12.619</v>
          </cell>
        </row>
        <row r="657">
          <cell r="D657">
            <v>555</v>
          </cell>
          <cell r="E657">
            <v>12.619</v>
          </cell>
        </row>
        <row r="658">
          <cell r="D658">
            <v>560</v>
          </cell>
          <cell r="E658">
            <v>12.619</v>
          </cell>
        </row>
        <row r="659">
          <cell r="D659">
            <v>565</v>
          </cell>
          <cell r="E659">
            <v>12.619</v>
          </cell>
        </row>
        <row r="660">
          <cell r="D660">
            <v>570</v>
          </cell>
          <cell r="E660">
            <v>12.619</v>
          </cell>
        </row>
        <row r="661">
          <cell r="D661">
            <v>575</v>
          </cell>
          <cell r="E661">
            <v>12.619</v>
          </cell>
        </row>
        <row r="662">
          <cell r="D662">
            <v>580</v>
          </cell>
          <cell r="E662">
            <v>12.619</v>
          </cell>
        </row>
        <row r="663">
          <cell r="D663">
            <v>585</v>
          </cell>
          <cell r="E663">
            <v>12.619</v>
          </cell>
        </row>
        <row r="664">
          <cell r="D664">
            <v>590</v>
          </cell>
          <cell r="E664">
            <v>12.619</v>
          </cell>
        </row>
        <row r="665">
          <cell r="D665">
            <v>595</v>
          </cell>
          <cell r="E665">
            <v>12.619</v>
          </cell>
        </row>
        <row r="666">
          <cell r="D666">
            <v>600</v>
          </cell>
          <cell r="E666">
            <v>12.619</v>
          </cell>
        </row>
        <row r="667">
          <cell r="D667">
            <v>605</v>
          </cell>
          <cell r="E667">
            <v>12.619</v>
          </cell>
        </row>
        <row r="668">
          <cell r="D668">
            <v>610</v>
          </cell>
          <cell r="E668">
            <v>12.619</v>
          </cell>
        </row>
        <row r="669">
          <cell r="D669">
            <v>615</v>
          </cell>
          <cell r="E669">
            <v>12.619</v>
          </cell>
        </row>
        <row r="670">
          <cell r="D670">
            <v>620</v>
          </cell>
          <cell r="E670">
            <v>12.619</v>
          </cell>
        </row>
        <row r="671">
          <cell r="D671">
            <v>625</v>
          </cell>
          <cell r="E671">
            <v>12.619</v>
          </cell>
        </row>
        <row r="672">
          <cell r="D672">
            <v>630</v>
          </cell>
          <cell r="E672">
            <v>12.619</v>
          </cell>
        </row>
        <row r="673">
          <cell r="D673">
            <v>635</v>
          </cell>
          <cell r="E673">
            <v>12.619</v>
          </cell>
        </row>
        <row r="674">
          <cell r="D674">
            <v>640</v>
          </cell>
          <cell r="E674">
            <v>12.619</v>
          </cell>
        </row>
        <row r="675">
          <cell r="D675">
            <v>645</v>
          </cell>
          <cell r="E675">
            <v>12.619</v>
          </cell>
        </row>
        <row r="676">
          <cell r="D676">
            <v>650</v>
          </cell>
          <cell r="E676">
            <v>12.619</v>
          </cell>
        </row>
        <row r="677">
          <cell r="D677">
            <v>655</v>
          </cell>
          <cell r="E677">
            <v>12.619</v>
          </cell>
        </row>
        <row r="678">
          <cell r="D678">
            <v>660</v>
          </cell>
          <cell r="E678">
            <v>12.619</v>
          </cell>
        </row>
        <row r="679">
          <cell r="D679">
            <v>665</v>
          </cell>
          <cell r="E679">
            <v>12.619</v>
          </cell>
        </row>
        <row r="680">
          <cell r="D680">
            <v>670</v>
          </cell>
          <cell r="E680">
            <v>12.619</v>
          </cell>
        </row>
        <row r="681">
          <cell r="D681">
            <v>675</v>
          </cell>
          <cell r="E681">
            <v>12.619</v>
          </cell>
        </row>
        <row r="682">
          <cell r="D682">
            <v>680</v>
          </cell>
          <cell r="E682">
            <v>12.619</v>
          </cell>
        </row>
        <row r="683">
          <cell r="D683">
            <v>685</v>
          </cell>
          <cell r="E683">
            <v>12.619</v>
          </cell>
        </row>
        <row r="684">
          <cell r="D684">
            <v>690</v>
          </cell>
          <cell r="E684">
            <v>12.619</v>
          </cell>
        </row>
        <row r="685">
          <cell r="D685">
            <v>695</v>
          </cell>
          <cell r="E685">
            <v>12.619</v>
          </cell>
        </row>
        <row r="686">
          <cell r="D686">
            <v>700</v>
          </cell>
          <cell r="E686">
            <v>12.619</v>
          </cell>
        </row>
        <row r="687">
          <cell r="D687">
            <v>705</v>
          </cell>
          <cell r="E687">
            <v>12.619</v>
          </cell>
        </row>
        <row r="688">
          <cell r="D688">
            <v>710</v>
          </cell>
          <cell r="E688">
            <v>12.619</v>
          </cell>
        </row>
        <row r="689">
          <cell r="D689">
            <v>715</v>
          </cell>
          <cell r="E689">
            <v>12.619</v>
          </cell>
        </row>
        <row r="690">
          <cell r="D690">
            <v>720</v>
          </cell>
          <cell r="E690">
            <v>12.619</v>
          </cell>
        </row>
        <row r="691">
          <cell r="D691">
            <v>725</v>
          </cell>
          <cell r="E691">
            <v>12.619</v>
          </cell>
        </row>
        <row r="692">
          <cell r="D692">
            <v>730</v>
          </cell>
          <cell r="E692">
            <v>12.619</v>
          </cell>
        </row>
        <row r="693">
          <cell r="D693">
            <v>735</v>
          </cell>
          <cell r="E693">
            <v>12.619</v>
          </cell>
        </row>
        <row r="694">
          <cell r="D694">
            <v>740</v>
          </cell>
          <cell r="E694">
            <v>12.619</v>
          </cell>
        </row>
        <row r="695">
          <cell r="D695">
            <v>745</v>
          </cell>
          <cell r="E695">
            <v>12.619</v>
          </cell>
        </row>
        <row r="696">
          <cell r="D696">
            <v>750</v>
          </cell>
          <cell r="E696">
            <v>12.619</v>
          </cell>
        </row>
        <row r="697">
          <cell r="D697">
            <v>755</v>
          </cell>
          <cell r="E697">
            <v>12.619</v>
          </cell>
        </row>
        <row r="698">
          <cell r="D698">
            <v>760</v>
          </cell>
          <cell r="E698">
            <v>12.619</v>
          </cell>
        </row>
        <row r="699">
          <cell r="D699">
            <v>765</v>
          </cell>
          <cell r="E699">
            <v>12.619</v>
          </cell>
        </row>
        <row r="700">
          <cell r="D700">
            <v>770</v>
          </cell>
          <cell r="E700">
            <v>12.619</v>
          </cell>
        </row>
        <row r="701">
          <cell r="D701">
            <v>775</v>
          </cell>
          <cell r="E701">
            <v>12.619</v>
          </cell>
        </row>
        <row r="702">
          <cell r="D702">
            <v>780</v>
          </cell>
          <cell r="E702">
            <v>12.619</v>
          </cell>
        </row>
        <row r="703">
          <cell r="D703">
            <v>785</v>
          </cell>
          <cell r="E703">
            <v>12.619</v>
          </cell>
        </row>
        <row r="704">
          <cell r="D704">
            <v>790</v>
          </cell>
          <cell r="E704">
            <v>12.619</v>
          </cell>
        </row>
        <row r="705">
          <cell r="D705">
            <v>795</v>
          </cell>
          <cell r="E705">
            <v>12.619</v>
          </cell>
        </row>
        <row r="706">
          <cell r="D706">
            <v>800</v>
          </cell>
          <cell r="E706">
            <v>12.619</v>
          </cell>
        </row>
        <row r="707">
          <cell r="D707">
            <v>805</v>
          </cell>
          <cell r="E707">
            <v>12.619</v>
          </cell>
        </row>
        <row r="708">
          <cell r="D708">
            <v>810</v>
          </cell>
          <cell r="E708">
            <v>12.619</v>
          </cell>
        </row>
        <row r="709">
          <cell r="D709">
            <v>815</v>
          </cell>
          <cell r="E709">
            <v>12.619</v>
          </cell>
        </row>
        <row r="710">
          <cell r="D710">
            <v>820</v>
          </cell>
          <cell r="E710">
            <v>12.619</v>
          </cell>
        </row>
        <row r="711">
          <cell r="D711">
            <v>825</v>
          </cell>
          <cell r="E711">
            <v>12.619</v>
          </cell>
        </row>
        <row r="712">
          <cell r="D712">
            <v>830</v>
          </cell>
          <cell r="E712">
            <v>12.619</v>
          </cell>
        </row>
        <row r="713">
          <cell r="D713">
            <v>835</v>
          </cell>
          <cell r="E713">
            <v>12.619</v>
          </cell>
        </row>
        <row r="714">
          <cell r="D714">
            <v>840</v>
          </cell>
          <cell r="E714">
            <v>12.619</v>
          </cell>
        </row>
        <row r="715">
          <cell r="D715">
            <v>845</v>
          </cell>
          <cell r="E715">
            <v>12.619</v>
          </cell>
        </row>
        <row r="716">
          <cell r="D716">
            <v>850</v>
          </cell>
          <cell r="E716">
            <v>12.619</v>
          </cell>
        </row>
        <row r="717">
          <cell r="D717">
            <v>855</v>
          </cell>
          <cell r="E717">
            <v>12.619</v>
          </cell>
        </row>
        <row r="718">
          <cell r="D718">
            <v>860</v>
          </cell>
          <cell r="E718">
            <v>12.619</v>
          </cell>
        </row>
        <row r="719">
          <cell r="D719">
            <v>865</v>
          </cell>
          <cell r="E719">
            <v>12.619</v>
          </cell>
        </row>
        <row r="720">
          <cell r="D720">
            <v>870</v>
          </cell>
          <cell r="E720">
            <v>12.619</v>
          </cell>
        </row>
        <row r="721">
          <cell r="D721">
            <v>875</v>
          </cell>
          <cell r="E721">
            <v>12.619</v>
          </cell>
        </row>
        <row r="722">
          <cell r="D722">
            <v>880</v>
          </cell>
          <cell r="E722">
            <v>12.619</v>
          </cell>
        </row>
        <row r="723">
          <cell r="D723">
            <v>885</v>
          </cell>
          <cell r="E723">
            <v>12.619</v>
          </cell>
        </row>
        <row r="724">
          <cell r="D724">
            <v>890</v>
          </cell>
          <cell r="E724">
            <v>12.619</v>
          </cell>
        </row>
        <row r="725">
          <cell r="D725">
            <v>895</v>
          </cell>
          <cell r="E725">
            <v>12.619</v>
          </cell>
        </row>
        <row r="726">
          <cell r="D726">
            <v>900</v>
          </cell>
          <cell r="E726">
            <v>12.619</v>
          </cell>
        </row>
        <row r="727">
          <cell r="D727">
            <v>905</v>
          </cell>
          <cell r="E727">
            <v>12.619</v>
          </cell>
        </row>
        <row r="728">
          <cell r="D728">
            <v>910</v>
          </cell>
          <cell r="E728">
            <v>12.619</v>
          </cell>
        </row>
        <row r="729">
          <cell r="D729">
            <v>915</v>
          </cell>
          <cell r="E729">
            <v>12.619</v>
          </cell>
        </row>
        <row r="730">
          <cell r="D730">
            <v>920</v>
          </cell>
          <cell r="E730">
            <v>12.619</v>
          </cell>
        </row>
        <row r="731">
          <cell r="D731">
            <v>925</v>
          </cell>
          <cell r="E731">
            <v>12.619</v>
          </cell>
        </row>
        <row r="732">
          <cell r="D732">
            <v>930</v>
          </cell>
          <cell r="E732">
            <v>12.619</v>
          </cell>
        </row>
        <row r="733">
          <cell r="D733">
            <v>935</v>
          </cell>
          <cell r="E733">
            <v>12.619</v>
          </cell>
        </row>
        <row r="734">
          <cell r="D734">
            <v>940</v>
          </cell>
          <cell r="E734">
            <v>12.619</v>
          </cell>
        </row>
        <row r="735">
          <cell r="D735">
            <v>945</v>
          </cell>
          <cell r="E735">
            <v>12.619</v>
          </cell>
        </row>
        <row r="736">
          <cell r="D736">
            <v>950</v>
          </cell>
          <cell r="E736">
            <v>12.619</v>
          </cell>
        </row>
        <row r="737">
          <cell r="D737">
            <v>955</v>
          </cell>
          <cell r="E737">
            <v>12.619</v>
          </cell>
        </row>
        <row r="738">
          <cell r="D738">
            <v>960</v>
          </cell>
          <cell r="E738">
            <v>12.619</v>
          </cell>
        </row>
        <row r="739">
          <cell r="D739">
            <v>965</v>
          </cell>
          <cell r="E739">
            <v>12.619</v>
          </cell>
        </row>
        <row r="740">
          <cell r="D740">
            <v>970</v>
          </cell>
          <cell r="E740">
            <v>12.619</v>
          </cell>
        </row>
        <row r="741">
          <cell r="D741">
            <v>975</v>
          </cell>
          <cell r="E741">
            <v>12.619</v>
          </cell>
        </row>
        <row r="742">
          <cell r="D742">
            <v>980</v>
          </cell>
          <cell r="E742">
            <v>12.619</v>
          </cell>
        </row>
        <row r="743">
          <cell r="D743">
            <v>985</v>
          </cell>
          <cell r="E743">
            <v>12.619</v>
          </cell>
        </row>
        <row r="744">
          <cell r="D744">
            <v>990</v>
          </cell>
          <cell r="E744">
            <v>12.619</v>
          </cell>
        </row>
        <row r="745">
          <cell r="D745">
            <v>995</v>
          </cell>
          <cell r="E745">
            <v>12.619</v>
          </cell>
        </row>
        <row r="746">
          <cell r="D746">
            <v>1000</v>
          </cell>
          <cell r="E746">
            <v>12.619</v>
          </cell>
        </row>
        <row r="747">
          <cell r="D747">
            <v>1005</v>
          </cell>
          <cell r="E747">
            <v>12.619</v>
          </cell>
        </row>
        <row r="748">
          <cell r="D748">
            <v>1010</v>
          </cell>
          <cell r="E748">
            <v>12.619</v>
          </cell>
        </row>
        <row r="749">
          <cell r="D749">
            <v>1015</v>
          </cell>
          <cell r="E749">
            <v>12.619</v>
          </cell>
        </row>
        <row r="750">
          <cell r="D750">
            <v>1020</v>
          </cell>
          <cell r="E750">
            <v>12.619</v>
          </cell>
        </row>
        <row r="751">
          <cell r="D751">
            <v>1025</v>
          </cell>
          <cell r="E751">
            <v>12.619</v>
          </cell>
        </row>
        <row r="752">
          <cell r="D752">
            <v>1030</v>
          </cell>
          <cell r="E752">
            <v>12.619</v>
          </cell>
        </row>
        <row r="753">
          <cell r="D753">
            <v>1035</v>
          </cell>
          <cell r="E753">
            <v>12.619</v>
          </cell>
        </row>
        <row r="754">
          <cell r="D754">
            <v>1040</v>
          </cell>
          <cell r="E754">
            <v>12.619</v>
          </cell>
        </row>
        <row r="755">
          <cell r="D755">
            <v>1045</v>
          </cell>
          <cell r="E755">
            <v>12.619</v>
          </cell>
        </row>
        <row r="756">
          <cell r="D756">
            <v>1050</v>
          </cell>
          <cell r="E756">
            <v>12.619</v>
          </cell>
        </row>
        <row r="757">
          <cell r="D757">
            <v>1055</v>
          </cell>
          <cell r="E757">
            <v>12.619</v>
          </cell>
        </row>
        <row r="758">
          <cell r="D758">
            <v>1060</v>
          </cell>
          <cell r="E758">
            <v>12.619</v>
          </cell>
        </row>
        <row r="759">
          <cell r="D759">
            <v>1065</v>
          </cell>
          <cell r="E759">
            <v>12.619</v>
          </cell>
        </row>
        <row r="760">
          <cell r="D760">
            <v>1070</v>
          </cell>
          <cell r="E760">
            <v>12.619</v>
          </cell>
        </row>
        <row r="761">
          <cell r="D761">
            <v>1075</v>
          </cell>
          <cell r="E761">
            <v>12.619</v>
          </cell>
        </row>
        <row r="762">
          <cell r="D762">
            <v>1080</v>
          </cell>
          <cell r="E762">
            <v>12.619</v>
          </cell>
        </row>
        <row r="763">
          <cell r="D763">
            <v>1085</v>
          </cell>
          <cell r="E763">
            <v>12.619</v>
          </cell>
        </row>
        <row r="764">
          <cell r="D764">
            <v>1090</v>
          </cell>
          <cell r="E764">
            <v>12.619</v>
          </cell>
        </row>
        <row r="765">
          <cell r="D765">
            <v>1095</v>
          </cell>
          <cell r="E765">
            <v>12.619</v>
          </cell>
        </row>
        <row r="766">
          <cell r="D766">
            <v>1100</v>
          </cell>
          <cell r="E766">
            <v>12.619</v>
          </cell>
        </row>
        <row r="767">
          <cell r="D767">
            <v>1105</v>
          </cell>
          <cell r="E767">
            <v>12.619</v>
          </cell>
        </row>
        <row r="768">
          <cell r="D768">
            <v>1110</v>
          </cell>
          <cell r="E768">
            <v>12.619</v>
          </cell>
        </row>
        <row r="769">
          <cell r="D769">
            <v>1115</v>
          </cell>
          <cell r="E769">
            <v>12.619</v>
          </cell>
        </row>
        <row r="770">
          <cell r="D770">
            <v>1120</v>
          </cell>
          <cell r="E770">
            <v>12.619</v>
          </cell>
        </row>
        <row r="771">
          <cell r="D771">
            <v>1125</v>
          </cell>
          <cell r="E771">
            <v>12.619</v>
          </cell>
        </row>
        <row r="772">
          <cell r="D772">
            <v>1130</v>
          </cell>
          <cell r="E772">
            <v>12.619</v>
          </cell>
        </row>
        <row r="773">
          <cell r="D773">
            <v>1135</v>
          </cell>
          <cell r="E773">
            <v>12.619</v>
          </cell>
        </row>
        <row r="774">
          <cell r="D774">
            <v>1140</v>
          </cell>
          <cell r="E774">
            <v>12.619</v>
          </cell>
        </row>
        <row r="775">
          <cell r="D775">
            <v>1145</v>
          </cell>
          <cell r="E775">
            <v>12.619</v>
          </cell>
        </row>
        <row r="776">
          <cell r="D776">
            <v>1150</v>
          </cell>
          <cell r="E776">
            <v>12.619</v>
          </cell>
        </row>
        <row r="777">
          <cell r="D777">
            <v>1155</v>
          </cell>
          <cell r="E777">
            <v>12.619</v>
          </cell>
        </row>
        <row r="778">
          <cell r="D778">
            <v>1160</v>
          </cell>
          <cell r="E778">
            <v>12.619</v>
          </cell>
        </row>
        <row r="779">
          <cell r="D779">
            <v>1165</v>
          </cell>
          <cell r="E779">
            <v>12.619</v>
          </cell>
        </row>
        <row r="780">
          <cell r="D780">
            <v>1170</v>
          </cell>
          <cell r="E780">
            <v>12.619</v>
          </cell>
        </row>
        <row r="781">
          <cell r="D781">
            <v>1175</v>
          </cell>
          <cell r="E781">
            <v>12.619</v>
          </cell>
        </row>
        <row r="782">
          <cell r="D782">
            <v>1180</v>
          </cell>
          <cell r="E782">
            <v>12.619</v>
          </cell>
        </row>
        <row r="783">
          <cell r="D783">
            <v>1185</v>
          </cell>
          <cell r="E783">
            <v>12.619</v>
          </cell>
        </row>
        <row r="784">
          <cell r="D784">
            <v>1190</v>
          </cell>
          <cell r="E784">
            <v>12.619</v>
          </cell>
        </row>
        <row r="785">
          <cell r="D785">
            <v>1195</v>
          </cell>
          <cell r="E785">
            <v>12.619</v>
          </cell>
        </row>
        <row r="786">
          <cell r="D786">
            <v>1200</v>
          </cell>
          <cell r="E786">
            <v>12.619</v>
          </cell>
        </row>
        <row r="787">
          <cell r="D787">
            <v>1205</v>
          </cell>
          <cell r="E787">
            <v>12.619</v>
          </cell>
        </row>
        <row r="788">
          <cell r="D788">
            <v>1210</v>
          </cell>
          <cell r="E788">
            <v>12.619</v>
          </cell>
        </row>
        <row r="789">
          <cell r="D789">
            <v>1215</v>
          </cell>
          <cell r="E789">
            <v>12.619</v>
          </cell>
        </row>
        <row r="790">
          <cell r="D790">
            <v>1220</v>
          </cell>
          <cell r="E790">
            <v>12.619</v>
          </cell>
        </row>
        <row r="791">
          <cell r="D791">
            <v>1225</v>
          </cell>
          <cell r="E791">
            <v>12.619</v>
          </cell>
        </row>
        <row r="792">
          <cell r="D792">
            <v>1230</v>
          </cell>
          <cell r="E792">
            <v>12.619</v>
          </cell>
        </row>
        <row r="793">
          <cell r="D793">
            <v>1231.107</v>
          </cell>
          <cell r="E793">
            <v>12.619</v>
          </cell>
        </row>
        <row r="794">
          <cell r="D794">
            <v>1235</v>
          </cell>
          <cell r="E794">
            <v>12.625999999999999</v>
          </cell>
        </row>
        <row r="795">
          <cell r="D795">
            <v>1239.999</v>
          </cell>
          <cell r="E795">
            <v>12.634</v>
          </cell>
        </row>
        <row r="796">
          <cell r="D796">
            <v>1244.999</v>
          </cell>
          <cell r="E796">
            <v>12.641999999999999</v>
          </cell>
        </row>
        <row r="797">
          <cell r="D797">
            <v>1249.999</v>
          </cell>
          <cell r="E797">
            <v>12.651</v>
          </cell>
        </row>
        <row r="798">
          <cell r="D798">
            <v>1254.999</v>
          </cell>
          <cell r="E798">
            <v>12.659000000000001</v>
          </cell>
        </row>
        <row r="799">
          <cell r="D799">
            <v>1259.999</v>
          </cell>
          <cell r="E799">
            <v>12.667</v>
          </cell>
        </row>
        <row r="800">
          <cell r="D800">
            <v>1264.999</v>
          </cell>
          <cell r="E800">
            <v>12.676</v>
          </cell>
        </row>
        <row r="801">
          <cell r="D801">
            <v>1269.999</v>
          </cell>
          <cell r="E801">
            <v>12.683999999999999</v>
          </cell>
        </row>
        <row r="802">
          <cell r="D802">
            <v>1274.999</v>
          </cell>
          <cell r="E802">
            <v>12.692</v>
          </cell>
        </row>
        <row r="803">
          <cell r="D803">
            <v>1275.971</v>
          </cell>
          <cell r="E803">
            <v>12.694000000000001</v>
          </cell>
        </row>
        <row r="804">
          <cell r="D804">
            <v>1280</v>
          </cell>
          <cell r="E804">
            <v>12.704000000000001</v>
          </cell>
        </row>
        <row r="805">
          <cell r="D805">
            <v>1285</v>
          </cell>
          <cell r="E805">
            <v>12.715999999999999</v>
          </cell>
        </row>
        <row r="806">
          <cell r="D806">
            <v>1290</v>
          </cell>
          <cell r="E806">
            <v>12.728</v>
          </cell>
        </row>
        <row r="807">
          <cell r="D807">
            <v>1295</v>
          </cell>
          <cell r="E807">
            <v>12.741</v>
          </cell>
        </row>
        <row r="808">
          <cell r="D808">
            <v>1300</v>
          </cell>
          <cell r="E808">
            <v>12.753</v>
          </cell>
        </row>
        <row r="809">
          <cell r="D809">
            <v>1305</v>
          </cell>
          <cell r="E809">
            <v>12.766</v>
          </cell>
        </row>
        <row r="810">
          <cell r="D810">
            <v>1310</v>
          </cell>
          <cell r="E810">
            <v>12.778</v>
          </cell>
        </row>
        <row r="811">
          <cell r="D811">
            <v>1315</v>
          </cell>
          <cell r="E811">
            <v>12.79</v>
          </cell>
        </row>
        <row r="812">
          <cell r="D812">
            <v>1320</v>
          </cell>
          <cell r="E812">
            <v>12.803000000000001</v>
          </cell>
        </row>
        <row r="813">
          <cell r="D813">
            <v>1325</v>
          </cell>
          <cell r="E813">
            <v>12.815</v>
          </cell>
        </row>
        <row r="814">
          <cell r="D814">
            <v>1330</v>
          </cell>
          <cell r="E814">
            <v>12.827</v>
          </cell>
        </row>
        <row r="815">
          <cell r="D815">
            <v>1335</v>
          </cell>
          <cell r="E815">
            <v>12.84</v>
          </cell>
        </row>
        <row r="816">
          <cell r="D816">
            <v>1340</v>
          </cell>
          <cell r="E816">
            <v>12.852</v>
          </cell>
        </row>
        <row r="817">
          <cell r="D817">
            <v>1345</v>
          </cell>
          <cell r="E817">
            <v>12.864000000000001</v>
          </cell>
        </row>
        <row r="818">
          <cell r="D818">
            <v>1350</v>
          </cell>
          <cell r="E818">
            <v>12.877000000000001</v>
          </cell>
        </row>
        <row r="819">
          <cell r="D819">
            <v>1355</v>
          </cell>
          <cell r="E819">
            <v>12.888999999999999</v>
          </cell>
        </row>
        <row r="820">
          <cell r="D820">
            <v>1360</v>
          </cell>
          <cell r="E820">
            <v>12.901</v>
          </cell>
        </row>
        <row r="821">
          <cell r="D821">
            <v>1365</v>
          </cell>
          <cell r="E821">
            <v>12.914</v>
          </cell>
        </row>
        <row r="822">
          <cell r="D822">
            <v>1370</v>
          </cell>
          <cell r="E822">
            <v>12.926</v>
          </cell>
        </row>
        <row r="823">
          <cell r="D823">
            <v>1375</v>
          </cell>
          <cell r="E823">
            <v>12.938000000000001</v>
          </cell>
        </row>
        <row r="824">
          <cell r="D824">
            <v>1380</v>
          </cell>
          <cell r="E824">
            <v>12.951000000000001</v>
          </cell>
        </row>
        <row r="825">
          <cell r="D825">
            <v>1385</v>
          </cell>
          <cell r="E825">
            <v>12.962999999999999</v>
          </cell>
        </row>
        <row r="826">
          <cell r="D826">
            <v>1390</v>
          </cell>
          <cell r="E826">
            <v>12.975</v>
          </cell>
        </row>
        <row r="827">
          <cell r="D827">
            <v>1395</v>
          </cell>
          <cell r="E827">
            <v>12.988</v>
          </cell>
        </row>
        <row r="828">
          <cell r="D828">
            <v>1400</v>
          </cell>
          <cell r="E828">
            <v>13</v>
          </cell>
        </row>
        <row r="829">
          <cell r="D829">
            <v>1405</v>
          </cell>
          <cell r="E829">
            <v>13.012</v>
          </cell>
        </row>
        <row r="830">
          <cell r="D830">
            <v>1410</v>
          </cell>
          <cell r="E830">
            <v>13.025</v>
          </cell>
        </row>
        <row r="831">
          <cell r="D831">
            <v>1415</v>
          </cell>
          <cell r="E831">
            <v>13.037000000000001</v>
          </cell>
        </row>
        <row r="832">
          <cell r="D832">
            <v>1420</v>
          </cell>
          <cell r="E832">
            <v>13.05</v>
          </cell>
        </row>
        <row r="833">
          <cell r="D833">
            <v>1425</v>
          </cell>
          <cell r="E833">
            <v>13.061999999999999</v>
          </cell>
        </row>
        <row r="834">
          <cell r="D834">
            <v>1430</v>
          </cell>
          <cell r="E834">
            <v>13.074</v>
          </cell>
        </row>
        <row r="835">
          <cell r="D835">
            <v>1435</v>
          </cell>
          <cell r="E835">
            <v>13.087</v>
          </cell>
        </row>
        <row r="836">
          <cell r="D836">
            <v>1440</v>
          </cell>
          <cell r="E836">
            <v>13.099</v>
          </cell>
        </row>
        <row r="837">
          <cell r="D837">
            <v>1445</v>
          </cell>
          <cell r="E837">
            <v>13.111000000000001</v>
          </cell>
        </row>
        <row r="838">
          <cell r="D838">
            <v>1450</v>
          </cell>
          <cell r="E838">
            <v>13.124000000000001</v>
          </cell>
        </row>
        <row r="839">
          <cell r="D839">
            <v>1455</v>
          </cell>
          <cell r="E839">
            <v>13.135999999999999</v>
          </cell>
        </row>
        <row r="840">
          <cell r="D840">
            <v>1460</v>
          </cell>
          <cell r="E840">
            <v>13.148</v>
          </cell>
        </row>
        <row r="841">
          <cell r="D841">
            <v>1465</v>
          </cell>
          <cell r="E841">
            <v>13.161</v>
          </cell>
        </row>
        <row r="842">
          <cell r="D842">
            <v>1470</v>
          </cell>
          <cell r="E842">
            <v>13.173</v>
          </cell>
        </row>
        <row r="843">
          <cell r="D843">
            <v>1475</v>
          </cell>
          <cell r="E843">
            <v>13.185</v>
          </cell>
        </row>
        <row r="844">
          <cell r="D844">
            <v>1480</v>
          </cell>
          <cell r="E844">
            <v>13.198</v>
          </cell>
        </row>
        <row r="845">
          <cell r="D845">
            <v>1485</v>
          </cell>
          <cell r="E845">
            <v>13.21</v>
          </cell>
        </row>
        <row r="846">
          <cell r="D846">
            <v>1490</v>
          </cell>
          <cell r="E846">
            <v>13.222</v>
          </cell>
        </row>
        <row r="847">
          <cell r="D847">
            <v>1495</v>
          </cell>
          <cell r="E847">
            <v>13.234999999999999</v>
          </cell>
        </row>
        <row r="848">
          <cell r="D848">
            <v>1500</v>
          </cell>
          <cell r="E848">
            <v>13.247</v>
          </cell>
        </row>
        <row r="849">
          <cell r="D849">
            <v>1505</v>
          </cell>
          <cell r="E849">
            <v>13.259</v>
          </cell>
        </row>
        <row r="850">
          <cell r="D850">
            <v>1510</v>
          </cell>
          <cell r="E850">
            <v>13.272</v>
          </cell>
        </row>
        <row r="851">
          <cell r="D851">
            <v>1515</v>
          </cell>
          <cell r="E851">
            <v>13.284000000000001</v>
          </cell>
        </row>
        <row r="852">
          <cell r="D852">
            <v>1520</v>
          </cell>
          <cell r="E852">
            <v>13.297000000000001</v>
          </cell>
        </row>
        <row r="853">
          <cell r="D853">
            <v>1525</v>
          </cell>
          <cell r="E853">
            <v>13.308999999999999</v>
          </cell>
        </row>
        <row r="854">
          <cell r="D854">
            <v>1530</v>
          </cell>
          <cell r="E854">
            <v>13.321</v>
          </cell>
        </row>
        <row r="855">
          <cell r="D855">
            <v>1535</v>
          </cell>
          <cell r="E855">
            <v>13.334</v>
          </cell>
        </row>
        <row r="856">
          <cell r="D856">
            <v>1540</v>
          </cell>
          <cell r="E856">
            <v>13.346</v>
          </cell>
        </row>
        <row r="857">
          <cell r="D857">
            <v>1545</v>
          </cell>
          <cell r="E857">
            <v>13.358000000000001</v>
          </cell>
        </row>
        <row r="858">
          <cell r="D858">
            <v>1550</v>
          </cell>
          <cell r="E858">
            <v>13.371</v>
          </cell>
        </row>
        <row r="859">
          <cell r="D859">
            <v>1555</v>
          </cell>
          <cell r="E859">
            <v>13.382999999999999</v>
          </cell>
        </row>
        <row r="860">
          <cell r="D860">
            <v>1560</v>
          </cell>
          <cell r="E860">
            <v>13.395</v>
          </cell>
        </row>
        <row r="861">
          <cell r="D861">
            <v>1565</v>
          </cell>
          <cell r="E861">
            <v>13.407999999999999</v>
          </cell>
        </row>
        <row r="862">
          <cell r="D862">
            <v>1570</v>
          </cell>
          <cell r="E862">
            <v>13.42</v>
          </cell>
        </row>
        <row r="863">
          <cell r="D863">
            <v>1575</v>
          </cell>
          <cell r="E863">
            <v>13.432</v>
          </cell>
        </row>
        <row r="864">
          <cell r="D864">
            <v>1580</v>
          </cell>
          <cell r="E864">
            <v>13.445</v>
          </cell>
        </row>
        <row r="865">
          <cell r="D865">
            <v>1585</v>
          </cell>
          <cell r="E865">
            <v>13.457000000000001</v>
          </cell>
        </row>
        <row r="866">
          <cell r="D866">
            <v>1590</v>
          </cell>
          <cell r="E866">
            <v>13.468999999999999</v>
          </cell>
        </row>
        <row r="867">
          <cell r="D867">
            <v>1595</v>
          </cell>
          <cell r="E867">
            <v>13.481999999999999</v>
          </cell>
        </row>
        <row r="868">
          <cell r="D868">
            <v>1600</v>
          </cell>
          <cell r="E868">
            <v>13.494</v>
          </cell>
        </row>
        <row r="869">
          <cell r="D869">
            <v>1605</v>
          </cell>
          <cell r="E869">
            <v>13.506</v>
          </cell>
        </row>
        <row r="870">
          <cell r="D870">
            <v>1610</v>
          </cell>
          <cell r="E870">
            <v>13.519</v>
          </cell>
        </row>
        <row r="871">
          <cell r="D871">
            <v>1615</v>
          </cell>
          <cell r="E871">
            <v>13.531000000000001</v>
          </cell>
        </row>
        <row r="872">
          <cell r="D872">
            <v>1620</v>
          </cell>
          <cell r="E872">
            <v>13.544</v>
          </cell>
        </row>
        <row r="873">
          <cell r="D873">
            <v>1625</v>
          </cell>
          <cell r="E873">
            <v>13.555999999999999</v>
          </cell>
        </row>
        <row r="874">
          <cell r="D874">
            <v>1630</v>
          </cell>
          <cell r="E874">
            <v>13.568</v>
          </cell>
        </row>
        <row r="875">
          <cell r="D875">
            <v>1635</v>
          </cell>
          <cell r="E875">
            <v>13.581</v>
          </cell>
        </row>
        <row r="876">
          <cell r="D876">
            <v>1640</v>
          </cell>
          <cell r="E876">
            <v>13.593</v>
          </cell>
        </row>
        <row r="877">
          <cell r="D877">
            <v>1645</v>
          </cell>
          <cell r="E877">
            <v>13.605</v>
          </cell>
        </row>
        <row r="878">
          <cell r="D878">
            <v>1650</v>
          </cell>
          <cell r="E878">
            <v>13.618</v>
          </cell>
        </row>
        <row r="879">
          <cell r="D879">
            <v>1655</v>
          </cell>
          <cell r="E879">
            <v>13.63</v>
          </cell>
        </row>
        <row r="880">
          <cell r="D880">
            <v>1660</v>
          </cell>
          <cell r="E880">
            <v>13.641999999999999</v>
          </cell>
        </row>
        <row r="881">
          <cell r="D881">
            <v>1665</v>
          </cell>
          <cell r="E881">
            <v>13.654999999999999</v>
          </cell>
        </row>
        <row r="882">
          <cell r="D882">
            <v>1670</v>
          </cell>
          <cell r="E882">
            <v>13.667</v>
          </cell>
        </row>
        <row r="883">
          <cell r="D883">
            <v>1675</v>
          </cell>
          <cell r="E883">
            <v>13.679</v>
          </cell>
        </row>
        <row r="884">
          <cell r="D884">
            <v>1680</v>
          </cell>
          <cell r="E884">
            <v>13.692</v>
          </cell>
        </row>
        <row r="885">
          <cell r="D885">
            <v>1685</v>
          </cell>
          <cell r="E885">
            <v>13.704000000000001</v>
          </cell>
        </row>
        <row r="886">
          <cell r="D886">
            <v>1690</v>
          </cell>
          <cell r="E886">
            <v>13.715999999999999</v>
          </cell>
        </row>
        <row r="887">
          <cell r="D887">
            <v>1695</v>
          </cell>
          <cell r="E887">
            <v>13.728999999999999</v>
          </cell>
        </row>
        <row r="888">
          <cell r="D888">
            <v>1700</v>
          </cell>
          <cell r="E888">
            <v>13.741</v>
          </cell>
        </row>
        <row r="889">
          <cell r="D889">
            <v>1705</v>
          </cell>
          <cell r="E889">
            <v>13.753</v>
          </cell>
        </row>
        <row r="890">
          <cell r="D890">
            <v>1710</v>
          </cell>
          <cell r="E890">
            <v>13.766</v>
          </cell>
        </row>
        <row r="891">
          <cell r="D891">
            <v>1715</v>
          </cell>
          <cell r="E891">
            <v>13.778</v>
          </cell>
        </row>
        <row r="892">
          <cell r="D892">
            <v>1720</v>
          </cell>
          <cell r="E892">
            <v>13.79</v>
          </cell>
        </row>
        <row r="893">
          <cell r="D893">
            <v>1725</v>
          </cell>
          <cell r="E893">
            <v>13.803000000000001</v>
          </cell>
        </row>
        <row r="894">
          <cell r="D894">
            <v>1730</v>
          </cell>
          <cell r="E894">
            <v>13.815</v>
          </cell>
        </row>
        <row r="895">
          <cell r="D895">
            <v>1735</v>
          </cell>
          <cell r="E895">
            <v>13.827999999999999</v>
          </cell>
        </row>
        <row r="896">
          <cell r="D896">
            <v>1740</v>
          </cell>
          <cell r="E896">
            <v>13.84</v>
          </cell>
        </row>
        <row r="897">
          <cell r="D897">
            <v>1745</v>
          </cell>
          <cell r="E897">
            <v>13.852</v>
          </cell>
        </row>
        <row r="898">
          <cell r="D898">
            <v>1750</v>
          </cell>
          <cell r="E898">
            <v>13.865</v>
          </cell>
        </row>
        <row r="899">
          <cell r="D899">
            <v>1750.078</v>
          </cell>
          <cell r="E899">
            <v>13.865</v>
          </cell>
        </row>
        <row r="900">
          <cell r="D900">
            <v>1754.078</v>
          </cell>
          <cell r="E900">
            <v>13.875</v>
          </cell>
        </row>
        <row r="901">
          <cell r="D901">
            <v>1755</v>
          </cell>
          <cell r="E901">
            <v>13.877000000000001</v>
          </cell>
        </row>
        <row r="902">
          <cell r="D902">
            <v>1760</v>
          </cell>
          <cell r="E902">
            <v>13.888999999999999</v>
          </cell>
        </row>
        <row r="903">
          <cell r="D903">
            <v>1765</v>
          </cell>
          <cell r="E903">
            <v>13.901999999999999</v>
          </cell>
        </row>
        <row r="904">
          <cell r="D904">
            <v>1770</v>
          </cell>
          <cell r="E904">
            <v>13.914</v>
          </cell>
        </row>
        <row r="905">
          <cell r="D905">
            <v>1775</v>
          </cell>
          <cell r="E905">
            <v>13.926</v>
          </cell>
        </row>
        <row r="906">
          <cell r="D906">
            <v>1780</v>
          </cell>
          <cell r="E906">
            <v>13.939</v>
          </cell>
        </row>
        <row r="907">
          <cell r="D907">
            <v>1785</v>
          </cell>
          <cell r="E907">
            <v>13.951000000000001</v>
          </cell>
        </row>
        <row r="908">
          <cell r="D908">
            <v>1790</v>
          </cell>
          <cell r="E908">
            <v>13.962999999999999</v>
          </cell>
        </row>
        <row r="909">
          <cell r="D909">
            <v>1795</v>
          </cell>
          <cell r="E909">
            <v>13.976000000000001</v>
          </cell>
        </row>
        <row r="910">
          <cell r="D910">
            <v>1800</v>
          </cell>
          <cell r="E910">
            <v>13.988</v>
          </cell>
        </row>
        <row r="911">
          <cell r="D911">
            <v>1805</v>
          </cell>
          <cell r="E911">
            <v>14</v>
          </cell>
        </row>
        <row r="912">
          <cell r="D912">
            <v>1810</v>
          </cell>
          <cell r="E912">
            <v>14.013</v>
          </cell>
        </row>
        <row r="913">
          <cell r="D913">
            <v>1815</v>
          </cell>
          <cell r="E913">
            <v>14.025</v>
          </cell>
        </row>
        <row r="914">
          <cell r="D914">
            <v>1820</v>
          </cell>
          <cell r="E914">
            <v>14.037000000000001</v>
          </cell>
        </row>
        <row r="915">
          <cell r="D915">
            <v>1825</v>
          </cell>
          <cell r="E915">
            <v>14.05</v>
          </cell>
        </row>
        <row r="916">
          <cell r="D916">
            <v>1830</v>
          </cell>
          <cell r="E916">
            <v>14.061999999999999</v>
          </cell>
        </row>
        <row r="917">
          <cell r="D917">
            <v>1835</v>
          </cell>
          <cell r="E917">
            <v>14.074999999999999</v>
          </cell>
        </row>
        <row r="918">
          <cell r="D918">
            <v>1840</v>
          </cell>
          <cell r="E918">
            <v>14.087</v>
          </cell>
        </row>
        <row r="919">
          <cell r="D919">
            <v>1845</v>
          </cell>
          <cell r="E919">
            <v>14.099</v>
          </cell>
        </row>
        <row r="920">
          <cell r="D920">
            <v>1850</v>
          </cell>
          <cell r="E920">
            <v>14.112</v>
          </cell>
        </row>
        <row r="921">
          <cell r="D921">
            <v>1855</v>
          </cell>
          <cell r="E921">
            <v>14.124000000000001</v>
          </cell>
        </row>
        <row r="922">
          <cell r="D922">
            <v>1860</v>
          </cell>
          <cell r="E922">
            <v>14.135999999999999</v>
          </cell>
        </row>
        <row r="923">
          <cell r="D923">
            <v>1865</v>
          </cell>
          <cell r="E923">
            <v>14.148999999999999</v>
          </cell>
        </row>
        <row r="924">
          <cell r="D924">
            <v>1870</v>
          </cell>
          <cell r="E924">
            <v>14.161</v>
          </cell>
        </row>
        <row r="925">
          <cell r="D925">
            <v>1875</v>
          </cell>
          <cell r="E925">
            <v>14.173</v>
          </cell>
        </row>
        <row r="926">
          <cell r="D926">
            <v>1880</v>
          </cell>
          <cell r="E926">
            <v>14.186</v>
          </cell>
        </row>
        <row r="927">
          <cell r="D927">
            <v>1885</v>
          </cell>
          <cell r="E927">
            <v>14.198</v>
          </cell>
        </row>
        <row r="928">
          <cell r="D928">
            <v>1890</v>
          </cell>
          <cell r="E928">
            <v>14.21</v>
          </cell>
        </row>
        <row r="929">
          <cell r="D929">
            <v>1890.232</v>
          </cell>
          <cell r="E929">
            <v>14.211</v>
          </cell>
        </row>
        <row r="930">
          <cell r="D930">
            <v>1893.297</v>
          </cell>
          <cell r="E930">
            <v>14.215999999999999</v>
          </cell>
        </row>
        <row r="931">
          <cell r="D931">
            <v>1895</v>
          </cell>
          <cell r="E931">
            <v>14.221</v>
          </cell>
        </row>
        <row r="932">
          <cell r="D932">
            <v>1900</v>
          </cell>
          <cell r="E932">
            <v>14.234999999999999</v>
          </cell>
        </row>
        <row r="933">
          <cell r="D933">
            <v>1905</v>
          </cell>
          <cell r="E933">
            <v>14.25</v>
          </cell>
        </row>
        <row r="934">
          <cell r="D934">
            <v>1910</v>
          </cell>
          <cell r="E934">
            <v>14.263999999999999</v>
          </cell>
        </row>
        <row r="935">
          <cell r="D935">
            <v>1915</v>
          </cell>
          <cell r="E935">
            <v>14.279</v>
          </cell>
        </row>
        <row r="936">
          <cell r="D936">
            <v>1920</v>
          </cell>
          <cell r="E936">
            <v>14.292999999999999</v>
          </cell>
        </row>
        <row r="937">
          <cell r="D937">
            <v>1925</v>
          </cell>
          <cell r="E937">
            <v>14.308</v>
          </cell>
        </row>
        <row r="938">
          <cell r="D938">
            <v>1930</v>
          </cell>
          <cell r="E938">
            <v>14.321999999999999</v>
          </cell>
        </row>
        <row r="939">
          <cell r="D939">
            <v>1935</v>
          </cell>
          <cell r="E939">
            <v>14.337</v>
          </cell>
        </row>
        <row r="940">
          <cell r="D940">
            <v>1940</v>
          </cell>
          <cell r="E940">
            <v>14.351000000000001</v>
          </cell>
        </row>
        <row r="941">
          <cell r="D941">
            <v>1945</v>
          </cell>
          <cell r="E941">
            <v>14.366</v>
          </cell>
        </row>
        <row r="942">
          <cell r="D942">
            <v>1950</v>
          </cell>
          <cell r="E942">
            <v>14.38</v>
          </cell>
        </row>
        <row r="943">
          <cell r="D943">
            <v>1955</v>
          </cell>
          <cell r="E943">
            <v>14.395</v>
          </cell>
        </row>
        <row r="944">
          <cell r="D944">
            <v>1960</v>
          </cell>
          <cell r="E944">
            <v>14.409000000000001</v>
          </cell>
        </row>
        <row r="945">
          <cell r="D945">
            <v>1965</v>
          </cell>
          <cell r="E945">
            <v>14.423999999999999</v>
          </cell>
        </row>
        <row r="946">
          <cell r="D946">
            <v>1970</v>
          </cell>
          <cell r="E946">
            <v>14.438000000000001</v>
          </cell>
        </row>
        <row r="947">
          <cell r="D947">
            <v>1975</v>
          </cell>
          <cell r="E947">
            <v>14.452999999999999</v>
          </cell>
        </row>
        <row r="948">
          <cell r="D948">
            <v>1980</v>
          </cell>
          <cell r="E948">
            <v>14.467000000000001</v>
          </cell>
        </row>
        <row r="949">
          <cell r="D949">
            <v>1985</v>
          </cell>
          <cell r="E949">
            <v>14.481999999999999</v>
          </cell>
        </row>
        <row r="950">
          <cell r="D950">
            <v>1990</v>
          </cell>
          <cell r="E950">
            <v>14.496</v>
          </cell>
        </row>
        <row r="951">
          <cell r="D951">
            <v>1995</v>
          </cell>
          <cell r="E951">
            <v>14.510999999999999</v>
          </cell>
        </row>
        <row r="952">
          <cell r="D952">
            <v>2000</v>
          </cell>
          <cell r="E952">
            <v>14.525</v>
          </cell>
        </row>
        <row r="953">
          <cell r="D953">
            <v>2005</v>
          </cell>
          <cell r="E953">
            <v>14.539</v>
          </cell>
        </row>
        <row r="954">
          <cell r="D954">
            <v>2010</v>
          </cell>
          <cell r="E954">
            <v>14.554</v>
          </cell>
        </row>
        <row r="955">
          <cell r="D955">
            <v>2015</v>
          </cell>
          <cell r="E955">
            <v>14.568</v>
          </cell>
        </row>
        <row r="956">
          <cell r="D956">
            <v>2020</v>
          </cell>
          <cell r="E956">
            <v>14.583</v>
          </cell>
        </row>
        <row r="957">
          <cell r="D957">
            <v>2025</v>
          </cell>
          <cell r="E957">
            <v>14.597</v>
          </cell>
        </row>
        <row r="958">
          <cell r="D958">
            <v>2030</v>
          </cell>
          <cell r="E958">
            <v>14.612</v>
          </cell>
        </row>
        <row r="959">
          <cell r="D959">
            <v>2035</v>
          </cell>
          <cell r="E959">
            <v>14.625999999999999</v>
          </cell>
        </row>
        <row r="960">
          <cell r="D960">
            <v>2040</v>
          </cell>
          <cell r="E960">
            <v>14.641</v>
          </cell>
        </row>
        <row r="961">
          <cell r="D961">
            <v>2045</v>
          </cell>
          <cell r="E961">
            <v>14.654999999999999</v>
          </cell>
        </row>
        <row r="962">
          <cell r="D962">
            <v>2050</v>
          </cell>
          <cell r="E962">
            <v>14.67</v>
          </cell>
        </row>
        <row r="963">
          <cell r="D963">
            <v>2055</v>
          </cell>
          <cell r="E963">
            <v>14.683999999999999</v>
          </cell>
        </row>
        <row r="964">
          <cell r="D964">
            <v>2060</v>
          </cell>
          <cell r="E964">
            <v>14.699</v>
          </cell>
        </row>
        <row r="965">
          <cell r="D965">
            <v>2065</v>
          </cell>
          <cell r="E965">
            <v>14.712999999999999</v>
          </cell>
        </row>
        <row r="966">
          <cell r="D966">
            <v>2070</v>
          </cell>
          <cell r="E966">
            <v>14.728</v>
          </cell>
        </row>
        <row r="967">
          <cell r="D967">
            <v>2075</v>
          </cell>
          <cell r="E967">
            <v>14.742000000000001</v>
          </cell>
        </row>
        <row r="968">
          <cell r="D968">
            <v>2080</v>
          </cell>
          <cell r="E968">
            <v>14.757</v>
          </cell>
        </row>
        <row r="969">
          <cell r="D969">
            <v>2085</v>
          </cell>
          <cell r="E969">
            <v>14.771000000000001</v>
          </cell>
        </row>
        <row r="970">
          <cell r="D970">
            <v>2090</v>
          </cell>
          <cell r="E970">
            <v>14.786</v>
          </cell>
        </row>
        <row r="971">
          <cell r="D971">
            <v>2095</v>
          </cell>
          <cell r="E971">
            <v>14.8</v>
          </cell>
        </row>
        <row r="972">
          <cell r="D972">
            <v>2100</v>
          </cell>
          <cell r="E972">
            <v>14.815</v>
          </cell>
        </row>
        <row r="973">
          <cell r="D973">
            <v>2105</v>
          </cell>
          <cell r="E973">
            <v>14.829000000000001</v>
          </cell>
        </row>
        <row r="974">
          <cell r="D974">
            <v>2110</v>
          </cell>
          <cell r="E974">
            <v>14.843</v>
          </cell>
        </row>
        <row r="975">
          <cell r="D975">
            <v>2115</v>
          </cell>
          <cell r="E975">
            <v>14.858000000000001</v>
          </cell>
        </row>
        <row r="976">
          <cell r="D976">
            <v>2120</v>
          </cell>
          <cell r="E976">
            <v>14.872</v>
          </cell>
        </row>
        <row r="977">
          <cell r="D977">
            <v>2125</v>
          </cell>
          <cell r="E977">
            <v>14.887</v>
          </cell>
        </row>
        <row r="978">
          <cell r="D978">
            <v>2130</v>
          </cell>
          <cell r="E978">
            <v>14.901</v>
          </cell>
        </row>
        <row r="979">
          <cell r="D979">
            <v>2135</v>
          </cell>
          <cell r="E979">
            <v>14.916</v>
          </cell>
        </row>
        <row r="980">
          <cell r="D980">
            <v>2140</v>
          </cell>
          <cell r="E980">
            <v>14.93</v>
          </cell>
        </row>
        <row r="981">
          <cell r="D981">
            <v>2145</v>
          </cell>
          <cell r="E981">
            <v>14.945</v>
          </cell>
        </row>
        <row r="982">
          <cell r="D982">
            <v>2150</v>
          </cell>
          <cell r="E982">
            <v>14.959</v>
          </cell>
        </row>
        <row r="983">
          <cell r="D983">
            <v>2155</v>
          </cell>
          <cell r="E983">
            <v>14.974</v>
          </cell>
        </row>
        <row r="984">
          <cell r="D984">
            <v>2160</v>
          </cell>
          <cell r="E984">
            <v>14.988</v>
          </cell>
        </row>
        <row r="985">
          <cell r="D985">
            <v>2165</v>
          </cell>
          <cell r="E985">
            <v>15.003</v>
          </cell>
        </row>
        <row r="986">
          <cell r="D986">
            <v>2170</v>
          </cell>
          <cell r="E986">
            <v>15.016999999999999</v>
          </cell>
        </row>
        <row r="987">
          <cell r="D987">
            <v>2175</v>
          </cell>
          <cell r="E987">
            <v>15.032</v>
          </cell>
        </row>
        <row r="988">
          <cell r="D988">
            <v>2180</v>
          </cell>
          <cell r="E988">
            <v>15.045999999999999</v>
          </cell>
        </row>
        <row r="989">
          <cell r="D989">
            <v>2185</v>
          </cell>
          <cell r="E989">
            <v>15.061</v>
          </cell>
        </row>
        <row r="990">
          <cell r="D990">
            <v>2190</v>
          </cell>
          <cell r="E990">
            <v>15.074999999999999</v>
          </cell>
        </row>
        <row r="991">
          <cell r="D991">
            <v>2195</v>
          </cell>
          <cell r="E991">
            <v>15.09</v>
          </cell>
        </row>
        <row r="992">
          <cell r="D992">
            <v>2200</v>
          </cell>
          <cell r="E992">
            <v>15.103999999999999</v>
          </cell>
        </row>
        <row r="993">
          <cell r="D993">
            <v>2205</v>
          </cell>
          <cell r="E993">
            <v>15.119</v>
          </cell>
        </row>
        <row r="994">
          <cell r="D994">
            <v>2210</v>
          </cell>
          <cell r="E994">
            <v>15.132999999999999</v>
          </cell>
        </row>
        <row r="995">
          <cell r="D995">
            <v>2215</v>
          </cell>
          <cell r="E995">
            <v>15.147</v>
          </cell>
        </row>
        <row r="996">
          <cell r="D996">
            <v>2220</v>
          </cell>
          <cell r="E996">
            <v>15.162000000000001</v>
          </cell>
        </row>
        <row r="997">
          <cell r="D997">
            <v>2225</v>
          </cell>
          <cell r="E997">
            <v>15.176</v>
          </cell>
        </row>
        <row r="998">
          <cell r="D998">
            <v>2230</v>
          </cell>
          <cell r="E998">
            <v>15.191000000000001</v>
          </cell>
        </row>
        <row r="999">
          <cell r="D999">
            <v>2235</v>
          </cell>
          <cell r="E999">
            <v>15.205</v>
          </cell>
        </row>
        <row r="1000">
          <cell r="D1000">
            <v>2240</v>
          </cell>
          <cell r="E1000">
            <v>15.22</v>
          </cell>
        </row>
        <row r="1001">
          <cell r="D1001">
            <v>2240.078</v>
          </cell>
          <cell r="E1001">
            <v>15.22</v>
          </cell>
        </row>
        <row r="1002">
          <cell r="D1002">
            <v>2244.078</v>
          </cell>
          <cell r="E1002">
            <v>15.231999999999999</v>
          </cell>
        </row>
        <row r="1003">
          <cell r="D1003">
            <v>2245</v>
          </cell>
          <cell r="E1003">
            <v>15.234</v>
          </cell>
        </row>
        <row r="1004">
          <cell r="D1004">
            <v>2250</v>
          </cell>
          <cell r="E1004">
            <v>15.249000000000001</v>
          </cell>
        </row>
        <row r="1005">
          <cell r="D1005">
            <v>2255</v>
          </cell>
          <cell r="E1005">
            <v>15.263</v>
          </cell>
        </row>
        <row r="1006">
          <cell r="D1006">
            <v>2260</v>
          </cell>
          <cell r="E1006">
            <v>15.278</v>
          </cell>
        </row>
        <row r="1007">
          <cell r="D1007">
            <v>2265</v>
          </cell>
          <cell r="E1007">
            <v>15.292</v>
          </cell>
        </row>
        <row r="1008">
          <cell r="D1008">
            <v>2270</v>
          </cell>
          <cell r="E1008">
            <v>15.307</v>
          </cell>
        </row>
        <row r="1009">
          <cell r="D1009">
            <v>2275</v>
          </cell>
          <cell r="E1009">
            <v>15.321</v>
          </cell>
        </row>
        <row r="1010">
          <cell r="D1010">
            <v>2280</v>
          </cell>
          <cell r="E1010">
            <v>15.336</v>
          </cell>
        </row>
        <row r="1011">
          <cell r="D1011">
            <v>2285</v>
          </cell>
          <cell r="E1011">
            <v>15.35</v>
          </cell>
        </row>
        <row r="1012">
          <cell r="D1012">
            <v>2290</v>
          </cell>
          <cell r="E1012">
            <v>15.365</v>
          </cell>
        </row>
        <row r="1013">
          <cell r="D1013">
            <v>2295</v>
          </cell>
          <cell r="E1013">
            <v>15.379</v>
          </cell>
        </row>
        <row r="1014">
          <cell r="D1014">
            <v>2300</v>
          </cell>
          <cell r="E1014">
            <v>15.394</v>
          </cell>
        </row>
        <row r="1015">
          <cell r="D1015">
            <v>2305</v>
          </cell>
          <cell r="E1015">
            <v>15.407999999999999</v>
          </cell>
        </row>
        <row r="1016">
          <cell r="D1016">
            <v>2310</v>
          </cell>
          <cell r="E1016">
            <v>15.423</v>
          </cell>
        </row>
        <row r="1017">
          <cell r="D1017">
            <v>2315</v>
          </cell>
          <cell r="E1017">
            <v>15.436999999999999</v>
          </cell>
        </row>
        <row r="1018">
          <cell r="D1018">
            <v>2320</v>
          </cell>
          <cell r="E1018">
            <v>15.451000000000001</v>
          </cell>
        </row>
        <row r="1019">
          <cell r="D1019">
            <v>2325</v>
          </cell>
          <cell r="E1019">
            <v>15.465999999999999</v>
          </cell>
        </row>
        <row r="1020">
          <cell r="D1020">
            <v>2330</v>
          </cell>
          <cell r="E1020">
            <v>15.48</v>
          </cell>
        </row>
        <row r="1021">
          <cell r="D1021">
            <v>2335</v>
          </cell>
          <cell r="E1021">
            <v>15.494999999999999</v>
          </cell>
        </row>
        <row r="1022">
          <cell r="D1022">
            <v>2340</v>
          </cell>
          <cell r="E1022">
            <v>15.509</v>
          </cell>
        </row>
        <row r="1023">
          <cell r="D1023">
            <v>2345</v>
          </cell>
          <cell r="E1023">
            <v>15.523999999999999</v>
          </cell>
        </row>
        <row r="1024">
          <cell r="D1024">
            <v>2350</v>
          </cell>
          <cell r="E1024">
            <v>15.538</v>
          </cell>
        </row>
        <row r="1025">
          <cell r="D1025">
            <v>2355</v>
          </cell>
          <cell r="E1025">
            <v>15.553000000000001</v>
          </cell>
        </row>
        <row r="1026">
          <cell r="D1026">
            <v>2360</v>
          </cell>
          <cell r="E1026">
            <v>15.567</v>
          </cell>
        </row>
        <row r="1027">
          <cell r="D1027">
            <v>2365</v>
          </cell>
          <cell r="E1027">
            <v>15.582000000000001</v>
          </cell>
        </row>
        <row r="1028">
          <cell r="D1028">
            <v>2370</v>
          </cell>
          <cell r="E1028">
            <v>15.596</v>
          </cell>
        </row>
        <row r="1029">
          <cell r="D1029">
            <v>2375</v>
          </cell>
          <cell r="E1029">
            <v>15.611000000000001</v>
          </cell>
        </row>
        <row r="1030">
          <cell r="D1030">
            <v>2380</v>
          </cell>
          <cell r="E1030">
            <v>15.625</v>
          </cell>
        </row>
        <row r="1031">
          <cell r="D1031">
            <v>2385</v>
          </cell>
          <cell r="E1031">
            <v>15.64</v>
          </cell>
        </row>
        <row r="1032">
          <cell r="D1032">
            <v>2390</v>
          </cell>
          <cell r="E1032">
            <v>15.654</v>
          </cell>
        </row>
        <row r="1033">
          <cell r="D1033">
            <v>2395</v>
          </cell>
          <cell r="E1033">
            <v>15.669</v>
          </cell>
        </row>
        <row r="1034">
          <cell r="D1034">
            <v>2400</v>
          </cell>
          <cell r="E1034">
            <v>15.683</v>
          </cell>
        </row>
        <row r="1035">
          <cell r="D1035">
            <v>2405</v>
          </cell>
          <cell r="E1035">
            <v>15.698</v>
          </cell>
        </row>
        <row r="1036">
          <cell r="D1036">
            <v>2410</v>
          </cell>
          <cell r="E1036">
            <v>15.712</v>
          </cell>
        </row>
        <row r="1037">
          <cell r="D1037">
            <v>2415</v>
          </cell>
          <cell r="E1037">
            <v>15.727</v>
          </cell>
        </row>
        <row r="1038">
          <cell r="D1038">
            <v>2420</v>
          </cell>
          <cell r="E1038">
            <v>15.741</v>
          </cell>
        </row>
        <row r="1039">
          <cell r="D1039">
            <v>2425</v>
          </cell>
          <cell r="E1039">
            <v>15.756</v>
          </cell>
        </row>
        <row r="1040">
          <cell r="D1040">
            <v>2430</v>
          </cell>
          <cell r="E1040">
            <v>15.77</v>
          </cell>
        </row>
        <row r="1041">
          <cell r="D1041">
            <v>2435</v>
          </cell>
          <cell r="E1041">
            <v>15.784000000000001</v>
          </cell>
        </row>
        <row r="1042">
          <cell r="D1042">
            <v>2440</v>
          </cell>
          <cell r="E1042">
            <v>15.798999999999999</v>
          </cell>
        </row>
        <row r="1043">
          <cell r="D1043">
            <v>2445</v>
          </cell>
          <cell r="E1043">
            <v>15.813000000000001</v>
          </cell>
        </row>
        <row r="1044">
          <cell r="D1044">
            <v>2450</v>
          </cell>
          <cell r="E1044">
            <v>15.827999999999999</v>
          </cell>
        </row>
        <row r="1045">
          <cell r="D1045">
            <v>2455</v>
          </cell>
          <cell r="E1045">
            <v>15.842000000000001</v>
          </cell>
        </row>
        <row r="1046">
          <cell r="D1046">
            <v>2460</v>
          </cell>
          <cell r="E1046">
            <v>15.856999999999999</v>
          </cell>
        </row>
        <row r="1047">
          <cell r="D1047">
            <v>2465</v>
          </cell>
          <cell r="E1047">
            <v>15.871</v>
          </cell>
        </row>
        <row r="1048">
          <cell r="D1048">
            <v>2470</v>
          </cell>
          <cell r="E1048">
            <v>15.885999999999999</v>
          </cell>
        </row>
        <row r="1049">
          <cell r="D1049">
            <v>2475</v>
          </cell>
          <cell r="E1049">
            <v>15.9</v>
          </cell>
        </row>
        <row r="1050">
          <cell r="D1050">
            <v>2480</v>
          </cell>
          <cell r="E1050">
            <v>15.914999999999999</v>
          </cell>
        </row>
        <row r="1051">
          <cell r="D1051">
            <v>2485</v>
          </cell>
          <cell r="E1051">
            <v>15.929</v>
          </cell>
        </row>
        <row r="1052">
          <cell r="D1052">
            <v>2490</v>
          </cell>
          <cell r="E1052">
            <v>15.944000000000001</v>
          </cell>
        </row>
        <row r="1053">
          <cell r="D1053">
            <v>2495</v>
          </cell>
          <cell r="E1053">
            <v>15.958</v>
          </cell>
        </row>
        <row r="1054">
          <cell r="D1054">
            <v>2500</v>
          </cell>
          <cell r="E1054">
            <v>15.973000000000001</v>
          </cell>
        </row>
        <row r="1055">
          <cell r="D1055">
            <v>2505</v>
          </cell>
          <cell r="E1055">
            <v>15.987</v>
          </cell>
        </row>
        <row r="1056">
          <cell r="D1056">
            <v>2510</v>
          </cell>
          <cell r="E1056">
            <v>16.001999999999999</v>
          </cell>
        </row>
        <row r="1057">
          <cell r="D1057">
            <v>2515</v>
          </cell>
          <cell r="E1057">
            <v>16.015999999999998</v>
          </cell>
        </row>
        <row r="1058">
          <cell r="D1058">
            <v>2520</v>
          </cell>
          <cell r="E1058">
            <v>16.030999999999999</v>
          </cell>
        </row>
        <row r="1059">
          <cell r="D1059">
            <v>2525</v>
          </cell>
          <cell r="E1059">
            <v>16.045000000000002</v>
          </cell>
        </row>
        <row r="1060">
          <cell r="D1060">
            <v>2530</v>
          </cell>
          <cell r="E1060">
            <v>16.059999999999999</v>
          </cell>
        </row>
        <row r="1061">
          <cell r="D1061">
            <v>2530.078</v>
          </cell>
          <cell r="E1061">
            <v>16.059999999999999</v>
          </cell>
        </row>
        <row r="1062">
          <cell r="D1062">
            <v>2534.078</v>
          </cell>
          <cell r="E1062">
            <v>16.071000000000002</v>
          </cell>
        </row>
        <row r="1063">
          <cell r="D1063">
            <v>2535</v>
          </cell>
          <cell r="E1063">
            <v>16.074000000000002</v>
          </cell>
        </row>
        <row r="1064">
          <cell r="D1064">
            <v>2540</v>
          </cell>
          <cell r="E1064">
            <v>16.088000000000001</v>
          </cell>
        </row>
        <row r="1065">
          <cell r="D1065">
            <v>2545</v>
          </cell>
          <cell r="E1065">
            <v>16.103000000000002</v>
          </cell>
        </row>
        <row r="1066">
          <cell r="D1066">
            <v>2550</v>
          </cell>
          <cell r="E1066">
            <v>16.117000000000001</v>
          </cell>
        </row>
        <row r="1067">
          <cell r="D1067">
            <v>2555</v>
          </cell>
          <cell r="E1067">
            <v>16.132000000000001</v>
          </cell>
        </row>
        <row r="1068">
          <cell r="D1068">
            <v>2560</v>
          </cell>
          <cell r="E1068">
            <v>16.146000000000001</v>
          </cell>
        </row>
        <row r="1069">
          <cell r="D1069">
            <v>2565</v>
          </cell>
          <cell r="E1069">
            <v>16.161000000000001</v>
          </cell>
        </row>
        <row r="1070">
          <cell r="D1070">
            <v>2570</v>
          </cell>
          <cell r="E1070">
            <v>16.175000000000001</v>
          </cell>
        </row>
        <row r="1071">
          <cell r="D1071">
            <v>2575</v>
          </cell>
          <cell r="E1071">
            <v>16.190000000000001</v>
          </cell>
        </row>
        <row r="1072">
          <cell r="D1072">
            <v>2580</v>
          </cell>
          <cell r="E1072">
            <v>16.204000000000001</v>
          </cell>
        </row>
        <row r="1073">
          <cell r="D1073">
            <v>2585</v>
          </cell>
          <cell r="E1073">
            <v>16.219000000000001</v>
          </cell>
        </row>
        <row r="1074">
          <cell r="D1074">
            <v>2590</v>
          </cell>
          <cell r="E1074">
            <v>16.233000000000001</v>
          </cell>
        </row>
        <row r="1075">
          <cell r="D1075">
            <v>2595</v>
          </cell>
          <cell r="E1075">
            <v>16.248000000000001</v>
          </cell>
        </row>
        <row r="1076">
          <cell r="D1076">
            <v>2600</v>
          </cell>
          <cell r="E1076">
            <v>16.262</v>
          </cell>
        </row>
        <row r="1077">
          <cell r="D1077">
            <v>2605</v>
          </cell>
          <cell r="E1077">
            <v>16.277000000000001</v>
          </cell>
        </row>
        <row r="1078">
          <cell r="D1078">
            <v>2610</v>
          </cell>
          <cell r="E1078">
            <v>16.291</v>
          </cell>
        </row>
        <row r="1079">
          <cell r="D1079">
            <v>2615</v>
          </cell>
          <cell r="E1079">
            <v>16.306000000000001</v>
          </cell>
        </row>
        <row r="1080">
          <cell r="D1080">
            <v>2620</v>
          </cell>
          <cell r="E1080">
            <v>16.32</v>
          </cell>
        </row>
        <row r="1081">
          <cell r="D1081">
            <v>2625</v>
          </cell>
          <cell r="E1081">
            <v>16.335000000000001</v>
          </cell>
        </row>
        <row r="1082">
          <cell r="D1082">
            <v>2630</v>
          </cell>
          <cell r="E1082">
            <v>16.349</v>
          </cell>
        </row>
        <row r="1083">
          <cell r="D1083">
            <v>2635</v>
          </cell>
          <cell r="E1083">
            <v>16.364000000000001</v>
          </cell>
        </row>
        <row r="1084">
          <cell r="D1084">
            <v>2640</v>
          </cell>
          <cell r="E1084">
            <v>16.378</v>
          </cell>
        </row>
        <row r="1085">
          <cell r="D1085">
            <v>2645</v>
          </cell>
          <cell r="E1085">
            <v>16.391999999999999</v>
          </cell>
        </row>
        <row r="1086">
          <cell r="D1086">
            <v>2650</v>
          </cell>
          <cell r="E1086">
            <v>16.407</v>
          </cell>
        </row>
        <row r="1087">
          <cell r="D1087">
            <v>2655</v>
          </cell>
          <cell r="E1087">
            <v>16.420999999999999</v>
          </cell>
        </row>
        <row r="1088">
          <cell r="D1088">
            <v>2660</v>
          </cell>
          <cell r="E1088">
            <v>16.436</v>
          </cell>
        </row>
        <row r="1089">
          <cell r="D1089">
            <v>2665</v>
          </cell>
          <cell r="E1089">
            <v>16.45</v>
          </cell>
        </row>
        <row r="1090">
          <cell r="D1090">
            <v>2670</v>
          </cell>
          <cell r="E1090">
            <v>16.465</v>
          </cell>
        </row>
        <row r="1091">
          <cell r="D1091">
            <v>2675</v>
          </cell>
          <cell r="E1091">
            <v>16.478999999999999</v>
          </cell>
        </row>
        <row r="1092">
          <cell r="D1092">
            <v>2680</v>
          </cell>
          <cell r="E1092">
            <v>16.494</v>
          </cell>
        </row>
        <row r="1093">
          <cell r="D1093">
            <v>2685</v>
          </cell>
          <cell r="E1093">
            <v>16.507999999999999</v>
          </cell>
        </row>
        <row r="1094">
          <cell r="D1094">
            <v>2690</v>
          </cell>
          <cell r="E1094">
            <v>16.523</v>
          </cell>
        </row>
        <row r="1095">
          <cell r="D1095">
            <v>2695</v>
          </cell>
          <cell r="E1095">
            <v>16.536999999999999</v>
          </cell>
        </row>
        <row r="1096">
          <cell r="D1096">
            <v>2695.99</v>
          </cell>
          <cell r="E1096">
            <v>16.54</v>
          </cell>
        </row>
        <row r="1097">
          <cell r="D1097">
            <v>2700</v>
          </cell>
          <cell r="E1097">
            <v>16.547000000000001</v>
          </cell>
        </row>
        <row r="1098">
          <cell r="D1098">
            <v>2705</v>
          </cell>
          <cell r="E1098">
            <v>16.555</v>
          </cell>
        </row>
        <row r="1099">
          <cell r="D1099">
            <v>2710</v>
          </cell>
          <cell r="E1099">
            <v>16.564</v>
          </cell>
        </row>
        <row r="1100">
          <cell r="D1100">
            <v>2715</v>
          </cell>
          <cell r="E1100">
            <v>16.571999999999999</v>
          </cell>
        </row>
        <row r="1101">
          <cell r="D1101">
            <v>2720</v>
          </cell>
          <cell r="E1101">
            <v>16.579999999999998</v>
          </cell>
        </row>
        <row r="1102">
          <cell r="D1102">
            <v>2725</v>
          </cell>
          <cell r="E1102">
            <v>16.588999999999999</v>
          </cell>
        </row>
        <row r="1103">
          <cell r="D1103">
            <v>2727.7820000000002</v>
          </cell>
          <cell r="E1103">
            <v>16.593</v>
          </cell>
        </row>
        <row r="1104">
          <cell r="D1104">
            <v>2730</v>
          </cell>
          <cell r="E1104">
            <v>16.599</v>
          </cell>
        </row>
        <row r="1105">
          <cell r="D1105">
            <v>2735</v>
          </cell>
          <cell r="E1105">
            <v>16.613</v>
          </cell>
        </row>
        <row r="1106">
          <cell r="D1106">
            <v>2740</v>
          </cell>
          <cell r="E1106">
            <v>16.626000000000001</v>
          </cell>
        </row>
        <row r="1107">
          <cell r="D1107">
            <v>2745</v>
          </cell>
          <cell r="E1107">
            <v>16.638999999999999</v>
          </cell>
        </row>
        <row r="1108">
          <cell r="D1108">
            <v>2750</v>
          </cell>
          <cell r="E1108">
            <v>16.652999999999999</v>
          </cell>
        </row>
        <row r="1109">
          <cell r="D1109">
            <v>2755</v>
          </cell>
          <cell r="E1109">
            <v>16.666</v>
          </cell>
        </row>
        <row r="1110">
          <cell r="D1110">
            <v>2760</v>
          </cell>
          <cell r="E1110">
            <v>16.68</v>
          </cell>
        </row>
        <row r="1111">
          <cell r="D1111">
            <v>2765</v>
          </cell>
          <cell r="E1111">
            <v>16.693000000000001</v>
          </cell>
        </row>
        <row r="1112">
          <cell r="D1112">
            <v>2770</v>
          </cell>
          <cell r="E1112">
            <v>16.707000000000001</v>
          </cell>
        </row>
        <row r="1113">
          <cell r="D1113">
            <v>2775</v>
          </cell>
          <cell r="E1113">
            <v>16.72</v>
          </cell>
        </row>
        <row r="1114">
          <cell r="D1114">
            <v>2780</v>
          </cell>
          <cell r="E1114">
            <v>16.734000000000002</v>
          </cell>
        </row>
        <row r="1115">
          <cell r="D1115">
            <v>2785</v>
          </cell>
          <cell r="E1115">
            <v>16.747</v>
          </cell>
        </row>
        <row r="1116">
          <cell r="D1116">
            <v>2790</v>
          </cell>
          <cell r="E1116">
            <v>16.760000000000002</v>
          </cell>
        </row>
        <row r="1117">
          <cell r="D1117">
            <v>2795</v>
          </cell>
          <cell r="E1117">
            <v>16.774000000000001</v>
          </cell>
        </row>
        <row r="1118">
          <cell r="D1118">
            <v>2800</v>
          </cell>
          <cell r="E1118">
            <v>16.786999999999999</v>
          </cell>
        </row>
        <row r="1119">
          <cell r="D1119">
            <v>2805</v>
          </cell>
          <cell r="E1119">
            <v>16.800999999999998</v>
          </cell>
        </row>
        <row r="1120">
          <cell r="D1120">
            <v>2810</v>
          </cell>
          <cell r="E1120">
            <v>16.814</v>
          </cell>
        </row>
        <row r="1121">
          <cell r="D1121">
            <v>2815</v>
          </cell>
          <cell r="E1121">
            <v>16.827999999999999</v>
          </cell>
        </row>
        <row r="1122">
          <cell r="D1122">
            <v>2820</v>
          </cell>
          <cell r="E1122">
            <v>16.841000000000001</v>
          </cell>
        </row>
        <row r="1123">
          <cell r="D1123">
            <v>2825</v>
          </cell>
          <cell r="E1123">
            <v>16.853999999999999</v>
          </cell>
        </row>
        <row r="1124">
          <cell r="D1124">
            <v>2830</v>
          </cell>
          <cell r="E1124">
            <v>16.867999999999999</v>
          </cell>
        </row>
        <row r="1125">
          <cell r="D1125">
            <v>2835</v>
          </cell>
          <cell r="E1125">
            <v>16.881</v>
          </cell>
        </row>
        <row r="1126">
          <cell r="D1126">
            <v>2840</v>
          </cell>
          <cell r="E1126">
            <v>16.895</v>
          </cell>
        </row>
        <row r="1127">
          <cell r="D1127">
            <v>2845</v>
          </cell>
          <cell r="E1127">
            <v>16.908000000000001</v>
          </cell>
        </row>
        <row r="1128">
          <cell r="D1128">
            <v>2850</v>
          </cell>
          <cell r="E1128">
            <v>16.922000000000001</v>
          </cell>
        </row>
        <row r="1129">
          <cell r="D1129">
            <v>2855</v>
          </cell>
          <cell r="E1129">
            <v>16.934999999999999</v>
          </cell>
        </row>
        <row r="1130">
          <cell r="D1130">
            <v>2860</v>
          </cell>
          <cell r="E1130">
            <v>16.949000000000002</v>
          </cell>
        </row>
        <row r="1131">
          <cell r="D1131">
            <v>2865</v>
          </cell>
          <cell r="E1131">
            <v>16.962</v>
          </cell>
        </row>
        <row r="1132">
          <cell r="D1132">
            <v>2870</v>
          </cell>
          <cell r="E1132">
            <v>16.975000000000001</v>
          </cell>
        </row>
        <row r="1133">
          <cell r="D1133">
            <v>2875</v>
          </cell>
          <cell r="E1133">
            <v>16.989000000000001</v>
          </cell>
        </row>
        <row r="1134">
          <cell r="D1134">
            <v>2880</v>
          </cell>
          <cell r="E1134">
            <v>17.001999999999999</v>
          </cell>
        </row>
        <row r="1135">
          <cell r="D1135">
            <v>2885</v>
          </cell>
          <cell r="E1135">
            <v>17.015999999999998</v>
          </cell>
        </row>
        <row r="1136">
          <cell r="D1136">
            <v>2890</v>
          </cell>
          <cell r="E1136">
            <v>17.029</v>
          </cell>
        </row>
        <row r="1137">
          <cell r="D1137">
            <v>2895</v>
          </cell>
          <cell r="E1137">
            <v>17.042999999999999</v>
          </cell>
        </row>
        <row r="1138">
          <cell r="D1138">
            <v>2900</v>
          </cell>
          <cell r="E1138">
            <v>17.056000000000001</v>
          </cell>
        </row>
        <row r="1139">
          <cell r="D1139">
            <v>2905</v>
          </cell>
          <cell r="E1139">
            <v>17.068999999999999</v>
          </cell>
        </row>
        <row r="1140">
          <cell r="D1140">
            <v>2910</v>
          </cell>
          <cell r="E1140">
            <v>17.082999999999998</v>
          </cell>
        </row>
        <row r="1141">
          <cell r="D1141">
            <v>2915</v>
          </cell>
          <cell r="E1141">
            <v>17.096</v>
          </cell>
        </row>
        <row r="1142">
          <cell r="D1142">
            <v>2920</v>
          </cell>
          <cell r="E1142">
            <v>17.11</v>
          </cell>
        </row>
        <row r="1143">
          <cell r="D1143">
            <v>2920.078</v>
          </cell>
          <cell r="E1143">
            <v>17.11</v>
          </cell>
        </row>
        <row r="1144">
          <cell r="D1144">
            <v>2922.078</v>
          </cell>
          <cell r="E1144">
            <v>17.114999999999998</v>
          </cell>
        </row>
        <row r="1145">
          <cell r="D1145">
            <v>2925</v>
          </cell>
          <cell r="E1145">
            <v>17.123000000000001</v>
          </cell>
        </row>
        <row r="1146">
          <cell r="D1146">
            <v>2930</v>
          </cell>
          <cell r="E1146">
            <v>17.137</v>
          </cell>
        </row>
        <row r="1147">
          <cell r="D1147">
            <v>2935</v>
          </cell>
          <cell r="E1147">
            <v>17.149999999999999</v>
          </cell>
        </row>
        <row r="1148">
          <cell r="D1148">
            <v>2940</v>
          </cell>
          <cell r="E1148">
            <v>17.164000000000001</v>
          </cell>
        </row>
        <row r="1149">
          <cell r="D1149">
            <v>2945</v>
          </cell>
          <cell r="E1149">
            <v>17.177</v>
          </cell>
        </row>
        <row r="1150">
          <cell r="D1150">
            <v>2950</v>
          </cell>
          <cell r="E1150">
            <v>17.190000000000001</v>
          </cell>
        </row>
        <row r="1151">
          <cell r="D1151">
            <v>2955</v>
          </cell>
          <cell r="E1151">
            <v>17.204000000000001</v>
          </cell>
        </row>
        <row r="1152">
          <cell r="D1152">
            <v>2960</v>
          </cell>
          <cell r="E1152">
            <v>17.216999999999999</v>
          </cell>
        </row>
        <row r="1153">
          <cell r="D1153">
            <v>2965</v>
          </cell>
          <cell r="E1153">
            <v>17.231000000000002</v>
          </cell>
        </row>
        <row r="1154">
          <cell r="D1154">
            <v>2969.7</v>
          </cell>
          <cell r="E1154">
            <v>17.242999999999999</v>
          </cell>
        </row>
        <row r="1155">
          <cell r="D1155">
            <v>2970</v>
          </cell>
          <cell r="E1155">
            <v>17.244</v>
          </cell>
        </row>
        <row r="1156">
          <cell r="D1156">
            <v>2975</v>
          </cell>
          <cell r="E1156">
            <v>17.251999999999999</v>
          </cell>
        </row>
        <row r="1157">
          <cell r="D1157">
            <v>2980</v>
          </cell>
          <cell r="E1157">
            <v>17.260999999999999</v>
          </cell>
        </row>
        <row r="1158">
          <cell r="D1158">
            <v>2985</v>
          </cell>
          <cell r="E1158">
            <v>17.268999999999998</v>
          </cell>
        </row>
        <row r="1159">
          <cell r="D1159">
            <v>2990</v>
          </cell>
          <cell r="E1159">
            <v>17.277000000000001</v>
          </cell>
        </row>
        <row r="1160">
          <cell r="D1160">
            <v>2995</v>
          </cell>
          <cell r="E1160">
            <v>17.286000000000001</v>
          </cell>
        </row>
        <row r="1161">
          <cell r="D1161">
            <v>3000</v>
          </cell>
          <cell r="E1161">
            <v>17.294</v>
          </cell>
        </row>
        <row r="1162">
          <cell r="D1162">
            <v>3005</v>
          </cell>
          <cell r="E1162">
            <v>17.302</v>
          </cell>
        </row>
        <row r="1163">
          <cell r="D1163">
            <v>3010</v>
          </cell>
          <cell r="E1163">
            <v>17.311</v>
          </cell>
        </row>
        <row r="1164">
          <cell r="D1164">
            <v>3015</v>
          </cell>
          <cell r="E1164">
            <v>17.318999999999999</v>
          </cell>
        </row>
        <row r="1165">
          <cell r="D1165">
            <v>3020</v>
          </cell>
          <cell r="E1165">
            <v>17.327000000000002</v>
          </cell>
        </row>
        <row r="1166">
          <cell r="D1166">
            <v>3025</v>
          </cell>
          <cell r="E1166">
            <v>17.335999999999999</v>
          </cell>
        </row>
        <row r="1167">
          <cell r="D1167">
            <v>3027.8710000000001</v>
          </cell>
          <cell r="E1167">
            <v>17.34</v>
          </cell>
        </row>
        <row r="1168">
          <cell r="D1168">
            <v>3030</v>
          </cell>
          <cell r="E1168">
            <v>17.344000000000001</v>
          </cell>
        </row>
        <row r="1169">
          <cell r="D1169">
            <v>3035</v>
          </cell>
          <cell r="E1169">
            <v>17.352</v>
          </cell>
        </row>
        <row r="1170">
          <cell r="D1170">
            <v>3040</v>
          </cell>
          <cell r="E1170">
            <v>17.361000000000001</v>
          </cell>
        </row>
        <row r="1171">
          <cell r="D1171">
            <v>3045</v>
          </cell>
          <cell r="E1171">
            <v>17.369</v>
          </cell>
        </row>
        <row r="1172">
          <cell r="D1172">
            <v>3050</v>
          </cell>
          <cell r="E1172">
            <v>17.376999999999999</v>
          </cell>
        </row>
        <row r="1173">
          <cell r="D1173">
            <v>3055</v>
          </cell>
          <cell r="E1173">
            <v>17.385999999999999</v>
          </cell>
        </row>
        <row r="1174">
          <cell r="D1174">
            <v>3060</v>
          </cell>
          <cell r="E1174">
            <v>17.393999999999998</v>
          </cell>
        </row>
        <row r="1175">
          <cell r="D1175">
            <v>3065</v>
          </cell>
          <cell r="E1175">
            <v>17.402000000000001</v>
          </cell>
        </row>
        <row r="1176">
          <cell r="D1176">
            <v>3070</v>
          </cell>
          <cell r="E1176">
            <v>17.41</v>
          </cell>
        </row>
        <row r="1177">
          <cell r="D1177">
            <v>3075</v>
          </cell>
          <cell r="E1177">
            <v>17.419</v>
          </cell>
        </row>
        <row r="1178">
          <cell r="D1178">
            <v>3080</v>
          </cell>
          <cell r="E1178">
            <v>17.427</v>
          </cell>
        </row>
        <row r="1179">
          <cell r="D1179">
            <v>3085</v>
          </cell>
          <cell r="E1179">
            <v>17.434999999999999</v>
          </cell>
        </row>
        <row r="1180">
          <cell r="D1180">
            <v>3090</v>
          </cell>
          <cell r="E1180">
            <v>17.443999999999999</v>
          </cell>
        </row>
        <row r="1181">
          <cell r="D1181">
            <v>3095</v>
          </cell>
          <cell r="E1181">
            <v>17.452000000000002</v>
          </cell>
        </row>
        <row r="1182">
          <cell r="D1182">
            <v>3100</v>
          </cell>
          <cell r="E1182">
            <v>17.46</v>
          </cell>
        </row>
        <row r="1183">
          <cell r="D1183">
            <v>3105</v>
          </cell>
          <cell r="E1183">
            <v>17.469000000000001</v>
          </cell>
        </row>
        <row r="1184">
          <cell r="D1184">
            <v>3110</v>
          </cell>
          <cell r="E1184">
            <v>17.477</v>
          </cell>
        </row>
        <row r="1185">
          <cell r="D1185">
            <v>3115</v>
          </cell>
          <cell r="E1185">
            <v>17.484999999999999</v>
          </cell>
        </row>
        <row r="1186">
          <cell r="D1186">
            <v>3120</v>
          </cell>
          <cell r="E1186">
            <v>17.494</v>
          </cell>
        </row>
        <row r="1187">
          <cell r="D1187">
            <v>3125</v>
          </cell>
          <cell r="E1187">
            <v>17.501999999999999</v>
          </cell>
        </row>
        <row r="1188">
          <cell r="D1188">
            <v>3130</v>
          </cell>
          <cell r="E1188">
            <v>17.510000000000002</v>
          </cell>
        </row>
        <row r="1189">
          <cell r="D1189">
            <v>3135</v>
          </cell>
          <cell r="E1189">
            <v>17.518999999999998</v>
          </cell>
        </row>
        <row r="1190">
          <cell r="D1190">
            <v>3140</v>
          </cell>
          <cell r="E1190">
            <v>17.527000000000001</v>
          </cell>
        </row>
        <row r="1191">
          <cell r="D1191">
            <v>3145</v>
          </cell>
          <cell r="E1191">
            <v>17.535</v>
          </cell>
        </row>
        <row r="1192">
          <cell r="D1192">
            <v>3150</v>
          </cell>
          <cell r="E1192">
            <v>17.544</v>
          </cell>
        </row>
        <row r="1193">
          <cell r="D1193">
            <v>3155</v>
          </cell>
          <cell r="E1193">
            <v>17.552</v>
          </cell>
        </row>
        <row r="1194">
          <cell r="D1194">
            <v>3160</v>
          </cell>
          <cell r="E1194">
            <v>17.559999999999999</v>
          </cell>
        </row>
        <row r="1195">
          <cell r="D1195">
            <v>3165</v>
          </cell>
          <cell r="E1195">
            <v>17.568999999999999</v>
          </cell>
        </row>
        <row r="1196">
          <cell r="D1196">
            <v>3170</v>
          </cell>
          <cell r="E1196">
            <v>17.577000000000002</v>
          </cell>
        </row>
        <row r="1197">
          <cell r="D1197">
            <v>3175</v>
          </cell>
          <cell r="E1197">
            <v>17.585000000000001</v>
          </cell>
        </row>
        <row r="1198">
          <cell r="D1198">
            <v>3180</v>
          </cell>
          <cell r="E1198">
            <v>17.594000000000001</v>
          </cell>
        </row>
        <row r="1199">
          <cell r="D1199">
            <v>3185</v>
          </cell>
          <cell r="E1199">
            <v>17.602</v>
          </cell>
        </row>
        <row r="1200">
          <cell r="D1200">
            <v>3190</v>
          </cell>
          <cell r="E1200">
            <v>17.61</v>
          </cell>
        </row>
        <row r="1201">
          <cell r="D1201">
            <v>3195</v>
          </cell>
          <cell r="E1201">
            <v>17.619</v>
          </cell>
        </row>
        <row r="1202">
          <cell r="D1202">
            <v>3200</v>
          </cell>
          <cell r="E1202">
            <v>17.626999999999999</v>
          </cell>
        </row>
        <row r="1203">
          <cell r="D1203">
            <v>3205</v>
          </cell>
          <cell r="E1203">
            <v>17.635000000000002</v>
          </cell>
        </row>
        <row r="1204">
          <cell r="D1204">
            <v>3210</v>
          </cell>
          <cell r="E1204">
            <v>17.643999999999998</v>
          </cell>
        </row>
        <row r="1205">
          <cell r="D1205">
            <v>3215</v>
          </cell>
          <cell r="E1205">
            <v>17.652000000000001</v>
          </cell>
        </row>
        <row r="1206">
          <cell r="D1206">
            <v>3220</v>
          </cell>
          <cell r="E1206">
            <v>17.66</v>
          </cell>
        </row>
        <row r="1207">
          <cell r="D1207">
            <v>3225</v>
          </cell>
          <cell r="E1207">
            <v>17.669</v>
          </cell>
        </row>
        <row r="1208">
          <cell r="D1208">
            <v>3230</v>
          </cell>
          <cell r="E1208">
            <v>17.677</v>
          </cell>
        </row>
        <row r="1209">
          <cell r="D1209">
            <v>3235</v>
          </cell>
          <cell r="E1209">
            <v>17.684999999999999</v>
          </cell>
        </row>
        <row r="1210">
          <cell r="D1210">
            <v>3240</v>
          </cell>
          <cell r="E1210">
            <v>17.693999999999999</v>
          </cell>
        </row>
        <row r="1211">
          <cell r="D1211">
            <v>3245</v>
          </cell>
          <cell r="E1211">
            <v>17.702000000000002</v>
          </cell>
        </row>
        <row r="1212">
          <cell r="D1212">
            <v>3250</v>
          </cell>
          <cell r="E1212">
            <v>17.71</v>
          </cell>
        </row>
        <row r="1213">
          <cell r="D1213">
            <v>3255</v>
          </cell>
          <cell r="E1213">
            <v>17.719000000000001</v>
          </cell>
        </row>
        <row r="1214">
          <cell r="D1214">
            <v>3260</v>
          </cell>
          <cell r="E1214">
            <v>17.727</v>
          </cell>
        </row>
        <row r="1215">
          <cell r="D1215">
            <v>3265</v>
          </cell>
          <cell r="E1215">
            <v>17.734999999999999</v>
          </cell>
        </row>
        <row r="1216">
          <cell r="D1216">
            <v>3270</v>
          </cell>
          <cell r="E1216">
            <v>17.744</v>
          </cell>
        </row>
        <row r="1217">
          <cell r="D1217">
            <v>3275</v>
          </cell>
          <cell r="E1217">
            <v>17.751999999999999</v>
          </cell>
        </row>
        <row r="1218">
          <cell r="D1218">
            <v>3280</v>
          </cell>
          <cell r="E1218">
            <v>17.760000000000002</v>
          </cell>
        </row>
        <row r="1219">
          <cell r="D1219">
            <v>3285</v>
          </cell>
          <cell r="E1219">
            <v>17.768999999999998</v>
          </cell>
        </row>
        <row r="1220">
          <cell r="D1220">
            <v>3290</v>
          </cell>
          <cell r="E1220">
            <v>17.777000000000001</v>
          </cell>
        </row>
        <row r="1221">
          <cell r="D1221">
            <v>3295</v>
          </cell>
          <cell r="E1221">
            <v>17.785</v>
          </cell>
        </row>
        <row r="1222">
          <cell r="D1222">
            <v>3300</v>
          </cell>
          <cell r="E1222">
            <v>17.794</v>
          </cell>
        </row>
        <row r="1223">
          <cell r="D1223">
            <v>3305</v>
          </cell>
          <cell r="E1223">
            <v>17.802</v>
          </cell>
        </row>
        <row r="1224">
          <cell r="D1224">
            <v>3310</v>
          </cell>
          <cell r="E1224">
            <v>17.809999999999999</v>
          </cell>
        </row>
        <row r="1225">
          <cell r="D1225">
            <v>3315</v>
          </cell>
          <cell r="E1225">
            <v>17.818999999999999</v>
          </cell>
        </row>
        <row r="1226">
          <cell r="D1226">
            <v>3320</v>
          </cell>
          <cell r="E1226">
            <v>17.827000000000002</v>
          </cell>
        </row>
        <row r="1227">
          <cell r="D1227">
            <v>3325</v>
          </cell>
          <cell r="E1227">
            <v>17.835000000000001</v>
          </cell>
        </row>
        <row r="1228">
          <cell r="D1228">
            <v>3330</v>
          </cell>
          <cell r="E1228">
            <v>17.844000000000001</v>
          </cell>
        </row>
        <row r="1229">
          <cell r="D1229">
            <v>3335</v>
          </cell>
          <cell r="E1229">
            <v>17.852</v>
          </cell>
        </row>
        <row r="1230">
          <cell r="D1230">
            <v>3340</v>
          </cell>
          <cell r="E1230">
            <v>17.86</v>
          </cell>
        </row>
        <row r="1231">
          <cell r="D1231">
            <v>3345</v>
          </cell>
          <cell r="E1231">
            <v>17.869</v>
          </cell>
        </row>
        <row r="1232">
          <cell r="D1232">
            <v>3350</v>
          </cell>
          <cell r="E1232">
            <v>17.876999999999999</v>
          </cell>
        </row>
        <row r="1233">
          <cell r="D1233">
            <v>3355</v>
          </cell>
          <cell r="E1233">
            <v>17.885000000000002</v>
          </cell>
        </row>
        <row r="1234">
          <cell r="D1234">
            <v>3360</v>
          </cell>
          <cell r="E1234">
            <v>17.893999999999998</v>
          </cell>
        </row>
        <row r="1235">
          <cell r="D1235">
            <v>3365</v>
          </cell>
          <cell r="E1235">
            <v>17.902000000000001</v>
          </cell>
        </row>
        <row r="1236">
          <cell r="D1236">
            <v>3370</v>
          </cell>
          <cell r="E1236">
            <v>17.91</v>
          </cell>
        </row>
        <row r="1237">
          <cell r="D1237">
            <v>3375</v>
          </cell>
          <cell r="E1237">
            <v>17.919</v>
          </cell>
        </row>
        <row r="1238">
          <cell r="D1238">
            <v>3380</v>
          </cell>
          <cell r="E1238">
            <v>17.927</v>
          </cell>
        </row>
        <row r="1239">
          <cell r="D1239">
            <v>3385</v>
          </cell>
          <cell r="E1239">
            <v>17.934999999999999</v>
          </cell>
        </row>
        <row r="1240">
          <cell r="D1240">
            <v>3390</v>
          </cell>
          <cell r="E1240">
            <v>17.943999999999999</v>
          </cell>
        </row>
        <row r="1241">
          <cell r="D1241">
            <v>3395</v>
          </cell>
          <cell r="E1241">
            <v>17.952000000000002</v>
          </cell>
        </row>
        <row r="1242">
          <cell r="D1242">
            <v>3400</v>
          </cell>
          <cell r="E1242">
            <v>17.96</v>
          </cell>
        </row>
        <row r="1243">
          <cell r="D1243">
            <v>3405</v>
          </cell>
          <cell r="E1243">
            <v>17.969000000000001</v>
          </cell>
        </row>
        <row r="1244">
          <cell r="D1244">
            <v>3410</v>
          </cell>
          <cell r="E1244">
            <v>17.977</v>
          </cell>
        </row>
        <row r="1245">
          <cell r="D1245">
            <v>3415</v>
          </cell>
          <cell r="E1245">
            <v>17.984999999999999</v>
          </cell>
        </row>
        <row r="1246">
          <cell r="D1246">
            <v>3420</v>
          </cell>
          <cell r="E1246">
            <v>17.994</v>
          </cell>
        </row>
        <row r="1247">
          <cell r="D1247">
            <v>3425</v>
          </cell>
          <cell r="E1247">
            <v>18.001999999999999</v>
          </cell>
        </row>
        <row r="1248">
          <cell r="D1248">
            <v>3430</v>
          </cell>
          <cell r="E1248">
            <v>18.010000000000002</v>
          </cell>
        </row>
        <row r="1249">
          <cell r="D1249">
            <v>3435</v>
          </cell>
          <cell r="E1249">
            <v>18.018999999999998</v>
          </cell>
        </row>
        <row r="1250">
          <cell r="D1250">
            <v>3440</v>
          </cell>
          <cell r="E1250">
            <v>18.027000000000001</v>
          </cell>
        </row>
        <row r="1251">
          <cell r="D1251">
            <v>3445</v>
          </cell>
          <cell r="E1251">
            <v>18.035</v>
          </cell>
        </row>
        <row r="1252">
          <cell r="D1252">
            <v>3450</v>
          </cell>
          <cell r="E1252">
            <v>18.044</v>
          </cell>
        </row>
        <row r="1253">
          <cell r="D1253">
            <v>3455</v>
          </cell>
          <cell r="E1253">
            <v>18.052</v>
          </cell>
        </row>
        <row r="1254">
          <cell r="D1254">
            <v>3460</v>
          </cell>
          <cell r="E1254">
            <v>18.059999999999999</v>
          </cell>
        </row>
        <row r="1255">
          <cell r="D1255">
            <v>3465</v>
          </cell>
          <cell r="E1255">
            <v>18.068999999999999</v>
          </cell>
        </row>
        <row r="1256">
          <cell r="D1256">
            <v>3470</v>
          </cell>
          <cell r="E1256">
            <v>18.077000000000002</v>
          </cell>
        </row>
        <row r="1257">
          <cell r="D1257">
            <v>3475</v>
          </cell>
          <cell r="E1257">
            <v>18.085000000000001</v>
          </cell>
        </row>
        <row r="1258">
          <cell r="D1258">
            <v>3480</v>
          </cell>
          <cell r="E1258">
            <v>18.094000000000001</v>
          </cell>
        </row>
        <row r="1259">
          <cell r="D1259">
            <v>3485</v>
          </cell>
          <cell r="E1259">
            <v>18.102</v>
          </cell>
        </row>
        <row r="1260">
          <cell r="D1260">
            <v>3490</v>
          </cell>
          <cell r="E1260">
            <v>18.11</v>
          </cell>
        </row>
        <row r="1261">
          <cell r="D1261">
            <v>3495</v>
          </cell>
          <cell r="E1261">
            <v>18.119</v>
          </cell>
        </row>
        <row r="1262">
          <cell r="D1262">
            <v>3500</v>
          </cell>
          <cell r="E1262">
            <v>18.126999999999999</v>
          </cell>
        </row>
        <row r="1263">
          <cell r="D1263">
            <v>3505</v>
          </cell>
          <cell r="E1263">
            <v>18.135000000000002</v>
          </cell>
        </row>
        <row r="1264">
          <cell r="D1264">
            <v>3510</v>
          </cell>
          <cell r="E1264">
            <v>18.143999999999998</v>
          </cell>
        </row>
        <row r="1265">
          <cell r="D1265">
            <v>3515</v>
          </cell>
          <cell r="E1265">
            <v>18.152000000000001</v>
          </cell>
        </row>
        <row r="1266">
          <cell r="D1266">
            <v>3520</v>
          </cell>
          <cell r="E1266">
            <v>18.16</v>
          </cell>
        </row>
        <row r="1267">
          <cell r="D1267">
            <v>3525</v>
          </cell>
          <cell r="E1267">
            <v>18.169</v>
          </cell>
        </row>
        <row r="1268">
          <cell r="D1268">
            <v>3530</v>
          </cell>
          <cell r="E1268">
            <v>18.177</v>
          </cell>
        </row>
        <row r="1269">
          <cell r="D1269">
            <v>3535</v>
          </cell>
          <cell r="E1269">
            <v>18.184999999999999</v>
          </cell>
        </row>
        <row r="1270">
          <cell r="D1270">
            <v>3540</v>
          </cell>
          <cell r="E1270">
            <v>18.193999999999999</v>
          </cell>
        </row>
        <row r="1271">
          <cell r="D1271">
            <v>3545</v>
          </cell>
          <cell r="E1271">
            <v>18.202000000000002</v>
          </cell>
        </row>
        <row r="1272">
          <cell r="D1272">
            <v>3550</v>
          </cell>
          <cell r="E1272">
            <v>18.21</v>
          </cell>
        </row>
        <row r="1273">
          <cell r="D1273">
            <v>3555</v>
          </cell>
          <cell r="E1273">
            <v>18.219000000000001</v>
          </cell>
        </row>
        <row r="1274">
          <cell r="D1274">
            <v>3560</v>
          </cell>
          <cell r="E1274">
            <v>18.227</v>
          </cell>
        </row>
        <row r="1275">
          <cell r="D1275">
            <v>3565</v>
          </cell>
          <cell r="E1275">
            <v>18.234999999999999</v>
          </cell>
        </row>
        <row r="1276">
          <cell r="D1276">
            <v>3570</v>
          </cell>
          <cell r="E1276">
            <v>18.244</v>
          </cell>
        </row>
        <row r="1277">
          <cell r="D1277">
            <v>3575</v>
          </cell>
          <cell r="E1277">
            <v>18.251999999999999</v>
          </cell>
        </row>
        <row r="1278">
          <cell r="D1278">
            <v>3580</v>
          </cell>
          <cell r="E1278">
            <v>18.260000000000002</v>
          </cell>
        </row>
        <row r="1279">
          <cell r="D1279">
            <v>3585</v>
          </cell>
          <cell r="E1279">
            <v>18.268999999999998</v>
          </cell>
        </row>
        <row r="1280">
          <cell r="D1280">
            <v>3590</v>
          </cell>
          <cell r="E1280">
            <v>18.277000000000001</v>
          </cell>
        </row>
        <row r="1281">
          <cell r="D1281">
            <v>3595</v>
          </cell>
          <cell r="E1281">
            <v>18.285</v>
          </cell>
        </row>
        <row r="1282">
          <cell r="D1282">
            <v>3600</v>
          </cell>
          <cell r="E1282">
            <v>18.294</v>
          </cell>
        </row>
        <row r="1283">
          <cell r="D1283">
            <v>3605</v>
          </cell>
          <cell r="E1283">
            <v>18.302</v>
          </cell>
        </row>
        <row r="1284">
          <cell r="D1284">
            <v>3610</v>
          </cell>
          <cell r="E1284">
            <v>18.309999999999999</v>
          </cell>
        </row>
        <row r="1285">
          <cell r="D1285">
            <v>3615</v>
          </cell>
          <cell r="E1285">
            <v>18.318999999999999</v>
          </cell>
        </row>
        <row r="1286">
          <cell r="D1286">
            <v>3620</v>
          </cell>
          <cell r="E1286">
            <v>18.327000000000002</v>
          </cell>
        </row>
        <row r="1287">
          <cell r="D1287">
            <v>3625</v>
          </cell>
          <cell r="E1287">
            <v>18.335000000000001</v>
          </cell>
        </row>
        <row r="1288">
          <cell r="D1288">
            <v>3630</v>
          </cell>
          <cell r="E1288">
            <v>18.344000000000001</v>
          </cell>
        </row>
        <row r="1289">
          <cell r="D1289">
            <v>3635</v>
          </cell>
          <cell r="E1289">
            <v>18.352</v>
          </cell>
        </row>
        <row r="1290">
          <cell r="D1290">
            <v>3640</v>
          </cell>
          <cell r="E1290">
            <v>18.36</v>
          </cell>
        </row>
        <row r="1291">
          <cell r="D1291">
            <v>3643.942</v>
          </cell>
          <cell r="E1291">
            <v>18.367000000000001</v>
          </cell>
        </row>
        <row r="1292">
          <cell r="D1292">
            <v>3645</v>
          </cell>
          <cell r="E1292">
            <v>18.369</v>
          </cell>
        </row>
        <row r="1293">
          <cell r="D1293">
            <v>3649.9989999999998</v>
          </cell>
          <cell r="E1293">
            <v>18.376999999999999</v>
          </cell>
        </row>
        <row r="1294">
          <cell r="D1294">
            <v>3654.9989999999998</v>
          </cell>
          <cell r="E1294">
            <v>18.385000000000002</v>
          </cell>
        </row>
        <row r="1295">
          <cell r="D1295">
            <v>3659.9989999999998</v>
          </cell>
          <cell r="E1295">
            <v>18.393999999999998</v>
          </cell>
        </row>
        <row r="1296">
          <cell r="D1296">
            <v>3662.009</v>
          </cell>
          <cell r="E1296">
            <v>18.396999999999998</v>
          </cell>
        </row>
        <row r="1297">
          <cell r="D1297">
            <v>3665</v>
          </cell>
          <cell r="E1297">
            <v>18.402000000000001</v>
          </cell>
        </row>
        <row r="1298">
          <cell r="D1298">
            <v>3670</v>
          </cell>
          <cell r="E1298">
            <v>18.41</v>
          </cell>
        </row>
        <row r="1299">
          <cell r="D1299">
            <v>3675</v>
          </cell>
          <cell r="E1299">
            <v>18.419</v>
          </cell>
        </row>
        <row r="1300">
          <cell r="D1300">
            <v>3680</v>
          </cell>
          <cell r="E1300">
            <v>18.427</v>
          </cell>
        </row>
        <row r="1301">
          <cell r="D1301">
            <v>3685</v>
          </cell>
          <cell r="E1301">
            <v>18.434999999999999</v>
          </cell>
        </row>
        <row r="1302">
          <cell r="D1302">
            <v>3690</v>
          </cell>
          <cell r="E1302">
            <v>18.443999999999999</v>
          </cell>
        </row>
        <row r="1303">
          <cell r="D1303">
            <v>3695</v>
          </cell>
          <cell r="E1303">
            <v>18.452000000000002</v>
          </cell>
        </row>
        <row r="1304">
          <cell r="D1304">
            <v>3700</v>
          </cell>
          <cell r="E1304">
            <v>18.46</v>
          </cell>
        </row>
        <row r="1305">
          <cell r="D1305">
            <v>3705</v>
          </cell>
          <cell r="E1305">
            <v>18.469000000000001</v>
          </cell>
        </row>
        <row r="1306">
          <cell r="D1306">
            <v>3710</v>
          </cell>
          <cell r="E1306">
            <v>18.477</v>
          </cell>
        </row>
        <row r="1307">
          <cell r="D1307">
            <v>3715</v>
          </cell>
          <cell r="E1307">
            <v>18.484999999999999</v>
          </cell>
        </row>
        <row r="1308">
          <cell r="D1308">
            <v>3720</v>
          </cell>
          <cell r="E1308">
            <v>18.494</v>
          </cell>
        </row>
        <row r="1309">
          <cell r="D1309">
            <v>3725</v>
          </cell>
          <cell r="E1309">
            <v>18.501999999999999</v>
          </cell>
        </row>
        <row r="1310">
          <cell r="D1310">
            <v>3730</v>
          </cell>
          <cell r="E1310">
            <v>18.510000000000002</v>
          </cell>
        </row>
        <row r="1311">
          <cell r="D1311">
            <v>3735</v>
          </cell>
          <cell r="E1311">
            <v>18.518999999999998</v>
          </cell>
        </row>
        <row r="1312">
          <cell r="D1312">
            <v>3740</v>
          </cell>
          <cell r="E1312">
            <v>18.527000000000001</v>
          </cell>
        </row>
        <row r="1313">
          <cell r="D1313">
            <v>3745</v>
          </cell>
          <cell r="E1313">
            <v>18.535</v>
          </cell>
        </row>
        <row r="1314">
          <cell r="D1314">
            <v>3750</v>
          </cell>
          <cell r="E1314">
            <v>18.544</v>
          </cell>
        </row>
        <row r="1315">
          <cell r="D1315">
            <v>3755</v>
          </cell>
          <cell r="E1315">
            <v>18.552</v>
          </cell>
        </row>
        <row r="1316">
          <cell r="D1316">
            <v>3760</v>
          </cell>
          <cell r="E1316">
            <v>18.559999999999999</v>
          </cell>
        </row>
        <row r="1317">
          <cell r="D1317">
            <v>3765</v>
          </cell>
          <cell r="E1317">
            <v>18.568999999999999</v>
          </cell>
        </row>
        <row r="1318">
          <cell r="D1318">
            <v>3768.2809999999999</v>
          </cell>
          <cell r="E1318">
            <v>18.574000000000002</v>
          </cell>
        </row>
        <row r="1319">
          <cell r="D1319">
            <v>3770</v>
          </cell>
          <cell r="E1319">
            <v>18.577000000000002</v>
          </cell>
        </row>
        <row r="1320">
          <cell r="D1320">
            <v>3774.9989999999998</v>
          </cell>
          <cell r="E1320">
            <v>18.585000000000001</v>
          </cell>
        </row>
        <row r="1321">
          <cell r="D1321">
            <v>3779.9989999999998</v>
          </cell>
          <cell r="E1321">
            <v>18.594000000000001</v>
          </cell>
        </row>
        <row r="1322">
          <cell r="D1322">
            <v>3782.7939999999999</v>
          </cell>
          <cell r="E1322">
            <v>18.597999999999999</v>
          </cell>
        </row>
        <row r="1323">
          <cell r="D1323">
            <v>3785</v>
          </cell>
          <cell r="E1323">
            <v>18.602</v>
          </cell>
        </row>
        <row r="1324">
          <cell r="D1324">
            <v>3790</v>
          </cell>
          <cell r="E1324">
            <v>18.61</v>
          </cell>
        </row>
        <row r="1325">
          <cell r="D1325">
            <v>3795</v>
          </cell>
          <cell r="E1325">
            <v>18.619</v>
          </cell>
        </row>
        <row r="1326">
          <cell r="D1326">
            <v>3800</v>
          </cell>
          <cell r="E1326">
            <v>18.626999999999999</v>
          </cell>
        </row>
        <row r="1327">
          <cell r="D1327">
            <v>3805</v>
          </cell>
          <cell r="E1327">
            <v>18.635000000000002</v>
          </cell>
        </row>
        <row r="1328">
          <cell r="D1328">
            <v>3810</v>
          </cell>
          <cell r="E1328">
            <v>18.643999999999998</v>
          </cell>
        </row>
        <row r="1329">
          <cell r="D1329">
            <v>3811.0120000000002</v>
          </cell>
          <cell r="E1329">
            <v>18.645</v>
          </cell>
        </row>
        <row r="1330">
          <cell r="D1330">
            <v>3815</v>
          </cell>
          <cell r="E1330">
            <v>18.652000000000001</v>
          </cell>
        </row>
        <row r="1331">
          <cell r="D1331">
            <v>3818.0219999999999</v>
          </cell>
          <cell r="E1331">
            <v>18.657</v>
          </cell>
        </row>
        <row r="1332">
          <cell r="D1332">
            <v>3820</v>
          </cell>
          <cell r="E1332">
            <v>18.908000000000001</v>
          </cell>
        </row>
        <row r="1333">
          <cell r="D1333">
            <v>3820.953</v>
          </cell>
          <cell r="E1333">
            <v>19.029</v>
          </cell>
        </row>
        <row r="1334">
          <cell r="D1334">
            <v>3825</v>
          </cell>
          <cell r="E1334">
            <v>19.036000000000001</v>
          </cell>
        </row>
        <row r="1335">
          <cell r="D1335">
            <v>3829.9989999999998</v>
          </cell>
          <cell r="E1335">
            <v>19.045000000000002</v>
          </cell>
        </row>
        <row r="1336">
          <cell r="D1336">
            <v>3834.9989999999998</v>
          </cell>
          <cell r="E1336">
            <v>19.053000000000001</v>
          </cell>
        </row>
        <row r="1337">
          <cell r="D1337">
            <v>3839.9989999999998</v>
          </cell>
          <cell r="E1337">
            <v>19.062000000000001</v>
          </cell>
        </row>
        <row r="1338">
          <cell r="D1338">
            <v>3844.9989999999998</v>
          </cell>
          <cell r="E1338">
            <v>19.071000000000002</v>
          </cell>
        </row>
        <row r="1339">
          <cell r="D1339">
            <v>3849.9989999999998</v>
          </cell>
          <cell r="E1339">
            <v>19.079000000000001</v>
          </cell>
        </row>
        <row r="1340">
          <cell r="D1340">
            <v>3850.953</v>
          </cell>
          <cell r="E1340">
            <v>19.081</v>
          </cell>
        </row>
        <row r="1341">
          <cell r="D1341">
            <v>3855</v>
          </cell>
          <cell r="E1341">
            <v>19.594000000000001</v>
          </cell>
        </row>
        <row r="1342">
          <cell r="D1342">
            <v>3858.953</v>
          </cell>
          <cell r="E1342">
            <v>20.094999999999999</v>
          </cell>
        </row>
        <row r="1343">
          <cell r="D1343">
            <v>3860</v>
          </cell>
          <cell r="E1343">
            <v>20.097000000000001</v>
          </cell>
        </row>
        <row r="1344">
          <cell r="D1344">
            <v>3864.9989999999998</v>
          </cell>
          <cell r="E1344">
            <v>20.105</v>
          </cell>
        </row>
        <row r="1345">
          <cell r="D1345">
            <v>3869.9989999999998</v>
          </cell>
          <cell r="E1345">
            <v>20.114000000000001</v>
          </cell>
        </row>
        <row r="1346">
          <cell r="D1346">
            <v>3874.9989999999998</v>
          </cell>
          <cell r="E1346">
            <v>20.123000000000001</v>
          </cell>
        </row>
        <row r="1347">
          <cell r="D1347">
            <v>3879.9989999999998</v>
          </cell>
          <cell r="E1347">
            <v>20.131</v>
          </cell>
        </row>
        <row r="1348">
          <cell r="D1348">
            <v>3882.3829999999998</v>
          </cell>
          <cell r="E1348">
            <v>20.135999999999999</v>
          </cell>
        </row>
        <row r="1349">
          <cell r="D1349">
            <v>3885</v>
          </cell>
          <cell r="E1349">
            <v>20.135999999999999</v>
          </cell>
        </row>
        <row r="1350">
          <cell r="D1350">
            <v>3888.953</v>
          </cell>
          <cell r="E1350">
            <v>20.135999999999999</v>
          </cell>
        </row>
        <row r="1351">
          <cell r="D1351">
            <v>3890</v>
          </cell>
          <cell r="E1351">
            <v>20.135999999999999</v>
          </cell>
        </row>
        <row r="1352">
          <cell r="D1352">
            <v>3895</v>
          </cell>
          <cell r="E1352">
            <v>20.135999999999999</v>
          </cell>
        </row>
        <row r="1353">
          <cell r="D1353">
            <v>3896.953</v>
          </cell>
          <cell r="E1353">
            <v>20.135999999999999</v>
          </cell>
        </row>
        <row r="1354">
          <cell r="D1354">
            <v>3900</v>
          </cell>
          <cell r="E1354">
            <v>20.135999999999999</v>
          </cell>
        </row>
        <row r="1355">
          <cell r="D1355">
            <v>3905</v>
          </cell>
          <cell r="E1355">
            <v>20.135999999999999</v>
          </cell>
        </row>
        <row r="1356">
          <cell r="D1356">
            <v>3910</v>
          </cell>
          <cell r="E1356">
            <v>20.135999999999999</v>
          </cell>
        </row>
        <row r="1357">
          <cell r="D1357">
            <v>3915</v>
          </cell>
          <cell r="E1357">
            <v>20.135999999999999</v>
          </cell>
        </row>
        <row r="1358">
          <cell r="D1358">
            <v>3920</v>
          </cell>
          <cell r="E1358">
            <v>20.135999999999999</v>
          </cell>
        </row>
        <row r="1359">
          <cell r="D1359">
            <v>3925</v>
          </cell>
          <cell r="E1359">
            <v>20.135999999999999</v>
          </cell>
        </row>
        <row r="1360">
          <cell r="D1360">
            <v>3930</v>
          </cell>
          <cell r="E1360">
            <v>20.135999999999999</v>
          </cell>
        </row>
        <row r="1361">
          <cell r="D1361">
            <v>3935</v>
          </cell>
          <cell r="E1361">
            <v>20.135999999999999</v>
          </cell>
        </row>
        <row r="1362">
          <cell r="D1362">
            <v>3940</v>
          </cell>
          <cell r="E1362">
            <v>20.135999999999999</v>
          </cell>
        </row>
        <row r="1363">
          <cell r="D1363">
            <v>3945</v>
          </cell>
          <cell r="E1363">
            <v>20.135999999999999</v>
          </cell>
        </row>
        <row r="1364">
          <cell r="D1364">
            <v>3950</v>
          </cell>
          <cell r="E1364">
            <v>20.135999999999999</v>
          </cell>
        </row>
        <row r="1365">
          <cell r="D1365">
            <v>3955</v>
          </cell>
          <cell r="E1365">
            <v>20.135999999999999</v>
          </cell>
        </row>
        <row r="1366">
          <cell r="D1366">
            <v>3960</v>
          </cell>
          <cell r="E1366">
            <v>20.135999999999999</v>
          </cell>
        </row>
        <row r="1367">
          <cell r="D1367">
            <v>3965</v>
          </cell>
          <cell r="E1367">
            <v>20.135999999999999</v>
          </cell>
        </row>
        <row r="1368">
          <cell r="D1368">
            <v>3970</v>
          </cell>
          <cell r="E1368">
            <v>20.135999999999999</v>
          </cell>
        </row>
        <row r="1369">
          <cell r="D1369">
            <v>3975</v>
          </cell>
          <cell r="E1369">
            <v>20.135999999999999</v>
          </cell>
        </row>
        <row r="1370">
          <cell r="D1370">
            <v>3980</v>
          </cell>
          <cell r="E1370">
            <v>20.135999999999999</v>
          </cell>
        </row>
        <row r="1371">
          <cell r="D1371">
            <v>3985</v>
          </cell>
          <cell r="E1371">
            <v>20.135999999999999</v>
          </cell>
        </row>
        <row r="1372">
          <cell r="D1372">
            <v>3990</v>
          </cell>
          <cell r="E1372">
            <v>20.135999999999999</v>
          </cell>
        </row>
        <row r="1373">
          <cell r="D1373">
            <v>3995</v>
          </cell>
          <cell r="E1373">
            <v>20.135999999999999</v>
          </cell>
        </row>
        <row r="1374">
          <cell r="D1374">
            <v>4000</v>
          </cell>
          <cell r="E1374">
            <v>20.135999999999999</v>
          </cell>
        </row>
        <row r="1375">
          <cell r="D1375">
            <v>4005</v>
          </cell>
          <cell r="E1375">
            <v>20.135999999999999</v>
          </cell>
        </row>
        <row r="1376">
          <cell r="D1376">
            <v>4010</v>
          </cell>
          <cell r="E1376">
            <v>20.135999999999999</v>
          </cell>
        </row>
        <row r="1377">
          <cell r="D1377">
            <v>4015</v>
          </cell>
          <cell r="E1377">
            <v>20.135999999999999</v>
          </cell>
        </row>
        <row r="1378">
          <cell r="D1378">
            <v>4020</v>
          </cell>
          <cell r="E1378">
            <v>20.135999999999999</v>
          </cell>
        </row>
        <row r="1379">
          <cell r="D1379">
            <v>4025</v>
          </cell>
          <cell r="E1379">
            <v>20.135999999999999</v>
          </cell>
        </row>
        <row r="1380">
          <cell r="D1380">
            <v>4030</v>
          </cell>
          <cell r="E1380">
            <v>20.135999999999999</v>
          </cell>
        </row>
        <row r="1381">
          <cell r="D1381">
            <v>4035</v>
          </cell>
          <cell r="E1381">
            <v>20.135999999999999</v>
          </cell>
        </row>
        <row r="1382">
          <cell r="D1382">
            <v>4040</v>
          </cell>
          <cell r="E1382">
            <v>20.135999999999999</v>
          </cell>
        </row>
        <row r="1383">
          <cell r="D1383">
            <v>4045</v>
          </cell>
          <cell r="E1383">
            <v>20.135999999999999</v>
          </cell>
        </row>
        <row r="1384">
          <cell r="D1384">
            <v>4050</v>
          </cell>
          <cell r="E1384">
            <v>20.135999999999999</v>
          </cell>
        </row>
        <row r="1385">
          <cell r="D1385">
            <v>4055</v>
          </cell>
          <cell r="E1385">
            <v>20.135999999999999</v>
          </cell>
        </row>
        <row r="1386">
          <cell r="D1386">
            <v>4060</v>
          </cell>
          <cell r="E1386">
            <v>20.135999999999999</v>
          </cell>
        </row>
        <row r="1387">
          <cell r="D1387">
            <v>4065</v>
          </cell>
          <cell r="E1387">
            <v>20.135999999999999</v>
          </cell>
        </row>
        <row r="1388">
          <cell r="D1388">
            <v>4070</v>
          </cell>
          <cell r="E1388">
            <v>20.135999999999999</v>
          </cell>
        </row>
        <row r="1389">
          <cell r="D1389">
            <v>4075</v>
          </cell>
          <cell r="E1389">
            <v>20.135999999999999</v>
          </cell>
        </row>
        <row r="1390">
          <cell r="D1390">
            <v>4080</v>
          </cell>
          <cell r="E1390">
            <v>20.135999999999999</v>
          </cell>
        </row>
        <row r="1391">
          <cell r="D1391">
            <v>4085</v>
          </cell>
          <cell r="E1391">
            <v>20.135999999999999</v>
          </cell>
        </row>
        <row r="1392">
          <cell r="D1392">
            <v>4090</v>
          </cell>
          <cell r="E1392">
            <v>20.135999999999999</v>
          </cell>
        </row>
        <row r="1393">
          <cell r="D1393">
            <v>4093.5659999999998</v>
          </cell>
          <cell r="E1393">
            <v>20.135999999999999</v>
          </cell>
        </row>
      </sheetData>
      <sheetData sheetId="1"/>
      <sheetData sheetId="2"/>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Sched-Structure"/>
      <sheetName val="grsummary"/>
      <sheetName val="Varitations Not Agreed"/>
      <sheetName val="Sheet9"/>
      <sheetName val="Channel Invert"/>
      <sheetName val="Services_InitialEst_UtilityServ"/>
      <sheetName val="ancillary"/>
      <sheetName val="Assumptions"/>
      <sheetName val="Basis"/>
      <sheetName val="BULD.3"/>
      <sheetName val="1 Summary"/>
      <sheetName val="DATA"/>
      <sheetName val="H.Satuan"/>
      <sheetName val="COVER"/>
    </sheetNames>
    <sheetDataSet>
      <sheetData sheetId="0"/>
      <sheetData sheetId="1"/>
      <sheetData sheetId="2"/>
      <sheetData sheetId="3"/>
      <sheetData sheetId="4"/>
      <sheetData sheetId="5"/>
      <sheetData sheetId="6"/>
      <sheetData sheetId="7"/>
      <sheetData sheetId="8"/>
      <sheetData sheetId="9"/>
      <sheetData sheetId="10" refreshError="1">
        <row r="65">
          <cell r="E65">
            <v>0.5</v>
          </cell>
          <cell r="G65">
            <v>0.93</v>
          </cell>
        </row>
        <row r="66">
          <cell r="E66">
            <v>0.15</v>
          </cell>
          <cell r="G66">
            <v>0.42</v>
          </cell>
        </row>
        <row r="67">
          <cell r="E67">
            <v>0.3</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row r="12">
          <cell r="F12" t="str">
            <v>Nom. Dia &lt;=400</v>
          </cell>
          <cell r="G12">
            <v>1.2</v>
          </cell>
          <cell r="H12">
            <v>1.2</v>
          </cell>
          <cell r="I12">
            <v>0.45</v>
          </cell>
          <cell r="J12">
            <v>0.35</v>
          </cell>
          <cell r="K12">
            <v>0.3</v>
          </cell>
          <cell r="L12">
            <v>5</v>
          </cell>
          <cell r="M12">
            <v>16</v>
          </cell>
          <cell r="N12">
            <v>0.15</v>
          </cell>
          <cell r="O12">
            <v>16</v>
          </cell>
          <cell r="P12">
            <v>0.15</v>
          </cell>
        </row>
        <row r="13">
          <cell r="F13" t="str">
            <v>Nom. Dia &gt;400mm to 600mm</v>
          </cell>
          <cell r="G13">
            <v>1.5</v>
          </cell>
          <cell r="H13">
            <v>1.5</v>
          </cell>
          <cell r="I13">
            <v>0.55000000000000004</v>
          </cell>
          <cell r="J13">
            <v>0.35</v>
          </cell>
          <cell r="K13">
            <v>0.3</v>
          </cell>
          <cell r="L13">
            <v>6</v>
          </cell>
          <cell r="M13">
            <v>16</v>
          </cell>
          <cell r="N13">
            <v>0.15</v>
          </cell>
          <cell r="O13">
            <v>16</v>
          </cell>
          <cell r="P13">
            <v>0.15</v>
          </cell>
        </row>
        <row r="14">
          <cell r="F14" t="str">
            <v>Nom. Dia &gt;600mm to 900mm</v>
          </cell>
          <cell r="G14">
            <v>1.8</v>
          </cell>
          <cell r="H14">
            <v>2.8</v>
          </cell>
          <cell r="I14">
            <v>0.65</v>
          </cell>
          <cell r="J14">
            <v>0.35</v>
          </cell>
          <cell r="K14">
            <v>0.3</v>
          </cell>
          <cell r="L14">
            <v>7</v>
          </cell>
          <cell r="M14">
            <v>20</v>
          </cell>
          <cell r="N14">
            <v>0.15</v>
          </cell>
          <cell r="O14">
            <v>20</v>
          </cell>
          <cell r="P14">
            <v>0.15</v>
          </cell>
        </row>
        <row r="15">
          <cell r="F15" t="str">
            <v>Nom. Dia &gt;900mm to 1100mm</v>
          </cell>
          <cell r="G15">
            <v>2</v>
          </cell>
          <cell r="H15">
            <v>3</v>
          </cell>
          <cell r="I15">
            <v>0.65</v>
          </cell>
          <cell r="J15">
            <v>0.35</v>
          </cell>
          <cell r="K15">
            <v>0.3</v>
          </cell>
          <cell r="L15">
            <v>9</v>
          </cell>
          <cell r="M15">
            <v>20</v>
          </cell>
          <cell r="N15">
            <v>0.15</v>
          </cell>
          <cell r="O15">
            <v>20</v>
          </cell>
          <cell r="P15">
            <v>0.15</v>
          </cell>
        </row>
        <row r="16">
          <cell r="F16" t="str">
            <v>Nom. Dia &gt;1100mm to 1500mm</v>
          </cell>
          <cell r="G16">
            <v>2.2000000000000002</v>
          </cell>
          <cell r="H16">
            <v>3.2</v>
          </cell>
          <cell r="I16">
            <v>0.65</v>
          </cell>
          <cell r="J16">
            <v>0.35</v>
          </cell>
          <cell r="K16">
            <v>0.3</v>
          </cell>
          <cell r="L16">
            <v>9</v>
          </cell>
          <cell r="M16">
            <v>25</v>
          </cell>
          <cell r="N16">
            <v>0.15</v>
          </cell>
          <cell r="O16">
            <v>25</v>
          </cell>
          <cell r="P16">
            <v>0.15</v>
          </cell>
        </row>
        <row r="17">
          <cell r="F17" t="str">
            <v>Nom. Dia &gt;1500mm to 1800mm</v>
          </cell>
          <cell r="G17">
            <v>2.6</v>
          </cell>
          <cell r="H17">
            <v>3.6</v>
          </cell>
          <cell r="I17">
            <v>0.65</v>
          </cell>
          <cell r="J17">
            <v>0.35</v>
          </cell>
          <cell r="K17">
            <v>0.3</v>
          </cell>
          <cell r="L17">
            <v>10</v>
          </cell>
          <cell r="M17">
            <v>25</v>
          </cell>
          <cell r="N17">
            <v>0.15</v>
          </cell>
          <cell r="O17">
            <v>25</v>
          </cell>
          <cell r="P17">
            <v>0.15</v>
          </cell>
        </row>
        <row r="18">
          <cell r="F18" t="str">
            <v>Nom. Dia &gt;1800mm to 3600mm</v>
          </cell>
          <cell r="G18">
            <v>3</v>
          </cell>
          <cell r="H18">
            <v>4</v>
          </cell>
          <cell r="I18">
            <v>0.65</v>
          </cell>
          <cell r="J18">
            <v>0.35</v>
          </cell>
          <cell r="K18">
            <v>0.3</v>
          </cell>
          <cell r="L18">
            <v>10</v>
          </cell>
          <cell r="M18">
            <v>25</v>
          </cell>
          <cell r="N18">
            <v>0.15</v>
          </cell>
          <cell r="O18">
            <v>25</v>
          </cell>
          <cell r="P18">
            <v>0.15</v>
          </cell>
        </row>
      </sheetData>
      <sheetData sheetId="5" refreshError="1"/>
      <sheetData sheetId="6" refreshError="1"/>
      <sheetData sheetId="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Pipe Schedule"/>
      <sheetName val="BC - Final Templates"/>
      <sheetName val="RCBC Reinforcement"/>
      <sheetName val="Manhole Sch"/>
      <sheetName val="Intro"/>
      <sheetName val="eval"/>
      <sheetName val="Mhr&amp;Eq"/>
      <sheetName val="TTL"/>
      <sheetName val="MOTOR"/>
      <sheetName val="Summary"/>
      <sheetName val="BOQ"/>
      <sheetName val="Val breakdown"/>
      <sheetName val="Sheet2"/>
      <sheetName val="total cost"/>
      <sheetName val="budget unite"/>
      <sheetName val="loock ahead 1W"/>
      <sheetName val="SUP-DET"/>
      <sheetName val="P-Sum-Cab"/>
      <sheetName val="Gen Summary"/>
      <sheetName val="REL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O5">
            <v>379.86692722567381</v>
          </cell>
        </row>
        <row r="45">
          <cell r="O45" t="str">
            <v xml:space="preserve"> </v>
          </cell>
        </row>
        <row r="208">
          <cell r="O208">
            <v>0</v>
          </cell>
        </row>
        <row r="215">
          <cell r="O215" t="str">
            <v xml:space="preserve"> </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refreshError="1"/>
      <sheetData sheetId="82" refreshError="1"/>
      <sheetData sheetId="83" refreshError="1"/>
      <sheetData sheetId="8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0_._x0008_p-NMR"/>
      <sheetName val=""/>
      <sheetName val="?._x0008_p-NMR"/>
      <sheetName val="Labor bills 19.08.06"/>
      <sheetName val="_._x0008_p-NMR"/>
      <sheetName val="site fab&amp;ernstr"/>
      <sheetName val="FORM7"/>
      <sheetName val="new tech flt bldg"/>
      <sheetName val="Approved MTD Proj #'s"/>
      <sheetName val="GuestProfile"/>
      <sheetName val="._x0008_p-NMR"/>
      <sheetName val="Sheet3 (2)"/>
      <sheetName val="SUPPLY -Sanitary Fixtures"/>
      <sheetName val="External"/>
      <sheetName val="ITEMS FOR CIVIL TENDER"/>
      <sheetName val="Services"/>
      <sheetName val="3cd Annexure"/>
      <sheetName val="August TB"/>
      <sheetName val="Kristal Court"/>
      <sheetName val="Conc"/>
      <sheetName val="Jams &amp; Cills"/>
      <sheetName val="Sheet1"/>
      <sheetName val="Costing"/>
      <sheetName val="Basement Budget"/>
      <sheetName val="Assumptions"/>
      <sheetName val="BOQ"/>
      <sheetName val="Enquire"/>
      <sheetName val="EAS"/>
      <sheetName val="_x005f_x0000_._x005f_x0008_p-NMR"/>
      <sheetName val="_._x005f_x0008_p-NMR"/>
      <sheetName val="AOR"/>
      <sheetName val="MPR_PA_1"/>
      <sheetName val="CFForecast detail"/>
      <sheetName val="Dropdowns"/>
      <sheetName val="Actuals"/>
      <sheetName val="Labor_abs-PW"/>
      <sheetName val="Labor_abs-NMR"/>
      <sheetName val="Labor_bill_-_Mob"/>
      <sheetName val="Labor_bill_-_EW"/>
      <sheetName val="Labor_bill_-_Concrete"/>
      <sheetName val="Labor_bill_-_Shuttering"/>
      <sheetName val="Labor_bills_-_reinf"/>
      <sheetName val="Labor_bills_-_Block_masonry"/>
      <sheetName val="Labor_bill_-_Plastering"/>
      <sheetName val="Labor_bill_Water_proofing"/>
      <sheetName val="Labor_bill_Hard_Finish"/>
      <sheetName val="Labor_bill_MS_items"/>
      <sheetName val="Break_up_Sheet"/>
      <sheetName val="BOQ_Distribution"/>
      <sheetName val="TBAL9697_-group_wise__sdpl"/>
      <sheetName val="Rate_analysis"/>
      <sheetName val="_p-NMR"/>
      <sheetName val="?_p-NMR"/>
      <sheetName val="Labor_bills_19_08_06"/>
      <sheetName val="__p-NMR"/>
      <sheetName val="site_fab&amp;ernstr"/>
      <sheetName val="new_tech_flt_bldg"/>
      <sheetName val="Approved_MTD_Proj_#'s"/>
      <sheetName val="XREF"/>
      <sheetName val="#REF"/>
      <sheetName val="DATA"/>
      <sheetName val="RA-markate"/>
      <sheetName val=" "/>
      <sheetName val="Definitions"/>
      <sheetName val="BASIS -DEC 08"/>
      <sheetName val="Project Budget Worksheet"/>
      <sheetName val="ord-lost_98&amp;99"/>
      <sheetName val="Deviation"/>
      <sheetName val="Basic Rates"/>
      <sheetName val="BUSDUCT SUMMARY-SUBSTATION"/>
      <sheetName val="Other assumptions"/>
      <sheetName val="Builtup Area"/>
      <sheetName val="Boq - Flats"/>
      <sheetName val="Other_assumptions"/>
      <sheetName val="Builtup_Area"/>
      <sheetName val="PROJECT BRIEF(EX.NEW)"/>
      <sheetName val="LAB"/>
      <sheetName val="ancillary"/>
      <sheetName val="HARGA MATERIAL"/>
      <sheetName val="_x005f_x0000_._x005f_x0008_p-NM"/>
      <sheetName val="10.Linkway"/>
      <sheetName val="11.Bus Shelter-Bay"/>
      <sheetName val="Finishes"/>
      <sheetName val="K"/>
      <sheetName val="analysis"/>
      <sheetName val="P-Sum-Cab"/>
      <sheetName val="TOTAL"/>
      <sheetName val="CANDY BOQ"/>
      <sheetName val="Item정리"/>
      <sheetName val="BLOCK-A (MEA.SHEET)"/>
      <sheetName val="PROFITABILITY ANALYSIS (MONTH)"/>
      <sheetName val="PROFITABILITY ANALYSIS (YTD)"/>
      <sheetName val="Kitchen"/>
      <sheetName val="Basic-Material "/>
      <sheetName val="TULIPS PHASE-2 BOQ FINAL"/>
      <sheetName val="ANN-I-DETAILS"/>
      <sheetName val="Cash Flow Working"/>
      <sheetName val="Set"/>
      <sheetName val="Labor_abs-PW1"/>
      <sheetName val="Labor_abs-NMR1"/>
      <sheetName val="Labor_bill_-_Mob1"/>
      <sheetName val="Labor_bill_-_EW1"/>
      <sheetName val="Labor_bill_-_Concrete1"/>
      <sheetName val="Labor_bill_-_Shuttering1"/>
      <sheetName val="Labor_bills_-_reinf1"/>
      <sheetName val="Labor_bills_-_Block_masonry1"/>
      <sheetName val="Labor_bill_-_Plastering1"/>
      <sheetName val="Labor_bill_Water_proofing1"/>
      <sheetName val="Labor_bill_Hard_Finish1"/>
      <sheetName val="Labor_bill_MS_items1"/>
      <sheetName val="Break_up_Sheet1"/>
      <sheetName val="BOQ_Distribution1"/>
      <sheetName val="TBAL9697_-group_wise__sdpl1"/>
      <sheetName val="Rate_analysis1"/>
      <sheetName val="Labor_bills_19_08_061"/>
      <sheetName val="site_fab&amp;ernstr1"/>
      <sheetName val="new_tech_flt_bldg1"/>
      <sheetName val="Approved_MTD_Proj_#'s1"/>
      <sheetName val="CFForecast_detail"/>
      <sheetName val="Sheet3_(2)"/>
      <sheetName val="SUPPLY_-Sanitary_Fixtures"/>
      <sheetName val="ITEMS_FOR_CIVIL_TENDER"/>
      <sheetName val="3cd_Annexure"/>
      <sheetName val="Kristal_Court"/>
      <sheetName val="August_TB"/>
      <sheetName val="tender allowances"/>
      <sheetName val="Adimi bldg"/>
      <sheetName val="Pump House"/>
      <sheetName val="Fuel Regu Station"/>
      <sheetName val="3"/>
      <sheetName val="MONTH"/>
      <sheetName val="Trial Bal "/>
      <sheetName val="Balance Sheet"/>
      <sheetName val="eval"/>
      <sheetName val="1. Acquisition"/>
      <sheetName val="Ref_Sheet"/>
      <sheetName val="Info"/>
      <sheetName val="A.O.R."/>
      <sheetName val="Database"/>
      <sheetName val="schedule nos"/>
      <sheetName val="Occ"/>
      <sheetName val="tender_allowances"/>
      <sheetName val="Prelims"/>
      <sheetName val="OFF-TOP"/>
      <sheetName val="Details"/>
      <sheetName val="Testing"/>
      <sheetName val="Hardfinishes-Contemporary"/>
      <sheetName val="beam-reinft"/>
      <sheetName val="CABLE DATA"/>
      <sheetName val="MH(on site)"/>
      <sheetName val="Intro"/>
      <sheetName val="Input"/>
      <sheetName val="Summary"/>
      <sheetName val="Controls"/>
      <sheetName val="CCTV KAMERE (2)"/>
      <sheetName val="Labor_abs-PW2"/>
      <sheetName val="Labor_abs-NMR2"/>
      <sheetName val="Labor_bill_-_Mob2"/>
      <sheetName val="Labor_bill_-_EW2"/>
      <sheetName val="Labor_bill_-_Concrete2"/>
      <sheetName val="Labor_bill_-_Shuttering2"/>
      <sheetName val="Labor_bills_-_reinf2"/>
      <sheetName val="Labor_bills_-_Block_masonry2"/>
      <sheetName val="Labor_bill_-_Plastering2"/>
      <sheetName val="Labor_bill_Water_proofing2"/>
      <sheetName val="Labor_bill_Hard_Finish2"/>
      <sheetName val="Labor_bill_MS_items2"/>
      <sheetName val="Break_up_Sheet2"/>
      <sheetName val="TBAL9697_-group_wise__sdpl2"/>
      <sheetName val="Rate_analysis2"/>
      <sheetName val="IO LIST"/>
      <sheetName val="Design"/>
      <sheetName val="Steel "/>
      <sheetName val="Notes for BOQ"/>
      <sheetName val="sheeet7"/>
      <sheetName val="MATERIALS_masterlist"/>
      <sheetName val="Cover"/>
      <sheetName val="General"/>
      <sheetName val="Named ranges"/>
      <sheetName val="allowances"/>
      <sheetName val="FNI_Spec"/>
      <sheetName val="定义"/>
      <sheetName val="Structure Bills Qty"/>
      <sheetName val="_x005f_x005f_x005f_x0000_._x005f_x005f_x005f_x0008_p-NM"/>
      <sheetName val="_._x005f_x005f_x005f_x0008_p-NMR"/>
      <sheetName val="_x005f_x005f_x005f_x005f_x005f_x005f_x005f_x0000_._x005"/>
      <sheetName val="_._x005f_x005f_x005f_x005f_x005f_x005f_x005f_x0008_p-NM"/>
      <sheetName val="_x005f_x005f_x005f_x0000_._x005"/>
      <sheetName val="_._x005f_x005f_x005f_x0008_p-NM"/>
      <sheetName val="Master Equipment List"/>
      <sheetName val="Planned"/>
      <sheetName val="except wiring"/>
      <sheetName val="Rates"/>
      <sheetName val="Overall Summary "/>
      <sheetName val="Vehicles"/>
      <sheetName val="CL MEP -VOL 3"/>
      <sheetName val="4. Capex"/>
      <sheetName val="5. Opex"/>
      <sheetName val="S1 "/>
      <sheetName val="S7B "/>
      <sheetName val="S7A"/>
      <sheetName val="S6 "/>
      <sheetName val="S3 "/>
      <sheetName val="S2 "/>
      <sheetName val="RENT MASTER FILE"/>
      <sheetName val="총괄표 (2)"/>
      <sheetName val="?._x005f_x0008_p-NMR"/>
      <sheetName val="?._x005f_x005f_x005f_x0008_p-NMR"/>
      <sheetName val="001"/>
      <sheetName val="ESTIMATE"/>
      <sheetName val="reference"/>
      <sheetName val="③赤紙(日文)"/>
      <sheetName val="공사비 내역 (가)"/>
      <sheetName val="Quote to send"/>
      <sheetName val="Working back up"/>
      <sheetName val="Manpower cost"/>
      <sheetName val="Machinery cost"/>
      <sheetName val="Interim --&gt; Top"/>
      <sheetName val="Sheet2"/>
      <sheetName val="細目"/>
      <sheetName val="Main Sum (Model B)"/>
      <sheetName val="Main Sum"/>
      <sheetName val="gso"/>
      <sheetName val="Lagerhalle"/>
      <sheetName val="BOQ_Distribution2"/>
      <sheetName val="Labor_bills_19_08_062"/>
      <sheetName val="site_fab&amp;ernstr2"/>
      <sheetName val="new_tech_flt_bldg2"/>
      <sheetName val="Approved_MTD_Proj_#'s2"/>
      <sheetName val="CFForecast_detail1"/>
      <sheetName val="Sheet3_(2)1"/>
      <sheetName val="SUPPLY_-Sanitary_Fixtures1"/>
      <sheetName val="ITEMS_FOR_CIVIL_TENDER1"/>
      <sheetName val="3cd_Annexure1"/>
      <sheetName val="Kristal_Court1"/>
      <sheetName val="August_TB1"/>
      <sheetName val="Basement_Budget"/>
      <sheetName val="Jams_&amp;_Cills"/>
      <sheetName val="_x005f_x0000___x005f_x0008_p-NMR"/>
      <sheetName val="___x005f_x0008_p-NMR"/>
      <sheetName val="Trial_Bal_"/>
      <sheetName val="Balance_Sheet"/>
      <sheetName val="BASIS_-DEC_08"/>
      <sheetName val="1__Acquisition"/>
      <sheetName val="총괄표_(2)"/>
      <sheetName val="Labor_abs-PW5"/>
      <sheetName val="Labor_abs-NMR5"/>
      <sheetName val="Labor_bill_-_Mob5"/>
      <sheetName val="Labor_bill_-_EW5"/>
      <sheetName val="Labor_bill_-_Concrete5"/>
      <sheetName val="Labor_bill_-_Shuttering5"/>
      <sheetName val="Labor_bills_-_reinf5"/>
      <sheetName val="Labor_bills_-_Block_masonry5"/>
      <sheetName val="Labor_bill_-_Plastering5"/>
      <sheetName val="Labor_bill_Water_proofing5"/>
      <sheetName val="Labor_bill_Hard_Finish5"/>
      <sheetName val="Labor_bill_MS_items5"/>
      <sheetName val="Break_up_Sheet5"/>
      <sheetName val="BOQ_Distribution5"/>
      <sheetName val="TBAL9697_-group_wise__sdpl5"/>
      <sheetName val="Rate_analysis5"/>
      <sheetName val="Labor_bills_19_08_065"/>
      <sheetName val="site_fab&amp;ernstr5"/>
      <sheetName val="new_tech_flt_bldg5"/>
      <sheetName val="Approved_MTD_Proj_#'s5"/>
      <sheetName val="CFForecast_detail4"/>
      <sheetName val="Sheet3_(2)4"/>
      <sheetName val="SUPPLY_-Sanitary_Fixtures4"/>
      <sheetName val="ITEMS_FOR_CIVIL_TENDER4"/>
      <sheetName val="3cd_Annexure4"/>
      <sheetName val="Kristal_Court4"/>
      <sheetName val="August_TB4"/>
      <sheetName val="Basement_Budget3"/>
      <sheetName val="Jams_&amp;_Cills3"/>
      <sheetName val="_x005f_x0000___x005f_x0008_p-NMR3"/>
      <sheetName val="___x005f_x0008_p-NMR3"/>
      <sheetName val="Trial_Bal_3"/>
      <sheetName val="Balance_Sheet3"/>
      <sheetName val="BASIS_-DEC_083"/>
      <sheetName val="1__Acquisition3"/>
      <sheetName val="총괄표_(2)3"/>
      <sheetName val="Labor_abs-PW4"/>
      <sheetName val="Labor_abs-NMR4"/>
      <sheetName val="Labor_bill_-_Mob4"/>
      <sheetName val="Labor_bill_-_EW4"/>
      <sheetName val="Labor_bill_-_Concrete4"/>
      <sheetName val="Labor_bill_-_Shuttering4"/>
      <sheetName val="Labor_bills_-_reinf4"/>
      <sheetName val="Labor_bills_-_Block_masonry4"/>
      <sheetName val="Labor_bill_-_Plastering4"/>
      <sheetName val="Labor_bill_Water_proofing4"/>
      <sheetName val="Labor_bill_Hard_Finish4"/>
      <sheetName val="Labor_bill_MS_items4"/>
      <sheetName val="Break_up_Sheet4"/>
      <sheetName val="BOQ_Distribution4"/>
      <sheetName val="TBAL9697_-group_wise__sdpl4"/>
      <sheetName val="Rate_analysis4"/>
      <sheetName val="Labor_bills_19_08_064"/>
      <sheetName val="site_fab&amp;ernstr4"/>
      <sheetName val="new_tech_flt_bldg4"/>
      <sheetName val="Approved_MTD_Proj_#'s4"/>
      <sheetName val="CFForecast_detail3"/>
      <sheetName val="Sheet3_(2)3"/>
      <sheetName val="SUPPLY_-Sanitary_Fixtures3"/>
      <sheetName val="ITEMS_FOR_CIVIL_TENDER3"/>
      <sheetName val="3cd_Annexure3"/>
      <sheetName val="Kristal_Court3"/>
      <sheetName val="August_TB3"/>
      <sheetName val="Basement_Budget2"/>
      <sheetName val="Jams_&amp;_Cills2"/>
      <sheetName val="_x005f_x0000___x005f_x0008_p-NMR2"/>
      <sheetName val="___x005f_x0008_p-NMR2"/>
      <sheetName val="Trial_Bal_2"/>
      <sheetName val="Balance_Sheet2"/>
      <sheetName val="BASIS_-DEC_082"/>
      <sheetName val="1__Acquisition2"/>
      <sheetName val="총괄표_(2)2"/>
      <sheetName val="Labor_abs-PW3"/>
      <sheetName val="Labor_abs-NMR3"/>
      <sheetName val="Labor_bill_-_Mob3"/>
      <sheetName val="Labor_bill_-_EW3"/>
      <sheetName val="Labor_bill_-_Concrete3"/>
      <sheetName val="Labor_bill_-_Shuttering3"/>
      <sheetName val="Labor_bills_-_reinf3"/>
      <sheetName val="Labor_bills_-_Block_masonry3"/>
      <sheetName val="Labor_bill_-_Plastering3"/>
      <sheetName val="Labor_bill_Water_proofing3"/>
      <sheetName val="Labor_bill_Hard_Finish3"/>
      <sheetName val="Labor_bill_MS_items3"/>
      <sheetName val="Break_up_Sheet3"/>
      <sheetName val="BOQ_Distribution3"/>
      <sheetName val="TBAL9697_-group_wise__sdpl3"/>
      <sheetName val="Rate_analysis3"/>
      <sheetName val="Labor_bills_19_08_063"/>
      <sheetName val="site_fab&amp;ernstr3"/>
      <sheetName val="new_tech_flt_bldg3"/>
      <sheetName val="Approved_MTD_Proj_#'s3"/>
      <sheetName val="CFForecast_detail2"/>
      <sheetName val="Sheet3_(2)2"/>
      <sheetName val="SUPPLY_-Sanitary_Fixtures2"/>
      <sheetName val="ITEMS_FOR_CIVIL_TENDER2"/>
      <sheetName val="3cd_Annexure2"/>
      <sheetName val="Kristal_Court2"/>
      <sheetName val="August_TB2"/>
      <sheetName val="Basement_Budget1"/>
      <sheetName val="Jams_&amp;_Cills1"/>
      <sheetName val="_x005f_x0000___x005f_x0008_p-NMR1"/>
      <sheetName val="___x005f_x0008_p-NMR1"/>
      <sheetName val="Trial_Bal_1"/>
      <sheetName val="Balance_Sheet1"/>
      <sheetName val="BASIS_-DEC_081"/>
      <sheetName val="1__Acquisition1"/>
      <sheetName val="총괄표_(2)1"/>
      <sheetName val="Labor_abs-PW6"/>
      <sheetName val="Labor_abs-NMR6"/>
      <sheetName val="Labor_bill_-_Mob6"/>
      <sheetName val="Labor_bill_-_EW6"/>
      <sheetName val="Labor_bill_-_Concrete6"/>
      <sheetName val="Labor_bill_-_Shuttering6"/>
      <sheetName val="Labor_bills_-_reinf6"/>
      <sheetName val="Labor_bills_-_Block_masonry6"/>
      <sheetName val="Labor_bill_-_Plastering6"/>
      <sheetName val="Labor_bill_Water_proofing6"/>
      <sheetName val="Labor_bill_Hard_Finish6"/>
      <sheetName val="Labor_bill_MS_items6"/>
      <sheetName val="Break_up_Sheet6"/>
      <sheetName val="site_fab&amp;ernstr6"/>
      <sheetName val="TBAL9697_-group_wise__sdpl6"/>
      <sheetName val="Rate_analysis6"/>
      <sheetName val="new_tech_flt_bldg6"/>
      <sheetName val="BOQ_Distribution6"/>
      <sheetName val="Labor_bills_19_08_066"/>
      <sheetName val="CFForecast_detail5"/>
      <sheetName val="Approved_MTD_Proj_#'s6"/>
      <sheetName val="BASIS_-DEC_084"/>
      <sheetName val="Sheet3_(2)5"/>
      <sheetName val="SUPPLY_-Sanitary_Fixtures5"/>
      <sheetName val="ITEMS_FOR_CIVIL_TENDER5"/>
      <sheetName val="3cd_Annexure5"/>
      <sheetName val="August_TB5"/>
      <sheetName val="Kristal_Court5"/>
      <sheetName val="Jams_&amp;_Cills4"/>
      <sheetName val="Basement_Budget4"/>
      <sheetName val="_x005f_x0000___x005f_x0008_p-NMR4"/>
      <sheetName val="___x005f_x0008_p-NMR4"/>
      <sheetName val="Trial_Bal_4"/>
      <sheetName val="Balance_Sheet4"/>
      <sheetName val="PROJECT_BRIEF(EX_NEW)"/>
      <sheetName val="10_Linkway"/>
      <sheetName val="11_Bus_Shelter-Bay"/>
      <sheetName val="CANDY_BOQ"/>
      <sheetName val="Basic_Rates"/>
      <sheetName val="BUSDUCT_SUMMARY-SUBSTATION"/>
      <sheetName val="Cash_Flow_Working"/>
      <sheetName val="1__Acquisition4"/>
      <sheetName val="4__Capex"/>
      <sheetName val="5__Opex"/>
      <sheetName val="총괄표_(2)4"/>
      <sheetName val="Named_ranges"/>
      <sheetName val="공사비_내역_(가)"/>
      <sheetName val="Other_assumptions1"/>
      <sheetName val="Builtup_Area1"/>
      <sheetName val="Boq_-_Flats"/>
      <sheetName val="MH(on_site)"/>
      <sheetName val="A_O_R_"/>
      <sheetName val="schedule_nos"/>
      <sheetName val="Notes_for_BOQ"/>
      <sheetName val="Quote_to_send"/>
      <sheetName val="Working_back_up"/>
      <sheetName val="Manpower_cost"/>
      <sheetName val="Machinery_cost"/>
      <sheetName val="Master_Equipment_List"/>
      <sheetName val="except_wiring"/>
      <sheetName val="Overall_Summary_"/>
      <sheetName val="CL_MEP_-VOL_3"/>
      <sheetName val="Services_InitialEst_UtilityServ"/>
      <sheetName val="Narrative"/>
      <sheetName val="S1 new-Overall-with C8A"/>
      <sheetName val="Wood Works-R1 "/>
      <sheetName val="Aluminum"/>
      <sheetName val="Title"/>
      <sheetName val="Labour productivity"/>
      <sheetName val="Headings"/>
      <sheetName val="Summary -New with C8A)"/>
      <sheetName val="Boq_C7+A-MEP "/>
      <sheetName val="Training"/>
      <sheetName val="WSPOffices"/>
      <sheetName val="DSB"/>
      <sheetName val="FitOutConfCentre"/>
      <sheetName val="S1_"/>
      <sheetName val="S7B_"/>
      <sheetName val="S6_"/>
      <sheetName val="S3_"/>
      <sheetName val="S2_"/>
      <sheetName val="RENT_MASTER_FILE"/>
      <sheetName val="Labour_productivity"/>
      <sheetName val="Labour Rate"/>
      <sheetName val="BILL - 1 GNRL RMNT (2)"/>
      <sheetName val="BILL - 2 CIVIL WORKS"/>
      <sheetName val="BILL - 3.1 FIRE SUP  "/>
      <sheetName val="BILL - 3.2 PLUMBING  (2)"/>
      <sheetName val="BILL - 3.3 HVAC "/>
      <sheetName val="BILL - 3.4 AUTOMATION"/>
      <sheetName val="BILL - 4 ELEC "/>
      <sheetName val="BILL 5 - PSUM"/>
      <sheetName val="_x0000_._x0008_p-NM"/>
      <sheetName val="_x005f_x0000_._x005"/>
      <sheetName val="_._x005f_x0008_p-NM"/>
      <sheetName val="rc01"/>
      <sheetName val="_x005f_x005f_x005f_x005f_x005f_x005f_x005f_x005f_x005f_x005f_"/>
      <sheetName val="_._x005f_x005f_x005f_x005f_x005f_x005f_x005f_x005f_x005"/>
      <sheetName val="Civil-Weekly"/>
      <sheetName val="Elec-Weekly"/>
      <sheetName val="Mech-Weekly"/>
      <sheetName val="Pipe-Weekly"/>
      <sheetName val="Datas"/>
      <sheetName val="Tank-Weekly"/>
      <sheetName val="Project-Weekly"/>
      <sheetName val="U5-Weekly"/>
      <sheetName val="#REF!"/>
      <sheetName val="雨棚"/>
      <sheetName val="室内汇总"/>
      <sheetName val="?._x005f_x005f_x005f_x005f_x005f_x005f_x005f_x0008_p-NM"/>
      <sheetName val="_._x005f_x005f_x005f_x005f_x005"/>
      <sheetName val="_x0000_._x005"/>
      <sheetName val="_._x0008_p-NM"/>
      <sheetName val="_x005f_x005f_x005f_x005f_"/>
      <sheetName val="DATI_CONS"/>
      <sheetName val="_._x005f_x005f_x005"/>
      <sheetName val="_x005f_x005f_"/>
      <sheetName val="_x005f_x005f_x005f_x005f_x005f_x005f_x005f_x005f_"/>
      <sheetName val="T&amp;M"/>
      <sheetName val="4-ME"/>
      <sheetName val="Liabilities"/>
      <sheetName val="?._x005f_x005f_x005f_x005f_x005f_x005f_x005f_x005f_x005"/>
      <sheetName val="_._x005"/>
      <sheetName val="_"/>
      <sheetName val="입찰내역 발주처 양식"/>
      <sheetName val="% prog figs -u5 and total"/>
      <sheetName val="材料"/>
      <sheetName val="AN2"/>
      <sheetName val="单位"/>
      <sheetName val="GM &amp; TA"/>
      <sheetName val="tender_allowances1"/>
      <sheetName val="Cash_Flow_Working1"/>
      <sheetName val="PROJECT_BRIEF(EX_NEW)1"/>
      <sheetName val="10_Linkway1"/>
      <sheetName val="11_Bus_Shelter-Bay1"/>
      <sheetName val="CANDY_BOQ1"/>
      <sheetName val="Basic_Rates1"/>
      <sheetName val="BUSDUCT_SUMMARY-SUBSTATION1"/>
      <sheetName val="tender_allowances2"/>
      <sheetName val="Other_assumptions2"/>
      <sheetName val="Builtup_Area2"/>
      <sheetName val="Boq_-_Flats1"/>
      <sheetName val="MH(on_site)1"/>
      <sheetName val="Named_ranges1"/>
      <sheetName val="Master_Equipment_List1"/>
      <sheetName val="Notes_for_BOQ1"/>
      <sheetName val="schedule_nos1"/>
      <sheetName val="A_O_R_1"/>
      <sheetName val="except_wiring1"/>
      <sheetName val="Overall_Summary_1"/>
      <sheetName val="CL_MEP_-VOL_31"/>
      <sheetName val="4__Capex1"/>
      <sheetName val="5__Opex1"/>
      <sheetName val="Cash_Flow_Working2"/>
      <sheetName val="PROJECT_BRIEF(EX_NEW)2"/>
      <sheetName val="10_Linkway2"/>
      <sheetName val="11_Bus_Shelter-Bay2"/>
      <sheetName val="CANDY_BOQ2"/>
      <sheetName val="Basic_Rates2"/>
      <sheetName val="BUSDUCT_SUMMARY-SUBSTATION2"/>
      <sheetName val="tender_allowances3"/>
      <sheetName val="Other_assumptions3"/>
      <sheetName val="Builtup_Area3"/>
      <sheetName val="Boq_-_Flats2"/>
      <sheetName val="MH(on_site)2"/>
      <sheetName val="Named_ranges2"/>
      <sheetName val="Master_Equipment_List2"/>
      <sheetName val="Notes_for_BOQ2"/>
      <sheetName val="schedule_nos2"/>
      <sheetName val="A_O_R_2"/>
      <sheetName val="except_wiring2"/>
      <sheetName val="Overall_Summary_2"/>
      <sheetName val="CL_MEP_-VOL_32"/>
      <sheetName val="4__Capex2"/>
      <sheetName val="5__Opex2"/>
      <sheetName val="E_Summary"/>
      <sheetName val="D_Cntnts"/>
      <sheetName val="Steel_"/>
      <sheetName val="Steel_1"/>
      <sheetName val="Contents"/>
      <sheetName val="산근"/>
      <sheetName val="VC Summary"/>
      <sheetName val="VC_Summary"/>
      <sheetName val="Staff JV"/>
      <sheetName val="Elemental Buildup"/>
      <sheetName val="MSH51C"/>
      <sheetName val="Bill No 8 - A"/>
      <sheetName val="Elemental_Buildup"/>
      <sheetName val="Malaysia incl. R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ow r="43">
          <cell r="K43">
            <v>357.72499999999991</v>
          </cell>
        </row>
      </sheetData>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row r="43">
          <cell r="K43">
            <v>357.72499999999991</v>
          </cell>
        </row>
      </sheetData>
      <sheetData sheetId="61">
        <row r="43">
          <cell r="K43">
            <v>357.72499999999991</v>
          </cell>
        </row>
      </sheetData>
      <sheetData sheetId="62">
        <row r="43">
          <cell r="K43">
            <v>357.72499999999991</v>
          </cell>
        </row>
      </sheetData>
      <sheetData sheetId="63">
        <row r="43">
          <cell r="K43">
            <v>357.72499999999991</v>
          </cell>
        </row>
      </sheetData>
      <sheetData sheetId="64">
        <row r="43">
          <cell r="K43">
            <v>357.72499999999991</v>
          </cell>
        </row>
      </sheetData>
      <sheetData sheetId="65">
        <row r="43">
          <cell r="K43">
            <v>357.72499999999991</v>
          </cell>
        </row>
      </sheetData>
      <sheetData sheetId="66">
        <row r="43">
          <cell r="K43">
            <v>357.72499999999991</v>
          </cell>
        </row>
      </sheetData>
      <sheetData sheetId="67">
        <row r="43">
          <cell r="K43">
            <v>357.72499999999991</v>
          </cell>
        </row>
      </sheetData>
      <sheetData sheetId="68">
        <row r="43">
          <cell r="K43">
            <v>357.72499999999991</v>
          </cell>
        </row>
      </sheetData>
      <sheetData sheetId="69">
        <row r="43">
          <cell r="K43">
            <v>357.72499999999991</v>
          </cell>
        </row>
      </sheetData>
      <sheetData sheetId="70">
        <row r="43">
          <cell r="K43">
            <v>357.72499999999991</v>
          </cell>
        </row>
      </sheetData>
      <sheetData sheetId="71">
        <row r="43">
          <cell r="K43">
            <v>357.72499999999991</v>
          </cell>
        </row>
      </sheetData>
      <sheetData sheetId="72">
        <row r="43">
          <cell r="K43">
            <v>357.72499999999991</v>
          </cell>
        </row>
      </sheetData>
      <sheetData sheetId="73">
        <row r="43">
          <cell r="K43">
            <v>357.72499999999991</v>
          </cell>
        </row>
      </sheetData>
      <sheetData sheetId="74">
        <row r="43">
          <cell r="K43">
            <v>357.72499999999991</v>
          </cell>
        </row>
      </sheetData>
      <sheetData sheetId="75">
        <row r="43">
          <cell r="K43">
            <v>357.72499999999991</v>
          </cell>
        </row>
      </sheetData>
      <sheetData sheetId="76">
        <row r="43">
          <cell r="K43">
            <v>357.72499999999991</v>
          </cell>
        </row>
      </sheetData>
      <sheetData sheetId="77">
        <row r="43">
          <cell r="K43">
            <v>357.72499999999991</v>
          </cell>
        </row>
      </sheetData>
      <sheetData sheetId="78">
        <row r="43">
          <cell r="K43">
            <v>357.72499999999991</v>
          </cell>
        </row>
      </sheetData>
      <sheetData sheetId="79">
        <row r="43">
          <cell r="K43">
            <v>357.72499999999991</v>
          </cell>
        </row>
      </sheetData>
      <sheetData sheetId="80">
        <row r="43">
          <cell r="K43">
            <v>357.72499999999991</v>
          </cell>
        </row>
      </sheetData>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43">
          <cell r="K43">
            <v>357.72499999999991</v>
          </cell>
        </row>
      </sheetData>
      <sheetData sheetId="97">
        <row r="43">
          <cell r="K43">
            <v>357.72499999999991</v>
          </cell>
        </row>
      </sheetData>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43">
          <cell r="K43">
            <v>357.72499999999991</v>
          </cell>
        </row>
      </sheetData>
      <sheetData sheetId="109">
        <row r="43">
          <cell r="K43">
            <v>357.72499999999991</v>
          </cell>
        </row>
      </sheetData>
      <sheetData sheetId="110" refreshError="1"/>
      <sheetData sheetId="111">
        <row r="43">
          <cell r="K43">
            <v>357.72499999999991</v>
          </cell>
        </row>
      </sheetData>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43">
          <cell r="K43">
            <v>357.72499999999991</v>
          </cell>
        </row>
      </sheetData>
      <sheetData sheetId="122">
        <row r="43">
          <cell r="K43">
            <v>357.72499999999991</v>
          </cell>
        </row>
      </sheetData>
      <sheetData sheetId="123">
        <row r="43">
          <cell r="K43">
            <v>357.72499999999991</v>
          </cell>
        </row>
      </sheetData>
      <sheetData sheetId="124">
        <row r="43">
          <cell r="K43">
            <v>357.72499999999991</v>
          </cell>
        </row>
      </sheetData>
      <sheetData sheetId="125">
        <row r="43">
          <cell r="K43">
            <v>357.72499999999991</v>
          </cell>
        </row>
      </sheetData>
      <sheetData sheetId="126">
        <row r="43">
          <cell r="K43">
            <v>357.72499999999991</v>
          </cell>
        </row>
      </sheetData>
      <sheetData sheetId="127">
        <row r="43">
          <cell r="K43">
            <v>357.72499999999991</v>
          </cell>
        </row>
      </sheetData>
      <sheetData sheetId="128">
        <row r="43">
          <cell r="K43">
            <v>357.72499999999991</v>
          </cell>
        </row>
      </sheetData>
      <sheetData sheetId="129">
        <row r="43">
          <cell r="K43">
            <v>357.72499999999991</v>
          </cell>
        </row>
      </sheetData>
      <sheetData sheetId="130">
        <row r="43">
          <cell r="K43">
            <v>357.72499999999991</v>
          </cell>
        </row>
      </sheetData>
      <sheetData sheetId="131">
        <row r="43">
          <cell r="K43">
            <v>357.72499999999991</v>
          </cell>
        </row>
      </sheetData>
      <sheetData sheetId="132">
        <row r="43">
          <cell r="K43">
            <v>357.72499999999991</v>
          </cell>
        </row>
      </sheetData>
      <sheetData sheetId="133">
        <row r="43">
          <cell r="K43">
            <v>357.72499999999991</v>
          </cell>
        </row>
      </sheetData>
      <sheetData sheetId="134">
        <row r="43">
          <cell r="K43">
            <v>357.72499999999991</v>
          </cell>
        </row>
      </sheetData>
      <sheetData sheetId="135">
        <row r="43">
          <cell r="K43">
            <v>357.72499999999991</v>
          </cell>
        </row>
      </sheetData>
      <sheetData sheetId="136">
        <row r="43">
          <cell r="K43">
            <v>357.72499999999991</v>
          </cell>
        </row>
      </sheetData>
      <sheetData sheetId="137">
        <row r="43">
          <cell r="K43">
            <v>357.72499999999991</v>
          </cell>
        </row>
      </sheetData>
      <sheetData sheetId="138">
        <row r="43">
          <cell r="K43">
            <v>357.72499999999991</v>
          </cell>
        </row>
      </sheetData>
      <sheetData sheetId="139">
        <row r="43">
          <cell r="K43">
            <v>357.72499999999991</v>
          </cell>
        </row>
      </sheetData>
      <sheetData sheetId="140">
        <row r="43">
          <cell r="K43">
            <v>357.72499999999991</v>
          </cell>
        </row>
      </sheetData>
      <sheetData sheetId="141">
        <row r="43">
          <cell r="K43">
            <v>357.72499999999991</v>
          </cell>
        </row>
      </sheetData>
      <sheetData sheetId="142">
        <row r="43">
          <cell r="K43">
            <v>357.72499999999991</v>
          </cell>
        </row>
      </sheetData>
      <sheetData sheetId="143">
        <row r="43">
          <cell r="K43">
            <v>357.72499999999991</v>
          </cell>
        </row>
      </sheetData>
      <sheetData sheetId="144">
        <row r="43">
          <cell r="K43">
            <v>357.72499999999991</v>
          </cell>
        </row>
      </sheetData>
      <sheetData sheetId="145">
        <row r="43">
          <cell r="K43">
            <v>357.72499999999991</v>
          </cell>
        </row>
      </sheetData>
      <sheetData sheetId="146">
        <row r="43">
          <cell r="K43">
            <v>357.72499999999991</v>
          </cell>
        </row>
      </sheetData>
      <sheetData sheetId="147">
        <row r="43">
          <cell r="K43">
            <v>357.72499999999991</v>
          </cell>
        </row>
      </sheetData>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ow r="7">
          <cell r="I7" t="str">
            <v>Manpower</v>
          </cell>
        </row>
      </sheetData>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ow r="7">
          <cell r="I7" t="str">
            <v>Manpower</v>
          </cell>
        </row>
      </sheetData>
      <sheetData sheetId="237">
        <row r="7">
          <cell r="I7" t="str">
            <v>Manpower</v>
          </cell>
        </row>
      </sheetData>
      <sheetData sheetId="238">
        <row r="7">
          <cell r="I7" t="str">
            <v>Manpower</v>
          </cell>
        </row>
      </sheetData>
      <sheetData sheetId="239">
        <row r="7">
          <cell r="I7" t="str">
            <v>Manpower</v>
          </cell>
        </row>
      </sheetData>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ow r="43">
          <cell r="K43">
            <v>357.72499999999991</v>
          </cell>
        </row>
      </sheetData>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row r="43">
          <cell r="K43">
            <v>357.72499999999991</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row r="43">
          <cell r="K43">
            <v>357.72499999999991</v>
          </cell>
        </row>
      </sheetData>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43">
          <cell r="K43">
            <v>357.72499999999991</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ow r="43">
          <cell r="K43">
            <v>357.72499999999991</v>
          </cell>
        </row>
      </sheetData>
      <sheetData sheetId="405"/>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refreshError="1"/>
      <sheetData sheetId="552" refreshError="1"/>
      <sheetData sheetId="553"/>
      <sheetData sheetId="554"/>
      <sheetData sheetId="555" refreshError="1"/>
      <sheetData sheetId="556" refreshError="1"/>
      <sheetData sheetId="557" refreshError="1"/>
      <sheetData sheetId="558"/>
      <sheetData sheetId="559" refreshError="1"/>
      <sheetData sheetId="560" refreshError="1"/>
      <sheetData sheetId="561" refreshError="1"/>
      <sheetData sheetId="562" refreshError="1"/>
      <sheetData sheetId="563"/>
      <sheetData sheetId="56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row r="3">
          <cell r="G3" t="str">
            <v>MH-1</v>
          </cell>
        </row>
      </sheetData>
      <sheetData sheetId="4"/>
      <sheetData sheetId="5"/>
      <sheetData sheetId="6">
        <row r="5">
          <cell r="C5">
            <v>1</v>
          </cell>
          <cell r="D5">
            <v>2</v>
          </cell>
          <cell r="E5">
            <v>3</v>
          </cell>
          <cell r="F5">
            <v>4</v>
          </cell>
          <cell r="G5">
            <v>5</v>
          </cell>
          <cell r="H5">
            <v>6</v>
          </cell>
          <cell r="I5">
            <v>7</v>
          </cell>
          <cell r="J5">
            <v>8</v>
          </cell>
          <cell r="K5">
            <v>9</v>
          </cell>
          <cell r="L5">
            <v>10</v>
          </cell>
          <cell r="M5">
            <v>11</v>
          </cell>
          <cell r="N5">
            <v>12</v>
          </cell>
          <cell r="O5">
            <v>13</v>
          </cell>
          <cell r="P5">
            <v>14</v>
          </cell>
          <cell r="Q5">
            <v>15</v>
          </cell>
          <cell r="R5">
            <v>16</v>
          </cell>
          <cell r="T5">
            <v>0</v>
          </cell>
          <cell r="U5">
            <v>0</v>
          </cell>
          <cell r="V5">
            <v>0</v>
          </cell>
          <cell r="W5">
            <v>0</v>
          </cell>
        </row>
        <row r="6">
          <cell r="C6" t="str">
            <v>Inside Dia (ID)</v>
          </cell>
          <cell r="D6" t="str">
            <v>Pipe Wall Thickness</v>
          </cell>
          <cell r="E6" t="str">
            <v>Outside Dia (OD)</v>
          </cell>
          <cell r="F6">
            <v>0</v>
          </cell>
          <cell r="G6" t="str">
            <v>Manhole Width</v>
          </cell>
          <cell r="H6" t="str">
            <v>Manhole Length</v>
          </cell>
          <cell r="I6" t="str">
            <v>Manhole Ht</v>
          </cell>
          <cell r="J6" t="str">
            <v>Manhole Wall Thickness</v>
          </cell>
          <cell r="K6" t="str">
            <v>Blinding Width</v>
          </cell>
          <cell r="L6" t="str">
            <v>L (Pipe)</v>
          </cell>
          <cell r="M6" t="str">
            <v>L (exc.)</v>
          </cell>
          <cell r="N6" t="str">
            <v>L (Bedding)</v>
          </cell>
          <cell r="O6">
            <v>0</v>
          </cell>
          <cell r="P6">
            <v>0</v>
          </cell>
          <cell r="Q6">
            <v>0</v>
          </cell>
          <cell r="R6">
            <v>0</v>
          </cell>
        </row>
        <row r="7">
          <cell r="C7">
            <v>600</v>
          </cell>
          <cell r="D7">
            <v>75</v>
          </cell>
          <cell r="E7">
            <v>750</v>
          </cell>
          <cell r="F7">
            <v>0</v>
          </cell>
          <cell r="G7">
            <v>1000</v>
          </cell>
          <cell r="H7">
            <v>1200</v>
          </cell>
          <cell r="I7">
            <v>900</v>
          </cell>
          <cell r="J7">
            <v>250</v>
          </cell>
          <cell r="K7">
            <v>1700</v>
          </cell>
          <cell r="L7">
            <v>1</v>
          </cell>
          <cell r="M7">
            <v>1.7</v>
          </cell>
          <cell r="N7">
            <v>1.5</v>
          </cell>
          <cell r="O7">
            <v>0</v>
          </cell>
          <cell r="P7">
            <v>0</v>
          </cell>
          <cell r="Q7">
            <v>0</v>
          </cell>
          <cell r="R7">
            <v>0</v>
          </cell>
        </row>
        <row r="8">
          <cell r="C8">
            <v>800</v>
          </cell>
          <cell r="D8">
            <v>92</v>
          </cell>
          <cell r="E8">
            <v>984</v>
          </cell>
          <cell r="F8">
            <v>0</v>
          </cell>
          <cell r="G8">
            <v>1100</v>
          </cell>
          <cell r="H8">
            <v>1600</v>
          </cell>
          <cell r="I8">
            <v>1050</v>
          </cell>
          <cell r="J8">
            <v>250</v>
          </cell>
          <cell r="K8">
            <v>1800</v>
          </cell>
          <cell r="L8">
            <v>1.1000000000000001</v>
          </cell>
          <cell r="M8">
            <v>1.8</v>
          </cell>
          <cell r="N8">
            <v>1.6</v>
          </cell>
          <cell r="O8">
            <v>0</v>
          </cell>
          <cell r="P8">
            <v>0</v>
          </cell>
          <cell r="Q8">
            <v>0</v>
          </cell>
          <cell r="R8">
            <v>0</v>
          </cell>
        </row>
        <row r="9">
          <cell r="C9">
            <v>1050</v>
          </cell>
          <cell r="D9">
            <v>88</v>
          </cell>
          <cell r="E9">
            <v>1226</v>
          </cell>
          <cell r="F9">
            <v>0</v>
          </cell>
          <cell r="G9">
            <v>1400</v>
          </cell>
          <cell r="H9">
            <v>2000</v>
          </cell>
          <cell r="I9">
            <v>1400</v>
          </cell>
          <cell r="J9">
            <v>300</v>
          </cell>
          <cell r="K9">
            <v>2200</v>
          </cell>
          <cell r="L9">
            <v>1.4</v>
          </cell>
          <cell r="M9">
            <v>2.2000000000000002</v>
          </cell>
          <cell r="N9">
            <v>2</v>
          </cell>
          <cell r="O9">
            <v>0</v>
          </cell>
          <cell r="P9">
            <v>0</v>
          </cell>
          <cell r="Q9">
            <v>0</v>
          </cell>
          <cell r="R9">
            <v>0</v>
          </cell>
        </row>
        <row r="10">
          <cell r="C10">
            <v>1500</v>
          </cell>
          <cell r="D10">
            <v>150</v>
          </cell>
          <cell r="E10">
            <v>1800</v>
          </cell>
          <cell r="F10">
            <v>0</v>
          </cell>
          <cell r="G10">
            <v>1800</v>
          </cell>
          <cell r="H10">
            <v>2600</v>
          </cell>
          <cell r="I10">
            <v>1950</v>
          </cell>
          <cell r="J10">
            <v>350</v>
          </cell>
          <cell r="K10">
            <v>2700</v>
          </cell>
          <cell r="L10">
            <v>1.8</v>
          </cell>
          <cell r="M10">
            <v>2.7</v>
          </cell>
          <cell r="N10">
            <v>2.5</v>
          </cell>
          <cell r="O10">
            <v>0</v>
          </cell>
          <cell r="P10">
            <v>0</v>
          </cell>
          <cell r="Q10">
            <v>0</v>
          </cell>
          <cell r="R10">
            <v>0</v>
          </cell>
        </row>
        <row r="11">
          <cell r="C11">
            <v>1600</v>
          </cell>
          <cell r="D11">
            <v>-800</v>
          </cell>
          <cell r="E11">
            <v>0</v>
          </cell>
          <cell r="F11">
            <v>0</v>
          </cell>
          <cell r="G11">
            <v>0</v>
          </cell>
          <cell r="H11">
            <v>0</v>
          </cell>
          <cell r="I11">
            <v>0</v>
          </cell>
          <cell r="J11">
            <v>0</v>
          </cell>
          <cell r="K11">
            <v>0</v>
          </cell>
          <cell r="L11">
            <v>0</v>
          </cell>
          <cell r="M11">
            <v>0</v>
          </cell>
          <cell r="N11">
            <v>0</v>
          </cell>
          <cell r="O11">
            <v>0</v>
          </cell>
          <cell r="P11">
            <v>0</v>
          </cell>
          <cell r="Q11">
            <v>0</v>
          </cell>
          <cell r="R11">
            <v>0</v>
          </cell>
        </row>
        <row r="12">
          <cell r="C12">
            <v>2400</v>
          </cell>
          <cell r="D12">
            <v>-1200</v>
          </cell>
          <cell r="E12">
            <v>0</v>
          </cell>
          <cell r="F12">
            <v>0</v>
          </cell>
          <cell r="G12">
            <v>0</v>
          </cell>
          <cell r="H12">
            <v>0</v>
          </cell>
          <cell r="I12">
            <v>0</v>
          </cell>
          <cell r="J12">
            <v>0</v>
          </cell>
          <cell r="K12">
            <v>0</v>
          </cell>
          <cell r="L12">
            <v>0</v>
          </cell>
          <cell r="M12">
            <v>0</v>
          </cell>
          <cell r="N12">
            <v>0</v>
          </cell>
          <cell r="O12">
            <v>0</v>
          </cell>
          <cell r="P12">
            <v>0</v>
          </cell>
          <cell r="Q12">
            <v>0</v>
          </cell>
          <cell r="R12">
            <v>0</v>
          </cell>
        </row>
        <row r="13">
          <cell r="C13">
            <v>2500</v>
          </cell>
          <cell r="D13">
            <v>-1250</v>
          </cell>
          <cell r="E13">
            <v>0</v>
          </cell>
          <cell r="F13">
            <v>0</v>
          </cell>
          <cell r="G13">
            <v>0</v>
          </cell>
          <cell r="H13">
            <v>0</v>
          </cell>
          <cell r="I13">
            <v>0</v>
          </cell>
          <cell r="J13">
            <v>0</v>
          </cell>
          <cell r="K13">
            <v>0</v>
          </cell>
          <cell r="L13">
            <v>0</v>
          </cell>
          <cell r="M13">
            <v>0</v>
          </cell>
          <cell r="N13">
            <v>0</v>
          </cell>
          <cell r="O13">
            <v>0</v>
          </cell>
          <cell r="P13">
            <v>0</v>
          </cell>
          <cell r="Q13">
            <v>0</v>
          </cell>
          <cell r="R13">
            <v>0</v>
          </cell>
        </row>
        <row r="14">
          <cell r="C14">
            <v>3000</v>
          </cell>
          <cell r="D14">
            <v>-1500</v>
          </cell>
          <cell r="E14">
            <v>0</v>
          </cell>
          <cell r="F14">
            <v>0</v>
          </cell>
          <cell r="G14">
            <v>0</v>
          </cell>
          <cell r="H14">
            <v>0</v>
          </cell>
          <cell r="I14">
            <v>0</v>
          </cell>
          <cell r="J14">
            <v>0</v>
          </cell>
          <cell r="K14">
            <v>0</v>
          </cell>
          <cell r="L14">
            <v>0</v>
          </cell>
          <cell r="M14">
            <v>0</v>
          </cell>
          <cell r="N14">
            <v>0</v>
          </cell>
          <cell r="O14">
            <v>0</v>
          </cell>
          <cell r="P14">
            <v>0</v>
          </cell>
          <cell r="Q14">
            <v>0</v>
          </cell>
          <cell r="R14">
            <v>0</v>
          </cell>
        </row>
        <row r="15">
          <cell r="C15">
            <v>3500</v>
          </cell>
          <cell r="D15">
            <v>-1750</v>
          </cell>
          <cell r="E15">
            <v>0</v>
          </cell>
          <cell r="F15">
            <v>0</v>
          </cell>
          <cell r="G15">
            <v>0</v>
          </cell>
          <cell r="H15">
            <v>0</v>
          </cell>
          <cell r="I15">
            <v>0</v>
          </cell>
          <cell r="J15">
            <v>0</v>
          </cell>
          <cell r="K15">
            <v>0</v>
          </cell>
          <cell r="L15">
            <v>0</v>
          </cell>
          <cell r="M15">
            <v>0</v>
          </cell>
          <cell r="N15">
            <v>0</v>
          </cell>
          <cell r="O15">
            <v>0</v>
          </cell>
          <cell r="P15">
            <v>0</v>
          </cell>
          <cell r="Q15">
            <v>0</v>
          </cell>
          <cell r="R15">
            <v>0</v>
          </cell>
        </row>
        <row r="18">
          <cell r="C18">
            <v>0</v>
          </cell>
        </row>
        <row r="21">
          <cell r="C21">
            <v>1</v>
          </cell>
          <cell r="D21">
            <v>2</v>
          </cell>
          <cell r="E21">
            <v>3</v>
          </cell>
          <cell r="F21">
            <v>4</v>
          </cell>
          <cell r="G21">
            <v>5</v>
          </cell>
          <cell r="H21">
            <v>6</v>
          </cell>
          <cell r="I21">
            <v>7</v>
          </cell>
          <cell r="J21">
            <v>8</v>
          </cell>
          <cell r="K21">
            <v>9</v>
          </cell>
          <cell r="L21">
            <v>10</v>
          </cell>
          <cell r="M21">
            <v>11</v>
          </cell>
          <cell r="N21">
            <v>12</v>
          </cell>
          <cell r="O21">
            <v>13</v>
          </cell>
          <cell r="P21">
            <v>14</v>
          </cell>
          <cell r="Q21">
            <v>15</v>
          </cell>
          <cell r="R21">
            <v>16</v>
          </cell>
        </row>
        <row r="22">
          <cell r="C22" t="str">
            <v>Inside Dia (ID)</v>
          </cell>
          <cell r="D22" t="str">
            <v>Pipe Wall Thickness</v>
          </cell>
          <cell r="E22" t="str">
            <v>Outside Dia (OD)</v>
          </cell>
          <cell r="F22">
            <v>0</v>
          </cell>
          <cell r="G22" t="str">
            <v>Manhole Width</v>
          </cell>
          <cell r="H22" t="str">
            <v>Manhole Length</v>
          </cell>
          <cell r="I22" t="str">
            <v>Manhole Ht</v>
          </cell>
          <cell r="J22" t="str">
            <v>Manhole Wall Thickness</v>
          </cell>
          <cell r="K22" t="str">
            <v>Blinding Width</v>
          </cell>
          <cell r="L22" t="str">
            <v>L (Pipe)</v>
          </cell>
          <cell r="M22" t="str">
            <v>L (exc.)</v>
          </cell>
          <cell r="N22" t="str">
            <v>L (Bedding)</v>
          </cell>
          <cell r="O22">
            <v>0</v>
          </cell>
          <cell r="P22">
            <v>0</v>
          </cell>
          <cell r="Q22">
            <v>0</v>
          </cell>
          <cell r="R22">
            <v>0</v>
          </cell>
        </row>
        <row r="23">
          <cell r="C23">
            <v>600</v>
          </cell>
          <cell r="D23">
            <v>75</v>
          </cell>
          <cell r="E23">
            <v>750</v>
          </cell>
          <cell r="F23">
            <v>0</v>
          </cell>
          <cell r="G23">
            <v>1000</v>
          </cell>
          <cell r="H23">
            <v>2300</v>
          </cell>
          <cell r="I23">
            <v>900</v>
          </cell>
          <cell r="J23">
            <v>300</v>
          </cell>
          <cell r="K23">
            <v>1800</v>
          </cell>
          <cell r="L23">
            <v>1</v>
          </cell>
          <cell r="M23">
            <v>1.8</v>
          </cell>
          <cell r="N23">
            <v>1.6</v>
          </cell>
          <cell r="O23">
            <v>0</v>
          </cell>
          <cell r="P23">
            <v>0</v>
          </cell>
          <cell r="Q23">
            <v>0</v>
          </cell>
          <cell r="R23">
            <v>0</v>
          </cell>
        </row>
        <row r="24">
          <cell r="C24">
            <v>800</v>
          </cell>
          <cell r="D24">
            <v>92</v>
          </cell>
          <cell r="E24">
            <v>984</v>
          </cell>
          <cell r="F24">
            <v>0</v>
          </cell>
          <cell r="G24">
            <v>1100</v>
          </cell>
          <cell r="H24">
            <v>2900</v>
          </cell>
          <cell r="I24">
            <v>1050</v>
          </cell>
          <cell r="J24">
            <v>300</v>
          </cell>
          <cell r="K24">
            <v>1900</v>
          </cell>
          <cell r="L24">
            <v>1.1000000000000001</v>
          </cell>
          <cell r="M24">
            <v>1.9</v>
          </cell>
          <cell r="N24">
            <v>1.7</v>
          </cell>
          <cell r="O24">
            <v>0</v>
          </cell>
          <cell r="P24">
            <v>0</v>
          </cell>
          <cell r="Q24">
            <v>0</v>
          </cell>
          <cell r="R24">
            <v>0</v>
          </cell>
        </row>
        <row r="25">
          <cell r="C25">
            <v>1050</v>
          </cell>
          <cell r="D25">
            <v>88</v>
          </cell>
          <cell r="E25">
            <v>1226</v>
          </cell>
          <cell r="F25">
            <v>0</v>
          </cell>
          <cell r="G25">
            <v>1400</v>
          </cell>
          <cell r="H25">
            <v>3500</v>
          </cell>
          <cell r="I25">
            <v>1400</v>
          </cell>
          <cell r="J25">
            <v>350</v>
          </cell>
          <cell r="K25">
            <v>2300</v>
          </cell>
          <cell r="L25">
            <v>1.4</v>
          </cell>
          <cell r="M25">
            <v>2.2999999999999998</v>
          </cell>
          <cell r="N25">
            <v>2.1</v>
          </cell>
          <cell r="O25">
            <v>0</v>
          </cell>
          <cell r="P25">
            <v>0</v>
          </cell>
          <cell r="Q25">
            <v>0</v>
          </cell>
          <cell r="R25">
            <v>0</v>
          </cell>
        </row>
        <row r="26">
          <cell r="C26">
            <v>1500</v>
          </cell>
          <cell r="D26">
            <v>150</v>
          </cell>
          <cell r="E26">
            <v>1800</v>
          </cell>
          <cell r="F26">
            <v>0</v>
          </cell>
          <cell r="G26">
            <v>1800</v>
          </cell>
          <cell r="H26">
            <v>4900</v>
          </cell>
          <cell r="I26">
            <v>1950</v>
          </cell>
          <cell r="J26">
            <v>350</v>
          </cell>
          <cell r="K26">
            <v>2700</v>
          </cell>
          <cell r="L26">
            <v>1.8</v>
          </cell>
          <cell r="M26">
            <v>2.7</v>
          </cell>
          <cell r="N26">
            <v>2.5</v>
          </cell>
          <cell r="O26">
            <v>0</v>
          </cell>
          <cell r="P26">
            <v>0</v>
          </cell>
          <cell r="Q26">
            <v>0</v>
          </cell>
          <cell r="R26">
            <v>0</v>
          </cell>
        </row>
        <row r="27">
          <cell r="C27">
            <v>1600</v>
          </cell>
          <cell r="D27">
            <v>-800</v>
          </cell>
          <cell r="E27">
            <v>0</v>
          </cell>
          <cell r="F27">
            <v>0</v>
          </cell>
          <cell r="G27">
            <v>0</v>
          </cell>
          <cell r="H27">
            <v>0</v>
          </cell>
          <cell r="I27">
            <v>0</v>
          </cell>
          <cell r="J27">
            <v>0</v>
          </cell>
          <cell r="K27">
            <v>0</v>
          </cell>
          <cell r="L27">
            <v>0</v>
          </cell>
          <cell r="M27">
            <v>0</v>
          </cell>
          <cell r="N27">
            <v>0</v>
          </cell>
          <cell r="O27">
            <v>0</v>
          </cell>
          <cell r="P27">
            <v>0</v>
          </cell>
          <cell r="Q27">
            <v>0</v>
          </cell>
          <cell r="R27">
            <v>0</v>
          </cell>
        </row>
        <row r="28">
          <cell r="C28">
            <v>2400</v>
          </cell>
          <cell r="D28">
            <v>-1200</v>
          </cell>
          <cell r="E28">
            <v>0</v>
          </cell>
          <cell r="F28">
            <v>0</v>
          </cell>
          <cell r="G28">
            <v>0</v>
          </cell>
          <cell r="H28">
            <v>0</v>
          </cell>
          <cell r="I28">
            <v>0</v>
          </cell>
          <cell r="J28">
            <v>0</v>
          </cell>
          <cell r="K28">
            <v>0</v>
          </cell>
          <cell r="L28">
            <v>0</v>
          </cell>
          <cell r="M28">
            <v>0</v>
          </cell>
          <cell r="N28">
            <v>0</v>
          </cell>
          <cell r="O28">
            <v>0</v>
          </cell>
          <cell r="P28">
            <v>0</v>
          </cell>
          <cell r="Q28">
            <v>0</v>
          </cell>
          <cell r="R28">
            <v>0</v>
          </cell>
        </row>
        <row r="29">
          <cell r="C29">
            <v>2500</v>
          </cell>
          <cell r="D29">
            <v>-1250</v>
          </cell>
          <cell r="E29">
            <v>0</v>
          </cell>
          <cell r="F29">
            <v>0</v>
          </cell>
          <cell r="G29">
            <v>0</v>
          </cell>
          <cell r="H29">
            <v>0</v>
          </cell>
          <cell r="I29">
            <v>0</v>
          </cell>
          <cell r="J29">
            <v>0</v>
          </cell>
          <cell r="K29">
            <v>0</v>
          </cell>
          <cell r="L29">
            <v>0</v>
          </cell>
          <cell r="M29">
            <v>0</v>
          </cell>
          <cell r="N29">
            <v>0</v>
          </cell>
          <cell r="O29">
            <v>0</v>
          </cell>
          <cell r="P29">
            <v>0</v>
          </cell>
          <cell r="Q29">
            <v>0</v>
          </cell>
          <cell r="R29">
            <v>0</v>
          </cell>
        </row>
        <row r="30">
          <cell r="C30">
            <v>3000</v>
          </cell>
          <cell r="D30">
            <v>-1500</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C31">
            <v>3500</v>
          </cell>
          <cell r="D31">
            <v>-1750</v>
          </cell>
          <cell r="E31">
            <v>0</v>
          </cell>
          <cell r="F31">
            <v>0</v>
          </cell>
          <cell r="G31">
            <v>0</v>
          </cell>
          <cell r="H31">
            <v>0</v>
          </cell>
          <cell r="I31">
            <v>0</v>
          </cell>
          <cell r="J31">
            <v>0</v>
          </cell>
          <cell r="K31">
            <v>0</v>
          </cell>
          <cell r="L31">
            <v>0</v>
          </cell>
          <cell r="M31">
            <v>0</v>
          </cell>
          <cell r="N31">
            <v>0</v>
          </cell>
          <cell r="O31">
            <v>0</v>
          </cell>
          <cell r="P31">
            <v>0</v>
          </cell>
          <cell r="Q31">
            <v>0</v>
          </cell>
          <cell r="R31">
            <v>0</v>
          </cell>
        </row>
        <row r="44">
          <cell r="B44">
            <v>80</v>
          </cell>
          <cell r="C44">
            <v>98.9</v>
          </cell>
          <cell r="D44">
            <v>99.4</v>
          </cell>
          <cell r="E44">
            <v>9.7000000000000028</v>
          </cell>
          <cell r="F44">
            <v>0</v>
          </cell>
          <cell r="G44">
            <v>0</v>
          </cell>
          <cell r="H44">
            <v>0</v>
          </cell>
          <cell r="I44">
            <v>0</v>
          </cell>
          <cell r="J44">
            <v>0</v>
          </cell>
          <cell r="K44">
            <v>0</v>
          </cell>
          <cell r="L44">
            <v>0</v>
          </cell>
          <cell r="M44">
            <v>0</v>
          </cell>
          <cell r="N44">
            <v>0</v>
          </cell>
          <cell r="O44">
            <v>0</v>
          </cell>
          <cell r="P44">
            <v>0</v>
          </cell>
          <cell r="Q44">
            <v>0</v>
          </cell>
        </row>
        <row r="45">
          <cell r="B45">
            <v>100</v>
          </cell>
          <cell r="C45">
            <v>118.9</v>
          </cell>
          <cell r="D45">
            <v>119.4</v>
          </cell>
          <cell r="E45">
            <v>9.7000000000000028</v>
          </cell>
          <cell r="F45">
            <v>0</v>
          </cell>
          <cell r="G45">
            <v>0</v>
          </cell>
          <cell r="H45">
            <v>0</v>
          </cell>
          <cell r="I45">
            <v>0</v>
          </cell>
          <cell r="J45">
            <v>0</v>
          </cell>
          <cell r="K45">
            <v>0</v>
          </cell>
          <cell r="L45">
            <v>0</v>
          </cell>
          <cell r="M45">
            <v>0</v>
          </cell>
          <cell r="N45">
            <v>0</v>
          </cell>
          <cell r="O45">
            <v>0</v>
          </cell>
          <cell r="P45">
            <v>0</v>
          </cell>
          <cell r="Q45">
            <v>0</v>
          </cell>
        </row>
        <row r="46">
          <cell r="B46">
            <v>150</v>
          </cell>
          <cell r="C46">
            <v>170.9</v>
          </cell>
          <cell r="D46">
            <v>171.4</v>
          </cell>
          <cell r="E46">
            <v>10.700000000000003</v>
          </cell>
          <cell r="F46">
            <v>0</v>
          </cell>
          <cell r="G46">
            <v>0</v>
          </cell>
          <cell r="H46">
            <v>0</v>
          </cell>
          <cell r="I46">
            <v>0</v>
          </cell>
          <cell r="J46">
            <v>0</v>
          </cell>
          <cell r="K46">
            <v>0</v>
          </cell>
          <cell r="L46">
            <v>0</v>
          </cell>
          <cell r="M46">
            <v>0</v>
          </cell>
          <cell r="N46">
            <v>0</v>
          </cell>
          <cell r="O46">
            <v>0</v>
          </cell>
          <cell r="P46">
            <v>0</v>
          </cell>
          <cell r="Q46">
            <v>0</v>
          </cell>
        </row>
        <row r="47">
          <cell r="B47">
            <v>200</v>
          </cell>
          <cell r="C47">
            <v>222.3</v>
          </cell>
          <cell r="D47">
            <v>222.8</v>
          </cell>
          <cell r="E47">
            <v>11.400000000000006</v>
          </cell>
          <cell r="F47">
            <v>0</v>
          </cell>
          <cell r="G47">
            <v>0</v>
          </cell>
          <cell r="H47">
            <v>0</v>
          </cell>
          <cell r="I47">
            <v>0</v>
          </cell>
          <cell r="J47">
            <v>0</v>
          </cell>
          <cell r="K47">
            <v>0</v>
          </cell>
          <cell r="L47">
            <v>0</v>
          </cell>
          <cell r="M47">
            <v>0</v>
          </cell>
          <cell r="N47">
            <v>0</v>
          </cell>
          <cell r="O47">
            <v>0</v>
          </cell>
          <cell r="P47">
            <v>0</v>
          </cell>
          <cell r="Q47">
            <v>0</v>
          </cell>
        </row>
        <row r="48">
          <cell r="B48">
            <v>250</v>
          </cell>
          <cell r="C48">
            <v>273.60000000000002</v>
          </cell>
          <cell r="D48">
            <v>274.10000000000002</v>
          </cell>
          <cell r="E48">
            <v>12.050000000000011</v>
          </cell>
          <cell r="F48">
            <v>0</v>
          </cell>
          <cell r="G48">
            <v>0</v>
          </cell>
          <cell r="H48">
            <v>0</v>
          </cell>
          <cell r="I48">
            <v>0</v>
          </cell>
          <cell r="J48">
            <v>0</v>
          </cell>
          <cell r="K48">
            <v>0</v>
          </cell>
          <cell r="L48">
            <v>0</v>
          </cell>
          <cell r="M48">
            <v>0</v>
          </cell>
          <cell r="N48">
            <v>0</v>
          </cell>
          <cell r="O48">
            <v>0</v>
          </cell>
          <cell r="P48">
            <v>0</v>
          </cell>
          <cell r="Q48">
            <v>0</v>
          </cell>
        </row>
        <row r="49">
          <cell r="B49">
            <v>300</v>
          </cell>
          <cell r="C49">
            <v>325.2</v>
          </cell>
          <cell r="D49">
            <v>325.7</v>
          </cell>
          <cell r="E49">
            <v>12.849999999999994</v>
          </cell>
          <cell r="F49">
            <v>0</v>
          </cell>
          <cell r="G49">
            <v>0</v>
          </cell>
          <cell r="H49">
            <v>0</v>
          </cell>
          <cell r="I49">
            <v>0</v>
          </cell>
          <cell r="J49">
            <v>0</v>
          </cell>
          <cell r="K49">
            <v>0</v>
          </cell>
          <cell r="L49">
            <v>0</v>
          </cell>
          <cell r="M49">
            <v>0</v>
          </cell>
          <cell r="N49">
            <v>0</v>
          </cell>
          <cell r="O49">
            <v>0</v>
          </cell>
          <cell r="P49">
            <v>0</v>
          </cell>
          <cell r="Q49">
            <v>0</v>
          </cell>
        </row>
        <row r="50">
          <cell r="B50">
            <v>350</v>
          </cell>
          <cell r="C50">
            <v>378</v>
          </cell>
          <cell r="D50">
            <v>379</v>
          </cell>
          <cell r="E50">
            <v>14.5</v>
          </cell>
          <cell r="F50">
            <v>0</v>
          </cell>
          <cell r="G50">
            <v>0</v>
          </cell>
          <cell r="H50">
            <v>0</v>
          </cell>
          <cell r="I50">
            <v>0</v>
          </cell>
          <cell r="J50">
            <v>0</v>
          </cell>
          <cell r="K50">
            <v>0</v>
          </cell>
          <cell r="L50">
            <v>0</v>
          </cell>
          <cell r="M50">
            <v>0</v>
          </cell>
          <cell r="N50">
            <v>0</v>
          </cell>
          <cell r="O50">
            <v>0</v>
          </cell>
          <cell r="P50">
            <v>0</v>
          </cell>
          <cell r="Q50">
            <v>0</v>
          </cell>
        </row>
        <row r="51">
          <cell r="B51">
            <v>400</v>
          </cell>
          <cell r="C51">
            <v>412</v>
          </cell>
          <cell r="D51">
            <v>413</v>
          </cell>
          <cell r="E51">
            <v>6.5</v>
          </cell>
          <cell r="F51">
            <v>0</v>
          </cell>
          <cell r="G51">
            <v>0</v>
          </cell>
          <cell r="H51">
            <v>0</v>
          </cell>
          <cell r="I51">
            <v>0</v>
          </cell>
          <cell r="J51">
            <v>0</v>
          </cell>
          <cell r="K51">
            <v>0</v>
          </cell>
          <cell r="L51">
            <v>0</v>
          </cell>
          <cell r="M51">
            <v>0</v>
          </cell>
          <cell r="N51">
            <v>0</v>
          </cell>
          <cell r="O51">
            <v>0</v>
          </cell>
          <cell r="P51">
            <v>0</v>
          </cell>
          <cell r="Q51">
            <v>0</v>
          </cell>
        </row>
        <row r="52">
          <cell r="B52">
            <v>450</v>
          </cell>
          <cell r="C52">
            <v>463</v>
          </cell>
          <cell r="D52">
            <v>464</v>
          </cell>
          <cell r="E52">
            <v>7</v>
          </cell>
          <cell r="F52">
            <v>0</v>
          </cell>
          <cell r="G52">
            <v>0</v>
          </cell>
          <cell r="H52">
            <v>0</v>
          </cell>
          <cell r="I52">
            <v>0</v>
          </cell>
          <cell r="J52">
            <v>0</v>
          </cell>
          <cell r="K52">
            <v>0</v>
          </cell>
          <cell r="L52">
            <v>0</v>
          </cell>
          <cell r="M52">
            <v>0</v>
          </cell>
          <cell r="N52">
            <v>0</v>
          </cell>
          <cell r="O52">
            <v>0</v>
          </cell>
          <cell r="P52">
            <v>0</v>
          </cell>
          <cell r="Q52">
            <v>0</v>
          </cell>
        </row>
        <row r="53">
          <cell r="B53">
            <v>500</v>
          </cell>
          <cell r="C53">
            <v>514</v>
          </cell>
          <cell r="D53">
            <v>515</v>
          </cell>
          <cell r="E53">
            <v>7.5</v>
          </cell>
          <cell r="F53">
            <v>0</v>
          </cell>
          <cell r="G53">
            <v>0</v>
          </cell>
          <cell r="H53">
            <v>0</v>
          </cell>
          <cell r="I53">
            <v>0</v>
          </cell>
          <cell r="J53">
            <v>0</v>
          </cell>
          <cell r="K53">
            <v>0</v>
          </cell>
          <cell r="L53">
            <v>0</v>
          </cell>
          <cell r="M53">
            <v>0</v>
          </cell>
          <cell r="N53">
            <v>0</v>
          </cell>
          <cell r="O53">
            <v>0</v>
          </cell>
          <cell r="P53">
            <v>0</v>
          </cell>
          <cell r="Q53">
            <v>0</v>
          </cell>
        </row>
        <row r="54">
          <cell r="B54">
            <v>600</v>
          </cell>
          <cell r="C54">
            <v>616</v>
          </cell>
          <cell r="D54">
            <v>617</v>
          </cell>
          <cell r="E54">
            <v>8.5</v>
          </cell>
          <cell r="F54">
            <v>0</v>
          </cell>
          <cell r="G54">
            <v>0</v>
          </cell>
          <cell r="H54">
            <v>0</v>
          </cell>
          <cell r="I54">
            <v>0</v>
          </cell>
          <cell r="J54">
            <v>0</v>
          </cell>
          <cell r="K54">
            <v>0</v>
          </cell>
          <cell r="L54">
            <v>0</v>
          </cell>
          <cell r="M54">
            <v>0</v>
          </cell>
          <cell r="N54">
            <v>0</v>
          </cell>
          <cell r="O54">
            <v>0</v>
          </cell>
          <cell r="P54">
            <v>0</v>
          </cell>
          <cell r="Q54">
            <v>0</v>
          </cell>
        </row>
        <row r="55">
          <cell r="B55">
            <v>700</v>
          </cell>
          <cell r="C55">
            <v>718</v>
          </cell>
          <cell r="D55">
            <v>719</v>
          </cell>
          <cell r="E55">
            <v>9.5</v>
          </cell>
          <cell r="F55">
            <v>0</v>
          </cell>
          <cell r="G55">
            <v>0</v>
          </cell>
          <cell r="H55">
            <v>0</v>
          </cell>
          <cell r="I55">
            <v>0</v>
          </cell>
          <cell r="J55">
            <v>0</v>
          </cell>
          <cell r="K55">
            <v>0</v>
          </cell>
          <cell r="L55">
            <v>0</v>
          </cell>
          <cell r="M55">
            <v>0</v>
          </cell>
          <cell r="N55">
            <v>0</v>
          </cell>
          <cell r="O55">
            <v>0</v>
          </cell>
          <cell r="P55">
            <v>0</v>
          </cell>
          <cell r="Q55">
            <v>0</v>
          </cell>
        </row>
        <row r="56">
          <cell r="B56">
            <v>800</v>
          </cell>
          <cell r="C56">
            <v>820</v>
          </cell>
          <cell r="D56">
            <v>821</v>
          </cell>
          <cell r="E56">
            <v>10.5</v>
          </cell>
          <cell r="F56">
            <v>0</v>
          </cell>
          <cell r="G56">
            <v>0</v>
          </cell>
          <cell r="H56">
            <v>0</v>
          </cell>
          <cell r="I56">
            <v>0</v>
          </cell>
          <cell r="J56">
            <v>0</v>
          </cell>
          <cell r="K56">
            <v>0</v>
          </cell>
          <cell r="L56">
            <v>0</v>
          </cell>
          <cell r="M56">
            <v>0</v>
          </cell>
          <cell r="N56">
            <v>0</v>
          </cell>
          <cell r="O56">
            <v>0</v>
          </cell>
          <cell r="P56">
            <v>0</v>
          </cell>
          <cell r="Q56">
            <v>0</v>
          </cell>
        </row>
        <row r="57">
          <cell r="B57">
            <v>900</v>
          </cell>
          <cell r="C57">
            <v>922</v>
          </cell>
          <cell r="D57">
            <v>923</v>
          </cell>
          <cell r="E57">
            <v>11.5</v>
          </cell>
          <cell r="F57">
            <v>0</v>
          </cell>
          <cell r="G57">
            <v>0</v>
          </cell>
          <cell r="H57">
            <v>0</v>
          </cell>
          <cell r="I57">
            <v>0</v>
          </cell>
          <cell r="J57">
            <v>0</v>
          </cell>
          <cell r="K57">
            <v>0</v>
          </cell>
          <cell r="L57">
            <v>0</v>
          </cell>
          <cell r="M57">
            <v>0</v>
          </cell>
          <cell r="N57">
            <v>0</v>
          </cell>
          <cell r="O57">
            <v>0</v>
          </cell>
          <cell r="P57">
            <v>0</v>
          </cell>
          <cell r="Q57">
            <v>0</v>
          </cell>
        </row>
        <row r="58">
          <cell r="B58">
            <v>1000</v>
          </cell>
          <cell r="C58">
            <v>1024</v>
          </cell>
          <cell r="D58">
            <v>1025</v>
          </cell>
          <cell r="E58">
            <v>12.5</v>
          </cell>
          <cell r="F58">
            <v>0</v>
          </cell>
          <cell r="G58">
            <v>0</v>
          </cell>
          <cell r="H58">
            <v>0</v>
          </cell>
          <cell r="I58">
            <v>0</v>
          </cell>
          <cell r="J58">
            <v>0</v>
          </cell>
          <cell r="K58">
            <v>0</v>
          </cell>
          <cell r="L58">
            <v>0</v>
          </cell>
          <cell r="M58">
            <v>0</v>
          </cell>
          <cell r="N58">
            <v>0</v>
          </cell>
          <cell r="O58">
            <v>0</v>
          </cell>
          <cell r="P58">
            <v>0</v>
          </cell>
          <cell r="Q58">
            <v>0</v>
          </cell>
        </row>
        <row r="59">
          <cell r="B59">
            <v>1100</v>
          </cell>
          <cell r="C59">
            <v>1126</v>
          </cell>
          <cell r="D59">
            <v>1127</v>
          </cell>
          <cell r="E59">
            <v>13.5</v>
          </cell>
          <cell r="F59">
            <v>0</v>
          </cell>
          <cell r="G59">
            <v>0</v>
          </cell>
          <cell r="H59">
            <v>0</v>
          </cell>
          <cell r="I59">
            <v>0</v>
          </cell>
          <cell r="J59">
            <v>0</v>
          </cell>
          <cell r="K59">
            <v>0</v>
          </cell>
          <cell r="L59">
            <v>0</v>
          </cell>
          <cell r="M59">
            <v>0</v>
          </cell>
          <cell r="N59">
            <v>0</v>
          </cell>
          <cell r="O59">
            <v>0</v>
          </cell>
          <cell r="P59">
            <v>0</v>
          </cell>
          <cell r="Q59">
            <v>0</v>
          </cell>
        </row>
        <row r="60">
          <cell r="B60">
            <v>1200</v>
          </cell>
          <cell r="C60">
            <v>1228</v>
          </cell>
          <cell r="D60">
            <v>1229</v>
          </cell>
          <cell r="E60">
            <v>14.5</v>
          </cell>
          <cell r="F60">
            <v>0</v>
          </cell>
          <cell r="G60">
            <v>0</v>
          </cell>
          <cell r="H60">
            <v>0</v>
          </cell>
          <cell r="I60">
            <v>0</v>
          </cell>
          <cell r="J60">
            <v>0</v>
          </cell>
          <cell r="K60">
            <v>0</v>
          </cell>
          <cell r="L60">
            <v>0</v>
          </cell>
          <cell r="M60">
            <v>0</v>
          </cell>
          <cell r="N60">
            <v>0</v>
          </cell>
          <cell r="O60">
            <v>0</v>
          </cell>
          <cell r="P60">
            <v>0</v>
          </cell>
          <cell r="Q60">
            <v>0</v>
          </cell>
        </row>
        <row r="61">
          <cell r="B61">
            <v>1300</v>
          </cell>
          <cell r="C61">
            <v>1330</v>
          </cell>
          <cell r="D61">
            <v>1331</v>
          </cell>
          <cell r="E61">
            <v>15.5</v>
          </cell>
          <cell r="F61">
            <v>0</v>
          </cell>
          <cell r="G61">
            <v>0</v>
          </cell>
          <cell r="H61">
            <v>0</v>
          </cell>
          <cell r="I61">
            <v>0</v>
          </cell>
          <cell r="J61">
            <v>0</v>
          </cell>
          <cell r="K61">
            <v>0</v>
          </cell>
          <cell r="L61">
            <v>0</v>
          </cell>
          <cell r="M61">
            <v>0</v>
          </cell>
          <cell r="N61">
            <v>0</v>
          </cell>
          <cell r="O61">
            <v>0</v>
          </cell>
          <cell r="P61">
            <v>0</v>
          </cell>
          <cell r="Q61">
            <v>0</v>
          </cell>
        </row>
        <row r="62">
          <cell r="B62">
            <v>1400</v>
          </cell>
          <cell r="C62">
            <v>1432</v>
          </cell>
          <cell r="D62">
            <v>1433</v>
          </cell>
          <cell r="E62">
            <v>16.5</v>
          </cell>
          <cell r="F62">
            <v>0</v>
          </cell>
          <cell r="G62">
            <v>0</v>
          </cell>
          <cell r="H62">
            <v>0</v>
          </cell>
          <cell r="I62">
            <v>0</v>
          </cell>
          <cell r="J62">
            <v>0</v>
          </cell>
          <cell r="K62">
            <v>0</v>
          </cell>
          <cell r="L62">
            <v>0</v>
          </cell>
          <cell r="M62">
            <v>0</v>
          </cell>
          <cell r="N62">
            <v>0</v>
          </cell>
          <cell r="O62">
            <v>0</v>
          </cell>
          <cell r="P62">
            <v>0</v>
          </cell>
          <cell r="Q62">
            <v>0</v>
          </cell>
        </row>
        <row r="63">
          <cell r="B63">
            <v>1500</v>
          </cell>
          <cell r="C63">
            <v>1534</v>
          </cell>
          <cell r="D63">
            <v>1535</v>
          </cell>
          <cell r="E63">
            <v>17.5</v>
          </cell>
          <cell r="F63">
            <v>0</v>
          </cell>
          <cell r="G63">
            <v>0</v>
          </cell>
          <cell r="H63">
            <v>0</v>
          </cell>
          <cell r="I63">
            <v>0</v>
          </cell>
          <cell r="J63">
            <v>0</v>
          </cell>
          <cell r="K63">
            <v>0</v>
          </cell>
          <cell r="L63">
            <v>0</v>
          </cell>
          <cell r="M63">
            <v>0</v>
          </cell>
          <cell r="N63">
            <v>0</v>
          </cell>
          <cell r="O63">
            <v>0</v>
          </cell>
          <cell r="P63">
            <v>0</v>
          </cell>
          <cell r="Q63">
            <v>0</v>
          </cell>
        </row>
        <row r="64">
          <cell r="B64">
            <v>1600</v>
          </cell>
          <cell r="C64">
            <v>1636</v>
          </cell>
          <cell r="D64">
            <v>1637</v>
          </cell>
          <cell r="E64">
            <v>18.5</v>
          </cell>
          <cell r="F64">
            <v>0</v>
          </cell>
          <cell r="G64">
            <v>0</v>
          </cell>
          <cell r="H64">
            <v>0</v>
          </cell>
          <cell r="I64">
            <v>0</v>
          </cell>
          <cell r="J64">
            <v>0</v>
          </cell>
          <cell r="K64">
            <v>0</v>
          </cell>
          <cell r="L64">
            <v>0</v>
          </cell>
          <cell r="M64">
            <v>0</v>
          </cell>
          <cell r="N64">
            <v>0</v>
          </cell>
          <cell r="O64">
            <v>0</v>
          </cell>
          <cell r="P64">
            <v>0</v>
          </cell>
          <cell r="Q64">
            <v>0</v>
          </cell>
        </row>
        <row r="65">
          <cell r="B65">
            <v>1700</v>
          </cell>
          <cell r="C65">
            <v>1738</v>
          </cell>
          <cell r="D65">
            <v>1739</v>
          </cell>
          <cell r="E65">
            <v>19.5</v>
          </cell>
          <cell r="F65">
            <v>0</v>
          </cell>
          <cell r="G65">
            <v>0</v>
          </cell>
          <cell r="H65">
            <v>0</v>
          </cell>
          <cell r="I65">
            <v>0</v>
          </cell>
          <cell r="J65">
            <v>0</v>
          </cell>
          <cell r="K65">
            <v>0</v>
          </cell>
          <cell r="L65">
            <v>0</v>
          </cell>
          <cell r="M65">
            <v>0</v>
          </cell>
          <cell r="N65">
            <v>0</v>
          </cell>
          <cell r="O65">
            <v>0</v>
          </cell>
          <cell r="P65">
            <v>0</v>
          </cell>
          <cell r="Q65">
            <v>0</v>
          </cell>
        </row>
        <row r="66">
          <cell r="B66">
            <v>1800</v>
          </cell>
          <cell r="C66">
            <v>1840</v>
          </cell>
          <cell r="D66">
            <v>1841</v>
          </cell>
          <cell r="E66">
            <v>20.5</v>
          </cell>
          <cell r="F66">
            <v>0</v>
          </cell>
          <cell r="G66">
            <v>0</v>
          </cell>
          <cell r="H66">
            <v>0</v>
          </cell>
          <cell r="I66">
            <v>0</v>
          </cell>
          <cell r="J66">
            <v>0</v>
          </cell>
          <cell r="K66">
            <v>0</v>
          </cell>
          <cell r="L66">
            <v>0</v>
          </cell>
          <cell r="M66">
            <v>0</v>
          </cell>
          <cell r="N66">
            <v>0</v>
          </cell>
          <cell r="O66">
            <v>0</v>
          </cell>
          <cell r="P66">
            <v>0</v>
          </cell>
          <cell r="Q66">
            <v>0</v>
          </cell>
        </row>
        <row r="67">
          <cell r="B67">
            <v>1900</v>
          </cell>
          <cell r="C67">
            <v>1942</v>
          </cell>
          <cell r="D67">
            <v>1943</v>
          </cell>
          <cell r="E67">
            <v>21.5</v>
          </cell>
          <cell r="F67">
            <v>0</v>
          </cell>
          <cell r="G67">
            <v>0</v>
          </cell>
          <cell r="H67">
            <v>0</v>
          </cell>
          <cell r="I67">
            <v>0</v>
          </cell>
          <cell r="J67">
            <v>0</v>
          </cell>
          <cell r="K67">
            <v>0</v>
          </cell>
          <cell r="L67">
            <v>0</v>
          </cell>
          <cell r="M67">
            <v>0</v>
          </cell>
          <cell r="N67">
            <v>0</v>
          </cell>
          <cell r="O67">
            <v>0</v>
          </cell>
          <cell r="P67">
            <v>0</v>
          </cell>
          <cell r="Q67">
            <v>0</v>
          </cell>
        </row>
        <row r="68">
          <cell r="B68">
            <v>2000</v>
          </cell>
          <cell r="C68">
            <v>2044</v>
          </cell>
          <cell r="D68">
            <v>2045</v>
          </cell>
          <cell r="E68">
            <v>22.5</v>
          </cell>
          <cell r="F68">
            <v>0</v>
          </cell>
          <cell r="G68">
            <v>0</v>
          </cell>
          <cell r="H68">
            <v>0</v>
          </cell>
          <cell r="I68">
            <v>0</v>
          </cell>
          <cell r="J68">
            <v>0</v>
          </cell>
          <cell r="K68">
            <v>0</v>
          </cell>
          <cell r="L68">
            <v>0</v>
          </cell>
          <cell r="M68">
            <v>0</v>
          </cell>
          <cell r="N68">
            <v>0</v>
          </cell>
          <cell r="O68">
            <v>0</v>
          </cell>
          <cell r="P68">
            <v>0</v>
          </cell>
          <cell r="Q68">
            <v>0</v>
          </cell>
        </row>
        <row r="69">
          <cell r="B69">
            <v>2100</v>
          </cell>
          <cell r="C69">
            <v>2146</v>
          </cell>
          <cell r="D69">
            <v>2147</v>
          </cell>
          <cell r="E69">
            <v>23.5</v>
          </cell>
          <cell r="F69">
            <v>0</v>
          </cell>
          <cell r="G69">
            <v>0</v>
          </cell>
          <cell r="H69">
            <v>0</v>
          </cell>
          <cell r="I69">
            <v>0</v>
          </cell>
          <cell r="J69">
            <v>0</v>
          </cell>
          <cell r="K69">
            <v>0</v>
          </cell>
          <cell r="L69">
            <v>0</v>
          </cell>
          <cell r="M69">
            <v>0</v>
          </cell>
          <cell r="N69">
            <v>0</v>
          </cell>
          <cell r="O69">
            <v>0</v>
          </cell>
          <cell r="P69">
            <v>0</v>
          </cell>
          <cell r="Q69">
            <v>0</v>
          </cell>
        </row>
        <row r="70">
          <cell r="B70">
            <v>2200</v>
          </cell>
          <cell r="C70">
            <v>2248</v>
          </cell>
          <cell r="D70">
            <v>2249</v>
          </cell>
          <cell r="E70">
            <v>24.5</v>
          </cell>
          <cell r="F70">
            <v>0</v>
          </cell>
          <cell r="G70">
            <v>0</v>
          </cell>
          <cell r="H70">
            <v>0</v>
          </cell>
          <cell r="I70">
            <v>0</v>
          </cell>
          <cell r="J70">
            <v>0</v>
          </cell>
          <cell r="K70">
            <v>0</v>
          </cell>
          <cell r="L70">
            <v>0</v>
          </cell>
          <cell r="M70">
            <v>0</v>
          </cell>
          <cell r="N70">
            <v>0</v>
          </cell>
          <cell r="O70">
            <v>0</v>
          </cell>
          <cell r="P70">
            <v>0</v>
          </cell>
          <cell r="Q70">
            <v>0</v>
          </cell>
        </row>
        <row r="71">
          <cell r="B71">
            <v>2300</v>
          </cell>
          <cell r="C71">
            <v>2350</v>
          </cell>
          <cell r="D71">
            <v>2351</v>
          </cell>
          <cell r="E71">
            <v>25.5</v>
          </cell>
          <cell r="F71">
            <v>0</v>
          </cell>
          <cell r="G71">
            <v>0</v>
          </cell>
          <cell r="H71">
            <v>0</v>
          </cell>
          <cell r="I71">
            <v>0</v>
          </cell>
          <cell r="J71">
            <v>0</v>
          </cell>
          <cell r="K71">
            <v>0</v>
          </cell>
          <cell r="L71">
            <v>0</v>
          </cell>
          <cell r="M71">
            <v>0</v>
          </cell>
          <cell r="N71">
            <v>0</v>
          </cell>
          <cell r="O71">
            <v>0</v>
          </cell>
          <cell r="P71">
            <v>0</v>
          </cell>
          <cell r="Q71">
            <v>0</v>
          </cell>
        </row>
        <row r="72">
          <cell r="B72">
            <v>2400</v>
          </cell>
          <cell r="C72">
            <v>2452</v>
          </cell>
          <cell r="D72">
            <v>2453</v>
          </cell>
          <cell r="E72">
            <v>26.5</v>
          </cell>
          <cell r="F72">
            <v>0</v>
          </cell>
          <cell r="G72">
            <v>0</v>
          </cell>
          <cell r="H72">
            <v>0</v>
          </cell>
          <cell r="I72">
            <v>0</v>
          </cell>
          <cell r="J72">
            <v>0</v>
          </cell>
          <cell r="K72">
            <v>0</v>
          </cell>
          <cell r="L72">
            <v>0</v>
          </cell>
          <cell r="M72">
            <v>0</v>
          </cell>
          <cell r="N72">
            <v>0</v>
          </cell>
          <cell r="O72">
            <v>0</v>
          </cell>
          <cell r="P72">
            <v>0</v>
          </cell>
          <cell r="Q72">
            <v>0</v>
          </cell>
        </row>
        <row r="73">
          <cell r="B73">
            <v>2500</v>
          </cell>
          <cell r="C73">
            <v>2554</v>
          </cell>
          <cell r="D73">
            <v>2555</v>
          </cell>
          <cell r="E73">
            <v>27.5</v>
          </cell>
          <cell r="F73">
            <v>0</v>
          </cell>
          <cell r="G73">
            <v>0</v>
          </cell>
          <cell r="H73">
            <v>0</v>
          </cell>
          <cell r="I73">
            <v>0</v>
          </cell>
          <cell r="J73">
            <v>0</v>
          </cell>
          <cell r="K73">
            <v>0</v>
          </cell>
          <cell r="L73">
            <v>0</v>
          </cell>
          <cell r="M73">
            <v>0</v>
          </cell>
          <cell r="N73">
            <v>0</v>
          </cell>
          <cell r="O73">
            <v>0</v>
          </cell>
          <cell r="P73">
            <v>0</v>
          </cell>
          <cell r="Q73">
            <v>0</v>
          </cell>
        </row>
        <row r="74">
          <cell r="B74">
            <v>2600</v>
          </cell>
          <cell r="C74">
            <v>2656</v>
          </cell>
          <cell r="D74">
            <v>2657</v>
          </cell>
          <cell r="E74">
            <v>28.5</v>
          </cell>
          <cell r="F74">
            <v>0</v>
          </cell>
          <cell r="G74">
            <v>0</v>
          </cell>
          <cell r="H74">
            <v>0</v>
          </cell>
          <cell r="I74">
            <v>0</v>
          </cell>
          <cell r="J74">
            <v>0</v>
          </cell>
          <cell r="K74">
            <v>0</v>
          </cell>
          <cell r="L74">
            <v>0</v>
          </cell>
          <cell r="M74">
            <v>0</v>
          </cell>
          <cell r="N74">
            <v>0</v>
          </cell>
          <cell r="O74">
            <v>0</v>
          </cell>
          <cell r="P74">
            <v>0</v>
          </cell>
          <cell r="Q74">
            <v>0</v>
          </cell>
        </row>
        <row r="75">
          <cell r="B75">
            <v>2700</v>
          </cell>
          <cell r="C75">
            <v>2758</v>
          </cell>
          <cell r="D75">
            <v>2759</v>
          </cell>
          <cell r="E75">
            <v>29.5</v>
          </cell>
          <cell r="F75">
            <v>0</v>
          </cell>
          <cell r="G75">
            <v>0</v>
          </cell>
          <cell r="H75">
            <v>0</v>
          </cell>
          <cell r="I75">
            <v>0</v>
          </cell>
          <cell r="J75">
            <v>0</v>
          </cell>
          <cell r="K75">
            <v>0</v>
          </cell>
          <cell r="L75">
            <v>0</v>
          </cell>
          <cell r="M75">
            <v>0</v>
          </cell>
          <cell r="N75">
            <v>0</v>
          </cell>
          <cell r="O75">
            <v>0</v>
          </cell>
          <cell r="P75">
            <v>0</v>
          </cell>
          <cell r="Q75">
            <v>0</v>
          </cell>
        </row>
        <row r="76">
          <cell r="B76">
            <v>2800</v>
          </cell>
          <cell r="C76">
            <v>2860</v>
          </cell>
          <cell r="D76">
            <v>2861</v>
          </cell>
          <cell r="E76">
            <v>30.5</v>
          </cell>
          <cell r="F76">
            <v>0</v>
          </cell>
          <cell r="G76">
            <v>0</v>
          </cell>
          <cell r="H76">
            <v>0</v>
          </cell>
          <cell r="I76">
            <v>0</v>
          </cell>
          <cell r="J76">
            <v>0</v>
          </cell>
          <cell r="K76">
            <v>0</v>
          </cell>
          <cell r="L76">
            <v>0</v>
          </cell>
          <cell r="M76">
            <v>0</v>
          </cell>
          <cell r="N76">
            <v>0</v>
          </cell>
          <cell r="O76">
            <v>0</v>
          </cell>
          <cell r="P76">
            <v>0</v>
          </cell>
          <cell r="Q76">
            <v>0</v>
          </cell>
        </row>
        <row r="77">
          <cell r="B77">
            <v>2900</v>
          </cell>
          <cell r="C77">
            <v>2962</v>
          </cell>
          <cell r="D77">
            <v>2963</v>
          </cell>
          <cell r="E77">
            <v>31.5</v>
          </cell>
          <cell r="F77">
            <v>0</v>
          </cell>
          <cell r="G77">
            <v>0</v>
          </cell>
          <cell r="H77">
            <v>0</v>
          </cell>
          <cell r="I77">
            <v>0</v>
          </cell>
          <cell r="J77">
            <v>0</v>
          </cell>
          <cell r="K77">
            <v>0</v>
          </cell>
          <cell r="L77">
            <v>0</v>
          </cell>
          <cell r="M77">
            <v>0</v>
          </cell>
          <cell r="N77">
            <v>0</v>
          </cell>
          <cell r="O77">
            <v>0</v>
          </cell>
          <cell r="P77">
            <v>0</v>
          </cell>
          <cell r="Q77">
            <v>0</v>
          </cell>
        </row>
        <row r="78">
          <cell r="B78">
            <v>3000</v>
          </cell>
          <cell r="C78">
            <v>3064</v>
          </cell>
          <cell r="D78">
            <v>3065</v>
          </cell>
          <cell r="E78">
            <v>32.5</v>
          </cell>
          <cell r="F78">
            <v>0</v>
          </cell>
          <cell r="G78">
            <v>0</v>
          </cell>
          <cell r="H78">
            <v>0</v>
          </cell>
          <cell r="I78">
            <v>0</v>
          </cell>
          <cell r="J78">
            <v>0</v>
          </cell>
          <cell r="K78">
            <v>0</v>
          </cell>
          <cell r="L78">
            <v>0</v>
          </cell>
          <cell r="M78">
            <v>0</v>
          </cell>
          <cell r="N78">
            <v>0</v>
          </cell>
          <cell r="O78">
            <v>0</v>
          </cell>
          <cell r="P78">
            <v>0</v>
          </cell>
          <cell r="Q78">
            <v>0</v>
          </cell>
        </row>
        <row r="79">
          <cell r="B79">
            <v>3100</v>
          </cell>
          <cell r="C79">
            <v>3166</v>
          </cell>
          <cell r="D79">
            <v>3167</v>
          </cell>
          <cell r="E79">
            <v>33.5</v>
          </cell>
          <cell r="F79">
            <v>0</v>
          </cell>
          <cell r="G79">
            <v>0</v>
          </cell>
          <cell r="H79">
            <v>0</v>
          </cell>
          <cell r="I79">
            <v>0</v>
          </cell>
          <cell r="J79">
            <v>0</v>
          </cell>
          <cell r="K79">
            <v>0</v>
          </cell>
          <cell r="L79">
            <v>0</v>
          </cell>
          <cell r="M79">
            <v>0</v>
          </cell>
          <cell r="N79">
            <v>0</v>
          </cell>
          <cell r="O79">
            <v>0</v>
          </cell>
          <cell r="P79">
            <v>0</v>
          </cell>
          <cell r="Q79">
            <v>0</v>
          </cell>
        </row>
        <row r="80">
          <cell r="B80">
            <v>3200</v>
          </cell>
          <cell r="C80">
            <v>3268</v>
          </cell>
          <cell r="D80">
            <v>3269</v>
          </cell>
          <cell r="E80">
            <v>34.5</v>
          </cell>
          <cell r="F80">
            <v>0</v>
          </cell>
          <cell r="G80">
            <v>0</v>
          </cell>
          <cell r="H80">
            <v>0</v>
          </cell>
          <cell r="I80">
            <v>0</v>
          </cell>
          <cell r="J80">
            <v>0</v>
          </cell>
          <cell r="K80">
            <v>0</v>
          </cell>
          <cell r="L80">
            <v>0</v>
          </cell>
          <cell r="M80">
            <v>0</v>
          </cell>
          <cell r="N80">
            <v>0</v>
          </cell>
          <cell r="O80">
            <v>0</v>
          </cell>
          <cell r="P80">
            <v>0</v>
          </cell>
          <cell r="Q80">
            <v>0</v>
          </cell>
        </row>
        <row r="81">
          <cell r="B81">
            <v>3300</v>
          </cell>
          <cell r="C81">
            <v>3370</v>
          </cell>
          <cell r="D81">
            <v>3371</v>
          </cell>
          <cell r="E81">
            <v>35.5</v>
          </cell>
          <cell r="F81">
            <v>0</v>
          </cell>
          <cell r="G81">
            <v>0</v>
          </cell>
          <cell r="H81">
            <v>0</v>
          </cell>
          <cell r="I81">
            <v>0</v>
          </cell>
          <cell r="J81">
            <v>0</v>
          </cell>
          <cell r="K81">
            <v>0</v>
          </cell>
          <cell r="L81">
            <v>0</v>
          </cell>
          <cell r="M81">
            <v>0</v>
          </cell>
          <cell r="N81">
            <v>0</v>
          </cell>
          <cell r="O81">
            <v>0</v>
          </cell>
          <cell r="P81">
            <v>0</v>
          </cell>
          <cell r="Q81">
            <v>0</v>
          </cell>
        </row>
        <row r="82">
          <cell r="B82">
            <v>3400</v>
          </cell>
          <cell r="C82">
            <v>3472</v>
          </cell>
          <cell r="D82">
            <v>3473</v>
          </cell>
          <cell r="E82">
            <v>36.5</v>
          </cell>
          <cell r="F82">
            <v>0</v>
          </cell>
          <cell r="G82">
            <v>0</v>
          </cell>
          <cell r="H82">
            <v>0</v>
          </cell>
          <cell r="I82">
            <v>0</v>
          </cell>
          <cell r="J82">
            <v>0</v>
          </cell>
          <cell r="K82">
            <v>0</v>
          </cell>
          <cell r="L82">
            <v>0</v>
          </cell>
          <cell r="M82">
            <v>0</v>
          </cell>
          <cell r="N82">
            <v>0</v>
          </cell>
          <cell r="O82">
            <v>0</v>
          </cell>
          <cell r="P82">
            <v>0</v>
          </cell>
          <cell r="Q82">
            <v>0</v>
          </cell>
        </row>
        <row r="83">
          <cell r="B83">
            <v>3500</v>
          </cell>
          <cell r="C83">
            <v>3574</v>
          </cell>
          <cell r="D83">
            <v>3575</v>
          </cell>
          <cell r="E83">
            <v>37.5</v>
          </cell>
          <cell r="F83">
            <v>0</v>
          </cell>
          <cell r="G83">
            <v>0</v>
          </cell>
          <cell r="H83">
            <v>0</v>
          </cell>
          <cell r="I83">
            <v>0</v>
          </cell>
          <cell r="J83">
            <v>0</v>
          </cell>
          <cell r="K83">
            <v>0</v>
          </cell>
          <cell r="L83">
            <v>0</v>
          </cell>
          <cell r="M83">
            <v>0</v>
          </cell>
          <cell r="N83">
            <v>0</v>
          </cell>
          <cell r="O83">
            <v>0</v>
          </cell>
          <cell r="P83">
            <v>0</v>
          </cell>
          <cell r="Q83">
            <v>0</v>
          </cell>
        </row>
        <row r="84">
          <cell r="B84">
            <v>3600</v>
          </cell>
          <cell r="C84">
            <v>3676</v>
          </cell>
          <cell r="D84">
            <v>3677</v>
          </cell>
          <cell r="E84">
            <v>38.5</v>
          </cell>
          <cell r="F84">
            <v>0</v>
          </cell>
          <cell r="G84">
            <v>0</v>
          </cell>
          <cell r="H84">
            <v>0</v>
          </cell>
          <cell r="I84">
            <v>0</v>
          </cell>
          <cell r="J84">
            <v>0</v>
          </cell>
          <cell r="K84">
            <v>0</v>
          </cell>
          <cell r="L84">
            <v>0</v>
          </cell>
          <cell r="M84">
            <v>0</v>
          </cell>
          <cell r="N84">
            <v>0</v>
          </cell>
          <cell r="O84">
            <v>0</v>
          </cell>
          <cell r="P84">
            <v>0</v>
          </cell>
          <cell r="Q84">
            <v>0</v>
          </cell>
        </row>
        <row r="85">
          <cell r="B85">
            <v>3700</v>
          </cell>
          <cell r="C85">
            <v>3778</v>
          </cell>
          <cell r="D85">
            <v>3779</v>
          </cell>
          <cell r="E85">
            <v>39.5</v>
          </cell>
          <cell r="F85">
            <v>0</v>
          </cell>
          <cell r="G85">
            <v>0</v>
          </cell>
          <cell r="H85">
            <v>0</v>
          </cell>
          <cell r="I85">
            <v>0</v>
          </cell>
          <cell r="J85">
            <v>0</v>
          </cell>
          <cell r="K85">
            <v>0</v>
          </cell>
          <cell r="L85">
            <v>0</v>
          </cell>
          <cell r="M85">
            <v>0</v>
          </cell>
          <cell r="N85">
            <v>0</v>
          </cell>
          <cell r="O85">
            <v>0</v>
          </cell>
          <cell r="P85">
            <v>0</v>
          </cell>
          <cell r="Q85">
            <v>0</v>
          </cell>
        </row>
        <row r="86">
          <cell r="B86">
            <v>3800</v>
          </cell>
          <cell r="C86">
            <v>3880</v>
          </cell>
          <cell r="D86">
            <v>3881</v>
          </cell>
          <cell r="E86">
            <v>40.5</v>
          </cell>
          <cell r="F86">
            <v>0</v>
          </cell>
          <cell r="G86">
            <v>0</v>
          </cell>
          <cell r="H86">
            <v>0</v>
          </cell>
          <cell r="I86">
            <v>0</v>
          </cell>
          <cell r="J86">
            <v>0</v>
          </cell>
          <cell r="K86">
            <v>0</v>
          </cell>
          <cell r="L86">
            <v>0</v>
          </cell>
          <cell r="M86">
            <v>0</v>
          </cell>
          <cell r="N86">
            <v>0</v>
          </cell>
          <cell r="O86">
            <v>0</v>
          </cell>
          <cell r="P86">
            <v>0</v>
          </cell>
          <cell r="Q86">
            <v>0</v>
          </cell>
        </row>
        <row r="87">
          <cell r="B87">
            <v>3900</v>
          </cell>
          <cell r="C87">
            <v>3982</v>
          </cell>
          <cell r="D87">
            <v>3983</v>
          </cell>
          <cell r="E87">
            <v>41.5</v>
          </cell>
          <cell r="F87">
            <v>0</v>
          </cell>
          <cell r="G87">
            <v>0</v>
          </cell>
          <cell r="H87">
            <v>0</v>
          </cell>
          <cell r="I87">
            <v>0</v>
          </cell>
          <cell r="J87">
            <v>0</v>
          </cell>
          <cell r="K87">
            <v>0</v>
          </cell>
          <cell r="L87">
            <v>0</v>
          </cell>
          <cell r="M87">
            <v>0</v>
          </cell>
          <cell r="N87">
            <v>0</v>
          </cell>
          <cell r="O87">
            <v>0</v>
          </cell>
          <cell r="P87">
            <v>0</v>
          </cell>
          <cell r="Q87">
            <v>0</v>
          </cell>
        </row>
        <row r="88">
          <cell r="B88">
            <v>4000</v>
          </cell>
          <cell r="C88">
            <v>4084</v>
          </cell>
          <cell r="D88">
            <v>4085</v>
          </cell>
          <cell r="E88">
            <v>42.5</v>
          </cell>
          <cell r="F88">
            <v>0</v>
          </cell>
          <cell r="G88">
            <v>0</v>
          </cell>
          <cell r="H88">
            <v>0</v>
          </cell>
          <cell r="I88">
            <v>0</v>
          </cell>
          <cell r="J88">
            <v>0</v>
          </cell>
          <cell r="K88">
            <v>0</v>
          </cell>
          <cell r="L88">
            <v>0</v>
          </cell>
          <cell r="M88">
            <v>0</v>
          </cell>
          <cell r="N88">
            <v>0</v>
          </cell>
          <cell r="O88">
            <v>0</v>
          </cell>
          <cell r="P88">
            <v>0</v>
          </cell>
          <cell r="Q88">
            <v>0</v>
          </cell>
        </row>
      </sheetData>
      <sheetData sheetId="7">
        <row r="7">
          <cell r="D7" t="str">
            <v>Clay Pipes</v>
          </cell>
        </row>
        <row r="19">
          <cell r="B19" t="str">
            <v>Paved</v>
          </cell>
        </row>
        <row r="20">
          <cell r="B20" t="str">
            <v>Unpaved</v>
          </cell>
        </row>
      </sheetData>
      <sheetData sheetId="8"/>
      <sheetData sheetId="9"/>
      <sheetData sheetId="10"/>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Unit Rates"/>
      <sheetName val="Chart1"/>
      <sheetName val="Rates"/>
      <sheetName val="Piling"/>
    </sheetNames>
    <sheetDataSet>
      <sheetData sheetId="0" refreshError="1"/>
      <sheetData sheetId="1" refreshError="1"/>
      <sheetData sheetId="2" refreshError="1"/>
      <sheetData sheetId="3" refreshError="1">
        <row r="252">
          <cell r="M252">
            <v>-10</v>
          </cell>
        </row>
        <row r="257">
          <cell r="M257">
            <v>0.15</v>
          </cell>
        </row>
        <row r="262">
          <cell r="M262">
            <v>0.1</v>
          </cell>
        </row>
        <row r="770">
          <cell r="M770">
            <v>3000</v>
          </cell>
        </row>
      </sheetData>
      <sheetData sheetId="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s>
    <sheetDataSet>
      <sheetData sheetId="0" refreshError="1"/>
      <sheetData sheetId="1">
        <row r="1">
          <cell r="AN1">
            <v>1</v>
          </cell>
        </row>
      </sheetData>
      <sheetData sheetId="2" refreshError="1"/>
      <sheetData sheetId="3" refreshError="1"/>
      <sheetData sheetId="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Possn Summary"/>
      <sheetName val="Prev' Summary"/>
      <sheetName val="Est Appl"/>
      <sheetName val="RATES"/>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Add_Callout"/>
      <sheetName val="Ra  stair"/>
      <sheetName val="Tables"/>
      <sheetName val="Bill 5 - Carpark"/>
      <sheetName val="BidAdj GenSum"/>
      <sheetName val="TOTAL"/>
      <sheetName val="BC - Final Templates"/>
      <sheetName val="RCBC Reinforcement"/>
      <sheetName val="Malaysia incl. RET"/>
      <sheetName val="Basis"/>
      <sheetName val="D Wall ~ Moorgate Shaft"/>
      <sheetName val="Moorgate Piling"/>
      <sheetName val="MOTOR"/>
      <sheetName val="5"/>
      <sheetName val="#REF"/>
    </sheetNames>
    <sheetDataSet>
      <sheetData sheetId="0"/>
      <sheetData sheetId="1"/>
      <sheetData sheetId="2" refreshError="1">
        <row r="52">
          <cell r="M52">
            <v>0</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v>22624098</v>
          </cell>
        </row>
      </sheetData>
      <sheetData sheetId="17"/>
      <sheetData sheetId="18"/>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sn Uplifts"/>
      <sheetName val="#REF"/>
      <sheetName val="a.PQ"/>
      <sheetName val="Manhole Sch"/>
      <sheetName val="Structural Concrete"/>
      <sheetName val="Prev' Summary"/>
      <sheetName val="Sheet1"/>
      <sheetName val="Sheet2"/>
      <sheetName val="Sheet3"/>
      <sheetName val=" Estimate  "/>
      <sheetName val="Z- GENERAL PRICE SUMMARY"/>
      <sheetName val="WITHOUT C&amp;I PROFIT (3)"/>
      <sheetName val="Equip."/>
      <sheetName val="Book1"/>
      <sheetName val="FitOutConfCentre"/>
      <sheetName val="NRM Codes"/>
      <sheetName val="Cash2"/>
      <sheetName val="Z"/>
      <sheetName val="HOLD"/>
      <sheetName val="poy"/>
      <sheetName val="BALANCE"/>
      <sheetName val="Lonawat"/>
      <sheetName val=""/>
      <sheetName val="assumptions"/>
      <sheetName val="Graph Data (DO NOT PRINT)"/>
      <sheetName val="EIs Progress"/>
      <sheetName val="RFP003B"/>
      <sheetName val="Raw Data"/>
      <sheetName val="11"/>
      <sheetName val="Option"/>
      <sheetName val="BID ABSTRACT (2)"/>
      <sheetName val="BUILDING J&amp;K"/>
      <sheetName val="Project Cost Report 2nd level"/>
      <sheetName val="P02"/>
      <sheetName val="VF Full Recon"/>
      <sheetName val="Background"/>
      <sheetName val="Cover"/>
      <sheetName val="Lists"/>
      <sheetName val="D1c System"/>
      <sheetName val="D1c IMF"/>
      <sheetName val="Cat A Change Control"/>
      <sheetName val="Fill this out first..."/>
      <sheetName val="_Estimate__"/>
      <sheetName val="Z-_GENERAL_PRICE_SUMMARY"/>
      <sheetName val="WITHOUT_C&amp;I_PROFIT_(3)"/>
      <sheetName val="Equip_"/>
      <sheetName val="Numbers"/>
      <sheetName val=" Est "/>
      <sheetName val="DESBASTE"/>
      <sheetName val="Graph_Data_(DO_NOT_PRINT)"/>
      <sheetName val="Raw_Data"/>
      <sheetName val="NRM_Codes"/>
      <sheetName val="1-G1"/>
      <sheetName val="Preliminaries (2)"/>
      <sheetName val="Day Work (2)"/>
      <sheetName val="Variation 2050-FEB-07"/>
      <sheetName val="Direct Cost"/>
      <sheetName val="Direct cost - Progress"/>
      <sheetName val="SPT vs PHI"/>
      <sheetName val="opstat"/>
      <sheetName val="costs"/>
      <sheetName val="Demand"/>
      <sheetName val="Occ"/>
      <sheetName val="Data Sheet"/>
      <sheetName val="Materials "/>
      <sheetName val="Labour"/>
      <sheetName val="MAchinery(R1)"/>
      <sheetName val="Summary"/>
      <sheetName val="Summ"/>
      <sheetName val="Prelims"/>
      <sheetName val="PB"/>
      <sheetName val="BOQ"/>
      <sheetName val="입찰내역 발주처 양식"/>
      <sheetName val="CLIENT"/>
      <sheetName val="Costing"/>
      <sheetName val="IO &amp; FEILD DEVICES"/>
      <sheetName val="Basic-GC"/>
      <sheetName val="DDC &amp; SOFTWARE"/>
      <sheetName val="Multi-factor - YEN"/>
      <sheetName val="Multi-factor - USD"/>
      <sheetName val="INFILEX AC "/>
      <sheetName val="P4-BOQ"/>
      <sheetName val="R20_R30_work"/>
      <sheetName val="Reference Information"/>
      <sheetName val="Employee List"/>
      <sheetName val="Sales Office"/>
      <sheetName val="B7-Door&amp;window"/>
      <sheetName val="Comparison_BOQ_Adjusted"/>
      <sheetName val="Est"/>
      <sheetName val="HVAC BoQ"/>
      <sheetName val="일위대가집계표(이윤)"/>
      <sheetName val="일위대가집계표"/>
      <sheetName val="직접노무비산출근거(단가)"/>
      <sheetName val="공사금액 내역 (1)"/>
      <sheetName val="보온자재단가표"/>
      <sheetName val="사업부배부A"/>
      <sheetName val="견적서"/>
      <sheetName val="도급양식"/>
      <sheetName val="예산"/>
      <sheetName val="저"/>
      <sheetName val="Main"/>
      <sheetName val="Sheet7"/>
      <sheetName val="_Estimate__1"/>
      <sheetName val="Z-_GENERAL_PRICE_SUMMARY1"/>
      <sheetName val="WITHOUT_C&amp;I_PROFIT_(3)1"/>
      <sheetName val="Equip_1"/>
      <sheetName val="Graph_Data_(DO_NOT_PRINT)1"/>
      <sheetName val="Raw_Data1"/>
      <sheetName val="NRM_Codes1"/>
      <sheetName val="Preliminaries_(2)"/>
      <sheetName val="Day_Work_(2)"/>
      <sheetName val="Variation_2050-FEB-07"/>
      <sheetName val="Direct_Cost"/>
      <sheetName val="Direct_cost_-_Progress"/>
      <sheetName val="SPT_vs_PHI"/>
      <sheetName val="Data_Sheet"/>
      <sheetName val="Materials_"/>
      <sheetName val="입찰내역_발주처_양식"/>
      <sheetName val="Possn_Uplifts"/>
      <sheetName val="IO_&amp;_FEILD_DEVICES"/>
      <sheetName val="DDC_&amp;_SOFTWARE"/>
      <sheetName val="Multi-factor_-_YEN"/>
      <sheetName val="Multi-factor_-_USD"/>
      <sheetName val="INFILEX_AC_"/>
      <sheetName val="Reference_Information"/>
      <sheetName val="Employee_List"/>
      <sheetName val="Sales_Office"/>
      <sheetName val="_Estimate__2"/>
      <sheetName val="Z-_GENERAL_PRICE_SUMMARY2"/>
      <sheetName val="WITHOUT_C&amp;I_PROFIT_(3)2"/>
      <sheetName val="Equip_2"/>
      <sheetName val="Graph_Data_(DO_NOT_PRINT)2"/>
      <sheetName val="Raw_Data2"/>
      <sheetName val="NRM_Codes2"/>
      <sheetName val="Preliminaries_(2)1"/>
      <sheetName val="Day_Work_(2)1"/>
      <sheetName val="Variation_2050-FEB-071"/>
      <sheetName val="Direct_Cost1"/>
      <sheetName val="Direct_cost_-_Progress1"/>
      <sheetName val="SPT_vs_PHI1"/>
      <sheetName val="Data_Sheet1"/>
      <sheetName val="Materials_1"/>
      <sheetName val="입찰내역_발주처_양식1"/>
      <sheetName val="Possn_Uplifts1"/>
      <sheetName val="IO_&amp;_FEILD_DEVICES1"/>
      <sheetName val="DDC_&amp;_SOFTWARE1"/>
      <sheetName val="Multi-factor_-_YEN1"/>
      <sheetName val="Multi-factor_-_USD1"/>
      <sheetName val="INFILEX_AC_1"/>
      <sheetName val="Reference_Information1"/>
      <sheetName val="Employee_List1"/>
      <sheetName val="Sales_Office1"/>
      <sheetName val="Bill 5 - Carpark"/>
      <sheetName val="SubmitCal"/>
      <sheetName val="A"/>
      <sheetName val="summsht"/>
      <sheetName val="CapitalMetrics"/>
      <sheetName val="PIPES"/>
      <sheetName val="Prefab"/>
      <sheetName val="견적DETAIL"/>
      <sheetName val="견적"/>
      <sheetName val="시행(HD)"/>
      <sheetName val="시행(1)"/>
      <sheetName val="장비동원 (F)"/>
      <sheetName val="공사비 내역 (가)"/>
      <sheetName val="인건비"/>
      <sheetName val="자재비"/>
      <sheetName val="eq_data"/>
      <sheetName val="총괄표"/>
      <sheetName val="간접비항목"/>
      <sheetName val="INSTR"/>
      <sheetName val="현장관리비"/>
      <sheetName val="실행내역"/>
      <sheetName val="VLOOKUP"/>
      <sheetName val="cal-foamglass"/>
      <sheetName val="공사비_NDE"/>
      <sheetName val="PumpSpec"/>
      <sheetName val="가도공"/>
      <sheetName val="간지 (6)"/>
      <sheetName val="경계표주"/>
      <sheetName val="경계표주조서"/>
      <sheetName val="경계표주단위수량"/>
      <sheetName val="할증 "/>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2office공정(원)"/>
      <sheetName val="2office내역(원)"/>
      <sheetName val="2office공정($)"/>
      <sheetName val="2office내역($)"/>
      <sheetName val="총괄내역서"/>
      <sheetName val="Curves"/>
      <sheetName val="Note"/>
      <sheetName val="Heads"/>
      <sheetName val="Dbase"/>
      <sheetName val="Tables"/>
      <sheetName val="Page 2"/>
      <sheetName val="Details"/>
      <sheetName val="bkg"/>
      <sheetName val="cbrd460"/>
      <sheetName val="bcl"/>
      <sheetName val="Struct-Grass root"/>
      <sheetName val="대비표"/>
      <sheetName val="EIs_Progress"/>
      <sheetName val="_Est_"/>
      <sheetName val="BID_ABSTRACT_(2)"/>
      <sheetName val="BUILDING_J&amp;K"/>
      <sheetName val="Project_Cost_Report_2nd_level"/>
      <sheetName val="VF_Full_Recon"/>
      <sheetName val="D1c_System"/>
      <sheetName val="D1c_IMF"/>
      <sheetName val="Cat_A_Change_Control"/>
      <sheetName val="Fill_this_out_first___"/>
      <sheetName val="AN"/>
      <sheetName val="Total  Amount"/>
      <sheetName val="GRSummary"/>
      <sheetName val="App A Basis of Design"/>
      <sheetName val="Spread_sht"/>
      <sheetName val="MGT SUMMARY "/>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COL-SCH"/>
      <sheetName val="공사금액_내역_(1)"/>
      <sheetName val="HVAC_BoQ"/>
      <sheetName val="공사금액_내역_(1)1"/>
      <sheetName val="HVAC_BoQ1"/>
      <sheetName val="Item No 2"/>
      <sheetName val="Details and Earnings Charts"/>
      <sheetName val="Data 1"/>
      <sheetName val="DERIVE"/>
      <sheetName val="UCRef2"/>
      <sheetName val="UCRef1"/>
      <sheetName val="UCRef3"/>
      <sheetName val="UCofMatls"/>
      <sheetName val="Project Budget Worksheet"/>
      <sheetName val="Forecast"/>
      <sheetName val="w_dn_idd"/>
      <sheetName val="Bill 2.1 "/>
      <sheetName val="Harewood"/>
      <sheetName val="Data_1"/>
      <sheetName val="Project_Budget_Worksheet"/>
      <sheetName val="Bill_2_1_"/>
      <sheetName val="Imported Materials"/>
      <sheetName val="Rate Analysis"/>
      <sheetName val="Earthwork"/>
      <sheetName val="New Bld"/>
      <sheetName val="FMR3A"/>
      <sheetName val="Page_2"/>
      <sheetName val="Struct-Grass_root"/>
      <sheetName val="_Estimate__3"/>
      <sheetName val="Z-_GENERAL_PRICE_SUMMARY3"/>
      <sheetName val="WITHOUT_C&amp;I_PROFIT_(3)3"/>
      <sheetName val="Equip_3"/>
      <sheetName val="NRM_Codes3"/>
      <sheetName val="Graph_Data_(DO_NOT_PRINT)3"/>
      <sheetName val="Preliminaries_(2)3"/>
      <sheetName val="Day_Work_(2)3"/>
      <sheetName val="Variation_2050-FEB-073"/>
      <sheetName val="Direct_Cost3"/>
      <sheetName val="Direct_cost_-_Progress3"/>
      <sheetName val="Raw_Data3"/>
      <sheetName val="Page_22"/>
      <sheetName val="Struct-Grass_root2"/>
      <sheetName val="Project_Budget_Worksheet1"/>
      <sheetName val="Imported_Materials1"/>
      <sheetName val="Preliminaries_(2)2"/>
      <sheetName val="Day_Work_(2)2"/>
      <sheetName val="Variation_2050-FEB-072"/>
      <sheetName val="Direct_Cost2"/>
      <sheetName val="Direct_cost_-_Progress2"/>
      <sheetName val="Page_21"/>
      <sheetName val="Struct-Grass_root1"/>
      <sheetName val="Imported_Materials"/>
      <sheetName val="_Estimate__4"/>
      <sheetName val="Z-_GENERAL_PRICE_SUMMARY4"/>
      <sheetName val="WITHOUT_C&amp;I_PROFIT_(3)4"/>
      <sheetName val="Equip_4"/>
      <sheetName val="NRM_Codes4"/>
      <sheetName val="Graph_Data_(DO_NOT_PRINT)4"/>
      <sheetName val="Preliminaries_(2)4"/>
      <sheetName val="Day_Work_(2)4"/>
      <sheetName val="Variation_2050-FEB-074"/>
      <sheetName val="Direct_Cost4"/>
      <sheetName val="Direct_cost_-_Progress4"/>
      <sheetName val="Raw_Data4"/>
      <sheetName val="Page_23"/>
      <sheetName val="Struct-Grass_root3"/>
      <sheetName val="Project_Budget_Worksheet2"/>
      <sheetName val="SPT_vs_PHI2"/>
      <sheetName val="Imported_Materials2"/>
      <sheetName val="IO_&amp;_FEILD_DEVICES2"/>
      <sheetName val="DDC_&amp;_SOFTWARE2"/>
      <sheetName val="Multi-factor_-_YEN2"/>
      <sheetName val="Multi-factor_-_USD2"/>
      <sheetName val="INFILEX_AC_2"/>
      <sheetName val="Reference_Information2"/>
      <sheetName val="Employee_List2"/>
      <sheetName val="Sales_Office2"/>
      <sheetName val="HVAC_BoQ2"/>
      <sheetName val="공사금액_내역_(1)2"/>
      <sheetName val="_Estimate__5"/>
      <sheetName val="Z-_GENERAL_PRICE_SUMMARY5"/>
      <sheetName val="WITHOUT_C&amp;I_PROFIT_(3)5"/>
      <sheetName val="Equip_5"/>
      <sheetName val="NRM_Codes5"/>
      <sheetName val="Graph_Data_(DO_NOT_PRINT)5"/>
      <sheetName val="Preliminaries_(2)5"/>
      <sheetName val="Day_Work_(2)5"/>
      <sheetName val="Variation_2050-FEB-075"/>
      <sheetName val="Direct_Cost5"/>
      <sheetName val="Direct_cost_-_Progress5"/>
      <sheetName val="Raw_Data5"/>
      <sheetName val="Page_24"/>
      <sheetName val="Struct-Grass_root4"/>
      <sheetName val="Project_Budget_Worksheet3"/>
      <sheetName val="SPT_vs_PHI3"/>
      <sheetName val="Imported_Materials3"/>
      <sheetName val="IO_&amp;_FEILD_DEVICES3"/>
      <sheetName val="DDC_&amp;_SOFTWARE3"/>
      <sheetName val="Multi-factor_-_YEN3"/>
      <sheetName val="Multi-factor_-_USD3"/>
      <sheetName val="INFILEX_AC_3"/>
      <sheetName val="Reference_Information3"/>
      <sheetName val="Employee_List3"/>
      <sheetName val="Sales_Office3"/>
      <sheetName val="HVAC_BoQ3"/>
      <sheetName val="공사금액_내역_(1)3"/>
      <sheetName val="_Estimate__6"/>
      <sheetName val="Z-_GENERAL_PRICE_SUMMARY6"/>
      <sheetName val="WITHOUT_C&amp;I_PROFIT_(3)6"/>
      <sheetName val="Equip_6"/>
      <sheetName val="NRM_Codes6"/>
      <sheetName val="Graph_Data_(DO_NOT_PRINT)6"/>
      <sheetName val="Preliminaries_(2)6"/>
      <sheetName val="Day_Work_(2)6"/>
      <sheetName val="Variation_2050-FEB-076"/>
      <sheetName val="Direct_Cost6"/>
      <sheetName val="Direct_cost_-_Progress6"/>
      <sheetName val="Raw_Data6"/>
      <sheetName val="Page_25"/>
      <sheetName val="Struct-Grass_root5"/>
      <sheetName val="Project_Budget_Worksheet4"/>
      <sheetName val="SPT_vs_PHI4"/>
      <sheetName val="Imported_Materials4"/>
      <sheetName val="IO_&amp;_FEILD_DEVICES4"/>
      <sheetName val="DDC_&amp;_SOFTWARE4"/>
      <sheetName val="Multi-factor_-_YEN4"/>
      <sheetName val="Multi-factor_-_USD4"/>
      <sheetName val="INFILEX_AC_4"/>
      <sheetName val="Reference_Information4"/>
      <sheetName val="Employee_List4"/>
      <sheetName val="Sales_Office4"/>
      <sheetName val="HVAC_BoQ4"/>
      <sheetName val="공사금액_내역_(1)4"/>
      <sheetName val="PEF24_0I"/>
      <sheetName val="PEF22_0I"/>
      <sheetName val="PE-F-42 Rev 00 Manpower"/>
      <sheetName val="PE-F-32 Rev 00 Content"/>
      <sheetName val="PE-F-58 Rev 00 H.O.-NL"/>
      <sheetName val="PEF02_0I"/>
      <sheetName val="BaseWeight"/>
      <sheetName val="3  Basis"/>
      <sheetName val="Overall"/>
      <sheetName val="KeyInformation"/>
      <sheetName val="V.Summary"/>
      <sheetName val="V.Cost.Summary"/>
      <sheetName val="Mat.Cost"/>
      <sheetName val="02"/>
      <sheetName val="03"/>
      <sheetName val="04"/>
      <sheetName val="01"/>
      <sheetName val="Basis"/>
      <sheetName val="Cost_Any."/>
      <sheetName val="Mat_Cost"/>
      <sheetName val="List"/>
      <sheetName val="PARAMETRES"/>
      <sheetName val="newsales"/>
      <sheetName val="COLUMN"/>
      <sheetName val="overall summary"/>
      <sheetName val="TOTAL MPR"/>
      <sheetName val="electrical"/>
      <sheetName val="Day work"/>
      <sheetName val="Data"/>
      <sheetName val="Table"/>
      <sheetName val="SOR"/>
      <sheetName val="SS MH"/>
      <sheetName val="HITS"/>
      <sheetName val="기계내역서"/>
      <sheetName val="billrate"/>
      <sheetName val="Equip"/>
      <sheetName val="Cost_any"/>
      <sheetName val="MS08-01 S"/>
      <sheetName val="MS08-01 P"/>
      <sheetName val="2.05"/>
      <sheetName val="Rate_Analysis"/>
      <sheetName val="New_Bld"/>
      <sheetName val="Utility Summary"/>
      <sheetName val="Div Summary"/>
      <sheetName val="ABB"/>
      <sheetName val="GE"/>
      <sheetName val="PE-F-42_Rev_00_Manpower"/>
      <sheetName val="PE-F-32_Rev_00_Content"/>
      <sheetName val="PE-F-58_Rev_00_H_O_-NL"/>
      <sheetName val="1350-A"/>
      <sheetName val="Analysis"/>
      <sheetName val="CONF- SPA"/>
      <sheetName val="Analiz"/>
      <sheetName val="HARFLER"/>
      <sheetName val="HAFRİYAT"/>
      <sheetName val="icmal"/>
      <sheetName val="raiçler"/>
      <sheetName val="AB"/>
      <sheetName val="KODLAMA"/>
      <sheetName val="ANALİZ1"/>
      <sheetName val="YENİ RAYİÇ"/>
      <sheetName val="YENİ RAYİÇUSD"/>
      <sheetName val="BHANDUP"/>
      <sheetName val="PLAN_FEB97"/>
      <sheetName val="Bridges"/>
      <sheetName val="Bridges (Abst)"/>
      <sheetName val="Overpass"/>
      <sheetName val="Slab Culvert"/>
      <sheetName val="Underpass"/>
      <sheetName val="Abstract"/>
      <sheetName val="FORM7"/>
      <sheetName val="MASTER_RATE ANALYSIS"/>
      <sheetName val="Graph"/>
      <sheetName val="DRUM"/>
      <sheetName val="ATC RIW-MIR"/>
      <sheetName val="L"/>
      <sheetName val="Elemental Buildup"/>
      <sheetName val="Inputs"/>
      <sheetName val="Beach Villas 1bed"/>
      <sheetName val="PriceSummary"/>
      <sheetName val="F&amp;B Analysis "/>
      <sheetName val="Blank"/>
      <sheetName val="Project Costs"/>
      <sheetName val="New Rates"/>
      <sheetName val="Bill No. 3"/>
      <sheetName val="Bill 1"/>
      <sheetName val="Bill 2"/>
      <sheetName val="Bill 3"/>
      <sheetName val="Bill 4"/>
      <sheetName val="Bill 5"/>
      <sheetName val="Bill 6"/>
      <sheetName val="Bill 7"/>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Balance Sheet"/>
      <sheetName val="Data_12"/>
      <sheetName val="Bill_2_1_2"/>
      <sheetName val="Data_11"/>
      <sheetName val="Bill_2_1_1"/>
      <sheetName val="Details_and_Earnings_Charts"/>
      <sheetName val="Details_and_Earnings_Charts1"/>
      <sheetName val="Data_13"/>
      <sheetName val="Bill_2_1_3"/>
      <sheetName val="Details_and_Earnings_Charts2"/>
      <sheetName val="Currencies"/>
      <sheetName val="@risk rents and incentives"/>
      <sheetName val="Car park lease"/>
      <sheetName val="Net rent analysis"/>
      <sheetName val="D_AWG"/>
      <sheetName val="T_Cu_ASTM"/>
      <sheetName val="2 Siteworks"/>
      <sheetName val="rc01"/>
      <sheetName val="CASHFLOWS"/>
      <sheetName val="Pragma"/>
      <sheetName val="2A-CFRD"/>
      <sheetName val="Div Sum"/>
      <sheetName val="SUMMARYMCA"/>
      <sheetName val="AUG16"/>
      <sheetName val="AUG17"/>
      <sheetName val="AUG18"/>
      <sheetName val="AUG19"/>
      <sheetName val="AUG20"/>
      <sheetName val="AUG21"/>
      <sheetName val="AUG22"/>
      <sheetName val="AUG23"/>
      <sheetName val="AUG24"/>
      <sheetName val="AUG25"/>
      <sheetName val="AUG26"/>
      <sheetName val="AUG27"/>
      <sheetName val="AUG28"/>
      <sheetName val="AUG29"/>
      <sheetName val="AUG30"/>
      <sheetName val="AUG31"/>
      <sheetName val="Trade Summary"/>
      <sheetName val="Lstsub"/>
      <sheetName val="Arch"/>
      <sheetName val="CONS. PROJECT HITS"/>
      <sheetName val="MasterTable"/>
      <sheetName val="Bill 1 - Preliminaries"/>
      <sheetName val="General Arrangement"/>
      <sheetName val="Storage Units"/>
      <sheetName val="ESTIMATE"/>
      <sheetName val="Mhr&amp;Eq"/>
      <sheetName val="Div.Sum"/>
      <sheetName val="AMTECH"/>
      <sheetName val="Controls"/>
      <sheetName val="RELAYS"/>
      <sheetName val="GM &amp; TA"/>
      <sheetName val="Rates"/>
      <sheetName val="5"/>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sheetData sheetId="533"/>
      <sheetData sheetId="534"/>
      <sheetData sheetId="535"/>
      <sheetData sheetId="536"/>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 val="Labor abs-NMR"/>
      <sheetName val="PDS U-1400"/>
      <sheetName val="BULD.3"/>
      <sheetName val="RING WALL"/>
      <sheetName val="Vendors"/>
    </sheetNames>
    <sheetDataSet>
      <sheetData sheetId="0"/>
      <sheetData sheetId="1"/>
      <sheetData sheetId="2"/>
      <sheetData sheetId="3"/>
      <sheetData sheetId="4"/>
      <sheetData sheetId="5"/>
      <sheetData sheetId="6"/>
      <sheetData sheetId="7"/>
      <sheetData sheetId="8" refreshError="1">
        <row r="5">
          <cell r="F5" t="str">
            <v>No of Days</v>
          </cell>
          <cell r="G5" t="str">
            <v>No of Months</v>
          </cell>
          <cell r="I5" t="str">
            <v>HRA</v>
          </cell>
          <cell r="J5" t="str">
            <v>TA</v>
          </cell>
          <cell r="K5" t="str">
            <v>OA</v>
          </cell>
          <cell r="L5" t="str">
            <v>Gross</v>
          </cell>
          <cell r="M5" t="str">
            <v>LA</v>
          </cell>
          <cell r="N5" t="str">
            <v>MA</v>
          </cell>
          <cell r="O5" t="str">
            <v>ESI</v>
          </cell>
          <cell r="P5" t="str">
            <v>PF</v>
          </cell>
          <cell r="Q5" t="str">
            <v>Gratuity</v>
          </cell>
          <cell r="R5" t="str">
            <v>Bonus</v>
          </cell>
          <cell r="S5" t="str">
            <v>Cost to Company</v>
          </cell>
          <cell r="T5" t="str">
            <v>Per day Cost</v>
          </cell>
        </row>
        <row r="8">
          <cell r="F8">
            <v>136</v>
          </cell>
          <cell r="G8">
            <v>4.5333333333333332</v>
          </cell>
          <cell r="I8">
            <v>8800</v>
          </cell>
          <cell r="J8">
            <v>8800</v>
          </cell>
          <cell r="K8">
            <v>4400</v>
          </cell>
          <cell r="L8">
            <v>44000</v>
          </cell>
          <cell r="M8">
            <v>1833.3333333333333</v>
          </cell>
          <cell r="N8">
            <v>1833.3333333333333</v>
          </cell>
          <cell r="O8">
            <v>0</v>
          </cell>
          <cell r="P8">
            <v>2640</v>
          </cell>
          <cell r="Q8">
            <v>916.66666666666663</v>
          </cell>
          <cell r="R8">
            <v>2750</v>
          </cell>
          <cell r="S8">
            <v>53973.333333333336</v>
          </cell>
          <cell r="T8">
            <v>1799.1111111111111</v>
          </cell>
        </row>
        <row r="9">
          <cell r="F9">
            <v>81</v>
          </cell>
          <cell r="G9">
            <v>2.7</v>
          </cell>
          <cell r="I9">
            <v>15200</v>
          </cell>
          <cell r="J9">
            <v>15200</v>
          </cell>
          <cell r="K9">
            <v>7600</v>
          </cell>
          <cell r="L9">
            <v>76000</v>
          </cell>
          <cell r="M9">
            <v>3166.6666666666665</v>
          </cell>
          <cell r="N9">
            <v>3166.6666666666665</v>
          </cell>
          <cell r="O9">
            <v>0</v>
          </cell>
          <cell r="P9">
            <v>4560</v>
          </cell>
          <cell r="Q9">
            <v>1583.3333333333333</v>
          </cell>
          <cell r="R9">
            <v>4750</v>
          </cell>
          <cell r="S9">
            <v>93226.666666666672</v>
          </cell>
          <cell r="T9">
            <v>3107.5555555555557</v>
          </cell>
        </row>
        <row r="10">
          <cell r="F10">
            <v>58</v>
          </cell>
          <cell r="G10">
            <v>1.9333333333333333</v>
          </cell>
          <cell r="I10">
            <v>8800</v>
          </cell>
          <cell r="J10">
            <v>8800</v>
          </cell>
          <cell r="K10">
            <v>4400</v>
          </cell>
          <cell r="L10">
            <v>44000</v>
          </cell>
          <cell r="M10">
            <v>1833.3333333333333</v>
          </cell>
          <cell r="N10">
            <v>1833.3333333333333</v>
          </cell>
          <cell r="O10">
            <v>0</v>
          </cell>
          <cell r="P10">
            <v>2640</v>
          </cell>
          <cell r="Q10">
            <v>916.66666666666663</v>
          </cell>
          <cell r="R10">
            <v>2750</v>
          </cell>
          <cell r="S10">
            <v>53973.333333333336</v>
          </cell>
          <cell r="T10">
            <v>1799.1111111111111</v>
          </cell>
        </row>
        <row r="15">
          <cell r="F15">
            <v>81</v>
          </cell>
          <cell r="G15">
            <v>2.7</v>
          </cell>
          <cell r="I15">
            <v>1620</v>
          </cell>
          <cell r="J15">
            <v>1620</v>
          </cell>
          <cell r="K15">
            <v>810</v>
          </cell>
          <cell r="L15">
            <v>8100</v>
          </cell>
          <cell r="M15">
            <v>337.5</v>
          </cell>
          <cell r="N15">
            <v>337.5</v>
          </cell>
          <cell r="O15">
            <v>0</v>
          </cell>
          <cell r="P15">
            <v>486</v>
          </cell>
          <cell r="Q15">
            <v>168.75</v>
          </cell>
          <cell r="R15">
            <v>506.25</v>
          </cell>
          <cell r="S15">
            <v>9936</v>
          </cell>
          <cell r="T15">
            <v>331.2</v>
          </cell>
        </row>
        <row r="16">
          <cell r="F16">
            <v>76</v>
          </cell>
          <cell r="G16">
            <v>2.5333333333333332</v>
          </cell>
          <cell r="I16">
            <v>1400</v>
          </cell>
          <cell r="J16">
            <v>1400</v>
          </cell>
          <cell r="K16">
            <v>700</v>
          </cell>
          <cell r="L16">
            <v>7000</v>
          </cell>
          <cell r="M16">
            <v>291.66666666666669</v>
          </cell>
          <cell r="N16">
            <v>291.66666666666669</v>
          </cell>
          <cell r="O16">
            <v>0</v>
          </cell>
          <cell r="P16">
            <v>420</v>
          </cell>
          <cell r="Q16">
            <v>145.83333333333334</v>
          </cell>
          <cell r="R16">
            <v>437.5</v>
          </cell>
          <cell r="S16">
            <v>8586.6666666666679</v>
          </cell>
          <cell r="T16">
            <v>286.22222222222229</v>
          </cell>
        </row>
        <row r="17">
          <cell r="F17">
            <v>120</v>
          </cell>
          <cell r="G17">
            <v>4</v>
          </cell>
          <cell r="I17">
            <v>1400</v>
          </cell>
          <cell r="J17">
            <v>1400</v>
          </cell>
          <cell r="K17">
            <v>700</v>
          </cell>
          <cell r="L17">
            <v>7000</v>
          </cell>
          <cell r="M17">
            <v>291.66666666666669</v>
          </cell>
          <cell r="N17">
            <v>291.66666666666669</v>
          </cell>
          <cell r="O17">
            <v>0</v>
          </cell>
          <cell r="P17">
            <v>420</v>
          </cell>
          <cell r="Q17">
            <v>145.83333333333334</v>
          </cell>
          <cell r="R17">
            <v>437.5</v>
          </cell>
          <cell r="S17">
            <v>8586.6666666666679</v>
          </cell>
          <cell r="T17">
            <v>286.22222222222229</v>
          </cell>
        </row>
        <row r="20">
          <cell r="F20">
            <v>218</v>
          </cell>
          <cell r="G20">
            <v>7.2666666666666666</v>
          </cell>
          <cell r="I20">
            <v>24452.400000000001</v>
          </cell>
          <cell r="J20">
            <v>24452.400000000001</v>
          </cell>
          <cell r="K20">
            <v>12226.2</v>
          </cell>
          <cell r="L20">
            <v>122261.99999999999</v>
          </cell>
          <cell r="M20">
            <v>5094.25</v>
          </cell>
          <cell r="N20">
            <v>5094.25</v>
          </cell>
          <cell r="O20">
            <v>0</v>
          </cell>
          <cell r="P20">
            <v>7335.7199999999993</v>
          </cell>
          <cell r="Q20">
            <v>2547.125</v>
          </cell>
          <cell r="R20">
            <v>7641.375</v>
          </cell>
          <cell r="S20">
            <v>149974.72</v>
          </cell>
          <cell r="T20">
            <v>4999.1573333333336</v>
          </cell>
        </row>
        <row r="21">
          <cell r="F21">
            <v>218</v>
          </cell>
          <cell r="G21">
            <v>7.2666666666666666</v>
          </cell>
          <cell r="I21">
            <v>1800</v>
          </cell>
          <cell r="J21">
            <v>1800</v>
          </cell>
          <cell r="K21">
            <v>900</v>
          </cell>
          <cell r="L21">
            <v>9000</v>
          </cell>
          <cell r="M21">
            <v>375</v>
          </cell>
          <cell r="N21">
            <v>375</v>
          </cell>
          <cell r="O21">
            <v>0</v>
          </cell>
          <cell r="P21">
            <v>540</v>
          </cell>
          <cell r="Q21">
            <v>187.5</v>
          </cell>
          <cell r="R21">
            <v>562.5</v>
          </cell>
          <cell r="S21">
            <v>11040</v>
          </cell>
          <cell r="T21">
            <v>368</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B"/>
      <sheetName val="Weekly Progress Report"/>
      <sheetName val="General Information"/>
      <sheetName val="Progress"/>
      <sheetName val="Weekly Photos"/>
      <sheetName val="FIR from Begining up to date "/>
      <sheetName val="FIR Summary"/>
      <sheetName val="Quality"/>
      <sheetName val="Quality-Stat"/>
      <sheetName val="HSE"/>
      <sheetName val="HSE-Stat"/>
      <sheetName val="Major Quantities"/>
      <sheetName val="Risk Register"/>
      <sheetName val="CCO"/>
      <sheetName val="Invoice Log"/>
      <sheetName val="Procurement"/>
      <sheetName val="Issues"/>
      <sheetName val="Manpower"/>
      <sheetName val="Milestones"/>
      <sheetName val="Schedule"/>
      <sheetName val="EV-Chart Data"/>
      <sheetName val="Physical-Chart Data"/>
      <sheetName val="Testing"/>
      <sheetName val="Codes"/>
    </sheetNames>
    <sheetDataSet>
      <sheetData sheetId="0" refreshError="1"/>
      <sheetData sheetId="1" refreshError="1"/>
      <sheetData sheetId="2" refreshError="1">
        <row r="1">
          <cell r="L1">
            <v>46069</v>
          </cell>
        </row>
        <row r="5">
          <cell r="C5" t="str">
            <v xml:space="preserve">SAK </v>
          </cell>
        </row>
        <row r="9">
          <cell r="C9" t="str">
            <v>Eng. Mohammed Al Essa</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ED7F6-D8B1-4A21-9D48-5246C9A401A7}">
  <sheetPr codeName="Sheet3"/>
  <dimension ref="A1:GA11"/>
  <sheetViews>
    <sheetView topLeftCell="C1" zoomScaleNormal="100" workbookViewId="0">
      <selection activeCell="K4" sqref="K4"/>
    </sheetView>
  </sheetViews>
  <sheetFormatPr defaultRowHeight="14.4"/>
  <cols>
    <col min="1" max="1" width="9.88671875" bestFit="1" customWidth="1"/>
    <col min="2" max="2" width="16.88671875" customWidth="1"/>
    <col min="3" max="3" width="11.33203125" bestFit="1" customWidth="1"/>
    <col min="4" max="5" width="15.33203125" bestFit="1" customWidth="1"/>
    <col min="10" max="10" width="12.44140625" bestFit="1" customWidth="1"/>
    <col min="11" max="11" width="11.109375" bestFit="1" customWidth="1"/>
    <col min="12" max="12" width="12.109375" bestFit="1" customWidth="1"/>
    <col min="13" max="13" width="11.44140625" bestFit="1" customWidth="1"/>
    <col min="14" max="14" width="12.6640625" bestFit="1" customWidth="1"/>
    <col min="15" max="15" width="11.109375" bestFit="1" customWidth="1"/>
    <col min="16" max="16" width="14" bestFit="1" customWidth="1"/>
    <col min="17" max="17" width="13.33203125" customWidth="1"/>
    <col min="18" max="20" width="11.44140625" bestFit="1" customWidth="1"/>
    <col min="21" max="23" width="10.44140625" bestFit="1" customWidth="1"/>
    <col min="27" max="27" width="9.44140625" bestFit="1" customWidth="1"/>
    <col min="36" max="37" width="14.44140625" bestFit="1" customWidth="1"/>
    <col min="38" max="39" width="14.44140625" customWidth="1"/>
    <col min="53" max="53" width="14" bestFit="1" customWidth="1"/>
    <col min="54" max="54" width="17.6640625" bestFit="1" customWidth="1"/>
    <col min="55" max="55" width="15.88671875" customWidth="1"/>
    <col min="72" max="74" width="9.33203125" bestFit="1" customWidth="1"/>
    <col min="75" max="75" width="9.6640625" bestFit="1" customWidth="1"/>
    <col min="76" max="76" width="9.33203125" bestFit="1" customWidth="1"/>
    <col min="77" max="77" width="9.6640625" bestFit="1" customWidth="1"/>
    <col min="79" max="79" width="9.109375" bestFit="1" customWidth="1"/>
    <col min="80" max="80" width="9.6640625" bestFit="1" customWidth="1"/>
    <col min="89" max="91" width="9.44140625" bestFit="1" customWidth="1"/>
    <col min="92" max="92" width="9.6640625" bestFit="1" customWidth="1"/>
    <col min="93" max="94" width="9.44140625" bestFit="1" customWidth="1"/>
    <col min="95" max="95" width="9" bestFit="1" customWidth="1"/>
    <col min="103" max="103" width="10.109375" customWidth="1"/>
    <col min="104" max="104" width="8.88671875" customWidth="1"/>
    <col min="105" max="105" width="12.33203125" bestFit="1" customWidth="1"/>
    <col min="106" max="118" width="8.88671875" customWidth="1"/>
    <col min="166" max="166" width="11" customWidth="1"/>
    <col min="175" max="175" width="10.88671875" customWidth="1"/>
    <col min="176" max="176" width="9.44140625" bestFit="1" customWidth="1"/>
    <col min="177" max="177" width="9.6640625" bestFit="1" customWidth="1"/>
    <col min="178" max="178" width="9" bestFit="1" customWidth="1"/>
    <col min="179" max="179" width="9.6640625" bestFit="1" customWidth="1"/>
    <col min="180" max="180" width="9.109375" bestFit="1" customWidth="1"/>
    <col min="183" max="183" width="14.44140625" customWidth="1"/>
  </cols>
  <sheetData>
    <row r="1" spans="1:183" ht="15" thickBot="1">
      <c r="A1" s="19" t="str">
        <f>'Weekly Progress Report'!$A$1</f>
        <v>MODON - Weekly Progress Report - Construction Projects</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c r="DG1" s="19"/>
      <c r="DH1" s="19"/>
      <c r="DI1" s="19"/>
      <c r="DJ1" s="19"/>
      <c r="DK1" s="19"/>
      <c r="DL1" s="19"/>
      <c r="DM1" s="19"/>
      <c r="DN1" s="19"/>
      <c r="DO1" s="19"/>
      <c r="DP1" s="19"/>
      <c r="DQ1" s="19"/>
      <c r="DR1" s="19"/>
      <c r="DS1" s="19"/>
      <c r="DT1" s="19"/>
      <c r="DU1" s="19"/>
      <c r="DV1" s="19"/>
      <c r="DW1" s="19"/>
      <c r="DX1" s="19"/>
      <c r="DY1" s="19"/>
      <c r="DZ1" s="19"/>
      <c r="EA1" s="19"/>
      <c r="EB1" s="19"/>
      <c r="EC1" s="19"/>
      <c r="ED1" s="19"/>
      <c r="EE1" s="19"/>
      <c r="EF1" s="19"/>
      <c r="EG1" s="19"/>
      <c r="EH1" s="19"/>
      <c r="EI1" s="19"/>
      <c r="EJ1" s="19"/>
      <c r="EK1" s="19"/>
      <c r="EL1" s="19"/>
      <c r="EM1" s="19"/>
      <c r="EN1" s="19"/>
      <c r="EO1" s="19"/>
      <c r="EP1" s="19"/>
      <c r="EQ1" s="19"/>
      <c r="ER1" s="19"/>
      <c r="ES1" s="19"/>
      <c r="ET1" s="19"/>
      <c r="EU1" s="19"/>
      <c r="EV1" s="19"/>
      <c r="EW1" s="19"/>
      <c r="EX1" s="19"/>
      <c r="EY1" s="19"/>
      <c r="EZ1" s="19"/>
      <c r="FA1" s="19"/>
      <c r="FB1" s="19"/>
      <c r="FC1" s="19"/>
      <c r="FD1" s="19"/>
      <c r="FE1" s="19"/>
      <c r="FF1" s="19"/>
      <c r="FG1" s="19"/>
      <c r="FH1" s="19"/>
      <c r="FI1" s="19"/>
      <c r="FJ1" s="19"/>
      <c r="FK1" s="19"/>
      <c r="FL1" s="19"/>
      <c r="FM1" s="19"/>
      <c r="FN1" s="19"/>
      <c r="FO1" s="19"/>
      <c r="FP1" s="19"/>
      <c r="FQ1" s="19"/>
      <c r="FR1" s="19"/>
      <c r="FS1" s="19"/>
      <c r="FT1" s="19"/>
      <c r="FU1" s="19"/>
      <c r="FV1" s="19"/>
      <c r="FW1" s="19"/>
      <c r="FX1" s="19"/>
      <c r="FY1" s="19"/>
      <c r="FZ1" s="19"/>
      <c r="GA1" s="19"/>
    </row>
    <row r="2" spans="1:183">
      <c r="A2" s="19"/>
      <c r="B2" s="19" t="str">
        <f>'Weekly Progress Report'!$A$2</f>
        <v>Contract General Information</v>
      </c>
      <c r="C2" s="19"/>
      <c r="D2" s="19"/>
      <c r="E2" s="19"/>
      <c r="F2" s="19"/>
      <c r="G2" s="19"/>
      <c r="H2" s="19"/>
      <c r="I2" s="19"/>
      <c r="J2" s="272" t="str">
        <f>'Weekly Progress Report'!G2</f>
        <v>Key Dates</v>
      </c>
      <c r="K2" s="273"/>
      <c r="L2" s="273"/>
      <c r="M2" s="273"/>
      <c r="N2" s="273"/>
      <c r="O2" s="273"/>
      <c r="P2" s="273"/>
      <c r="Q2" s="273"/>
      <c r="R2" s="273"/>
      <c r="S2" s="273"/>
      <c r="T2" s="274"/>
      <c r="U2" s="272" t="str">
        <f>'Weekly Progress Report'!$M$2</f>
        <v>Cost Summary (SR)</v>
      </c>
      <c r="V2" s="273"/>
      <c r="W2" s="273"/>
      <c r="X2" s="273"/>
      <c r="Y2" s="273"/>
      <c r="Z2" s="273"/>
      <c r="AA2" s="273"/>
      <c r="AB2" s="274"/>
      <c r="AC2" s="273"/>
      <c r="AD2" s="272" t="str">
        <f>'Weekly Progress Report'!$U$2</f>
        <v>Performance Summary</v>
      </c>
      <c r="AE2" s="273"/>
      <c r="AF2" s="273"/>
      <c r="AG2" s="273"/>
      <c r="AH2" s="273"/>
      <c r="AI2" s="273"/>
      <c r="AJ2" s="273"/>
      <c r="AK2" s="273"/>
      <c r="AL2" s="273"/>
      <c r="AM2" s="273"/>
      <c r="AN2" s="273"/>
      <c r="AO2" s="274"/>
      <c r="AP2" s="272" t="str">
        <f>'Weekly Progress Report'!A61</f>
        <v>Shop Drawings</v>
      </c>
      <c r="AQ2" s="273"/>
      <c r="AR2" s="273"/>
      <c r="AS2" s="274"/>
      <c r="AT2" s="272" t="str">
        <f>'Weekly Progress Report'!A70</f>
        <v>Material Approval</v>
      </c>
      <c r="AU2" s="273"/>
      <c r="AV2" s="274"/>
      <c r="AW2" s="272" t="str">
        <f>'Weekly Progress Report'!A79</f>
        <v>Procurement Summary</v>
      </c>
      <c r="AX2" s="273"/>
      <c r="AY2" s="273"/>
      <c r="AZ2" s="273"/>
      <c r="BA2" s="273"/>
      <c r="BB2" s="273"/>
      <c r="BC2" s="274"/>
      <c r="BD2" s="272" t="str">
        <f>'Weekly Progress Report'!L61</f>
        <v>Quality Reports</v>
      </c>
      <c r="BE2" s="273"/>
      <c r="BF2" s="273"/>
      <c r="BG2" s="273"/>
      <c r="BH2" s="273"/>
      <c r="BI2" s="273"/>
      <c r="BJ2" s="273"/>
      <c r="BK2" s="273"/>
      <c r="BL2" s="273"/>
      <c r="BM2" s="273"/>
      <c r="BN2" s="273"/>
      <c r="BO2" s="273"/>
      <c r="BP2" s="273"/>
      <c r="BQ2" s="273"/>
      <c r="BR2" s="273"/>
      <c r="BS2" s="274"/>
      <c r="BT2" s="272" t="str">
        <f>'Weekly Progress Report'!L69</f>
        <v>Key Submittals Approval Status</v>
      </c>
      <c r="BU2" s="273"/>
      <c r="BV2" s="273"/>
      <c r="BW2" s="273"/>
      <c r="BX2" s="273"/>
      <c r="BY2" s="273"/>
      <c r="BZ2" s="273"/>
      <c r="CA2" s="273"/>
      <c r="CB2" s="273"/>
      <c r="CC2" s="274"/>
      <c r="CD2" s="272" t="str">
        <f>'Weekly Progress Report'!L75</f>
        <v>Invoices Summary</v>
      </c>
      <c r="CE2" s="273"/>
      <c r="CF2" s="273"/>
      <c r="CG2" s="273"/>
      <c r="CH2" s="273"/>
      <c r="CI2" s="273"/>
      <c r="CJ2" s="273"/>
      <c r="CK2" s="273"/>
      <c r="CL2" s="273"/>
      <c r="CM2" s="273"/>
      <c r="CN2" s="273"/>
      <c r="CO2" s="273"/>
      <c r="CP2" s="273"/>
      <c r="CQ2" s="274"/>
      <c r="CR2" s="272" t="str">
        <f>'Weekly Progress Report'!L83</f>
        <v>Resources at Site</v>
      </c>
      <c r="CS2" s="273"/>
      <c r="CT2" s="273"/>
      <c r="CU2" s="273"/>
      <c r="CV2" s="273"/>
      <c r="CW2" s="273"/>
      <c r="CX2" s="274"/>
      <c r="CY2" s="272" t="str">
        <f>'Weekly Progress Report'!W61</f>
        <v>Safety Statistics</v>
      </c>
      <c r="CZ2" s="273"/>
      <c r="DA2" s="273"/>
      <c r="DB2" s="273"/>
      <c r="DC2" s="273"/>
      <c r="DD2" s="273"/>
      <c r="DE2" s="273"/>
      <c r="DF2" s="273"/>
      <c r="DG2" s="273"/>
      <c r="DH2" s="273"/>
      <c r="DI2" s="273"/>
      <c r="DJ2" s="273"/>
      <c r="DK2" s="273"/>
      <c r="DL2" s="273"/>
      <c r="DM2" s="273"/>
      <c r="DN2" s="273"/>
      <c r="DO2" s="273"/>
      <c r="DP2" s="273"/>
      <c r="DQ2" s="273"/>
      <c r="DR2" s="273"/>
      <c r="DS2" s="273"/>
      <c r="DT2" s="273"/>
      <c r="DU2" s="273"/>
      <c r="DV2" s="273"/>
      <c r="DW2" s="273"/>
      <c r="DX2" s="273"/>
      <c r="DY2" s="273"/>
      <c r="DZ2" s="273"/>
      <c r="EA2" s="273"/>
      <c r="EB2" s="273"/>
      <c r="EC2" s="273"/>
      <c r="ED2" s="273"/>
      <c r="EE2" s="273"/>
      <c r="EF2" s="273"/>
      <c r="EG2" s="273"/>
      <c r="EH2" s="273"/>
      <c r="EI2" s="273"/>
      <c r="EJ2" s="273"/>
      <c r="EK2" s="273"/>
      <c r="EL2" s="273"/>
      <c r="EM2" s="273"/>
      <c r="EN2" s="273"/>
      <c r="EO2" s="273"/>
      <c r="EP2" s="273"/>
      <c r="EQ2" s="273"/>
      <c r="ER2" s="273"/>
      <c r="ES2" s="273"/>
      <c r="ET2" s="273"/>
      <c r="EU2" s="273"/>
      <c r="EV2" s="273"/>
      <c r="EW2" s="273"/>
      <c r="EX2" s="273"/>
      <c r="EY2" s="273"/>
      <c r="EZ2" s="273"/>
      <c r="FA2" s="273"/>
      <c r="FB2" s="273"/>
      <c r="FC2" s="273"/>
      <c r="FD2" s="273"/>
      <c r="FE2" s="273"/>
      <c r="FF2" s="273"/>
      <c r="FG2" s="273"/>
      <c r="FH2" s="273"/>
      <c r="FI2" s="273"/>
      <c r="FJ2" s="274"/>
      <c r="FK2" s="272" t="str">
        <f>'Weekly Progress Report'!A88</f>
        <v>Primavera P6 Schedule Status</v>
      </c>
      <c r="FL2" s="273"/>
      <c r="FM2" s="273"/>
      <c r="FN2" s="273"/>
      <c r="FO2" s="273"/>
      <c r="FP2" s="273"/>
      <c r="FQ2" s="273"/>
      <c r="FR2" s="274"/>
      <c r="FS2" s="272" t="str">
        <f>'Weekly Progress Report'!A97</f>
        <v>Weekly Prgoress Photos</v>
      </c>
      <c r="FT2" s="273"/>
      <c r="FU2" s="273"/>
      <c r="FV2" s="273"/>
      <c r="FW2" s="273"/>
      <c r="FX2" s="273"/>
      <c r="FY2" s="273"/>
      <c r="FZ2" s="273"/>
      <c r="GA2" s="274"/>
    </row>
    <row r="3" spans="1:183" s="74" customFormat="1" ht="56.25" customHeight="1">
      <c r="A3" s="277" t="str">
        <f>'Weekly Progress Report'!AF1</f>
        <v>Data Date</v>
      </c>
      <c r="B3" s="277" t="str">
        <f>'Weekly Progress Report'!A3</f>
        <v>Project Name</v>
      </c>
      <c r="C3" s="277" t="str">
        <f>'Weekly Progress Report'!A4</f>
        <v>Project ID</v>
      </c>
      <c r="D3" s="277" t="str">
        <f>'Weekly Progress Report'!A5</f>
        <v>Contractor</v>
      </c>
      <c r="E3" s="277" t="str">
        <f>'Weekly Progress Report'!A6</f>
        <v>Consultant</v>
      </c>
      <c r="F3" s="277" t="str">
        <f>'Weekly Progress Report'!D4</f>
        <v>Stage</v>
      </c>
      <c r="G3" s="277" t="str">
        <f>'Weekly Progress Report'!D5</f>
        <v>Status</v>
      </c>
      <c r="H3" s="277" t="str">
        <f>'Weekly Progress Report'!D6</f>
        <v>Modon PM</v>
      </c>
      <c r="I3" s="278" t="str">
        <f>'Weekly Progress Report'!AA2</f>
        <v>Project Scope</v>
      </c>
      <c r="J3" s="279" t="str">
        <f>'Weekly Progress Report'!G3</f>
        <v xml:space="preserve">Contract Award </v>
      </c>
      <c r="K3" s="277" t="str">
        <f>'Weekly Progress Report'!G4</f>
        <v xml:space="preserve">Contract Sign </v>
      </c>
      <c r="L3" s="277" t="str">
        <f>'Weekly Progress Report'!G5</f>
        <v xml:space="preserve">Site Handover </v>
      </c>
      <c r="M3" s="277" t="str">
        <f>'Weekly Progress Report'!G6</f>
        <v>Original Completion</v>
      </c>
      <c r="N3" s="277" t="str">
        <f>'Weekly Progress Report'!$I$3</f>
        <v>Contract Award  (Hijri)</v>
      </c>
      <c r="O3" s="277" t="str">
        <f>'Weekly Progress Report'!$I$4</f>
        <v>Contract Sign  (Hijri)</v>
      </c>
      <c r="P3" s="277" t="str">
        <f>'Weekly Progress Report'!$I$5</f>
        <v>Site Handover  (Hijri)</v>
      </c>
      <c r="Q3" s="277" t="str">
        <f>'Weekly Progress Report'!$I$6</f>
        <v>Original Completion (Hijri)</v>
      </c>
      <c r="R3" s="277" t="str">
        <f>'Weekly Progress Report'!$K$3</f>
        <v xml:space="preserve">Revised Completion </v>
      </c>
      <c r="S3" s="277" t="str">
        <f>'Weekly Progress Report'!$K$4</f>
        <v xml:space="preserve">Committed Completion </v>
      </c>
      <c r="T3" s="280" t="str">
        <f>'Weekly Progress Report'!$K$5</f>
        <v>Forecast Completion</v>
      </c>
      <c r="U3" s="279" t="str">
        <f>'Weekly Progress Report'!$M$3</f>
        <v>Original Contract Value</v>
      </c>
      <c r="V3" s="277" t="str">
        <f>'Weekly Progress Report'!$M$4</f>
        <v>Revised Contract Value</v>
      </c>
      <c r="W3" s="277" t="str">
        <f>'Weekly Progress Report'!$M$5</f>
        <v>Estimate At Completion Value</v>
      </c>
      <c r="X3" s="277" t="str">
        <f>'Weekly Progress Report'!$M$6</f>
        <v xml:space="preserve">Potential Changes </v>
      </c>
      <c r="Y3" s="277" t="str">
        <f>'Weekly Progress Report'!$Q$3</f>
        <v>O&amp;M Value (if any)</v>
      </c>
      <c r="Z3" s="277" t="str">
        <f>'Weekly Progress Report'!$Q$4</f>
        <v>Submitted Invoices (Gross Value)</v>
      </c>
      <c r="AA3" s="277" t="str">
        <f>'Weekly Progress Report'!$Q$5</f>
        <v>Penalities</v>
      </c>
      <c r="AB3" s="280" t="str">
        <f>'Weekly Progress Report'!$Q$6</f>
        <v>FIR Value (Todate)</v>
      </c>
      <c r="AC3" s="360" t="s">
        <v>751</v>
      </c>
      <c r="AD3" s="277" t="str">
        <f>'Weekly Progress Report'!$U$3</f>
        <v>Plan Value</v>
      </c>
      <c r="AE3" s="277" t="str">
        <f>'Weekly Progress Report'!$U$4</f>
        <v>Earn Value</v>
      </c>
      <c r="AF3" s="277" t="str">
        <f>'Weekly Progress Report'!$W$3</f>
        <v>Phys. Plan Value</v>
      </c>
      <c r="AG3" s="277" t="str">
        <f>'Weekly Progress Report'!$W$4</f>
        <v>Phys. Earn Value</v>
      </c>
      <c r="AH3" s="277" t="str">
        <f>'Weekly Progress Report'!$Y$3</f>
        <v>Quality Score</v>
      </c>
      <c r="AI3" s="277" t="str">
        <f>'Weekly Progress Report'!$Y$5</f>
        <v>Safety 
Score</v>
      </c>
      <c r="AJ3" s="277" t="s">
        <v>752</v>
      </c>
      <c r="AK3" s="277" t="s">
        <v>753</v>
      </c>
      <c r="AL3" s="277" t="s">
        <v>754</v>
      </c>
      <c r="AM3" s="277" t="s">
        <v>754</v>
      </c>
      <c r="AN3" s="277" t="s">
        <v>712</v>
      </c>
      <c r="AO3" s="280" t="s">
        <v>712</v>
      </c>
      <c r="AP3" s="279" t="s">
        <v>713</v>
      </c>
      <c r="AQ3" s="277" t="s">
        <v>714</v>
      </c>
      <c r="AR3" s="277" t="s">
        <v>715</v>
      </c>
      <c r="AS3" s="280" t="s">
        <v>716</v>
      </c>
      <c r="AT3" s="279" t="s">
        <v>717</v>
      </c>
      <c r="AU3" s="277" t="s">
        <v>718</v>
      </c>
      <c r="AV3" s="280" t="s">
        <v>719</v>
      </c>
      <c r="AW3" s="279" t="str">
        <f>'Weekly Progress Report'!C80</f>
        <v>Total Materials</v>
      </c>
      <c r="AX3" s="277" t="str">
        <f>'Weekly Progress Report'!D80</f>
        <v>Total Number of P.O.</v>
      </c>
      <c r="AY3" s="277" t="str">
        <f>'Weekly Progress Report'!E80</f>
        <v>Actual P.O.
To Date</v>
      </c>
      <c r="AZ3" s="277" t="str">
        <f>'Weekly Progress Report'!F80</f>
        <v>Remaining P.O</v>
      </c>
      <c r="BA3" s="277" t="str">
        <f>'Weekly Progress Report'!G80</f>
        <v>Material on Site</v>
      </c>
      <c r="BB3" s="277" t="str">
        <f>'Weekly Progress Report'!H80</f>
        <v>Remaining Materials</v>
      </c>
      <c r="BC3" s="280" t="str">
        <f>'Weekly Progress Report'!I80</f>
        <v>Material Delivery Completion (Date)</v>
      </c>
      <c r="BD3" s="279" t="str">
        <f>"NCR "&amp;'Weekly Progress Report'!N62</f>
        <v>NCR Issued</v>
      </c>
      <c r="BE3" s="277" t="str">
        <f>"NCR "&amp;'Weekly Progress Report'!O62</f>
        <v>NCR Closed</v>
      </c>
      <c r="BF3" s="277" t="str">
        <f>"NCR "&amp;'Weekly Progress Report'!P62</f>
        <v>NCR Pending</v>
      </c>
      <c r="BG3" s="277" t="str">
        <f>"NCR "&amp;'Weekly Progress Report'!Q62</f>
        <v>NCR Avg. Closing
(Days)</v>
      </c>
      <c r="BH3" s="277" t="str">
        <f>"SIR "&amp;'Weekly Progress Report'!N62</f>
        <v>SIR Issued</v>
      </c>
      <c r="BI3" s="277" t="str">
        <f>"SIR "&amp;'Weekly Progress Report'!O62</f>
        <v>SIR Closed</v>
      </c>
      <c r="BJ3" s="277" t="str">
        <f>"SIR "&amp;'Weekly Progress Report'!P62</f>
        <v>SIR Pending</v>
      </c>
      <c r="BK3" s="277" t="str">
        <f>"SIR "&amp;'Weekly Progress Report'!Q62</f>
        <v>SIR Avg. Closing
(Days)</v>
      </c>
      <c r="BL3" s="277" t="str">
        <f>"MIR "&amp;'Weekly Progress Report'!N62</f>
        <v>MIR Issued</v>
      </c>
      <c r="BM3" s="277" t="str">
        <f>"MIR "&amp;'Weekly Progress Report'!O62</f>
        <v>MIR Closed</v>
      </c>
      <c r="BN3" s="277" t="str">
        <f>"MIR "&amp;'Weekly Progress Report'!P62</f>
        <v>MIR Pending</v>
      </c>
      <c r="BO3" s="277" t="str">
        <f>"MIR "&amp;'Weekly Progress Report'!Q62</f>
        <v>MIR Avg. Closing
(Days)</v>
      </c>
      <c r="BP3" s="277" t="str">
        <f>"FIR "&amp;'Weekly Progress Report'!N62</f>
        <v>FIR Issued</v>
      </c>
      <c r="BQ3" s="277" t="str">
        <f>"FIR "&amp;'Weekly Progress Report'!O62</f>
        <v>FIR Closed</v>
      </c>
      <c r="BR3" s="277" t="str">
        <f>"FIR "&amp;'Weekly Progress Report'!P62</f>
        <v>FIR Pending</v>
      </c>
      <c r="BS3" s="280" t="str">
        <f>"FIR "&amp;'Weekly Progress Report'!Q62</f>
        <v>FIR Avg. Closing
(Days)</v>
      </c>
      <c r="BT3" s="279" t="str">
        <f>'Weekly Progress Report'!L70</f>
        <v xml:space="preserve">1 Quality Plan Approval </v>
      </c>
      <c r="BU3" s="277" t="str">
        <f>'Weekly Progress Report'!L71</f>
        <v xml:space="preserve">2 Quality Plan Last Up </v>
      </c>
      <c r="BV3" s="277" t="str">
        <f>'Weekly Progress Report'!L72</f>
        <v xml:space="preserve">3 Safety Plan Approval </v>
      </c>
      <c r="BW3" s="277" t="str">
        <f>'Weekly Progress Report'!L73</f>
        <v xml:space="preserve">4 Safety Plan Last Up </v>
      </c>
      <c r="BX3" s="277" t="str">
        <f>'Weekly Progress Report'!L74</f>
        <v xml:space="preserve">5 Construction Plan Approval </v>
      </c>
      <c r="BY3" s="277" t="str">
        <f>'Weekly Progress Report'!Q70</f>
        <v>6 Baseline Approval</v>
      </c>
      <c r="BZ3" s="277" t="str">
        <f>'Weekly Progress Report'!Q71</f>
        <v>7 No of Approved Version of Schedule</v>
      </c>
      <c r="CA3" s="277" t="str">
        <f>'Weekly Progress Report'!Q72</f>
        <v>8 Last Approved Schedule</v>
      </c>
      <c r="CB3" s="277" t="str">
        <f>'Weekly Progress Report'!Q73</f>
        <v>9 BOQ Approval Date</v>
      </c>
      <c r="CC3" s="280" t="str">
        <f>'Weekly Progress Report'!Q74</f>
        <v>10 No of Approved Version of BOQ</v>
      </c>
      <c r="CD3" s="281" t="str">
        <f>'Weekly Progress Report'!L76</f>
        <v>Total Submitted Invoices</v>
      </c>
      <c r="CE3" s="282" t="str">
        <f>'Weekly Progress Report'!L77</f>
        <v>PM Approved Invoices</v>
      </c>
      <c r="CF3" s="282" t="str">
        <f>'Weekly Progress Report'!L78</f>
        <v xml:space="preserve">No of Paid  Invoices </v>
      </c>
      <c r="CG3" s="282" t="str">
        <f>'Weekly Progress Report'!L79</f>
        <v>No of Pending Invoices</v>
      </c>
      <c r="CH3" s="282" t="str">
        <f>'Weekly Progress Report'!L80</f>
        <v>Advance Payment %</v>
      </c>
      <c r="CI3" s="282" t="str">
        <f>'Weekly Progress Report'!L81</f>
        <v>Retention %</v>
      </c>
      <c r="CJ3" s="282" t="str">
        <f>'Weekly Progress Report'!L82</f>
        <v>Deduction / Penalties %</v>
      </c>
      <c r="CK3" s="282" t="str">
        <f>'Weekly Progress Report'!O76</f>
        <v>Submitted Invoices (SAR)</v>
      </c>
      <c r="CL3" s="282" t="str">
        <f>'Weekly Progress Report'!O77</f>
        <v>PM Approved Invoices (SAR)</v>
      </c>
      <c r="CM3" s="282" t="str">
        <f>'Weekly Progress Report'!O78</f>
        <v>Paid  Invoices (SAR)</v>
      </c>
      <c r="CN3" s="282" t="str">
        <f>'Weekly Progress Report'!O79</f>
        <v>Last Submitted Period</v>
      </c>
      <c r="CO3" s="282" t="str">
        <f>'Weekly Progress Report'!O80</f>
        <v>Advance Payment (SAR)</v>
      </c>
      <c r="CP3" s="282" t="str">
        <f>'Weekly Progress Report'!O81</f>
        <v>Retention (SAR)</v>
      </c>
      <c r="CQ3" s="283" t="str">
        <f>'Weekly Progress Report'!O82</f>
        <v>Deduction / Penalties (SAR)</v>
      </c>
      <c r="CR3" s="279" t="s">
        <v>721</v>
      </c>
      <c r="CS3" s="277" t="s">
        <v>722</v>
      </c>
      <c r="CT3" s="277" t="s">
        <v>723</v>
      </c>
      <c r="CU3" s="277" t="s">
        <v>724</v>
      </c>
      <c r="CV3" s="277" t="s">
        <v>725</v>
      </c>
      <c r="CW3" s="277" t="s">
        <v>726</v>
      </c>
      <c r="CX3" s="280" t="s">
        <v>727</v>
      </c>
      <c r="CY3" s="281" t="str">
        <f>"This Week "&amp;'Weekly Progress Report'!X64</f>
        <v>This Week Total Hours Worked</v>
      </c>
      <c r="CZ3" s="282" t="str">
        <f>"This Week "&amp;'Weekly Progress Report'!X65</f>
        <v>This Week Safe Hours Worked</v>
      </c>
      <c r="DA3" s="282" t="str">
        <f>"This Week "&amp;'Weekly Progress Report'!X66</f>
        <v>This Week LTI</v>
      </c>
      <c r="DB3" s="282" t="str">
        <f>"This Week "&amp;'Weekly Progress Report'!X67</f>
        <v>This Week MTC (Healed w/o Disability)</v>
      </c>
      <c r="DC3" s="282" t="str">
        <f>"This Week "&amp;'Weekly Progress Report'!X68</f>
        <v>This Week MTC (Healed w/ Disability)</v>
      </c>
      <c r="DD3" s="282" t="str">
        <f>"This Week "&amp;'Weekly Progress Report'!X69</f>
        <v>This Week Near Miss</v>
      </c>
      <c r="DE3" s="282" t="str">
        <f>"This Week "&amp;'Weekly Progress Report'!X70</f>
        <v>This Week First Aid Cases</v>
      </c>
      <c r="DF3" s="282" t="str">
        <f>"This Week "&amp;'Weekly Progress Report'!X71</f>
        <v>This Week Fatality</v>
      </c>
      <c r="DG3" s="282" t="str">
        <f>"This Week "&amp;'Weekly Progress Report'!X72</f>
        <v>This Week Fire Incident Cases</v>
      </c>
      <c r="DH3" s="282" t="str">
        <f>"This Week "&amp;'Weekly Progress Report'!X73</f>
        <v>This Week Vehicle Incident</v>
      </c>
      <c r="DI3" s="282" t="str">
        <f>"This Week "&amp;'Weekly Progress Report'!X74</f>
        <v>This Week Property Damages</v>
      </c>
      <c r="DJ3" s="282" t="str">
        <f>"This Week "&amp;'Weekly Progress Report'!X75</f>
        <v xml:space="preserve">This Week Induction Training </v>
      </c>
      <c r="DK3" s="282" t="str">
        <f>"This Week "&amp;'Weekly Progress Report'!X76</f>
        <v>This Week No.of Internal Training</v>
      </c>
      <c r="DL3" s="282" t="str">
        <f>"This Week "&amp;'Weekly Progress Report'!X77</f>
        <v>This Week No.of Internal Audit</v>
      </c>
      <c r="DM3" s="282" t="str">
        <f>"This Week "&amp;'Weekly Progress Report'!X78</f>
        <v>This Week No. of Toolbox Talks</v>
      </c>
      <c r="DN3" s="282" t="str">
        <f>"This Week "&amp;'Weekly Progress Report'!X79</f>
        <v>This Week Safety Awards/Incentives</v>
      </c>
      <c r="DO3" s="282" t="str">
        <f>"This Month "&amp;'Weekly Progress Report'!X64</f>
        <v>This Month Total Hours Worked</v>
      </c>
      <c r="DP3" s="282" t="str">
        <f>"This Month "&amp;'Weekly Progress Report'!X65</f>
        <v>This Month Safe Hours Worked</v>
      </c>
      <c r="DQ3" s="282" t="str">
        <f>"This Month "&amp;'Weekly Progress Report'!X66</f>
        <v>This Month LTI</v>
      </c>
      <c r="DR3" s="282" t="str">
        <f>"This Month "&amp;'Weekly Progress Report'!X67</f>
        <v>This Month MTC (Healed w/o Disability)</v>
      </c>
      <c r="DS3" s="282" t="str">
        <f>"This Month "&amp;'Weekly Progress Report'!X68</f>
        <v>This Month MTC (Healed w/ Disability)</v>
      </c>
      <c r="DT3" s="282" t="str">
        <f>"This Month "&amp;'Weekly Progress Report'!X69</f>
        <v>This Month Near Miss</v>
      </c>
      <c r="DU3" s="282" t="str">
        <f>"This Month "&amp;'Weekly Progress Report'!X70</f>
        <v>This Month First Aid Cases</v>
      </c>
      <c r="DV3" s="282" t="str">
        <f>"This Month "&amp;'Weekly Progress Report'!X71</f>
        <v>This Month Fatality</v>
      </c>
      <c r="DW3" s="282" t="str">
        <f>"This Month "&amp;'Weekly Progress Report'!X72</f>
        <v>This Month Fire Incident Cases</v>
      </c>
      <c r="DX3" s="282" t="str">
        <f>"This Month "&amp;'Weekly Progress Report'!X73</f>
        <v>This Month Vehicle Incident</v>
      </c>
      <c r="DY3" s="282" t="str">
        <f>"This Month "&amp;'Weekly Progress Report'!X74</f>
        <v>This Month Property Damages</v>
      </c>
      <c r="DZ3" s="282" t="str">
        <f>"This Month "&amp;'Weekly Progress Report'!X75</f>
        <v xml:space="preserve">This Month Induction Training </v>
      </c>
      <c r="EA3" s="282" t="str">
        <f>"This Month "&amp;'Weekly Progress Report'!X76</f>
        <v>This Month No.of Internal Training</v>
      </c>
      <c r="EB3" s="282" t="str">
        <f>"This Month "&amp;'Weekly Progress Report'!X77</f>
        <v>This Month No.of Internal Audit</v>
      </c>
      <c r="EC3" s="282" t="str">
        <f>"This Month "&amp;'Weekly Progress Report'!X78</f>
        <v>This Month No. of Toolbox Talks</v>
      </c>
      <c r="ED3" s="282" t="str">
        <f>"This Month "&amp;'Weekly Progress Report'!X79</f>
        <v>This Month Safety Awards/Incentives</v>
      </c>
      <c r="EE3" s="277" t="str">
        <f>"YTD "&amp;'Weekly Progress Report'!X64</f>
        <v>YTD Total Hours Worked</v>
      </c>
      <c r="EF3" s="277" t="str">
        <f>"YTD "&amp;'Weekly Progress Report'!X65</f>
        <v>YTD Safe Hours Worked</v>
      </c>
      <c r="EG3" s="277" t="str">
        <f>"YTD "&amp;'Weekly Progress Report'!X66</f>
        <v>YTD LTI</v>
      </c>
      <c r="EH3" s="277" t="str">
        <f>"YTD "&amp;'Weekly Progress Report'!X67</f>
        <v>YTD MTC (Healed w/o Disability)</v>
      </c>
      <c r="EI3" s="277" t="str">
        <f>"YTD "&amp;'Weekly Progress Report'!X68</f>
        <v>YTD MTC (Healed w/ Disability)</v>
      </c>
      <c r="EJ3" s="277" t="str">
        <f>"YTD "&amp;'Weekly Progress Report'!X69</f>
        <v>YTD Near Miss</v>
      </c>
      <c r="EK3" s="277" t="str">
        <f>"YTD "&amp;'Weekly Progress Report'!X70</f>
        <v>YTD First Aid Cases</v>
      </c>
      <c r="EL3" s="277" t="str">
        <f>"YTD "&amp;'Weekly Progress Report'!X71</f>
        <v>YTD Fatality</v>
      </c>
      <c r="EM3" s="277" t="str">
        <f>"YTD "&amp;'Weekly Progress Report'!X72</f>
        <v>YTD Fire Incident Cases</v>
      </c>
      <c r="EN3" s="277" t="str">
        <f>"YTD "&amp;'Weekly Progress Report'!X73</f>
        <v>YTD Vehicle Incident</v>
      </c>
      <c r="EO3" s="277" t="str">
        <f>"YTD "&amp;'Weekly Progress Report'!X74</f>
        <v>YTD Property Damages</v>
      </c>
      <c r="EP3" s="277" t="str">
        <f>"YTD "&amp;'Weekly Progress Report'!X75</f>
        <v xml:space="preserve">YTD Induction Training </v>
      </c>
      <c r="EQ3" s="277" t="str">
        <f>"YTD "&amp;'Weekly Progress Report'!X76</f>
        <v>YTD No.of Internal Training</v>
      </c>
      <c r="ER3" s="277" t="str">
        <f>"YTD "&amp;'Weekly Progress Report'!X77</f>
        <v>YTD No.of Internal Audit</v>
      </c>
      <c r="ES3" s="277" t="str">
        <f>"YTD "&amp;'Weekly Progress Report'!X78</f>
        <v>YTD No. of Toolbox Talks</v>
      </c>
      <c r="ET3" s="277" t="str">
        <f>"YTD "&amp;'Weekly Progress Report'!X79</f>
        <v>YTD Safety Awards/Incentives</v>
      </c>
      <c r="EU3" s="277" t="str">
        <f>"Cum "&amp;'Weekly Progress Report'!X64</f>
        <v>Cum Total Hours Worked</v>
      </c>
      <c r="EV3" s="277" t="str">
        <f>"Cum "&amp;'Weekly Progress Report'!X65</f>
        <v>Cum Safe Hours Worked</v>
      </c>
      <c r="EW3" s="277" t="str">
        <f>"Cum "&amp;'Weekly Progress Report'!X66</f>
        <v>Cum LTI</v>
      </c>
      <c r="EX3" s="277" t="str">
        <f>"Cum "&amp;'Weekly Progress Report'!X67</f>
        <v>Cum MTC (Healed w/o Disability)</v>
      </c>
      <c r="EY3" s="277" t="str">
        <f>"Cum "&amp;'Weekly Progress Report'!X68</f>
        <v>Cum MTC (Healed w/ Disability)</v>
      </c>
      <c r="EZ3" s="277" t="str">
        <f>"Cum "&amp;'Weekly Progress Report'!X69</f>
        <v>Cum Near Miss</v>
      </c>
      <c r="FA3" s="277" t="str">
        <f>"Cum "&amp;'Weekly Progress Report'!X70</f>
        <v>Cum First Aid Cases</v>
      </c>
      <c r="FB3" s="277" t="str">
        <f>"Cum "&amp;'Weekly Progress Report'!X71</f>
        <v>Cum Fatality</v>
      </c>
      <c r="FC3" s="277" t="str">
        <f>"Cum "&amp;'Weekly Progress Report'!X72</f>
        <v>Cum Fire Incident Cases</v>
      </c>
      <c r="FD3" s="277" t="str">
        <f>"Cum "&amp;'Weekly Progress Report'!X73</f>
        <v>Cum Vehicle Incident</v>
      </c>
      <c r="FE3" s="277" t="str">
        <f>"Cum "&amp;'Weekly Progress Report'!X74</f>
        <v>Cum Property Damages</v>
      </c>
      <c r="FF3" s="277" t="str">
        <f>"Cum "&amp;'Weekly Progress Report'!X75</f>
        <v xml:space="preserve">Cum Induction Training </v>
      </c>
      <c r="FG3" s="277" t="str">
        <f>"Cum "&amp;'Weekly Progress Report'!X76</f>
        <v>Cum No.of Internal Training</v>
      </c>
      <c r="FH3" s="277" t="str">
        <f>"Cum "&amp;'Weekly Progress Report'!X77</f>
        <v>Cum No.of Internal Audit</v>
      </c>
      <c r="FI3" s="277" t="str">
        <f>"Cum "&amp;'Weekly Progress Report'!X78</f>
        <v>Cum No. of Toolbox Talks</v>
      </c>
      <c r="FJ3" s="280" t="str">
        <f>"Cum "&amp;'Weekly Progress Report'!X79</f>
        <v>Cum Safety Awards/Incentives</v>
      </c>
      <c r="FK3" s="279" t="str">
        <f>'Weekly Progress Report'!A91</f>
        <v>Total Act.</v>
      </c>
      <c r="FL3" s="277" t="str">
        <f>'Weekly Progress Report'!B91</f>
        <v>Not Started</v>
      </c>
      <c r="FM3" s="277" t="str">
        <f>'Weekly Progress Report'!C91</f>
        <v>In Progress</v>
      </c>
      <c r="FN3" s="277" t="str">
        <f>'Weekly Progress Report'!D91</f>
        <v>Completed</v>
      </c>
      <c r="FO3" s="277" t="s">
        <v>728</v>
      </c>
      <c r="FP3" s="277" t="s">
        <v>729</v>
      </c>
      <c r="FQ3" s="277" t="s">
        <v>730</v>
      </c>
      <c r="FR3" s="280" t="s">
        <v>731</v>
      </c>
      <c r="FS3" s="279">
        <f>'Weekly Progress Report'!B99</f>
        <v>0</v>
      </c>
      <c r="FT3" s="277">
        <f>'Weekly Progress Report'!D99</f>
        <v>0</v>
      </c>
      <c r="FU3" s="277">
        <f>'Weekly Progress Report'!F99</f>
        <v>0</v>
      </c>
      <c r="FV3" s="277">
        <f>'Weekly Progress Report'!H99</f>
        <v>0</v>
      </c>
      <c r="FW3" s="277">
        <f>'Weekly Progress Report'!J99</f>
        <v>0</v>
      </c>
      <c r="FX3" s="277">
        <f>'Weekly Progress Report'!L99</f>
        <v>0</v>
      </c>
      <c r="FY3" s="277">
        <f>'Weekly Progress Report'!N99</f>
        <v>0</v>
      </c>
      <c r="FZ3" s="277">
        <f>'Weekly Progress Report'!O99</f>
        <v>0</v>
      </c>
      <c r="GA3" s="280">
        <f>'Weekly Progress Report'!P99</f>
        <v>0</v>
      </c>
    </row>
    <row r="4" spans="1:183" s="74" customFormat="1" ht="36" customHeight="1" thickBot="1">
      <c r="A4" s="284">
        <f>'Weekly Progress Report'!AG1</f>
        <v>46286</v>
      </c>
      <c r="B4" s="74" t="str">
        <f>'Weekly Progress Report'!B3</f>
        <v>Factories Low-process Unit (HAFR Al Batin)</v>
      </c>
      <c r="C4" s="74" t="str">
        <f>'Weekly Progress Report'!B4</f>
        <v>HFR1-05-03</v>
      </c>
      <c r="D4" s="74" t="str">
        <f>'Weekly Progress Report'!B5</f>
        <v>SOROH AL KHAIR CONTRACTING CO.</v>
      </c>
      <c r="E4" s="74" t="str">
        <f>'Weekly Progress Report'!B6</f>
        <v xml:space="preserve">EGIS  </v>
      </c>
      <c r="F4" s="74" t="str">
        <f>'Weekly Progress Report'!E4</f>
        <v>Construction</v>
      </c>
      <c r="G4" s="74" t="str">
        <f>'Weekly Progress Report'!E5</f>
        <v>Active</v>
      </c>
      <c r="H4" s="74" t="str">
        <f>'Weekly Progress Report'!E6</f>
        <v>Eng. Mohammed Al Essa</v>
      </c>
      <c r="I4" s="285" t="str">
        <f>'Weekly Progress Report'!AA3</f>
        <v xml:space="preserve"> The Project scope of work to construct a Factories of low process unit (Hafr Al Batin) industrial city that refer to specific tasks and activities involved in a project. This typically includes activities such as site preparation, Excavation, Foundation work, Structural construction work, Installation of utilities, Finishing works, Electrical Work, Mechanical Works and Landscaping. The scope outlines what will be done and by whom and within the planned timeframe. </v>
      </c>
      <c r="J4" s="286">
        <f>'Weekly Progress Report'!H3</f>
        <v>45945</v>
      </c>
      <c r="K4" s="287">
        <f>'Weekly Progress Report'!H4</f>
        <v>45977</v>
      </c>
      <c r="L4" s="287">
        <f>'Weekly Progress Report'!H5</f>
        <v>45988</v>
      </c>
      <c r="M4" s="287">
        <f>'Weekly Progress Report'!H6</f>
        <v>46291</v>
      </c>
      <c r="N4" s="287">
        <f>'Weekly Progress Report'!$J$3</f>
        <v>45945</v>
      </c>
      <c r="O4" s="287">
        <f>'Weekly Progress Report'!$J$4</f>
        <v>45977</v>
      </c>
      <c r="P4" s="287">
        <f>'Weekly Progress Report'!$J$5</f>
        <v>45988</v>
      </c>
      <c r="Q4" s="288">
        <f>'Weekly Progress Report'!$J$6</f>
        <v>46291</v>
      </c>
      <c r="R4" s="288">
        <f>'Weekly Progress Report'!$L$3</f>
        <v>46291</v>
      </c>
      <c r="S4" s="288">
        <f>'Weekly Progress Report'!$L$4</f>
        <v>46324</v>
      </c>
      <c r="T4" s="289">
        <f>'Weekly Progress Report'!$L$5</f>
        <v>46333</v>
      </c>
      <c r="U4" s="290">
        <f>'Weekly Progress Report'!$O$3</f>
        <v>16496855.869999999</v>
      </c>
      <c r="V4" s="291">
        <f>'Weekly Progress Report'!$O$4</f>
        <v>16496855.869999999</v>
      </c>
      <c r="W4" s="291">
        <f>'Weekly Progress Report'!$O$5</f>
        <v>16496855.869999999</v>
      </c>
      <c r="X4" s="292">
        <f>'Weekly Progress Report'!$O$6</f>
        <v>0</v>
      </c>
      <c r="Y4" s="291">
        <f>'Weekly Progress Report'!$S$3</f>
        <v>0</v>
      </c>
      <c r="Z4" s="291">
        <f>'Weekly Progress Report'!$S$4</f>
        <v>10687825.210000001</v>
      </c>
      <c r="AA4" s="291">
        <f>'Weekly Progress Report'!$S$5</f>
        <v>-141000</v>
      </c>
      <c r="AB4" s="293">
        <f>'Weekly Progress Report'!$S$6</f>
        <v>11743680.096769599</v>
      </c>
      <c r="AC4" s="294">
        <f>'Weekly Progress Report'!$J$31</f>
        <v>0.99545454960685176</v>
      </c>
      <c r="AD4" s="295">
        <f>'Weekly Progress Report'!$V$3</f>
        <v>0.99545454960685176</v>
      </c>
      <c r="AE4" s="295">
        <f>'Weekly Progress Report'!$V$4</f>
        <v>0.98173010588350373</v>
      </c>
      <c r="AF4" s="295">
        <f>'Weekly Progress Report'!$X$3</f>
        <v>0.99717560376586167</v>
      </c>
      <c r="AG4" s="295">
        <f>'Weekly Progress Report'!$X$4</f>
        <v>0.98016782644289813</v>
      </c>
      <c r="AH4" s="296">
        <f>'Weekly Progress Report'!$Z$3</f>
        <v>0.79137931034482711</v>
      </c>
      <c r="AI4" s="296">
        <f>'Weekly Progress Report'!$Z$5</f>
        <v>0.78846153846153844</v>
      </c>
      <c r="AJ4" s="361">
        <f>'Weekly Progress Report'!$E$31</f>
        <v>311438.92</v>
      </c>
      <c r="AK4" s="361">
        <f>'Weekly Progress Report'!$F$31</f>
        <v>195657.68000000002</v>
      </c>
      <c r="AL4" s="362">
        <f>AJ4/V4</f>
        <v>1.8878683456667673E-2</v>
      </c>
      <c r="AM4" s="362">
        <f>AK4/V4</f>
        <v>1.186030123205532E-2</v>
      </c>
      <c r="AN4" s="295">
        <f>'Weekly Progress Report'!S31</f>
        <v>9.510165097557647E-3</v>
      </c>
      <c r="AO4" s="297">
        <f>'Weekly Progress Report'!T31</f>
        <v>1.9422840769545639E-2</v>
      </c>
      <c r="AP4" s="298">
        <f>'Weekly Progress Report'!C69</f>
        <v>266</v>
      </c>
      <c r="AQ4" s="296">
        <f>'Weekly Progress Report'!I69</f>
        <v>0</v>
      </c>
      <c r="AR4" s="296">
        <f>'Weekly Progress Report'!J69</f>
        <v>0</v>
      </c>
      <c r="AS4" s="299">
        <f>'Weekly Progress Report'!K69</f>
        <v>266</v>
      </c>
      <c r="AT4" s="298">
        <f>'Weekly Progress Report'!C78</f>
        <v>86</v>
      </c>
      <c r="AU4" s="296">
        <f>'Weekly Progress Report'!J78</f>
        <v>2</v>
      </c>
      <c r="AV4" s="299">
        <f>'Weekly Progress Report'!K78</f>
        <v>86</v>
      </c>
      <c r="AW4" s="298">
        <f>'Weekly Progress Report'!C87</f>
        <v>93</v>
      </c>
      <c r="AX4" s="296">
        <f>'Weekly Progress Report'!D87</f>
        <v>93</v>
      </c>
      <c r="AY4" s="296">
        <f>'Weekly Progress Report'!E87</f>
        <v>93</v>
      </c>
      <c r="AZ4" s="296">
        <f>'Weekly Progress Report'!F87</f>
        <v>0</v>
      </c>
      <c r="BA4" s="296">
        <f>'Weekly Progress Report'!G87</f>
        <v>93</v>
      </c>
      <c r="BB4" s="296">
        <f>'Weekly Progress Report'!H87</f>
        <v>0</v>
      </c>
      <c r="BC4" s="289">
        <f>'Weekly Progress Report'!I87</f>
        <v>46284</v>
      </c>
      <c r="BD4" s="298">
        <f>'Weekly Progress Report'!N65</f>
        <v>7</v>
      </c>
      <c r="BE4" s="296">
        <f>'Weekly Progress Report'!O65</f>
        <v>7</v>
      </c>
      <c r="BF4" s="296">
        <f>'Weekly Progress Report'!P65</f>
        <v>0</v>
      </c>
      <c r="BG4" s="296">
        <f>'Weekly Progress Report'!Q65</f>
        <v>0</v>
      </c>
      <c r="BH4" s="296">
        <f>'Weekly Progress Report'!N66</f>
        <v>15</v>
      </c>
      <c r="BI4" s="296">
        <f>'Weekly Progress Report'!O66</f>
        <v>15</v>
      </c>
      <c r="BJ4" s="296">
        <f>'Weekly Progress Report'!P66</f>
        <v>0</v>
      </c>
      <c r="BK4" s="296">
        <f>'Weekly Progress Report'!Q66</f>
        <v>0</v>
      </c>
      <c r="BL4" s="296">
        <f>'Weekly Progress Report'!N67</f>
        <v>81</v>
      </c>
      <c r="BM4" s="296">
        <f>'Weekly Progress Report'!O67</f>
        <v>65</v>
      </c>
      <c r="BN4" s="296">
        <f>'Weekly Progress Report'!P67</f>
        <v>16</v>
      </c>
      <c r="BO4" s="296">
        <f>'Weekly Progress Report'!Q67</f>
        <v>0</v>
      </c>
      <c r="BP4" s="296">
        <f>'Weekly Progress Report'!N68</f>
        <v>727</v>
      </c>
      <c r="BQ4" s="296">
        <f>'Weekly Progress Report'!O68</f>
        <v>716</v>
      </c>
      <c r="BR4" s="296">
        <f>'Weekly Progress Report'!P68</f>
        <v>11</v>
      </c>
      <c r="BS4" s="299">
        <f>'Weekly Progress Report'!Q68</f>
        <v>0</v>
      </c>
      <c r="BT4" s="300">
        <f>'Weekly Progress Report'!O70</f>
        <v>46106</v>
      </c>
      <c r="BU4" s="301">
        <f>'Weekly Progress Report'!O71</f>
        <v>46106</v>
      </c>
      <c r="BV4" s="301">
        <f ca="1">'Weekly Progress Report'!O72</f>
        <v>46287</v>
      </c>
      <c r="BW4" s="301">
        <f>'Weekly Progress Report'!O73</f>
        <v>0</v>
      </c>
      <c r="BX4" s="301">
        <f>'Weekly Progress Report'!O74</f>
        <v>0</v>
      </c>
      <c r="BY4" s="301">
        <f>'Weekly Progress Report'!U70</f>
        <v>46088</v>
      </c>
      <c r="BZ4" s="296">
        <f>'Weekly Progress Report'!U71</f>
        <v>2</v>
      </c>
      <c r="CA4" s="301">
        <f>'Weekly Progress Report'!U72</f>
        <v>46088</v>
      </c>
      <c r="CB4" s="301">
        <f>'Weekly Progress Report'!U73</f>
        <v>46158</v>
      </c>
      <c r="CC4" s="299">
        <f>'Weekly Progress Report'!U74</f>
        <v>0</v>
      </c>
      <c r="CD4" s="290">
        <f>'Weekly Progress Report'!N76</f>
        <v>5</v>
      </c>
      <c r="CE4" s="291">
        <f>'Weekly Progress Report'!N77</f>
        <v>0</v>
      </c>
      <c r="CF4" s="291">
        <f>'Weekly Progress Report'!N78</f>
        <v>0</v>
      </c>
      <c r="CG4" s="291">
        <f>'Weekly Progress Report'!N79</f>
        <v>0</v>
      </c>
      <c r="CH4" s="291">
        <f>'Weekly Progress Report'!N80</f>
        <v>0.1</v>
      </c>
      <c r="CI4" s="291">
        <f>'Weekly Progress Report'!N81</f>
        <v>0</v>
      </c>
      <c r="CJ4" s="291">
        <f>'Weekly Progress Report'!N82</f>
        <v>8.5470832206525193E-3</v>
      </c>
      <c r="CK4" s="302">
        <f>'Weekly Progress Report'!R76</f>
        <v>10687825.210000001</v>
      </c>
      <c r="CL4" s="302">
        <f>'Weekly Progress Report'!R77</f>
        <v>0</v>
      </c>
      <c r="CM4" s="302">
        <f>'Weekly Progress Report'!R78</f>
        <v>281548.46000000002</v>
      </c>
      <c r="CN4" s="303">
        <f>'Weekly Progress Report'!R79</f>
        <v>46254</v>
      </c>
      <c r="CO4" s="302">
        <f>'Weekly Progress Report'!R80</f>
        <v>1649685.5870000001</v>
      </c>
      <c r="CP4" s="302">
        <f>'Weekly Progress Report'!R81</f>
        <v>0</v>
      </c>
      <c r="CQ4" s="304">
        <f>'Weekly Progress Report'!R82</f>
        <v>-141000</v>
      </c>
      <c r="CR4" s="305">
        <f>'Weekly Progress Report'!L86</f>
        <v>12</v>
      </c>
      <c r="CS4" s="296">
        <f>'Weekly Progress Report'!M86</f>
        <v>10</v>
      </c>
      <c r="CT4" s="296">
        <f>'Weekly Progress Report'!O86</f>
        <v>0</v>
      </c>
      <c r="CU4" s="306">
        <f>'Weekly Progress Report'!P86</f>
        <v>34</v>
      </c>
      <c r="CV4" s="296">
        <f>'Weekly Progress Report'!Q86</f>
        <v>58</v>
      </c>
      <c r="CW4" s="296">
        <f>'Weekly Progress Report'!T96</f>
        <v>0</v>
      </c>
      <c r="CX4" s="299">
        <f>'Weekly Progress Report'!U96</f>
        <v>13</v>
      </c>
      <c r="CY4" s="298">
        <f>'Weekly Progress Report'!Z64</f>
        <v>3480</v>
      </c>
      <c r="CZ4" s="296">
        <f>'Weekly Progress Report'!Z65</f>
        <v>3480</v>
      </c>
      <c r="DA4" s="296">
        <f>'Weekly Progress Report'!Z66</f>
        <v>0</v>
      </c>
      <c r="DB4" s="296">
        <f>'Weekly Progress Report'!Z67</f>
        <v>0</v>
      </c>
      <c r="DC4" s="296">
        <f>'Weekly Progress Report'!Z68</f>
        <v>0</v>
      </c>
      <c r="DD4" s="296">
        <f>'Weekly Progress Report'!Z69</f>
        <v>0</v>
      </c>
      <c r="DE4" s="296">
        <f>'Weekly Progress Report'!Z70</f>
        <v>0</v>
      </c>
      <c r="DF4" s="296">
        <f>'Weekly Progress Report'!Z71</f>
        <v>0</v>
      </c>
      <c r="DG4" s="296">
        <f>'Weekly Progress Report'!Z72</f>
        <v>0</v>
      </c>
      <c r="DH4" s="296">
        <f>'Weekly Progress Report'!Z73</f>
        <v>0</v>
      </c>
      <c r="DI4" s="296">
        <f>'Weekly Progress Report'!Z74</f>
        <v>0</v>
      </c>
      <c r="DJ4" s="296">
        <f>'Weekly Progress Report'!Z75</f>
        <v>0</v>
      </c>
      <c r="DK4" s="296">
        <f>'Weekly Progress Report'!Z76</f>
        <v>0</v>
      </c>
      <c r="DL4" s="296">
        <f>'Weekly Progress Report'!Z77</f>
        <v>0</v>
      </c>
      <c r="DM4" s="296">
        <f>'Weekly Progress Report'!Z78</f>
        <v>0</v>
      </c>
      <c r="DN4" s="296">
        <f>'Weekly Progress Report'!Z79</f>
        <v>0</v>
      </c>
      <c r="DO4" s="296">
        <f>'Weekly Progress Report'!AB64</f>
        <v>11400</v>
      </c>
      <c r="DP4" s="296">
        <f>'Weekly Progress Report'!AB65</f>
        <v>11400</v>
      </c>
      <c r="DQ4" s="296">
        <f>'Weekly Progress Report'!AB66</f>
        <v>0</v>
      </c>
      <c r="DR4" s="296">
        <f>'Weekly Progress Report'!AB67</f>
        <v>0</v>
      </c>
      <c r="DS4" s="296">
        <f>'Weekly Progress Report'!AB68</f>
        <v>0</v>
      </c>
      <c r="DT4" s="296">
        <f>'Weekly Progress Report'!AB69</f>
        <v>0</v>
      </c>
      <c r="DU4" s="296">
        <f>'Weekly Progress Report'!AB70</f>
        <v>0</v>
      </c>
      <c r="DV4" s="296">
        <f>'Weekly Progress Report'!AB71</f>
        <v>0</v>
      </c>
      <c r="DW4" s="296">
        <f>'Weekly Progress Report'!AB72</f>
        <v>0</v>
      </c>
      <c r="DX4" s="296">
        <f>'Weekly Progress Report'!AB73</f>
        <v>0</v>
      </c>
      <c r="DY4" s="296">
        <f>'Weekly Progress Report'!AB74</f>
        <v>0</v>
      </c>
      <c r="DZ4" s="296">
        <f>'Weekly Progress Report'!AB75</f>
        <v>7</v>
      </c>
      <c r="EA4" s="296">
        <f>'Weekly Progress Report'!AB76</f>
        <v>4</v>
      </c>
      <c r="EB4" s="296">
        <f>'Weekly Progress Report'!AB77</f>
        <v>1</v>
      </c>
      <c r="EC4" s="296">
        <f>'Weekly Progress Report'!AB78</f>
        <v>18</v>
      </c>
      <c r="ED4" s="296">
        <f>'Weekly Progress Report'!AB79</f>
        <v>0</v>
      </c>
      <c r="EE4" s="296">
        <f>'Weekly Progress Report'!AC64</f>
        <v>143630</v>
      </c>
      <c r="EF4" s="296">
        <f>'Weekly Progress Report'!AC65</f>
        <v>143630</v>
      </c>
      <c r="EG4" s="296">
        <f>'Weekly Progress Report'!AC66</f>
        <v>0</v>
      </c>
      <c r="EH4" s="296">
        <f>'Weekly Progress Report'!AC67</f>
        <v>0</v>
      </c>
      <c r="EI4" s="296">
        <f>'Weekly Progress Report'!AC68</f>
        <v>0</v>
      </c>
      <c r="EJ4" s="296">
        <f>'Weekly Progress Report'!AC69</f>
        <v>0</v>
      </c>
      <c r="EK4" s="296">
        <f>'Weekly Progress Report'!AC70</f>
        <v>0</v>
      </c>
      <c r="EL4" s="296">
        <f>'Weekly Progress Report'!AC71</f>
        <v>0</v>
      </c>
      <c r="EM4" s="296">
        <f>'Weekly Progress Report'!AC72</f>
        <v>0</v>
      </c>
      <c r="EN4" s="296">
        <f>'Weekly Progress Report'!AC73</f>
        <v>0</v>
      </c>
      <c r="EO4" s="296">
        <f>'Weekly Progress Report'!AC74</f>
        <v>0</v>
      </c>
      <c r="EP4" s="296">
        <f>'Weekly Progress Report'!AC75</f>
        <v>11</v>
      </c>
      <c r="EQ4" s="296">
        <f>'Weekly Progress Report'!AC76</f>
        <v>5</v>
      </c>
      <c r="ER4" s="296">
        <f>'Weekly Progress Report'!AC77</f>
        <v>5</v>
      </c>
      <c r="ES4" s="296">
        <f>'Weekly Progress Report'!AC78</f>
        <v>23</v>
      </c>
      <c r="ET4" s="296">
        <f>'Weekly Progress Report'!AC79</f>
        <v>0</v>
      </c>
      <c r="EU4" s="296">
        <f>'Weekly Progress Report'!AD64</f>
        <v>143630</v>
      </c>
      <c r="EV4" s="296">
        <f>'Weekly Progress Report'!AD65</f>
        <v>143630</v>
      </c>
      <c r="EW4" s="296">
        <f>'Weekly Progress Report'!AD66</f>
        <v>0</v>
      </c>
      <c r="EX4" s="296">
        <f>'Weekly Progress Report'!AD67</f>
        <v>0</v>
      </c>
      <c r="EY4" s="296">
        <f>'Weekly Progress Report'!AD68</f>
        <v>0</v>
      </c>
      <c r="EZ4" s="296">
        <f>'Weekly Progress Report'!AD69</f>
        <v>0</v>
      </c>
      <c r="FA4" s="296">
        <f>'Weekly Progress Report'!AD70</f>
        <v>0</v>
      </c>
      <c r="FB4" s="296">
        <f>'Weekly Progress Report'!AD71</f>
        <v>0</v>
      </c>
      <c r="FC4" s="296">
        <f>'Weekly Progress Report'!AD72</f>
        <v>0</v>
      </c>
      <c r="FD4" s="296">
        <f>'Weekly Progress Report'!AD73</f>
        <v>0</v>
      </c>
      <c r="FE4" s="296">
        <f>'Weekly Progress Report'!AD74</f>
        <v>0</v>
      </c>
      <c r="FF4" s="296">
        <f>'Weekly Progress Report'!AD75</f>
        <v>11</v>
      </c>
      <c r="FG4" s="296">
        <f>'Weekly Progress Report'!AD76</f>
        <v>5</v>
      </c>
      <c r="FH4" s="296">
        <f>'Weekly Progress Report'!AD77</f>
        <v>5</v>
      </c>
      <c r="FI4" s="296">
        <f>'Weekly Progress Report'!AD78</f>
        <v>23</v>
      </c>
      <c r="FJ4" s="299">
        <f>'Weekly Progress Report'!AD79</f>
        <v>0</v>
      </c>
      <c r="FK4" s="307">
        <f>'Weekly Progress Report'!A92</f>
        <v>902</v>
      </c>
      <c r="FL4" s="292">
        <f>'Weekly Progress Report'!B92</f>
        <v>9</v>
      </c>
      <c r="FM4" s="292">
        <f>'Weekly Progress Report'!C92</f>
        <v>40</v>
      </c>
      <c r="FN4" s="292">
        <f>'Weekly Progress Report'!D92</f>
        <v>854</v>
      </c>
      <c r="FO4" s="296">
        <f>'Weekly Progress Report'!A96</f>
        <v>12</v>
      </c>
      <c r="FP4" s="296">
        <f>'Weekly Progress Report'!B96</f>
        <v>2</v>
      </c>
      <c r="FQ4" s="296">
        <f>'Weekly Progress Report'!H96</f>
        <v>11</v>
      </c>
      <c r="FR4" s="299">
        <f>'Weekly Progress Report'!I96</f>
        <v>10</v>
      </c>
      <c r="FS4" s="300">
        <f>'Weekly Progress Report'!B104</f>
        <v>0</v>
      </c>
      <c r="FT4" s="301">
        <f>'Weekly Progress Report'!D104</f>
        <v>0</v>
      </c>
      <c r="FU4" s="301">
        <f>'Weekly Progress Report'!F104</f>
        <v>0</v>
      </c>
      <c r="FV4" s="301">
        <f>'Weekly Progress Report'!H104</f>
        <v>0</v>
      </c>
      <c r="FW4" s="301">
        <f>'Weekly Progress Report'!J104</f>
        <v>0</v>
      </c>
      <c r="FX4" s="301">
        <f>'Weekly Progress Report'!L104</f>
        <v>0</v>
      </c>
      <c r="FY4" s="308">
        <f>'Weekly Progress Report'!N104</f>
        <v>0</v>
      </c>
      <c r="FZ4" s="296">
        <f>'Weekly Progress Report'!O104</f>
        <v>0</v>
      </c>
      <c r="GA4" s="299">
        <f>'Weekly Progress Report'!P104</f>
        <v>0</v>
      </c>
    </row>
    <row r="11" spans="1:183">
      <c r="CE11" s="22"/>
    </row>
  </sheetData>
  <sheetProtection algorithmName="SHA-512" hashValue="oZRSlI9v+xi3470oiDcFbkOiWY2cderJ+6wtoRuDcZuzaGDvu/F5M8o3w22kFWMueDT229EuWN8yeNIbzhzflQ==" saltValue="eezchHvruSMeJu7qZCYsTQ==" spinCount="100000" sheet="1" objects="1" scenarios="1"/>
  <pageMargins left="0.7" right="0.7" top="0.75" bottom="0.75" header="0.3" footer="0.3"/>
  <headerFooter>
    <oddFooter>&amp;R_x000D_&amp;1#&amp;"Aptos"&amp;10&amp;K000000 Data sensitivity - Public</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X146"/>
  <sheetViews>
    <sheetView view="pageBreakPreview" topLeftCell="A40" zoomScale="90" zoomScaleNormal="85" zoomScaleSheetLayoutView="90" workbookViewId="0">
      <selection activeCell="AB105" sqref="AB105"/>
    </sheetView>
  </sheetViews>
  <sheetFormatPr defaultColWidth="9.109375" defaultRowHeight="15.6" outlineLevelRow="1"/>
  <cols>
    <col min="1" max="1" width="23" style="401" customWidth="1"/>
    <col min="2" max="2" width="12.6640625" style="401" customWidth="1"/>
    <col min="3" max="3" width="13.33203125" style="401" customWidth="1"/>
    <col min="4" max="4" width="12.6640625" style="401" customWidth="1"/>
    <col min="5" max="5" width="13.77734375" style="401" bestFit="1" customWidth="1"/>
    <col min="6" max="6" width="13.33203125" style="401" bestFit="1" customWidth="1"/>
    <col min="7" max="7" width="13.77734375" style="401" bestFit="1" customWidth="1"/>
    <col min="8" max="9" width="14.88671875" style="401" customWidth="1"/>
    <col min="10" max="12" width="16" style="401" customWidth="1"/>
    <col min="13" max="13" width="12.6640625" style="401" customWidth="1"/>
    <col min="14" max="14" width="14.5546875" style="401" customWidth="1"/>
    <col min="15" max="16" width="12.6640625" style="401" customWidth="1"/>
    <col min="17" max="17" width="13.88671875" style="401" customWidth="1"/>
    <col min="18" max="18" width="14.88671875" style="401" customWidth="1"/>
    <col min="19" max="22" width="12.6640625" style="401" customWidth="1"/>
    <col min="23" max="23" width="14" style="401" customWidth="1"/>
    <col min="24" max="26" width="12.6640625" style="401" customWidth="1"/>
    <col min="27" max="27" width="10.33203125" style="401" customWidth="1"/>
    <col min="28" max="29" width="19.44140625" style="401" customWidth="1"/>
    <col min="30" max="31" width="16.88671875" style="401" customWidth="1"/>
    <col min="32" max="33" width="17.33203125" style="401" customWidth="1"/>
    <col min="34" max="37" width="12.6640625" style="401" customWidth="1"/>
    <col min="38" max="38" width="12.44140625" style="401" customWidth="1"/>
    <col min="39" max="39" width="9.6640625" style="401" bestFit="1" customWidth="1"/>
    <col min="40" max="40" width="18.109375" style="401" customWidth="1"/>
    <col min="41" max="41" width="13.6640625" style="401" customWidth="1"/>
    <col min="42" max="43" width="12.109375" style="401" bestFit="1" customWidth="1"/>
    <col min="44" max="44" width="11.6640625" style="401" bestFit="1" customWidth="1"/>
    <col min="45" max="45" width="11.109375" style="401" bestFit="1" customWidth="1"/>
    <col min="46" max="46" width="6.33203125" style="401" customWidth="1"/>
    <col min="47" max="47" width="10" style="401" bestFit="1" customWidth="1"/>
    <col min="48" max="48" width="12.109375" style="401" bestFit="1" customWidth="1"/>
    <col min="49" max="49" width="11.6640625" style="401" bestFit="1" customWidth="1"/>
    <col min="50" max="50" width="11.44140625" style="401" bestFit="1" customWidth="1"/>
    <col min="51" max="51" width="10.44140625" style="401" bestFit="1" customWidth="1"/>
    <col min="52" max="52" width="11.6640625" style="401" bestFit="1" customWidth="1"/>
    <col min="53" max="53" width="9.33203125" style="401" bestFit="1" customWidth="1"/>
    <col min="54" max="215" width="9.109375" style="401"/>
    <col min="216" max="216" width="9.109375" style="401" customWidth="1"/>
    <col min="217" max="16384" width="9.109375" style="401"/>
  </cols>
  <sheetData>
    <row r="1" spans="1:49" ht="33" customHeight="1" thickBot="1">
      <c r="A1" s="1462" t="s">
        <v>990</v>
      </c>
      <c r="B1" s="1463"/>
      <c r="C1" s="1463"/>
      <c r="D1" s="1463"/>
      <c r="E1" s="1463"/>
      <c r="F1" s="1463"/>
      <c r="G1" s="1463"/>
      <c r="H1" s="1463"/>
      <c r="I1" s="1463"/>
      <c r="J1" s="468"/>
      <c r="K1" s="468"/>
      <c r="L1" s="468"/>
      <c r="M1" s="468"/>
      <c r="N1" s="468"/>
      <c r="O1" s="469"/>
      <c r="P1" s="469"/>
      <c r="Q1" s="469"/>
      <c r="R1" s="469"/>
      <c r="S1" s="469"/>
      <c r="T1" s="469"/>
      <c r="U1" s="469"/>
      <c r="V1" s="469"/>
      <c r="W1" s="469"/>
      <c r="X1" s="469"/>
      <c r="Y1" s="470"/>
      <c r="Z1" s="469"/>
      <c r="AA1" s="471"/>
      <c r="AB1" s="471"/>
      <c r="AC1" s="471"/>
      <c r="AD1" s="471"/>
      <c r="AE1" s="471"/>
      <c r="AF1" s="472" t="s">
        <v>204</v>
      </c>
      <c r="AG1" s="473">
        <f>'General Information'!L1</f>
        <v>46286</v>
      </c>
      <c r="AH1" s="474"/>
      <c r="AJ1"/>
      <c r="AK1"/>
    </row>
    <row r="2" spans="1:49" s="486" customFormat="1" ht="20.100000000000001" customHeight="1" thickBot="1">
      <c r="A2" s="475" t="s">
        <v>183</v>
      </c>
      <c r="B2" s="476"/>
      <c r="C2" s="476"/>
      <c r="D2" s="476"/>
      <c r="E2" s="476"/>
      <c r="F2" s="477"/>
      <c r="G2" s="478" t="s">
        <v>185</v>
      </c>
      <c r="H2" s="479"/>
      <c r="I2" s="479"/>
      <c r="J2" s="479"/>
      <c r="K2" s="479"/>
      <c r="L2" s="480"/>
      <c r="M2" s="481" t="s">
        <v>454</v>
      </c>
      <c r="N2" s="482"/>
      <c r="O2" s="479"/>
      <c r="P2" s="479"/>
      <c r="Q2" s="482"/>
      <c r="R2" s="482"/>
      <c r="S2" s="479"/>
      <c r="T2" s="480"/>
      <c r="U2" s="481" t="s">
        <v>203</v>
      </c>
      <c r="V2" s="482"/>
      <c r="W2" s="482"/>
      <c r="X2" s="482"/>
      <c r="Y2" s="482"/>
      <c r="Z2" s="482"/>
      <c r="AA2" s="379" t="s">
        <v>447</v>
      </c>
      <c r="AB2" s="483"/>
      <c r="AC2" s="483"/>
      <c r="AD2" s="484"/>
      <c r="AE2" s="483"/>
      <c r="AF2" s="483"/>
      <c r="AG2" s="483"/>
      <c r="AH2" s="485"/>
      <c r="AJ2"/>
      <c r="AK2"/>
    </row>
    <row r="3" spans="1:49" ht="50.25" customHeight="1" thickTop="1" thickBot="1">
      <c r="A3" s="311" t="s">
        <v>141</v>
      </c>
      <c r="B3" s="487" t="str">
        <f>'General Information'!C3</f>
        <v>Factories Low-process Unit (HAFR Al Batin)</v>
      </c>
      <c r="C3" s="488"/>
      <c r="D3" s="489"/>
      <c r="E3" s="489"/>
      <c r="F3" s="490"/>
      <c r="G3" s="316" t="s">
        <v>427</v>
      </c>
      <c r="H3" s="491">
        <f>'General Information'!C12</f>
        <v>45945</v>
      </c>
      <c r="I3" s="320" t="s">
        <v>428</v>
      </c>
      <c r="J3" s="492">
        <f>'General Information'!C16</f>
        <v>45945</v>
      </c>
      <c r="K3" s="320" t="s">
        <v>429</v>
      </c>
      <c r="L3" s="493">
        <f>'General Information'!C15</f>
        <v>46291</v>
      </c>
      <c r="M3" s="1461" t="s">
        <v>195</v>
      </c>
      <c r="N3" s="1454"/>
      <c r="O3" s="1444">
        <f>'Invoice Log'!E3</f>
        <v>16496855.869999999</v>
      </c>
      <c r="P3" s="1450"/>
      <c r="Q3" s="1453" t="s">
        <v>773</v>
      </c>
      <c r="R3" s="1454"/>
      <c r="S3" s="1444">
        <f>'Invoice Log'!I3</f>
        <v>0</v>
      </c>
      <c r="T3" s="1445" t="s">
        <v>10</v>
      </c>
      <c r="U3" s="324" t="s">
        <v>499</v>
      </c>
      <c r="V3" s="494">
        <f>K31</f>
        <v>0.99545454960685176</v>
      </c>
      <c r="W3" s="327" t="s">
        <v>500</v>
      </c>
      <c r="X3" s="494">
        <f>W31</f>
        <v>0.99717560376586167</v>
      </c>
      <c r="Y3" s="1493" t="s">
        <v>40</v>
      </c>
      <c r="Z3" s="495">
        <f>Quality!AC10</f>
        <v>0.79137931034482711</v>
      </c>
      <c r="AA3" s="1380" t="str">
        <f>+Progress!B1</f>
        <v xml:space="preserve"> The Project scope of work to construct a Factories of low process unit (Hafr Al Batin) industrial city that refer to specific tasks and activities involved in a project. This typically includes activities such as site preparation, Excavation, Foundation work, Structural construction work, Installation of utilities, Finishing works, Electrical Work, Mechanical Works and Landscaping. The scope outlines what will be done and by whom and within the planned timeframe. </v>
      </c>
      <c r="AB3" s="1380"/>
      <c r="AC3" s="1380"/>
      <c r="AD3" s="1380"/>
      <c r="AE3" s="1380"/>
      <c r="AF3" s="1380"/>
      <c r="AG3" s="1380"/>
      <c r="AH3" s="1381"/>
      <c r="AJ3"/>
      <c r="AK3"/>
    </row>
    <row r="4" spans="1:49" ht="35.25" customHeight="1" thickBot="1">
      <c r="A4" s="311" t="s">
        <v>112</v>
      </c>
      <c r="B4" s="1572" t="str">
        <f>'General Information'!C4</f>
        <v>HFR1-05-03</v>
      </c>
      <c r="C4" s="1573"/>
      <c r="D4" s="313" t="s">
        <v>80</v>
      </c>
      <c r="E4" s="1574" t="str">
        <f>'General Information'!C7</f>
        <v>Construction</v>
      </c>
      <c r="F4" s="1575"/>
      <c r="G4" s="317" t="s">
        <v>430</v>
      </c>
      <c r="H4" s="496">
        <f>'General Information'!C13</f>
        <v>45977</v>
      </c>
      <c r="I4" s="321" t="s">
        <v>431</v>
      </c>
      <c r="J4" s="497">
        <f>'General Information'!C17</f>
        <v>45977</v>
      </c>
      <c r="K4" s="321" t="s">
        <v>432</v>
      </c>
      <c r="L4" s="498">
        <f>'General Information'!C21</f>
        <v>46324</v>
      </c>
      <c r="M4" s="1446" t="s">
        <v>196</v>
      </c>
      <c r="N4" s="1447"/>
      <c r="O4" s="1444">
        <f>'Invoice Log'!E4</f>
        <v>16496855.869999999</v>
      </c>
      <c r="P4" s="1450" t="s">
        <v>10</v>
      </c>
      <c r="Q4" s="1455" t="s">
        <v>201</v>
      </c>
      <c r="R4" s="1447"/>
      <c r="S4" s="1456">
        <f>'Invoice Log'!I5</f>
        <v>10687825.210000001</v>
      </c>
      <c r="T4" s="1457"/>
      <c r="U4" s="325" t="s">
        <v>502</v>
      </c>
      <c r="V4" s="499">
        <f>L31</f>
        <v>0.98173010588350373</v>
      </c>
      <c r="W4" s="327" t="s">
        <v>501</v>
      </c>
      <c r="X4" s="499">
        <f>X31</f>
        <v>0.98016782644289813</v>
      </c>
      <c r="Y4" s="1494"/>
      <c r="Z4" s="500" t="str">
        <f>REPT("¢",IF(INT(+Z3*10)&gt;5,5,INT(+Z3*10)))&amp;REPT("£",IF(INT(+Z3*10)&gt;5,0,5-INT(+Z3*10)))&amp;CHAR(10)&amp;REPT("¢",+IF(INT(+Z3*10)&gt;5,-5+INT(+Z3*10),0))&amp;REPT("£",IF(INT(+Z3*10)&gt;5,10-INT(+Z3*10),5))</f>
        <v>¢¢¢¢¢
¢¢£££</v>
      </c>
      <c r="AA4" s="1382"/>
      <c r="AB4" s="1382"/>
      <c r="AC4" s="1382"/>
      <c r="AD4" s="1382"/>
      <c r="AE4" s="1382"/>
      <c r="AF4" s="1382"/>
      <c r="AG4" s="1382"/>
      <c r="AH4" s="1383"/>
      <c r="AJ4"/>
      <c r="AK4"/>
    </row>
    <row r="5" spans="1:49" ht="35.25" customHeight="1" thickBot="1">
      <c r="A5" s="311" t="s">
        <v>21</v>
      </c>
      <c r="B5" s="1572" t="str">
        <f>'General Information'!C5</f>
        <v>SOROH AL KHAIR CONTRACTING CO.</v>
      </c>
      <c r="C5" s="1573"/>
      <c r="D5" s="314" t="s">
        <v>74</v>
      </c>
      <c r="E5" s="1574" t="str">
        <f>'General Information'!C8</f>
        <v>Active</v>
      </c>
      <c r="F5" s="1575"/>
      <c r="G5" s="318" t="s">
        <v>433</v>
      </c>
      <c r="H5" s="501">
        <f>'General Information'!C14</f>
        <v>45988</v>
      </c>
      <c r="I5" s="322" t="s">
        <v>434</v>
      </c>
      <c r="J5" s="502">
        <f>'General Information'!C18</f>
        <v>45988</v>
      </c>
      <c r="K5" s="322" t="s">
        <v>194</v>
      </c>
      <c r="L5" s="503">
        <f>'General Information'!C22</f>
        <v>46333</v>
      </c>
      <c r="M5" s="1446" t="s">
        <v>197</v>
      </c>
      <c r="N5" s="1447"/>
      <c r="O5" s="1444">
        <f>'Invoice Log'!E5</f>
        <v>16496855.869999999</v>
      </c>
      <c r="P5" s="1450" t="e">
        <f>+#REF!+#REF!+O5</f>
        <v>#REF!</v>
      </c>
      <c r="Q5" s="1455" t="s">
        <v>772</v>
      </c>
      <c r="R5" s="1447"/>
      <c r="S5" s="1458">
        <f>'Invoice Log'!I59</f>
        <v>-141000</v>
      </c>
      <c r="T5" s="1459"/>
      <c r="U5" s="325" t="s">
        <v>31</v>
      </c>
      <c r="V5" s="504">
        <f>V4-V3</f>
        <v>-1.3724443723348023E-2</v>
      </c>
      <c r="W5" s="327" t="s">
        <v>31</v>
      </c>
      <c r="X5" s="504">
        <f>Y31</f>
        <v>-1.7007777322963546E-2</v>
      </c>
      <c r="Y5" s="1491" t="s">
        <v>760</v>
      </c>
      <c r="Z5" s="495">
        <f>'HSE-Stat'!J23</f>
        <v>0.78846153846153844</v>
      </c>
      <c r="AA5" s="1382"/>
      <c r="AB5" s="1382"/>
      <c r="AC5" s="1382"/>
      <c r="AD5" s="1382"/>
      <c r="AE5" s="1382"/>
      <c r="AF5" s="1382"/>
      <c r="AG5" s="1382"/>
      <c r="AH5" s="1383"/>
      <c r="AJ5"/>
      <c r="AK5"/>
    </row>
    <row r="6" spans="1:49" ht="35.25" customHeight="1" thickBot="1">
      <c r="A6" s="312" t="s">
        <v>184</v>
      </c>
      <c r="B6" s="1578" t="str">
        <f>'General Information'!C6</f>
        <v xml:space="preserve">EGIS  </v>
      </c>
      <c r="C6" s="1579"/>
      <c r="D6" s="315" t="s">
        <v>451</v>
      </c>
      <c r="E6" s="1576" t="str">
        <f>'General Information'!C9</f>
        <v>Eng. Mohammed Al Essa</v>
      </c>
      <c r="F6" s="1577"/>
      <c r="G6" s="319" t="s">
        <v>187</v>
      </c>
      <c r="H6" s="505">
        <f>'General Information'!C15</f>
        <v>46291</v>
      </c>
      <c r="I6" s="323" t="s">
        <v>191</v>
      </c>
      <c r="J6" s="506">
        <f>'General Information'!C19</f>
        <v>46291</v>
      </c>
      <c r="K6" s="323" t="s">
        <v>31</v>
      </c>
      <c r="L6" s="507">
        <f>'General Information'!C23</f>
        <v>-42</v>
      </c>
      <c r="M6" s="1448" t="s">
        <v>198</v>
      </c>
      <c r="N6" s="1449"/>
      <c r="O6" s="1451">
        <f>O4-O5</f>
        <v>0</v>
      </c>
      <c r="P6" s="1452"/>
      <c r="Q6" s="1460" t="s">
        <v>762</v>
      </c>
      <c r="R6" s="1449"/>
      <c r="S6" s="1444">
        <f>'FIR from Begining up to date '!K328</f>
        <v>11743680.096769599</v>
      </c>
      <c r="T6" s="1445"/>
      <c r="U6" s="326" t="s">
        <v>761</v>
      </c>
      <c r="V6" s="1067">
        <f>S6/O4</f>
        <v>0.71187383761567646</v>
      </c>
      <c r="W6" s="328" t="s">
        <v>771</v>
      </c>
      <c r="X6" s="1067">
        <f>S4/O4</f>
        <v>0.64787043629544672</v>
      </c>
      <c r="Y6" s="1492"/>
      <c r="Z6" s="508" t="str">
        <f>REPT("¢",IF(INT(+Z5*10)&gt;5,5,INT(+Z5*10)))&amp;REPT("£",IF(INT(+Z5*10)&gt;5,0,5-INT(+Z5*10)))&amp;CHAR(10)&amp;REPT("¢",+IF(INT(+Z5*10)&gt;5,-5+INT(+Z5*10),0))&amp;REPT("£",IF(INT(+Z5*10)&gt;5,10-INT(+Z5*10),5))</f>
        <v>¢¢¢¢¢
¢¢£££</v>
      </c>
      <c r="AA6" s="1384"/>
      <c r="AB6" s="1384"/>
      <c r="AC6" s="1384"/>
      <c r="AD6" s="1384"/>
      <c r="AE6" s="1384"/>
      <c r="AF6" s="1384"/>
      <c r="AG6" s="1384"/>
      <c r="AH6" s="1385"/>
      <c r="AJ6" s="6"/>
      <c r="AL6" s="6"/>
    </row>
    <row r="7" spans="1:49" customFormat="1" ht="5.4" customHeight="1" thickBot="1">
      <c r="A7" s="509"/>
      <c r="AH7" s="383"/>
    </row>
    <row r="8" spans="1:49" s="513" customFormat="1" ht="28.95" customHeight="1" thickBot="1">
      <c r="A8" s="510" t="s">
        <v>135</v>
      </c>
      <c r="B8" s="511"/>
      <c r="C8" s="511"/>
      <c r="D8" s="511"/>
      <c r="E8" s="511"/>
      <c r="F8" s="511"/>
      <c r="G8" s="511"/>
      <c r="H8" s="511"/>
      <c r="I8" s="511"/>
      <c r="J8" s="511"/>
      <c r="K8" s="511"/>
      <c r="L8" s="511"/>
      <c r="M8" s="511"/>
      <c r="N8" s="511"/>
      <c r="O8" s="511"/>
      <c r="P8" s="511"/>
      <c r="Q8" s="511"/>
      <c r="R8" s="511"/>
      <c r="S8" s="511"/>
      <c r="T8" s="511"/>
      <c r="U8" s="511"/>
      <c r="V8" s="511"/>
      <c r="W8" s="511"/>
      <c r="X8" s="511"/>
      <c r="Y8" s="511"/>
      <c r="Z8" s="511"/>
      <c r="AA8" s="511"/>
      <c r="AB8" s="511"/>
      <c r="AC8" s="511"/>
      <c r="AD8" s="511"/>
      <c r="AE8" s="511"/>
      <c r="AF8" s="511"/>
      <c r="AG8" s="511"/>
      <c r="AH8" s="512"/>
      <c r="AK8" s="514"/>
      <c r="AL8" s="515"/>
      <c r="AM8" s="515"/>
      <c r="AN8" s="515"/>
      <c r="AO8" s="515"/>
      <c r="AP8" s="515"/>
      <c r="AQ8" s="515"/>
      <c r="AR8" s="515"/>
      <c r="AS8" s="515"/>
      <c r="AT8" s="515"/>
      <c r="AU8" s="515"/>
    </row>
    <row r="9" spans="1:49" s="486" customFormat="1" ht="20.100000000000001" customHeight="1" thickBot="1">
      <c r="A9" s="195" t="s">
        <v>129</v>
      </c>
      <c r="B9" s="516"/>
      <c r="C9" s="381"/>
      <c r="D9" s="381"/>
      <c r="E9" s="378"/>
      <c r="F9" s="378"/>
      <c r="G9" s="378"/>
      <c r="H9" s="378"/>
      <c r="I9" s="378"/>
      <c r="J9" s="378"/>
      <c r="K9" s="378"/>
      <c r="L9" s="378"/>
      <c r="M9" s="378"/>
      <c r="N9" s="380"/>
      <c r="O9" s="1474" t="s">
        <v>130</v>
      </c>
      <c r="P9" s="1475"/>
      <c r="Q9" s="1475"/>
      <c r="R9" s="1475"/>
      <c r="S9" s="1475"/>
      <c r="T9" s="1475"/>
      <c r="U9" s="1475"/>
      <c r="V9" s="1475"/>
      <c r="W9" s="1475"/>
      <c r="X9" s="1475"/>
      <c r="Y9" s="1475"/>
      <c r="Z9" s="1475"/>
      <c r="AA9" s="378" t="s">
        <v>455</v>
      </c>
      <c r="AB9" s="378"/>
      <c r="AC9" s="378"/>
      <c r="AD9" s="378"/>
      <c r="AE9" s="378"/>
      <c r="AF9" s="378"/>
      <c r="AG9" s="378"/>
      <c r="AH9" s="517"/>
      <c r="AI9" s="518"/>
      <c r="AK9" s="519"/>
      <c r="AL9" s="519"/>
      <c r="AM9" s="519"/>
      <c r="AN9" s="519"/>
      <c r="AO9" s="519"/>
      <c r="AP9" s="519"/>
      <c r="AQ9" s="519"/>
      <c r="AR9" s="519"/>
      <c r="AS9" s="519"/>
      <c r="AT9" s="519"/>
      <c r="AU9" s="519"/>
    </row>
    <row r="10" spans="1:49" ht="20.100000000000001" customHeight="1" thickBot="1">
      <c r="A10" s="1580" t="s">
        <v>23</v>
      </c>
      <c r="B10" s="1581"/>
      <c r="C10" s="1442" t="s">
        <v>142</v>
      </c>
      <c r="D10" s="1495" t="s">
        <v>33</v>
      </c>
      <c r="E10" s="1476" t="s">
        <v>19</v>
      </c>
      <c r="F10" s="1477"/>
      <c r="G10" s="1476" t="s">
        <v>34</v>
      </c>
      <c r="H10" s="1476"/>
      <c r="I10" s="1476"/>
      <c r="J10" s="1476"/>
      <c r="K10" s="1476"/>
      <c r="L10" s="1476"/>
      <c r="M10" s="1476"/>
      <c r="N10" s="1477"/>
      <c r="O10" s="154" t="s">
        <v>662</v>
      </c>
      <c r="P10" s="1437" t="s">
        <v>33</v>
      </c>
      <c r="Q10" s="1439" t="s">
        <v>131</v>
      </c>
      <c r="R10" s="1440"/>
      <c r="S10" s="1440"/>
      <c r="T10" s="1441"/>
      <c r="U10" s="520" t="s">
        <v>132</v>
      </c>
      <c r="V10" s="521"/>
      <c r="W10" s="521"/>
      <c r="X10" s="521"/>
      <c r="Y10" s="521"/>
      <c r="Z10" s="522"/>
      <c r="AH10" s="523"/>
      <c r="AK10" s="524"/>
      <c r="AL10" s="524"/>
      <c r="AM10" s="524"/>
      <c r="AN10" s="524"/>
      <c r="AO10" s="524"/>
      <c r="AP10" s="524"/>
      <c r="AQ10" s="524"/>
      <c r="AR10" s="524"/>
      <c r="AS10" s="524"/>
      <c r="AT10" s="524"/>
      <c r="AU10" s="524"/>
    </row>
    <row r="11" spans="1:49" ht="29.4" thickBot="1">
      <c r="A11" s="1582"/>
      <c r="B11" s="1583"/>
      <c r="C11" s="1443"/>
      <c r="D11" s="1496"/>
      <c r="E11" s="525" t="s">
        <v>18</v>
      </c>
      <c r="F11" s="526" t="s">
        <v>25</v>
      </c>
      <c r="G11" s="525" t="s">
        <v>747</v>
      </c>
      <c r="H11" s="527" t="s">
        <v>748</v>
      </c>
      <c r="I11" s="528" t="s">
        <v>25</v>
      </c>
      <c r="J11" s="528" t="s">
        <v>749</v>
      </c>
      <c r="K11" s="527" t="s">
        <v>750</v>
      </c>
      <c r="L11" s="529" t="s">
        <v>120</v>
      </c>
      <c r="M11" s="528" t="s">
        <v>31</v>
      </c>
      <c r="N11" s="530" t="s">
        <v>35</v>
      </c>
      <c r="O11" s="531" t="s">
        <v>133</v>
      </c>
      <c r="P11" s="1438"/>
      <c r="Q11" s="528" t="s">
        <v>18</v>
      </c>
      <c r="R11" s="528" t="s">
        <v>25</v>
      </c>
      <c r="S11" s="528" t="s">
        <v>24</v>
      </c>
      <c r="T11" s="528" t="s">
        <v>120</v>
      </c>
      <c r="U11" s="528" t="s">
        <v>18</v>
      </c>
      <c r="V11" s="528" t="s">
        <v>25</v>
      </c>
      <c r="W11" s="528" t="s">
        <v>24</v>
      </c>
      <c r="X11" s="528" t="s">
        <v>120</v>
      </c>
      <c r="Y11" s="528" t="s">
        <v>31</v>
      </c>
      <c r="Z11" s="530" t="s">
        <v>35</v>
      </c>
      <c r="AH11" s="523"/>
      <c r="AL11" s="524"/>
      <c r="AM11" s="524"/>
      <c r="AN11" s="524"/>
      <c r="AO11" s="524"/>
      <c r="AP11" s="524"/>
      <c r="AQ11" s="524"/>
      <c r="AR11" s="524"/>
      <c r="AS11" s="524"/>
      <c r="AT11" s="524"/>
      <c r="AU11" s="524"/>
      <c r="AV11" s="524"/>
    </row>
    <row r="12" spans="1:49" s="4" customFormat="1" ht="15.75" customHeight="1">
      <c r="A12" s="1312" t="str">
        <f>Progress!A8</f>
        <v xml:space="preserve">  Mobilization</v>
      </c>
      <c r="B12" s="1313"/>
      <c r="C12" s="966">
        <f>Progress!C8</f>
        <v>0</v>
      </c>
      <c r="D12" s="972">
        <f>IF(ISBLANK(C12),"",C12/$C$31)</f>
        <v>0</v>
      </c>
      <c r="E12" s="701">
        <f>Progress!E8</f>
        <v>0</v>
      </c>
      <c r="F12" s="701">
        <f>Progress!F8</f>
        <v>0</v>
      </c>
      <c r="G12" s="701">
        <f>Progress!G8</f>
        <v>0</v>
      </c>
      <c r="H12" s="701">
        <f>Progress!H8</f>
        <v>0</v>
      </c>
      <c r="I12" s="701">
        <f>Progress!I8</f>
        <v>0</v>
      </c>
      <c r="J12" s="532">
        <f>IFERROR(IF(ISBLANK(G12),"",G12/C12),0)</f>
        <v>0</v>
      </c>
      <c r="K12" s="532">
        <f t="shared" ref="K12" si="0">IFERROR(IF(ISBLANK(H12),"",H12/C12),0)</f>
        <v>0</v>
      </c>
      <c r="L12" s="533">
        <f t="shared" ref="L12:L13" si="1">IFERROR(IF(ISBLANK(I12),"",I12/C12),0)</f>
        <v>0</v>
      </c>
      <c r="M12" s="534">
        <f t="shared" ref="M12:M13" si="2">IFERROR(L12-K12,"")</f>
        <v>0</v>
      </c>
      <c r="N12" s="535" t="str">
        <f t="shared" ref="N12:N13" si="3">IFERROR(L12/K12,"")</f>
        <v/>
      </c>
      <c r="O12" s="966">
        <f>Progress!K8</f>
        <v>4400</v>
      </c>
      <c r="P12" s="536">
        <f>IF(ISBLANK(O12),"",O12/$O$31)</f>
        <v>3.001773775412744E-2</v>
      </c>
      <c r="Q12" s="969">
        <f>Progress!M8</f>
        <v>0</v>
      </c>
      <c r="R12" s="537">
        <f>Progress!N8</f>
        <v>0</v>
      </c>
      <c r="S12" s="538">
        <f>IFERROR(IF(ISBLANK(Q12),"",Q12/O12),0)</f>
        <v>0</v>
      </c>
      <c r="T12" s="539">
        <f>IFERROR(IF(ISBLANK(R12),"",R12/O12),0)</f>
        <v>0</v>
      </c>
      <c r="U12" s="537">
        <f>Progress!O8</f>
        <v>4400</v>
      </c>
      <c r="V12" s="537">
        <f>Progress!P8</f>
        <v>4400</v>
      </c>
      <c r="W12" s="532">
        <f>IFERROR(IF(ISBLANK(U12),"",U12/O12),0)</f>
        <v>1</v>
      </c>
      <c r="X12" s="533">
        <f>IFERROR(IF(ISBLANK(V12),"",V12/O12),0)</f>
        <v>1</v>
      </c>
      <c r="Y12" s="534">
        <f>IFERROR(X12-W12,"")</f>
        <v>0</v>
      </c>
      <c r="Z12" s="535">
        <f>IFERROR(X12/W12,"")</f>
        <v>1</v>
      </c>
      <c r="AH12" s="540"/>
      <c r="AL12"/>
      <c r="AM12"/>
      <c r="AN12"/>
      <c r="AO12"/>
      <c r="AP12"/>
      <c r="AQ12"/>
      <c r="AR12"/>
      <c r="AS12"/>
      <c r="AT12"/>
      <c r="AU12"/>
      <c r="AV12"/>
    </row>
    <row r="13" spans="1:49" s="4" customFormat="1" ht="15.75" customHeight="1">
      <c r="A13" s="1312" t="str">
        <f>Progress!A9</f>
        <v xml:space="preserve">  Engineering Phase</v>
      </c>
      <c r="B13" s="1313"/>
      <c r="C13" s="967">
        <f>Progress!C9</f>
        <v>494865</v>
      </c>
      <c r="D13" s="556">
        <f>IF(ISBLANK(C13),"",C13/$C$31)</f>
        <v>2.999753431197311E-2</v>
      </c>
      <c r="E13" s="701">
        <f>Progress!E9</f>
        <v>0</v>
      </c>
      <c r="F13" s="701">
        <f>Progress!F9</f>
        <v>0</v>
      </c>
      <c r="G13" s="701">
        <f>Progress!G9</f>
        <v>494865</v>
      </c>
      <c r="H13" s="701">
        <f>Progress!H9</f>
        <v>494865</v>
      </c>
      <c r="I13" s="701">
        <f>Progress!I9</f>
        <v>494865</v>
      </c>
      <c r="J13" s="543">
        <f t="shared" ref="J13" si="4">IFERROR(IF(ISBLANK(G13),"",G13/C13),0)</f>
        <v>1</v>
      </c>
      <c r="K13" s="543">
        <f>IFERROR(IF(ISBLANK(H13),"",H13/C13),0)</f>
        <v>1</v>
      </c>
      <c r="L13" s="544">
        <f t="shared" si="1"/>
        <v>1</v>
      </c>
      <c r="M13" s="545">
        <f t="shared" si="2"/>
        <v>0</v>
      </c>
      <c r="N13" s="546">
        <f t="shared" si="3"/>
        <v>1</v>
      </c>
      <c r="O13" s="967">
        <f>Progress!K9</f>
        <v>7321</v>
      </c>
      <c r="P13" s="547">
        <f>IF(ISBLANK(O13),"",O13/$O$31)</f>
        <v>4.9945422294992499E-2</v>
      </c>
      <c r="Q13" s="970">
        <f>Progress!M9</f>
        <v>0</v>
      </c>
      <c r="R13" s="548">
        <f>Progress!N9</f>
        <v>0</v>
      </c>
      <c r="S13" s="549">
        <f t="shared" ref="S13:S31" si="5">IFERROR(IF(ISBLANK(Q13),"",Q13/O13),0)</f>
        <v>0</v>
      </c>
      <c r="T13" s="550">
        <f t="shared" ref="T13:T31" si="6">IFERROR(IF(ISBLANK(R13),"",R13/O13),0)</f>
        <v>0</v>
      </c>
      <c r="U13" s="548">
        <f>Progress!O9</f>
        <v>7321</v>
      </c>
      <c r="V13" s="548">
        <f>Progress!P9</f>
        <v>7321</v>
      </c>
      <c r="W13" s="543">
        <f t="shared" ref="W13:W31" si="7">IFERROR(IF(ISBLANK(U13),"",U13/O13),0)</f>
        <v>1</v>
      </c>
      <c r="X13" s="544">
        <f t="shared" ref="X13:X31" si="8">IFERROR(IF(ISBLANK(V13),"",V13/O13),0)</f>
        <v>1</v>
      </c>
      <c r="Y13" s="545">
        <f t="shared" ref="Y13:Y28" si="9">IFERROR(X13-W13,"")</f>
        <v>0</v>
      </c>
      <c r="Z13" s="546">
        <f t="shared" ref="Z13:Z28" si="10">IFERROR(X13/W13,"")</f>
        <v>1</v>
      </c>
      <c r="AH13" s="540"/>
      <c r="AL13"/>
      <c r="AM13"/>
      <c r="AN13"/>
      <c r="AO13"/>
      <c r="AP13"/>
      <c r="AQ13"/>
      <c r="AR13"/>
      <c r="AS13"/>
      <c r="AT13"/>
      <c r="AU13"/>
      <c r="AV13"/>
    </row>
    <row r="14" spans="1:49" s="4" customFormat="1" ht="15.75" customHeight="1">
      <c r="A14" s="1312" t="str">
        <f>Progress!A10</f>
        <v xml:space="preserve">  Procurment</v>
      </c>
      <c r="B14" s="1313"/>
      <c r="C14" s="967">
        <f>Progress!C10</f>
        <v>3299371</v>
      </c>
      <c r="D14" s="556">
        <f>IF(ISBLANK(C14),"",C14/$C$31)</f>
        <v>0.19999998945253561</v>
      </c>
      <c r="E14" s="701">
        <f>Progress!E10</f>
        <v>0</v>
      </c>
      <c r="F14" s="701">
        <f>Progress!F10</f>
        <v>10324.700000000001</v>
      </c>
      <c r="G14" s="701">
        <f>Progress!G10</f>
        <v>3299371</v>
      </c>
      <c r="H14" s="701">
        <f>Progress!H10</f>
        <v>3299371</v>
      </c>
      <c r="I14" s="701">
        <f>Progress!I10</f>
        <v>3299371</v>
      </c>
      <c r="J14" s="543">
        <f t="shared" ref="J14:J24" si="11">IFERROR(IF(ISBLANK(G14),"",G14/C14),0)</f>
        <v>1</v>
      </c>
      <c r="K14" s="543">
        <f>IFERROR(IF(ISBLANK(H14),"",H14/C14),0)</f>
        <v>1</v>
      </c>
      <c r="L14" s="544">
        <f t="shared" ref="L14:L24" si="12">IFERROR(IF(ISBLANK(I14),"",I14/C14),0)</f>
        <v>1</v>
      </c>
      <c r="M14" s="545">
        <f t="shared" ref="M14:M24" si="13">IFERROR(L14-K14,"")</f>
        <v>0</v>
      </c>
      <c r="N14" s="546">
        <f t="shared" ref="N14:N26" si="14">IFERROR(L14/K14,"")</f>
        <v>1</v>
      </c>
      <c r="O14" s="967">
        <f>Progress!K10</f>
        <v>17626</v>
      </c>
      <c r="P14" s="547">
        <f>IF(ISBLANK(O14),"",O14/$O$31)</f>
        <v>0.12024832855778414</v>
      </c>
      <c r="Q14" s="970">
        <f>Progress!M10</f>
        <v>0</v>
      </c>
      <c r="R14" s="548">
        <f>Progress!N10</f>
        <v>74</v>
      </c>
      <c r="S14" s="549">
        <f t="shared" ref="S14:S24" si="15">IFERROR(IF(ISBLANK(Q14),"",Q14/O14),0)</f>
        <v>0</v>
      </c>
      <c r="T14" s="550">
        <f t="shared" ref="T14:T24" si="16">IFERROR(IF(ISBLANK(R14),"",R14/O14),0)</f>
        <v>4.19834335640531E-3</v>
      </c>
      <c r="U14" s="548">
        <f>Progress!O10</f>
        <v>17626</v>
      </c>
      <c r="V14" s="548">
        <f>Progress!P10</f>
        <v>17626</v>
      </c>
      <c r="W14" s="543">
        <f t="shared" ref="W14:W24" si="17">IFERROR(IF(ISBLANK(U14),"",U14/O14),0)</f>
        <v>1</v>
      </c>
      <c r="X14" s="544">
        <f t="shared" ref="X14:X24" si="18">IFERROR(IF(ISBLANK(V14),"",V14/O14),0)</f>
        <v>1</v>
      </c>
      <c r="Y14" s="545">
        <f t="shared" ref="Y14:Y24" si="19">IFERROR(X14-W14,"")</f>
        <v>0</v>
      </c>
      <c r="Z14" s="546">
        <f t="shared" ref="Z14:Z26" si="20">IFERROR(X14/W14,"")</f>
        <v>1</v>
      </c>
      <c r="AA14"/>
      <c r="AB14"/>
      <c r="AC14"/>
      <c r="AD14"/>
      <c r="AE14"/>
      <c r="AF14"/>
      <c r="AG14"/>
      <c r="AH14" s="383"/>
      <c r="AI14" s="551"/>
      <c r="AJ14" s="552"/>
      <c r="AK14" s="552"/>
      <c r="AL14" s="553"/>
      <c r="AM14"/>
      <c r="AN14"/>
      <c r="AO14"/>
      <c r="AP14"/>
      <c r="AQ14"/>
      <c r="AR14"/>
      <c r="AS14"/>
      <c r="AT14"/>
      <c r="AU14"/>
      <c r="AV14"/>
    </row>
    <row r="15" spans="1:49" s="4" customFormat="1" ht="15.75" customHeight="1" outlineLevel="1">
      <c r="A15" s="1312" t="str">
        <f>Progress!A11</f>
        <v xml:space="preserve">  Construction phase</v>
      </c>
      <c r="B15" s="1313"/>
      <c r="C15" s="967">
        <f>Progress!C11</f>
        <v>11052935.869999999</v>
      </c>
      <c r="D15" s="556">
        <f>IF(ISBLANK(C15),"",C15/$C$31)</f>
        <v>0.67000257243564076</v>
      </c>
      <c r="E15" s="701">
        <f>Progress!E11</f>
        <v>52113.599999999999</v>
      </c>
      <c r="F15" s="701">
        <f>Progress!F11</f>
        <v>144090.88</v>
      </c>
      <c r="G15" s="701">
        <f>Progress!G11</f>
        <v>11052935.869999999</v>
      </c>
      <c r="H15" s="701">
        <f>Progress!H11</f>
        <v>11052935.869999999</v>
      </c>
      <c r="I15" s="701">
        <f>Progress!I11</f>
        <v>10978371.609999999</v>
      </c>
      <c r="J15" s="543">
        <f t="shared" si="11"/>
        <v>1</v>
      </c>
      <c r="K15" s="543">
        <f>IFERROR(IF(ISBLANK(H15),"",H15/C15),0)</f>
        <v>1</v>
      </c>
      <c r="L15" s="544">
        <f t="shared" si="12"/>
        <v>0.99325389553716825</v>
      </c>
      <c r="M15" s="545">
        <f t="shared" si="13"/>
        <v>-6.7461044628317479E-3</v>
      </c>
      <c r="N15" s="546">
        <f t="shared" si="14"/>
        <v>0.99325389553716825</v>
      </c>
      <c r="O15" s="967">
        <f>Progress!K11</f>
        <v>109913</v>
      </c>
      <c r="P15" s="547">
        <f>IF(ISBLANK(O15),"",O15/$O$31)</f>
        <v>0.74984991131122936</v>
      </c>
      <c r="Q15" s="970">
        <f>Progress!M11</f>
        <v>244</v>
      </c>
      <c r="R15" s="557">
        <f>Progress!N11</f>
        <v>2590</v>
      </c>
      <c r="S15" s="549">
        <f t="shared" si="15"/>
        <v>2.2199375870006277E-3</v>
      </c>
      <c r="T15" s="550">
        <f t="shared" si="16"/>
        <v>2.356409159971978E-2</v>
      </c>
      <c r="U15" s="557">
        <f>Progress!O11</f>
        <v>109832</v>
      </c>
      <c r="V15" s="557">
        <f>Progress!P11</f>
        <v>108012</v>
      </c>
      <c r="W15" s="543">
        <f t="shared" si="17"/>
        <v>0.99926305350595468</v>
      </c>
      <c r="X15" s="544">
        <f t="shared" si="18"/>
        <v>0.98270450265209752</v>
      </c>
      <c r="Y15" s="545">
        <f t="shared" si="19"/>
        <v>-1.6558550853857157E-2</v>
      </c>
      <c r="Z15" s="546">
        <f t="shared" si="20"/>
        <v>0.98342923738072696</v>
      </c>
      <c r="AA15"/>
      <c r="AB15"/>
      <c r="AC15"/>
      <c r="AD15"/>
      <c r="AE15"/>
      <c r="AF15"/>
      <c r="AG15"/>
      <c r="AH15" s="383"/>
      <c r="AI15" s="558"/>
      <c r="AJ15" s="551"/>
      <c r="AK15" s="552"/>
      <c r="AL15" s="552"/>
      <c r="AM15"/>
      <c r="AN15"/>
      <c r="AO15"/>
      <c r="AP15"/>
      <c r="AQ15"/>
      <c r="AR15"/>
      <c r="AS15"/>
      <c r="AT15"/>
      <c r="AU15"/>
      <c r="AV15"/>
      <c r="AW15"/>
    </row>
    <row r="16" spans="1:49" s="4" customFormat="1" ht="15.75" customHeight="1" outlineLevel="1">
      <c r="A16" s="1338" t="str">
        <f>Progress!A12</f>
        <v xml:space="preserve">    site general works</v>
      </c>
      <c r="B16" s="1339"/>
      <c r="C16" s="967">
        <f>Progress!C12</f>
        <v>1298122.04</v>
      </c>
      <c r="D16" s="556">
        <f>Progress!D12</f>
        <v>7.8689057492505085E-2</v>
      </c>
      <c r="E16" s="701">
        <f>Progress!E12</f>
        <v>0</v>
      </c>
      <c r="F16" s="701">
        <f>Progress!F12</f>
        <v>0</v>
      </c>
      <c r="G16" s="701">
        <f>Progress!H12</f>
        <v>1298122.04</v>
      </c>
      <c r="H16" s="701">
        <f>Progress!H12</f>
        <v>1298122.04</v>
      </c>
      <c r="I16" s="701">
        <f>Progress!I12</f>
        <v>1298122.04</v>
      </c>
      <c r="J16" s="543">
        <f t="shared" si="11"/>
        <v>1</v>
      </c>
      <c r="K16" s="543">
        <f t="shared" ref="K16:K24" si="21">IFERROR(IF(ISBLANK(H16),"",H16/C16),0)</f>
        <v>1</v>
      </c>
      <c r="L16" s="544">
        <f t="shared" si="12"/>
        <v>1</v>
      </c>
      <c r="M16" s="545">
        <f t="shared" si="13"/>
        <v>0</v>
      </c>
      <c r="N16" s="546">
        <f t="shared" si="14"/>
        <v>1</v>
      </c>
      <c r="O16" s="967">
        <f>Progress!K12</f>
        <v>5423</v>
      </c>
      <c r="P16" s="547">
        <f>Progress!L12</f>
        <v>3.699686178196207E-2</v>
      </c>
      <c r="Q16" s="970">
        <f>Progress!M12</f>
        <v>0</v>
      </c>
      <c r="R16" s="1144">
        <f>Progress!N12</f>
        <v>0</v>
      </c>
      <c r="S16" s="549">
        <f t="shared" si="15"/>
        <v>0</v>
      </c>
      <c r="T16" s="550">
        <f t="shared" si="16"/>
        <v>0</v>
      </c>
      <c r="U16" s="1144">
        <f>Progress!O12</f>
        <v>5423</v>
      </c>
      <c r="V16" s="1144">
        <f>Progress!P12</f>
        <v>5423</v>
      </c>
      <c r="W16" s="543">
        <f t="shared" si="17"/>
        <v>1</v>
      </c>
      <c r="X16" s="544">
        <f t="shared" si="18"/>
        <v>1</v>
      </c>
      <c r="Y16" s="545">
        <f t="shared" si="19"/>
        <v>0</v>
      </c>
      <c r="Z16" s="546">
        <f t="shared" si="20"/>
        <v>1</v>
      </c>
      <c r="AA16"/>
      <c r="AB16"/>
      <c r="AC16"/>
      <c r="AD16"/>
      <c r="AE16"/>
      <c r="AF16"/>
      <c r="AG16"/>
      <c r="AH16" s="383"/>
      <c r="AI16" s="558"/>
      <c r="AJ16" s="551"/>
      <c r="AK16" s="552"/>
      <c r="AL16" s="552"/>
      <c r="AM16"/>
      <c r="AN16"/>
      <c r="AO16"/>
      <c r="AP16"/>
      <c r="AQ16"/>
      <c r="AR16"/>
      <c r="AS16"/>
      <c r="AT16"/>
      <c r="AU16"/>
      <c r="AV16"/>
      <c r="AW16"/>
    </row>
    <row r="17" spans="1:50" s="4" customFormat="1" ht="15.75" customHeight="1" outlineLevel="1">
      <c r="A17" s="1338" t="str">
        <f>Progress!A13</f>
        <v xml:space="preserve">    Hunger -1</v>
      </c>
      <c r="B17" s="1339"/>
      <c r="C17" s="967">
        <f>Progress!C13</f>
        <v>3846587.17</v>
      </c>
      <c r="D17" s="556">
        <f>Progress!D13</f>
        <v>0.23317092664882452</v>
      </c>
      <c r="E17" s="701">
        <f>Progress!E13</f>
        <v>52113.599999999999</v>
      </c>
      <c r="F17" s="701">
        <f>Progress!F13</f>
        <v>33514.57</v>
      </c>
      <c r="G17" s="701">
        <f>Progress!H13</f>
        <v>3846587.17</v>
      </c>
      <c r="H17" s="701">
        <f>Progress!H13</f>
        <v>3846587.17</v>
      </c>
      <c r="I17" s="701">
        <f>Progress!I13</f>
        <v>3832084.23</v>
      </c>
      <c r="J17" s="543">
        <f t="shared" si="11"/>
        <v>1</v>
      </c>
      <c r="K17" s="543">
        <f t="shared" si="21"/>
        <v>1</v>
      </c>
      <c r="L17" s="544">
        <f t="shared" si="12"/>
        <v>0.99622966038229677</v>
      </c>
      <c r="M17" s="545">
        <f t="shared" si="13"/>
        <v>-3.7703396177032333E-3</v>
      </c>
      <c r="N17" s="546">
        <f t="shared" si="14"/>
        <v>0.99622966038229677</v>
      </c>
      <c r="O17" s="967">
        <f>Progress!K13</f>
        <v>23347</v>
      </c>
      <c r="P17" s="547">
        <f>Progress!L13</f>
        <v>0.15927820985127575</v>
      </c>
      <c r="Q17" s="970">
        <f>Progress!M13</f>
        <v>157</v>
      </c>
      <c r="R17" s="1144">
        <f>Progress!N13</f>
        <v>320</v>
      </c>
      <c r="S17" s="549">
        <f t="shared" si="15"/>
        <v>6.7246327151239986E-3</v>
      </c>
      <c r="T17" s="550">
        <f t="shared" si="16"/>
        <v>1.370625776331006E-2</v>
      </c>
      <c r="U17" s="1144">
        <f>Progress!O13</f>
        <v>23295</v>
      </c>
      <c r="V17" s="1144">
        <f>Progress!P13</f>
        <v>23137</v>
      </c>
      <c r="W17" s="543">
        <f t="shared" si="17"/>
        <v>0.99777273311346215</v>
      </c>
      <c r="X17" s="544">
        <f t="shared" si="18"/>
        <v>0.99100526834282776</v>
      </c>
      <c r="Y17" s="545">
        <f t="shared" si="19"/>
        <v>-6.7674647706343904E-3</v>
      </c>
      <c r="Z17" s="546">
        <f t="shared" si="20"/>
        <v>0.99321742863275375</v>
      </c>
      <c r="AA17"/>
      <c r="AB17"/>
      <c r="AC17"/>
      <c r="AD17"/>
      <c r="AE17"/>
      <c r="AF17"/>
      <c r="AG17"/>
      <c r="AH17" s="383"/>
      <c r="AI17" s="558"/>
      <c r="AJ17" s="551"/>
      <c r="AK17" s="552"/>
      <c r="AL17" s="552"/>
      <c r="AM17"/>
      <c r="AN17"/>
      <c r="AO17"/>
      <c r="AP17"/>
      <c r="AQ17"/>
      <c r="AR17"/>
      <c r="AS17"/>
      <c r="AT17"/>
      <c r="AU17"/>
      <c r="AV17"/>
      <c r="AW17"/>
    </row>
    <row r="18" spans="1:50" s="4" customFormat="1" ht="15.75" customHeight="1" outlineLevel="1">
      <c r="A18" s="1338" t="str">
        <f>Progress!A14</f>
        <v xml:space="preserve">    Hunger-2</v>
      </c>
      <c r="B18" s="1339"/>
      <c r="C18" s="967">
        <f>Progress!C14</f>
        <v>3851109.03</v>
      </c>
      <c r="D18" s="556">
        <f>Progress!D14</f>
        <v>0.23344503100153471</v>
      </c>
      <c r="E18" s="701">
        <f>Progress!E14</f>
        <v>0</v>
      </c>
      <c r="F18" s="701">
        <f>Progress!F14</f>
        <v>33277.93</v>
      </c>
      <c r="G18" s="701">
        <f>Progress!H14</f>
        <v>3851109.03</v>
      </c>
      <c r="H18" s="701">
        <f>Progress!H14</f>
        <v>3851109.03</v>
      </c>
      <c r="I18" s="701">
        <f>Progress!I14</f>
        <v>3836609.69</v>
      </c>
      <c r="J18" s="543">
        <f t="shared" si="11"/>
        <v>1</v>
      </c>
      <c r="K18" s="543">
        <f t="shared" si="21"/>
        <v>1</v>
      </c>
      <c r="L18" s="544">
        <f t="shared" si="12"/>
        <v>0.99623502220086457</v>
      </c>
      <c r="M18" s="545">
        <f t="shared" si="13"/>
        <v>-3.7649777991354272E-3</v>
      </c>
      <c r="N18" s="546">
        <f t="shared" si="14"/>
        <v>0.99623502220086457</v>
      </c>
      <c r="O18" s="967">
        <f>Progress!K14</f>
        <v>24765</v>
      </c>
      <c r="P18" s="547">
        <f>Progress!L14</f>
        <v>0.16895210806385591</v>
      </c>
      <c r="Q18" s="970">
        <f>Progress!M14</f>
        <v>88</v>
      </c>
      <c r="R18" s="1144">
        <f>Progress!N14</f>
        <v>350</v>
      </c>
      <c r="S18" s="549">
        <f t="shared" si="15"/>
        <v>3.553401978598829E-3</v>
      </c>
      <c r="T18" s="550">
        <f t="shared" si="16"/>
        <v>1.4132848778518069E-2</v>
      </c>
      <c r="U18" s="1144">
        <f>Progress!O14</f>
        <v>24736</v>
      </c>
      <c r="V18" s="1144">
        <f>Progress!P14</f>
        <v>24529</v>
      </c>
      <c r="W18" s="543">
        <f t="shared" si="17"/>
        <v>0.99882899252977997</v>
      </c>
      <c r="X18" s="544">
        <f t="shared" si="18"/>
        <v>0.99047042196648494</v>
      </c>
      <c r="Y18" s="545">
        <f t="shared" si="19"/>
        <v>-8.3585705632950313E-3</v>
      </c>
      <c r="Z18" s="546">
        <f t="shared" si="20"/>
        <v>0.99163163001293653</v>
      </c>
      <c r="AA18"/>
      <c r="AB18"/>
      <c r="AC18"/>
      <c r="AD18"/>
      <c r="AE18"/>
      <c r="AF18"/>
      <c r="AG18"/>
      <c r="AH18" s="383"/>
      <c r="AI18" s="558"/>
      <c r="AJ18" s="551"/>
      <c r="AK18" s="552"/>
      <c r="AL18" s="552"/>
      <c r="AM18"/>
      <c r="AN18"/>
      <c r="AO18"/>
      <c r="AP18"/>
      <c r="AQ18"/>
      <c r="AR18"/>
      <c r="AS18"/>
      <c r="AT18"/>
      <c r="AU18"/>
      <c r="AV18"/>
      <c r="AW18"/>
    </row>
    <row r="19" spans="1:50" s="4" customFormat="1" ht="15.75" customHeight="1" outlineLevel="1">
      <c r="A19" s="1338" t="str">
        <f>Progress!A15</f>
        <v xml:space="preserve">    Sephtic Tank</v>
      </c>
      <c r="B19" s="1339"/>
      <c r="C19" s="967">
        <f>Progress!C15</f>
        <v>149552.06</v>
      </c>
      <c r="D19" s="556">
        <f>Progress!D15</f>
        <v>9.0654886712058062E-3</v>
      </c>
      <c r="E19" s="701">
        <f>Progress!E15</f>
        <v>0</v>
      </c>
      <c r="F19" s="701">
        <f>Progress!F15</f>
        <v>0</v>
      </c>
      <c r="G19" s="701">
        <f>Progress!H15</f>
        <v>149552.06</v>
      </c>
      <c r="H19" s="701">
        <f>Progress!H15</f>
        <v>149552.06</v>
      </c>
      <c r="I19" s="701">
        <f>Progress!I15</f>
        <v>149552.06</v>
      </c>
      <c r="J19" s="543">
        <f t="shared" si="11"/>
        <v>1</v>
      </c>
      <c r="K19" s="543">
        <f t="shared" si="21"/>
        <v>1</v>
      </c>
      <c r="L19" s="544">
        <f t="shared" si="12"/>
        <v>1</v>
      </c>
      <c r="M19" s="545">
        <f t="shared" si="13"/>
        <v>0</v>
      </c>
      <c r="N19" s="546">
        <f t="shared" si="14"/>
        <v>1</v>
      </c>
      <c r="O19" s="967">
        <f>Progress!K15</f>
        <v>7817</v>
      </c>
      <c r="P19" s="547">
        <f>Progress!L15</f>
        <v>5.3329240005457773E-2</v>
      </c>
      <c r="Q19" s="970">
        <f>Progress!M15</f>
        <v>0</v>
      </c>
      <c r="R19" s="1144">
        <f>Progress!N15</f>
        <v>0</v>
      </c>
      <c r="S19" s="549">
        <f t="shared" si="15"/>
        <v>0</v>
      </c>
      <c r="T19" s="550">
        <f t="shared" si="16"/>
        <v>0</v>
      </c>
      <c r="U19" s="1144">
        <f>Progress!O15</f>
        <v>7817</v>
      </c>
      <c r="V19" s="1144">
        <f>Progress!P15</f>
        <v>7817</v>
      </c>
      <c r="W19" s="543">
        <f t="shared" si="17"/>
        <v>1</v>
      </c>
      <c r="X19" s="544">
        <f t="shared" si="18"/>
        <v>1</v>
      </c>
      <c r="Y19" s="545">
        <f t="shared" si="19"/>
        <v>0</v>
      </c>
      <c r="Z19" s="546">
        <f t="shared" si="20"/>
        <v>1</v>
      </c>
      <c r="AA19"/>
      <c r="AB19"/>
      <c r="AC19"/>
      <c r="AD19"/>
      <c r="AE19"/>
      <c r="AF19"/>
      <c r="AG19"/>
      <c r="AH19" s="383"/>
      <c r="AI19" s="558"/>
      <c r="AJ19" s="551"/>
      <c r="AK19" s="552"/>
      <c r="AL19" s="552"/>
      <c r="AM19"/>
      <c r="AN19"/>
      <c r="AO19"/>
      <c r="AP19"/>
      <c r="AQ19"/>
      <c r="AR19"/>
      <c r="AS19"/>
      <c r="AT19"/>
      <c r="AU19"/>
      <c r="AV19"/>
      <c r="AW19"/>
    </row>
    <row r="20" spans="1:50" s="4" customFormat="1" ht="15.75" customHeight="1" outlineLevel="1">
      <c r="A20" s="1338" t="str">
        <f>Progress!A16</f>
        <v xml:space="preserve">    Mosque -elec room-Toilets Works</v>
      </c>
      <c r="B20" s="1339"/>
      <c r="C20" s="967">
        <f>Progress!C16</f>
        <v>396377.89</v>
      </c>
      <c r="D20" s="556">
        <f>Progress!D16</f>
        <v>2.4027480940827305E-2</v>
      </c>
      <c r="E20" s="701">
        <f>Progress!E16</f>
        <v>0</v>
      </c>
      <c r="F20" s="701">
        <f>Progress!F16</f>
        <v>20068.169999999998</v>
      </c>
      <c r="G20" s="701">
        <f>Progress!H16</f>
        <v>396377.89</v>
      </c>
      <c r="H20" s="701">
        <f>Progress!H16</f>
        <v>396377.89</v>
      </c>
      <c r="I20" s="701">
        <f>Progress!I16</f>
        <v>386130.49</v>
      </c>
      <c r="J20" s="543">
        <f t="shared" si="11"/>
        <v>1</v>
      </c>
      <c r="K20" s="543">
        <f t="shared" si="21"/>
        <v>1</v>
      </c>
      <c r="L20" s="544">
        <f t="shared" si="12"/>
        <v>0.97414739757558111</v>
      </c>
      <c r="M20" s="545">
        <f t="shared" si="13"/>
        <v>-2.5852602424418891E-2</v>
      </c>
      <c r="N20" s="546">
        <f t="shared" si="14"/>
        <v>0.97414739757558111</v>
      </c>
      <c r="O20" s="967">
        <f>Progress!K16</f>
        <v>15308</v>
      </c>
      <c r="P20" s="547">
        <f>Progress!L16</f>
        <v>0.10443443853185974</v>
      </c>
      <c r="Q20" s="970">
        <f>Progress!M16</f>
        <v>0</v>
      </c>
      <c r="R20" s="1144">
        <f>Progress!N16</f>
        <v>671</v>
      </c>
      <c r="S20" s="549">
        <f t="shared" si="15"/>
        <v>0</v>
      </c>
      <c r="T20" s="550">
        <f t="shared" si="16"/>
        <v>4.3833289783119934E-2</v>
      </c>
      <c r="U20" s="1144">
        <f>Progress!O16</f>
        <v>15308</v>
      </c>
      <c r="V20" s="1144">
        <f>Progress!P16</f>
        <v>14842</v>
      </c>
      <c r="W20" s="543">
        <f t="shared" si="17"/>
        <v>1</v>
      </c>
      <c r="X20" s="544">
        <f t="shared" si="18"/>
        <v>0.96955840083616407</v>
      </c>
      <c r="Y20" s="545">
        <f t="shared" si="19"/>
        <v>-3.0441599163835931E-2</v>
      </c>
      <c r="Z20" s="546">
        <f t="shared" si="20"/>
        <v>0.96955840083616407</v>
      </c>
      <c r="AA20"/>
      <c r="AB20"/>
      <c r="AC20"/>
      <c r="AD20"/>
      <c r="AE20"/>
      <c r="AF20"/>
      <c r="AG20"/>
      <c r="AH20" s="383"/>
      <c r="AI20" s="558"/>
      <c r="AJ20" s="551"/>
      <c r="AK20" s="552"/>
      <c r="AL20" s="552"/>
      <c r="AM20"/>
      <c r="AN20"/>
      <c r="AO20"/>
      <c r="AP20"/>
      <c r="AQ20"/>
      <c r="AR20"/>
      <c r="AS20"/>
      <c r="AT20"/>
      <c r="AU20"/>
      <c r="AV20"/>
      <c r="AW20"/>
    </row>
    <row r="21" spans="1:50" s="4" customFormat="1" ht="15.75" customHeight="1" outlineLevel="1">
      <c r="A21" s="1338" t="str">
        <f>Progress!A17</f>
        <v xml:space="preserve">    GRB Tank</v>
      </c>
      <c r="B21" s="1339"/>
      <c r="C21" s="967">
        <f>Progress!C17</f>
        <v>163749.6</v>
      </c>
      <c r="D21" s="556">
        <f>Progress!D17</f>
        <v>9.9261096350961829E-3</v>
      </c>
      <c r="E21" s="701">
        <f>Progress!E17</f>
        <v>0</v>
      </c>
      <c r="F21" s="701">
        <f>Progress!F17</f>
        <v>0</v>
      </c>
      <c r="G21" s="701">
        <f>Progress!H17</f>
        <v>163749.6</v>
      </c>
      <c r="H21" s="701">
        <f>Progress!H17</f>
        <v>163749.6</v>
      </c>
      <c r="I21" s="701">
        <f>Progress!I17</f>
        <v>163749.6</v>
      </c>
      <c r="J21" s="543">
        <f t="shared" si="11"/>
        <v>1</v>
      </c>
      <c r="K21" s="543">
        <f t="shared" si="21"/>
        <v>1</v>
      </c>
      <c r="L21" s="544">
        <f t="shared" si="12"/>
        <v>1</v>
      </c>
      <c r="M21" s="545">
        <f t="shared" si="13"/>
        <v>0</v>
      </c>
      <c r="N21" s="546">
        <f t="shared" si="14"/>
        <v>1</v>
      </c>
      <c r="O21" s="967">
        <f>Progress!K17</f>
        <v>9922</v>
      </c>
      <c r="P21" s="547">
        <f>Progress!L17</f>
        <v>6.7689998635557372E-2</v>
      </c>
      <c r="Q21" s="970">
        <f>Progress!M17</f>
        <v>0</v>
      </c>
      <c r="R21" s="1144">
        <f>Progress!N17</f>
        <v>0</v>
      </c>
      <c r="S21" s="549">
        <f t="shared" si="15"/>
        <v>0</v>
      </c>
      <c r="T21" s="550">
        <f t="shared" si="16"/>
        <v>0</v>
      </c>
      <c r="U21" s="1144">
        <f>Progress!O17</f>
        <v>9922</v>
      </c>
      <c r="V21" s="1144">
        <f>Progress!P17</f>
        <v>9922</v>
      </c>
      <c r="W21" s="543">
        <f t="shared" si="17"/>
        <v>1</v>
      </c>
      <c r="X21" s="544">
        <f t="shared" si="18"/>
        <v>1</v>
      </c>
      <c r="Y21" s="545">
        <f t="shared" si="19"/>
        <v>0</v>
      </c>
      <c r="Z21" s="546">
        <f t="shared" si="20"/>
        <v>1</v>
      </c>
      <c r="AA21"/>
      <c r="AB21"/>
      <c r="AC21"/>
      <c r="AD21"/>
      <c r="AE21"/>
      <c r="AF21"/>
      <c r="AG21"/>
      <c r="AH21" s="383"/>
      <c r="AI21" s="558"/>
      <c r="AJ21" s="551"/>
      <c r="AK21" s="552"/>
      <c r="AL21" s="552"/>
      <c r="AM21"/>
      <c r="AN21"/>
      <c r="AO21"/>
      <c r="AP21"/>
      <c r="AQ21"/>
      <c r="AR21"/>
      <c r="AS21"/>
      <c r="AT21"/>
      <c r="AU21"/>
      <c r="AV21"/>
      <c r="AW21"/>
    </row>
    <row r="22" spans="1:50" s="4" customFormat="1" ht="15.75" customHeight="1" outlineLevel="1">
      <c r="A22" s="1338" t="str">
        <f>Progress!A18</f>
        <v xml:space="preserve">    Pump room</v>
      </c>
      <c r="B22" s="1339"/>
      <c r="C22" s="967">
        <f>Progress!C18</f>
        <v>389712.84</v>
      </c>
      <c r="D22" s="556">
        <f>Progress!D18</f>
        <v>2.362346152933929E-2</v>
      </c>
      <c r="E22" s="701">
        <f>Progress!E18</f>
        <v>0</v>
      </c>
      <c r="F22" s="701">
        <f>Progress!F18</f>
        <v>2664.93</v>
      </c>
      <c r="G22" s="701">
        <f>Progress!H18</f>
        <v>389712.84</v>
      </c>
      <c r="H22" s="701">
        <f>Progress!H18</f>
        <v>389712.84</v>
      </c>
      <c r="I22" s="701">
        <f>Progress!I18</f>
        <v>387774.89</v>
      </c>
      <c r="J22" s="543">
        <f t="shared" si="11"/>
        <v>1</v>
      </c>
      <c r="K22" s="543">
        <f t="shared" si="21"/>
        <v>1</v>
      </c>
      <c r="L22" s="544">
        <f t="shared" si="12"/>
        <v>0.99502723595147646</v>
      </c>
      <c r="M22" s="545">
        <f t="shared" si="13"/>
        <v>-4.9727640485235369E-3</v>
      </c>
      <c r="N22" s="546">
        <f t="shared" si="14"/>
        <v>0.99502723595147646</v>
      </c>
      <c r="O22" s="967">
        <f>Progress!K18</f>
        <v>7698</v>
      </c>
      <c r="P22" s="547">
        <f>Progress!L18</f>
        <v>5.2517396643471145E-2</v>
      </c>
      <c r="Q22" s="970">
        <f>Progress!M18</f>
        <v>0</v>
      </c>
      <c r="R22" s="1144">
        <f>Progress!N18</f>
        <v>192</v>
      </c>
      <c r="S22" s="549">
        <f t="shared" si="15"/>
        <v>0</v>
      </c>
      <c r="T22" s="550">
        <f t="shared" si="16"/>
        <v>2.4941543257989088E-2</v>
      </c>
      <c r="U22" s="1144">
        <f>Progress!O18</f>
        <v>7698</v>
      </c>
      <c r="V22" s="1144">
        <f>Progress!P18</f>
        <v>7313</v>
      </c>
      <c r="W22" s="543">
        <f t="shared" si="17"/>
        <v>1</v>
      </c>
      <c r="X22" s="544">
        <f t="shared" si="18"/>
        <v>0.94998700961288651</v>
      </c>
      <c r="Y22" s="545">
        <f t="shared" si="19"/>
        <v>-5.0012990387113487E-2</v>
      </c>
      <c r="Z22" s="546">
        <f t="shared" si="20"/>
        <v>0.94998700961288651</v>
      </c>
      <c r="AA22"/>
      <c r="AB22"/>
      <c r="AC22"/>
      <c r="AD22"/>
      <c r="AE22"/>
      <c r="AF22"/>
      <c r="AG22"/>
      <c r="AH22" s="383"/>
      <c r="AI22" s="558"/>
      <c r="AJ22" s="551"/>
      <c r="AK22" s="552"/>
      <c r="AL22" s="552"/>
      <c r="AM22"/>
      <c r="AN22"/>
      <c r="AO22"/>
      <c r="AP22"/>
      <c r="AQ22"/>
      <c r="AR22"/>
      <c r="AS22"/>
      <c r="AT22"/>
      <c r="AU22"/>
      <c r="AV22"/>
      <c r="AW22"/>
    </row>
    <row r="23" spans="1:50" s="4" customFormat="1" ht="15.75" customHeight="1" outlineLevel="1">
      <c r="A23" s="1338" t="str">
        <f>Progress!A19</f>
        <v xml:space="preserve">    External WORKS-MEP</v>
      </c>
      <c r="B23" s="1339"/>
      <c r="C23" s="967">
        <f>Progress!C19</f>
        <v>581705.66</v>
      </c>
      <c r="D23" s="556">
        <f>Progress!D19</f>
        <v>3.5261607701734747E-2</v>
      </c>
      <c r="E23" s="701">
        <f>Progress!E19</f>
        <v>0</v>
      </c>
      <c r="F23" s="701">
        <f>Progress!F19</f>
        <v>3195.27</v>
      </c>
      <c r="G23" s="701">
        <f>Progress!H19</f>
        <v>581705.66</v>
      </c>
      <c r="H23" s="701">
        <f>Progress!H19</f>
        <v>581705.66</v>
      </c>
      <c r="I23" s="701">
        <f>Progress!I19</f>
        <v>570319.85</v>
      </c>
      <c r="J23" s="543">
        <f t="shared" si="11"/>
        <v>1</v>
      </c>
      <c r="K23" s="543">
        <f t="shared" si="21"/>
        <v>1</v>
      </c>
      <c r="L23" s="544">
        <f t="shared" si="12"/>
        <v>0.9804268536771672</v>
      </c>
      <c r="M23" s="545">
        <f t="shared" si="13"/>
        <v>-1.9573146322832802E-2</v>
      </c>
      <c r="N23" s="546">
        <f t="shared" si="14"/>
        <v>0.9804268536771672</v>
      </c>
      <c r="O23" s="967">
        <f>Progress!K19</f>
        <v>6008</v>
      </c>
      <c r="P23" s="547">
        <f>Progress!L19</f>
        <v>4.0987856460635831E-2</v>
      </c>
      <c r="Q23" s="970">
        <f>Progress!M19</f>
        <v>0</v>
      </c>
      <c r="R23" s="1144">
        <f>Progress!N19</f>
        <v>7</v>
      </c>
      <c r="S23" s="549">
        <f t="shared" si="15"/>
        <v>0</v>
      </c>
      <c r="T23" s="550">
        <f t="shared" si="16"/>
        <v>1.1651131824234355E-3</v>
      </c>
      <c r="U23" s="1144">
        <f>Progress!O19</f>
        <v>6008</v>
      </c>
      <c r="V23" s="1144">
        <f>Progress!P19</f>
        <v>5985</v>
      </c>
      <c r="W23" s="543">
        <f t="shared" si="17"/>
        <v>1</v>
      </c>
      <c r="X23" s="544">
        <f t="shared" si="18"/>
        <v>0.99617177097203724</v>
      </c>
      <c r="Y23" s="545">
        <f t="shared" si="19"/>
        <v>-3.8282290279627595E-3</v>
      </c>
      <c r="Z23" s="546">
        <f t="shared" si="20"/>
        <v>0.99617177097203724</v>
      </c>
      <c r="AA23"/>
      <c r="AB23"/>
      <c r="AC23"/>
      <c r="AD23"/>
      <c r="AE23"/>
      <c r="AF23"/>
      <c r="AG23"/>
      <c r="AH23" s="383"/>
      <c r="AI23" s="558"/>
      <c r="AJ23" s="551"/>
      <c r="AK23" s="552"/>
      <c r="AL23" s="552"/>
      <c r="AM23"/>
      <c r="AN23"/>
      <c r="AO23"/>
      <c r="AP23"/>
      <c r="AQ23"/>
      <c r="AR23"/>
      <c r="AS23"/>
      <c r="AT23"/>
      <c r="AU23"/>
      <c r="AV23"/>
      <c r="AW23"/>
    </row>
    <row r="24" spans="1:50" s="4" customFormat="1" ht="15.75" customHeight="1" outlineLevel="1">
      <c r="A24" s="1338" t="str">
        <f>Progress!A20</f>
        <v xml:space="preserve">    External Works landscape</v>
      </c>
      <c r="B24" s="1339"/>
      <c r="C24" s="967">
        <f>Progress!C20</f>
        <v>376019.58</v>
      </c>
      <c r="D24" s="556">
        <f>Progress!D20</f>
        <v>2.2793408814573105E-2</v>
      </c>
      <c r="E24" s="701">
        <f>Progress!E20</f>
        <v>0</v>
      </c>
      <c r="F24" s="701">
        <f>Progress!F20</f>
        <v>51370.559999999998</v>
      </c>
      <c r="G24" s="701">
        <f>Progress!H20</f>
        <v>376019.58</v>
      </c>
      <c r="H24" s="701">
        <f>Progress!H20</f>
        <v>376019.58</v>
      </c>
      <c r="I24" s="701">
        <f>Progress!I20</f>
        <v>354028.77</v>
      </c>
      <c r="J24" s="543">
        <f t="shared" si="11"/>
        <v>1</v>
      </c>
      <c r="K24" s="543">
        <f t="shared" si="21"/>
        <v>1</v>
      </c>
      <c r="L24" s="544">
        <f t="shared" si="12"/>
        <v>0.94151684867048679</v>
      </c>
      <c r="M24" s="545">
        <f t="shared" si="13"/>
        <v>-5.8483151329513205E-2</v>
      </c>
      <c r="N24" s="546">
        <f t="shared" si="14"/>
        <v>0.94151684867048679</v>
      </c>
      <c r="O24" s="967">
        <f>Progress!K20</f>
        <v>9626</v>
      </c>
      <c r="P24" s="547">
        <f>Progress!L20</f>
        <v>6.5670623550279708E-2</v>
      </c>
      <c r="Q24" s="970">
        <f>Progress!M20</f>
        <v>0</v>
      </c>
      <c r="R24" s="1144">
        <f>Progress!N20</f>
        <v>1050</v>
      </c>
      <c r="S24" s="549">
        <f t="shared" si="15"/>
        <v>0</v>
      </c>
      <c r="T24" s="550">
        <f t="shared" si="16"/>
        <v>0.10907957614793268</v>
      </c>
      <c r="U24" s="1144">
        <f>Progress!O20</f>
        <v>9626</v>
      </c>
      <c r="V24" s="1144">
        <f>Progress!P20</f>
        <v>9045</v>
      </c>
      <c r="W24" s="543">
        <f t="shared" si="17"/>
        <v>1</v>
      </c>
      <c r="X24" s="544">
        <f t="shared" si="18"/>
        <v>0.93964263453147723</v>
      </c>
      <c r="Y24" s="545">
        <f t="shared" si="19"/>
        <v>-6.0357365468522772E-2</v>
      </c>
      <c r="Z24" s="546">
        <f t="shared" si="20"/>
        <v>0.93964263453147723</v>
      </c>
      <c r="AA24"/>
      <c r="AB24"/>
      <c r="AC24"/>
      <c r="AD24"/>
      <c r="AE24"/>
      <c r="AF24"/>
      <c r="AG24"/>
      <c r="AH24" s="383"/>
      <c r="AI24" s="558"/>
      <c r="AJ24" s="551"/>
      <c r="AK24" s="552"/>
      <c r="AL24" s="552"/>
      <c r="AM24"/>
      <c r="AN24"/>
      <c r="AO24"/>
      <c r="AP24"/>
      <c r="AQ24"/>
      <c r="AR24"/>
      <c r="AS24"/>
      <c r="AT24"/>
      <c r="AU24"/>
      <c r="AV24"/>
      <c r="AW24"/>
    </row>
    <row r="25" spans="1:50" s="4" customFormat="1" ht="15.75" customHeight="1">
      <c r="A25" s="1312" t="str">
        <f>Progress!A21</f>
        <v xml:space="preserve">  Testing and comissiong</v>
      </c>
      <c r="B25" s="1313"/>
      <c r="C25" s="967">
        <f>Progress!C21</f>
        <v>1649684</v>
      </c>
      <c r="D25" s="556">
        <f t="shared" ref="D25:D30" si="22">IF(ISBLANK(C25),"",C25/$C$31)</f>
        <v>9.9999903799850562E-2</v>
      </c>
      <c r="E25" s="701">
        <f>Progress!E21</f>
        <v>259325.32</v>
      </c>
      <c r="F25" s="701">
        <f>Progress!F21</f>
        <v>41242.1</v>
      </c>
      <c r="G25" s="701">
        <f>Progress!G21</f>
        <v>1574698.36</v>
      </c>
      <c r="H25" s="701">
        <f>Progress!H21</f>
        <v>1574698.36</v>
      </c>
      <c r="I25" s="701">
        <f>Progress!I21</f>
        <v>1422852.45</v>
      </c>
      <c r="J25" s="543">
        <f t="shared" ref="J25:J30" si="23">IFERROR(IF(ISBLANK(G25),"",G25/C25),0)</f>
        <v>0.95454545234117572</v>
      </c>
      <c r="K25" s="543">
        <f t="shared" ref="K25:K30" si="24">IFERROR(IF(ISBLANK(H25),"",H25/C25),0)</f>
        <v>0.95454545234117572</v>
      </c>
      <c r="L25" s="544">
        <f t="shared" ref="L25:L30" si="25">IFERROR(IF(ISBLANK(I25),"",I25/C25),0)</f>
        <v>0.86249999999999993</v>
      </c>
      <c r="M25" s="545">
        <f t="shared" ref="M25:M30" si="26">IFERROR(L25-K25,"")</f>
        <v>-9.2045452341175782E-2</v>
      </c>
      <c r="N25" s="546">
        <f t="shared" si="14"/>
        <v>0.90357143065799583</v>
      </c>
      <c r="O25" s="967">
        <f>Progress!K21</f>
        <v>7320</v>
      </c>
      <c r="P25" s="547">
        <f>IF(ISBLANK(O25),"",O25/$O$31)</f>
        <v>4.9938600081866555E-2</v>
      </c>
      <c r="Q25" s="970">
        <f>Progress!M21</f>
        <v>1150</v>
      </c>
      <c r="R25" s="554">
        <f>Progress!N21</f>
        <v>183</v>
      </c>
      <c r="S25" s="549">
        <f t="shared" si="5"/>
        <v>0.15710382513661203</v>
      </c>
      <c r="T25" s="550">
        <f t="shared" si="6"/>
        <v>2.5000000000000001E-2</v>
      </c>
      <c r="U25" s="554">
        <f>Progress!O21</f>
        <v>6987</v>
      </c>
      <c r="V25" s="554">
        <f>Progress!P21</f>
        <v>6314</v>
      </c>
      <c r="W25" s="543">
        <f t="shared" si="7"/>
        <v>0.95450819672131149</v>
      </c>
      <c r="X25" s="544">
        <f t="shared" si="8"/>
        <v>0.86256830601092893</v>
      </c>
      <c r="Y25" s="545">
        <f t="shared" si="9"/>
        <v>-9.1939890710382555E-2</v>
      </c>
      <c r="Z25" s="546">
        <f t="shared" si="20"/>
        <v>0.9036782596250178</v>
      </c>
      <c r="AA25"/>
      <c r="AB25"/>
      <c r="AC25"/>
      <c r="AD25"/>
      <c r="AE25"/>
      <c r="AF25"/>
      <c r="AG25"/>
      <c r="AH25" s="383"/>
      <c r="AI25" s="551"/>
      <c r="AJ25" s="552"/>
      <c r="AK25" s="552"/>
      <c r="AL25"/>
      <c r="AM25"/>
      <c r="AN25"/>
      <c r="AO25"/>
      <c r="AP25"/>
      <c r="AQ25"/>
      <c r="AR25"/>
      <c r="AS25"/>
      <c r="AT25"/>
      <c r="AU25"/>
      <c r="AV25"/>
    </row>
    <row r="26" spans="1:50" s="4" customFormat="1" ht="15.75" customHeight="1">
      <c r="A26" s="1312" t="str">
        <f>Progress!A22</f>
        <v xml:space="preserve">  Close Out</v>
      </c>
      <c r="B26" s="1313"/>
      <c r="C26" s="967">
        <f>Progress!C22</f>
        <v>0</v>
      </c>
      <c r="D26" s="556">
        <f t="shared" si="22"/>
        <v>0</v>
      </c>
      <c r="E26" s="701">
        <f>Progress!E22</f>
        <v>0</v>
      </c>
      <c r="F26" s="701">
        <f>Progress!F22</f>
        <v>0</v>
      </c>
      <c r="G26" s="701">
        <f>Progress!G22</f>
        <v>0</v>
      </c>
      <c r="H26" s="701">
        <f>Progress!H22</f>
        <v>0</v>
      </c>
      <c r="I26" s="701">
        <f>Progress!I22</f>
        <v>0</v>
      </c>
      <c r="J26" s="543">
        <f t="shared" si="23"/>
        <v>0</v>
      </c>
      <c r="K26" s="543">
        <f t="shared" si="24"/>
        <v>0</v>
      </c>
      <c r="L26" s="544">
        <f t="shared" si="25"/>
        <v>0</v>
      </c>
      <c r="M26" s="545">
        <f t="shared" si="26"/>
        <v>0</v>
      </c>
      <c r="N26" s="546" t="str">
        <f t="shared" si="14"/>
        <v/>
      </c>
      <c r="O26" s="967">
        <f>Progress!K22</f>
        <v>0</v>
      </c>
      <c r="P26" s="547">
        <f>IF(ISBLANK(O26),"",O26/$O$31)</f>
        <v>0</v>
      </c>
      <c r="Q26" s="970">
        <f>Progress!M22</f>
        <v>0</v>
      </c>
      <c r="R26" s="548">
        <f>Progress!N22</f>
        <v>0</v>
      </c>
      <c r="S26" s="549">
        <f t="shared" ref="S26:S27" si="27">IFERROR(IF(ISBLANK(Q26),"",Q26/O26),0)</f>
        <v>0</v>
      </c>
      <c r="T26" s="550">
        <f t="shared" ref="T26:T27" si="28">IFERROR(IF(ISBLANK(R26),"",R26/O26),0)</f>
        <v>0</v>
      </c>
      <c r="U26" s="554">
        <f>Progress!O22</f>
        <v>0</v>
      </c>
      <c r="V26" s="554">
        <f>Progress!P22</f>
        <v>0</v>
      </c>
      <c r="W26" s="543">
        <f t="shared" ref="W26:W27" si="29">IFERROR(IF(ISBLANK(U26),"",U26/O26),0)</f>
        <v>0</v>
      </c>
      <c r="X26" s="544">
        <f t="shared" ref="X26:X27" si="30">IFERROR(IF(ISBLANK(V26),"",V26/O26),0)</f>
        <v>0</v>
      </c>
      <c r="Y26" s="545">
        <f t="shared" ref="Y26:Y27" si="31">IFERROR(X26-W26,"")</f>
        <v>0</v>
      </c>
      <c r="Z26" s="546" t="str">
        <f t="shared" si="20"/>
        <v/>
      </c>
      <c r="AA26"/>
      <c r="AB26"/>
      <c r="AC26"/>
      <c r="AD26"/>
      <c r="AE26"/>
      <c r="AF26"/>
      <c r="AG26"/>
      <c r="AH26" s="383"/>
      <c r="AL26"/>
      <c r="AM26"/>
      <c r="AN26"/>
      <c r="AO26"/>
      <c r="AP26"/>
      <c r="AQ26"/>
      <c r="AR26"/>
      <c r="AS26"/>
      <c r="AT26"/>
      <c r="AU26"/>
      <c r="AV26"/>
    </row>
    <row r="27" spans="1:50" s="4" customFormat="1" ht="15.75" customHeight="1">
      <c r="A27" s="1312"/>
      <c r="B27" s="1313"/>
      <c r="C27" s="967"/>
      <c r="D27" s="973" t="str">
        <f t="shared" si="22"/>
        <v/>
      </c>
      <c r="E27" s="701"/>
      <c r="F27" s="701"/>
      <c r="G27" s="701"/>
      <c r="H27" s="701"/>
      <c r="I27" s="701"/>
      <c r="J27" s="543" t="str">
        <f t="shared" si="23"/>
        <v/>
      </c>
      <c r="K27" s="543" t="str">
        <f t="shared" si="24"/>
        <v/>
      </c>
      <c r="L27" s="544" t="str">
        <f t="shared" si="25"/>
        <v/>
      </c>
      <c r="M27" s="545" t="str">
        <f t="shared" si="26"/>
        <v/>
      </c>
      <c r="N27" s="546" t="str">
        <f t="shared" ref="N27:N30" si="32">IFERROR(L27/K27,"")</f>
        <v/>
      </c>
      <c r="O27" s="967"/>
      <c r="P27" s="547"/>
      <c r="Q27" s="970"/>
      <c r="R27" s="548"/>
      <c r="S27" s="549" t="str">
        <f t="shared" si="27"/>
        <v/>
      </c>
      <c r="T27" s="550" t="str">
        <f t="shared" si="28"/>
        <v/>
      </c>
      <c r="U27" s="548"/>
      <c r="V27" s="548"/>
      <c r="W27" s="543" t="str">
        <f t="shared" si="29"/>
        <v/>
      </c>
      <c r="X27" s="544" t="str">
        <f t="shared" si="30"/>
        <v/>
      </c>
      <c r="Y27" s="545" t="str">
        <f t="shared" si="31"/>
        <v/>
      </c>
      <c r="Z27" s="546" t="str">
        <f t="shared" ref="Z27" si="33">IFERROR(X27/W27,"")</f>
        <v/>
      </c>
      <c r="AA27"/>
      <c r="AB27"/>
      <c r="AC27"/>
      <c r="AD27"/>
      <c r="AE27"/>
      <c r="AF27"/>
      <c r="AG27"/>
      <c r="AH27" s="383"/>
      <c r="AI27" s="551"/>
      <c r="AJ27" s="552"/>
      <c r="AK27" s="552"/>
      <c r="AL27" s="555"/>
      <c r="AM27"/>
      <c r="AN27"/>
      <c r="AO27"/>
      <c r="AP27"/>
      <c r="AQ27"/>
      <c r="AR27"/>
      <c r="AS27"/>
      <c r="AT27"/>
      <c r="AU27"/>
      <c r="AV27"/>
    </row>
    <row r="28" spans="1:50" s="4" customFormat="1" ht="15.75" customHeight="1">
      <c r="A28" s="1312"/>
      <c r="B28" s="1313"/>
      <c r="C28" s="967"/>
      <c r="D28" s="556" t="str">
        <f t="shared" si="22"/>
        <v/>
      </c>
      <c r="E28" s="701"/>
      <c r="F28" s="701"/>
      <c r="G28" s="701"/>
      <c r="H28" s="701"/>
      <c r="I28" s="701"/>
      <c r="J28" s="543" t="str">
        <f t="shared" si="23"/>
        <v/>
      </c>
      <c r="K28" s="543" t="str">
        <f t="shared" si="24"/>
        <v/>
      </c>
      <c r="L28" s="544" t="str">
        <f t="shared" si="25"/>
        <v/>
      </c>
      <c r="M28" s="545" t="str">
        <f t="shared" si="26"/>
        <v/>
      </c>
      <c r="N28" s="546" t="str">
        <f t="shared" si="32"/>
        <v/>
      </c>
      <c r="O28" s="967"/>
      <c r="P28" s="547"/>
      <c r="Q28" s="970"/>
      <c r="R28" s="548"/>
      <c r="S28" s="549" t="str">
        <f t="shared" si="5"/>
        <v/>
      </c>
      <c r="T28" s="550" t="str">
        <f t="shared" si="6"/>
        <v/>
      </c>
      <c r="U28" s="548"/>
      <c r="V28" s="548"/>
      <c r="W28" s="543" t="str">
        <f t="shared" si="7"/>
        <v/>
      </c>
      <c r="X28" s="544" t="str">
        <f t="shared" si="8"/>
        <v/>
      </c>
      <c r="Y28" s="545" t="str">
        <f t="shared" si="9"/>
        <v/>
      </c>
      <c r="Z28" s="546" t="str">
        <f t="shared" si="10"/>
        <v/>
      </c>
      <c r="AA28"/>
      <c r="AB28"/>
      <c r="AC28"/>
      <c r="AD28"/>
      <c r="AE28"/>
      <c r="AF28"/>
      <c r="AG28"/>
      <c r="AH28" s="383"/>
      <c r="AL28"/>
      <c r="AM28"/>
      <c r="AN28"/>
      <c r="AO28"/>
      <c r="AP28"/>
      <c r="AQ28"/>
      <c r="AR28"/>
      <c r="AS28"/>
      <c r="AT28"/>
      <c r="AU28"/>
      <c r="AV28"/>
    </row>
    <row r="29" spans="1:50" s="4" customFormat="1" ht="15.75" customHeight="1" outlineLevel="1">
      <c r="A29" s="1312"/>
      <c r="B29" s="1313"/>
      <c r="C29" s="967"/>
      <c r="D29" s="556" t="str">
        <f t="shared" si="22"/>
        <v/>
      </c>
      <c r="E29" s="701"/>
      <c r="F29" s="701"/>
      <c r="G29" s="701"/>
      <c r="H29" s="702"/>
      <c r="I29" s="702"/>
      <c r="J29" s="543" t="str">
        <f t="shared" si="23"/>
        <v/>
      </c>
      <c r="K29" s="543" t="str">
        <f t="shared" si="24"/>
        <v/>
      </c>
      <c r="L29" s="544" t="str">
        <f t="shared" si="25"/>
        <v/>
      </c>
      <c r="M29" s="545" t="str">
        <f t="shared" si="26"/>
        <v/>
      </c>
      <c r="N29" s="546" t="str">
        <f t="shared" si="32"/>
        <v/>
      </c>
      <c r="O29" s="967"/>
      <c r="P29" s="547"/>
      <c r="Q29" s="970"/>
      <c r="R29" s="557"/>
      <c r="S29" s="549" t="str">
        <f t="shared" si="5"/>
        <v/>
      </c>
      <c r="T29" s="550" t="str">
        <f t="shared" si="6"/>
        <v/>
      </c>
      <c r="U29" s="541"/>
      <c r="V29" s="542"/>
      <c r="W29" s="543" t="str">
        <f t="shared" si="7"/>
        <v/>
      </c>
      <c r="X29" s="544" t="str">
        <f t="shared" si="8"/>
        <v/>
      </c>
      <c r="Y29" s="545" t="str">
        <f>IFERROR(X29-W29,"")</f>
        <v/>
      </c>
      <c r="Z29" s="546" t="str">
        <f>IFERROR(X29/W29,"")</f>
        <v/>
      </c>
      <c r="AA29"/>
      <c r="AB29"/>
      <c r="AC29"/>
      <c r="AD29"/>
      <c r="AE29"/>
      <c r="AF29"/>
      <c r="AG29"/>
      <c r="AH29" s="383"/>
      <c r="AI29"/>
      <c r="AM29"/>
      <c r="AN29"/>
      <c r="AO29"/>
      <c r="AP29"/>
      <c r="AQ29"/>
      <c r="AR29"/>
      <c r="AS29"/>
      <c r="AT29"/>
      <c r="AU29"/>
      <c r="AV29"/>
      <c r="AW29"/>
    </row>
    <row r="30" spans="1:50" s="4" customFormat="1" ht="15.75" customHeight="1" outlineLevel="1">
      <c r="A30" s="1312"/>
      <c r="B30" s="1313"/>
      <c r="C30" s="968"/>
      <c r="D30" s="559" t="str">
        <f t="shared" si="22"/>
        <v/>
      </c>
      <c r="E30" s="703"/>
      <c r="F30" s="703"/>
      <c r="G30" s="703"/>
      <c r="H30" s="704"/>
      <c r="I30" s="704"/>
      <c r="J30" s="543" t="str">
        <f t="shared" si="23"/>
        <v/>
      </c>
      <c r="K30" s="543" t="str">
        <f t="shared" si="24"/>
        <v/>
      </c>
      <c r="L30" s="544" t="str">
        <f t="shared" si="25"/>
        <v/>
      </c>
      <c r="M30" s="545" t="str">
        <f t="shared" si="26"/>
        <v/>
      </c>
      <c r="N30" s="546" t="str">
        <f t="shared" si="32"/>
        <v/>
      </c>
      <c r="O30" s="968"/>
      <c r="P30" s="547"/>
      <c r="Q30" s="971"/>
      <c r="R30" s="557"/>
      <c r="S30" s="566" t="str">
        <f t="shared" si="5"/>
        <v/>
      </c>
      <c r="T30" s="567" t="str">
        <f t="shared" si="6"/>
        <v/>
      </c>
      <c r="U30" s="560"/>
      <c r="V30" s="561"/>
      <c r="W30" s="562" t="str">
        <f t="shared" si="7"/>
        <v/>
      </c>
      <c r="X30" s="563" t="str">
        <f t="shared" si="8"/>
        <v/>
      </c>
      <c r="Y30" s="564" t="str">
        <f>IFERROR(X30-W30,"")</f>
        <v/>
      </c>
      <c r="Z30" s="565" t="str">
        <f>IFERROR(X30/W30,"")</f>
        <v/>
      </c>
      <c r="AA30"/>
      <c r="AB30"/>
      <c r="AC30"/>
      <c r="AD30"/>
      <c r="AE30"/>
      <c r="AF30"/>
      <c r="AG30"/>
      <c r="AH30" s="383"/>
      <c r="AI30"/>
      <c r="AM30"/>
      <c r="AN30"/>
      <c r="AO30"/>
      <c r="AP30"/>
      <c r="AQ30"/>
      <c r="AR30"/>
      <c r="AS30"/>
      <c r="AT30"/>
      <c r="AU30"/>
      <c r="AV30"/>
      <c r="AW30"/>
    </row>
    <row r="31" spans="1:50" s="585" customFormat="1" ht="19.95" customHeight="1" thickBot="1">
      <c r="A31" s="196"/>
      <c r="B31" s="159" t="s">
        <v>5</v>
      </c>
      <c r="C31" s="160">
        <f t="shared" ref="C31:D31" si="34">SUM(C13:C15,C25)</f>
        <v>16496855.869999999</v>
      </c>
      <c r="D31" s="568">
        <f t="shared" si="34"/>
        <v>1</v>
      </c>
      <c r="E31" s="569">
        <f>SUM(E13:E15,E25)</f>
        <v>311438.92</v>
      </c>
      <c r="F31" s="570">
        <f>SUM(F13:F15,F25)</f>
        <v>195657.68000000002</v>
      </c>
      <c r="G31" s="160">
        <f>SUM(G13:G15,G25)</f>
        <v>16421870.229999999</v>
      </c>
      <c r="H31" s="571">
        <f>SUM(H13:H15,H25)</f>
        <v>16421870.229999999</v>
      </c>
      <c r="I31" s="570">
        <f>SUM(I13:I15,I25)</f>
        <v>16195460.059999999</v>
      </c>
      <c r="J31" s="572">
        <f>IFERROR(IF(ISBLANK(G31),"",G31/C31),0)</f>
        <v>0.99545454960685176</v>
      </c>
      <c r="K31" s="572">
        <f>IFERROR(IF(ISBLANK(H31),"",H31/C31),0)</f>
        <v>0.99545454960685176</v>
      </c>
      <c r="L31" s="573">
        <f>IFERROR(IF(ISBLANK(I31),"",I31/C31),0)</f>
        <v>0.98173010588350373</v>
      </c>
      <c r="M31" s="574">
        <f>+L31-K31</f>
        <v>-1.3724443723348023E-2</v>
      </c>
      <c r="N31" s="575">
        <f>L31/K31</f>
        <v>0.98621288764136106</v>
      </c>
      <c r="O31" s="576">
        <f>SUM(O12:O15,O25)</f>
        <v>146580</v>
      </c>
      <c r="P31" s="577">
        <f>SUM(P12:P15,P25)</f>
        <v>1</v>
      </c>
      <c r="Q31" s="569">
        <f>SUM(Q13:Q15,Q25)</f>
        <v>1394</v>
      </c>
      <c r="R31" s="578">
        <f>SUM(R13:R15,R25)</f>
        <v>2847</v>
      </c>
      <c r="S31" s="579">
        <f t="shared" si="5"/>
        <v>9.510165097557647E-3</v>
      </c>
      <c r="T31" s="580">
        <f t="shared" si="6"/>
        <v>1.9422840769545639E-2</v>
      </c>
      <c r="U31" s="581">
        <f>SUM(U12:U15,U25)</f>
        <v>146166</v>
      </c>
      <c r="V31" s="582">
        <f>SUM(V12:V15,V25)</f>
        <v>143673</v>
      </c>
      <c r="W31" s="572">
        <f t="shared" si="7"/>
        <v>0.99717560376586167</v>
      </c>
      <c r="X31" s="573">
        <f t="shared" si="8"/>
        <v>0.98016782644289813</v>
      </c>
      <c r="Y31" s="574">
        <f>+X31-W31</f>
        <v>-1.7007777322963546E-2</v>
      </c>
      <c r="Z31" s="575">
        <f>X31/W31</f>
        <v>0.98294404991584916</v>
      </c>
      <c r="AA31" s="583"/>
      <c r="AB31" s="583"/>
      <c r="AC31" s="583"/>
      <c r="AD31" s="583"/>
      <c r="AE31" s="583"/>
      <c r="AF31" s="583"/>
      <c r="AG31" s="583"/>
      <c r="AH31" s="584"/>
      <c r="AI31" s="583"/>
      <c r="AM31" s="583"/>
      <c r="AN31" s="583"/>
      <c r="AO31" s="583"/>
      <c r="AP31" s="583"/>
      <c r="AQ31" s="583"/>
      <c r="AR31" s="583"/>
      <c r="AS31" s="583"/>
      <c r="AT31" s="583"/>
      <c r="AU31" s="583"/>
      <c r="AV31" s="583"/>
      <c r="AW31" s="583"/>
    </row>
    <row r="32" spans="1:50" ht="24" customHeight="1" thickTop="1" thickBot="1">
      <c r="A32" s="586"/>
      <c r="G32" s="587"/>
      <c r="H32" s="588"/>
      <c r="I32" s="588"/>
      <c r="J32" s="588"/>
      <c r="K32" s="588"/>
      <c r="L32" s="588"/>
      <c r="M32" s="588"/>
      <c r="N32" s="589"/>
      <c r="Z32"/>
      <c r="AA32" s="351" t="s">
        <v>205</v>
      </c>
      <c r="AB32" s="352"/>
      <c r="AC32" s="352"/>
      <c r="AD32" s="353"/>
      <c r="AE32" s="352"/>
      <c r="AF32" s="352"/>
      <c r="AG32" s="352"/>
      <c r="AH32" s="354"/>
      <c r="AJ32" s="524"/>
      <c r="AN32" s="524"/>
      <c r="AO32" s="524"/>
      <c r="AP32" s="524"/>
      <c r="AQ32" s="524"/>
      <c r="AR32" s="524"/>
      <c r="AS32" s="524"/>
      <c r="AT32" s="524"/>
      <c r="AU32" s="524"/>
      <c r="AV32" s="524"/>
      <c r="AW32" s="524"/>
      <c r="AX32" s="524"/>
    </row>
    <row r="33" spans="1:50" ht="30" customHeight="1">
      <c r="A33" s="586"/>
      <c r="Z33"/>
      <c r="AA33" s="355" t="s">
        <v>171</v>
      </c>
      <c r="AB33" s="1555" t="s">
        <v>176</v>
      </c>
      <c r="AC33" s="1556"/>
      <c r="AD33" s="356" t="s">
        <v>177</v>
      </c>
      <c r="AE33" s="356" t="s">
        <v>457</v>
      </c>
      <c r="AF33" s="356" t="s">
        <v>178</v>
      </c>
      <c r="AG33" s="356" t="s">
        <v>74</v>
      </c>
      <c r="AH33" s="357" t="s">
        <v>172</v>
      </c>
      <c r="AJ33" s="524"/>
      <c r="AN33" s="524"/>
      <c r="AO33" s="524"/>
      <c r="AP33" s="524"/>
      <c r="AQ33" s="524"/>
      <c r="AR33" s="524"/>
      <c r="AS33" s="524"/>
      <c r="AT33" s="524"/>
      <c r="AU33" s="524"/>
      <c r="AV33" s="524"/>
      <c r="AW33" s="524"/>
      <c r="AX33" s="524"/>
    </row>
    <row r="34" spans="1:50" ht="27" customHeight="1">
      <c r="A34" s="586"/>
      <c r="Z34"/>
      <c r="AA34" s="708">
        <f>+Milestones!A4</f>
        <v>1</v>
      </c>
      <c r="AB34" s="1557" t="str">
        <f>+Milestones!B4</f>
        <v>Award Date</v>
      </c>
      <c r="AC34" s="1558"/>
      <c r="AD34" s="709">
        <f>+Milestones!C4</f>
        <v>45945</v>
      </c>
      <c r="AE34" s="709">
        <f>+Milestones!D4</f>
        <v>45945</v>
      </c>
      <c r="AF34" s="709">
        <f>+Milestones!E4</f>
        <v>45945</v>
      </c>
      <c r="AG34" s="709" t="str">
        <f>+Milestones!F4</f>
        <v>A</v>
      </c>
      <c r="AH34" s="710">
        <f>+Milestones!G4</f>
        <v>0</v>
      </c>
      <c r="AN34" s="524"/>
      <c r="AO34" s="524"/>
      <c r="AP34" s="524"/>
      <c r="AQ34" s="524"/>
      <c r="AR34" s="524"/>
      <c r="AS34" s="524"/>
      <c r="AT34" s="524"/>
      <c r="AU34" s="524"/>
      <c r="AV34" s="524"/>
      <c r="AW34" s="524"/>
      <c r="AX34" s="524"/>
    </row>
    <row r="35" spans="1:50" ht="27" customHeight="1">
      <c r="A35" s="586"/>
      <c r="Z35"/>
      <c r="AA35" s="711">
        <f>+Milestones!A5</f>
        <v>2</v>
      </c>
      <c r="AB35" s="1340" t="str">
        <f>+Milestones!B5</f>
        <v>Contract Sign Date</v>
      </c>
      <c r="AC35" s="1341"/>
      <c r="AD35" s="712">
        <f>+Milestones!C5</f>
        <v>45977</v>
      </c>
      <c r="AE35" s="712">
        <f>+Milestones!D5</f>
        <v>45977</v>
      </c>
      <c r="AF35" s="712">
        <f>+Milestones!E5</f>
        <v>45977</v>
      </c>
      <c r="AG35" s="712" t="str">
        <f>+Milestones!F5</f>
        <v>A</v>
      </c>
      <c r="AH35" s="713">
        <f>+Milestones!G5</f>
        <v>0</v>
      </c>
      <c r="AN35" s="524"/>
      <c r="AO35" s="524"/>
      <c r="AP35" s="524"/>
      <c r="AQ35" s="524"/>
      <c r="AR35" s="524"/>
      <c r="AS35" s="524"/>
      <c r="AT35" s="524"/>
      <c r="AU35" s="524"/>
      <c r="AV35" s="524"/>
      <c r="AW35" s="524"/>
      <c r="AX35" s="524"/>
    </row>
    <row r="36" spans="1:50" ht="27" customHeight="1">
      <c r="A36" s="586"/>
      <c r="Z36"/>
      <c r="AA36" s="711">
        <f>+Milestones!A6</f>
        <v>3</v>
      </c>
      <c r="AB36" s="1340" t="str">
        <f>+Milestones!B6</f>
        <v>Site Handover Date</v>
      </c>
      <c r="AC36" s="1341"/>
      <c r="AD36" s="712">
        <f>+Milestones!C6</f>
        <v>45988</v>
      </c>
      <c r="AE36" s="712">
        <f>+Milestones!D6</f>
        <v>45988</v>
      </c>
      <c r="AF36" s="712">
        <f>+Milestones!E6</f>
        <v>45988</v>
      </c>
      <c r="AG36" s="712" t="str">
        <f>+Milestones!F6</f>
        <v>A</v>
      </c>
      <c r="AH36" s="713">
        <f>+Milestones!G6</f>
        <v>0</v>
      </c>
      <c r="AN36" s="524"/>
      <c r="AO36" s="524"/>
      <c r="AP36" s="524"/>
      <c r="AQ36" s="524"/>
      <c r="AR36" s="524"/>
      <c r="AS36" s="524"/>
      <c r="AT36" s="524"/>
      <c r="AU36" s="524"/>
      <c r="AV36" s="524"/>
      <c r="AW36" s="524"/>
      <c r="AX36" s="524"/>
    </row>
    <row r="37" spans="1:50" ht="27" customHeight="1">
      <c r="A37" s="586"/>
      <c r="Z37"/>
      <c r="AA37" s="711">
        <f>+Milestones!A7</f>
        <v>4</v>
      </c>
      <c r="AB37" s="1340" t="str">
        <f>+Milestones!B7</f>
        <v>Complete Mobilization</v>
      </c>
      <c r="AC37" s="1341"/>
      <c r="AD37" s="712">
        <f>+Milestones!C7</f>
        <v>46019</v>
      </c>
      <c r="AE37" s="712">
        <f>+Milestones!D7</f>
        <v>46019</v>
      </c>
      <c r="AF37" s="712">
        <f>+Milestones!E7</f>
        <v>46019</v>
      </c>
      <c r="AG37" s="712" t="str">
        <f>+Milestones!F7</f>
        <v>A</v>
      </c>
      <c r="AH37" s="713">
        <f>+Milestones!G7</f>
        <v>0</v>
      </c>
      <c r="AN37" s="524"/>
      <c r="AO37" s="524"/>
      <c r="AP37" s="524"/>
      <c r="AQ37" s="524"/>
      <c r="AR37" s="524"/>
      <c r="AS37" s="524"/>
      <c r="AT37" s="524"/>
      <c r="AU37" s="524"/>
      <c r="AV37" s="524"/>
      <c r="AW37" s="524"/>
      <c r="AX37" s="524"/>
    </row>
    <row r="38" spans="1:50" ht="27" customHeight="1">
      <c r="A38" s="586"/>
      <c r="Z38"/>
      <c r="AA38" s="711">
        <f>+Milestones!A10</f>
        <v>7</v>
      </c>
      <c r="AB38" s="1340" t="str">
        <f>+Milestones!B10</f>
        <v xml:space="preserve">Complete Earthworks </v>
      </c>
      <c r="AC38" s="1341"/>
      <c r="AD38" s="712">
        <f>+Milestones!C10</f>
        <v>46103</v>
      </c>
      <c r="AE38" s="712">
        <f>+Milestones!D10</f>
        <v>46116</v>
      </c>
      <c r="AF38" s="712">
        <f>+Milestones!E10</f>
        <v>46116</v>
      </c>
      <c r="AG38" s="712" t="str">
        <f>+Milestones!F10</f>
        <v>F</v>
      </c>
      <c r="AH38" s="713">
        <f>+Milestones!G10</f>
        <v>0</v>
      </c>
      <c r="AK38" s="524"/>
      <c r="AL38" s="524"/>
      <c r="AM38" s="524"/>
      <c r="AN38" s="524"/>
      <c r="AO38" s="524"/>
      <c r="AP38" s="524"/>
      <c r="AQ38" s="524"/>
      <c r="AR38" s="524"/>
      <c r="AS38" s="524"/>
      <c r="AT38" s="524"/>
      <c r="AU38" s="524"/>
      <c r="AV38" s="524"/>
      <c r="AW38" s="524"/>
      <c r="AX38" s="524"/>
    </row>
    <row r="39" spans="1:50" ht="27" customHeight="1">
      <c r="A39" s="586"/>
      <c r="Z39"/>
      <c r="AA39" s="711">
        <f>+Milestones!A11</f>
        <v>8</v>
      </c>
      <c r="AB39" s="1340" t="str">
        <f>+Milestones!B11</f>
        <v xml:space="preserve">Complete Civil &amp; Arch Works </v>
      </c>
      <c r="AC39" s="1341"/>
      <c r="AD39" s="712">
        <f>+Milestones!C11</f>
        <v>45854</v>
      </c>
      <c r="AE39" s="712">
        <f>+Milestones!D11</f>
        <v>46340</v>
      </c>
      <c r="AF39" s="712">
        <f>+Milestones!E11</f>
        <v>46306</v>
      </c>
      <c r="AG39" s="712" t="str">
        <f>+Milestones!F11</f>
        <v>F</v>
      </c>
      <c r="AH39" s="713">
        <f>+Milestones!G11</f>
        <v>34</v>
      </c>
      <c r="AK39" s="524"/>
      <c r="AL39" s="524"/>
      <c r="AM39" s="524"/>
      <c r="AN39" s="524"/>
      <c r="AO39" s="524"/>
      <c r="AP39" s="524"/>
      <c r="AQ39" s="524"/>
      <c r="AR39" s="524"/>
      <c r="AS39" s="524"/>
      <c r="AT39" s="524"/>
      <c r="AU39" s="524"/>
      <c r="AV39" s="524"/>
      <c r="AW39" s="524"/>
      <c r="AX39" s="524"/>
    </row>
    <row r="40" spans="1:50" ht="27" customHeight="1">
      <c r="A40" s="586"/>
      <c r="Z40"/>
      <c r="AA40" s="711">
        <f>+Milestones!A12</f>
        <v>9</v>
      </c>
      <c r="AB40" s="1340" t="str">
        <f>+Milestones!B12</f>
        <v>Complete Electrical Works</v>
      </c>
      <c r="AC40" s="1341"/>
      <c r="AD40" s="712">
        <f>+Milestones!C12</f>
        <v>45902</v>
      </c>
      <c r="AE40" s="712">
        <f>+Milestones!D12</f>
        <v>46333</v>
      </c>
      <c r="AF40" s="712">
        <f>+Milestones!E12</f>
        <v>46312</v>
      </c>
      <c r="AG40" s="712" t="str">
        <f>+Milestones!F12</f>
        <v>F</v>
      </c>
      <c r="AH40" s="713">
        <f>+Milestones!G12</f>
        <v>21</v>
      </c>
      <c r="AK40" s="524"/>
      <c r="AL40" s="524"/>
      <c r="AM40" s="524"/>
      <c r="AN40" s="524"/>
      <c r="AO40" s="524"/>
      <c r="AP40" s="524"/>
      <c r="AQ40" s="524"/>
      <c r="AR40" s="524"/>
      <c r="AS40" s="524"/>
      <c r="AT40" s="524"/>
      <c r="AU40" s="524"/>
      <c r="AV40" s="524"/>
      <c r="AW40" s="524"/>
      <c r="AX40" s="524"/>
    </row>
    <row r="41" spans="1:50" ht="37.5" customHeight="1">
      <c r="A41" s="586"/>
      <c r="Z41"/>
      <c r="AA41" s="711">
        <f>+Milestones!A13</f>
        <v>10</v>
      </c>
      <c r="AB41" s="1340" t="str">
        <f>+Milestones!B13</f>
        <v>Complete Mechanical Works</v>
      </c>
      <c r="AC41" s="1341"/>
      <c r="AD41" s="712">
        <f>+Milestones!C13</f>
        <v>45926</v>
      </c>
      <c r="AE41" s="712">
        <f>+Milestones!D13</f>
        <v>46358</v>
      </c>
      <c r="AF41" s="712">
        <f>+Milestones!E13</f>
        <v>46324</v>
      </c>
      <c r="AG41" s="712" t="str">
        <f>+Milestones!F13</f>
        <v>F</v>
      </c>
      <c r="AH41" s="713">
        <f>+Milestones!G13</f>
        <v>34</v>
      </c>
      <c r="AK41" s="524"/>
      <c r="AL41" s="524"/>
      <c r="AM41" s="524"/>
      <c r="AN41" s="524"/>
      <c r="AO41" s="524"/>
      <c r="AP41" s="524"/>
      <c r="AQ41" s="524"/>
      <c r="AR41" s="524"/>
      <c r="AS41" s="524"/>
      <c r="AT41" s="524"/>
      <c r="AU41" s="524"/>
      <c r="AV41" s="524"/>
      <c r="AW41" s="524"/>
      <c r="AX41" s="524"/>
    </row>
    <row r="42" spans="1:50" ht="27" customHeight="1">
      <c r="A42" s="586"/>
      <c r="Z42"/>
      <c r="AA42" s="711">
        <f>+Milestones!A14</f>
        <v>11</v>
      </c>
      <c r="AB42" s="1340" t="str">
        <f>+Milestones!B14</f>
        <v>Complete Finishing Works</v>
      </c>
      <c r="AC42" s="1341"/>
      <c r="AD42" s="712">
        <f>+Milestones!C14</f>
        <v>46291</v>
      </c>
      <c r="AE42" s="712">
        <f>+Milestones!D14</f>
        <v>46355</v>
      </c>
      <c r="AF42" s="712">
        <f>+Milestones!E14</f>
        <v>46324</v>
      </c>
      <c r="AG42" s="712" t="str">
        <f>+Milestones!F14</f>
        <v>F</v>
      </c>
      <c r="AH42" s="713">
        <f>+Milestones!G14</f>
        <v>31</v>
      </c>
      <c r="AN42" s="524"/>
      <c r="AO42" s="590"/>
      <c r="AP42" s="524"/>
      <c r="AQ42" s="524"/>
      <c r="AR42" s="524"/>
      <c r="AS42" s="524"/>
      <c r="AT42" s="524"/>
      <c r="AU42" s="524"/>
      <c r="AV42" s="524"/>
      <c r="AW42" s="524"/>
      <c r="AX42" s="524"/>
    </row>
    <row r="43" spans="1:50" ht="27" customHeight="1">
      <c r="A43" s="586"/>
      <c r="Z43"/>
      <c r="AA43" s="711">
        <f>+Milestones!A15</f>
        <v>12</v>
      </c>
      <c r="AB43" s="1340" t="str">
        <f>+Milestones!B15</f>
        <v>Project Handover</v>
      </c>
      <c r="AC43" s="1341"/>
      <c r="AD43" s="712">
        <f>+Milestones!C15</f>
        <v>46291</v>
      </c>
      <c r="AE43" s="712">
        <f>+Milestones!D15</f>
        <v>46384</v>
      </c>
      <c r="AF43" s="712">
        <f>+Milestones!E15</f>
        <v>46333</v>
      </c>
      <c r="AG43" s="712" t="str">
        <f>+Milestones!F15</f>
        <v>F</v>
      </c>
      <c r="AH43" s="713">
        <f>+Milestones!G15</f>
        <v>51</v>
      </c>
      <c r="AN43" s="524"/>
      <c r="AO43" s="590"/>
      <c r="AP43" s="524"/>
      <c r="AQ43" s="524"/>
      <c r="AR43" s="524"/>
      <c r="AS43" s="524"/>
      <c r="AT43" s="524"/>
      <c r="AU43" s="524"/>
      <c r="AV43" s="524"/>
      <c r="AW43" s="524"/>
      <c r="AX43" s="524"/>
    </row>
    <row r="44" spans="1:50" ht="14.7" customHeight="1">
      <c r="A44" s="586"/>
      <c r="Z44"/>
      <c r="AA44" s="714"/>
      <c r="AB44" s="715"/>
      <c r="AC44" s="715"/>
      <c r="AD44" s="715"/>
      <c r="AE44" s="715"/>
      <c r="AF44" s="715"/>
      <c r="AG44" s="715"/>
      <c r="AH44" s="716"/>
      <c r="AN44" s="524"/>
      <c r="AO44" s="590"/>
      <c r="AP44" s="524"/>
      <c r="AQ44" s="524"/>
      <c r="AR44" s="524"/>
      <c r="AS44" s="524"/>
      <c r="AT44" s="524"/>
      <c r="AU44" s="524"/>
      <c r="AV44" s="524"/>
      <c r="AW44" s="524"/>
      <c r="AX44" s="524"/>
    </row>
    <row r="45" spans="1:50" s="594" customFormat="1" ht="14.4" customHeight="1">
      <c r="A45" s="593"/>
      <c r="T45" s="401"/>
      <c r="U45" s="401"/>
      <c r="V45" s="401"/>
      <c r="W45" s="401"/>
      <c r="X45" s="401"/>
      <c r="Y45" s="401"/>
      <c r="Z45"/>
      <c r="AA45" s="595"/>
      <c r="AB45" s="591"/>
      <c r="AC45" s="591"/>
      <c r="AD45" s="591"/>
      <c r="AE45" s="591"/>
      <c r="AF45" s="591"/>
      <c r="AG45" s="591"/>
      <c r="AH45" s="592"/>
      <c r="AN45" s="596"/>
      <c r="AO45" s="590"/>
      <c r="AP45" s="597"/>
      <c r="AQ45" s="524"/>
      <c r="AR45" s="524"/>
      <c r="AS45" s="524"/>
      <c r="AT45" s="524"/>
      <c r="AU45" s="524"/>
      <c r="AV45" s="524"/>
      <c r="AW45" s="524"/>
      <c r="AX45" s="524"/>
    </row>
    <row r="46" spans="1:50">
      <c r="A46" s="586"/>
      <c r="Z46"/>
      <c r="AA46" s="595"/>
      <c r="AB46" s="591"/>
      <c r="AC46" s="591"/>
      <c r="AD46" s="591"/>
      <c r="AE46" s="591"/>
      <c r="AF46" s="591"/>
      <c r="AG46" s="591"/>
      <c r="AH46" s="592"/>
      <c r="AN46" s="596"/>
      <c r="AO46" s="590"/>
      <c r="AP46" s="597"/>
      <c r="AQ46" s="524"/>
      <c r="AR46" s="524"/>
      <c r="AS46" s="524"/>
      <c r="AT46" s="524"/>
      <c r="AU46" s="524"/>
      <c r="AV46" s="524"/>
      <c r="AW46" s="524"/>
      <c r="AX46" s="524"/>
    </row>
    <row r="47" spans="1:50">
      <c r="A47" s="586"/>
      <c r="Z47"/>
      <c r="AA47" s="595"/>
      <c r="AB47" s="591"/>
      <c r="AC47" s="591"/>
      <c r="AD47" s="591"/>
      <c r="AE47" s="591"/>
      <c r="AF47" s="591"/>
      <c r="AG47" s="591"/>
      <c r="AH47" s="592"/>
      <c r="AN47" s="598"/>
      <c r="AO47" s="590"/>
      <c r="AP47" s="597"/>
      <c r="AQ47" s="524"/>
      <c r="AR47" s="524"/>
      <c r="AS47" s="524"/>
      <c r="AT47" s="524"/>
      <c r="AU47" s="524"/>
      <c r="AV47" s="524"/>
      <c r="AW47" s="524"/>
      <c r="AX47" s="524"/>
    </row>
    <row r="48" spans="1:50" ht="14.4" customHeight="1">
      <c r="A48" s="586"/>
      <c r="Z48"/>
      <c r="AA48" s="595"/>
      <c r="AB48" s="591"/>
      <c r="AC48" s="591"/>
      <c r="AD48" s="591"/>
      <c r="AE48" s="591"/>
      <c r="AF48" s="591"/>
      <c r="AG48" s="591"/>
      <c r="AH48" s="592"/>
      <c r="AN48" s="524"/>
      <c r="AO48" s="524"/>
      <c r="AP48" s="524"/>
      <c r="AQ48" s="524"/>
      <c r="AR48" s="524"/>
      <c r="AS48" s="524"/>
      <c r="AT48" s="524"/>
      <c r="AU48" s="524"/>
      <c r="AV48" s="524"/>
      <c r="AW48" s="524"/>
      <c r="AX48" s="524"/>
    </row>
    <row r="49" spans="1:50" ht="14.4" customHeight="1">
      <c r="A49" s="586"/>
      <c r="Z49"/>
      <c r="AA49" s="595"/>
      <c r="AB49" s="591"/>
      <c r="AC49" s="591"/>
      <c r="AD49" s="591"/>
      <c r="AE49" s="591"/>
      <c r="AF49" s="591"/>
      <c r="AG49" s="591"/>
      <c r="AH49" s="592"/>
      <c r="AM49" s="585"/>
      <c r="AN49" s="524"/>
      <c r="AO49" s="524"/>
      <c r="AP49" s="524"/>
      <c r="AQ49" s="524"/>
      <c r="AR49" s="524"/>
      <c r="AS49" s="524"/>
      <c r="AT49" s="524"/>
      <c r="AU49" s="524"/>
      <c r="AV49" s="524"/>
      <c r="AW49" s="524"/>
      <c r="AX49" s="524"/>
    </row>
    <row r="50" spans="1:50" ht="14.4" customHeight="1">
      <c r="A50" s="586"/>
      <c r="Z50"/>
      <c r="AA50" s="595"/>
      <c r="AB50" s="591"/>
      <c r="AC50" s="591"/>
      <c r="AD50" s="591"/>
      <c r="AE50" s="591"/>
      <c r="AF50" s="591"/>
      <c r="AG50" s="591"/>
      <c r="AH50" s="592"/>
      <c r="AN50" s="524"/>
      <c r="AO50" s="524"/>
      <c r="AP50" s="524"/>
      <c r="AQ50" s="524"/>
      <c r="AR50" s="524"/>
      <c r="AS50" s="524"/>
      <c r="AT50" s="524"/>
      <c r="AU50" s="524"/>
      <c r="AV50" s="524"/>
      <c r="AW50" s="524"/>
      <c r="AX50" s="524"/>
    </row>
    <row r="51" spans="1:50">
      <c r="A51" s="586"/>
      <c r="Z51"/>
      <c r="AA51" s="595"/>
      <c r="AB51" s="591"/>
      <c r="AC51" s="591"/>
      <c r="AD51" s="591"/>
      <c r="AE51" s="591"/>
      <c r="AF51" s="591"/>
      <c r="AG51" s="591"/>
      <c r="AH51" s="592"/>
      <c r="AN51" s="524"/>
      <c r="AO51" s="524"/>
      <c r="AP51" s="524"/>
      <c r="AQ51" s="524"/>
      <c r="AR51" s="524"/>
      <c r="AS51" s="524"/>
      <c r="AT51" s="524"/>
      <c r="AU51" s="524"/>
      <c r="AV51" s="524"/>
      <c r="AW51" s="524"/>
      <c r="AX51" s="524"/>
    </row>
    <row r="52" spans="1:50" ht="15" customHeight="1">
      <c r="A52" s="586"/>
      <c r="Z52"/>
      <c r="AA52" s="595"/>
      <c r="AB52" s="591"/>
      <c r="AC52" s="591"/>
      <c r="AD52" s="591"/>
      <c r="AE52" s="591"/>
      <c r="AF52" s="591"/>
      <c r="AG52" s="591"/>
      <c r="AH52" s="592"/>
      <c r="AN52" s="524"/>
      <c r="AO52" s="524"/>
      <c r="AP52" s="524"/>
      <c r="AQ52" s="524"/>
      <c r="AR52" s="524"/>
      <c r="AS52" s="524"/>
      <c r="AT52" s="524"/>
      <c r="AU52" s="524"/>
      <c r="AV52" s="524"/>
      <c r="AW52" s="524"/>
      <c r="AX52" s="524"/>
    </row>
    <row r="53" spans="1:50" ht="15" customHeight="1">
      <c r="A53" s="586"/>
      <c r="Z53"/>
      <c r="AA53" s="595"/>
      <c r="AB53" s="591"/>
      <c r="AC53" s="591"/>
      <c r="AD53" s="591"/>
      <c r="AE53" s="591"/>
      <c r="AF53" s="591"/>
      <c r="AG53" s="591"/>
      <c r="AH53" s="592"/>
    </row>
    <row r="54" spans="1:50" ht="15" customHeight="1">
      <c r="A54" s="586"/>
      <c r="Z54"/>
      <c r="AA54" s="595"/>
      <c r="AB54" s="591"/>
      <c r="AC54" s="591"/>
      <c r="AD54" s="591"/>
      <c r="AE54" s="591"/>
      <c r="AF54" s="591"/>
      <c r="AG54" s="591"/>
      <c r="AH54" s="592"/>
    </row>
    <row r="55" spans="1:50" ht="15" customHeight="1">
      <c r="A55" s="586"/>
      <c r="Z55"/>
      <c r="AA55" s="595"/>
      <c r="AB55" s="591"/>
      <c r="AC55" s="591"/>
      <c r="AD55" s="591"/>
      <c r="AE55" s="591"/>
      <c r="AF55" s="591"/>
      <c r="AG55" s="591"/>
      <c r="AH55" s="592"/>
    </row>
    <row r="56" spans="1:50" ht="15" customHeight="1">
      <c r="A56" s="586"/>
      <c r="X56" s="599"/>
      <c r="Z56"/>
      <c r="AA56" s="595"/>
      <c r="AB56" s="591"/>
      <c r="AC56" s="591"/>
      <c r="AD56" s="591"/>
      <c r="AE56" s="591"/>
      <c r="AF56" s="591"/>
      <c r="AG56" s="591"/>
      <c r="AH56" s="592"/>
    </row>
    <row r="57" spans="1:50" ht="4.95" customHeight="1">
      <c r="A57" s="586"/>
      <c r="AA57" s="600"/>
      <c r="AB57" s="601"/>
      <c r="AC57" s="601"/>
      <c r="AD57" s="601"/>
      <c r="AE57" s="601"/>
      <c r="AH57" s="523"/>
      <c r="AJ57" s="401" t="s">
        <v>711</v>
      </c>
    </row>
    <row r="58" spans="1:50" ht="20.100000000000001" customHeight="1">
      <c r="A58" s="586"/>
      <c r="AA58" s="602"/>
      <c r="AB58" s="601"/>
      <c r="AC58" s="601"/>
      <c r="AD58" s="601"/>
      <c r="AE58" s="601"/>
      <c r="AH58" s="523"/>
    </row>
    <row r="59" spans="1:50" s="513" customFormat="1" ht="28.95" customHeight="1" thickBot="1">
      <c r="A59" s="374" t="s">
        <v>206</v>
      </c>
      <c r="B59" s="375"/>
      <c r="C59" s="375"/>
      <c r="D59" s="375"/>
      <c r="E59" s="375"/>
      <c r="F59" s="375"/>
      <c r="G59" s="375"/>
      <c r="H59" s="375"/>
      <c r="I59" s="375"/>
      <c r="J59" s="375"/>
      <c r="K59" s="375"/>
      <c r="L59" s="375"/>
      <c r="M59" s="375"/>
      <c r="N59" s="375"/>
      <c r="O59" s="375"/>
      <c r="P59" s="375"/>
      <c r="Q59" s="375"/>
      <c r="R59" s="375"/>
      <c r="S59" s="375"/>
      <c r="T59" s="375"/>
      <c r="U59" s="375"/>
      <c r="V59" s="375"/>
      <c r="W59" s="375"/>
      <c r="X59" s="375"/>
      <c r="Y59" s="375"/>
      <c r="Z59" s="375"/>
      <c r="AA59" s="375"/>
      <c r="AB59" s="375"/>
      <c r="AC59" s="375"/>
      <c r="AD59" s="375"/>
      <c r="AE59" s="375"/>
      <c r="AF59" s="375"/>
      <c r="AG59" s="375"/>
      <c r="AH59" s="376"/>
      <c r="AM59" s="515"/>
      <c r="AN59" s="515"/>
      <c r="AO59" s="515"/>
      <c r="AP59" s="515"/>
      <c r="AQ59" s="515"/>
      <c r="AR59" s="515"/>
      <c r="AS59" s="515"/>
      <c r="AT59" s="515"/>
      <c r="AU59" s="515"/>
      <c r="AV59" s="515"/>
      <c r="AW59" s="515"/>
    </row>
    <row r="60" spans="1:50" s="486" customFormat="1" ht="19.95" customHeight="1" thickBot="1">
      <c r="A60" s="377" t="s">
        <v>458</v>
      </c>
      <c r="B60" s="378"/>
      <c r="C60" s="378"/>
      <c r="D60" s="378"/>
      <c r="E60" s="378"/>
      <c r="F60" s="378"/>
      <c r="G60" s="378"/>
      <c r="H60" s="378"/>
      <c r="I60" s="378"/>
      <c r="J60" s="378"/>
      <c r="K60" s="378"/>
      <c r="L60" s="379" t="s">
        <v>334</v>
      </c>
      <c r="M60" s="378"/>
      <c r="N60" s="378"/>
      <c r="O60" s="378"/>
      <c r="P60" s="378"/>
      <c r="Q60" s="378"/>
      <c r="R60" s="378"/>
      <c r="S60" s="378"/>
      <c r="T60" s="378"/>
      <c r="U60" s="378"/>
      <c r="V60" s="380"/>
      <c r="W60" s="381" t="s">
        <v>136</v>
      </c>
      <c r="X60" s="381"/>
      <c r="Y60" s="381"/>
      <c r="Z60" s="381"/>
      <c r="AA60" s="381"/>
      <c r="AB60" s="381"/>
      <c r="AC60" s="381"/>
      <c r="AD60" s="381"/>
      <c r="AE60" s="381"/>
      <c r="AF60" s="381"/>
      <c r="AG60" s="381"/>
      <c r="AH60" s="382"/>
      <c r="AI60" s="519"/>
      <c r="AJ60" s="519"/>
      <c r="AK60" s="519"/>
      <c r="AL60" s="519"/>
      <c r="AM60" s="519"/>
      <c r="AN60" s="519"/>
      <c r="AO60" s="519"/>
      <c r="AP60" s="519"/>
      <c r="AQ60" s="519"/>
    </row>
    <row r="61" spans="1:50" s="604" customFormat="1" ht="19.95" customHeight="1" thickBot="1">
      <c r="A61" s="339" t="s">
        <v>207</v>
      </c>
      <c r="B61" s="340"/>
      <c r="C61" s="340"/>
      <c r="D61" s="340"/>
      <c r="E61" s="340"/>
      <c r="F61" s="340"/>
      <c r="G61" s="340"/>
      <c r="H61" s="340"/>
      <c r="I61" s="340"/>
      <c r="J61" s="340"/>
      <c r="K61" s="349"/>
      <c r="L61" s="1464" t="s">
        <v>226</v>
      </c>
      <c r="M61" s="1464"/>
      <c r="N61" s="1464"/>
      <c r="O61" s="1464"/>
      <c r="P61" s="1464"/>
      <c r="Q61" s="1464"/>
      <c r="R61" s="1464"/>
      <c r="S61" s="1464"/>
      <c r="T61" s="1464"/>
      <c r="U61" s="1464"/>
      <c r="V61" s="1465"/>
      <c r="W61" s="350" t="s">
        <v>316</v>
      </c>
      <c r="X61" s="350"/>
      <c r="Y61" s="350"/>
      <c r="Z61" s="350"/>
      <c r="AA61" s="350"/>
      <c r="AB61" s="350"/>
      <c r="AC61" s="350"/>
      <c r="AD61" s="350"/>
      <c r="AE61" s="1396" t="s">
        <v>495</v>
      </c>
      <c r="AF61" s="1396"/>
      <c r="AG61" s="1396"/>
      <c r="AH61" s="1397"/>
      <c r="AI61" s="603"/>
      <c r="AJ61" s="603"/>
      <c r="AK61" s="603"/>
      <c r="AL61" s="603"/>
      <c r="AM61" s="603"/>
      <c r="AN61" s="603"/>
    </row>
    <row r="62" spans="1:50" ht="15.75" customHeight="1">
      <c r="A62" s="1470" t="s">
        <v>219</v>
      </c>
      <c r="B62" s="1471"/>
      <c r="C62" s="1378" t="s">
        <v>5</v>
      </c>
      <c r="D62" s="345" t="s">
        <v>735</v>
      </c>
      <c r="E62" s="346"/>
      <c r="F62" s="346"/>
      <c r="G62" s="346"/>
      <c r="H62" s="347"/>
      <c r="I62" s="1480" t="s">
        <v>437</v>
      </c>
      <c r="J62" s="1480" t="s">
        <v>164</v>
      </c>
      <c r="K62" s="1478" t="s">
        <v>223</v>
      </c>
      <c r="L62" s="1484" t="s">
        <v>226</v>
      </c>
      <c r="M62" s="1485"/>
      <c r="N62" s="1482" t="s">
        <v>128</v>
      </c>
      <c r="O62" s="1489" t="s">
        <v>94</v>
      </c>
      <c r="P62" s="1489" t="s">
        <v>4</v>
      </c>
      <c r="Q62" s="1488" t="s">
        <v>170</v>
      </c>
      <c r="R62" s="1401" t="s">
        <v>164</v>
      </c>
      <c r="S62" s="1402"/>
      <c r="T62" s="1402"/>
      <c r="U62" s="1402"/>
      <c r="V62" s="1402"/>
      <c r="W62" s="1468" t="s">
        <v>326</v>
      </c>
      <c r="X62" s="1416" t="s">
        <v>1</v>
      </c>
      <c r="Y62" s="1417"/>
      <c r="Z62" s="1416" t="s">
        <v>311</v>
      </c>
      <c r="AA62" s="1417"/>
      <c r="AB62" s="1392" t="s">
        <v>312</v>
      </c>
      <c r="AC62" s="1392" t="s">
        <v>313</v>
      </c>
      <c r="AD62" s="1394" t="s">
        <v>20</v>
      </c>
      <c r="AF62"/>
      <c r="AG62"/>
      <c r="AH62" s="383"/>
      <c r="AI62"/>
      <c r="AJ62"/>
      <c r="AK62"/>
      <c r="AL62"/>
    </row>
    <row r="63" spans="1:50" ht="15" customHeight="1">
      <c r="A63" s="1472"/>
      <c r="B63" s="1473"/>
      <c r="C63" s="1379"/>
      <c r="D63" s="348" t="s">
        <v>174</v>
      </c>
      <c r="E63" s="348" t="s">
        <v>208</v>
      </c>
      <c r="F63" s="348" t="s">
        <v>209</v>
      </c>
      <c r="G63" s="348" t="s">
        <v>210</v>
      </c>
      <c r="H63" s="348" t="s">
        <v>211</v>
      </c>
      <c r="I63" s="1481"/>
      <c r="J63" s="1481"/>
      <c r="K63" s="1479"/>
      <c r="L63" s="1486"/>
      <c r="M63" s="1487"/>
      <c r="N63" s="1483"/>
      <c r="O63" s="1490"/>
      <c r="P63" s="1490"/>
      <c r="Q63" s="1406"/>
      <c r="R63" s="1405" t="s">
        <v>165</v>
      </c>
      <c r="S63" s="1405" t="s">
        <v>166</v>
      </c>
      <c r="T63" s="1405" t="s">
        <v>167</v>
      </c>
      <c r="U63" s="1405" t="s">
        <v>168</v>
      </c>
      <c r="V63" s="1403" t="s">
        <v>169</v>
      </c>
      <c r="W63" s="1469"/>
      <c r="X63" s="1466"/>
      <c r="Y63" s="1467"/>
      <c r="Z63" s="1418"/>
      <c r="AA63" s="1419"/>
      <c r="AB63" s="1393"/>
      <c r="AC63" s="1393"/>
      <c r="AD63" s="1395"/>
      <c r="AF63"/>
      <c r="AG63"/>
      <c r="AH63" s="383"/>
      <c r="AI63"/>
      <c r="AJ63"/>
      <c r="AK63"/>
      <c r="AL63"/>
    </row>
    <row r="64" spans="1:50" s="594" customFormat="1" ht="18.600000000000001" customHeight="1">
      <c r="A64" s="1326" t="str">
        <f>'Quality-Stat'!$A$13</f>
        <v>Civil /Roads</v>
      </c>
      <c r="B64" s="1327"/>
      <c r="C64" s="445">
        <f>IF('Quality-Stat'!D13="","",'Quality-Stat'!D13)</f>
        <v>19</v>
      </c>
      <c r="D64" s="445">
        <f>IF('Quality-Stat'!E13="","",'Quality-Stat'!E13)</f>
        <v>2</v>
      </c>
      <c r="E64" s="445">
        <f>IF('Quality-Stat'!F13="","",'Quality-Stat'!F13)</f>
        <v>17</v>
      </c>
      <c r="F64" s="445" t="str">
        <f>IF('Quality-Stat'!G13="","",'Quality-Stat'!G13)</f>
        <v/>
      </c>
      <c r="G64" s="445" t="str">
        <f>IF('Quality-Stat'!H13="","",'Quality-Stat'!H13)</f>
        <v/>
      </c>
      <c r="H64" s="445">
        <f>IF('Quality-Stat'!I13="","",'Quality-Stat'!I13)</f>
        <v>19</v>
      </c>
      <c r="I64" s="445">
        <f>IF('Quality-Stat'!J13="","",'Quality-Stat'!J13)</f>
        <v>0</v>
      </c>
      <c r="J64" s="445" t="str">
        <f>IF('Quality-Stat'!K13="","",'Quality-Stat'!K13)</f>
        <v/>
      </c>
      <c r="K64" s="445">
        <f>IF('Quality-Stat'!L13="","",'Quality-Stat'!L13)</f>
        <v>19</v>
      </c>
      <c r="L64" s="1486"/>
      <c r="M64" s="1487"/>
      <c r="N64" s="1483"/>
      <c r="O64" s="1490"/>
      <c r="P64" s="1490"/>
      <c r="Q64" s="1406"/>
      <c r="R64" s="1406"/>
      <c r="S64" s="1406"/>
      <c r="T64" s="1406"/>
      <c r="U64" s="1406"/>
      <c r="V64" s="1404"/>
      <c r="W64" s="1342" t="s">
        <v>698</v>
      </c>
      <c r="X64" s="1388" t="str">
        <f>'HSE-Stat'!B4</f>
        <v>Total Hours Worked</v>
      </c>
      <c r="Y64" s="1389"/>
      <c r="Z64" s="1567">
        <f>'HSE-Stat'!D4</f>
        <v>3480</v>
      </c>
      <c r="AA64" s="1568"/>
      <c r="AB64" s="384">
        <f>'HSE-Stat'!E4</f>
        <v>11400</v>
      </c>
      <c r="AC64" s="385">
        <f>'HSE-Stat'!F4</f>
        <v>143630</v>
      </c>
      <c r="AD64" s="386">
        <f>'HSE-Stat'!G4</f>
        <v>143630</v>
      </c>
      <c r="AF64"/>
      <c r="AG64" t="s">
        <v>325</v>
      </c>
      <c r="AH64" s="387">
        <f>+SUM(AD75:AD79)</f>
        <v>44</v>
      </c>
      <c r="AI64"/>
      <c r="AJ64"/>
      <c r="AK64"/>
      <c r="AL64"/>
      <c r="AM64"/>
    </row>
    <row r="65" spans="1:39" ht="18.600000000000001" customHeight="1">
      <c r="A65" s="1318" t="str">
        <f>'Quality-Stat'!$A$14</f>
        <v xml:space="preserve">Structural </v>
      </c>
      <c r="B65" s="1319"/>
      <c r="C65" s="445">
        <f>IF('Quality-Stat'!D14="","",'Quality-Stat'!D14)</f>
        <v>129</v>
      </c>
      <c r="D65" s="445">
        <f>IF('Quality-Stat'!E14="","",'Quality-Stat'!E14)</f>
        <v>8</v>
      </c>
      <c r="E65" s="445">
        <f>IF('Quality-Stat'!F14="","",'Quality-Stat'!F14)</f>
        <v>121</v>
      </c>
      <c r="F65" s="445" t="str">
        <f>IF('Quality-Stat'!G14="","",'Quality-Stat'!G14)</f>
        <v/>
      </c>
      <c r="G65" s="445" t="str">
        <f>IF('Quality-Stat'!H14="","",'Quality-Stat'!H14)</f>
        <v/>
      </c>
      <c r="H65" s="445">
        <f>IF('Quality-Stat'!I14="","",'Quality-Stat'!I14)</f>
        <v>129</v>
      </c>
      <c r="I65" s="445" t="str">
        <f>IF('Quality-Stat'!J14="","",'Quality-Stat'!J14)</f>
        <v/>
      </c>
      <c r="J65" s="445" t="str">
        <f>IF('Quality-Stat'!K14="","",'Quality-Stat'!K14)</f>
        <v/>
      </c>
      <c r="K65" s="445">
        <f>IF('Quality-Stat'!L14="","",'Quality-Stat'!L14)</f>
        <v>129</v>
      </c>
      <c r="L65" s="1328" t="s">
        <v>732</v>
      </c>
      <c r="M65" s="1329"/>
      <c r="N65" s="388">
        <f>'Quality-Stat'!C5</f>
        <v>7</v>
      </c>
      <c r="O65" s="388">
        <f>'Quality-Stat'!D5</f>
        <v>7</v>
      </c>
      <c r="P65" s="388">
        <f>'Quality-Stat'!E5</f>
        <v>0</v>
      </c>
      <c r="Q65" s="388">
        <f>'Quality-Stat'!F5</f>
        <v>0</v>
      </c>
      <c r="R65" s="388">
        <f>'Quality-Stat'!G5</f>
        <v>0</v>
      </c>
      <c r="S65" s="388">
        <f>'Quality-Stat'!H5</f>
        <v>0</v>
      </c>
      <c r="T65" s="388">
        <f>'Quality-Stat'!I5</f>
        <v>0</v>
      </c>
      <c r="U65" s="388">
        <f>'Quality-Stat'!J5</f>
        <v>0</v>
      </c>
      <c r="V65" s="388">
        <f>'Quality-Stat'!K5</f>
        <v>0</v>
      </c>
      <c r="W65" s="1343"/>
      <c r="X65" s="1354" t="str">
        <f>'HSE-Stat'!B5</f>
        <v>Safe Hours Worked</v>
      </c>
      <c r="Y65" s="1355"/>
      <c r="Z65" s="1356">
        <f>'HSE-Stat'!D5</f>
        <v>3480</v>
      </c>
      <c r="AA65" s="1357"/>
      <c r="AB65" s="389">
        <f>'HSE-Stat'!E5</f>
        <v>11400</v>
      </c>
      <c r="AC65" s="390">
        <f>'HSE-Stat'!F5</f>
        <v>143630</v>
      </c>
      <c r="AD65" s="391">
        <f>'HSE-Stat'!G5</f>
        <v>143630</v>
      </c>
      <c r="AF65"/>
      <c r="AG65" t="s">
        <v>324</v>
      </c>
      <c r="AH65" s="387">
        <f>SUM(AD66:AD74)</f>
        <v>0</v>
      </c>
      <c r="AI65"/>
      <c r="AJ65"/>
      <c r="AK65"/>
      <c r="AL65"/>
      <c r="AM65"/>
    </row>
    <row r="66" spans="1:39" ht="18.600000000000001" customHeight="1">
      <c r="A66" s="1318" t="str">
        <f>'Quality-Stat'!$A$15</f>
        <v xml:space="preserve">Architectural </v>
      </c>
      <c r="B66" s="1319"/>
      <c r="C66" s="445">
        <f>IF('Quality-Stat'!D15="","",'Quality-Stat'!D15)</f>
        <v>37</v>
      </c>
      <c r="D66" s="445">
        <f>IF('Quality-Stat'!E15="","",'Quality-Stat'!E15)</f>
        <v>3</v>
      </c>
      <c r="E66" s="445">
        <f>IF('Quality-Stat'!F15="","",'Quality-Stat'!F15)</f>
        <v>34</v>
      </c>
      <c r="F66" s="445" t="str">
        <f>IF('Quality-Stat'!G15="","",'Quality-Stat'!G15)</f>
        <v/>
      </c>
      <c r="G66" s="445" t="str">
        <f>IF('Quality-Stat'!H15="","",'Quality-Stat'!H15)</f>
        <v/>
      </c>
      <c r="H66" s="445">
        <f>IF('Quality-Stat'!I15="","",'Quality-Stat'!I15)</f>
        <v>37</v>
      </c>
      <c r="I66" s="445">
        <f>IF('Quality-Stat'!J15="","",'Quality-Stat'!J15)</f>
        <v>0</v>
      </c>
      <c r="J66" s="445">
        <f>IF('Quality-Stat'!K15="","",'Quality-Stat'!K15)</f>
        <v>0</v>
      </c>
      <c r="K66" s="445">
        <f>IF('Quality-Stat'!L15="","",'Quality-Stat'!L15)</f>
        <v>37</v>
      </c>
      <c r="L66" s="1328" t="s">
        <v>720</v>
      </c>
      <c r="M66" s="1329"/>
      <c r="N66" s="388">
        <f>'Quality-Stat'!C6</f>
        <v>15</v>
      </c>
      <c r="O66" s="388">
        <f>'Quality-Stat'!D6</f>
        <v>15</v>
      </c>
      <c r="P66" s="388">
        <f>'Quality-Stat'!E6</f>
        <v>0</v>
      </c>
      <c r="Q66" s="388">
        <f>'Quality-Stat'!F6</f>
        <v>0</v>
      </c>
      <c r="R66" s="388">
        <f>'Quality-Stat'!G6</f>
        <v>0</v>
      </c>
      <c r="S66" s="388">
        <f>'Quality-Stat'!H6</f>
        <v>0</v>
      </c>
      <c r="T66" s="388">
        <f>'Quality-Stat'!I6</f>
        <v>0</v>
      </c>
      <c r="U66" s="388">
        <f>'Quality-Stat'!J6</f>
        <v>0</v>
      </c>
      <c r="V66" s="388">
        <f>'Quality-Stat'!K6</f>
        <v>0</v>
      </c>
      <c r="W66" s="1342" t="s">
        <v>324</v>
      </c>
      <c r="X66" s="1354" t="str">
        <f>'HSE-Stat'!B6</f>
        <v>LTI</v>
      </c>
      <c r="Y66" s="1355"/>
      <c r="Z66" s="1356">
        <f>'HSE-Stat'!D6</f>
        <v>0</v>
      </c>
      <c r="AA66" s="1357"/>
      <c r="AB66" s="389">
        <f>'HSE-Stat'!E6</f>
        <v>0</v>
      </c>
      <c r="AC66" s="390">
        <f>'HSE-Stat'!F6</f>
        <v>0</v>
      </c>
      <c r="AD66" s="391">
        <f>'HSE-Stat'!G6</f>
        <v>0</v>
      </c>
      <c r="AF66"/>
      <c r="AG66"/>
      <c r="AH66" s="383"/>
      <c r="AI66"/>
      <c r="AJ66"/>
      <c r="AK66"/>
      <c r="AL66"/>
      <c r="AM66"/>
    </row>
    <row r="67" spans="1:39" ht="18.600000000000001" customHeight="1">
      <c r="A67" s="1318" t="str">
        <f>'Quality-Stat'!$A$16</f>
        <v>Mechanical</v>
      </c>
      <c r="B67" s="1319"/>
      <c r="C67" s="445">
        <f>IF('Quality-Stat'!D16="","",'Quality-Stat'!D16)</f>
        <v>41</v>
      </c>
      <c r="D67" s="445" t="str">
        <f>IF('Quality-Stat'!E16="","",'Quality-Stat'!E16)</f>
        <v/>
      </c>
      <c r="E67" s="445">
        <f>IF('Quality-Stat'!F16="","",'Quality-Stat'!F16)</f>
        <v>41</v>
      </c>
      <c r="F67" s="445" t="str">
        <f>IF('Quality-Stat'!G16="","",'Quality-Stat'!G16)</f>
        <v/>
      </c>
      <c r="G67" s="445" t="str">
        <f>IF('Quality-Stat'!H16="","",'Quality-Stat'!H16)</f>
        <v/>
      </c>
      <c r="H67" s="445">
        <f>IF('Quality-Stat'!I16="","",'Quality-Stat'!I16)</f>
        <v>41</v>
      </c>
      <c r="I67" s="445">
        <f>IF('Quality-Stat'!J16="","",'Quality-Stat'!J16)</f>
        <v>0</v>
      </c>
      <c r="J67" s="445">
        <f>IF('Quality-Stat'!K16="","",'Quality-Stat'!K16)</f>
        <v>0</v>
      </c>
      <c r="K67" s="445">
        <f>IF('Quality-Stat'!L16="","",'Quality-Stat'!L16)</f>
        <v>41</v>
      </c>
      <c r="L67" s="1328" t="s">
        <v>459</v>
      </c>
      <c r="M67" s="1329"/>
      <c r="N67" s="388">
        <f>'Quality-Stat'!C7</f>
        <v>81</v>
      </c>
      <c r="O67" s="388">
        <f>'Quality-Stat'!D7</f>
        <v>65</v>
      </c>
      <c r="P67" s="388">
        <f>'Quality-Stat'!E7</f>
        <v>16</v>
      </c>
      <c r="Q67" s="388">
        <f>'Quality-Stat'!F7</f>
        <v>0</v>
      </c>
      <c r="R67" s="388">
        <f>'Quality-Stat'!G7</f>
        <v>0</v>
      </c>
      <c r="S67" s="388">
        <f>'Quality-Stat'!H7</f>
        <v>0</v>
      </c>
      <c r="T67" s="388">
        <f>'Quality-Stat'!I7</f>
        <v>0</v>
      </c>
      <c r="U67" s="388">
        <f>'Quality-Stat'!J7</f>
        <v>0</v>
      </c>
      <c r="V67" s="388">
        <f>'Quality-Stat'!K7</f>
        <v>0</v>
      </c>
      <c r="W67" s="1343"/>
      <c r="X67" s="1390" t="str">
        <f>'HSE-Stat'!B7</f>
        <v>MTC (Healed w/o Disability)</v>
      </c>
      <c r="Y67" s="1391"/>
      <c r="Z67" s="1356">
        <f>'HSE-Stat'!D7</f>
        <v>0</v>
      </c>
      <c r="AA67" s="1357"/>
      <c r="AB67" s="389">
        <f>'HSE-Stat'!E7</f>
        <v>0</v>
      </c>
      <c r="AC67" s="390">
        <f>'HSE-Stat'!F7</f>
        <v>0</v>
      </c>
      <c r="AD67" s="391">
        <f>'HSE-Stat'!G7</f>
        <v>0</v>
      </c>
      <c r="AF67"/>
      <c r="AG67"/>
      <c r="AH67" s="383"/>
      <c r="AI67"/>
      <c r="AJ67"/>
      <c r="AK67"/>
      <c r="AL67"/>
      <c r="AM67"/>
    </row>
    <row r="68" spans="1:39" ht="18.600000000000001" customHeight="1">
      <c r="A68" s="1320" t="str">
        <f>'Quality-Stat'!$A$17</f>
        <v>Electrical</v>
      </c>
      <c r="B68" s="1321"/>
      <c r="C68" s="445">
        <f>IF('Quality-Stat'!D17="","",'Quality-Stat'!D17)</f>
        <v>40</v>
      </c>
      <c r="D68" s="445">
        <f>IF('Quality-Stat'!E17="","",'Quality-Stat'!E17)</f>
        <v>0</v>
      </c>
      <c r="E68" s="445">
        <f>IF('Quality-Stat'!F17="","",'Quality-Stat'!F17)</f>
        <v>40</v>
      </c>
      <c r="F68" s="445" t="str">
        <f>IF('Quality-Stat'!G17="","",'Quality-Stat'!G17)</f>
        <v/>
      </c>
      <c r="G68" s="445">
        <f>IF('Quality-Stat'!H17="","",'Quality-Stat'!H17)</f>
        <v>0</v>
      </c>
      <c r="H68" s="445">
        <f>IF('Quality-Stat'!I17="","",'Quality-Stat'!I17)</f>
        <v>40</v>
      </c>
      <c r="I68" s="445">
        <f>IF('Quality-Stat'!J17="","",'Quality-Stat'!J17)</f>
        <v>0</v>
      </c>
      <c r="J68" s="445">
        <f>IF('Quality-Stat'!K17="","",'Quality-Stat'!K17)</f>
        <v>0</v>
      </c>
      <c r="K68" s="445">
        <f>IF('Quality-Stat'!L17="","",'Quality-Stat'!L17)</f>
        <v>40</v>
      </c>
      <c r="L68" s="1330" t="s">
        <v>460</v>
      </c>
      <c r="M68" s="1331"/>
      <c r="N68" s="388">
        <f>'Quality-Stat'!C8</f>
        <v>727</v>
      </c>
      <c r="O68" s="388">
        <f>'Quality-Stat'!D8</f>
        <v>716</v>
      </c>
      <c r="P68" s="388">
        <f>'Quality-Stat'!E8</f>
        <v>11</v>
      </c>
      <c r="Q68" s="388">
        <f>'Quality-Stat'!F8</f>
        <v>0</v>
      </c>
      <c r="R68" s="388">
        <f>'Quality-Stat'!G8</f>
        <v>0</v>
      </c>
      <c r="S68" s="388">
        <f>'Quality-Stat'!H8</f>
        <v>0</v>
      </c>
      <c r="T68" s="388">
        <f>'Quality-Stat'!I8</f>
        <v>0</v>
      </c>
      <c r="U68" s="388">
        <f>'Quality-Stat'!J8</f>
        <v>0</v>
      </c>
      <c r="V68" s="388">
        <f>'Quality-Stat'!K8</f>
        <v>0</v>
      </c>
      <c r="W68" s="1343"/>
      <c r="X68" s="1390" t="str">
        <f>'HSE-Stat'!B8</f>
        <v>MTC (Healed w/ Disability)</v>
      </c>
      <c r="Y68" s="1391"/>
      <c r="Z68" s="1356">
        <f>'HSE-Stat'!D8</f>
        <v>0</v>
      </c>
      <c r="AA68" s="1357"/>
      <c r="AB68" s="389">
        <f>'HSE-Stat'!E8</f>
        <v>0</v>
      </c>
      <c r="AC68" s="390">
        <f>'HSE-Stat'!F8</f>
        <v>0</v>
      </c>
      <c r="AD68" s="391">
        <f>'HSE-Stat'!G8</f>
        <v>0</v>
      </c>
      <c r="AF68"/>
      <c r="AG68"/>
      <c r="AH68" s="383"/>
      <c r="AI68"/>
      <c r="AJ68"/>
      <c r="AK68"/>
      <c r="AL68"/>
      <c r="AM68"/>
    </row>
    <row r="69" spans="1:39" ht="18.600000000000001" customHeight="1" thickBot="1">
      <c r="A69" s="1316" t="s">
        <v>218</v>
      </c>
      <c r="B69" s="1317"/>
      <c r="C69" s="392">
        <f t="shared" ref="C69:K69" si="35">SUM(C64:C68)</f>
        <v>266</v>
      </c>
      <c r="D69" s="392">
        <f t="shared" si="35"/>
        <v>13</v>
      </c>
      <c r="E69" s="392">
        <f t="shared" si="35"/>
        <v>253</v>
      </c>
      <c r="F69" s="392">
        <f t="shared" si="35"/>
        <v>0</v>
      </c>
      <c r="G69" s="392">
        <f t="shared" si="35"/>
        <v>0</v>
      </c>
      <c r="H69" s="392">
        <f t="shared" si="35"/>
        <v>266</v>
      </c>
      <c r="I69" s="392">
        <f t="shared" si="35"/>
        <v>0</v>
      </c>
      <c r="J69" s="392">
        <f t="shared" si="35"/>
        <v>0</v>
      </c>
      <c r="K69" s="392">
        <f t="shared" si="35"/>
        <v>266</v>
      </c>
      <c r="L69" s="393" t="s">
        <v>461</v>
      </c>
      <c r="M69" s="394"/>
      <c r="N69" s="395"/>
      <c r="O69" s="396"/>
      <c r="P69" s="396"/>
      <c r="Q69" s="396"/>
      <c r="R69" s="396"/>
      <c r="S69" s="396"/>
      <c r="T69" s="396"/>
      <c r="U69" s="397"/>
      <c r="V69" s="398"/>
      <c r="W69" s="1343"/>
      <c r="X69" s="1354" t="str">
        <f>'HSE-Stat'!B9</f>
        <v>Near Miss</v>
      </c>
      <c r="Y69" s="1355"/>
      <c r="Z69" s="1356">
        <f>'HSE-Stat'!D9</f>
        <v>0</v>
      </c>
      <c r="AA69" s="1357"/>
      <c r="AB69" s="389">
        <f>'HSE-Stat'!E9</f>
        <v>0</v>
      </c>
      <c r="AC69" s="390">
        <f>'HSE-Stat'!F9</f>
        <v>0</v>
      </c>
      <c r="AD69" s="391">
        <f>'HSE-Stat'!G9</f>
        <v>0</v>
      </c>
      <c r="AF69"/>
      <c r="AG69"/>
      <c r="AH69" s="383"/>
      <c r="AI69"/>
      <c r="AJ69"/>
      <c r="AK69"/>
      <c r="AL69"/>
      <c r="AM69"/>
    </row>
    <row r="70" spans="1:39" ht="15" customHeight="1" thickBot="1">
      <c r="A70" s="339" t="s">
        <v>224</v>
      </c>
      <c r="B70" s="340"/>
      <c r="C70" s="340"/>
      <c r="D70" s="340"/>
      <c r="E70" s="340"/>
      <c r="F70" s="340"/>
      <c r="G70" s="340"/>
      <c r="H70" s="340"/>
      <c r="I70" s="340"/>
      <c r="J70" s="340"/>
      <c r="K70" s="342"/>
      <c r="L70" s="1332" t="s">
        <v>442</v>
      </c>
      <c r="M70" s="1333"/>
      <c r="N70" s="1333"/>
      <c r="O70" s="1352">
        <f>'General Information'!C27</f>
        <v>46106</v>
      </c>
      <c r="P70" s="1353"/>
      <c r="Q70" s="1407" t="s">
        <v>462</v>
      </c>
      <c r="R70" s="1337"/>
      <c r="S70" s="1337"/>
      <c r="T70" s="1337"/>
      <c r="U70" s="1345">
        <f>'General Information'!C39</f>
        <v>46088</v>
      </c>
      <c r="V70" s="1345"/>
      <c r="W70" s="1343"/>
      <c r="X70" s="1354" t="str">
        <f>'HSE-Stat'!B10</f>
        <v>First Aid Cases</v>
      </c>
      <c r="Y70" s="1355"/>
      <c r="Z70" s="1356">
        <f>'HSE-Stat'!D10</f>
        <v>0</v>
      </c>
      <c r="AA70" s="1357"/>
      <c r="AB70" s="389">
        <f>'HSE-Stat'!E10</f>
        <v>0</v>
      </c>
      <c r="AC70" s="390">
        <f>'HSE-Stat'!F10</f>
        <v>0</v>
      </c>
      <c r="AD70" s="391">
        <f>'HSE-Stat'!G10</f>
        <v>0</v>
      </c>
      <c r="AE70" s="1349" t="s">
        <v>496</v>
      </c>
      <c r="AF70" s="1350"/>
      <c r="AG70" s="1350"/>
      <c r="AH70" s="1351"/>
    </row>
    <row r="71" spans="1:39" ht="15.45" customHeight="1">
      <c r="A71" s="1420" t="s">
        <v>219</v>
      </c>
      <c r="B71" s="1421"/>
      <c r="C71" s="1374" t="s">
        <v>5</v>
      </c>
      <c r="D71" s="343" t="s">
        <v>736</v>
      </c>
      <c r="E71" s="343"/>
      <c r="F71" s="343"/>
      <c r="G71" s="343"/>
      <c r="H71" s="343"/>
      <c r="I71" s="1376" t="s">
        <v>329</v>
      </c>
      <c r="J71" s="1372" t="s">
        <v>164</v>
      </c>
      <c r="K71" s="1334" t="s">
        <v>223</v>
      </c>
      <c r="L71" s="1336" t="s">
        <v>443</v>
      </c>
      <c r="M71" s="1337"/>
      <c r="N71" s="1337"/>
      <c r="O71" s="1352">
        <f>'General Information'!C28</f>
        <v>46106</v>
      </c>
      <c r="P71" s="1353"/>
      <c r="Q71" s="1407" t="s">
        <v>463</v>
      </c>
      <c r="R71" s="1337"/>
      <c r="S71" s="1337"/>
      <c r="T71" s="1337"/>
      <c r="U71" s="1347">
        <f>'General Information'!C40</f>
        <v>2</v>
      </c>
      <c r="V71" s="1347"/>
      <c r="W71" s="1343"/>
      <c r="X71" s="1354" t="str">
        <f>'HSE-Stat'!B11</f>
        <v>Fatality</v>
      </c>
      <c r="Y71" s="1355"/>
      <c r="Z71" s="1356">
        <f>'HSE-Stat'!D11</f>
        <v>0</v>
      </c>
      <c r="AA71" s="1357"/>
      <c r="AB71" s="389">
        <f>'HSE-Stat'!E11</f>
        <v>0</v>
      </c>
      <c r="AC71" s="390">
        <f>'HSE-Stat'!F11</f>
        <v>0</v>
      </c>
      <c r="AD71" s="391">
        <f>'HSE-Stat'!G11</f>
        <v>0</v>
      </c>
      <c r="AE71" s="1349"/>
      <c r="AF71" s="1350"/>
      <c r="AG71" s="1350"/>
      <c r="AH71" s="1351"/>
    </row>
    <row r="72" spans="1:39" ht="15.75" customHeight="1">
      <c r="A72" s="1422"/>
      <c r="B72" s="1423"/>
      <c r="C72" s="1375"/>
      <c r="D72" s="344" t="s">
        <v>174</v>
      </c>
      <c r="E72" s="344" t="s">
        <v>208</v>
      </c>
      <c r="F72" s="344" t="s">
        <v>209</v>
      </c>
      <c r="G72" s="344" t="s">
        <v>210</v>
      </c>
      <c r="H72" s="344" t="s">
        <v>211</v>
      </c>
      <c r="I72" s="1377" t="s">
        <v>212</v>
      </c>
      <c r="J72" s="1373"/>
      <c r="K72" s="1335"/>
      <c r="L72" s="1336" t="s">
        <v>444</v>
      </c>
      <c r="M72" s="1337"/>
      <c r="N72" s="1337"/>
      <c r="O72" s="1352">
        <f ca="1">'General Information'!C31</f>
        <v>46287</v>
      </c>
      <c r="P72" s="1353"/>
      <c r="Q72" s="1407" t="s">
        <v>464</v>
      </c>
      <c r="R72" s="1337"/>
      <c r="S72" s="1337"/>
      <c r="T72" s="1337"/>
      <c r="U72" s="1345">
        <f>'General Information'!C41</f>
        <v>46088</v>
      </c>
      <c r="V72" s="1346"/>
      <c r="W72" s="1343"/>
      <c r="X72" s="1354" t="str">
        <f>'HSE-Stat'!B12</f>
        <v>Fire Incident Cases</v>
      </c>
      <c r="Y72" s="1355"/>
      <c r="Z72" s="1356">
        <f>'HSE-Stat'!D12</f>
        <v>0</v>
      </c>
      <c r="AA72" s="1357"/>
      <c r="AB72" s="389">
        <f>'HSE-Stat'!E12</f>
        <v>0</v>
      </c>
      <c r="AC72" s="390">
        <f>'HSE-Stat'!F12</f>
        <v>0</v>
      </c>
      <c r="AD72" s="391">
        <f>'HSE-Stat'!G12</f>
        <v>0</v>
      </c>
      <c r="AF72"/>
      <c r="AG72"/>
      <c r="AH72" s="383"/>
    </row>
    <row r="73" spans="1:39" ht="18.600000000000001" customHeight="1">
      <c r="A73" s="1322" t="str">
        <f>'Quality-Stat'!$A$24</f>
        <v>Civil / Roads</v>
      </c>
      <c r="B73" s="1323"/>
      <c r="C73" s="445">
        <f>IF('Quality-Stat'!D24="","",'Quality-Stat'!D24)</f>
        <v>9</v>
      </c>
      <c r="D73" s="445" t="str">
        <f>IF('Quality-Stat'!E24="","",'Quality-Stat'!E24)</f>
        <v/>
      </c>
      <c r="E73" s="445">
        <f>IF('Quality-Stat'!F24="","",'Quality-Stat'!F24)</f>
        <v>9</v>
      </c>
      <c r="F73" s="445" t="str">
        <f>IF('Quality-Stat'!G24="","",'Quality-Stat'!G24)</f>
        <v/>
      </c>
      <c r="G73" s="445">
        <f>IF('Quality-Stat'!H24="","",'Quality-Stat'!H24)</f>
        <v>0</v>
      </c>
      <c r="H73" s="445">
        <f>IF('Quality-Stat'!I24="","",'Quality-Stat'!I24)</f>
        <v>9</v>
      </c>
      <c r="I73" s="445" t="str">
        <f>IF('Quality-Stat'!J24="","",'Quality-Stat'!J24)</f>
        <v/>
      </c>
      <c r="J73" s="445">
        <f>IF('Quality-Stat'!K24="","",'Quality-Stat'!K24)</f>
        <v>0</v>
      </c>
      <c r="K73" s="445">
        <f>IF('Quality-Stat'!L24="","",'Quality-Stat'!L24)</f>
        <v>9</v>
      </c>
      <c r="L73" s="1336" t="s">
        <v>445</v>
      </c>
      <c r="M73" s="1337"/>
      <c r="N73" s="1337"/>
      <c r="O73" s="1352">
        <f>'General Information'!C32</f>
        <v>0</v>
      </c>
      <c r="P73" s="1353"/>
      <c r="Q73" s="1407" t="s">
        <v>465</v>
      </c>
      <c r="R73" s="1337"/>
      <c r="S73" s="1337"/>
      <c r="T73" s="1337"/>
      <c r="U73" s="1345">
        <f>'General Information'!C44</f>
        <v>46158</v>
      </c>
      <c r="V73" s="1346"/>
      <c r="W73" s="1343"/>
      <c r="X73" s="1354" t="str">
        <f>'HSE-Stat'!B13</f>
        <v>Vehicle Incident</v>
      </c>
      <c r="Y73" s="1355"/>
      <c r="Z73" s="1356">
        <f>'HSE-Stat'!D13</f>
        <v>0</v>
      </c>
      <c r="AA73" s="1357"/>
      <c r="AB73" s="389">
        <f>'HSE-Stat'!E13</f>
        <v>0</v>
      </c>
      <c r="AC73" s="390">
        <f>'HSE-Stat'!F13</f>
        <v>0</v>
      </c>
      <c r="AD73" s="391">
        <f>'HSE-Stat'!G13</f>
        <v>0</v>
      </c>
      <c r="AF73"/>
      <c r="AG73"/>
      <c r="AH73" s="383"/>
    </row>
    <row r="74" spans="1:39" ht="18.600000000000001" customHeight="1">
      <c r="A74" s="1324" t="str">
        <f>'Quality-Stat'!$A$25</f>
        <v xml:space="preserve">Structural </v>
      </c>
      <c r="B74" s="1325"/>
      <c r="C74" s="445">
        <f>IF('Quality-Stat'!D25="","",'Quality-Stat'!D25)</f>
        <v>9</v>
      </c>
      <c r="D74" s="445">
        <f>IF('Quality-Stat'!E25="","",'Quality-Stat'!E25)</f>
        <v>0</v>
      </c>
      <c r="E74" s="445">
        <f>IF('Quality-Stat'!F25="","",'Quality-Stat'!F25)</f>
        <v>9</v>
      </c>
      <c r="F74" s="445">
        <f>IF('Quality-Stat'!G25="","",'Quality-Stat'!G25)</f>
        <v>0</v>
      </c>
      <c r="G74" s="445">
        <f>IF('Quality-Stat'!H25="","",'Quality-Stat'!H25)</f>
        <v>0</v>
      </c>
      <c r="H74" s="445">
        <f>IF('Quality-Stat'!I25="","",'Quality-Stat'!I25)</f>
        <v>9</v>
      </c>
      <c r="I74" s="445" t="str">
        <f>IF('Quality-Stat'!J25="","",'Quality-Stat'!J25)</f>
        <v/>
      </c>
      <c r="J74" s="445" t="str">
        <f>IF('Quality-Stat'!K25="","",'Quality-Stat'!K25)</f>
        <v/>
      </c>
      <c r="K74" s="445">
        <f>IF('Quality-Stat'!L25="","",'Quality-Stat'!L25)</f>
        <v>9</v>
      </c>
      <c r="L74" s="1336" t="s">
        <v>446</v>
      </c>
      <c r="M74" s="1337"/>
      <c r="N74" s="1337"/>
      <c r="O74" s="1352">
        <f>'General Information'!C48</f>
        <v>0</v>
      </c>
      <c r="P74" s="1353"/>
      <c r="Q74" s="1407" t="s">
        <v>466</v>
      </c>
      <c r="R74" s="1337"/>
      <c r="S74" s="1337"/>
      <c r="T74" s="1337"/>
      <c r="U74" s="1347">
        <f>'General Information'!C45</f>
        <v>0</v>
      </c>
      <c r="V74" s="1347"/>
      <c r="W74" s="1344"/>
      <c r="X74" s="1354" t="str">
        <f>'HSE-Stat'!B14</f>
        <v>Property Damages</v>
      </c>
      <c r="Y74" s="1355"/>
      <c r="Z74" s="1356">
        <f>'HSE-Stat'!D14</f>
        <v>0</v>
      </c>
      <c r="AA74" s="1357"/>
      <c r="AB74" s="389">
        <f>'HSE-Stat'!E14</f>
        <v>0</v>
      </c>
      <c r="AC74" s="390">
        <f>'HSE-Stat'!F14</f>
        <v>0</v>
      </c>
      <c r="AD74" s="391">
        <f>'HSE-Stat'!G14</f>
        <v>0</v>
      </c>
      <c r="AF74"/>
      <c r="AG74"/>
      <c r="AH74" s="383"/>
    </row>
    <row r="75" spans="1:39" ht="18.600000000000001" customHeight="1">
      <c r="A75" s="1324" t="str">
        <f>'Quality-Stat'!$A$26</f>
        <v xml:space="preserve">Architectural </v>
      </c>
      <c r="B75" s="1325"/>
      <c r="C75" s="445">
        <f>IF('Quality-Stat'!D26="","",'Quality-Stat'!D26)</f>
        <v>30</v>
      </c>
      <c r="D75" s="445">
        <f>IF('Quality-Stat'!E26="","",'Quality-Stat'!E26)</f>
        <v>1</v>
      </c>
      <c r="E75" s="445">
        <f>IF('Quality-Stat'!F26="","",'Quality-Stat'!F26)</f>
        <v>26</v>
      </c>
      <c r="F75" s="445">
        <f>IF('Quality-Stat'!G26="","",'Quality-Stat'!G26)</f>
        <v>0</v>
      </c>
      <c r="G75" s="445">
        <f>IF('Quality-Stat'!H26="","",'Quality-Stat'!H26)</f>
        <v>1</v>
      </c>
      <c r="H75" s="445">
        <f>IF('Quality-Stat'!I26="","",'Quality-Stat'!I26)</f>
        <v>26</v>
      </c>
      <c r="I75" s="445">
        <f>IF('Quality-Stat'!J26="","",'Quality-Stat'!J26)</f>
        <v>0</v>
      </c>
      <c r="J75" s="445">
        <f>IF('Quality-Stat'!K26="","",'Quality-Stat'!K26)</f>
        <v>2</v>
      </c>
      <c r="K75" s="445">
        <f>IF('Quality-Stat'!L26="","",'Quality-Stat'!L26)</f>
        <v>30</v>
      </c>
      <c r="L75" s="1408" t="s">
        <v>335</v>
      </c>
      <c r="M75" s="1409"/>
      <c r="N75" s="1409"/>
      <c r="O75" s="1409"/>
      <c r="P75" s="1409"/>
      <c r="Q75" s="1409"/>
      <c r="R75" s="1409"/>
      <c r="S75" s="1409"/>
      <c r="T75" s="1409"/>
      <c r="U75" s="1409"/>
      <c r="V75" s="1410"/>
      <c r="W75" s="1342" t="s">
        <v>325</v>
      </c>
      <c r="X75" s="1354" t="str">
        <f>'HSE-Stat'!B15</f>
        <v xml:space="preserve">Induction Training </v>
      </c>
      <c r="Y75" s="1355"/>
      <c r="Z75" s="1356">
        <f>'HSE-Stat'!D15</f>
        <v>0</v>
      </c>
      <c r="AA75" s="1357"/>
      <c r="AB75" s="389">
        <f>'HSE-Stat'!E15</f>
        <v>7</v>
      </c>
      <c r="AC75" s="390">
        <f>'HSE-Stat'!F15</f>
        <v>11</v>
      </c>
      <c r="AD75" s="391">
        <f>'HSE-Stat'!G15</f>
        <v>11</v>
      </c>
      <c r="AF75"/>
      <c r="AG75"/>
      <c r="AH75" s="383"/>
    </row>
    <row r="76" spans="1:39" ht="18.600000000000001" customHeight="1" thickBot="1">
      <c r="A76" s="1324" t="str">
        <f>'Quality-Stat'!$A$27</f>
        <v>Mechanical</v>
      </c>
      <c r="B76" s="1325"/>
      <c r="C76" s="445">
        <f>IF('Quality-Stat'!D27="","",'Quality-Stat'!D27)</f>
        <v>20</v>
      </c>
      <c r="D76" s="445">
        <f>IF('Quality-Stat'!E27="","",'Quality-Stat'!E27)</f>
        <v>0</v>
      </c>
      <c r="E76" s="445">
        <f>IF('Quality-Stat'!F27="","",'Quality-Stat'!F27)</f>
        <v>20</v>
      </c>
      <c r="F76" s="445" t="str">
        <f>IF('Quality-Stat'!G27="","",'Quality-Stat'!G27)</f>
        <v/>
      </c>
      <c r="G76" s="445">
        <f>IF('Quality-Stat'!H27="","",'Quality-Stat'!H27)</f>
        <v>0</v>
      </c>
      <c r="H76" s="445">
        <f>IF('Quality-Stat'!I27="","",'Quality-Stat'!I27)</f>
        <v>20</v>
      </c>
      <c r="I76" s="445">
        <f>IF('Quality-Stat'!J27="","",'Quality-Stat'!J27)</f>
        <v>0</v>
      </c>
      <c r="J76" s="445" t="str">
        <f>IF('Quality-Stat'!K27="","",'Quality-Stat'!K27)</f>
        <v/>
      </c>
      <c r="K76" s="445">
        <f>IF('Quality-Stat'!L27="","",'Quality-Stat'!L27)</f>
        <v>20</v>
      </c>
      <c r="L76" s="1315" t="s">
        <v>470</v>
      </c>
      <c r="M76" s="1315"/>
      <c r="N76" s="399">
        <f>'Invoice Log'!U3</f>
        <v>5</v>
      </c>
      <c r="O76" s="1411" t="s">
        <v>345</v>
      </c>
      <c r="P76" s="1412"/>
      <c r="Q76" s="1412"/>
      <c r="R76" s="400">
        <f>'Invoice Log'!Y3</f>
        <v>10687825.210000001</v>
      </c>
      <c r="T76" s="402" t="s">
        <v>449</v>
      </c>
      <c r="U76" s="403">
        <f>O4</f>
        <v>16496855.869999999</v>
      </c>
      <c r="V76" s="404"/>
      <c r="W76" s="1343"/>
      <c r="X76" s="1354" t="str">
        <f>'HSE-Stat'!B16</f>
        <v>No.of Internal Training</v>
      </c>
      <c r="Y76" s="1355"/>
      <c r="Z76" s="1356">
        <f>'HSE-Stat'!D16</f>
        <v>0</v>
      </c>
      <c r="AA76" s="1357"/>
      <c r="AB76" s="389">
        <f>'HSE-Stat'!E16</f>
        <v>4</v>
      </c>
      <c r="AC76" s="390">
        <f>'HSE-Stat'!F16</f>
        <v>5</v>
      </c>
      <c r="AD76" s="391">
        <f>'HSE-Stat'!G16</f>
        <v>5</v>
      </c>
      <c r="AF76"/>
      <c r="AG76"/>
      <c r="AH76" s="383"/>
    </row>
    <row r="77" spans="1:39" ht="18.600000000000001" customHeight="1" thickBot="1">
      <c r="A77" s="1370" t="str">
        <f>'Quality-Stat'!$A$28</f>
        <v>Electrical</v>
      </c>
      <c r="B77" s="1371"/>
      <c r="C77" s="445">
        <f>IF('Quality-Stat'!D28="","",'Quality-Stat'!D28)</f>
        <v>18</v>
      </c>
      <c r="D77" s="445">
        <f>IF('Quality-Stat'!E28="","",'Quality-Stat'!E28)</f>
        <v>0</v>
      </c>
      <c r="E77" s="445">
        <f>IF('Quality-Stat'!F28="","",'Quality-Stat'!F28)</f>
        <v>18</v>
      </c>
      <c r="F77" s="445">
        <f>IF('Quality-Stat'!G28="","",'Quality-Stat'!G28)</f>
        <v>0</v>
      </c>
      <c r="G77" s="445">
        <f>IF('Quality-Stat'!H28="","",'Quality-Stat'!H28)</f>
        <v>0</v>
      </c>
      <c r="H77" s="445">
        <f>IF('Quality-Stat'!I28="","",'Quality-Stat'!I28)</f>
        <v>18</v>
      </c>
      <c r="I77" s="445" t="str">
        <f>IF('Quality-Stat'!J28="","",'Quality-Stat'!J28)</f>
        <v/>
      </c>
      <c r="J77" s="445" t="str">
        <f>IF('Quality-Stat'!K28="","",'Quality-Stat'!K28)</f>
        <v/>
      </c>
      <c r="K77" s="445">
        <f>IF('Quality-Stat'!L28="","",'Quality-Stat'!L28)</f>
        <v>18</v>
      </c>
      <c r="L77" s="1315" t="s">
        <v>471</v>
      </c>
      <c r="M77" s="1315"/>
      <c r="N77" s="399">
        <f>'Invoice Log'!U5</f>
        <v>0</v>
      </c>
      <c r="O77" s="1411" t="s">
        <v>346</v>
      </c>
      <c r="P77" s="1412"/>
      <c r="Q77" s="1412"/>
      <c r="R77" s="405">
        <f>'Invoice Log'!Y5</f>
        <v>0</v>
      </c>
      <c r="T77" s="401" t="s">
        <v>448</v>
      </c>
      <c r="U77" s="406">
        <f>H31</f>
        <v>16421870.229999999</v>
      </c>
      <c r="V77" s="407"/>
      <c r="W77" s="1343"/>
      <c r="X77" s="1354" t="str">
        <f>'HSE-Stat'!B17</f>
        <v>No.of Internal Audit</v>
      </c>
      <c r="Y77" s="1355"/>
      <c r="Z77" s="1356">
        <f>'HSE-Stat'!D17</f>
        <v>0</v>
      </c>
      <c r="AA77" s="1357"/>
      <c r="AB77" s="389">
        <f>'HSE-Stat'!E17</f>
        <v>1</v>
      </c>
      <c r="AC77" s="390">
        <f>'HSE-Stat'!F17</f>
        <v>5</v>
      </c>
      <c r="AD77" s="391">
        <f>'HSE-Stat'!G17</f>
        <v>5</v>
      </c>
      <c r="AF77"/>
      <c r="AG77"/>
      <c r="AH77" s="383"/>
    </row>
    <row r="78" spans="1:39" ht="18.600000000000001" customHeight="1" thickBot="1">
      <c r="A78" s="1316" t="s">
        <v>218</v>
      </c>
      <c r="B78" s="1317"/>
      <c r="C78" s="408">
        <f t="shared" ref="C78:K78" si="36">SUM(C73:C77)</f>
        <v>86</v>
      </c>
      <c r="D78" s="408">
        <f t="shared" si="36"/>
        <v>1</v>
      </c>
      <c r="E78" s="408">
        <f t="shared" si="36"/>
        <v>82</v>
      </c>
      <c r="F78" s="408">
        <f t="shared" si="36"/>
        <v>0</v>
      </c>
      <c r="G78" s="408">
        <f t="shared" si="36"/>
        <v>1</v>
      </c>
      <c r="H78" s="408">
        <f t="shared" si="36"/>
        <v>82</v>
      </c>
      <c r="I78" s="408">
        <f t="shared" si="36"/>
        <v>0</v>
      </c>
      <c r="J78" s="408">
        <f t="shared" si="36"/>
        <v>2</v>
      </c>
      <c r="K78" s="409">
        <f t="shared" si="36"/>
        <v>86</v>
      </c>
      <c r="L78" s="1314" t="s">
        <v>337</v>
      </c>
      <c r="M78" s="1315"/>
      <c r="N78" s="399">
        <f>'Invoice Log'!U6</f>
        <v>0</v>
      </c>
      <c r="O78" s="1411" t="s">
        <v>347</v>
      </c>
      <c r="P78" s="1412"/>
      <c r="Q78" s="1412"/>
      <c r="R78" s="405">
        <f>'Invoice Log'!Y6</f>
        <v>281548.46000000002</v>
      </c>
      <c r="T78" s="410" t="s">
        <v>450</v>
      </c>
      <c r="U78" s="406">
        <f>I31</f>
        <v>16195460.059999999</v>
      </c>
      <c r="V78" s="407"/>
      <c r="W78" s="1343"/>
      <c r="X78" s="1354" t="str">
        <f>'HSE-Stat'!B18</f>
        <v>No. of Toolbox Talks</v>
      </c>
      <c r="Y78" s="1355"/>
      <c r="Z78" s="1356">
        <f>'HSE-Stat'!D18</f>
        <v>0</v>
      </c>
      <c r="AA78" s="1357"/>
      <c r="AB78" s="389">
        <f>'HSE-Stat'!E18</f>
        <v>18</v>
      </c>
      <c r="AC78" s="390">
        <f>'HSE-Stat'!F18</f>
        <v>23</v>
      </c>
      <c r="AD78" s="391">
        <f>'HSE-Stat'!G18</f>
        <v>23</v>
      </c>
      <c r="AF78"/>
      <c r="AG78"/>
      <c r="AH78" s="383"/>
    </row>
    <row r="79" spans="1:39" ht="14.4" customHeight="1" thickBot="1">
      <c r="A79" s="339" t="s">
        <v>320</v>
      </c>
      <c r="B79" s="340"/>
      <c r="C79" s="340"/>
      <c r="D79" s="340"/>
      <c r="E79" s="340"/>
      <c r="F79" s="340"/>
      <c r="G79" s="340"/>
      <c r="H79" s="340"/>
      <c r="I79" s="340"/>
      <c r="J79" s="340"/>
      <c r="K79" s="341"/>
      <c r="L79" s="1315" t="s">
        <v>338</v>
      </c>
      <c r="M79" s="1315"/>
      <c r="N79" s="399">
        <f>N77-N78</f>
        <v>0</v>
      </c>
      <c r="O79" s="1411" t="s">
        <v>373</v>
      </c>
      <c r="P79" s="1412"/>
      <c r="Q79" s="1412"/>
      <c r="R79" s="411">
        <f>'Invoice Log'!AB3</f>
        <v>46254</v>
      </c>
      <c r="T79" s="410" t="s">
        <v>467</v>
      </c>
      <c r="U79" s="412">
        <f>R76</f>
        <v>10687825.210000001</v>
      </c>
      <c r="V79" s="413"/>
      <c r="W79" s="1348"/>
      <c r="X79" s="1386" t="str">
        <f>'HSE-Stat'!B19</f>
        <v>Safety Awards/Incentives</v>
      </c>
      <c r="Y79" s="1387"/>
      <c r="Z79" s="1358">
        <f>'HSE-Stat'!D19</f>
        <v>0</v>
      </c>
      <c r="AA79" s="1359"/>
      <c r="AB79" s="414">
        <f>'HSE-Stat'!E19</f>
        <v>0</v>
      </c>
      <c r="AC79" s="415">
        <f>'HSE-Stat'!F19</f>
        <v>0</v>
      </c>
      <c r="AD79" s="416">
        <f>'HSE-Stat'!G19</f>
        <v>0</v>
      </c>
      <c r="AF79"/>
      <c r="AG79"/>
      <c r="AH79" s="383"/>
    </row>
    <row r="80" spans="1:39" ht="14.4" customHeight="1" thickBot="1">
      <c r="A80" s="1516" t="s">
        <v>219</v>
      </c>
      <c r="B80" s="1517"/>
      <c r="C80" s="1368" t="s">
        <v>323</v>
      </c>
      <c r="D80" s="1368" t="s">
        <v>321</v>
      </c>
      <c r="E80" s="1368" t="s">
        <v>322</v>
      </c>
      <c r="F80" s="1368" t="s">
        <v>330</v>
      </c>
      <c r="G80" s="1368" t="s">
        <v>436</v>
      </c>
      <c r="H80" s="1368" t="s">
        <v>332</v>
      </c>
      <c r="I80" s="1435" t="s">
        <v>333</v>
      </c>
      <c r="J80" s="1435"/>
      <c r="K80" s="1435"/>
      <c r="L80" s="1315" t="s">
        <v>104</v>
      </c>
      <c r="M80" s="1315"/>
      <c r="N80" s="417">
        <f>'Invoice Log'!M3</f>
        <v>0.1</v>
      </c>
      <c r="O80" s="1411" t="s">
        <v>348</v>
      </c>
      <c r="P80" s="1412"/>
      <c r="Q80" s="1412"/>
      <c r="R80" s="405">
        <f>'Invoice Log'!Q3</f>
        <v>1649685.5870000001</v>
      </c>
      <c r="T80" s="410" t="s">
        <v>468</v>
      </c>
      <c r="U80" s="412">
        <f>R77</f>
        <v>0</v>
      </c>
      <c r="V80" s="418"/>
      <c r="W80" s="1537" t="s">
        <v>422</v>
      </c>
      <c r="X80" s="1538"/>
      <c r="Y80" s="1538"/>
      <c r="Z80" s="1538"/>
      <c r="AA80" s="1538"/>
      <c r="AB80" s="1538"/>
      <c r="AC80" s="1538"/>
      <c r="AD80" s="1538"/>
      <c r="AE80" s="1538"/>
      <c r="AF80" s="1538"/>
      <c r="AG80" s="1538"/>
      <c r="AH80" s="1539"/>
    </row>
    <row r="81" spans="1:36" ht="14.4" customHeight="1" thickBot="1">
      <c r="A81" s="1518"/>
      <c r="B81" s="1519"/>
      <c r="C81" s="1369"/>
      <c r="D81" s="1369" t="s">
        <v>174</v>
      </c>
      <c r="E81" s="1369" t="s">
        <v>208</v>
      </c>
      <c r="F81" s="1369" t="s">
        <v>209</v>
      </c>
      <c r="G81" s="1369" t="s">
        <v>210</v>
      </c>
      <c r="H81" s="1369" t="s">
        <v>211</v>
      </c>
      <c r="I81" s="1436"/>
      <c r="J81" s="1436"/>
      <c r="K81" s="1436"/>
      <c r="L81" s="1315" t="s">
        <v>105</v>
      </c>
      <c r="M81" s="1315"/>
      <c r="N81" s="417">
        <f>'Invoice Log'!M4</f>
        <v>0</v>
      </c>
      <c r="O81" s="1411" t="s">
        <v>349</v>
      </c>
      <c r="P81" s="1412"/>
      <c r="Q81" s="1412"/>
      <c r="R81" s="405">
        <f>'Invoice Log'!Q4</f>
        <v>0</v>
      </c>
      <c r="T81" s="410" t="s">
        <v>469</v>
      </c>
      <c r="U81" s="412">
        <f>R78</f>
        <v>281548.46000000002</v>
      </c>
      <c r="V81" s="418"/>
      <c r="W81" s="1540"/>
      <c r="X81" s="1541"/>
      <c r="Y81" s="1541"/>
      <c r="Z81" s="1541"/>
      <c r="AA81" s="1541"/>
      <c r="AB81" s="1541"/>
      <c r="AC81" s="1541"/>
      <c r="AD81" s="1541"/>
      <c r="AE81" s="1541"/>
      <c r="AF81" s="1541"/>
      <c r="AG81" s="1541"/>
      <c r="AH81" s="1542"/>
    </row>
    <row r="82" spans="1:36" ht="18.600000000000001" customHeight="1" thickBot="1">
      <c r="A82" s="1322" t="str">
        <f>'Quality-Stat'!$A$34</f>
        <v xml:space="preserve">Civil </v>
      </c>
      <c r="B82" s="1323"/>
      <c r="C82" s="445">
        <f>IF('Quality-Stat'!D34="","",'Quality-Stat'!D34)</f>
        <v>9</v>
      </c>
      <c r="D82" s="445">
        <f>IF('Quality-Stat'!E34="","",'Quality-Stat'!E34)</f>
        <v>9</v>
      </c>
      <c r="E82" s="445">
        <f>IF('Quality-Stat'!F34="","",'Quality-Stat'!F34)</f>
        <v>9</v>
      </c>
      <c r="F82" s="445" t="str">
        <f>IF('Quality-Stat'!G34="","",'Quality-Stat'!G34)</f>
        <v/>
      </c>
      <c r="G82" s="445">
        <f>IF('Quality-Stat'!H34="","",'Quality-Stat'!H34)</f>
        <v>9</v>
      </c>
      <c r="H82" s="445">
        <f>IF('Quality-Stat'!I34="","",'Quality-Stat'!I34)</f>
        <v>0</v>
      </c>
      <c r="I82" s="1360">
        <f>'Quality-Stat'!J34</f>
        <v>46284</v>
      </c>
      <c r="J82" s="1360"/>
      <c r="K82" s="1361"/>
      <c r="L82" s="1315" t="s">
        <v>339</v>
      </c>
      <c r="M82" s="1315"/>
      <c r="N82" s="419">
        <f>'Invoice Log'!M5</f>
        <v>8.5470832206525193E-3</v>
      </c>
      <c r="O82" s="1411" t="s">
        <v>350</v>
      </c>
      <c r="P82" s="1412"/>
      <c r="Q82" s="1412"/>
      <c r="R82" s="420">
        <f>'Invoice Log'!M6</f>
        <v>-141000</v>
      </c>
      <c r="S82" s="421"/>
      <c r="T82" s="422"/>
      <c r="U82" s="423"/>
      <c r="V82" s="424"/>
      <c r="W82" s="1543" t="s">
        <v>340</v>
      </c>
      <c r="X82" s="1547" t="s">
        <v>341</v>
      </c>
      <c r="Y82" s="1566" t="s">
        <v>342</v>
      </c>
      <c r="Z82" s="1566"/>
      <c r="AA82" s="1566"/>
      <c r="AB82" s="1566"/>
      <c r="AC82" s="1566"/>
      <c r="AD82" s="1547" t="s">
        <v>74</v>
      </c>
      <c r="AE82" s="1547" t="s">
        <v>45</v>
      </c>
      <c r="AF82" s="1547" t="s">
        <v>386</v>
      </c>
      <c r="AG82" s="1547" t="s">
        <v>343</v>
      </c>
      <c r="AH82" s="1549" t="s">
        <v>76</v>
      </c>
    </row>
    <row r="83" spans="1:36" ht="18.600000000000001" customHeight="1">
      <c r="A83" s="1324" t="str">
        <f>'Quality-Stat'!$A$35</f>
        <v xml:space="preserve">Structural </v>
      </c>
      <c r="B83" s="1325"/>
      <c r="C83" s="445">
        <f>IF('Quality-Stat'!D35="","",'Quality-Stat'!D35)</f>
        <v>9</v>
      </c>
      <c r="D83" s="445">
        <f>IF('Quality-Stat'!E35="","",'Quality-Stat'!E35)</f>
        <v>9</v>
      </c>
      <c r="E83" s="445">
        <f>IF('Quality-Stat'!F35="","",'Quality-Stat'!F35)</f>
        <v>9</v>
      </c>
      <c r="F83" s="445" t="str">
        <f>IF('Quality-Stat'!G35="","",'Quality-Stat'!G35)</f>
        <v/>
      </c>
      <c r="G83" s="445">
        <f>IF('Quality-Stat'!H35="","",'Quality-Stat'!H35)</f>
        <v>9</v>
      </c>
      <c r="H83" s="445">
        <f>IF('Quality-Stat'!I35="","",'Quality-Stat'!I35)</f>
        <v>0</v>
      </c>
      <c r="I83" s="1360">
        <f>'Quality-Stat'!J35</f>
        <v>46147</v>
      </c>
      <c r="J83" s="1360"/>
      <c r="K83" s="1361"/>
      <c r="L83" s="1524" t="s">
        <v>504</v>
      </c>
      <c r="M83" s="1524"/>
      <c r="N83" s="1524"/>
      <c r="O83" s="1524"/>
      <c r="P83" s="1524"/>
      <c r="Q83" s="1524"/>
      <c r="R83" s="1524"/>
      <c r="S83" s="1524"/>
      <c r="T83" s="1524"/>
      <c r="U83" s="1524"/>
      <c r="V83" s="1524"/>
      <c r="W83" s="1544"/>
      <c r="X83" s="1548"/>
      <c r="Y83" s="1548"/>
      <c r="Z83" s="1548"/>
      <c r="AA83" s="1548"/>
      <c r="AB83" s="1548"/>
      <c r="AC83" s="1548"/>
      <c r="AD83" s="1548"/>
      <c r="AE83" s="1548"/>
      <c r="AF83" s="1548"/>
      <c r="AG83" s="1548"/>
      <c r="AH83" s="1550"/>
    </row>
    <row r="84" spans="1:36" ht="18.600000000000001" customHeight="1">
      <c r="A84" s="1324" t="str">
        <f>'Quality-Stat'!$A$36</f>
        <v xml:space="preserve">Architectural </v>
      </c>
      <c r="B84" s="1325"/>
      <c r="C84" s="445">
        <f>IF('Quality-Stat'!D36="","",'Quality-Stat'!D36)</f>
        <v>22</v>
      </c>
      <c r="D84" s="445">
        <f>IF('Quality-Stat'!E36="","",'Quality-Stat'!E36)</f>
        <v>22</v>
      </c>
      <c r="E84" s="445">
        <f>IF('Quality-Stat'!F36="","",'Quality-Stat'!F36)</f>
        <v>22</v>
      </c>
      <c r="F84" s="445" t="str">
        <f>IF('Quality-Stat'!G36="","",'Quality-Stat'!G36)</f>
        <v/>
      </c>
      <c r="G84" s="445">
        <f>IF('Quality-Stat'!H36="","",'Quality-Stat'!H36)</f>
        <v>22</v>
      </c>
      <c r="H84" s="445">
        <f>IF('Quality-Stat'!I36="","",'Quality-Stat'!I36)</f>
        <v>0</v>
      </c>
      <c r="I84" s="1360">
        <f>'Quality-Stat'!J36</f>
        <v>46284</v>
      </c>
      <c r="J84" s="1360"/>
      <c r="K84" s="1361"/>
      <c r="L84" s="425" t="s">
        <v>740</v>
      </c>
      <c r="M84" s="426"/>
      <c r="N84" s="426"/>
      <c r="O84" s="426"/>
      <c r="P84" s="427" t="s">
        <v>739</v>
      </c>
      <c r="Q84" s="427"/>
      <c r="R84" s="426"/>
      <c r="S84" s="428"/>
      <c r="T84" s="1535" t="s">
        <v>404</v>
      </c>
      <c r="U84" s="1536"/>
      <c r="V84" s="1536"/>
      <c r="W84" s="1545">
        <f>CCO!A3</f>
        <v>1</v>
      </c>
      <c r="X84" s="1553"/>
      <c r="Y84" s="1551"/>
      <c r="Z84" s="1551"/>
      <c r="AA84" s="1551"/>
      <c r="AB84" s="1551"/>
      <c r="AC84" s="1551"/>
      <c r="AD84" s="1500"/>
      <c r="AE84" s="1499"/>
      <c r="AF84" s="1500"/>
      <c r="AG84" s="1502"/>
      <c r="AH84" s="1504"/>
    </row>
    <row r="85" spans="1:36" ht="18.600000000000001" customHeight="1" thickBot="1">
      <c r="A85" s="1324" t="str">
        <f>'Quality-Stat'!$A$37</f>
        <v>Mechanical</v>
      </c>
      <c r="B85" s="1325"/>
      <c r="C85" s="445">
        <f>IF('Quality-Stat'!D37="","",'Quality-Stat'!D37)</f>
        <v>28</v>
      </c>
      <c r="D85" s="445">
        <f>IF('Quality-Stat'!E37="","",'Quality-Stat'!E37)</f>
        <v>28</v>
      </c>
      <c r="E85" s="445">
        <f>IF('Quality-Stat'!F37="","",'Quality-Stat'!F37)</f>
        <v>28</v>
      </c>
      <c r="F85" s="445">
        <f>IF('Quality-Stat'!G37="","",'Quality-Stat'!G37)</f>
        <v>0</v>
      </c>
      <c r="G85" s="445">
        <f>IF('Quality-Stat'!H37="","",'Quality-Stat'!H37)</f>
        <v>28</v>
      </c>
      <c r="H85" s="445">
        <f>IF('Quality-Stat'!I37="","",'Quality-Stat'!I37)</f>
        <v>0</v>
      </c>
      <c r="I85" s="1360">
        <f>'Quality-Stat'!J37</f>
        <v>46263</v>
      </c>
      <c r="J85" s="1360"/>
      <c r="K85" s="1361"/>
      <c r="L85" s="329" t="s">
        <v>18</v>
      </c>
      <c r="M85" s="330" t="s">
        <v>15</v>
      </c>
      <c r="N85" s="610" t="s">
        <v>755</v>
      </c>
      <c r="O85" s="331" t="s">
        <v>723</v>
      </c>
      <c r="P85" s="330" t="s">
        <v>18</v>
      </c>
      <c r="Q85" s="330" t="s">
        <v>15</v>
      </c>
      <c r="R85" s="610" t="s">
        <v>755</v>
      </c>
      <c r="S85" s="331" t="s">
        <v>723</v>
      </c>
      <c r="T85" s="429" t="s">
        <v>405</v>
      </c>
      <c r="U85" s="430" t="s">
        <v>406</v>
      </c>
      <c r="V85" s="431" t="s">
        <v>31</v>
      </c>
      <c r="W85" s="1531"/>
      <c r="X85" s="1533"/>
      <c r="Y85" s="1552"/>
      <c r="Z85" s="1552"/>
      <c r="AA85" s="1552"/>
      <c r="AB85" s="1552"/>
      <c r="AC85" s="1552"/>
      <c r="AD85" s="1501"/>
      <c r="AE85" s="1497"/>
      <c r="AF85" s="1501"/>
      <c r="AG85" s="1503"/>
      <c r="AH85" s="1505"/>
    </row>
    <row r="86" spans="1:36" ht="18.600000000000001" customHeight="1">
      <c r="A86" s="1370" t="str">
        <f>'Quality-Stat'!$A$38</f>
        <v>Electrical</v>
      </c>
      <c r="B86" s="1371"/>
      <c r="C86" s="445">
        <f>IF('Quality-Stat'!D38="","",'Quality-Stat'!D38)</f>
        <v>25</v>
      </c>
      <c r="D86" s="445">
        <f>IF('Quality-Stat'!E38="","",'Quality-Stat'!E38)</f>
        <v>25</v>
      </c>
      <c r="E86" s="445">
        <f>IF('Quality-Stat'!F38="","",'Quality-Stat'!F38)</f>
        <v>25</v>
      </c>
      <c r="F86" s="445" t="str">
        <f>IF('Quality-Stat'!G38="","",'Quality-Stat'!G38)</f>
        <v/>
      </c>
      <c r="G86" s="445">
        <f>IF('Quality-Stat'!H38="","",'Quality-Stat'!H38)</f>
        <v>25</v>
      </c>
      <c r="H86" s="445" t="str">
        <f>IF('Quality-Stat'!I38="","",'Quality-Stat'!I38)</f>
        <v/>
      </c>
      <c r="I86" s="1360">
        <f>'Quality-Stat'!J38</f>
        <v>46263</v>
      </c>
      <c r="J86" s="1360"/>
      <c r="K86" s="1361"/>
      <c r="L86" s="432">
        <f>Manpower!A20</f>
        <v>12</v>
      </c>
      <c r="M86" s="433">
        <f>Manpower!B20</f>
        <v>10</v>
      </c>
      <c r="N86" s="433" t="e">
        <f>Manpower!F20</f>
        <v>#N/A</v>
      </c>
      <c r="O86" s="433">
        <f>Manpower!H20</f>
        <v>0</v>
      </c>
      <c r="P86" s="434">
        <f>M96</f>
        <v>34</v>
      </c>
      <c r="Q86" s="433">
        <f>N96</f>
        <v>58</v>
      </c>
      <c r="R86" s="433" t="e">
        <f>Manpower!F24</f>
        <v>#N/A</v>
      </c>
      <c r="S86" s="435">
        <f>Manpower!H24</f>
        <v>0</v>
      </c>
      <c r="T86" s="436">
        <f>L86+P86</f>
        <v>46</v>
      </c>
      <c r="U86" s="437">
        <f>M86+Q86</f>
        <v>68</v>
      </c>
      <c r="V86" s="438">
        <f>+U86-T86</f>
        <v>22</v>
      </c>
      <c r="W86" s="1531" t="str">
        <f>CCO!A4</f>
        <v/>
      </c>
      <c r="X86" s="1533"/>
      <c r="Y86" s="1552"/>
      <c r="Z86" s="1552"/>
      <c r="AA86" s="1552"/>
      <c r="AB86" s="1552"/>
      <c r="AC86" s="1552"/>
      <c r="AD86" s="1501"/>
      <c r="AE86" s="1497"/>
      <c r="AF86" s="1501" t="str">
        <f>CCO!F4</f>
        <v/>
      </c>
      <c r="AG86" s="1503" t="str">
        <f>CCO!G4</f>
        <v/>
      </c>
      <c r="AH86" s="1505" t="str">
        <f>CCO!H4</f>
        <v/>
      </c>
    </row>
    <row r="87" spans="1:36" ht="18.600000000000001" customHeight="1" thickBot="1">
      <c r="A87" s="1316" t="s">
        <v>218</v>
      </c>
      <c r="B87" s="1317"/>
      <c r="C87" s="408">
        <f>IF('Quality-Stat'!D39="","",'Quality-Stat'!D39)</f>
        <v>93</v>
      </c>
      <c r="D87" s="408">
        <f>IF('Quality-Stat'!E39="","",'Quality-Stat'!E39)</f>
        <v>93</v>
      </c>
      <c r="E87" s="408">
        <f>IF('Quality-Stat'!F39="","",'Quality-Stat'!F39)</f>
        <v>93</v>
      </c>
      <c r="F87" s="408">
        <f>IF('Quality-Stat'!G39="","",'Quality-Stat'!G39)</f>
        <v>0</v>
      </c>
      <c r="G87" s="408">
        <f>IF('Quality-Stat'!H39="","",'Quality-Stat'!H39)</f>
        <v>93</v>
      </c>
      <c r="H87" s="408">
        <f>IF('Quality-Stat'!I39="","",'Quality-Stat'!I39)</f>
        <v>0</v>
      </c>
      <c r="I87" s="1432">
        <f>MAX(I82:I86)</f>
        <v>46284</v>
      </c>
      <c r="J87" s="1433"/>
      <c r="K87" s="1434"/>
      <c r="L87" s="439" t="s">
        <v>407</v>
      </c>
      <c r="M87" s="440"/>
      <c r="N87" s="440"/>
      <c r="O87" s="440"/>
      <c r="P87" s="440"/>
      <c r="Q87" s="440"/>
      <c r="R87" s="440"/>
      <c r="S87" s="1430" t="s">
        <v>494</v>
      </c>
      <c r="T87" s="1431"/>
      <c r="U87" s="1431"/>
      <c r="V87" s="1431"/>
      <c r="W87" s="1531"/>
      <c r="X87" s="1533"/>
      <c r="Y87" s="1552"/>
      <c r="Z87" s="1552"/>
      <c r="AA87" s="1552"/>
      <c r="AB87" s="1552"/>
      <c r="AC87" s="1552"/>
      <c r="AD87" s="1501"/>
      <c r="AE87" s="1497"/>
      <c r="AF87" s="1501"/>
      <c r="AG87" s="1503"/>
      <c r="AH87" s="1505"/>
    </row>
    <row r="88" spans="1:36" ht="18.600000000000001" customHeight="1" thickBot="1">
      <c r="A88" s="1362" t="str">
        <f>Schedule!A1</f>
        <v>Primavera P6 Schedule Status</v>
      </c>
      <c r="B88" s="1363"/>
      <c r="C88" s="1363"/>
      <c r="D88" s="1363"/>
      <c r="E88" s="1363"/>
      <c r="F88" s="1363"/>
      <c r="G88" s="1363"/>
      <c r="H88" s="1363"/>
      <c r="I88" s="1363"/>
      <c r="J88" s="1363"/>
      <c r="K88" s="1364"/>
      <c r="L88" s="441" t="s">
        <v>414</v>
      </c>
      <c r="M88" s="442" t="s">
        <v>18</v>
      </c>
      <c r="N88" s="443" t="s">
        <v>15</v>
      </c>
      <c r="S88" s="441" t="s">
        <v>381</v>
      </c>
      <c r="T88" s="442" t="s">
        <v>18</v>
      </c>
      <c r="U88" s="443" t="s">
        <v>15</v>
      </c>
      <c r="V88" s="443" t="s">
        <v>392</v>
      </c>
      <c r="W88" s="1531" t="str">
        <f>CCO!A5</f>
        <v/>
      </c>
      <c r="X88" s="1533" t="str">
        <f>CCO!B5</f>
        <v/>
      </c>
      <c r="Y88" s="1552" t="str">
        <f>CCO!C5</f>
        <v/>
      </c>
      <c r="Z88" s="1552"/>
      <c r="AA88" s="1552"/>
      <c r="AB88" s="1552"/>
      <c r="AC88" s="1552"/>
      <c r="AD88" s="1501" t="str">
        <f>IF(CCO!D5="","",CCO!D5)</f>
        <v/>
      </c>
      <c r="AE88" s="1497" t="str">
        <f>CCO!E5</f>
        <v/>
      </c>
      <c r="AF88" s="1501" t="str">
        <f>CCO!F5</f>
        <v/>
      </c>
      <c r="AG88" s="1503" t="str">
        <f>CCO!G5</f>
        <v/>
      </c>
      <c r="AH88" s="1505" t="str">
        <f>CCO!H5</f>
        <v/>
      </c>
    </row>
    <row r="89" spans="1:36" ht="18.600000000000001" customHeight="1">
      <c r="A89" s="1365" t="str">
        <f>Schedule!A2</f>
        <v>Project Activities Overview</v>
      </c>
      <c r="B89" s="1366"/>
      <c r="C89" s="1366"/>
      <c r="D89" s="1366"/>
      <c r="E89" s="1366"/>
      <c r="F89" s="1366"/>
      <c r="G89" s="1366"/>
      <c r="H89" s="1366"/>
      <c r="I89" s="1366"/>
      <c r="J89" s="1366"/>
      <c r="K89" s="1367"/>
      <c r="L89" s="444" t="str">
        <f>+Manpower!N23</f>
        <v>General Labor</v>
      </c>
      <c r="M89" s="445">
        <f>Manpower!N24</f>
        <v>10</v>
      </c>
      <c r="N89" s="446">
        <f>Manpower!N25</f>
        <v>12</v>
      </c>
      <c r="S89" s="444" t="str">
        <f>+Manpower!$B$49</f>
        <v>Excavator</v>
      </c>
      <c r="T89" s="445">
        <f>+Manpower!B50</f>
        <v>0</v>
      </c>
      <c r="U89" s="445">
        <f>+Manpower!B51</f>
        <v>1</v>
      </c>
      <c r="V89" s="446">
        <f>+Manpower!B52</f>
        <v>0</v>
      </c>
      <c r="W89" s="1532"/>
      <c r="X89" s="1534"/>
      <c r="Y89" s="1554"/>
      <c r="Z89" s="1554"/>
      <c r="AA89" s="1554"/>
      <c r="AB89" s="1554"/>
      <c r="AC89" s="1554"/>
      <c r="AD89" s="1507"/>
      <c r="AE89" s="1498"/>
      <c r="AF89" s="1507"/>
      <c r="AG89" s="1506"/>
      <c r="AH89" s="1546"/>
    </row>
    <row r="90" spans="1:36" ht="18.600000000000001" customHeight="1">
      <c r="A90" s="1424" t="str">
        <f>Schedule!A3</f>
        <v>Schedule Statistics</v>
      </c>
      <c r="B90" s="1425"/>
      <c r="C90" s="1425"/>
      <c r="D90" s="1425"/>
      <c r="E90" s="1426"/>
      <c r="F90" s="1427" t="str">
        <f>Schedule!F3</f>
        <v>Active Schedule Activities</v>
      </c>
      <c r="G90" s="1425"/>
      <c r="H90" s="1425"/>
      <c r="I90" s="1425"/>
      <c r="J90" s="1425"/>
      <c r="K90" s="1426"/>
      <c r="L90" s="444" t="str">
        <f>+Manpower!P23</f>
        <v>Carpenter</v>
      </c>
      <c r="M90" s="445">
        <f>Manpower!P24</f>
        <v>4</v>
      </c>
      <c r="N90" s="446">
        <f>Manpower!P25</f>
        <v>4</v>
      </c>
      <c r="S90" s="444" t="str">
        <f>+Manpower!$D$49</f>
        <v>Loader</v>
      </c>
      <c r="T90" s="445">
        <f>+Manpower!D50</f>
        <v>0</v>
      </c>
      <c r="U90" s="445">
        <f>+Manpower!D51</f>
        <v>2</v>
      </c>
      <c r="V90" s="446">
        <f>+Manpower!D52</f>
        <v>0</v>
      </c>
      <c r="W90" s="332" t="s">
        <v>417</v>
      </c>
      <c r="X90" s="333"/>
      <c r="Y90" s="333"/>
      <c r="Z90" s="333"/>
      <c r="AA90" s="333"/>
      <c r="AB90" s="334"/>
      <c r="AC90" s="334"/>
      <c r="AD90" s="333"/>
      <c r="AE90" s="333"/>
      <c r="AF90" s="333"/>
      <c r="AG90" s="333"/>
      <c r="AH90" s="335"/>
    </row>
    <row r="91" spans="1:36" ht="18.600000000000001" customHeight="1">
      <c r="A91" s="447" t="str">
        <f>Schedule!A4</f>
        <v>Total Act.</v>
      </c>
      <c r="B91" s="162" t="str">
        <f>Schedule!B4</f>
        <v>Not Started</v>
      </c>
      <c r="C91" s="162" t="str">
        <f>Schedule!C4</f>
        <v>In Progress</v>
      </c>
      <c r="D91" s="162" t="str">
        <f>Schedule!D4</f>
        <v>Completed</v>
      </c>
      <c r="E91" s="163" t="str">
        <f>Schedule!E4</f>
        <v>%</v>
      </c>
      <c r="F91" s="161" t="str">
        <f>Schedule!F4</f>
        <v xml:space="preserve">Active </v>
      </c>
      <c r="G91" s="162" t="str">
        <f>Schedule!G4</f>
        <v>Ahead</v>
      </c>
      <c r="H91" s="162" t="str">
        <f>Schedule!H4</f>
        <v>On</v>
      </c>
      <c r="I91" s="162" t="str">
        <f>Schedule!I4</f>
        <v>Behind</v>
      </c>
      <c r="J91" s="162" t="str">
        <f>Schedule!J4</f>
        <v>Flag</v>
      </c>
      <c r="K91" s="163">
        <f>Schedule!K4</f>
        <v>0</v>
      </c>
      <c r="L91" s="444" t="str">
        <f>+Manpower!R23</f>
        <v>Plumber</v>
      </c>
      <c r="M91" s="445">
        <f>+Manpower!R24</f>
        <v>3</v>
      </c>
      <c r="N91" s="446">
        <f>Manpower!R25</f>
        <v>4</v>
      </c>
      <c r="S91" s="444" t="str">
        <f>+Manpower!$F$49</f>
        <v>Dozer</v>
      </c>
      <c r="T91" s="445">
        <f>+Manpower!F50</f>
        <v>0</v>
      </c>
      <c r="U91" s="445">
        <f>+Manpower!F51</f>
        <v>0</v>
      </c>
      <c r="V91" s="446">
        <f>+Manpower!F52</f>
        <v>0</v>
      </c>
      <c r="W91" s="336" t="s">
        <v>503</v>
      </c>
      <c r="X91" s="1536" t="s">
        <v>435</v>
      </c>
      <c r="Y91" s="1536"/>
      <c r="Z91" s="1536"/>
      <c r="AA91" s="1536"/>
      <c r="AB91" s="1536"/>
      <c r="AC91" s="337" t="s">
        <v>438</v>
      </c>
      <c r="AD91" s="337" t="s">
        <v>441</v>
      </c>
      <c r="AE91" s="337" t="s">
        <v>423</v>
      </c>
      <c r="AF91" s="337" t="s">
        <v>439</v>
      </c>
      <c r="AG91" s="337" t="s">
        <v>440</v>
      </c>
      <c r="AH91" s="338" t="s">
        <v>31</v>
      </c>
    </row>
    <row r="92" spans="1:36" ht="18.600000000000001" customHeight="1">
      <c r="A92" s="448">
        <f>Schedule!A5</f>
        <v>902</v>
      </c>
      <c r="B92" s="449">
        <f>Schedule!B5</f>
        <v>9</v>
      </c>
      <c r="C92" s="449">
        <f>Schedule!C5</f>
        <v>40</v>
      </c>
      <c r="D92" s="449">
        <f>Schedule!D5</f>
        <v>854</v>
      </c>
      <c r="E92" s="450">
        <f>Schedule!E5</f>
        <v>0.94678492239467849</v>
      </c>
      <c r="F92" s="170">
        <f>Schedule!F5</f>
        <v>40</v>
      </c>
      <c r="G92" s="449">
        <f>Schedule!G5</f>
        <v>29</v>
      </c>
      <c r="H92" s="449">
        <f>Schedule!H5</f>
        <v>14</v>
      </c>
      <c r="I92" s="171">
        <f>Schedule!I5</f>
        <v>15</v>
      </c>
      <c r="J92" s="1428">
        <f>Schedule!J5</f>
        <v>28</v>
      </c>
      <c r="K92" s="1429"/>
      <c r="L92" s="444" t="str">
        <f>+Manpower!T23</f>
        <v>Operator</v>
      </c>
      <c r="M92" s="445">
        <f>Manpower!T24</f>
        <v>0</v>
      </c>
      <c r="N92" s="446">
        <f>Manpower!T25</f>
        <v>13</v>
      </c>
      <c r="S92" s="444" t="str">
        <f>+Manpower!$H$49</f>
        <v>Dumper</v>
      </c>
      <c r="T92" s="445">
        <f>+Manpower!H50</f>
        <v>0</v>
      </c>
      <c r="U92" s="445">
        <f>+Manpower!H51</f>
        <v>2</v>
      </c>
      <c r="V92" s="611">
        <f>+Manpower!H52</f>
        <v>0</v>
      </c>
      <c r="W92" s="613" t="str">
        <f>'Major Quantities'!A2</f>
        <v>2.1.1</v>
      </c>
      <c r="X92" s="1559" t="str">
        <f>'Major Quantities'!B2</f>
        <v>Excavation</v>
      </c>
      <c r="Y92" s="1559"/>
      <c r="Z92" s="1559"/>
      <c r="AA92" s="1559"/>
      <c r="AB92" s="1559"/>
      <c r="AC92" s="614">
        <f>'Major Quantities'!C2</f>
        <v>1503</v>
      </c>
      <c r="AD92" s="614" t="str">
        <f>'Major Quantities'!D2</f>
        <v>M3</v>
      </c>
      <c r="AE92" s="614">
        <f>'Major Quantities'!E2</f>
        <v>1503</v>
      </c>
      <c r="AF92" s="614">
        <f>'Major Quantities'!F2</f>
        <v>629.41999999999996</v>
      </c>
      <c r="AG92" s="614">
        <f>'Major Quantities'!G2</f>
        <v>873.58</v>
      </c>
      <c r="AH92" s="614">
        <f>'Major Quantities'!H2</f>
        <v>873.58</v>
      </c>
    </row>
    <row r="93" spans="1:36" ht="18.600000000000001" customHeight="1">
      <c r="A93" s="1510" t="str">
        <f>Schedule!A6</f>
        <v xml:space="preserve">Critical Path Activities </v>
      </c>
      <c r="B93" s="1511"/>
      <c r="C93" s="1512"/>
      <c r="D93" s="1520" t="str">
        <f>Schedule!D6</f>
        <v>Free Float Management (Total)</v>
      </c>
      <c r="E93" s="1511"/>
      <c r="F93" s="1511"/>
      <c r="G93" s="1512"/>
      <c r="H93" s="1520" t="str">
        <f>Schedule!H6</f>
        <v xml:space="preserve">Failed Start Activities </v>
      </c>
      <c r="I93" s="1511"/>
      <c r="J93" s="1511"/>
      <c r="K93" s="1512"/>
      <c r="L93" s="444" t="str">
        <f>+Manpower!V23</f>
        <v>Steel Fixer</v>
      </c>
      <c r="M93" s="445">
        <f>+Manpower!V24</f>
        <v>4</v>
      </c>
      <c r="N93" s="446">
        <f>+Manpower!V25</f>
        <v>4</v>
      </c>
      <c r="S93" s="444" t="str">
        <f>+Manpower!$J$49</f>
        <v>Crane</v>
      </c>
      <c r="T93" s="445">
        <f>+Manpower!J50</f>
        <v>0</v>
      </c>
      <c r="U93" s="445">
        <f>+Manpower!J51</f>
        <v>1</v>
      </c>
      <c r="V93" s="611">
        <f>+Manpower!J52</f>
        <v>0</v>
      </c>
      <c r="W93" s="615" t="str">
        <f>'Major Quantities'!A3</f>
        <v>2.1.3</v>
      </c>
      <c r="X93" s="1560" t="str">
        <f>'Major Quantities'!B3</f>
        <v>Backfilling</v>
      </c>
      <c r="Y93" s="1561"/>
      <c r="Z93" s="1561"/>
      <c r="AA93" s="1561"/>
      <c r="AB93" s="1562"/>
      <c r="AC93" s="616">
        <f>'Major Quantities'!C3</f>
        <v>20258.759999999998</v>
      </c>
      <c r="AD93" s="616" t="str">
        <f>'Major Quantities'!D3</f>
        <v>M3</v>
      </c>
      <c r="AE93" s="616">
        <f>'Major Quantities'!E3</f>
        <v>20258.759999999998</v>
      </c>
      <c r="AF93" s="616">
        <f>'Major Quantities'!F3</f>
        <v>14724.77</v>
      </c>
      <c r="AG93" s="616">
        <f>'Major Quantities'!G3</f>
        <v>5533.989999999998</v>
      </c>
      <c r="AH93" s="616">
        <f>'Major Quantities'!H3</f>
        <v>5533.989999999998</v>
      </c>
    </row>
    <row r="94" spans="1:36" ht="18.600000000000001" customHeight="1">
      <c r="A94" s="1513"/>
      <c r="B94" s="1514"/>
      <c r="C94" s="1515"/>
      <c r="D94" s="1526" t="str">
        <f>Schedule!D7</f>
        <v>Greater Than 14 Days</v>
      </c>
      <c r="E94" s="1527"/>
      <c r="F94" s="1527" t="str">
        <f>Schedule!F7</f>
        <v>Less Than 14 Days</v>
      </c>
      <c r="G94" s="1528"/>
      <c r="H94" s="1521"/>
      <c r="I94" s="1514"/>
      <c r="J94" s="1514"/>
      <c r="K94" s="1515"/>
      <c r="L94" s="444" t="str">
        <f>+Manpower!X23</f>
        <v>Mason</v>
      </c>
      <c r="M94" s="445">
        <f>+Manpower!X24</f>
        <v>2</v>
      </c>
      <c r="N94" s="446">
        <f>+Manpower!X25</f>
        <v>2</v>
      </c>
      <c r="S94" s="444" t="str">
        <f>+Manpower!$L$49</f>
        <v>Grader</v>
      </c>
      <c r="T94" s="445">
        <f>+Manpower!L50</f>
        <v>0</v>
      </c>
      <c r="U94" s="445">
        <f>+Manpower!L51</f>
        <v>1</v>
      </c>
      <c r="V94" s="611">
        <f>+Manpower!L52</f>
        <v>0</v>
      </c>
      <c r="W94" s="615">
        <f>'Major Quantities'!A4</f>
        <v>0</v>
      </c>
      <c r="X94" s="1560">
        <f>'Major Quantities'!B4</f>
        <v>0</v>
      </c>
      <c r="Y94" s="1561"/>
      <c r="Z94" s="1561"/>
      <c r="AA94" s="1561"/>
      <c r="AB94" s="1562"/>
      <c r="AC94" s="616">
        <f>'Major Quantities'!C4</f>
        <v>0</v>
      </c>
      <c r="AD94" s="616">
        <f>'Major Quantities'!D4</f>
        <v>0</v>
      </c>
      <c r="AE94" s="616">
        <f>'Major Quantities'!E4</f>
        <v>0</v>
      </c>
      <c r="AF94" s="616">
        <f>'Major Quantities'!F4</f>
        <v>0</v>
      </c>
      <c r="AG94" s="616">
        <f>'Major Quantities'!G4</f>
        <v>0</v>
      </c>
      <c r="AH94" s="616">
        <f>'Major Quantities'!H4</f>
        <v>0</v>
      </c>
    </row>
    <row r="95" spans="1:36" ht="18.600000000000001" customHeight="1">
      <c r="A95" s="447" t="str">
        <f>Schedule!A8</f>
        <v>Last Week</v>
      </c>
      <c r="B95" s="162" t="str">
        <f>Schedule!B8</f>
        <v>This Week</v>
      </c>
      <c r="C95" s="163" t="str">
        <f>Schedule!C8</f>
        <v>Diff</v>
      </c>
      <c r="D95" s="161" t="str">
        <f>Schedule!D8</f>
        <v>Last Week</v>
      </c>
      <c r="E95" s="162" t="str">
        <f>Schedule!E8</f>
        <v>This Week</v>
      </c>
      <c r="F95" s="162" t="str">
        <f>Schedule!F8</f>
        <v>Last Week</v>
      </c>
      <c r="G95" s="163" t="str">
        <f>Schedule!G8</f>
        <v>This Week</v>
      </c>
      <c r="H95" s="161" t="str">
        <f>Schedule!H8</f>
        <v>Last Week</v>
      </c>
      <c r="I95" s="162" t="str">
        <f>Schedule!I8</f>
        <v>This Week</v>
      </c>
      <c r="J95" s="162" t="str">
        <f>Schedule!J8</f>
        <v>Flag</v>
      </c>
      <c r="K95" s="163">
        <f>Schedule!K8</f>
        <v>0</v>
      </c>
      <c r="L95" s="451" t="str">
        <f>+Manpower!Z23</f>
        <v>Others</v>
      </c>
      <c r="M95" s="433">
        <f>+Manpower!Z24</f>
        <v>11</v>
      </c>
      <c r="N95" s="452">
        <f>+Manpower!Z25</f>
        <v>19</v>
      </c>
      <c r="S95" s="451" t="str">
        <f>+Manpower!$N$49</f>
        <v>Other</v>
      </c>
      <c r="T95" s="433">
        <f>+Manpower!N50</f>
        <v>0</v>
      </c>
      <c r="U95" s="433">
        <f>+Manpower!N51</f>
        <v>6</v>
      </c>
      <c r="V95" s="612">
        <f>+Manpower!N52</f>
        <v>0</v>
      </c>
      <c r="W95" s="615">
        <f>'Major Quantities'!A5</f>
        <v>0</v>
      </c>
      <c r="X95" s="1560">
        <f>'Major Quantities'!B5</f>
        <v>0</v>
      </c>
      <c r="Y95" s="1561"/>
      <c r="Z95" s="1561"/>
      <c r="AA95" s="1561"/>
      <c r="AB95" s="1562"/>
      <c r="AC95" s="616">
        <f>'Major Quantities'!C5</f>
        <v>0</v>
      </c>
      <c r="AD95" s="616">
        <f>'Major Quantities'!D5</f>
        <v>0</v>
      </c>
      <c r="AE95" s="616">
        <f>'Major Quantities'!E5</f>
        <v>0</v>
      </c>
      <c r="AF95" s="616">
        <f>'Major Quantities'!F5</f>
        <v>0</v>
      </c>
      <c r="AG95" s="616">
        <f>'Major Quantities'!G5</f>
        <v>0</v>
      </c>
      <c r="AH95" s="616">
        <f>'Major Quantities'!H5</f>
        <v>0</v>
      </c>
      <c r="AI95" s="524"/>
      <c r="AJ95" s="524"/>
    </row>
    <row r="96" spans="1:36" customFormat="1" ht="18.600000000000001" customHeight="1">
      <c r="A96" s="453">
        <f>Schedule!A9</f>
        <v>12</v>
      </c>
      <c r="B96" s="433">
        <f>Schedule!B9</f>
        <v>2</v>
      </c>
      <c r="C96" s="167">
        <f>Schedule!C9</f>
        <v>10</v>
      </c>
      <c r="D96" s="454">
        <f>Schedule!D9</f>
        <v>41</v>
      </c>
      <c r="E96" s="433">
        <f>Schedule!E9</f>
        <v>41</v>
      </c>
      <c r="F96" s="433">
        <f>Schedule!F9</f>
        <v>-80</v>
      </c>
      <c r="G96" s="455">
        <f>Schedule!G9</f>
        <v>-36</v>
      </c>
      <c r="H96" s="454">
        <f>Schedule!H9</f>
        <v>11</v>
      </c>
      <c r="I96" s="433">
        <f>Schedule!I9</f>
        <v>10</v>
      </c>
      <c r="J96" s="1522">
        <f>Schedule!J9</f>
        <v>1</v>
      </c>
      <c r="K96" s="1523"/>
      <c r="L96" s="456" t="s">
        <v>5</v>
      </c>
      <c r="M96" s="457">
        <f>SUM(M89:M95)</f>
        <v>34</v>
      </c>
      <c r="N96" s="458">
        <f>SUM(N89:N95)</f>
        <v>58</v>
      </c>
      <c r="S96" s="456" t="s">
        <v>5</v>
      </c>
      <c r="T96" s="457">
        <f>SUM(T89:T95)</f>
        <v>0</v>
      </c>
      <c r="U96" s="457">
        <f>SUM(U89:U95)</f>
        <v>13</v>
      </c>
      <c r="V96" s="457">
        <f>SUM(V89:V95)</f>
        <v>0</v>
      </c>
      <c r="W96" s="617">
        <f>'Major Quantities'!A6</f>
        <v>0</v>
      </c>
      <c r="X96" s="1563">
        <f>'Major Quantities'!B6</f>
        <v>0</v>
      </c>
      <c r="Y96" s="1564"/>
      <c r="Z96" s="1564"/>
      <c r="AA96" s="1564"/>
      <c r="AB96" s="1565"/>
      <c r="AC96" s="618">
        <f>'Major Quantities'!C6</f>
        <v>0</v>
      </c>
      <c r="AD96" s="616">
        <f>'Major Quantities'!D6</f>
        <v>0</v>
      </c>
      <c r="AE96" s="618">
        <f>'Major Quantities'!E6</f>
        <v>0</v>
      </c>
      <c r="AF96" s="618">
        <f>'Major Quantities'!F6</f>
        <v>0</v>
      </c>
      <c r="AG96" s="618">
        <f>'Major Quantities'!G6</f>
        <v>0</v>
      </c>
      <c r="AH96" s="618">
        <f>'Major Quantities'!H6</f>
        <v>0</v>
      </c>
    </row>
    <row r="97" spans="1:48" s="486" customFormat="1" ht="25.8">
      <c r="A97" s="374" t="s">
        <v>763</v>
      </c>
      <c r="B97" s="460"/>
      <c r="C97" s="460"/>
      <c r="D97" s="460"/>
      <c r="E97" s="460"/>
      <c r="F97" s="460"/>
      <c r="G97" s="460"/>
      <c r="H97" s="460"/>
      <c r="I97" s="460"/>
      <c r="J97" s="460"/>
      <c r="K97" s="460"/>
      <c r="L97" s="460"/>
      <c r="M97" s="460"/>
      <c r="N97" s="460"/>
      <c r="O97" s="460"/>
      <c r="P97" s="460"/>
      <c r="Q97" s="459" t="s">
        <v>746</v>
      </c>
      <c r="R97" s="460"/>
      <c r="S97" s="460"/>
      <c r="T97" s="460"/>
      <c r="U97" s="460"/>
      <c r="V97" s="460"/>
      <c r="W97" s="460"/>
      <c r="X97" s="460"/>
      <c r="Y97" s="460"/>
      <c r="Z97" s="460"/>
      <c r="AA97" s="460"/>
      <c r="AB97" s="460"/>
      <c r="AC97" s="460"/>
      <c r="AD97" s="460"/>
      <c r="AE97" s="460"/>
      <c r="AF97" s="460"/>
      <c r="AG97" s="460"/>
      <c r="AH97" s="461"/>
      <c r="AL97" s="519"/>
      <c r="AM97" s="519"/>
      <c r="AN97" s="519"/>
      <c r="AO97" s="519"/>
      <c r="AP97" s="519"/>
      <c r="AQ97" s="519"/>
      <c r="AR97" s="519"/>
      <c r="AS97" s="519"/>
      <c r="AT97" s="519"/>
      <c r="AU97" s="519"/>
      <c r="AV97" s="519"/>
    </row>
    <row r="98" spans="1:48" s="606" customFormat="1" ht="18.600000000000001" thickBot="1">
      <c r="A98" s="1508" t="str">
        <f>'Weekly Photos'!B23</f>
        <v>Installation of Exaust Fan for Building 2</v>
      </c>
      <c r="B98" s="1509"/>
      <c r="C98" s="1509"/>
      <c r="D98" s="1509"/>
      <c r="E98" s="1509"/>
      <c r="F98" s="1509" t="str">
        <f>'Weekly Photos'!L23</f>
        <v>Installation of Epoxy Paint - Building 2</v>
      </c>
      <c r="G98" s="1509"/>
      <c r="H98" s="1509"/>
      <c r="I98" s="1509"/>
      <c r="J98" s="1509"/>
      <c r="K98" s="1509"/>
      <c r="L98" s="1509" t="str">
        <f>'Weekly Photos'!B4</f>
        <v>Commsission of Panel Board for Building 2</v>
      </c>
      <c r="M98" s="1509"/>
      <c r="N98" s="1509"/>
      <c r="O98" s="1509"/>
      <c r="P98" s="1529"/>
      <c r="Q98" s="462" t="s">
        <v>497</v>
      </c>
      <c r="R98" s="463"/>
      <c r="S98" s="463"/>
      <c r="T98" s="463"/>
      <c r="U98" s="463"/>
      <c r="V98" s="463"/>
      <c r="W98" s="463"/>
      <c r="X98" s="463"/>
      <c r="Y98" s="463"/>
      <c r="Z98" s="463"/>
      <c r="AA98" s="463"/>
      <c r="AB98" s="463"/>
      <c r="AC98" s="463"/>
      <c r="AD98" s="463"/>
      <c r="AE98" s="463"/>
      <c r="AF98" s="463"/>
      <c r="AG98" s="463"/>
      <c r="AH98" s="464"/>
      <c r="AI98" s="605"/>
      <c r="AJ98" s="605"/>
    </row>
    <row r="99" spans="1:48" s="608" customFormat="1" ht="41.4" customHeight="1">
      <c r="A99" s="619"/>
      <c r="B99" s="150"/>
      <c r="C99" s="150"/>
      <c r="D99" s="150"/>
      <c r="E99" s="151"/>
      <c r="F99" s="149"/>
      <c r="G99" s="150"/>
      <c r="H99" s="150"/>
      <c r="I99" s="150"/>
      <c r="J99" s="150"/>
      <c r="K99" s="151"/>
      <c r="L99" s="149"/>
      <c r="M99" s="150"/>
      <c r="N99" s="150"/>
      <c r="O99" s="150"/>
      <c r="P99" s="151"/>
      <c r="Q99" s="465" t="s">
        <v>393</v>
      </c>
      <c r="R99" s="465" t="s">
        <v>394</v>
      </c>
      <c r="S99" s="1525" t="s">
        <v>395</v>
      </c>
      <c r="T99" s="1525"/>
      <c r="U99" s="1525"/>
      <c r="V99" s="1525"/>
      <c r="W99" s="465" t="s">
        <v>400</v>
      </c>
      <c r="X99" s="1525" t="s">
        <v>396</v>
      </c>
      <c r="Y99" s="1525"/>
      <c r="Z99" s="1525"/>
      <c r="AA99" s="1525" t="s">
        <v>397</v>
      </c>
      <c r="AB99" s="1525"/>
      <c r="AC99" s="1525"/>
      <c r="AD99" s="1525"/>
      <c r="AE99" s="1525"/>
      <c r="AF99" s="465" t="s">
        <v>399</v>
      </c>
      <c r="AG99" s="466" t="s">
        <v>659</v>
      </c>
      <c r="AH99" s="467" t="s">
        <v>403</v>
      </c>
      <c r="AI99" s="607"/>
      <c r="AJ99" s="607"/>
    </row>
    <row r="100" spans="1:48" ht="41.4" customHeight="1">
      <c r="A100" s="509"/>
      <c r="B100"/>
      <c r="C100"/>
      <c r="D100"/>
      <c r="E100" s="153"/>
      <c r="F100" s="152"/>
      <c r="G100"/>
      <c r="H100"/>
      <c r="I100"/>
      <c r="J100"/>
      <c r="K100" s="153"/>
      <c r="L100" s="152"/>
      <c r="M100"/>
      <c r="N100"/>
      <c r="O100"/>
      <c r="P100" s="153"/>
      <c r="Q100" s="363">
        <f>IF(+Issues!B11="","",+Issues!B11)</f>
        <v>1</v>
      </c>
      <c r="R100" s="364" t="str">
        <f>IF(+Issues!C11="","",+Issues!C11)</f>
        <v>14/06/2026</v>
      </c>
      <c r="S100" s="1530" t="str">
        <f>IF(+Issues!D11="","",+Issues!D11)</f>
        <v>Workers at height during lifting operations without proper coordination.</v>
      </c>
      <c r="T100" s="1530"/>
      <c r="U100" s="1530"/>
      <c r="V100" s="1530"/>
      <c r="W100" s="365" t="str">
        <f>IF(+Issues!E11="","",+Issues!E11)</f>
        <v>Contractor</v>
      </c>
      <c r="X100" s="1569" t="str">
        <f>IF(+Issues!F11="","",+Issues!F11)</f>
        <v>Work sequence revised, lifting and work-at-height activities separated, supervision increased.</v>
      </c>
      <c r="Y100" s="1570"/>
      <c r="Z100" s="1570"/>
      <c r="AA100" s="1570"/>
      <c r="AB100" s="1570"/>
      <c r="AC100" s="1570"/>
      <c r="AD100" s="1570"/>
      <c r="AE100" s="1571"/>
      <c r="AF100" s="366" t="str">
        <f>IF(+Issues!H11="","",+Issues!H11)</f>
        <v>Closed</v>
      </c>
      <c r="AG100" s="367" t="str">
        <f>IF(+Issues!I11="","",+Issues!I11)</f>
        <v>14/06/2026</v>
      </c>
      <c r="AH100" s="368" t="str">
        <f>IF(+Issues!J11="","",+Issues!J11)</f>
        <v>0 days</v>
      </c>
    </row>
    <row r="101" spans="1:48" ht="41.4" customHeight="1">
      <c r="A101" s="509"/>
      <c r="B101"/>
      <c r="C101"/>
      <c r="D101"/>
      <c r="E101" s="153"/>
      <c r="F101" s="152"/>
      <c r="G101"/>
      <c r="H101"/>
      <c r="I101"/>
      <c r="J101"/>
      <c r="K101" s="153"/>
      <c r="L101" s="152"/>
      <c r="M101"/>
      <c r="N101"/>
      <c r="O101"/>
      <c r="P101" s="153"/>
      <c r="Q101" s="363">
        <f>IF(+Issues!B12="","",+Issues!B12)</f>
        <v>2</v>
      </c>
      <c r="R101" s="367" t="str">
        <f>IF(+Issues!C12="","",+Issues!C12)</f>
        <v>14/06/2026</v>
      </c>
      <c r="S101" s="1413" t="str">
        <f>IF(+Issues!D12="","",+Issues!D12)</f>
        <v>Workers were exposed to suspended load during lifting operations due to inadequate barricading and unsafe work positioning.</v>
      </c>
      <c r="T101" s="1414"/>
      <c r="U101" s="1414"/>
      <c r="V101" s="1415"/>
      <c r="W101" s="366" t="str">
        <f>IF(+Issues!E12="","",+Issues!E12)</f>
        <v>Contractor</v>
      </c>
      <c r="X101" s="1413" t="str">
        <f>IF(+Issues!F12="","",+Issues!F12)</f>
        <v>Lifting activity stopped, exclusion zone established, barricades installed, workers relocated from the danger area, toolbox talk conducted, and tag lines provided.</v>
      </c>
      <c r="Y101" s="1414"/>
      <c r="Z101" s="1414"/>
      <c r="AA101" s="1414"/>
      <c r="AB101" s="1414"/>
      <c r="AC101" s="1414"/>
      <c r="AD101" s="1414"/>
      <c r="AE101" s="1415"/>
      <c r="AF101" s="366" t="str">
        <f>IF(+Issues!H12="","",+Issues!H12)</f>
        <v>Closed</v>
      </c>
      <c r="AG101" s="367" t="str">
        <f>IF(+Issues!I12="","",+Issues!I12)</f>
        <v>14/06/2026</v>
      </c>
      <c r="AH101" s="369" t="str">
        <f>IF(+Issues!J12="","",+Issues!J12)</f>
        <v>0 days</v>
      </c>
    </row>
    <row r="102" spans="1:48" ht="41.4" customHeight="1">
      <c r="A102" s="509"/>
      <c r="B102"/>
      <c r="C102"/>
      <c r="D102"/>
      <c r="E102" s="153"/>
      <c r="F102" s="152"/>
      <c r="G102"/>
      <c r="H102"/>
      <c r="I102"/>
      <c r="J102"/>
      <c r="K102" s="153"/>
      <c r="L102" s="152"/>
      <c r="M102"/>
      <c r="N102"/>
      <c r="O102"/>
      <c r="P102" s="153"/>
      <c r="Q102" s="363">
        <f>IF(+Issues!B13="","",+Issues!B13)</f>
        <v>3</v>
      </c>
      <c r="R102" s="367" t="str">
        <f>IF(+Issues!C13="","",+Issues!C13)</f>
        <v>14/06/2026</v>
      </c>
      <c r="S102" s="1413" t="str">
        <f>IF(+Issues!D13="","",+Issues!D13)</f>
        <v>Lack of proper isolation of lifting area.</v>
      </c>
      <c r="T102" s="1414"/>
      <c r="U102" s="1414"/>
      <c r="V102" s="1415"/>
      <c r="W102" s="366" t="str">
        <f>IF(+Issues!E13="","",+Issues!E13)</f>
        <v>Contractor</v>
      </c>
      <c r="X102" s="1413" t="str">
        <f>IF(+Issues!F13="","",+Issues!F13)</f>
        <v>Barricades and warning signs installed, access restricted to authorized personnel only.</v>
      </c>
      <c r="Y102" s="1414"/>
      <c r="Z102" s="1414"/>
      <c r="AA102" s="1414"/>
      <c r="AB102" s="1414"/>
      <c r="AC102" s="1414"/>
      <c r="AD102" s="1414"/>
      <c r="AE102" s="1415"/>
      <c r="AF102" s="366" t="str">
        <f>IF(+Issues!H13="","",+Issues!H13)</f>
        <v>Closed</v>
      </c>
      <c r="AG102" s="367" t="str">
        <f>IF(+Issues!I13="","",+Issues!I13)</f>
        <v>14/06/2026</v>
      </c>
      <c r="AH102" s="369" t="str">
        <f>IF(+Issues!J13="","",+Issues!J13)</f>
        <v>0 days</v>
      </c>
    </row>
    <row r="103" spans="1:48" customFormat="1" ht="41.4" customHeight="1">
      <c r="A103" s="509"/>
      <c r="E103" s="153"/>
      <c r="F103" s="152"/>
      <c r="K103" s="153"/>
      <c r="L103" s="152"/>
      <c r="P103" s="153"/>
      <c r="Q103" s="363">
        <f>IF(+Issues!B14="","",+Issues!B14)</f>
        <v>4</v>
      </c>
      <c r="R103" s="367" t="str">
        <f>IF(+Issues!C14="","",+Issues!C14)</f>
        <v>29-06-2026</v>
      </c>
      <c r="S103" s="1413" t="str">
        <f>IF(+Issues!D14="","",+Issues!D14)</f>
        <v>Poor House keeping obsered in work zone area</v>
      </c>
      <c r="T103" s="1414"/>
      <c r="U103" s="1414"/>
      <c r="V103" s="1415"/>
      <c r="W103" s="366" t="str">
        <f>IF(+Issues!E14="","",+Issues!E14)</f>
        <v>Contractor</v>
      </c>
      <c r="X103" s="1413" t="str">
        <f>IF(+Issues!F14="","",+Issues!F14)</f>
        <v>Site house keeping team has been instruted to clean area immediately and maintain daily monitoring</v>
      </c>
      <c r="Y103" s="1414"/>
      <c r="Z103" s="1414"/>
      <c r="AA103" s="1414"/>
      <c r="AB103" s="1414"/>
      <c r="AC103" s="1414"/>
      <c r="AD103" s="1414"/>
      <c r="AE103" s="1415"/>
      <c r="AF103" s="366" t="str">
        <f>IF(+Issues!H14="","",+Issues!H14)</f>
        <v>Open</v>
      </c>
      <c r="AG103" s="367">
        <f>IF(+Issues!I14="","",+Issues!I14)</f>
        <v>46287</v>
      </c>
      <c r="AH103" s="369" t="str">
        <f>IF(+Issues!J14="","",+Issues!J14)</f>
        <v/>
      </c>
    </row>
    <row r="104" spans="1:48" customFormat="1" ht="41.4" customHeight="1" thickBot="1">
      <c r="A104" s="620"/>
      <c r="B104" s="621"/>
      <c r="C104" s="621"/>
      <c r="D104" s="621"/>
      <c r="E104" s="622"/>
      <c r="F104" s="623"/>
      <c r="G104" s="621"/>
      <c r="H104" s="621"/>
      <c r="I104" s="621"/>
      <c r="J104" s="621"/>
      <c r="K104" s="622"/>
      <c r="L104" s="623"/>
      <c r="M104" s="621"/>
      <c r="N104" s="621"/>
      <c r="O104" s="621"/>
      <c r="P104" s="622"/>
      <c r="Q104" s="370">
        <f>IF(+Issues!B15="","",+Issues!B15)</f>
        <v>5</v>
      </c>
      <c r="R104" s="371" t="str">
        <f>IF(+Issues!C15="","",+Issues!C15)</f>
        <v/>
      </c>
      <c r="S104" s="1398" t="str">
        <f>IF(+Issues!D15="","",+Issues!D15)</f>
        <v/>
      </c>
      <c r="T104" s="1399"/>
      <c r="U104" s="1399"/>
      <c r="V104" s="1400"/>
      <c r="W104" s="372" t="str">
        <f>IF(+Issues!E15="","",+Issues!E15)</f>
        <v/>
      </c>
      <c r="X104" s="1398" t="str">
        <f>IF(+Issues!F15="","",+Issues!F15)</f>
        <v/>
      </c>
      <c r="Y104" s="1399"/>
      <c r="Z104" s="1399"/>
      <c r="AA104" s="1399"/>
      <c r="AB104" s="1399"/>
      <c r="AC104" s="1399"/>
      <c r="AD104" s="1399"/>
      <c r="AE104" s="1400"/>
      <c r="AF104" s="372" t="str">
        <f>IF(+Issues!H15="","",+Issues!H15)</f>
        <v/>
      </c>
      <c r="AG104" s="371" t="str">
        <f>IF(+Issues!I15="","",+Issues!I15)</f>
        <v/>
      </c>
      <c r="AH104" s="373" t="str">
        <f>IF(+Issues!J15="","",+Issues!J15)</f>
        <v/>
      </c>
    </row>
    <row r="105" spans="1:48" customFormat="1" ht="14.4"/>
    <row r="106" spans="1:48" customFormat="1">
      <c r="A106" s="401"/>
      <c r="B106" s="401"/>
      <c r="C106" s="401"/>
      <c r="D106" s="401"/>
      <c r="E106" s="401"/>
      <c r="F106" s="401"/>
      <c r="G106" s="401"/>
      <c r="H106" s="401"/>
      <c r="I106" s="401"/>
      <c r="J106" s="401"/>
      <c r="K106" s="401"/>
      <c r="L106" s="401"/>
    </row>
    <row r="107" spans="1:48" customFormat="1">
      <c r="A107" s="401"/>
      <c r="B107" s="401"/>
      <c r="C107" s="401"/>
      <c r="D107" s="401"/>
      <c r="E107" s="401"/>
      <c r="F107" s="401"/>
      <c r="G107" s="401"/>
      <c r="H107" s="401"/>
      <c r="I107" s="401"/>
      <c r="J107" s="401"/>
      <c r="K107" s="401"/>
      <c r="L107" s="401"/>
      <c r="W107" s="130"/>
    </row>
    <row r="108" spans="1:48" customFormat="1">
      <c r="A108" s="401"/>
      <c r="B108" s="401"/>
      <c r="C108" s="401"/>
      <c r="D108" s="401"/>
      <c r="E108" s="401"/>
      <c r="F108" s="401"/>
      <c r="G108" s="401"/>
      <c r="H108" s="401"/>
      <c r="I108" s="401"/>
      <c r="J108" s="401"/>
      <c r="K108" s="401"/>
      <c r="L108" s="401"/>
      <c r="W108" s="609"/>
    </row>
    <row r="109" spans="1:48" customFormat="1">
      <c r="A109" s="401"/>
      <c r="B109" s="401"/>
      <c r="C109" s="401"/>
      <c r="D109" s="401"/>
      <c r="E109" s="401"/>
      <c r="F109" s="401"/>
      <c r="G109" s="401"/>
      <c r="H109" s="401"/>
      <c r="I109" s="401"/>
      <c r="J109" s="401"/>
      <c r="K109" s="401"/>
      <c r="L109" s="401"/>
    </row>
    <row r="110" spans="1:48" customFormat="1">
      <c r="H110" s="401"/>
      <c r="I110" s="401"/>
      <c r="J110" s="401"/>
      <c r="K110" s="401"/>
    </row>
    <row r="111" spans="1:48" customFormat="1">
      <c r="H111" s="401"/>
      <c r="I111" s="401"/>
      <c r="J111" s="401"/>
      <c r="K111" s="401"/>
    </row>
    <row r="112" spans="1:48" customFormat="1">
      <c r="H112" s="401"/>
      <c r="I112" s="401"/>
      <c r="J112" s="401"/>
      <c r="K112" s="401"/>
    </row>
    <row r="113" spans="8:11" customFormat="1">
      <c r="H113" s="401"/>
      <c r="I113" s="401"/>
      <c r="J113" s="401"/>
      <c r="K113" s="401"/>
    </row>
    <row r="114" spans="8:11" customFormat="1" ht="14.4"/>
    <row r="115" spans="8:11" customFormat="1" ht="14.4"/>
    <row r="116" spans="8:11" customFormat="1" ht="14.4"/>
    <row r="117" spans="8:11" customFormat="1" ht="14.4"/>
    <row r="118" spans="8:11" customFormat="1" ht="14.4"/>
    <row r="119" spans="8:11" customFormat="1" ht="14.4"/>
    <row r="120" spans="8:11" customFormat="1" ht="14.4"/>
    <row r="121" spans="8:11" customFormat="1" ht="14.4"/>
    <row r="122" spans="8:11" customFormat="1" ht="14.4"/>
    <row r="123" spans="8:11" customFormat="1" ht="14.4"/>
    <row r="124" spans="8:11" customFormat="1" ht="14.4"/>
    <row r="125" spans="8:11" customFormat="1" ht="14.4"/>
    <row r="126" spans="8:11" customFormat="1" ht="14.4"/>
    <row r="127" spans="8:11" customFormat="1" ht="14.4"/>
    <row r="128" spans="8:11" customFormat="1" ht="14.4"/>
    <row r="129" customFormat="1" ht="14.4"/>
    <row r="130" customFormat="1" ht="14.4"/>
    <row r="131" customFormat="1" ht="14.4"/>
    <row r="132" customFormat="1" ht="14.4"/>
    <row r="133" customFormat="1" ht="14.4"/>
    <row r="134" customFormat="1" ht="14.4"/>
    <row r="135" customFormat="1" ht="14.4"/>
    <row r="136" customFormat="1" ht="14.4"/>
    <row r="137" customFormat="1" ht="14.4"/>
    <row r="138" customFormat="1" ht="14.4"/>
    <row r="139" customFormat="1" ht="14.4"/>
    <row r="140" customFormat="1" ht="14.4"/>
    <row r="141" customFormat="1" ht="14.4"/>
    <row r="142" customFormat="1" ht="14.4"/>
    <row r="143" customFormat="1" ht="14.4"/>
    <row r="144" customFormat="1" ht="14.4"/>
    <row r="145" customFormat="1" ht="14.4"/>
    <row r="146" customFormat="1" ht="14.4"/>
  </sheetData>
  <sheetProtection formatCells="0" formatColumns="0" formatRows="0" insertHyperlinks="0" sort="0" autoFilter="0" pivotTables="0"/>
  <mergeCells count="269">
    <mergeCell ref="A19:B19"/>
    <mergeCell ref="A20:B20"/>
    <mergeCell ref="A21:B21"/>
    <mergeCell ref="A22:B22"/>
    <mergeCell ref="A23:B23"/>
    <mergeCell ref="A24:B24"/>
    <mergeCell ref="B4:C4"/>
    <mergeCell ref="B5:C5"/>
    <mergeCell ref="E4:F4"/>
    <mergeCell ref="E5:F5"/>
    <mergeCell ref="E6:F6"/>
    <mergeCell ref="B6:C6"/>
    <mergeCell ref="A10:B11"/>
    <mergeCell ref="X103:AE103"/>
    <mergeCell ref="X104:AE104"/>
    <mergeCell ref="AB33:AC33"/>
    <mergeCell ref="AB34:AC34"/>
    <mergeCell ref="AB35:AC35"/>
    <mergeCell ref="AB36:AC36"/>
    <mergeCell ref="AB37:AC37"/>
    <mergeCell ref="AB38:AC38"/>
    <mergeCell ref="AB39:AC39"/>
    <mergeCell ref="AB40:AC40"/>
    <mergeCell ref="X91:AB91"/>
    <mergeCell ref="X92:AB92"/>
    <mergeCell ref="X93:AB93"/>
    <mergeCell ref="X94:AB94"/>
    <mergeCell ref="X95:AB95"/>
    <mergeCell ref="X96:AB96"/>
    <mergeCell ref="Y82:AC83"/>
    <mergeCell ref="X86:X87"/>
    <mergeCell ref="Z64:AA64"/>
    <mergeCell ref="X100:AE100"/>
    <mergeCell ref="X101:AE101"/>
    <mergeCell ref="AB41:AC41"/>
    <mergeCell ref="AB43:AC43"/>
    <mergeCell ref="Z75:AA75"/>
    <mergeCell ref="AA99:AE99"/>
    <mergeCell ref="X102:AE102"/>
    <mergeCell ref="W88:W89"/>
    <mergeCell ref="X88:X89"/>
    <mergeCell ref="X99:Z99"/>
    <mergeCell ref="AE86:AE87"/>
    <mergeCell ref="T84:V84"/>
    <mergeCell ref="W86:W87"/>
    <mergeCell ref="W80:AH81"/>
    <mergeCell ref="W82:W83"/>
    <mergeCell ref="W84:W85"/>
    <mergeCell ref="AH88:AH89"/>
    <mergeCell ref="X82:X83"/>
    <mergeCell ref="AD82:AD83"/>
    <mergeCell ref="AE82:AE83"/>
    <mergeCell ref="AF82:AF83"/>
    <mergeCell ref="AG82:AG83"/>
    <mergeCell ref="AH82:AH83"/>
    <mergeCell ref="Y84:AC85"/>
    <mergeCell ref="Y86:AC87"/>
    <mergeCell ref="AD84:AD85"/>
    <mergeCell ref="X84:X85"/>
    <mergeCell ref="Y88:AC89"/>
    <mergeCell ref="AD88:AD89"/>
    <mergeCell ref="A98:E98"/>
    <mergeCell ref="A93:C94"/>
    <mergeCell ref="A80:B81"/>
    <mergeCell ref="H93:K94"/>
    <mergeCell ref="A87:B87"/>
    <mergeCell ref="S102:V102"/>
    <mergeCell ref="J96:K96"/>
    <mergeCell ref="O81:Q81"/>
    <mergeCell ref="O82:Q82"/>
    <mergeCell ref="L83:V83"/>
    <mergeCell ref="S99:V99"/>
    <mergeCell ref="F98:K98"/>
    <mergeCell ref="D93:G93"/>
    <mergeCell ref="D94:E94"/>
    <mergeCell ref="F94:G94"/>
    <mergeCell ref="G80:G81"/>
    <mergeCell ref="L98:P98"/>
    <mergeCell ref="S100:V100"/>
    <mergeCell ref="O80:Q80"/>
    <mergeCell ref="A82:B82"/>
    <mergeCell ref="A83:B83"/>
    <mergeCell ref="A84:B84"/>
    <mergeCell ref="A86:B86"/>
    <mergeCell ref="A85:B85"/>
    <mergeCell ref="AE88:AE89"/>
    <mergeCell ref="AE84:AE85"/>
    <mergeCell ref="AF84:AF85"/>
    <mergeCell ref="AG84:AG85"/>
    <mergeCell ref="AH84:AH85"/>
    <mergeCell ref="AD86:AD87"/>
    <mergeCell ref="AF86:AF87"/>
    <mergeCell ref="AG86:AG87"/>
    <mergeCell ref="AH86:AH87"/>
    <mergeCell ref="AG88:AG89"/>
    <mergeCell ref="AF88:AF89"/>
    <mergeCell ref="A1:I1"/>
    <mergeCell ref="L61:V61"/>
    <mergeCell ref="X62:Y63"/>
    <mergeCell ref="W62:W63"/>
    <mergeCell ref="A28:B28"/>
    <mergeCell ref="A62:B63"/>
    <mergeCell ref="O9:Z9"/>
    <mergeCell ref="E10:F10"/>
    <mergeCell ref="G10:N10"/>
    <mergeCell ref="A26:B26"/>
    <mergeCell ref="A27:B27"/>
    <mergeCell ref="K62:K63"/>
    <mergeCell ref="J62:J63"/>
    <mergeCell ref="N62:N64"/>
    <mergeCell ref="L62:M64"/>
    <mergeCell ref="Q62:Q64"/>
    <mergeCell ref="P62:P64"/>
    <mergeCell ref="O62:O64"/>
    <mergeCell ref="I62:I63"/>
    <mergeCell ref="A12:B12"/>
    <mergeCell ref="A13:B13"/>
    <mergeCell ref="Y5:Y6"/>
    <mergeCell ref="Y3:Y4"/>
    <mergeCell ref="D10:D11"/>
    <mergeCell ref="P10:P11"/>
    <mergeCell ref="Q10:T10"/>
    <mergeCell ref="C10:C11"/>
    <mergeCell ref="S6:T6"/>
    <mergeCell ref="M5:N5"/>
    <mergeCell ref="M6:N6"/>
    <mergeCell ref="O3:P3"/>
    <mergeCell ref="O4:P4"/>
    <mergeCell ref="O5:P5"/>
    <mergeCell ref="O6:P6"/>
    <mergeCell ref="Q3:R3"/>
    <mergeCell ref="Q4:R4"/>
    <mergeCell ref="Q5:R5"/>
    <mergeCell ref="S4:T4"/>
    <mergeCell ref="S5:T5"/>
    <mergeCell ref="Q6:R6"/>
    <mergeCell ref="M3:N3"/>
    <mergeCell ref="M4:N4"/>
    <mergeCell ref="S3:T3"/>
    <mergeCell ref="S103:V103"/>
    <mergeCell ref="Z62:AA63"/>
    <mergeCell ref="Z65:AA65"/>
    <mergeCell ref="Z67:AA67"/>
    <mergeCell ref="Z68:AA68"/>
    <mergeCell ref="S101:V101"/>
    <mergeCell ref="X74:Y74"/>
    <mergeCell ref="A75:B75"/>
    <mergeCell ref="A76:B76"/>
    <mergeCell ref="A71:B72"/>
    <mergeCell ref="O73:P73"/>
    <mergeCell ref="O74:P74"/>
    <mergeCell ref="L73:N73"/>
    <mergeCell ref="L74:N74"/>
    <mergeCell ref="A90:E90"/>
    <mergeCell ref="F90:K90"/>
    <mergeCell ref="J92:K92"/>
    <mergeCell ref="S87:V87"/>
    <mergeCell ref="I87:K87"/>
    <mergeCell ref="I80:K81"/>
    <mergeCell ref="I82:K82"/>
    <mergeCell ref="I83:K83"/>
    <mergeCell ref="I84:K84"/>
    <mergeCell ref="L65:M65"/>
    <mergeCell ref="S104:V104"/>
    <mergeCell ref="R62:V62"/>
    <mergeCell ref="V63:V64"/>
    <mergeCell ref="U63:U64"/>
    <mergeCell ref="T63:T64"/>
    <mergeCell ref="S63:S64"/>
    <mergeCell ref="R63:R64"/>
    <mergeCell ref="Q70:T70"/>
    <mergeCell ref="Q71:T71"/>
    <mergeCell ref="Q72:T72"/>
    <mergeCell ref="Q73:T73"/>
    <mergeCell ref="Q74:T74"/>
    <mergeCell ref="L75:V75"/>
    <mergeCell ref="O76:Q76"/>
    <mergeCell ref="O77:Q77"/>
    <mergeCell ref="O78:Q78"/>
    <mergeCell ref="O79:Q79"/>
    <mergeCell ref="L79:M79"/>
    <mergeCell ref="L80:M80"/>
    <mergeCell ref="L81:M81"/>
    <mergeCell ref="L82:M82"/>
    <mergeCell ref="U70:V70"/>
    <mergeCell ref="U71:V71"/>
    <mergeCell ref="U72:V72"/>
    <mergeCell ref="AA3:AH6"/>
    <mergeCell ref="X78:Y78"/>
    <mergeCell ref="X79:Y79"/>
    <mergeCell ref="X64:Y64"/>
    <mergeCell ref="X65:Y65"/>
    <mergeCell ref="X66:Y66"/>
    <mergeCell ref="X67:Y67"/>
    <mergeCell ref="X68:Y68"/>
    <mergeCell ref="X69:Y69"/>
    <mergeCell ref="X70:Y70"/>
    <mergeCell ref="X71:Y71"/>
    <mergeCell ref="X72:Y72"/>
    <mergeCell ref="AB62:AB63"/>
    <mergeCell ref="AC62:AC63"/>
    <mergeCell ref="AD62:AD63"/>
    <mergeCell ref="Z66:AA66"/>
    <mergeCell ref="Z69:AA69"/>
    <mergeCell ref="Z70:AA70"/>
    <mergeCell ref="Z71:AA71"/>
    <mergeCell ref="Z72:AA72"/>
    <mergeCell ref="Z73:AA73"/>
    <mergeCell ref="Z74:AA74"/>
    <mergeCell ref="X73:Y73"/>
    <mergeCell ref="AE61:AH61"/>
    <mergeCell ref="A29:B29"/>
    <mergeCell ref="A30:B30"/>
    <mergeCell ref="I85:K85"/>
    <mergeCell ref="I86:K86"/>
    <mergeCell ref="A88:K88"/>
    <mergeCell ref="A89:K89"/>
    <mergeCell ref="C80:C81"/>
    <mergeCell ref="D80:D81"/>
    <mergeCell ref="A77:B77"/>
    <mergeCell ref="J71:J72"/>
    <mergeCell ref="C71:C72"/>
    <mergeCell ref="I71:I72"/>
    <mergeCell ref="C62:C63"/>
    <mergeCell ref="H80:H81"/>
    <mergeCell ref="E80:E81"/>
    <mergeCell ref="F80:F81"/>
    <mergeCell ref="AB42:AC42"/>
    <mergeCell ref="W64:W65"/>
    <mergeCell ref="W66:W74"/>
    <mergeCell ref="U73:V73"/>
    <mergeCell ref="U74:V74"/>
    <mergeCell ref="W75:W79"/>
    <mergeCell ref="AE70:AH71"/>
    <mergeCell ref="L66:M66"/>
    <mergeCell ref="O70:P70"/>
    <mergeCell ref="O71:P71"/>
    <mergeCell ref="O72:P72"/>
    <mergeCell ref="X75:Y75"/>
    <mergeCell ref="X76:Y76"/>
    <mergeCell ref="Z76:AA76"/>
    <mergeCell ref="Z77:AA77"/>
    <mergeCell ref="Z79:AA79"/>
    <mergeCell ref="Z78:AA78"/>
    <mergeCell ref="X77:Y77"/>
    <mergeCell ref="A25:B25"/>
    <mergeCell ref="A14:B14"/>
    <mergeCell ref="A15:B15"/>
    <mergeCell ref="L78:M78"/>
    <mergeCell ref="A78:B78"/>
    <mergeCell ref="A67:B67"/>
    <mergeCell ref="A68:B68"/>
    <mergeCell ref="A69:B69"/>
    <mergeCell ref="A73:B73"/>
    <mergeCell ref="A74:B74"/>
    <mergeCell ref="A64:B64"/>
    <mergeCell ref="A65:B65"/>
    <mergeCell ref="A66:B66"/>
    <mergeCell ref="L67:M67"/>
    <mergeCell ref="L68:M68"/>
    <mergeCell ref="L70:N70"/>
    <mergeCell ref="L76:M76"/>
    <mergeCell ref="L77:M77"/>
    <mergeCell ref="K71:K72"/>
    <mergeCell ref="L71:N71"/>
    <mergeCell ref="L72:N72"/>
    <mergeCell ref="A16:B16"/>
    <mergeCell ref="A17:B17"/>
    <mergeCell ref="A18:B18"/>
  </mergeCells>
  <conditionalFormatting sqref="D12:D31">
    <cfRule type="dataBar" priority="492">
      <dataBar>
        <cfvo type="min"/>
        <cfvo type="max"/>
        <color rgb="FF53B3DD"/>
      </dataBar>
      <extLst>
        <ext xmlns:x14="http://schemas.microsoft.com/office/spreadsheetml/2009/9/main" uri="{B025F937-C7B1-47D3-B67F-A62EFF666E3E}">
          <x14:id>{5EFE79B3-7D09-46AE-A9ED-438EF809731E}</x14:id>
        </ext>
      </extLst>
    </cfRule>
  </conditionalFormatting>
  <conditionalFormatting sqref="I92">
    <cfRule type="cellIs" dxfId="485" priority="19" operator="lessThan">
      <formula>0</formula>
    </cfRule>
  </conditionalFormatting>
  <conditionalFormatting sqref="J12:J30">
    <cfRule type="colorScale" priority="494">
      <colorScale>
        <cfvo type="min"/>
        <cfvo type="percentile" val="50"/>
        <cfvo type="max"/>
        <color theme="5" tint="0.59999389629810485"/>
        <color theme="7" tint="0.79998168889431442"/>
        <color theme="4" tint="0.59999389629810485"/>
      </colorScale>
    </cfRule>
  </conditionalFormatting>
  <conditionalFormatting sqref="J31">
    <cfRule type="colorScale" priority="4">
      <colorScale>
        <cfvo type="min"/>
        <cfvo type="percentile" val="50"/>
        <cfvo type="max"/>
        <color theme="5" tint="0.59999389629810485"/>
        <color theme="7" tint="0.79998168889431442"/>
        <color theme="4" tint="0.59999389629810485"/>
      </colorScale>
    </cfRule>
  </conditionalFormatting>
  <conditionalFormatting sqref="J92:K92">
    <cfRule type="dataBar" priority="12">
      <dataBar>
        <cfvo type="min"/>
        <cfvo type="max"/>
        <color rgb="FF63C384"/>
      </dataBar>
      <extLst>
        <ext xmlns:x14="http://schemas.microsoft.com/office/spreadsheetml/2009/9/main" uri="{B025F937-C7B1-47D3-B67F-A62EFF666E3E}">
          <x14:id>{816ECB6F-3AE0-4E29-B959-291AF298F0B8}</x14:id>
        </ext>
      </extLst>
    </cfRule>
  </conditionalFormatting>
  <conditionalFormatting sqref="J96:K96">
    <cfRule type="dataBar" priority="13">
      <dataBar>
        <cfvo type="min"/>
        <cfvo type="max"/>
        <color rgb="FF63C384"/>
      </dataBar>
      <extLst>
        <ext xmlns:x14="http://schemas.microsoft.com/office/spreadsheetml/2009/9/main" uri="{B025F937-C7B1-47D3-B67F-A62EFF666E3E}">
          <x14:id>{DCBF714E-FE88-4F01-8D2A-8BFC31196A35}</x14:id>
        </ext>
      </extLst>
    </cfRule>
  </conditionalFormatting>
  <conditionalFormatting sqref="L12:L31">
    <cfRule type="colorScale" priority="496">
      <colorScale>
        <cfvo type="min"/>
        <cfvo type="percentile" val="50"/>
        <cfvo type="max"/>
        <color theme="5" tint="0.59999389629810485"/>
        <color theme="7" tint="0.79998168889431442"/>
        <color theme="4" tint="0.59999389629810485"/>
      </colorScale>
    </cfRule>
  </conditionalFormatting>
  <conditionalFormatting sqref="M12:M30">
    <cfRule type="cellIs" dxfId="484" priority="498" operator="lessThan">
      <formula>0</formula>
    </cfRule>
    <cfRule type="dataBar" priority="499">
      <dataBar>
        <cfvo type="min"/>
        <cfvo type="max"/>
        <color theme="0" tint="-0.249977111117893"/>
      </dataBar>
      <extLst>
        <ext xmlns:x14="http://schemas.microsoft.com/office/spreadsheetml/2009/9/main" uri="{B025F937-C7B1-47D3-B67F-A62EFF666E3E}">
          <x14:id>{9DE887E0-D252-4EC6-8D45-08DA8F54C581}</x14:id>
        </ext>
      </extLst>
    </cfRule>
  </conditionalFormatting>
  <conditionalFormatting sqref="N12:N30 Z12:Z30">
    <cfRule type="expression" dxfId="483" priority="218">
      <formula>N12=1</formula>
    </cfRule>
    <cfRule type="expression" dxfId="482" priority="217">
      <formula>N12&lt;1</formula>
    </cfRule>
    <cfRule type="expression" dxfId="481" priority="219">
      <formula>N12&gt;1</formula>
    </cfRule>
  </conditionalFormatting>
  <conditionalFormatting sqref="N31">
    <cfRule type="expression" dxfId="480" priority="216">
      <formula>N31&gt;1</formula>
    </cfRule>
    <cfRule type="expression" dxfId="479" priority="215">
      <formula>N31=1</formula>
    </cfRule>
    <cfRule type="expression" dxfId="478" priority="214">
      <formula>N31&lt;1</formula>
    </cfRule>
  </conditionalFormatting>
  <conditionalFormatting sqref="O6:P6">
    <cfRule type="cellIs" dxfId="477" priority="161" operator="greaterThan">
      <formula>0</formula>
    </cfRule>
  </conditionalFormatting>
  <conditionalFormatting sqref="P12:P31">
    <cfRule type="dataBar" priority="514">
      <dataBar>
        <cfvo type="min"/>
        <cfvo type="max"/>
        <color rgb="FF53B3DD"/>
      </dataBar>
      <extLst>
        <ext xmlns:x14="http://schemas.microsoft.com/office/spreadsheetml/2009/9/main" uri="{B025F937-C7B1-47D3-B67F-A62EFF666E3E}">
          <x14:id>{BE7EBD0A-6FB7-4A23-A747-D47CE770E088}</x14:id>
        </ext>
      </extLst>
    </cfRule>
  </conditionalFormatting>
  <conditionalFormatting sqref="S12:S31">
    <cfRule type="colorScale" priority="516">
      <colorScale>
        <cfvo type="min"/>
        <cfvo type="percentile" val="50"/>
        <cfvo type="max"/>
        <color theme="5" tint="0.59999389629810485"/>
        <color theme="7" tint="0.79998168889431442"/>
        <color theme="4" tint="0.59999389629810485"/>
      </colorScale>
    </cfRule>
  </conditionalFormatting>
  <conditionalFormatting sqref="S100:S104 AG100:AG104">
    <cfRule type="cellIs" dxfId="476" priority="63" stopIfTrue="1" operator="equal">
      <formula>"Opportunity"</formula>
    </cfRule>
    <cfRule type="cellIs" dxfId="475" priority="64" stopIfTrue="1" operator="equal">
      <formula>"Issue"</formula>
    </cfRule>
    <cfRule type="cellIs" dxfId="474" priority="62" stopIfTrue="1" operator="equal">
      <formula>"Threat"</formula>
    </cfRule>
  </conditionalFormatting>
  <conditionalFormatting sqref="T12:T31">
    <cfRule type="colorScale" priority="518">
      <colorScale>
        <cfvo type="min"/>
        <cfvo type="percentile" val="50"/>
        <cfvo type="max"/>
        <color theme="5" tint="0.59999389629810485"/>
        <color theme="7" tint="0.79998168889431442"/>
        <color theme="4" tint="0.59999389629810485"/>
      </colorScale>
    </cfRule>
  </conditionalFormatting>
  <conditionalFormatting sqref="V5">
    <cfRule type="cellIs" dxfId="473" priority="158" stopIfTrue="1" operator="lessThan">
      <formula>-0.1</formula>
    </cfRule>
    <cfRule type="cellIs" dxfId="472" priority="157" stopIfTrue="1" operator="between">
      <formula>-0.1</formula>
      <formula>0</formula>
    </cfRule>
    <cfRule type="cellIs" dxfId="471" priority="156" stopIfTrue="1" operator="greaterThanOrEqual">
      <formula>0</formula>
    </cfRule>
  </conditionalFormatting>
  <conditionalFormatting sqref="V6">
    <cfRule type="cellIs" dxfId="470" priority="154" operator="lessThan">
      <formula>0.9</formula>
    </cfRule>
    <cfRule type="cellIs" dxfId="469" priority="155" operator="greaterThanOrEqual">
      <formula>0.9</formula>
    </cfRule>
  </conditionalFormatting>
  <conditionalFormatting sqref="V86">
    <cfRule type="dataBar" priority="17">
      <dataBar>
        <cfvo type="min"/>
        <cfvo type="max"/>
        <color rgb="FF63C384"/>
      </dataBar>
      <extLst>
        <ext xmlns:x14="http://schemas.microsoft.com/office/spreadsheetml/2009/9/main" uri="{B025F937-C7B1-47D3-B67F-A62EFF666E3E}">
          <x14:id>{FC1B0ABE-DEBA-4CF7-A064-CA1D1CFF002C}</x14:id>
        </ext>
      </extLst>
    </cfRule>
  </conditionalFormatting>
  <conditionalFormatting sqref="W12:W31">
    <cfRule type="colorScale" priority="520">
      <colorScale>
        <cfvo type="min"/>
        <cfvo type="percentile" val="50"/>
        <cfvo type="max"/>
        <color theme="5" tint="0.59999389629810485"/>
        <color theme="7" tint="0.79998168889431442"/>
        <color theme="4" tint="0.59999389629810485"/>
      </colorScale>
    </cfRule>
  </conditionalFormatting>
  <conditionalFormatting sqref="W32:W33 G32 K12:K31">
    <cfRule type="colorScale" priority="37">
      <colorScale>
        <cfvo type="min"/>
        <cfvo type="percentile" val="50"/>
        <cfvo type="max"/>
        <color theme="5" tint="0.59999389629810485"/>
        <color theme="7" tint="0.79998168889431442"/>
        <color theme="4" tint="0.59999389629810485"/>
      </colorScale>
    </cfRule>
  </conditionalFormatting>
  <conditionalFormatting sqref="X5">
    <cfRule type="cellIs" dxfId="468" priority="139" stopIfTrue="1" operator="between">
      <formula>-0.1</formula>
      <formula>0</formula>
    </cfRule>
    <cfRule type="cellIs" dxfId="467" priority="140" stopIfTrue="1" operator="lessThan">
      <formula>-0.1</formula>
    </cfRule>
    <cfRule type="cellIs" dxfId="466" priority="138" stopIfTrue="1" operator="greaterThanOrEqual">
      <formula>0</formula>
    </cfRule>
  </conditionalFormatting>
  <conditionalFormatting sqref="X6">
    <cfRule type="cellIs" dxfId="465" priority="2" operator="lessThan">
      <formula>0.9</formula>
    </cfRule>
    <cfRule type="cellIs" dxfId="464" priority="3" operator="greaterThanOrEqual">
      <formula>0.9</formula>
    </cfRule>
  </conditionalFormatting>
  <conditionalFormatting sqref="X12:X31">
    <cfRule type="colorScale" priority="525">
      <colorScale>
        <cfvo type="min"/>
        <cfvo type="percentile" val="50"/>
        <cfvo type="max"/>
        <color theme="5" tint="0.59999389629810485"/>
        <color theme="7" tint="0.79998168889431442"/>
        <color theme="4" tint="0.59999389629810485"/>
      </colorScale>
    </cfRule>
  </conditionalFormatting>
  <conditionalFormatting sqref="Y12:Y30">
    <cfRule type="cellIs" dxfId="463" priority="527" operator="lessThan">
      <formula>0</formula>
    </cfRule>
    <cfRule type="dataBar" priority="528">
      <dataBar>
        <cfvo type="min"/>
        <cfvo type="max"/>
        <color theme="0" tint="-0.249977111117893"/>
      </dataBar>
      <extLst>
        <ext xmlns:x14="http://schemas.microsoft.com/office/spreadsheetml/2009/9/main" uri="{B025F937-C7B1-47D3-B67F-A62EFF666E3E}">
          <x14:id>{D68223A7-5DA3-40F4-9C9A-7B36129F14DE}</x14:id>
        </ext>
      </extLst>
    </cfRule>
  </conditionalFormatting>
  <conditionalFormatting sqref="Z3:Z4">
    <cfRule type="expression" dxfId="462" priority="136" stopIfTrue="1">
      <formula>IF(AND(Z$3&gt;0.8,Z$3&lt;0.9),TRUE,FALSE)</formula>
    </cfRule>
    <cfRule type="expression" dxfId="461" priority="135" stopIfTrue="1">
      <formula>IF(AND(Z$3&gt;=0.9),TRUE,FALSE)</formula>
    </cfRule>
    <cfRule type="expression" dxfId="460" priority="137" stopIfTrue="1">
      <formula>IF(AND(Z$3&lt;0.8),TRUE,FALSE)</formula>
    </cfRule>
  </conditionalFormatting>
  <conditionalFormatting sqref="Z5:Z6">
    <cfRule type="expression" dxfId="459" priority="29" stopIfTrue="1">
      <formula>IF(AND(Z$5&lt;0.8),TRUE,FALSE)</formula>
    </cfRule>
    <cfRule type="expression" dxfId="458" priority="28" stopIfTrue="1">
      <formula>IF(AND(Z$5&gt;0.8,Z$5&lt;0.9),TRUE,FALSE)</formula>
    </cfRule>
    <cfRule type="expression" dxfId="457" priority="27" stopIfTrue="1">
      <formula>IF(AND(Z$5&gt;=0.9),TRUE,FALSE)</formula>
    </cfRule>
  </conditionalFormatting>
  <conditionalFormatting sqref="Z31">
    <cfRule type="expression" dxfId="456" priority="198">
      <formula>Z31&lt;1</formula>
    </cfRule>
    <cfRule type="expression" dxfId="455" priority="199">
      <formula>Z31=1</formula>
    </cfRule>
    <cfRule type="expression" dxfId="454" priority="200">
      <formula>Z31&gt;1</formula>
    </cfRule>
  </conditionalFormatting>
  <conditionalFormatting sqref="AG34:AG43">
    <cfRule type="cellIs" dxfId="453" priority="23" stopIfTrue="1" operator="equal">
      <formula>"F"</formula>
    </cfRule>
    <cfRule type="cellIs" dxfId="452" priority="22" stopIfTrue="1" operator="equal">
      <formula>"A"</formula>
    </cfRule>
    <cfRule type="cellIs" dxfId="451" priority="24" stopIfTrue="1" operator="equal">
      <formula>$Y4</formula>
    </cfRule>
  </conditionalFormatting>
  <dataValidations count="6">
    <dataValidation type="date" allowBlank="1" showInputMessage="1" showErrorMessage="1" errorTitle="Date only" error="Please enter only Date" sqref="J3:J6" xr:uid="{00000000-0002-0000-0000-000000000000}">
      <formula1>32874</formula1>
      <formula2>72686</formula2>
    </dataValidation>
    <dataValidation allowBlank="1" showInputMessage="1" showErrorMessage="1" prompt="Non-Conformance Report" sqref="L65" xr:uid="{00000000-0002-0000-0000-000010000000}"/>
    <dataValidation allowBlank="1" showInputMessage="1" showErrorMessage="1" prompt="Material Inspection Report" sqref="L67" xr:uid="{00000000-0002-0000-0000-000012000000}"/>
    <dataValidation allowBlank="1" showInputMessage="1" showErrorMessage="1" prompt="Field Inspection Report" sqref="L68" xr:uid="{00000000-0002-0000-0000-000013000000}"/>
    <dataValidation type="list" allowBlank="1" showInputMessage="1" showErrorMessage="1" prompt="Select as loaded in P6 Schedule" sqref="O11" xr:uid="{00000000-0002-0000-0000-000020000000}">
      <formula1>"(Manhours),(Mandays)"</formula1>
    </dataValidation>
    <dataValidation allowBlank="1" sqref="L66:M66" xr:uid="{FEC5B7C1-E5CF-420F-B3CD-54AB34A74F74}"/>
  </dataValidations>
  <printOptions horizontalCentered="1" verticalCentered="1"/>
  <pageMargins left="0.15" right="0.15" top="0.15" bottom="0.15" header="0" footer="0"/>
  <pageSetup paperSize="8" scale="37" orientation="landscape" r:id="rId1"/>
  <headerFooter alignWithMargins="0">
    <oddFooter>&amp;R_x000D_&amp;1#&amp;"Aptos"&amp;10&amp;K000000 Data sensitivity - Public</oddFooter>
  </headerFooter>
  <ignoredErrors>
    <ignoredError sqref="Z5" formula="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5EFE79B3-7D09-46AE-A9ED-438EF809731E}">
            <x14:dataBar minLength="0" maxLength="100" gradient="0">
              <x14:cfvo type="autoMin"/>
              <x14:cfvo type="autoMax"/>
              <x14:negativeFillColor rgb="FFFF0000"/>
              <x14:axisColor rgb="FF000000"/>
            </x14:dataBar>
          </x14:cfRule>
          <xm:sqref>D12:D31</xm:sqref>
        </x14:conditionalFormatting>
        <x14:conditionalFormatting xmlns:xm="http://schemas.microsoft.com/office/excel/2006/main">
          <x14:cfRule type="dataBar" id="{816ECB6F-3AE0-4E29-B959-291AF298F0B8}">
            <x14:dataBar minLength="0" maxLength="100" border="1" negativeBarBorderColorSameAsPositive="0">
              <x14:cfvo type="autoMin"/>
              <x14:cfvo type="autoMax"/>
              <x14:borderColor rgb="FF63C384"/>
              <x14:negativeFillColor rgb="FFFF0000"/>
              <x14:negativeBorderColor rgb="FFFF0000"/>
              <x14:axisColor rgb="FF000000"/>
            </x14:dataBar>
          </x14:cfRule>
          <xm:sqref>J92:K92</xm:sqref>
        </x14:conditionalFormatting>
        <x14:conditionalFormatting xmlns:xm="http://schemas.microsoft.com/office/excel/2006/main">
          <x14:cfRule type="dataBar" id="{DCBF714E-FE88-4F01-8D2A-8BFC31196A35}">
            <x14:dataBar minLength="0" maxLength="100" border="1" negativeBarBorderColorSameAsPositive="0">
              <x14:cfvo type="autoMin"/>
              <x14:cfvo type="autoMax"/>
              <x14:borderColor rgb="FF63C384"/>
              <x14:negativeFillColor rgb="FFFF0000"/>
              <x14:negativeBorderColor rgb="FFFF0000"/>
              <x14:axisColor rgb="FF000000"/>
            </x14:dataBar>
          </x14:cfRule>
          <xm:sqref>J96:K96</xm:sqref>
        </x14:conditionalFormatting>
        <x14:conditionalFormatting xmlns:xm="http://schemas.microsoft.com/office/excel/2006/main">
          <x14:cfRule type="dataBar" id="{9DE887E0-D252-4EC6-8D45-08DA8F54C581}">
            <x14:dataBar minLength="0" maxLength="100" gradient="0">
              <x14:cfvo type="autoMin"/>
              <x14:cfvo type="autoMax"/>
              <x14:negativeFillColor theme="5" tint="0.59999389629810485"/>
              <x14:axisColor rgb="FF000000"/>
            </x14:dataBar>
          </x14:cfRule>
          <xm:sqref>M12:M30</xm:sqref>
        </x14:conditionalFormatting>
        <x14:conditionalFormatting xmlns:xm="http://schemas.microsoft.com/office/excel/2006/main">
          <x14:cfRule type="dataBar" id="{BE7EBD0A-6FB7-4A23-A747-D47CE770E088}">
            <x14:dataBar minLength="0" maxLength="100" gradient="0">
              <x14:cfvo type="autoMin"/>
              <x14:cfvo type="autoMax"/>
              <x14:negativeFillColor rgb="FFFF0000"/>
              <x14:axisColor rgb="FF000000"/>
            </x14:dataBar>
          </x14:cfRule>
          <xm:sqref>P12:P31</xm:sqref>
        </x14:conditionalFormatting>
        <x14:conditionalFormatting xmlns:xm="http://schemas.microsoft.com/office/excel/2006/main">
          <x14:cfRule type="dataBar" id="{FC1B0ABE-DEBA-4CF7-A064-CA1D1CFF002C}">
            <x14:dataBar minLength="0" maxLength="100" border="1" negativeBarBorderColorSameAsPositive="0">
              <x14:cfvo type="autoMin"/>
              <x14:cfvo type="autoMax"/>
              <x14:borderColor rgb="FF63C384"/>
              <x14:negativeFillColor rgb="FFFF0000"/>
              <x14:negativeBorderColor rgb="FFFF0000"/>
              <x14:axisColor rgb="FF000000"/>
            </x14:dataBar>
          </x14:cfRule>
          <xm:sqref>V86</xm:sqref>
        </x14:conditionalFormatting>
        <x14:conditionalFormatting xmlns:xm="http://schemas.microsoft.com/office/excel/2006/main">
          <x14:cfRule type="dataBar" id="{D68223A7-5DA3-40F4-9C9A-7B36129F14DE}">
            <x14:dataBar minLength="0" maxLength="100" gradient="0">
              <x14:cfvo type="autoMin"/>
              <x14:cfvo type="autoMax"/>
              <x14:negativeFillColor theme="5" tint="0.59999389629810485"/>
              <x14:axisColor rgb="FF000000"/>
            </x14:dataBar>
          </x14:cfRule>
          <xm:sqref>Y12:Y30</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A9E32-F2D2-4CF6-A6C4-9222CDA54187}">
  <sheetPr codeName="Sheet2">
    <tabColor theme="7" tint="0.79998168889431442"/>
  </sheetPr>
  <dimension ref="A1:AL48"/>
  <sheetViews>
    <sheetView view="pageBreakPreview" topLeftCell="A28" zoomScaleNormal="100" zoomScaleSheetLayoutView="100" workbookViewId="0">
      <selection activeCell="H47" sqref="H47"/>
    </sheetView>
  </sheetViews>
  <sheetFormatPr defaultRowHeight="14.4"/>
  <cols>
    <col min="1" max="1" width="11.88671875" customWidth="1"/>
    <col min="2" max="2" width="29" customWidth="1"/>
    <col min="3" max="3" width="14" customWidth="1"/>
    <col min="4" max="4" width="16" customWidth="1"/>
    <col min="11" max="11" width="17.109375" customWidth="1"/>
    <col min="12" max="12" width="15.33203125" customWidth="1"/>
    <col min="35" max="35" width="12.44140625" bestFit="1" customWidth="1"/>
  </cols>
  <sheetData>
    <row r="1" spans="1:38" s="72" customFormat="1" ht="30" customHeight="1">
      <c r="A1" s="1292" t="s">
        <v>77</v>
      </c>
      <c r="B1" s="1292"/>
      <c r="C1" s="1292"/>
      <c r="D1" s="1292"/>
      <c r="E1" s="1292"/>
      <c r="F1" s="1292"/>
      <c r="G1" s="1292"/>
      <c r="H1" s="1292"/>
      <c r="I1" s="1292"/>
      <c r="J1"/>
      <c r="K1" s="92" t="s">
        <v>204</v>
      </c>
      <c r="L1" s="93">
        <v>46286</v>
      </c>
      <c r="M1"/>
      <c r="N1"/>
      <c r="O1"/>
      <c r="P1"/>
      <c r="Q1"/>
      <c r="R1"/>
      <c r="S1"/>
      <c r="T1"/>
      <c r="U1"/>
      <c r="V1"/>
      <c r="W1"/>
      <c r="X1"/>
      <c r="Y1"/>
      <c r="Z1"/>
      <c r="AA1"/>
      <c r="AB1"/>
      <c r="AC1"/>
      <c r="AD1"/>
      <c r="AE1"/>
      <c r="AF1"/>
      <c r="AG1"/>
      <c r="AH1"/>
      <c r="AI1"/>
      <c r="AJ1"/>
      <c r="AK1"/>
      <c r="AL1"/>
    </row>
    <row r="2" spans="1:38" s="72" customFormat="1" ht="30" customHeight="1">
      <c r="A2" s="73" t="s">
        <v>183</v>
      </c>
      <c r="B2" s="78"/>
      <c r="C2" s="78"/>
      <c r="D2" s="78"/>
      <c r="E2" s="78"/>
      <c r="F2" s="78"/>
      <c r="G2" s="78"/>
      <c r="H2" s="78"/>
      <c r="I2" s="79"/>
      <c r="J2"/>
      <c r="K2"/>
      <c r="L2"/>
      <c r="M2"/>
      <c r="N2"/>
      <c r="O2"/>
      <c r="P2"/>
      <c r="Q2"/>
      <c r="R2"/>
      <c r="S2"/>
      <c r="T2"/>
      <c r="U2"/>
      <c r="V2"/>
      <c r="W2"/>
      <c r="X2"/>
      <c r="Y2"/>
      <c r="Z2"/>
      <c r="AA2"/>
      <c r="AB2"/>
      <c r="AC2"/>
      <c r="AD2"/>
      <c r="AE2"/>
      <c r="AF2"/>
      <c r="AG2"/>
      <c r="AH2"/>
      <c r="AI2"/>
      <c r="AJ2"/>
      <c r="AK2"/>
      <c r="AL2"/>
    </row>
    <row r="3" spans="1:38" ht="36.75" customHeight="1">
      <c r="A3" s="1265" t="s">
        <v>141</v>
      </c>
      <c r="B3" s="1266"/>
      <c r="C3" s="1267" t="s">
        <v>1070</v>
      </c>
      <c r="D3" s="1268"/>
      <c r="E3" s="1268"/>
      <c r="F3" s="1268"/>
      <c r="G3" s="1268"/>
      <c r="H3" s="1268"/>
      <c r="I3" s="1269"/>
    </row>
    <row r="4" spans="1:38" ht="15.6">
      <c r="A4" s="1270" t="s">
        <v>112</v>
      </c>
      <c r="B4" s="1271"/>
      <c r="C4" s="1272" t="s">
        <v>1071</v>
      </c>
      <c r="D4" s="1273"/>
      <c r="E4" s="1273"/>
      <c r="F4" s="1273"/>
      <c r="G4" s="1273"/>
      <c r="H4" s="1273"/>
      <c r="I4" s="1274"/>
    </row>
    <row r="5" spans="1:38" ht="15.6">
      <c r="A5" s="1270" t="s">
        <v>21</v>
      </c>
      <c r="B5" s="1271"/>
      <c r="C5" s="1272" t="s">
        <v>1055</v>
      </c>
      <c r="D5" s="1273"/>
      <c r="E5" s="1273"/>
      <c r="F5" s="1273"/>
      <c r="G5" s="1273"/>
      <c r="H5" s="1273"/>
      <c r="I5" s="1274"/>
    </row>
    <row r="6" spans="1:38" ht="15.6">
      <c r="A6" s="1270" t="s">
        <v>184</v>
      </c>
      <c r="B6" s="1271"/>
      <c r="C6" s="1272" t="s">
        <v>1006</v>
      </c>
      <c r="D6" s="1273"/>
      <c r="E6" s="1273"/>
      <c r="F6" s="1273"/>
      <c r="G6" s="1273"/>
      <c r="H6" s="1273"/>
      <c r="I6" s="1274"/>
    </row>
    <row r="7" spans="1:38" ht="15.6">
      <c r="A7" s="1270" t="s">
        <v>80</v>
      </c>
      <c r="B7" s="1271"/>
      <c r="C7" s="1272" t="s">
        <v>121</v>
      </c>
      <c r="D7" s="1273"/>
      <c r="E7" s="1273"/>
      <c r="F7" s="1273"/>
      <c r="G7" s="1273"/>
      <c r="H7" s="1273"/>
      <c r="I7" s="1274"/>
    </row>
    <row r="8" spans="1:38" ht="15.6">
      <c r="A8" s="1270" t="s">
        <v>74</v>
      </c>
      <c r="B8" s="1271"/>
      <c r="C8" s="1272" t="s">
        <v>83</v>
      </c>
      <c r="D8" s="1273"/>
      <c r="E8" s="1273"/>
      <c r="F8" s="1273"/>
      <c r="G8" s="1273"/>
      <c r="H8" s="1273"/>
      <c r="I8" s="1274"/>
    </row>
    <row r="9" spans="1:38" ht="14.4" customHeight="1">
      <c r="A9" s="1278" t="s">
        <v>451</v>
      </c>
      <c r="B9" s="1279"/>
      <c r="C9" s="1275" t="s">
        <v>998</v>
      </c>
      <c r="D9" s="1276"/>
      <c r="E9" s="1276"/>
      <c r="F9" s="1276"/>
      <c r="G9" s="1276"/>
      <c r="H9" s="1276"/>
      <c r="I9" s="1277"/>
    </row>
    <row r="11" spans="1:38" ht="17.399999999999999">
      <c r="A11" s="73" t="s">
        <v>185</v>
      </c>
      <c r="B11" s="78"/>
      <c r="C11" s="78"/>
      <c r="D11" s="78"/>
      <c r="E11" s="78"/>
      <c r="F11" s="78"/>
      <c r="G11" s="78"/>
      <c r="H11" s="78"/>
      <c r="I11" s="79"/>
    </row>
    <row r="12" spans="1:38" ht="21" customHeight="1">
      <c r="A12" s="1265" t="s">
        <v>186</v>
      </c>
      <c r="B12" s="1266"/>
      <c r="C12" s="1280">
        <f>Milestones!C4</f>
        <v>45945</v>
      </c>
      <c r="D12" s="1281"/>
      <c r="E12" s="1281"/>
      <c r="F12" s="1281"/>
      <c r="G12" s="1281"/>
      <c r="H12" s="1281"/>
      <c r="I12" s="1282"/>
    </row>
    <row r="13" spans="1:38" ht="21" customHeight="1">
      <c r="A13" s="1270" t="s">
        <v>179</v>
      </c>
      <c r="B13" s="1271"/>
      <c r="C13" s="1280">
        <f>Milestones!C5</f>
        <v>45977</v>
      </c>
      <c r="D13" s="1281"/>
      <c r="E13" s="1281"/>
      <c r="F13" s="1281"/>
      <c r="G13" s="1281"/>
      <c r="H13" s="1281"/>
      <c r="I13" s="1282"/>
    </row>
    <row r="14" spans="1:38" ht="21" customHeight="1">
      <c r="A14" s="1270" t="s">
        <v>181</v>
      </c>
      <c r="B14" s="1271"/>
      <c r="C14" s="1280">
        <f>Milestones!C6</f>
        <v>45988</v>
      </c>
      <c r="D14" s="1281"/>
      <c r="E14" s="1281"/>
      <c r="F14" s="1281"/>
      <c r="G14" s="1281"/>
      <c r="H14" s="1281"/>
      <c r="I14" s="1282"/>
    </row>
    <row r="15" spans="1:38" ht="21" customHeight="1">
      <c r="A15" s="1278" t="s">
        <v>187</v>
      </c>
      <c r="B15" s="1279"/>
      <c r="C15" s="1280">
        <f>Milestones!C15</f>
        <v>46291</v>
      </c>
      <c r="D15" s="1281"/>
      <c r="E15" s="1281"/>
      <c r="F15" s="1281"/>
      <c r="G15" s="1281"/>
      <c r="H15" s="1281"/>
      <c r="I15" s="1282"/>
    </row>
    <row r="16" spans="1:38" ht="21" customHeight="1">
      <c r="A16" s="1265" t="s">
        <v>188</v>
      </c>
      <c r="B16" s="1266"/>
      <c r="C16" s="1289">
        <f>C12</f>
        <v>45945</v>
      </c>
      <c r="D16" s="1290"/>
      <c r="E16" s="1290"/>
      <c r="F16" s="1290"/>
      <c r="G16" s="1290"/>
      <c r="H16" s="1290"/>
      <c r="I16" s="1291"/>
    </row>
    <row r="17" spans="1:9" ht="21" customHeight="1">
      <c r="A17" s="1270" t="s">
        <v>189</v>
      </c>
      <c r="B17" s="1271"/>
      <c r="C17" s="1289">
        <f>C13</f>
        <v>45977</v>
      </c>
      <c r="D17" s="1290"/>
      <c r="E17" s="1290"/>
      <c r="F17" s="1290"/>
      <c r="G17" s="1290"/>
      <c r="H17" s="1290"/>
      <c r="I17" s="1291"/>
    </row>
    <row r="18" spans="1:9" ht="21" customHeight="1">
      <c r="A18" s="1270" t="s">
        <v>190</v>
      </c>
      <c r="B18" s="1271"/>
      <c r="C18" s="1289">
        <f>C14</f>
        <v>45988</v>
      </c>
      <c r="D18" s="1290"/>
      <c r="E18" s="1290"/>
      <c r="F18" s="1290"/>
      <c r="G18" s="1290"/>
      <c r="H18" s="1290"/>
      <c r="I18" s="1291"/>
    </row>
    <row r="19" spans="1:9" ht="21" customHeight="1">
      <c r="A19" s="1278" t="s">
        <v>191</v>
      </c>
      <c r="B19" s="1279"/>
      <c r="C19" s="1289">
        <f>C15</f>
        <v>46291</v>
      </c>
      <c r="D19" s="1290"/>
      <c r="E19" s="1290"/>
      <c r="F19" s="1290"/>
      <c r="G19" s="1290"/>
      <c r="H19" s="1290"/>
      <c r="I19" s="1291"/>
    </row>
    <row r="20" spans="1:9" ht="21" customHeight="1">
      <c r="A20" s="1265" t="s">
        <v>192</v>
      </c>
      <c r="B20" s="1266"/>
      <c r="C20" s="1280">
        <f>Milestones!C15</f>
        <v>46291</v>
      </c>
      <c r="D20" s="1281"/>
      <c r="E20" s="1281"/>
      <c r="F20" s="1281"/>
      <c r="G20" s="1281"/>
      <c r="H20" s="1281"/>
      <c r="I20" s="1282"/>
    </row>
    <row r="21" spans="1:9" ht="21" customHeight="1">
      <c r="A21" s="1270" t="s">
        <v>193</v>
      </c>
      <c r="B21" s="1271"/>
      <c r="C21" s="1283">
        <f>Milestones!E14</f>
        <v>46324</v>
      </c>
      <c r="D21" s="1284"/>
      <c r="E21" s="1284"/>
      <c r="F21" s="1284"/>
      <c r="G21" s="1284"/>
      <c r="H21" s="1284"/>
      <c r="I21" s="1285"/>
    </row>
    <row r="22" spans="1:9" ht="21" customHeight="1">
      <c r="A22" s="1270" t="s">
        <v>194</v>
      </c>
      <c r="B22" s="1271"/>
      <c r="C22" s="1283">
        <f>Milestones!E15</f>
        <v>46333</v>
      </c>
      <c r="D22" s="1284"/>
      <c r="E22" s="1284"/>
      <c r="F22" s="1284"/>
      <c r="G22" s="1284"/>
      <c r="H22" s="1284"/>
      <c r="I22" s="1285"/>
    </row>
    <row r="23" spans="1:9" ht="21" customHeight="1">
      <c r="A23" s="1278" t="s">
        <v>31</v>
      </c>
      <c r="B23" s="1279"/>
      <c r="C23" s="1286">
        <f>C20-C22</f>
        <v>-42</v>
      </c>
      <c r="D23" s="1287"/>
      <c r="E23" s="1287"/>
      <c r="F23" s="1287"/>
      <c r="G23" s="1287"/>
      <c r="H23" s="1287"/>
      <c r="I23" s="1288"/>
    </row>
    <row r="24" spans="1:9" ht="15" thickBot="1"/>
    <row r="25" spans="1:9" ht="54" customHeight="1" thickBot="1">
      <c r="A25" s="1293" t="s">
        <v>666</v>
      </c>
      <c r="B25" s="1294"/>
      <c r="C25" s="262" t="s">
        <v>667</v>
      </c>
      <c r="D25" s="263" t="s">
        <v>668</v>
      </c>
    </row>
    <row r="26" spans="1:9" ht="15" thickBot="1">
      <c r="A26" s="1295" t="s">
        <v>669</v>
      </c>
      <c r="B26" s="1296"/>
      <c r="C26" s="739">
        <v>46032</v>
      </c>
      <c r="D26" s="1297">
        <f>C27-C14</f>
        <v>118</v>
      </c>
    </row>
    <row r="27" spans="1:9" ht="15" thickBot="1">
      <c r="A27" s="1300" t="s">
        <v>670</v>
      </c>
      <c r="B27" s="1301"/>
      <c r="C27" s="739">
        <v>46106</v>
      </c>
      <c r="D27" s="1298"/>
    </row>
    <row r="28" spans="1:9" ht="15" thickBot="1">
      <c r="A28" s="1302" t="s">
        <v>388</v>
      </c>
      <c r="B28" s="1303"/>
      <c r="C28" s="739">
        <v>46106</v>
      </c>
      <c r="D28" s="1299"/>
    </row>
    <row r="29" spans="1:9" ht="15" thickBot="1">
      <c r="C29" s="6"/>
    </row>
    <row r="30" spans="1:9" ht="15" thickBot="1">
      <c r="A30" s="1295" t="s">
        <v>671</v>
      </c>
      <c r="B30" s="1296"/>
      <c r="C30" s="739">
        <v>46021</v>
      </c>
      <c r="D30" s="1297">
        <f ca="1">C31-C14</f>
        <v>299</v>
      </c>
    </row>
    <row r="31" spans="1:9" ht="15" thickBot="1">
      <c r="A31" s="1300" t="s">
        <v>672</v>
      </c>
      <c r="B31" s="1301"/>
      <c r="C31" s="739">
        <f ca="1">TODAY()</f>
        <v>46287</v>
      </c>
      <c r="D31" s="1298"/>
    </row>
    <row r="32" spans="1:9" ht="15" thickBot="1">
      <c r="A32" s="1302" t="s">
        <v>389</v>
      </c>
      <c r="B32" s="1303"/>
      <c r="C32" s="740"/>
      <c r="D32" s="1299"/>
    </row>
    <row r="33" spans="1:4" ht="15" thickBot="1">
      <c r="C33" s="6"/>
    </row>
    <row r="34" spans="1:4" ht="15" thickBot="1">
      <c r="A34" s="1295" t="s">
        <v>673</v>
      </c>
      <c r="B34" s="1296"/>
      <c r="C34" s="739">
        <v>46021</v>
      </c>
      <c r="D34" s="1297">
        <f ca="1">C35-C14</f>
        <v>299</v>
      </c>
    </row>
    <row r="35" spans="1:4" ht="15" thickBot="1">
      <c r="A35" s="1300" t="s">
        <v>674</v>
      </c>
      <c r="B35" s="1301"/>
      <c r="C35" s="739">
        <f ca="1">TODAY()</f>
        <v>46287</v>
      </c>
      <c r="D35" s="1298"/>
    </row>
    <row r="36" spans="1:4" ht="15" thickBot="1">
      <c r="A36" s="1302" t="s">
        <v>675</v>
      </c>
      <c r="B36" s="1303"/>
      <c r="C36" s="740"/>
      <c r="D36" s="1299"/>
    </row>
    <row r="37" spans="1:4" ht="15" thickBot="1">
      <c r="A37" s="257"/>
      <c r="B37" s="258"/>
      <c r="C37" s="259"/>
      <c r="D37" s="260"/>
    </row>
    <row r="38" spans="1:4" ht="15" thickBot="1">
      <c r="A38" s="1295" t="s">
        <v>676</v>
      </c>
      <c r="B38" s="1296"/>
      <c r="C38" s="739">
        <v>46020</v>
      </c>
      <c r="D38" s="1297">
        <f>C38-C14</f>
        <v>32</v>
      </c>
    </row>
    <row r="39" spans="1:4" ht="15" thickBot="1">
      <c r="A39" s="1300" t="s">
        <v>677</v>
      </c>
      <c r="B39" s="1301"/>
      <c r="C39" s="739">
        <v>46088</v>
      </c>
      <c r="D39" s="1298"/>
    </row>
    <row r="40" spans="1:4" ht="15" thickBot="1">
      <c r="A40" s="1300" t="s">
        <v>390</v>
      </c>
      <c r="B40" s="1301"/>
      <c r="C40" s="741">
        <v>2</v>
      </c>
      <c r="D40" s="1298"/>
    </row>
    <row r="41" spans="1:4" ht="15" thickBot="1">
      <c r="A41" s="1302" t="s">
        <v>391</v>
      </c>
      <c r="B41" s="1303"/>
      <c r="C41" s="740">
        <v>46088</v>
      </c>
      <c r="D41" s="1299"/>
    </row>
    <row r="42" spans="1:4" ht="15" thickBot="1">
      <c r="C42" s="6"/>
    </row>
    <row r="43" spans="1:4" ht="15" thickBot="1">
      <c r="A43" s="1304" t="s">
        <v>678</v>
      </c>
      <c r="B43" s="1305"/>
      <c r="C43" s="739">
        <v>46023</v>
      </c>
      <c r="D43" s="1297">
        <f>C43-C14</f>
        <v>35</v>
      </c>
    </row>
    <row r="44" spans="1:4" ht="15" thickBot="1">
      <c r="A44" s="1300" t="s">
        <v>679</v>
      </c>
      <c r="B44" s="1306"/>
      <c r="C44" s="739">
        <v>46158</v>
      </c>
      <c r="D44" s="1298"/>
    </row>
    <row r="45" spans="1:4" ht="15" thickBot="1">
      <c r="A45" s="1307" t="s">
        <v>415</v>
      </c>
      <c r="B45" s="1308"/>
      <c r="C45" s="261">
        <v>0</v>
      </c>
      <c r="D45" s="1299"/>
    </row>
    <row r="46" spans="1:4" ht="15" thickBot="1">
      <c r="C46" s="6"/>
    </row>
    <row r="47" spans="1:4" ht="15" thickBot="1">
      <c r="A47" s="1309" t="s">
        <v>680</v>
      </c>
      <c r="B47" s="1310"/>
      <c r="C47" s="739">
        <f ca="1">TODAY()</f>
        <v>46287</v>
      </c>
      <c r="D47" s="1297">
        <f ca="1">C47-C14</f>
        <v>299</v>
      </c>
    </row>
    <row r="48" spans="1:4" ht="15" thickBot="1">
      <c r="A48" s="1302" t="s">
        <v>416</v>
      </c>
      <c r="B48" s="1311"/>
      <c r="C48" s="740"/>
      <c r="D48" s="1299"/>
    </row>
  </sheetData>
  <mergeCells count="64">
    <mergeCell ref="A43:B43"/>
    <mergeCell ref="D43:D45"/>
    <mergeCell ref="A44:B44"/>
    <mergeCell ref="A45:B45"/>
    <mergeCell ref="A47:B47"/>
    <mergeCell ref="D47:D48"/>
    <mergeCell ref="A48:B48"/>
    <mergeCell ref="A38:B38"/>
    <mergeCell ref="D38:D41"/>
    <mergeCell ref="A39:B39"/>
    <mergeCell ref="A40:B40"/>
    <mergeCell ref="A41:B41"/>
    <mergeCell ref="A30:B30"/>
    <mergeCell ref="D30:D32"/>
    <mergeCell ref="A31:B31"/>
    <mergeCell ref="A32:B32"/>
    <mergeCell ref="A34:B34"/>
    <mergeCell ref="D34:D36"/>
    <mergeCell ref="A35:B35"/>
    <mergeCell ref="A36:B36"/>
    <mergeCell ref="A25:B25"/>
    <mergeCell ref="A26:B26"/>
    <mergeCell ref="D26:D28"/>
    <mergeCell ref="A27:B27"/>
    <mergeCell ref="A28:B28"/>
    <mergeCell ref="A1:I1"/>
    <mergeCell ref="C15:I15"/>
    <mergeCell ref="C16:I16"/>
    <mergeCell ref="C17:I17"/>
    <mergeCell ref="C18:I18"/>
    <mergeCell ref="A14:B14"/>
    <mergeCell ref="A18:B18"/>
    <mergeCell ref="A15:B15"/>
    <mergeCell ref="A13:B13"/>
    <mergeCell ref="A17:B17"/>
    <mergeCell ref="A5:B5"/>
    <mergeCell ref="A8:B8"/>
    <mergeCell ref="A6:B6"/>
    <mergeCell ref="A9:B9"/>
    <mergeCell ref="C5:I5"/>
    <mergeCell ref="C6:I6"/>
    <mergeCell ref="A23:B23"/>
    <mergeCell ref="A21:B21"/>
    <mergeCell ref="C12:I12"/>
    <mergeCell ref="C13:I13"/>
    <mergeCell ref="C14:I14"/>
    <mergeCell ref="A20:B20"/>
    <mergeCell ref="C21:I21"/>
    <mergeCell ref="C22:I22"/>
    <mergeCell ref="C23:I23"/>
    <mergeCell ref="C19:I19"/>
    <mergeCell ref="C20:I20"/>
    <mergeCell ref="C8:I8"/>
    <mergeCell ref="C9:I9"/>
    <mergeCell ref="A12:B12"/>
    <mergeCell ref="A16:B16"/>
    <mergeCell ref="A22:B22"/>
    <mergeCell ref="A19:B19"/>
    <mergeCell ref="A3:B3"/>
    <mergeCell ref="C3:I3"/>
    <mergeCell ref="A4:B4"/>
    <mergeCell ref="A7:B7"/>
    <mergeCell ref="C4:I4"/>
    <mergeCell ref="C7:I7"/>
  </mergeCells>
  <dataValidations count="1">
    <dataValidation type="date" allowBlank="1" showInputMessage="1" showErrorMessage="1" errorTitle="Date only" error="Please enter only Date" sqref="C16:C19" xr:uid="{8906EF05-C39F-4C94-8A48-DB41D3C79EEB}">
      <formula1>32874</formula1>
      <formula2>72686</formula2>
    </dataValidation>
  </dataValidations>
  <pageMargins left="0.7" right="0.7" top="0.75" bottom="0.75" header="0.3" footer="0.3"/>
  <pageSetup paperSize="9" scale="51" orientation="portrait" r:id="rId1"/>
  <headerFooter>
    <oddFooter>&amp;R_x000D_&amp;1#&amp;"Aptos"&amp;10&amp;K000000 Data sensitivity - Public</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65C03BA8-E11B-4EC8-AAF8-5EC18E8063E3}">
          <x14:formula1>
            <xm:f>Codes!$H$12:$H$18</xm:f>
          </x14:formula1>
          <xm:sqref>C8</xm:sqref>
        </x14:dataValidation>
        <x14:dataValidation type="list" allowBlank="1" showInputMessage="1" showErrorMessage="1" xr:uid="{128D62B4-0BBD-493A-97DF-857FB40316AB}">
          <x14:formula1>
            <xm:f>Codes!$D$12:$D$20</xm:f>
          </x14:formula1>
          <xm:sqref>C7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865A7-182A-462D-BBC3-AF1328AD11B1}">
  <sheetPr codeName="Sheet15">
    <tabColor theme="7" tint="0.79998168889431442"/>
  </sheetPr>
  <dimension ref="A1:AB65"/>
  <sheetViews>
    <sheetView view="pageBreakPreview" topLeftCell="C2" zoomScaleNormal="100" zoomScaleSheetLayoutView="100" workbookViewId="0">
      <selection activeCell="Q23" sqref="Q23"/>
    </sheetView>
  </sheetViews>
  <sheetFormatPr defaultRowHeight="14.4"/>
  <cols>
    <col min="1" max="1" width="23" customWidth="1"/>
    <col min="2" max="2" width="12.6640625" customWidth="1"/>
    <col min="3" max="3" width="13.33203125" customWidth="1"/>
    <col min="4" max="7" width="12.6640625" customWidth="1"/>
    <col min="8" max="8" width="14.88671875" customWidth="1"/>
    <col min="9" max="9" width="12.6640625" customWidth="1"/>
    <col min="10" max="10" width="1.6640625" customWidth="1"/>
    <col min="11" max="11" width="13.33203125" customWidth="1"/>
    <col min="12" max="12" width="12.6640625" customWidth="1"/>
    <col min="13" max="13" width="19" bestFit="1" customWidth="1"/>
    <col min="14" max="14" width="17.109375" customWidth="1"/>
    <col min="15" max="15" width="14.88671875" customWidth="1"/>
    <col min="16" max="16" width="12.6640625" customWidth="1"/>
    <col min="17" max="18" width="11.88671875" customWidth="1"/>
    <col min="19" max="19" width="15.109375" customWidth="1"/>
    <col min="20" max="20" width="30" bestFit="1" customWidth="1"/>
    <col min="21" max="21" width="13.44140625" bestFit="1" customWidth="1"/>
    <col min="22" max="22" width="19" bestFit="1" customWidth="1"/>
    <col min="23" max="23" width="18.44140625" bestFit="1" customWidth="1"/>
    <col min="24" max="24" width="17.33203125" bestFit="1" customWidth="1"/>
    <col min="25" max="25" width="20.109375" bestFit="1" customWidth="1"/>
    <col min="26" max="26" width="24.44140625" bestFit="1" customWidth="1"/>
    <col min="27" max="27" width="23.44140625" bestFit="1" customWidth="1"/>
  </cols>
  <sheetData>
    <row r="1" spans="1:20" ht="15.6">
      <c r="A1" s="1588" t="s">
        <v>665</v>
      </c>
      <c r="B1" s="1590" t="s">
        <v>1148</v>
      </c>
      <c r="C1" s="1591"/>
      <c r="D1" s="1591"/>
      <c r="E1" s="1591"/>
      <c r="F1" s="1591"/>
      <c r="G1" s="1591"/>
      <c r="H1" s="1591"/>
      <c r="I1" s="1591"/>
      <c r="J1" s="1591"/>
      <c r="K1" s="1591"/>
      <c r="L1" s="1591"/>
      <c r="M1" s="1591"/>
      <c r="N1" s="1591"/>
      <c r="O1" s="1591"/>
      <c r="P1" s="1592"/>
      <c r="S1" s="92" t="str">
        <f>'General Information'!$K$1</f>
        <v>Data Date</v>
      </c>
      <c r="T1" s="93">
        <f>'General Information'!L1</f>
        <v>46286</v>
      </c>
    </row>
    <row r="2" spans="1:20">
      <c r="A2" s="1588"/>
      <c r="B2" s="1593"/>
      <c r="C2" s="1594"/>
      <c r="D2" s="1594"/>
      <c r="E2" s="1594"/>
      <c r="F2" s="1594"/>
      <c r="G2" s="1594"/>
      <c r="H2" s="1594"/>
      <c r="I2" s="1594"/>
      <c r="J2" s="1594"/>
      <c r="K2" s="1594"/>
      <c r="L2" s="1594"/>
      <c r="M2" s="1594"/>
      <c r="N2" s="1594"/>
      <c r="O2" s="1594"/>
      <c r="P2" s="1595"/>
    </row>
    <row r="3" spans="1:20" ht="15" thickBot="1">
      <c r="A3" s="1589"/>
      <c r="B3" s="1596"/>
      <c r="C3" s="1597"/>
      <c r="D3" s="1597"/>
      <c r="E3" s="1597"/>
      <c r="F3" s="1597"/>
      <c r="G3" s="1597"/>
      <c r="H3" s="1597"/>
      <c r="I3" s="1597"/>
      <c r="J3" s="1597"/>
      <c r="K3" s="1597"/>
      <c r="L3" s="1597"/>
      <c r="M3" s="1597"/>
      <c r="N3" s="1597"/>
      <c r="O3" s="1597"/>
      <c r="P3" s="1598"/>
    </row>
    <row r="4" spans="1:20" ht="21.6" thickBot="1">
      <c r="A4" s="195" t="s">
        <v>129</v>
      </c>
      <c r="B4" s="253"/>
      <c r="C4" s="254"/>
      <c r="D4" s="254"/>
      <c r="E4" s="255"/>
      <c r="F4" s="255"/>
      <c r="G4" s="255"/>
      <c r="H4" s="255"/>
      <c r="I4" s="255"/>
      <c r="K4" s="1603" t="s">
        <v>130</v>
      </c>
      <c r="L4" s="1604"/>
      <c r="M4" s="1604"/>
      <c r="N4" s="1604"/>
      <c r="O4" s="1604"/>
      <c r="P4" s="1604"/>
    </row>
    <row r="5" spans="1:20" ht="18.600000000000001" customHeight="1" thickBot="1">
      <c r="A5" s="950" t="s">
        <v>23</v>
      </c>
      <c r="B5" s="951"/>
      <c r="C5" s="1442" t="s">
        <v>142</v>
      </c>
      <c r="D5" s="1599" t="s">
        <v>33</v>
      </c>
      <c r="E5" s="1439" t="s">
        <v>19</v>
      </c>
      <c r="F5" s="1440"/>
      <c r="G5" s="358"/>
      <c r="H5" s="1584" t="s">
        <v>34</v>
      </c>
      <c r="I5" s="1585"/>
      <c r="K5" s="154" t="s">
        <v>662</v>
      </c>
      <c r="L5" s="1599" t="s">
        <v>33</v>
      </c>
      <c r="M5" s="1601" t="s">
        <v>131</v>
      </c>
      <c r="N5" s="1602"/>
      <c r="O5" s="1601" t="s">
        <v>132</v>
      </c>
      <c r="P5" s="1602"/>
    </row>
    <row r="6" spans="1:20" ht="31.2">
      <c r="A6" s="952"/>
      <c r="B6" s="953"/>
      <c r="C6" s="1443"/>
      <c r="D6" s="1600"/>
      <c r="E6" s="155" t="s">
        <v>18</v>
      </c>
      <c r="F6" s="156" t="s">
        <v>25</v>
      </c>
      <c r="G6" s="359" t="s">
        <v>747</v>
      </c>
      <c r="H6" s="157" t="s">
        <v>18</v>
      </c>
      <c r="I6" s="157" t="s">
        <v>25</v>
      </c>
      <c r="K6" s="158" t="s">
        <v>133</v>
      </c>
      <c r="L6" s="1600"/>
      <c r="M6" s="155" t="s">
        <v>18</v>
      </c>
      <c r="N6" s="156" t="s">
        <v>25</v>
      </c>
      <c r="O6" s="157" t="s">
        <v>18</v>
      </c>
      <c r="P6" s="157" t="s">
        <v>25</v>
      </c>
    </row>
    <row r="7" spans="1:20" s="19" customFormat="1">
      <c r="A7" s="1605" t="s">
        <v>1013</v>
      </c>
      <c r="B7" s="1606"/>
      <c r="C7" s="252">
        <v>0</v>
      </c>
      <c r="D7" s="695">
        <f>IF(ISBLANK(C7),"",C7/$C$23)</f>
        <v>0</v>
      </c>
      <c r="E7" s="252">
        <v>0</v>
      </c>
      <c r="F7" s="252">
        <v>0</v>
      </c>
      <c r="G7" s="252">
        <v>0</v>
      </c>
      <c r="H7" s="252">
        <v>0</v>
      </c>
      <c r="I7" s="252">
        <v>0</v>
      </c>
      <c r="J7" s="694"/>
      <c r="K7" s="964">
        <v>0</v>
      </c>
      <c r="L7" s="695">
        <f t="shared" ref="L7:L20" si="0">IF(ISBLANK(K7),"",K7/$K$23)</f>
        <v>0</v>
      </c>
      <c r="M7" s="252">
        <v>0</v>
      </c>
      <c r="N7" s="252">
        <v>0</v>
      </c>
      <c r="O7" s="252">
        <v>0</v>
      </c>
      <c r="P7" s="252">
        <v>0</v>
      </c>
    </row>
    <row r="8" spans="1:20" s="19" customFormat="1">
      <c r="A8" s="1605" t="s">
        <v>1014</v>
      </c>
      <c r="B8" s="1606"/>
      <c r="C8" s="252">
        <v>0</v>
      </c>
      <c r="D8" s="695">
        <f t="shared" ref="D8:D22" si="1">IF(ISBLANK(C8),"",C8/$C$23)</f>
        <v>0</v>
      </c>
      <c r="E8" s="252">
        <v>0</v>
      </c>
      <c r="F8" s="252">
        <v>0</v>
      </c>
      <c r="G8" s="252">
        <v>0</v>
      </c>
      <c r="H8" s="252">
        <v>0</v>
      </c>
      <c r="I8" s="252">
        <v>0</v>
      </c>
      <c r="J8" s="694"/>
      <c r="K8" s="964">
        <v>4400</v>
      </c>
      <c r="L8" s="695">
        <f t="shared" si="0"/>
        <v>3.001773775412744E-2</v>
      </c>
      <c r="M8" s="252">
        <v>0</v>
      </c>
      <c r="N8" s="252"/>
      <c r="O8" s="252">
        <v>4400</v>
      </c>
      <c r="P8" s="1063">
        <v>4400</v>
      </c>
      <c r="R8" s="962"/>
    </row>
    <row r="9" spans="1:20" s="19" customFormat="1">
      <c r="A9" s="1605" t="s">
        <v>1015</v>
      </c>
      <c r="B9" s="1606" t="s">
        <v>1007</v>
      </c>
      <c r="C9" s="252">
        <v>494865</v>
      </c>
      <c r="D9" s="695">
        <f t="shared" si="1"/>
        <v>2.999753431197311E-2</v>
      </c>
      <c r="E9" s="252"/>
      <c r="F9" s="252"/>
      <c r="G9" s="252">
        <v>494865</v>
      </c>
      <c r="H9" s="252">
        <v>494865</v>
      </c>
      <c r="I9" s="252">
        <v>494865</v>
      </c>
      <c r="J9" s="694"/>
      <c r="K9" s="964">
        <v>7321</v>
      </c>
      <c r="L9" s="695">
        <f t="shared" si="0"/>
        <v>4.9945422294992499E-2</v>
      </c>
      <c r="M9" s="252">
        <v>0</v>
      </c>
      <c r="N9" s="252"/>
      <c r="O9" s="252">
        <v>7321</v>
      </c>
      <c r="P9" s="1063">
        <v>7321</v>
      </c>
    </row>
    <row r="10" spans="1:20" s="19" customFormat="1">
      <c r="A10" s="1605" t="s">
        <v>1016</v>
      </c>
      <c r="B10" s="1606" t="s">
        <v>1008</v>
      </c>
      <c r="C10" s="252">
        <v>3299371</v>
      </c>
      <c r="D10" s="695">
        <f t="shared" si="1"/>
        <v>0.19999998945253561</v>
      </c>
      <c r="E10" s="252"/>
      <c r="F10" s="1103">
        <v>10324.700000000001</v>
      </c>
      <c r="G10" s="252">
        <v>3299371</v>
      </c>
      <c r="H10" s="252">
        <v>3299371</v>
      </c>
      <c r="I10" s="252">
        <v>3299371</v>
      </c>
      <c r="J10" s="694"/>
      <c r="K10" s="964">
        <v>17626</v>
      </c>
      <c r="L10" s="695">
        <f t="shared" si="0"/>
        <v>0.12024832855778414</v>
      </c>
      <c r="M10" s="252"/>
      <c r="N10" s="252">
        <v>74</v>
      </c>
      <c r="O10" s="252">
        <v>17626</v>
      </c>
      <c r="P10" s="1232">
        <v>17626</v>
      </c>
    </row>
    <row r="11" spans="1:20" s="19" customFormat="1">
      <c r="A11" s="1605" t="s">
        <v>1017</v>
      </c>
      <c r="B11" s="1606"/>
      <c r="C11" s="252">
        <v>11052935.869999999</v>
      </c>
      <c r="D11" s="695">
        <f t="shared" si="1"/>
        <v>0.67000257243564076</v>
      </c>
      <c r="E11" s="252">
        <v>52113.599999999999</v>
      </c>
      <c r="F11" s="252">
        <v>144090.88</v>
      </c>
      <c r="G11" s="252">
        <v>11052935.869999999</v>
      </c>
      <c r="H11" s="252">
        <v>11052935.869999999</v>
      </c>
      <c r="I11" s="252">
        <v>10978371.609999999</v>
      </c>
      <c r="J11" s="694"/>
      <c r="K11" s="964">
        <v>109913</v>
      </c>
      <c r="L11" s="695">
        <f t="shared" si="0"/>
        <v>0.74984991131122936</v>
      </c>
      <c r="M11" s="252">
        <v>244</v>
      </c>
      <c r="N11" s="252">
        <v>2590</v>
      </c>
      <c r="O11" s="252">
        <v>109832</v>
      </c>
      <c r="P11" s="1232">
        <v>108012</v>
      </c>
    </row>
    <row r="12" spans="1:20" s="693" customFormat="1" ht="15.75" customHeight="1">
      <c r="A12" s="1607" t="s">
        <v>1018</v>
      </c>
      <c r="B12" s="1608"/>
      <c r="C12" s="692">
        <v>1298122.04</v>
      </c>
      <c r="D12" s="696">
        <f t="shared" si="1"/>
        <v>7.8689057492505085E-2</v>
      </c>
      <c r="E12" s="692"/>
      <c r="F12" s="692"/>
      <c r="G12" s="692"/>
      <c r="H12" s="692">
        <v>1298122.04</v>
      </c>
      <c r="I12" s="692">
        <v>1298122.04</v>
      </c>
      <c r="K12" s="965">
        <v>5423</v>
      </c>
      <c r="L12" s="696">
        <f t="shared" si="0"/>
        <v>3.699686178196207E-2</v>
      </c>
      <c r="M12" s="692"/>
      <c r="N12" s="692"/>
      <c r="O12" s="692">
        <v>5423</v>
      </c>
      <c r="P12" s="692">
        <v>5423</v>
      </c>
    </row>
    <row r="13" spans="1:20" s="693" customFormat="1" ht="15.75" customHeight="1">
      <c r="A13" s="1607" t="s">
        <v>1019</v>
      </c>
      <c r="B13" s="1608"/>
      <c r="C13" s="692">
        <v>3846587.17</v>
      </c>
      <c r="D13" s="696">
        <f t="shared" si="1"/>
        <v>0.23317092664882452</v>
      </c>
      <c r="E13" s="692">
        <v>52113.599999999999</v>
      </c>
      <c r="F13" s="692">
        <v>33514.57</v>
      </c>
      <c r="G13" s="692"/>
      <c r="H13" s="692">
        <v>3846587.17</v>
      </c>
      <c r="I13" s="692">
        <v>3832084.23</v>
      </c>
      <c r="K13" s="965">
        <v>23347</v>
      </c>
      <c r="L13" s="696">
        <f t="shared" si="0"/>
        <v>0.15927820985127575</v>
      </c>
      <c r="M13" s="692">
        <v>157</v>
      </c>
      <c r="N13" s="1104">
        <v>320</v>
      </c>
      <c r="O13" s="692">
        <v>23295</v>
      </c>
      <c r="P13" s="692">
        <v>23137</v>
      </c>
    </row>
    <row r="14" spans="1:20" s="693" customFormat="1" ht="15.75" customHeight="1">
      <c r="A14" s="1607" t="s">
        <v>1020</v>
      </c>
      <c r="B14" s="1608"/>
      <c r="C14" s="692">
        <v>3851109.03</v>
      </c>
      <c r="D14" s="696">
        <f t="shared" si="1"/>
        <v>0.23344503100153471</v>
      </c>
      <c r="E14" s="692"/>
      <c r="F14" s="692">
        <v>33277.93</v>
      </c>
      <c r="G14" s="692"/>
      <c r="H14" s="692">
        <v>3851109.03</v>
      </c>
      <c r="I14" s="692">
        <v>3836609.69</v>
      </c>
      <c r="K14" s="965">
        <v>24765</v>
      </c>
      <c r="L14" s="696">
        <f t="shared" si="0"/>
        <v>0.16895210806385591</v>
      </c>
      <c r="M14" s="692">
        <v>88</v>
      </c>
      <c r="N14" s="1104">
        <v>350</v>
      </c>
      <c r="O14" s="692">
        <v>24736</v>
      </c>
      <c r="P14" s="692">
        <v>24529</v>
      </c>
    </row>
    <row r="15" spans="1:20" s="693" customFormat="1" ht="15.75" customHeight="1">
      <c r="A15" s="1607" t="s">
        <v>1021</v>
      </c>
      <c r="B15" s="1608"/>
      <c r="C15" s="692">
        <v>149552.06</v>
      </c>
      <c r="D15" s="696">
        <f>IF(ISBLANK(C15),"",C15/$C$23)</f>
        <v>9.0654886712058062E-3</v>
      </c>
      <c r="E15" s="692"/>
      <c r="F15" s="692"/>
      <c r="G15" s="692"/>
      <c r="H15" s="692">
        <v>149552.06</v>
      </c>
      <c r="I15" s="692">
        <v>149552.06</v>
      </c>
      <c r="K15" s="965">
        <v>7817</v>
      </c>
      <c r="L15" s="696">
        <f t="shared" si="0"/>
        <v>5.3329240005457773E-2</v>
      </c>
      <c r="M15" s="692"/>
      <c r="N15" s="692"/>
      <c r="O15" s="692">
        <v>7817</v>
      </c>
      <c r="P15" s="1248">
        <v>7817</v>
      </c>
    </row>
    <row r="16" spans="1:20" s="693" customFormat="1" ht="15.75" customHeight="1">
      <c r="A16" s="1607" t="s">
        <v>1022</v>
      </c>
      <c r="B16" s="1608"/>
      <c r="C16" s="692">
        <v>396377.89</v>
      </c>
      <c r="D16" s="696">
        <f t="shared" si="1"/>
        <v>2.4027480940827305E-2</v>
      </c>
      <c r="E16" s="692"/>
      <c r="F16" s="692">
        <v>20068.169999999998</v>
      </c>
      <c r="G16" s="692"/>
      <c r="H16" s="692">
        <v>396377.89</v>
      </c>
      <c r="I16" s="692">
        <v>386130.49</v>
      </c>
      <c r="K16" s="965">
        <v>15308</v>
      </c>
      <c r="L16" s="696">
        <f t="shared" si="0"/>
        <v>0.10443443853185974</v>
      </c>
      <c r="M16" s="692"/>
      <c r="N16" s="692">
        <v>671</v>
      </c>
      <c r="O16" s="692">
        <v>15308</v>
      </c>
      <c r="P16" s="692">
        <v>14842</v>
      </c>
    </row>
    <row r="17" spans="1:24" s="693" customFormat="1" ht="15.75" customHeight="1">
      <c r="A17" s="1607" t="s">
        <v>1023</v>
      </c>
      <c r="B17" s="1608"/>
      <c r="C17" s="692">
        <v>163749.6</v>
      </c>
      <c r="D17" s="696">
        <f t="shared" si="1"/>
        <v>9.9261096350961829E-3</v>
      </c>
      <c r="E17" s="692"/>
      <c r="F17" s="692"/>
      <c r="G17" s="692"/>
      <c r="H17" s="692">
        <v>163749.6</v>
      </c>
      <c r="I17" s="692">
        <v>163749.6</v>
      </c>
      <c r="K17" s="965">
        <v>9922</v>
      </c>
      <c r="L17" s="696">
        <f t="shared" si="0"/>
        <v>6.7689998635557372E-2</v>
      </c>
      <c r="M17" s="692"/>
      <c r="N17" s="692"/>
      <c r="O17" s="692">
        <v>9922</v>
      </c>
      <c r="P17" s="692">
        <v>9922</v>
      </c>
    </row>
    <row r="18" spans="1:24" s="693" customFormat="1" ht="15.75" customHeight="1">
      <c r="A18" s="1607" t="s">
        <v>1024</v>
      </c>
      <c r="B18" s="1608"/>
      <c r="C18" s="692">
        <v>389712.84</v>
      </c>
      <c r="D18" s="696">
        <f t="shared" si="1"/>
        <v>2.362346152933929E-2</v>
      </c>
      <c r="E18" s="692"/>
      <c r="F18" s="692">
        <v>2664.93</v>
      </c>
      <c r="G18" s="692"/>
      <c r="H18" s="692">
        <v>389712.84</v>
      </c>
      <c r="I18" s="692">
        <v>387774.89</v>
      </c>
      <c r="K18" s="965">
        <v>7698</v>
      </c>
      <c r="L18" s="696">
        <f t="shared" si="0"/>
        <v>5.2517396643471145E-2</v>
      </c>
      <c r="M18" s="692"/>
      <c r="N18" s="692">
        <v>192</v>
      </c>
      <c r="O18" s="692">
        <v>7698</v>
      </c>
      <c r="P18" s="692">
        <v>7313</v>
      </c>
    </row>
    <row r="19" spans="1:24" s="693" customFormat="1" ht="15.75" customHeight="1">
      <c r="A19" s="1607" t="s">
        <v>1025</v>
      </c>
      <c r="B19" s="1608"/>
      <c r="C19" s="692">
        <v>581705.66</v>
      </c>
      <c r="D19" s="696">
        <f t="shared" si="1"/>
        <v>3.5261607701734747E-2</v>
      </c>
      <c r="E19" s="692"/>
      <c r="F19" s="692">
        <v>3195.27</v>
      </c>
      <c r="G19" s="692"/>
      <c r="H19" s="692">
        <v>581705.66</v>
      </c>
      <c r="I19" s="692">
        <v>570319.85</v>
      </c>
      <c r="K19" s="965">
        <v>6008</v>
      </c>
      <c r="L19" s="696">
        <f t="shared" si="0"/>
        <v>4.0987856460635831E-2</v>
      </c>
      <c r="M19" s="692"/>
      <c r="N19" s="692">
        <v>7</v>
      </c>
      <c r="O19" s="692">
        <v>6008</v>
      </c>
      <c r="P19" s="692">
        <v>5985</v>
      </c>
    </row>
    <row r="20" spans="1:24" s="693" customFormat="1" ht="15.75" customHeight="1">
      <c r="A20" s="1607" t="s">
        <v>1026</v>
      </c>
      <c r="B20" s="1608"/>
      <c r="C20" s="692">
        <v>376019.58</v>
      </c>
      <c r="D20" s="696">
        <f t="shared" si="1"/>
        <v>2.2793408814573105E-2</v>
      </c>
      <c r="E20" s="692"/>
      <c r="F20" s="692">
        <v>51370.559999999998</v>
      </c>
      <c r="G20" s="692">
        <v>0</v>
      </c>
      <c r="H20" s="692">
        <v>376019.58</v>
      </c>
      <c r="I20" s="692">
        <v>354028.77</v>
      </c>
      <c r="K20" s="965">
        <v>9626</v>
      </c>
      <c r="L20" s="696">
        <f t="shared" si="0"/>
        <v>6.5670623550279708E-2</v>
      </c>
      <c r="M20" s="692"/>
      <c r="N20" s="692">
        <v>1050</v>
      </c>
      <c r="O20" s="692">
        <v>9626</v>
      </c>
      <c r="P20" s="692">
        <v>9045</v>
      </c>
    </row>
    <row r="21" spans="1:24" s="19" customFormat="1">
      <c r="A21" s="1605" t="s">
        <v>1027</v>
      </c>
      <c r="B21" s="1606"/>
      <c r="C21" s="252">
        <v>1649684</v>
      </c>
      <c r="D21" s="695">
        <f t="shared" si="1"/>
        <v>9.9999903799850562E-2</v>
      </c>
      <c r="E21" s="252">
        <v>259325.32</v>
      </c>
      <c r="F21" s="252">
        <v>41242.1</v>
      </c>
      <c r="G21" s="252">
        <v>1574698.36</v>
      </c>
      <c r="H21" s="252">
        <v>1574698.36</v>
      </c>
      <c r="I21" s="252">
        <v>1422852.45</v>
      </c>
      <c r="J21" s="694"/>
      <c r="K21" s="964">
        <v>7320</v>
      </c>
      <c r="L21" s="695">
        <f>IF(ISBLANK(K21),"",K21/$K$23)</f>
        <v>4.9938600081866555E-2</v>
      </c>
      <c r="M21" s="252">
        <v>1150</v>
      </c>
      <c r="N21" s="252">
        <v>183</v>
      </c>
      <c r="O21" s="252">
        <v>6987</v>
      </c>
      <c r="P21" s="252">
        <v>6314</v>
      </c>
    </row>
    <row r="22" spans="1:24" s="19" customFormat="1">
      <c r="A22" s="1605" t="s">
        <v>1028</v>
      </c>
      <c r="B22" s="1606"/>
      <c r="C22" s="252">
        <v>0</v>
      </c>
      <c r="D22" s="695">
        <f t="shared" si="1"/>
        <v>0</v>
      </c>
      <c r="E22" s="252">
        <v>0</v>
      </c>
      <c r="F22" s="252">
        <v>0</v>
      </c>
      <c r="G22" s="252">
        <v>0</v>
      </c>
      <c r="H22" s="252">
        <v>0</v>
      </c>
      <c r="I22" s="252">
        <v>0</v>
      </c>
      <c r="J22" s="694"/>
      <c r="K22" s="964">
        <v>0</v>
      </c>
      <c r="L22" s="695">
        <f>IF(ISBLANK(K22),"",K22/$K$23)</f>
        <v>0</v>
      </c>
      <c r="M22" s="252">
        <v>0</v>
      </c>
      <c r="N22" s="252">
        <v>0</v>
      </c>
      <c r="O22" s="252">
        <v>0</v>
      </c>
      <c r="P22" s="252">
        <v>0</v>
      </c>
    </row>
    <row r="23" spans="1:24" ht="16.2" thickBot="1">
      <c r="A23" s="196"/>
      <c r="B23" s="159" t="s">
        <v>5</v>
      </c>
      <c r="C23" s="160">
        <f t="shared" ref="C23:I23" si="2">SUM(C7:C11,C21,C22)</f>
        <v>16496855.869999999</v>
      </c>
      <c r="D23" s="697">
        <f>SUM(D7:D11,D21,D22)</f>
        <v>1</v>
      </c>
      <c r="E23" s="160">
        <f t="shared" si="2"/>
        <v>311438.92</v>
      </c>
      <c r="F23" s="160">
        <f t="shared" si="2"/>
        <v>195657.68000000002</v>
      </c>
      <c r="G23" s="160">
        <f t="shared" si="2"/>
        <v>16421870.229999999</v>
      </c>
      <c r="H23" s="160">
        <f t="shared" si="2"/>
        <v>16421870.229999999</v>
      </c>
      <c r="I23" s="160">
        <f t="shared" si="2"/>
        <v>16195460.059999999</v>
      </c>
      <c r="K23" s="160">
        <f>SUM(K7:K11,K21,K22)</f>
        <v>146580</v>
      </c>
      <c r="L23" s="697">
        <f>SUM(L7:L11,L21,L22)</f>
        <v>1</v>
      </c>
      <c r="M23" s="160">
        <f t="shared" ref="M23:P23" si="3">SUM(M7:M11,M21,M22)</f>
        <v>1394</v>
      </c>
      <c r="N23" s="160">
        <f t="shared" si="3"/>
        <v>2847</v>
      </c>
      <c r="O23" s="160">
        <f t="shared" si="3"/>
        <v>146166</v>
      </c>
      <c r="P23" s="160">
        <f t="shared" si="3"/>
        <v>143673</v>
      </c>
    </row>
    <row r="24" spans="1:24" ht="15" thickTop="1">
      <c r="E24" s="700">
        <f>E23/$C$23</f>
        <v>1.8878683456667673E-2</v>
      </c>
      <c r="F24" s="700">
        <f t="shared" ref="F24:I24" si="4">F23/$C$23</f>
        <v>1.186030123205532E-2</v>
      </c>
      <c r="G24" s="700">
        <f t="shared" si="4"/>
        <v>0.99545454960685176</v>
      </c>
      <c r="H24" s="700">
        <f t="shared" si="4"/>
        <v>0.99545454960685176</v>
      </c>
      <c r="I24" s="700">
        <f t="shared" si="4"/>
        <v>0.98173010588350373</v>
      </c>
      <c r="M24" s="700">
        <f>M23/$K$23</f>
        <v>9.510165097557647E-3</v>
      </c>
      <c r="N24" s="700">
        <f t="shared" ref="N24:P24" si="5">N23/$K$23</f>
        <v>1.9422840769545639E-2</v>
      </c>
      <c r="O24" s="700">
        <f t="shared" si="5"/>
        <v>0.99717560376586167</v>
      </c>
      <c r="P24" s="700">
        <f t="shared" si="5"/>
        <v>0.98016782644289813</v>
      </c>
    </row>
    <row r="27" spans="1:24">
      <c r="K27" s="555"/>
    </row>
    <row r="28" spans="1:24">
      <c r="M28" t="s">
        <v>837</v>
      </c>
    </row>
    <row r="30" spans="1:24" s="608" customFormat="1"/>
    <row r="31" spans="1:24">
      <c r="O31" s="130"/>
      <c r="P31" s="691"/>
      <c r="R31" s="691"/>
      <c r="S31" s="691"/>
    </row>
    <row r="32" spans="1:24">
      <c r="O32" s="130"/>
      <c r="X32" s="130"/>
    </row>
    <row r="33" spans="13:28">
      <c r="M33" s="717"/>
      <c r="N33" s="717"/>
      <c r="O33" s="717"/>
      <c r="P33" s="717"/>
      <c r="Q33" s="717"/>
      <c r="R33" s="717"/>
      <c r="S33" s="691"/>
      <c r="V33" s="717"/>
      <c r="W33" s="717"/>
      <c r="X33" s="717"/>
      <c r="Y33" s="717"/>
      <c r="Z33" s="717"/>
      <c r="AA33" s="717"/>
      <c r="AB33" s="754"/>
    </row>
    <row r="34" spans="13:28">
      <c r="M34" s="717"/>
      <c r="N34" s="717"/>
      <c r="O34" s="717"/>
      <c r="P34" s="717"/>
      <c r="Q34" s="717"/>
      <c r="R34" s="717"/>
      <c r="S34" s="691"/>
      <c r="V34" s="717"/>
      <c r="W34" s="717"/>
      <c r="X34" s="717"/>
      <c r="Y34" s="717"/>
      <c r="Z34" s="717"/>
      <c r="AA34" s="717"/>
      <c r="AB34" s="754"/>
    </row>
    <row r="35" spans="13:28">
      <c r="M35" s="717"/>
      <c r="N35" s="717"/>
      <c r="O35" s="717"/>
      <c r="P35" s="717"/>
      <c r="Q35" s="717"/>
      <c r="R35" s="717"/>
      <c r="V35" s="717"/>
      <c r="W35" s="717"/>
      <c r="X35" s="717"/>
      <c r="Y35" s="717"/>
      <c r="Z35" s="717"/>
      <c r="AA35" s="717"/>
      <c r="AB35" s="754"/>
    </row>
    <row r="36" spans="13:28">
      <c r="M36" s="717"/>
      <c r="N36" s="717"/>
      <c r="O36" s="717"/>
      <c r="P36" s="717"/>
      <c r="Q36" s="717"/>
      <c r="R36" s="717"/>
      <c r="S36" s="691"/>
      <c r="V36" s="717"/>
      <c r="W36" s="717"/>
      <c r="X36" s="717"/>
      <c r="Y36" s="717"/>
      <c r="Z36" s="717"/>
      <c r="AA36" s="717"/>
      <c r="AB36" s="720"/>
    </row>
    <row r="37" spans="13:28">
      <c r="M37" s="717"/>
      <c r="N37" s="717"/>
      <c r="O37" s="717"/>
      <c r="P37" s="717"/>
      <c r="Q37" s="717"/>
      <c r="R37" s="717"/>
      <c r="S37" s="691"/>
      <c r="V37" s="717"/>
      <c r="W37" s="717"/>
      <c r="X37" s="717"/>
      <c r="Y37" s="717"/>
      <c r="Z37" s="717"/>
      <c r="AA37" s="717"/>
      <c r="AB37" s="754"/>
    </row>
    <row r="38" spans="13:28">
      <c r="M38" s="717"/>
      <c r="N38" s="717"/>
      <c r="O38" s="717"/>
      <c r="P38" s="717"/>
      <c r="Q38" s="717"/>
      <c r="R38" s="717"/>
      <c r="S38" s="691"/>
      <c r="V38" s="717"/>
      <c r="W38" s="717"/>
      <c r="X38" s="717"/>
      <c r="Y38" s="717"/>
      <c r="Z38" s="717"/>
      <c r="AA38" s="717"/>
      <c r="AB38" s="754"/>
    </row>
    <row r="39" spans="13:28">
      <c r="M39" s="717"/>
      <c r="N39" s="717"/>
      <c r="O39" s="717"/>
      <c r="P39" s="717"/>
      <c r="Q39" s="717"/>
      <c r="R39" s="717"/>
      <c r="S39" s="691"/>
      <c r="V39" s="717"/>
      <c r="W39" s="717"/>
      <c r="X39" s="717"/>
      <c r="Y39" s="717"/>
      <c r="Z39" s="717"/>
      <c r="AA39" s="717"/>
      <c r="AB39" s="754"/>
    </row>
    <row r="40" spans="13:28">
      <c r="M40" s="717"/>
      <c r="N40" s="717"/>
      <c r="O40" s="717"/>
      <c r="P40" s="717"/>
      <c r="Q40" s="717"/>
      <c r="R40" s="717"/>
      <c r="S40" s="691"/>
      <c r="V40" s="717"/>
      <c r="W40" s="717"/>
      <c r="X40" s="717"/>
      <c r="Y40" s="717"/>
      <c r="Z40" s="717"/>
      <c r="AA40" s="717"/>
      <c r="AB40" s="720"/>
    </row>
    <row r="41" spans="13:28">
      <c r="M41" s="717"/>
      <c r="N41" s="717"/>
      <c r="O41" s="717"/>
      <c r="P41" s="717"/>
      <c r="Q41" s="717"/>
      <c r="R41" s="717"/>
      <c r="S41" s="691"/>
      <c r="V41" s="717"/>
      <c r="W41" s="717"/>
      <c r="X41" s="717"/>
      <c r="Y41" s="717"/>
      <c r="Z41" s="717"/>
      <c r="AA41" s="717"/>
      <c r="AB41" s="720"/>
    </row>
    <row r="42" spans="13:28">
      <c r="M42" s="717"/>
      <c r="N42" s="717"/>
      <c r="O42" s="717"/>
      <c r="P42" s="717"/>
      <c r="Q42" s="717"/>
      <c r="R42" s="717"/>
      <c r="S42" s="691"/>
      <c r="V42" s="717"/>
      <c r="W42" s="717"/>
      <c r="X42" s="717"/>
      <c r="Y42" s="717"/>
      <c r="Z42" s="717"/>
      <c r="AA42" s="717"/>
      <c r="AB42" s="720"/>
    </row>
    <row r="43" spans="13:28">
      <c r="M43" s="717"/>
      <c r="N43" s="717"/>
      <c r="O43" s="717"/>
      <c r="P43" s="717"/>
      <c r="Q43" s="717"/>
      <c r="R43" s="717"/>
      <c r="S43" s="691"/>
      <c r="V43" s="717"/>
      <c r="W43" s="717"/>
      <c r="X43" s="717"/>
      <c r="Y43" s="717"/>
      <c r="Z43" s="717"/>
      <c r="AA43" s="717"/>
      <c r="AB43" s="754"/>
    </row>
    <row r="44" spans="13:28">
      <c r="M44" s="717"/>
      <c r="N44" s="717"/>
      <c r="O44" s="717"/>
      <c r="P44" s="717"/>
      <c r="Q44" s="717"/>
      <c r="R44" s="717"/>
      <c r="S44" s="691"/>
      <c r="V44" s="717"/>
      <c r="W44" s="717"/>
      <c r="X44" s="717"/>
      <c r="Y44" s="717"/>
      <c r="Z44" s="717"/>
      <c r="AA44" s="717"/>
      <c r="AB44" s="754"/>
    </row>
    <row r="45" spans="13:28">
      <c r="M45" s="717"/>
      <c r="N45" s="717"/>
      <c r="O45" s="717"/>
      <c r="P45" s="717"/>
      <c r="Q45" s="717"/>
      <c r="R45" s="717"/>
      <c r="S45" s="691"/>
      <c r="V45" s="717"/>
      <c r="W45" s="717"/>
      <c r="X45" s="717"/>
      <c r="Y45" s="717"/>
      <c r="Z45" s="717"/>
      <c r="AA45" s="717"/>
      <c r="AB45" s="720"/>
    </row>
    <row r="46" spans="13:28">
      <c r="M46" s="717"/>
      <c r="N46" s="717"/>
      <c r="O46" s="717"/>
      <c r="P46" s="717"/>
      <c r="Q46" s="717"/>
      <c r="R46" s="717"/>
      <c r="S46" s="691"/>
      <c r="V46" s="717"/>
      <c r="W46" s="717"/>
      <c r="X46" s="717"/>
      <c r="Y46" s="717"/>
      <c r="Z46" s="717"/>
      <c r="AA46" s="717"/>
      <c r="AB46" s="720"/>
    </row>
    <row r="47" spans="13:28">
      <c r="M47" s="717"/>
      <c r="N47" s="717"/>
      <c r="O47" s="717"/>
      <c r="P47" s="717"/>
      <c r="Q47" s="717"/>
      <c r="R47" s="717"/>
      <c r="S47" s="691"/>
      <c r="V47" s="717"/>
      <c r="W47" s="717"/>
      <c r="X47" s="717"/>
      <c r="Y47" s="717"/>
      <c r="Z47" s="717"/>
      <c r="AA47" s="717"/>
      <c r="AB47" s="720"/>
    </row>
    <row r="48" spans="13:28">
      <c r="M48" s="717"/>
      <c r="N48" s="717"/>
      <c r="O48" s="717"/>
      <c r="P48" s="717"/>
      <c r="Q48" s="717"/>
      <c r="R48" s="717"/>
      <c r="S48" s="691"/>
      <c r="V48" s="717"/>
      <c r="W48" s="717"/>
      <c r="X48" s="717"/>
      <c r="Y48" s="717"/>
      <c r="Z48" s="717"/>
      <c r="AA48" s="717"/>
      <c r="AB48" s="754"/>
    </row>
    <row r="49" spans="13:28">
      <c r="M49" s="717"/>
      <c r="N49" s="717"/>
      <c r="O49" s="717"/>
      <c r="P49" s="717"/>
      <c r="Q49" s="717"/>
      <c r="R49" s="717"/>
      <c r="S49" s="691"/>
      <c r="V49" s="717"/>
      <c r="W49" s="717"/>
      <c r="X49" s="717"/>
      <c r="Y49" s="717"/>
      <c r="Z49" s="717"/>
      <c r="AA49" s="717"/>
      <c r="AB49" s="754"/>
    </row>
    <row r="50" spans="13:28">
      <c r="M50" s="717"/>
      <c r="N50" s="717"/>
      <c r="O50" s="717"/>
      <c r="P50" s="717"/>
      <c r="Q50" s="717"/>
      <c r="R50" s="717"/>
      <c r="S50" s="691"/>
      <c r="V50" s="717"/>
      <c r="W50" s="717"/>
      <c r="X50" s="717"/>
      <c r="Y50" s="717"/>
      <c r="Z50" s="717"/>
      <c r="AA50" s="717"/>
      <c r="AB50" s="720"/>
    </row>
    <row r="51" spans="13:28">
      <c r="M51" s="717"/>
      <c r="N51" s="717"/>
      <c r="O51" s="717"/>
      <c r="P51" s="717"/>
      <c r="Q51" s="717"/>
      <c r="R51" s="717"/>
      <c r="S51" s="691"/>
      <c r="V51" s="717"/>
      <c r="W51" s="717"/>
      <c r="X51" s="717"/>
      <c r="Y51" s="717"/>
      <c r="Z51" s="717"/>
      <c r="AA51" s="717"/>
      <c r="AB51" s="720"/>
    </row>
    <row r="52" spans="13:28">
      <c r="M52" s="717"/>
      <c r="N52" s="717"/>
      <c r="O52" s="717"/>
      <c r="P52" s="717"/>
      <c r="Q52" s="717"/>
      <c r="R52" s="717"/>
      <c r="S52" s="691"/>
      <c r="V52" s="717"/>
      <c r="W52" s="717"/>
      <c r="X52" s="717"/>
      <c r="Y52" s="717"/>
      <c r="Z52" s="717"/>
      <c r="AA52" s="717"/>
      <c r="AB52" s="720"/>
    </row>
    <row r="53" spans="13:28">
      <c r="M53" s="717"/>
      <c r="N53" s="717"/>
      <c r="O53" s="717"/>
      <c r="P53" s="717"/>
      <c r="Q53" s="717"/>
      <c r="R53" s="717"/>
      <c r="S53" s="691"/>
      <c r="V53" s="717"/>
      <c r="W53" s="717"/>
      <c r="X53" s="717"/>
      <c r="Y53" s="717"/>
      <c r="Z53" s="717"/>
      <c r="AA53" s="717"/>
      <c r="AB53" s="754"/>
    </row>
    <row r="54" spans="13:28">
      <c r="M54" s="717"/>
      <c r="N54" s="717"/>
      <c r="O54" s="717"/>
      <c r="P54" s="717"/>
      <c r="Q54" s="717"/>
      <c r="R54" s="717"/>
      <c r="S54" s="691"/>
      <c r="V54" s="717"/>
      <c r="W54" s="717"/>
      <c r="X54" s="717"/>
      <c r="Y54" s="717"/>
      <c r="Z54" s="717"/>
      <c r="AA54" s="717"/>
      <c r="AB54" s="754"/>
    </row>
    <row r="55" spans="13:28">
      <c r="M55" s="717"/>
      <c r="N55" s="717"/>
      <c r="O55" s="717"/>
      <c r="P55" s="717"/>
      <c r="Q55" s="717"/>
      <c r="R55" s="717"/>
      <c r="S55" s="691"/>
      <c r="V55" s="717"/>
      <c r="W55" s="717"/>
      <c r="X55" s="717"/>
      <c r="Y55" s="717"/>
      <c r="Z55" s="717"/>
      <c r="AA55" s="717"/>
      <c r="AB55" s="720"/>
    </row>
    <row r="56" spans="13:28">
      <c r="M56" s="717"/>
      <c r="N56" s="717"/>
      <c r="O56" s="717"/>
      <c r="P56" s="717"/>
      <c r="Q56" s="717"/>
      <c r="R56" s="717"/>
      <c r="S56" s="691"/>
      <c r="V56" s="717"/>
      <c r="W56" s="717"/>
      <c r="X56" s="717"/>
      <c r="Y56" s="717"/>
      <c r="Z56" s="717"/>
      <c r="AA56" s="717"/>
      <c r="AB56" s="720"/>
    </row>
    <row r="57" spans="13:28">
      <c r="M57" s="717"/>
      <c r="N57" s="717"/>
      <c r="O57" s="717"/>
      <c r="P57" s="717"/>
      <c r="Q57" s="717"/>
      <c r="R57" s="717"/>
      <c r="S57" s="691"/>
      <c r="V57" s="717"/>
      <c r="W57" s="717"/>
      <c r="X57" s="717"/>
      <c r="Y57" s="717"/>
      <c r="Z57" s="717"/>
      <c r="AA57" s="717"/>
      <c r="AB57" s="720"/>
    </row>
    <row r="58" spans="13:28">
      <c r="M58" s="717"/>
      <c r="N58" s="717"/>
      <c r="O58" s="717"/>
      <c r="P58" s="717"/>
      <c r="Q58" s="717"/>
      <c r="R58" s="717"/>
      <c r="S58" s="691"/>
      <c r="V58" s="717"/>
      <c r="W58" s="717"/>
      <c r="X58" s="717"/>
      <c r="Y58" s="717"/>
      <c r="Z58" s="717"/>
      <c r="AA58" s="717"/>
      <c r="AB58" s="754"/>
    </row>
    <row r="59" spans="13:28">
      <c r="M59" s="717"/>
      <c r="N59" s="717"/>
      <c r="O59" s="717"/>
      <c r="P59" s="717"/>
      <c r="Q59" s="717"/>
      <c r="R59" s="717"/>
      <c r="S59" s="691"/>
      <c r="V59" s="717"/>
      <c r="W59" s="717"/>
      <c r="X59" s="717"/>
      <c r="Y59" s="717"/>
      <c r="Z59" s="717"/>
      <c r="AA59" s="717"/>
      <c r="AB59" s="754"/>
    </row>
    <row r="60" spans="13:28">
      <c r="M60" s="717"/>
      <c r="N60" s="717"/>
      <c r="O60" s="717"/>
      <c r="P60" s="717"/>
      <c r="Q60" s="717"/>
      <c r="R60" s="717"/>
      <c r="S60" s="691"/>
      <c r="V60" s="717"/>
      <c r="W60" s="717"/>
      <c r="X60" s="717"/>
      <c r="Y60" s="717"/>
      <c r="Z60" s="717"/>
      <c r="AA60" s="717"/>
      <c r="AB60" s="720"/>
    </row>
    <row r="61" spans="13:28">
      <c r="M61" s="717"/>
      <c r="N61" s="717"/>
      <c r="O61" s="717"/>
      <c r="P61" s="717"/>
      <c r="Q61" s="717"/>
      <c r="R61" s="717"/>
      <c r="S61" s="691"/>
      <c r="V61" s="717"/>
      <c r="W61" s="717"/>
      <c r="X61" s="717"/>
      <c r="Y61" s="717"/>
      <c r="Z61" s="717"/>
      <c r="AA61" s="717"/>
      <c r="AB61" s="720"/>
    </row>
    <row r="62" spans="13:28">
      <c r="M62" s="717"/>
      <c r="N62" s="717"/>
      <c r="O62" s="717"/>
      <c r="P62" s="717"/>
      <c r="Q62" s="717"/>
      <c r="R62" s="717"/>
      <c r="S62" s="691"/>
      <c r="V62" s="717"/>
      <c r="W62" s="717"/>
      <c r="X62" s="717"/>
      <c r="Y62" s="717"/>
      <c r="Z62" s="717"/>
      <c r="AA62" s="717"/>
      <c r="AB62" s="720"/>
    </row>
    <row r="63" spans="13:28">
      <c r="M63" s="717"/>
      <c r="N63" s="717"/>
      <c r="O63" s="717"/>
      <c r="P63" s="717"/>
      <c r="Q63" s="717"/>
      <c r="R63" s="717"/>
      <c r="V63" s="717"/>
      <c r="W63" s="717"/>
      <c r="X63" s="717"/>
      <c r="Y63" s="717"/>
      <c r="Z63" s="717"/>
      <c r="AA63" s="717"/>
      <c r="AB63" s="720"/>
    </row>
    <row r="64" spans="13:28" ht="15" thickBot="1"/>
    <row r="65" spans="5:6" ht="18">
      <c r="E65" s="1586"/>
      <c r="F65" s="1587"/>
    </row>
  </sheetData>
  <autoFilter ref="A6:U24" xr:uid="{EBE865A7-182A-462D-BBC3-AF1328AD11B1}">
    <filterColumn colId="0" showButton="0"/>
  </autoFilter>
  <mergeCells count="27">
    <mergeCell ref="A22:B22"/>
    <mergeCell ref="A17:B17"/>
    <mergeCell ref="A18:B18"/>
    <mergeCell ref="A19:B19"/>
    <mergeCell ref="A20:B20"/>
    <mergeCell ref="A21:B21"/>
    <mergeCell ref="A12:B12"/>
    <mergeCell ref="A13:B13"/>
    <mergeCell ref="A14:B14"/>
    <mergeCell ref="A15:B15"/>
    <mergeCell ref="A16:B16"/>
    <mergeCell ref="E5:F5"/>
    <mergeCell ref="H5:I5"/>
    <mergeCell ref="E65:F65"/>
    <mergeCell ref="A1:A3"/>
    <mergeCell ref="B1:P3"/>
    <mergeCell ref="L5:L6"/>
    <mergeCell ref="M5:N5"/>
    <mergeCell ref="O5:P5"/>
    <mergeCell ref="K4:P4"/>
    <mergeCell ref="C5:C6"/>
    <mergeCell ref="D5:D6"/>
    <mergeCell ref="A7:B7"/>
    <mergeCell ref="A8:B8"/>
    <mergeCell ref="A9:B9"/>
    <mergeCell ref="A10:B10"/>
    <mergeCell ref="A11:B11"/>
  </mergeCells>
  <dataValidations xWindow="157" yWindow="386" count="2">
    <dataValidation type="list" allowBlank="1" showInputMessage="1" showErrorMessage="1" prompt="Select as loaded in P6 Schedule" sqref="K6" xr:uid="{91755590-5D3F-4117-8E30-1933EAA65DDC}">
      <formula1>"(Manhours),(Mandays)"</formula1>
    </dataValidation>
    <dataValidation allowBlank="1" showInputMessage="1" showErrorMessage="1" prompt="WBS Level-1 as in P6 and/or as per BOQ" sqref="A7:A22" xr:uid="{2C1E6EAD-5BC3-43C5-AD4A-9CE8FAE61E75}"/>
  </dataValidations>
  <pageMargins left="0.7" right="0.7" top="0.75" bottom="0.75" header="0.3" footer="0.3"/>
  <pageSetup scale="38" orientation="portrait" r:id="rId1"/>
  <headerFooter>
    <oddFooter>&amp;R_x000D_&amp;1#&amp;"Aptos"&amp;10&amp;K000000 Data sensitivity - 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0B8C2-6431-49DA-AB4D-B75428678AEB}">
  <sheetPr codeName="Sheet16">
    <tabColor theme="7" tint="0.79998168889431442"/>
  </sheetPr>
  <dimension ref="B1:AE77"/>
  <sheetViews>
    <sheetView view="pageBreakPreview" topLeftCell="A25" zoomScale="60" zoomScaleNormal="60" workbookViewId="0">
      <selection activeCell="Y14" sqref="Y14"/>
    </sheetView>
  </sheetViews>
  <sheetFormatPr defaultRowHeight="14.4"/>
  <cols>
    <col min="1" max="1" width="2.44140625" customWidth="1"/>
    <col min="2" max="9" width="9.33203125" customWidth="1"/>
    <col min="10" max="10" width="10.109375" customWidth="1"/>
    <col min="11" max="11" width="2.88671875" customWidth="1"/>
    <col min="12" max="20" width="9.33203125" customWidth="1"/>
    <col min="21" max="21" width="1.33203125" customWidth="1"/>
    <col min="22" max="23" width="16.109375" customWidth="1"/>
  </cols>
  <sheetData>
    <row r="1" spans="2:20" s="605" customFormat="1" ht="32.25" customHeight="1">
      <c r="B1" s="698" t="s">
        <v>14</v>
      </c>
      <c r="C1" s="1611">
        <f>'Weekly Progress Report'!AG1</f>
        <v>46286</v>
      </c>
      <c r="D1" s="1611"/>
    </row>
    <row r="2" spans="2:20" ht="27.6" customHeight="1"/>
    <row r="4" spans="2:20" s="519" customFormat="1" ht="33.75" customHeight="1" thickBot="1">
      <c r="B4" s="1612" t="s">
        <v>2021</v>
      </c>
      <c r="C4" s="1613"/>
      <c r="D4" s="1613"/>
      <c r="E4" s="1613"/>
      <c r="F4" s="1613"/>
      <c r="G4" s="1613"/>
      <c r="H4" s="1613"/>
      <c r="I4" s="1613"/>
      <c r="J4" s="1613"/>
      <c r="L4" s="1612" t="s">
        <v>2020</v>
      </c>
      <c r="M4" s="1613"/>
      <c r="N4" s="1613"/>
      <c r="O4" s="1613"/>
      <c r="P4" s="1613"/>
      <c r="Q4" s="1613"/>
      <c r="R4" s="1613"/>
      <c r="S4" s="1613"/>
      <c r="T4" s="1613"/>
    </row>
    <row r="5" spans="2:20">
      <c r="B5" s="149"/>
      <c r="C5" s="150"/>
      <c r="D5" s="150"/>
      <c r="E5" s="150"/>
      <c r="F5" s="150"/>
      <c r="G5" s="150"/>
      <c r="H5" s="150"/>
      <c r="I5" s="150"/>
      <c r="J5" s="151"/>
      <c r="L5" s="149"/>
      <c r="M5" s="150"/>
      <c r="N5" s="150"/>
      <c r="O5" s="150"/>
      <c r="P5" s="150"/>
      <c r="Q5" s="150"/>
      <c r="R5" s="150"/>
      <c r="S5" s="150"/>
      <c r="T5" s="151"/>
    </row>
    <row r="6" spans="2:20">
      <c r="B6" s="152"/>
      <c r="J6" s="153"/>
      <c r="L6" s="152"/>
      <c r="T6" s="153"/>
    </row>
    <row r="7" spans="2:20">
      <c r="B7" s="152"/>
      <c r="J7" s="153"/>
      <c r="L7" s="152"/>
      <c r="T7" s="153"/>
    </row>
    <row r="8" spans="2:20">
      <c r="B8" s="152"/>
      <c r="J8" s="153"/>
      <c r="L8" s="152"/>
      <c r="T8" s="153"/>
    </row>
    <row r="9" spans="2:20">
      <c r="B9" s="152"/>
      <c r="J9" s="153"/>
      <c r="L9" s="152"/>
      <c r="T9" s="153"/>
    </row>
    <row r="10" spans="2:20">
      <c r="B10" s="152"/>
      <c r="J10" s="153"/>
      <c r="L10" s="152"/>
      <c r="T10" s="153"/>
    </row>
    <row r="11" spans="2:20">
      <c r="B11" s="152"/>
      <c r="J11" s="153"/>
      <c r="L11" s="152"/>
      <c r="T11" s="153"/>
    </row>
    <row r="12" spans="2:20">
      <c r="B12" s="152"/>
      <c r="J12" s="153"/>
      <c r="L12" s="152"/>
      <c r="T12" s="153"/>
    </row>
    <row r="13" spans="2:20">
      <c r="B13" s="152"/>
      <c r="J13" s="153"/>
      <c r="L13" s="152"/>
      <c r="T13" s="153"/>
    </row>
    <row r="14" spans="2:20">
      <c r="B14" s="152"/>
      <c r="J14" s="153"/>
      <c r="L14" s="152"/>
      <c r="T14" s="153"/>
    </row>
    <row r="15" spans="2:20">
      <c r="B15" s="152"/>
      <c r="J15" s="153"/>
      <c r="L15" s="152"/>
      <c r="T15" s="153"/>
    </row>
    <row r="16" spans="2:20">
      <c r="B16" s="152"/>
      <c r="J16" s="153"/>
      <c r="L16" s="152"/>
      <c r="T16" s="153"/>
    </row>
    <row r="17" spans="2:31">
      <c r="B17" s="152"/>
      <c r="J17" s="153"/>
      <c r="L17" s="152"/>
      <c r="T17" s="153"/>
    </row>
    <row r="18" spans="2:31">
      <c r="B18" s="152"/>
      <c r="J18" s="153"/>
      <c r="L18" s="152"/>
      <c r="T18" s="153"/>
    </row>
    <row r="19" spans="2:31">
      <c r="B19" s="152"/>
      <c r="J19" s="153"/>
      <c r="L19" s="152"/>
      <c r="T19" s="153"/>
    </row>
    <row r="20" spans="2:31">
      <c r="B20" s="152"/>
      <c r="J20" s="153"/>
      <c r="L20" s="152"/>
      <c r="T20" s="153"/>
    </row>
    <row r="21" spans="2:31" ht="15" thickBot="1">
      <c r="B21" s="197"/>
      <c r="C21" s="198"/>
      <c r="D21" s="198"/>
      <c r="E21" s="198"/>
      <c r="F21" s="198"/>
      <c r="G21" s="198"/>
      <c r="H21" s="198"/>
      <c r="I21" s="198"/>
      <c r="J21" s="199"/>
      <c r="L21" s="197"/>
      <c r="M21" s="198"/>
      <c r="N21" s="198"/>
      <c r="O21" s="198"/>
      <c r="P21" s="198"/>
      <c r="Q21" s="198"/>
      <c r="R21" s="198"/>
      <c r="S21" s="198"/>
      <c r="T21" s="199"/>
    </row>
    <row r="23" spans="2:31" s="519" customFormat="1" ht="33.75" customHeight="1" thickBot="1">
      <c r="B23" s="1609" t="s">
        <v>2022</v>
      </c>
      <c r="C23" s="1614"/>
      <c r="D23" s="1614"/>
      <c r="E23" s="1614"/>
      <c r="F23" s="1614"/>
      <c r="G23" s="1614"/>
      <c r="H23" s="1614"/>
      <c r="I23" s="1614"/>
      <c r="J23" s="1614"/>
      <c r="L23" s="1609" t="s">
        <v>2016</v>
      </c>
      <c r="M23" s="1614"/>
      <c r="N23" s="1614"/>
      <c r="O23" s="1614"/>
      <c r="P23" s="1614"/>
      <c r="Q23" s="1614"/>
      <c r="R23" s="1614"/>
      <c r="S23" s="1614"/>
      <c r="T23" s="1614"/>
      <c r="V23"/>
      <c r="W23"/>
      <c r="X23"/>
      <c r="Y23"/>
      <c r="Z23"/>
      <c r="AA23"/>
      <c r="AB23"/>
      <c r="AC23"/>
      <c r="AD23"/>
      <c r="AE23"/>
    </row>
    <row r="24" spans="2:31">
      <c r="B24" s="149"/>
      <c r="C24" s="150"/>
      <c r="D24" s="150"/>
      <c r="E24" s="150"/>
      <c r="F24" s="150"/>
      <c r="G24" s="150"/>
      <c r="H24" s="150"/>
      <c r="I24" s="150"/>
      <c r="J24" s="151"/>
      <c r="L24" s="149"/>
      <c r="M24" s="150"/>
      <c r="N24" s="150"/>
      <c r="O24" s="150"/>
      <c r="P24" s="150"/>
      <c r="Q24" s="150"/>
      <c r="R24" s="150"/>
      <c r="S24" s="150"/>
      <c r="T24" s="151"/>
    </row>
    <row r="25" spans="2:31">
      <c r="B25" s="152"/>
      <c r="J25" s="153"/>
      <c r="L25" s="152"/>
      <c r="T25" s="153"/>
    </row>
    <row r="26" spans="2:31">
      <c r="B26" s="152"/>
      <c r="J26" s="153"/>
      <c r="L26" s="152"/>
      <c r="T26" s="153"/>
    </row>
    <row r="27" spans="2:31">
      <c r="B27" s="152"/>
      <c r="J27" s="153"/>
      <c r="L27" s="152"/>
      <c r="T27" s="153"/>
    </row>
    <row r="28" spans="2:31">
      <c r="B28" s="152"/>
      <c r="J28" s="153"/>
      <c r="L28" s="152"/>
      <c r="T28" s="153"/>
    </row>
    <row r="29" spans="2:31">
      <c r="B29" s="152"/>
      <c r="J29" s="153"/>
      <c r="L29" s="152"/>
      <c r="T29" s="153"/>
    </row>
    <row r="30" spans="2:31">
      <c r="B30" s="152"/>
      <c r="J30" s="153"/>
      <c r="L30" s="152"/>
      <c r="T30" s="153"/>
    </row>
    <row r="31" spans="2:31">
      <c r="B31" s="152"/>
      <c r="J31" s="153"/>
      <c r="L31" s="152"/>
      <c r="T31" s="153"/>
    </row>
    <row r="32" spans="2:31">
      <c r="B32" s="152"/>
      <c r="J32" s="153"/>
      <c r="L32" s="152"/>
      <c r="T32" s="153"/>
    </row>
    <row r="33" spans="2:20">
      <c r="B33" s="152"/>
      <c r="J33" s="153"/>
      <c r="L33" s="152"/>
      <c r="T33" s="153"/>
    </row>
    <row r="34" spans="2:20">
      <c r="B34" s="152"/>
      <c r="J34" s="153"/>
      <c r="L34" s="152"/>
      <c r="T34" s="153"/>
    </row>
    <row r="35" spans="2:20">
      <c r="B35" s="152"/>
      <c r="J35" s="153"/>
      <c r="L35" s="152"/>
      <c r="T35" s="153"/>
    </row>
    <row r="36" spans="2:20">
      <c r="B36" s="152"/>
      <c r="J36" s="153"/>
      <c r="L36" s="152"/>
      <c r="T36" s="153"/>
    </row>
    <row r="37" spans="2:20">
      <c r="B37" s="152"/>
      <c r="J37" s="153"/>
      <c r="L37" s="152"/>
      <c r="T37" s="153"/>
    </row>
    <row r="38" spans="2:20">
      <c r="B38" s="152"/>
      <c r="J38" s="153"/>
      <c r="L38" s="152"/>
      <c r="T38" s="153"/>
    </row>
    <row r="39" spans="2:20">
      <c r="B39" s="152"/>
      <c r="J39" s="153"/>
      <c r="L39" s="152"/>
      <c r="T39" s="153"/>
    </row>
    <row r="40" spans="2:20" ht="15" thickBot="1">
      <c r="B40" s="197"/>
      <c r="C40" s="198"/>
      <c r="D40" s="198"/>
      <c r="E40" s="198"/>
      <c r="F40" s="198"/>
      <c r="G40" s="198"/>
      <c r="H40" s="198"/>
      <c r="I40" s="198"/>
      <c r="J40" s="199"/>
      <c r="L40" s="197"/>
      <c r="M40" s="198"/>
      <c r="N40" s="198"/>
      <c r="O40" s="198"/>
      <c r="P40" s="198"/>
      <c r="Q40" s="198"/>
      <c r="R40" s="198"/>
      <c r="S40" s="198"/>
      <c r="T40" s="199"/>
    </row>
    <row r="41" spans="2:20" ht="11.4" customHeight="1">
      <c r="B41" s="74"/>
      <c r="C41" s="74"/>
      <c r="D41" s="74"/>
      <c r="E41" s="74"/>
      <c r="F41" s="74"/>
      <c r="G41" s="74"/>
      <c r="H41" s="74"/>
      <c r="I41" s="74"/>
      <c r="J41" s="74"/>
      <c r="K41" s="74"/>
      <c r="L41" s="74"/>
      <c r="M41" s="74"/>
      <c r="N41" s="74"/>
      <c r="O41" s="74"/>
      <c r="P41" s="74"/>
      <c r="Q41" s="74"/>
      <c r="R41" s="74"/>
      <c r="S41" s="74"/>
      <c r="T41" s="74"/>
    </row>
    <row r="42" spans="2:20" ht="21.6" customHeight="1" thickBot="1">
      <c r="B42" s="1609" t="s">
        <v>2019</v>
      </c>
      <c r="C42" s="1610"/>
      <c r="D42" s="1610"/>
      <c r="E42" s="1610"/>
      <c r="F42" s="1610"/>
      <c r="G42" s="1610"/>
      <c r="H42" s="1610"/>
      <c r="I42" s="1610"/>
      <c r="J42" s="1610"/>
      <c r="K42" s="519"/>
      <c r="L42" s="1609" t="s">
        <v>2018</v>
      </c>
      <c r="M42" s="1610"/>
      <c r="N42" s="1610"/>
      <c r="O42" s="1610"/>
      <c r="P42" s="1610"/>
      <c r="Q42" s="1610"/>
      <c r="R42" s="1610"/>
      <c r="S42" s="1610"/>
      <c r="T42" s="1610"/>
    </row>
    <row r="43" spans="2:20">
      <c r="B43" s="149"/>
      <c r="C43" s="150"/>
      <c r="D43" s="150"/>
      <c r="E43" s="150"/>
      <c r="F43" s="150"/>
      <c r="G43" s="150"/>
      <c r="H43" s="150"/>
      <c r="I43" s="150"/>
      <c r="J43" s="151"/>
      <c r="L43" s="149"/>
      <c r="M43" s="150"/>
      <c r="N43" s="150"/>
      <c r="O43" s="150"/>
      <c r="P43" s="150"/>
      <c r="Q43" s="150"/>
      <c r="R43" s="150"/>
      <c r="S43" s="150"/>
      <c r="T43" s="151"/>
    </row>
    <row r="44" spans="2:20">
      <c r="B44" s="152"/>
      <c r="J44" s="153"/>
      <c r="L44" s="152"/>
      <c r="T44" s="153"/>
    </row>
    <row r="45" spans="2:20">
      <c r="B45" s="152"/>
      <c r="J45" s="153"/>
      <c r="L45" s="152"/>
      <c r="T45" s="153"/>
    </row>
    <row r="46" spans="2:20">
      <c r="B46" s="152"/>
      <c r="J46" s="153"/>
      <c r="L46" s="152"/>
      <c r="T46" s="153"/>
    </row>
    <row r="47" spans="2:20">
      <c r="B47" s="152"/>
      <c r="J47" s="153"/>
      <c r="L47" s="152"/>
      <c r="T47" s="153"/>
    </row>
    <row r="48" spans="2:20">
      <c r="B48" s="152"/>
      <c r="J48" s="153"/>
      <c r="L48" s="152"/>
      <c r="T48" s="153"/>
    </row>
    <row r="49" spans="2:20">
      <c r="B49" s="152"/>
      <c r="J49" s="153"/>
      <c r="L49" s="152"/>
      <c r="T49" s="153"/>
    </row>
    <row r="50" spans="2:20">
      <c r="B50" s="152"/>
      <c r="J50" s="153"/>
      <c r="L50" s="152"/>
      <c r="T50" s="153"/>
    </row>
    <row r="51" spans="2:20">
      <c r="B51" s="152"/>
      <c r="J51" s="153"/>
      <c r="L51" s="152"/>
      <c r="T51" s="153"/>
    </row>
    <row r="52" spans="2:20">
      <c r="B52" s="152"/>
      <c r="J52" s="153"/>
      <c r="L52" s="152"/>
      <c r="T52" s="153"/>
    </row>
    <row r="53" spans="2:20">
      <c r="B53" s="152"/>
      <c r="J53" s="153"/>
      <c r="L53" s="152"/>
      <c r="T53" s="153"/>
    </row>
    <row r="54" spans="2:20">
      <c r="B54" s="152"/>
      <c r="J54" s="153"/>
      <c r="L54" s="152"/>
      <c r="T54" s="153"/>
    </row>
    <row r="55" spans="2:20">
      <c r="B55" s="152"/>
      <c r="J55" s="153"/>
      <c r="L55" s="152"/>
      <c r="T55" s="153"/>
    </row>
    <row r="56" spans="2:20">
      <c r="B56" s="152"/>
      <c r="J56" s="153"/>
      <c r="L56" s="152"/>
      <c r="T56" s="153"/>
    </row>
    <row r="57" spans="2:20">
      <c r="B57" s="152"/>
      <c r="J57" s="153"/>
      <c r="L57" s="152"/>
      <c r="T57" s="153"/>
    </row>
    <row r="58" spans="2:20">
      <c r="B58" s="152"/>
      <c r="J58" s="153"/>
      <c r="L58" s="152"/>
      <c r="T58" s="153"/>
    </row>
    <row r="59" spans="2:20" ht="15" thickBot="1">
      <c r="B59" s="197"/>
      <c r="C59" s="198"/>
      <c r="D59" s="198"/>
      <c r="E59" s="198"/>
      <c r="F59" s="198"/>
      <c r="G59" s="198"/>
      <c r="H59" s="198"/>
      <c r="I59" s="198"/>
      <c r="J59" s="199"/>
      <c r="L59" s="197"/>
      <c r="M59" s="198"/>
      <c r="N59" s="198"/>
      <c r="O59" s="198"/>
      <c r="P59" s="198"/>
      <c r="Q59" s="198"/>
      <c r="R59" s="198"/>
      <c r="S59" s="198"/>
      <c r="T59" s="199"/>
    </row>
    <row r="60" spans="2:20" ht="21.6" thickBot="1">
      <c r="B60" s="1609" t="s">
        <v>2015</v>
      </c>
      <c r="C60" s="1610"/>
      <c r="D60" s="1610"/>
      <c r="E60" s="1610"/>
      <c r="F60" s="1610"/>
      <c r="G60" s="1610"/>
      <c r="H60" s="1610"/>
      <c r="I60" s="1610"/>
      <c r="J60" s="1610"/>
      <c r="K60" s="519"/>
      <c r="L60" s="1609" t="s">
        <v>2017</v>
      </c>
      <c r="M60" s="1610"/>
      <c r="N60" s="1610"/>
      <c r="O60" s="1610"/>
      <c r="P60" s="1610"/>
      <c r="Q60" s="1610"/>
      <c r="R60" s="1610"/>
      <c r="S60" s="1610"/>
      <c r="T60" s="1610"/>
    </row>
    <row r="61" spans="2:20">
      <c r="B61" s="149"/>
      <c r="C61" s="150"/>
      <c r="D61" s="150"/>
      <c r="E61" s="150"/>
      <c r="F61" s="150"/>
      <c r="G61" s="150"/>
      <c r="H61" s="150"/>
      <c r="I61" s="150"/>
      <c r="J61" s="151"/>
      <c r="L61" s="149"/>
      <c r="M61" s="150"/>
      <c r="N61" s="150"/>
      <c r="O61" s="150"/>
      <c r="P61" s="150"/>
      <c r="Q61" s="150"/>
      <c r="R61" s="150"/>
      <c r="S61" s="150"/>
      <c r="T61" s="151"/>
    </row>
    <row r="62" spans="2:20">
      <c r="B62" s="152"/>
      <c r="J62" s="153"/>
      <c r="L62" s="152"/>
      <c r="T62" s="153"/>
    </row>
    <row r="63" spans="2:20">
      <c r="B63" s="152"/>
      <c r="J63" s="153"/>
      <c r="L63" s="152"/>
      <c r="T63" s="153"/>
    </row>
    <row r="64" spans="2:20">
      <c r="B64" s="152"/>
      <c r="J64" s="153"/>
      <c r="L64" s="152"/>
      <c r="T64" s="153"/>
    </row>
    <row r="65" spans="2:20">
      <c r="B65" s="152"/>
      <c r="J65" s="153"/>
      <c r="L65" s="152"/>
      <c r="T65" s="153"/>
    </row>
    <row r="66" spans="2:20">
      <c r="B66" s="152"/>
      <c r="J66" s="153"/>
      <c r="L66" s="152"/>
      <c r="T66" s="153"/>
    </row>
    <row r="67" spans="2:20">
      <c r="B67" s="152"/>
      <c r="J67" s="153"/>
      <c r="L67" s="152"/>
      <c r="T67" s="153"/>
    </row>
    <row r="68" spans="2:20">
      <c r="B68" s="152"/>
      <c r="J68" s="153"/>
      <c r="L68" s="152"/>
      <c r="T68" s="153"/>
    </row>
    <row r="69" spans="2:20">
      <c r="B69" s="152"/>
      <c r="J69" s="153"/>
      <c r="L69" s="152"/>
      <c r="T69" s="153"/>
    </row>
    <row r="70" spans="2:20">
      <c r="B70" s="152"/>
      <c r="J70" s="153"/>
      <c r="L70" s="152"/>
      <c r="T70" s="153"/>
    </row>
    <row r="71" spans="2:20">
      <c r="B71" s="152"/>
      <c r="J71" s="153"/>
      <c r="L71" s="152"/>
      <c r="T71" s="153"/>
    </row>
    <row r="72" spans="2:20">
      <c r="B72" s="152"/>
      <c r="J72" s="153"/>
      <c r="L72" s="152"/>
      <c r="T72" s="153"/>
    </row>
    <row r="73" spans="2:20">
      <c r="B73" s="152"/>
      <c r="J73" s="153"/>
      <c r="L73" s="152"/>
      <c r="T73" s="153"/>
    </row>
    <row r="74" spans="2:20">
      <c r="B74" s="152"/>
      <c r="J74" s="153"/>
      <c r="L74" s="152"/>
      <c r="T74" s="153"/>
    </row>
    <row r="75" spans="2:20">
      <c r="B75" s="152"/>
      <c r="J75" s="153"/>
      <c r="L75" s="152"/>
      <c r="T75" s="153"/>
    </row>
    <row r="76" spans="2:20">
      <c r="B76" s="152"/>
      <c r="J76" s="153"/>
      <c r="L76" s="152"/>
      <c r="T76" s="153"/>
    </row>
    <row r="77" spans="2:20" ht="15" thickBot="1">
      <c r="B77" s="197"/>
      <c r="C77" s="198"/>
      <c r="D77" s="198"/>
      <c r="E77" s="198"/>
      <c r="F77" s="198"/>
      <c r="G77" s="198"/>
      <c r="H77" s="198"/>
      <c r="I77" s="198"/>
      <c r="J77" s="199"/>
      <c r="L77" s="197"/>
      <c r="M77" s="198"/>
      <c r="N77" s="198"/>
      <c r="O77" s="198"/>
      <c r="P77" s="198"/>
      <c r="Q77" s="198"/>
      <c r="R77" s="198"/>
      <c r="S77" s="198"/>
      <c r="T77" s="199"/>
    </row>
  </sheetData>
  <mergeCells count="9">
    <mergeCell ref="B60:J60"/>
    <mergeCell ref="L60:T60"/>
    <mergeCell ref="C1:D1"/>
    <mergeCell ref="L4:T4"/>
    <mergeCell ref="B42:J42"/>
    <mergeCell ref="L42:T42"/>
    <mergeCell ref="B23:J23"/>
    <mergeCell ref="B4:J4"/>
    <mergeCell ref="L23:T23"/>
  </mergeCells>
  <pageMargins left="0.7" right="0.7" top="0.75" bottom="0.75" header="0.3" footer="0.3"/>
  <pageSetup scale="47" orientation="portrait" r:id="rId1"/>
  <headerFooter>
    <oddFooter>&amp;R_x000D_&amp;1#&amp;"Aptos"&amp;10&amp;K000000 Data sensitivity - Public</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DA5F1-AAC1-46C0-AEC1-E926D34FF900}">
  <sheetPr codeName="Sheet17">
    <tabColor rgb="FF92D050"/>
  </sheetPr>
  <dimension ref="A1:K43"/>
  <sheetViews>
    <sheetView view="pageBreakPreview" topLeftCell="B1" zoomScale="70" zoomScaleNormal="70" zoomScaleSheetLayoutView="70" workbookViewId="0">
      <selection activeCell="E17" sqref="E17"/>
    </sheetView>
  </sheetViews>
  <sheetFormatPr defaultColWidth="9.109375" defaultRowHeight="15.6"/>
  <cols>
    <col min="1" max="1" width="27.88671875" style="627" customWidth="1"/>
    <col min="2" max="2" width="55.6640625" style="608" customWidth="1"/>
    <col min="3" max="3" width="31.88671875" style="608" customWidth="1"/>
    <col min="4" max="4" width="35.44140625" style="608" customWidth="1"/>
    <col min="5" max="5" width="55" style="626" customWidth="1"/>
    <col min="6" max="6" width="15.109375" style="625" bestFit="1" customWidth="1"/>
    <col min="7" max="7" width="19" style="625" customWidth="1"/>
    <col min="8" max="8" width="20.44140625" style="625" customWidth="1"/>
    <col min="9" max="9" width="26.109375" style="624" customWidth="1"/>
    <col min="10" max="10" width="23.21875" style="608" customWidth="1"/>
    <col min="11" max="11" width="10.33203125" style="608" bestFit="1" customWidth="1"/>
    <col min="12" max="12" width="17.44140625" style="608" bestFit="1" customWidth="1"/>
    <col min="13" max="16384" width="9.109375" style="608"/>
  </cols>
  <sheetData>
    <row r="1" spans="1:11" ht="18">
      <c r="A1" s="1615"/>
      <c r="B1" s="1616"/>
      <c r="C1" s="1616"/>
      <c r="D1" s="1617"/>
      <c r="E1" s="1616"/>
      <c r="F1" s="1616"/>
      <c r="G1" s="1616"/>
      <c r="H1" s="1616"/>
      <c r="I1" s="1616"/>
      <c r="J1" s="1618"/>
      <c r="K1" s="1059"/>
    </row>
    <row r="2" spans="1:11" ht="32.25" customHeight="1">
      <c r="A2" s="1623" t="s">
        <v>141</v>
      </c>
      <c r="B2" s="1624"/>
      <c r="C2" s="1054"/>
      <c r="D2" s="1619" t="s">
        <v>1070</v>
      </c>
      <c r="E2" s="1620"/>
      <c r="F2" s="1620"/>
      <c r="G2" s="1620"/>
      <c r="H2" s="1620"/>
      <c r="I2" s="1620"/>
      <c r="J2" s="1620"/>
      <c r="K2" s="1051"/>
    </row>
    <row r="3" spans="1:11" ht="27" customHeight="1">
      <c r="A3" s="1623" t="s">
        <v>112</v>
      </c>
      <c r="B3" s="1624"/>
      <c r="C3" s="1054"/>
      <c r="D3" s="1058" t="s">
        <v>1071</v>
      </c>
      <c r="E3" s="1053" t="s">
        <v>770</v>
      </c>
      <c r="F3" s="1053"/>
      <c r="G3" s="1621">
        <v>16496855.869999999</v>
      </c>
      <c r="H3" s="1622"/>
      <c r="I3" s="1622"/>
      <c r="J3" s="1622"/>
      <c r="K3" s="1051"/>
    </row>
    <row r="4" spans="1:11" ht="27" customHeight="1">
      <c r="A4" s="1623" t="s">
        <v>1033</v>
      </c>
      <c r="B4" s="1624"/>
      <c r="C4" s="1625"/>
      <c r="D4" s="1057">
        <f>'FIR from Begining up to date '!K328</f>
        <v>11743680.096769599</v>
      </c>
      <c r="E4" s="1053" t="s">
        <v>1032</v>
      </c>
      <c r="F4" s="1056"/>
      <c r="G4" s="1621">
        <f>G3-D4</f>
        <v>4753175.7732303999</v>
      </c>
      <c r="H4" s="1622"/>
      <c r="I4" s="1622"/>
      <c r="J4" s="1622"/>
      <c r="K4" s="1055"/>
    </row>
    <row r="5" spans="1:11" ht="18">
      <c r="A5" s="1623" t="s">
        <v>1002</v>
      </c>
      <c r="B5" s="1624"/>
      <c r="C5" s="1054"/>
      <c r="D5" s="1025">
        <v>46279</v>
      </c>
      <c r="E5" s="1053" t="s">
        <v>769</v>
      </c>
      <c r="F5" s="1052"/>
      <c r="G5" s="1626">
        <f>D5+7</f>
        <v>46286</v>
      </c>
      <c r="H5" s="1627"/>
      <c r="I5" s="1627"/>
      <c r="J5" s="1628"/>
      <c r="K5" s="1051"/>
    </row>
    <row r="6" spans="1:11" ht="18">
      <c r="A6" s="1050"/>
      <c r="B6" s="1049"/>
      <c r="C6" s="1048"/>
      <c r="D6" s="1047"/>
      <c r="E6" s="1046"/>
      <c r="F6" s="1046"/>
      <c r="G6" s="1045"/>
      <c r="H6" s="1044"/>
      <c r="I6" s="1043"/>
      <c r="J6" s="1042"/>
      <c r="K6" s="1041"/>
    </row>
    <row r="7" spans="1:11" ht="14.4">
      <c r="A7" s="1631" t="s">
        <v>768</v>
      </c>
      <c r="B7" s="1635" t="s">
        <v>767</v>
      </c>
      <c r="C7" s="1637" t="s">
        <v>1003</v>
      </c>
      <c r="D7" s="1631" t="s">
        <v>766</v>
      </c>
      <c r="E7" s="1631" t="s">
        <v>765</v>
      </c>
      <c r="F7" s="1635" t="s">
        <v>74</v>
      </c>
      <c r="G7" s="1639" t="s">
        <v>764</v>
      </c>
      <c r="H7" s="1641" t="s">
        <v>1004</v>
      </c>
      <c r="I7" s="1643" t="s">
        <v>1031</v>
      </c>
      <c r="J7" s="1629" t="s">
        <v>1030</v>
      </c>
      <c r="K7" s="1631" t="s">
        <v>16</v>
      </c>
    </row>
    <row r="8" spans="1:11" ht="14.4">
      <c r="A8" s="1632"/>
      <c r="B8" s="1636"/>
      <c r="C8" s="1638"/>
      <c r="D8" s="1632"/>
      <c r="E8" s="1632"/>
      <c r="F8" s="1636"/>
      <c r="G8" s="1640"/>
      <c r="H8" s="1642"/>
      <c r="I8" s="1644"/>
      <c r="J8" s="1630"/>
      <c r="K8" s="1632"/>
    </row>
    <row r="9" spans="1:11" ht="29.4" customHeight="1">
      <c r="A9" s="1250" t="s">
        <v>1835</v>
      </c>
      <c r="B9" s="1251" t="s">
        <v>1836</v>
      </c>
      <c r="C9" s="1257">
        <v>46253</v>
      </c>
      <c r="D9" s="1253" t="s">
        <v>1839</v>
      </c>
      <c r="E9" s="1263" t="s">
        <v>1840</v>
      </c>
      <c r="F9" s="1249" t="s">
        <v>26</v>
      </c>
      <c r="G9" s="1141">
        <v>66</v>
      </c>
      <c r="H9" s="1249">
        <v>1047.6555000000001</v>
      </c>
      <c r="I9" s="1254">
        <v>1</v>
      </c>
      <c r="J9" s="1255">
        <v>69145.263000000006</v>
      </c>
      <c r="K9" s="991"/>
    </row>
    <row r="10" spans="1:11" ht="29.4" customHeight="1">
      <c r="A10" s="1250" t="s">
        <v>1845</v>
      </c>
      <c r="B10" s="1251" t="s">
        <v>1846</v>
      </c>
      <c r="C10" s="1252"/>
      <c r="D10" s="1253" t="s">
        <v>1847</v>
      </c>
      <c r="E10" s="1263" t="s">
        <v>1848</v>
      </c>
      <c r="F10" s="1249" t="s">
        <v>26</v>
      </c>
      <c r="G10" s="1141">
        <v>5940</v>
      </c>
      <c r="H10" s="1249">
        <v>2</v>
      </c>
      <c r="I10" s="1254">
        <v>1</v>
      </c>
      <c r="J10" s="1255">
        <v>11880</v>
      </c>
      <c r="K10" s="991"/>
    </row>
    <row r="11" spans="1:11" ht="29.4" customHeight="1">
      <c r="A11" s="1250" t="s">
        <v>1558</v>
      </c>
      <c r="B11" s="1251" t="s">
        <v>1559</v>
      </c>
      <c r="C11" s="1252"/>
      <c r="D11" s="1253" t="s">
        <v>1893</v>
      </c>
      <c r="E11" s="1264"/>
      <c r="F11" s="1249" t="s">
        <v>26</v>
      </c>
      <c r="G11" s="1141">
        <v>15510</v>
      </c>
      <c r="H11" s="1249">
        <v>24</v>
      </c>
      <c r="I11" s="1254">
        <v>0.35</v>
      </c>
      <c r="J11" s="1255">
        <v>130283.99999999999</v>
      </c>
      <c r="K11" s="991"/>
    </row>
    <row r="12" spans="1:11" ht="29.4" customHeight="1">
      <c r="A12" s="1250" t="s">
        <v>1561</v>
      </c>
      <c r="B12" s="1251" t="s">
        <v>1562</v>
      </c>
      <c r="C12" s="1252"/>
      <c r="D12" s="1253" t="s">
        <v>1894</v>
      </c>
      <c r="E12" s="1264"/>
      <c r="F12" s="1249" t="s">
        <v>26</v>
      </c>
      <c r="G12" s="1141">
        <v>2750</v>
      </c>
      <c r="H12" s="1249">
        <v>24</v>
      </c>
      <c r="I12" s="1254">
        <v>0.35</v>
      </c>
      <c r="J12" s="1255">
        <v>23100</v>
      </c>
      <c r="K12" s="991"/>
    </row>
    <row r="13" spans="1:11" ht="29.4" customHeight="1">
      <c r="A13" s="1250" t="s">
        <v>1895</v>
      </c>
      <c r="B13" s="1251" t="s">
        <v>1896</v>
      </c>
      <c r="C13" s="1257">
        <v>46254</v>
      </c>
      <c r="D13" s="1253" t="s">
        <v>1897</v>
      </c>
      <c r="E13" s="1263" t="s">
        <v>1898</v>
      </c>
      <c r="F13" s="1249" t="s">
        <v>26</v>
      </c>
      <c r="G13" s="1141">
        <v>3355</v>
      </c>
      <c r="H13" s="1249">
        <v>2</v>
      </c>
      <c r="I13" s="1254">
        <v>1</v>
      </c>
      <c r="J13" s="1255">
        <v>6710</v>
      </c>
      <c r="K13" s="991"/>
    </row>
    <row r="14" spans="1:11" ht="29.4" customHeight="1">
      <c r="A14" s="1250" t="s">
        <v>1899</v>
      </c>
      <c r="B14" s="1251" t="s">
        <v>1900</v>
      </c>
      <c r="C14" s="1257">
        <v>46254</v>
      </c>
      <c r="D14" s="1253" t="s">
        <v>1901</v>
      </c>
      <c r="E14" s="1263" t="s">
        <v>1902</v>
      </c>
      <c r="F14" s="1249" t="s">
        <v>26</v>
      </c>
      <c r="G14" s="1141">
        <v>2896</v>
      </c>
      <c r="H14" s="1249">
        <v>2</v>
      </c>
      <c r="I14" s="1254">
        <v>1</v>
      </c>
      <c r="J14" s="1255">
        <v>5792</v>
      </c>
      <c r="K14" s="991"/>
    </row>
    <row r="15" spans="1:11" ht="29.4" customHeight="1">
      <c r="A15" s="1250" t="s">
        <v>1899</v>
      </c>
      <c r="B15" s="1251" t="s">
        <v>1900</v>
      </c>
      <c r="C15" s="1257">
        <v>46254</v>
      </c>
      <c r="D15" s="1253" t="s">
        <v>1903</v>
      </c>
      <c r="E15" s="1263" t="s">
        <v>1904</v>
      </c>
      <c r="F15" s="1249" t="s">
        <v>26</v>
      </c>
      <c r="G15" s="1141">
        <v>2896</v>
      </c>
      <c r="H15" s="1249">
        <v>2</v>
      </c>
      <c r="I15" s="1254">
        <v>1</v>
      </c>
      <c r="J15" s="1255">
        <v>5792</v>
      </c>
      <c r="K15" s="991"/>
    </row>
    <row r="16" spans="1:11" ht="29.4" customHeight="1">
      <c r="A16" s="1250" t="s">
        <v>1947</v>
      </c>
      <c r="B16" s="1251" t="s">
        <v>1948</v>
      </c>
      <c r="C16" s="1252"/>
      <c r="D16" s="1256" t="s">
        <v>1949</v>
      </c>
      <c r="E16" s="1264"/>
      <c r="F16" s="1249" t="s">
        <v>26</v>
      </c>
      <c r="G16" s="1141">
        <v>660</v>
      </c>
      <c r="H16" s="1249">
        <v>65</v>
      </c>
      <c r="I16" s="1254">
        <v>1</v>
      </c>
      <c r="J16" s="1255">
        <v>42900</v>
      </c>
      <c r="K16" s="991"/>
    </row>
    <row r="17" spans="1:11" ht="29.4" customHeight="1">
      <c r="A17" s="1250"/>
      <c r="B17" s="1251"/>
      <c r="C17" s="1257"/>
      <c r="D17" s="1253"/>
      <c r="E17" s="1256"/>
      <c r="F17" s="1249"/>
      <c r="G17" s="1141"/>
      <c r="H17" s="1249"/>
      <c r="I17" s="1254"/>
      <c r="J17" s="1255">
        <f t="shared" ref="J17:J19" si="0">IF(F17="Approved",G17*H17*I17,0)</f>
        <v>0</v>
      </c>
      <c r="K17" s="991"/>
    </row>
    <row r="18" spans="1:11" ht="29.4" customHeight="1">
      <c r="A18" s="1250"/>
      <c r="B18" s="1251"/>
      <c r="C18" s="1257"/>
      <c r="D18" s="1253"/>
      <c r="E18" s="1256"/>
      <c r="F18" s="1249"/>
      <c r="G18" s="1141"/>
      <c r="H18" s="1249"/>
      <c r="I18" s="1254"/>
      <c r="J18" s="1255">
        <f t="shared" si="0"/>
        <v>0</v>
      </c>
      <c r="K18" s="991"/>
    </row>
    <row r="19" spans="1:11" ht="29.4" customHeight="1">
      <c r="A19" s="1250"/>
      <c r="B19" s="1251"/>
      <c r="C19" s="1257"/>
      <c r="D19" s="1253"/>
      <c r="E19" s="1256"/>
      <c r="F19" s="1249"/>
      <c r="G19" s="1141"/>
      <c r="H19" s="1249"/>
      <c r="I19" s="1254"/>
      <c r="J19" s="1255">
        <f t="shared" si="0"/>
        <v>0</v>
      </c>
      <c r="K19" s="991"/>
    </row>
    <row r="20" spans="1:11" ht="29.4" customHeight="1">
      <c r="A20" s="1250"/>
      <c r="B20" s="1251"/>
      <c r="C20" s="1257"/>
      <c r="D20" s="1253"/>
      <c r="E20" s="1256"/>
      <c r="F20" s="1249"/>
      <c r="G20" s="1141"/>
      <c r="H20" s="1249"/>
      <c r="I20" s="1254"/>
      <c r="J20" s="1255">
        <f t="shared" ref="J20:J34" si="1">IF(F20="Approved",G20*H20*I20,0)</f>
        <v>0</v>
      </c>
      <c r="K20" s="991"/>
    </row>
    <row r="21" spans="1:11" ht="29.4" customHeight="1">
      <c r="A21" s="1250"/>
      <c r="B21" s="1251"/>
      <c r="C21" s="1257"/>
      <c r="D21" s="1253"/>
      <c r="E21" s="1256"/>
      <c r="F21" s="1249"/>
      <c r="G21" s="1141"/>
      <c r="H21" s="1249"/>
      <c r="I21" s="1254"/>
      <c r="J21" s="1255">
        <f t="shared" si="1"/>
        <v>0</v>
      </c>
      <c r="K21" s="991"/>
    </row>
    <row r="22" spans="1:11" ht="29.4" customHeight="1">
      <c r="A22" s="1250"/>
      <c r="B22" s="1251"/>
      <c r="C22" s="1257"/>
      <c r="D22" s="1253"/>
      <c r="E22" s="1256"/>
      <c r="F22" s="1249"/>
      <c r="G22" s="1141"/>
      <c r="H22" s="1249"/>
      <c r="I22" s="1254"/>
      <c r="J22" s="1255">
        <f t="shared" si="1"/>
        <v>0</v>
      </c>
      <c r="K22" s="991"/>
    </row>
    <row r="23" spans="1:11" ht="29.4" customHeight="1">
      <c r="A23" s="1250"/>
      <c r="B23" s="1251"/>
      <c r="C23" s="1257"/>
      <c r="D23" s="1253"/>
      <c r="E23" s="1256"/>
      <c r="F23" s="1249"/>
      <c r="G23" s="1141"/>
      <c r="H23" s="1249"/>
      <c r="I23" s="1254"/>
      <c r="J23" s="1255">
        <f t="shared" si="1"/>
        <v>0</v>
      </c>
      <c r="K23" s="991"/>
    </row>
    <row r="24" spans="1:11" ht="29.4" customHeight="1">
      <c r="A24" s="1250"/>
      <c r="B24" s="1251"/>
      <c r="C24" s="1257"/>
      <c r="D24" s="1253"/>
      <c r="E24" s="1256"/>
      <c r="F24" s="1249"/>
      <c r="G24" s="1141"/>
      <c r="H24" s="1249"/>
      <c r="I24" s="1254"/>
      <c r="J24" s="1255">
        <f t="shared" si="1"/>
        <v>0</v>
      </c>
      <c r="K24" s="991"/>
    </row>
    <row r="25" spans="1:11" ht="29.4" customHeight="1">
      <c r="A25" s="1250"/>
      <c r="B25" s="1251"/>
      <c r="C25" s="1257"/>
      <c r="D25" s="1253"/>
      <c r="E25" s="1256"/>
      <c r="F25" s="1249"/>
      <c r="G25" s="1141"/>
      <c r="H25" s="1249"/>
      <c r="I25" s="1254"/>
      <c r="J25" s="1255">
        <f t="shared" si="1"/>
        <v>0</v>
      </c>
      <c r="K25" s="991"/>
    </row>
    <row r="26" spans="1:11" ht="29.4" customHeight="1">
      <c r="A26" s="1250"/>
      <c r="B26" s="1251"/>
      <c r="C26" s="1257"/>
      <c r="D26" s="1253"/>
      <c r="E26" s="1256"/>
      <c r="F26" s="1249"/>
      <c r="G26" s="1141"/>
      <c r="H26" s="1249"/>
      <c r="I26" s="1254"/>
      <c r="J26" s="1255">
        <f t="shared" si="1"/>
        <v>0</v>
      </c>
      <c r="K26" s="991"/>
    </row>
    <row r="27" spans="1:11" ht="29.4" customHeight="1">
      <c r="A27" s="1250"/>
      <c r="B27" s="1251"/>
      <c r="C27" s="1257"/>
      <c r="D27" s="1253"/>
      <c r="E27" s="1256"/>
      <c r="F27" s="1249"/>
      <c r="G27" s="1141"/>
      <c r="H27" s="1249"/>
      <c r="I27" s="1254"/>
      <c r="J27" s="1255">
        <f t="shared" si="1"/>
        <v>0</v>
      </c>
      <c r="K27" s="991"/>
    </row>
    <row r="28" spans="1:11" ht="29.4" customHeight="1">
      <c r="A28" s="1250"/>
      <c r="B28" s="1251"/>
      <c r="C28" s="1257"/>
      <c r="D28" s="1256"/>
      <c r="E28" s="1256"/>
      <c r="F28" s="1249"/>
      <c r="G28" s="1141"/>
      <c r="H28" s="1249"/>
      <c r="I28" s="1254"/>
      <c r="J28" s="1255">
        <f t="shared" si="1"/>
        <v>0</v>
      </c>
      <c r="K28" s="991"/>
    </row>
    <row r="29" spans="1:11" ht="18">
      <c r="A29" s="1250"/>
      <c r="B29" s="1251"/>
      <c r="C29" s="1257"/>
      <c r="D29" s="1256"/>
      <c r="E29" s="1256"/>
      <c r="F29" s="1249"/>
      <c r="G29" s="1141"/>
      <c r="H29" s="1249"/>
      <c r="I29" s="1254"/>
      <c r="J29" s="1255">
        <f t="shared" si="1"/>
        <v>0</v>
      </c>
      <c r="K29" s="991"/>
    </row>
    <row r="30" spans="1:11" ht="18">
      <c r="A30" s="1250"/>
      <c r="B30" s="1251"/>
      <c r="C30" s="1257"/>
      <c r="D30" s="1256"/>
      <c r="E30" s="1256"/>
      <c r="F30" s="1249"/>
      <c r="G30" s="1141"/>
      <c r="H30" s="1249"/>
      <c r="I30" s="1254"/>
      <c r="J30" s="1255">
        <f t="shared" si="1"/>
        <v>0</v>
      </c>
      <c r="K30" s="991"/>
    </row>
    <row r="31" spans="1:11" ht="18">
      <c r="A31" s="1250"/>
      <c r="B31" s="1251"/>
      <c r="C31" s="1257"/>
      <c r="D31" s="1256"/>
      <c r="E31" s="1256"/>
      <c r="F31" s="1249"/>
      <c r="G31" s="1141"/>
      <c r="H31" s="1249"/>
      <c r="I31" s="1254"/>
      <c r="J31" s="1255">
        <f t="shared" si="1"/>
        <v>0</v>
      </c>
      <c r="K31" s="991"/>
    </row>
    <row r="32" spans="1:11" ht="18">
      <c r="A32" s="1250"/>
      <c r="B32" s="1251"/>
      <c r="C32" s="1257"/>
      <c r="D32" s="1256"/>
      <c r="E32" s="1256"/>
      <c r="F32" s="1249"/>
      <c r="G32" s="1141"/>
      <c r="H32" s="1249"/>
      <c r="I32" s="1254"/>
      <c r="J32" s="1255">
        <f t="shared" si="1"/>
        <v>0</v>
      </c>
      <c r="K32" s="991"/>
    </row>
    <row r="33" spans="1:11" ht="18">
      <c r="A33" s="1250"/>
      <c r="B33" s="1251"/>
      <c r="C33" s="1257"/>
      <c r="D33" s="1256"/>
      <c r="E33" s="1256"/>
      <c r="F33" s="1249"/>
      <c r="G33" s="1141"/>
      <c r="H33" s="1249"/>
      <c r="I33" s="1254"/>
      <c r="J33" s="1255">
        <f t="shared" si="1"/>
        <v>0</v>
      </c>
      <c r="K33" s="991"/>
    </row>
    <row r="34" spans="1:11" ht="18">
      <c r="A34" s="1250"/>
      <c r="B34" s="1251"/>
      <c r="C34" s="1257"/>
      <c r="D34" s="1256"/>
      <c r="E34" s="1256"/>
      <c r="F34" s="1249"/>
      <c r="G34" s="1141"/>
      <c r="H34" s="1249"/>
      <c r="I34" s="1254"/>
      <c r="J34" s="1255">
        <f t="shared" si="1"/>
        <v>0</v>
      </c>
      <c r="K34" s="991"/>
    </row>
    <row r="35" spans="1:11" ht="18">
      <c r="A35" s="1139"/>
      <c r="B35" s="1000"/>
      <c r="C35" s="999"/>
      <c r="D35" s="1007"/>
      <c r="E35" s="1151"/>
      <c r="F35" s="1089"/>
      <c r="G35" s="1141"/>
      <c r="H35" s="1089"/>
      <c r="I35" s="1142"/>
      <c r="J35" s="1143"/>
      <c r="K35" s="991"/>
    </row>
    <row r="36" spans="1:11" ht="18">
      <c r="A36" s="1139"/>
      <c r="B36" s="1000"/>
      <c r="C36" s="999"/>
      <c r="D36" s="1007"/>
      <c r="E36" s="1151"/>
      <c r="F36" s="1089"/>
      <c r="G36" s="1141"/>
      <c r="H36" s="1089"/>
      <c r="I36" s="1142"/>
      <c r="J36" s="1143"/>
      <c r="K36" s="991"/>
    </row>
    <row r="37" spans="1:11" ht="18">
      <c r="A37" s="1139"/>
      <c r="B37" s="1000"/>
      <c r="C37" s="999"/>
      <c r="D37" s="1007"/>
      <c r="E37" s="1151"/>
      <c r="F37" s="1089"/>
      <c r="G37" s="1141"/>
      <c r="H37" s="1089"/>
      <c r="I37" s="1142"/>
      <c r="J37" s="1143"/>
      <c r="K37" s="991"/>
    </row>
    <row r="38" spans="1:11" ht="18">
      <c r="A38" s="1139"/>
      <c r="B38" s="1000"/>
      <c r="C38" s="999"/>
      <c r="D38" s="1007"/>
      <c r="E38" s="1151"/>
      <c r="F38" s="1089"/>
      <c r="G38" s="1141"/>
      <c r="H38" s="1089"/>
      <c r="I38" s="1142"/>
      <c r="J38" s="1143"/>
      <c r="K38" s="991"/>
    </row>
    <row r="39" spans="1:11" ht="18">
      <c r="A39" s="1139"/>
      <c r="B39" s="1000"/>
      <c r="C39" s="999"/>
      <c r="D39" s="1007"/>
      <c r="E39" s="1151"/>
      <c r="F39" s="1089"/>
      <c r="G39" s="1141"/>
      <c r="H39" s="1089"/>
      <c r="I39" s="1142"/>
      <c r="J39" s="1143"/>
      <c r="K39" s="991"/>
    </row>
    <row r="40" spans="1:11" ht="18">
      <c r="A40" s="1139"/>
      <c r="B40" s="1000"/>
      <c r="C40" s="999"/>
      <c r="D40" s="1007"/>
      <c r="E40" s="1151"/>
      <c r="F40" s="1089"/>
      <c r="G40" s="1141"/>
      <c r="H40" s="1089"/>
      <c r="I40" s="1142"/>
      <c r="J40" s="1143"/>
      <c r="K40" s="991"/>
    </row>
    <row r="41" spans="1:11" ht="18">
      <c r="A41" s="1139"/>
      <c r="B41" s="1000"/>
      <c r="C41" s="999"/>
      <c r="D41" s="1007"/>
      <c r="E41" s="1151"/>
      <c r="F41" s="1089"/>
      <c r="G41" s="1141"/>
      <c r="H41" s="1089"/>
      <c r="I41" s="1142"/>
      <c r="J41" s="1143"/>
      <c r="K41" s="991"/>
    </row>
    <row r="42" spans="1:11" ht="18">
      <c r="A42" s="1000"/>
      <c r="B42" s="1000"/>
      <c r="C42" s="1040"/>
      <c r="D42" s="998"/>
      <c r="E42" s="997"/>
      <c r="F42" s="996"/>
      <c r="G42" s="995"/>
      <c r="H42" s="994"/>
      <c r="I42" s="993"/>
      <c r="J42" s="992"/>
      <c r="K42" s="991"/>
    </row>
    <row r="43" spans="1:11" ht="21">
      <c r="A43" s="1039"/>
      <c r="B43" s="1038"/>
      <c r="C43" s="1633" t="s">
        <v>1034</v>
      </c>
      <c r="D43" s="1634"/>
      <c r="E43" s="1634"/>
      <c r="F43" s="1634"/>
      <c r="G43" s="1634"/>
      <c r="H43" s="1634"/>
      <c r="I43" s="1037"/>
      <c r="J43" s="1036">
        <f>SUM(J9:J42)</f>
        <v>295603.26299999998</v>
      </c>
      <c r="K43" s="1035"/>
    </row>
  </sheetData>
  <autoFilter ref="A6:H8" xr:uid="{00000000-0009-0000-0000-000014000000}"/>
  <mergeCells count="21">
    <mergeCell ref="J7:J8"/>
    <mergeCell ref="K7:K8"/>
    <mergeCell ref="C43:H43"/>
    <mergeCell ref="A2:B2"/>
    <mergeCell ref="A3:B3"/>
    <mergeCell ref="A7:A8"/>
    <mergeCell ref="B7:B8"/>
    <mergeCell ref="C7:C8"/>
    <mergeCell ref="D7:D8"/>
    <mergeCell ref="E7:E8"/>
    <mergeCell ref="F7:F8"/>
    <mergeCell ref="G7:G8"/>
    <mergeCell ref="H7:H8"/>
    <mergeCell ref="I7:I8"/>
    <mergeCell ref="A1:J1"/>
    <mergeCell ref="D2:J2"/>
    <mergeCell ref="G3:J3"/>
    <mergeCell ref="A4:C4"/>
    <mergeCell ref="A5:B5"/>
    <mergeCell ref="G4:J4"/>
    <mergeCell ref="G5:J5"/>
  </mergeCells>
  <phoneticPr fontId="106" type="noConversion"/>
  <conditionalFormatting sqref="D5">
    <cfRule type="duplicateValues" dxfId="450" priority="538"/>
    <cfRule type="duplicateValues" dxfId="449" priority="539"/>
    <cfRule type="duplicateValues" dxfId="448" priority="540"/>
  </conditionalFormatting>
  <conditionalFormatting sqref="D9:D10">
    <cfRule type="duplicateValues" dxfId="447" priority="10"/>
    <cfRule type="duplicateValues" dxfId="446" priority="11"/>
    <cfRule type="duplicateValues" dxfId="445" priority="12"/>
  </conditionalFormatting>
  <conditionalFormatting sqref="D11">
    <cfRule type="duplicateValues" dxfId="444" priority="7"/>
    <cfRule type="duplicateValues" dxfId="443" priority="8"/>
    <cfRule type="duplicateValues" dxfId="442" priority="9"/>
  </conditionalFormatting>
  <conditionalFormatting sqref="D11:D14">
    <cfRule type="duplicateValues" dxfId="441" priority="4"/>
    <cfRule type="duplicateValues" dxfId="440" priority="5"/>
    <cfRule type="duplicateValues" dxfId="439" priority="6"/>
  </conditionalFormatting>
  <conditionalFormatting sqref="D12:D14">
    <cfRule type="duplicateValues" dxfId="438" priority="2"/>
    <cfRule type="duplicateValues" dxfId="437" priority="3"/>
    <cfRule type="duplicateValues" dxfId="436" priority="1"/>
  </conditionalFormatting>
  <conditionalFormatting sqref="D15">
    <cfRule type="duplicateValues" dxfId="435" priority="13"/>
    <cfRule type="duplicateValues" dxfId="434" priority="14"/>
    <cfRule type="duplicateValues" dxfId="433" priority="15"/>
  </conditionalFormatting>
  <conditionalFormatting sqref="D17">
    <cfRule type="duplicateValues" dxfId="432" priority="22"/>
    <cfRule type="duplicateValues" dxfId="431" priority="23"/>
    <cfRule type="duplicateValues" dxfId="430" priority="24"/>
    <cfRule type="duplicateValues" dxfId="429" priority="67"/>
    <cfRule type="duplicateValues" dxfId="428" priority="68"/>
    <cfRule type="duplicateValues" dxfId="427" priority="69"/>
  </conditionalFormatting>
  <conditionalFormatting sqref="D18:D19">
    <cfRule type="duplicateValues" dxfId="426" priority="2589"/>
    <cfRule type="duplicateValues" dxfId="425" priority="2587"/>
    <cfRule type="duplicateValues" dxfId="424" priority="2588"/>
  </conditionalFormatting>
  <conditionalFormatting sqref="D20:D23">
    <cfRule type="duplicateValues" dxfId="423" priority="201"/>
    <cfRule type="duplicateValues" dxfId="422" priority="200"/>
    <cfRule type="duplicateValues" dxfId="421" priority="199"/>
  </conditionalFormatting>
  <conditionalFormatting sqref="D24:D25">
    <cfRule type="duplicateValues" dxfId="420" priority="196"/>
    <cfRule type="duplicateValues" dxfId="419" priority="197"/>
    <cfRule type="duplicateValues" dxfId="418" priority="198"/>
  </conditionalFormatting>
  <conditionalFormatting sqref="D25:D27">
    <cfRule type="duplicateValues" dxfId="417" priority="202"/>
    <cfRule type="duplicateValues" dxfId="416" priority="203"/>
    <cfRule type="duplicateValues" dxfId="415" priority="204"/>
  </conditionalFormatting>
  <conditionalFormatting sqref="D27">
    <cfRule type="duplicateValues" dxfId="414" priority="159"/>
    <cfRule type="duplicateValues" dxfId="413" priority="158"/>
    <cfRule type="duplicateValues" dxfId="412" priority="157"/>
  </conditionalFormatting>
  <conditionalFormatting sqref="D35">
    <cfRule type="duplicateValues" dxfId="411" priority="394"/>
    <cfRule type="duplicateValues" dxfId="410" priority="395"/>
    <cfRule type="duplicateValues" dxfId="409" priority="396"/>
  </conditionalFormatting>
  <conditionalFormatting sqref="D36:D41">
    <cfRule type="duplicateValues" dxfId="408" priority="451"/>
    <cfRule type="duplicateValues" dxfId="407" priority="453"/>
    <cfRule type="duplicateValues" dxfId="406" priority="452"/>
  </conditionalFormatting>
  <conditionalFormatting sqref="D42">
    <cfRule type="duplicateValues" dxfId="405" priority="544"/>
    <cfRule type="duplicateValues" dxfId="404" priority="545"/>
  </conditionalFormatting>
  <conditionalFormatting sqref="D43 D1:D4 D6:D7">
    <cfRule type="duplicateValues" dxfId="403" priority="541"/>
    <cfRule type="duplicateValues" dxfId="402" priority="543"/>
    <cfRule type="duplicateValues" dxfId="401" priority="542"/>
  </conditionalFormatting>
  <pageMargins left="0.7" right="0.7" top="0.75" bottom="0.75" header="0.3" footer="0.3"/>
  <pageSetup paperSize="9" scale="40" orientation="portrait" r:id="rId1"/>
  <headerFooter>
    <oddFooter>&amp;R_x000D_&amp;1#&amp;"Aptos"&amp;10&amp;K000000 Data sensitivity - 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0A96A-C2EA-4105-A24B-C6966C1CF970}">
  <sheetPr codeName="Sheet18">
    <tabColor theme="9" tint="0.59999389629810485"/>
    <pageSetUpPr fitToPage="1"/>
  </sheetPr>
  <dimension ref="A1:DW147"/>
  <sheetViews>
    <sheetView view="pageBreakPreview" topLeftCell="A34" zoomScaleNormal="100" zoomScaleSheetLayoutView="100" workbookViewId="0">
      <selection activeCell="BB46" sqref="BB46"/>
    </sheetView>
  </sheetViews>
  <sheetFormatPr defaultColWidth="9.109375" defaultRowHeight="13.2"/>
  <cols>
    <col min="1" max="1" width="1.6640625" style="200" customWidth="1"/>
    <col min="2" max="9" width="3.88671875" style="200" customWidth="1"/>
    <col min="10" max="10" width="2.109375" style="200" customWidth="1"/>
    <col min="11" max="15" width="4.33203125" style="200" customWidth="1"/>
    <col min="16" max="16" width="2.44140625" style="200" customWidth="1"/>
    <col min="17" max="25" width="3.88671875" style="200" customWidth="1"/>
    <col min="26" max="28" width="4.33203125" style="200" customWidth="1"/>
    <col min="29" max="29" width="4.44140625" style="200" bestFit="1" customWidth="1"/>
    <col min="30" max="30" width="4.33203125" style="200" customWidth="1"/>
    <col min="31" max="31" width="3.44140625" style="201" customWidth="1"/>
    <col min="32" max="32" width="11.44140625" style="201" hidden="1" customWidth="1"/>
    <col min="33" max="33" width="6.33203125" style="201" hidden="1" customWidth="1"/>
    <col min="34" max="39" width="3.44140625" style="201" hidden="1" customWidth="1"/>
    <col min="40" max="40" width="11.44140625" style="200" hidden="1" customWidth="1"/>
    <col min="41" max="47" width="9.109375" style="200" hidden="1" customWidth="1"/>
    <col min="48" max="52" width="11.44140625" style="200" hidden="1" customWidth="1"/>
    <col min="53" max="53" width="9.109375" style="200"/>
    <col min="54" max="54" width="10.33203125" style="200" bestFit="1" customWidth="1"/>
    <col min="55" max="67" width="9.109375" style="200"/>
    <col min="68" max="68" width="0" style="200" hidden="1" customWidth="1"/>
    <col min="69" max="16384" width="9.109375" style="200"/>
  </cols>
  <sheetData>
    <row r="1" spans="2:72" ht="7.2" customHeight="1" thickBot="1"/>
    <row r="2" spans="2:72" ht="13.95" customHeight="1">
      <c r="B2" s="1645" t="s">
        <v>559</v>
      </c>
      <c r="C2" s="1646"/>
      <c r="D2" s="1647"/>
      <c r="E2" s="1647"/>
      <c r="F2" s="1647"/>
      <c r="G2" s="1647"/>
      <c r="H2" s="1647"/>
      <c r="I2" s="1647"/>
      <c r="J2" s="1647"/>
      <c r="K2" s="1647"/>
      <c r="L2" s="1647"/>
      <c r="M2" s="1648"/>
      <c r="N2" s="1648"/>
      <c r="O2" s="1648"/>
      <c r="P2" s="1648"/>
      <c r="Q2" s="1648"/>
      <c r="R2" s="1648"/>
      <c r="S2" s="1648"/>
      <c r="T2" s="1648"/>
      <c r="U2" s="1648"/>
      <c r="V2" s="1648"/>
      <c r="W2" s="1648"/>
      <c r="X2" s="1648"/>
      <c r="Y2" s="1648"/>
      <c r="Z2" s="1648"/>
      <c r="AA2" s="1648"/>
      <c r="AB2" s="1648"/>
      <c r="AC2" s="1648"/>
      <c r="AD2" s="1649"/>
      <c r="AE2" s="200"/>
      <c r="AF2" s="200"/>
      <c r="AG2" s="200"/>
      <c r="AH2" s="200"/>
      <c r="AI2" s="200"/>
      <c r="AJ2" s="200"/>
      <c r="AK2" s="200"/>
      <c r="AL2" s="200"/>
      <c r="AM2" s="200"/>
    </row>
    <row r="3" spans="2:72" ht="13.95" customHeight="1">
      <c r="B3" s="1650"/>
      <c r="C3" s="1651"/>
      <c r="D3" s="1651"/>
      <c r="E3" s="1651"/>
      <c r="F3" s="1651"/>
      <c r="G3" s="1651"/>
      <c r="H3" s="1651"/>
      <c r="I3" s="1651"/>
      <c r="J3" s="1651"/>
      <c r="K3" s="1651"/>
      <c r="L3" s="1651"/>
      <c r="M3" s="1652"/>
      <c r="N3" s="1652"/>
      <c r="O3" s="1652"/>
      <c r="P3" s="1652"/>
      <c r="Q3" s="1652"/>
      <c r="R3" s="1652"/>
      <c r="S3" s="1652"/>
      <c r="T3" s="1652"/>
      <c r="U3" s="1652"/>
      <c r="V3" s="1652"/>
      <c r="W3" s="1652"/>
      <c r="X3" s="1652"/>
      <c r="Y3" s="1652"/>
      <c r="Z3" s="1652"/>
      <c r="AA3" s="1652"/>
      <c r="AB3" s="1652"/>
      <c r="AC3" s="1652"/>
      <c r="AD3" s="1653"/>
      <c r="AE3" s="200"/>
      <c r="AF3" s="200"/>
      <c r="AG3" s="200"/>
      <c r="AH3" s="200"/>
      <c r="AI3" s="200"/>
      <c r="AJ3" s="200"/>
      <c r="AK3" s="200"/>
      <c r="AL3" s="200"/>
      <c r="AM3" s="200"/>
    </row>
    <row r="4" spans="2:72" ht="14.4" customHeight="1" thickBot="1">
      <c r="B4" s="1654"/>
      <c r="C4" s="1655"/>
      <c r="D4" s="1655"/>
      <c r="E4" s="1655"/>
      <c r="F4" s="1655"/>
      <c r="G4" s="1655"/>
      <c r="H4" s="1655"/>
      <c r="I4" s="1655"/>
      <c r="J4" s="1655"/>
      <c r="K4" s="1655"/>
      <c r="L4" s="1655"/>
      <c r="M4" s="1656"/>
      <c r="N4" s="1656"/>
      <c r="O4" s="1656"/>
      <c r="P4" s="1656"/>
      <c r="Q4" s="1656"/>
      <c r="R4" s="1656"/>
      <c r="S4" s="1656"/>
      <c r="T4" s="1656"/>
      <c r="U4" s="1656"/>
      <c r="V4" s="1656"/>
      <c r="W4" s="1656"/>
      <c r="X4" s="1656"/>
      <c r="Y4" s="1656"/>
      <c r="Z4" s="1656"/>
      <c r="AA4" s="1656"/>
      <c r="AB4" s="1656"/>
      <c r="AC4" s="1656"/>
      <c r="AD4" s="1657"/>
      <c r="AE4" s="200"/>
      <c r="AF4" s="200"/>
      <c r="AG4" s="200"/>
      <c r="AH4" s="200"/>
      <c r="AI4" s="200"/>
      <c r="AJ4" s="200"/>
      <c r="AK4" s="200"/>
      <c r="AL4" s="200"/>
      <c r="AM4" s="200"/>
      <c r="BB4" s="774">
        <v>46069</v>
      </c>
    </row>
    <row r="5" spans="2:72" ht="5.0999999999999996" customHeight="1" thickBot="1">
      <c r="B5" s="1658"/>
      <c r="C5" s="1658"/>
      <c r="D5" s="1658"/>
      <c r="E5" s="1658"/>
      <c r="F5" s="1658"/>
      <c r="G5" s="1658"/>
      <c r="H5" s="1658"/>
      <c r="I5" s="1658"/>
      <c r="J5" s="1658"/>
      <c r="K5" s="1658"/>
      <c r="L5" s="1658"/>
      <c r="M5" s="1658"/>
      <c r="N5" s="1658"/>
      <c r="O5" s="1658"/>
      <c r="P5" s="1658"/>
      <c r="Q5" s="1658"/>
      <c r="R5" s="1658"/>
      <c r="S5" s="1658"/>
      <c r="T5" s="1658"/>
      <c r="U5" s="1658"/>
      <c r="V5" s="1658"/>
      <c r="W5" s="1658"/>
      <c r="X5" s="1658"/>
      <c r="Y5" s="1658"/>
      <c r="Z5" s="1658"/>
      <c r="AA5" s="1658"/>
      <c r="AB5" s="1658"/>
      <c r="AC5" s="1658"/>
      <c r="AD5" s="1658"/>
      <c r="AE5" s="200"/>
      <c r="AF5" s="200"/>
      <c r="AG5" s="200"/>
      <c r="AH5" s="200"/>
      <c r="AI5" s="200"/>
      <c r="AJ5" s="200"/>
      <c r="AK5" s="200"/>
      <c r="AL5" s="200"/>
      <c r="AM5" s="200"/>
    </row>
    <row r="6" spans="2:72" ht="35.1" customHeight="1" thickBot="1">
      <c r="B6" s="1659" t="s">
        <v>560</v>
      </c>
      <c r="C6" s="1660"/>
      <c r="D6" s="1661"/>
      <c r="E6" s="1662" t="s">
        <v>1071</v>
      </c>
      <c r="F6" s="1663"/>
      <c r="G6" s="1663"/>
      <c r="H6" s="1663"/>
      <c r="I6" s="1663"/>
      <c r="J6" s="1664"/>
      <c r="K6" s="1659" t="s">
        <v>561</v>
      </c>
      <c r="L6" s="1660"/>
      <c r="M6" s="1660"/>
      <c r="N6" s="1661"/>
      <c r="O6" s="1665">
        <v>14</v>
      </c>
      <c r="P6" s="1666"/>
      <c r="Q6" s="1666"/>
      <c r="R6" s="1666"/>
      <c r="S6" s="1666"/>
      <c r="T6" s="1667"/>
      <c r="U6" s="1659" t="s">
        <v>562</v>
      </c>
      <c r="V6" s="1660"/>
      <c r="W6" s="1661"/>
      <c r="X6" s="1668">
        <v>46286</v>
      </c>
      <c r="Y6" s="1669"/>
      <c r="Z6" s="1669"/>
      <c r="AA6" s="1669"/>
      <c r="AB6" s="1669"/>
      <c r="AC6" s="1669"/>
      <c r="AD6" s="1670"/>
    </row>
    <row r="7" spans="2:72" ht="5.0999999999999996" customHeight="1" thickBot="1">
      <c r="B7" s="1691"/>
      <c r="C7" s="1691"/>
      <c r="D7" s="1691"/>
      <c r="E7" s="1691"/>
      <c r="F7" s="1691"/>
      <c r="G7" s="1691"/>
      <c r="H7" s="1691"/>
      <c r="I7" s="1691"/>
      <c r="J7" s="1691"/>
      <c r="K7" s="1691"/>
      <c r="L7" s="1691"/>
      <c r="M7" s="1691"/>
      <c r="N7" s="1691"/>
      <c r="O7" s="1691"/>
      <c r="P7" s="1691"/>
      <c r="Q7" s="1691"/>
      <c r="R7" s="1691"/>
      <c r="S7" s="1691"/>
      <c r="T7" s="1691"/>
      <c r="U7" s="1691"/>
      <c r="V7" s="1691"/>
      <c r="W7" s="1691"/>
      <c r="X7" s="1691"/>
      <c r="Y7" s="1691"/>
      <c r="Z7" s="1691"/>
      <c r="AA7" s="1691"/>
      <c r="AB7" s="1691"/>
      <c r="AC7" s="1691"/>
      <c r="AD7" s="1691"/>
    </row>
    <row r="8" spans="2:72" ht="35.1" customHeight="1" thickBot="1">
      <c r="B8" s="1692" t="s">
        <v>563</v>
      </c>
      <c r="C8" s="1693"/>
      <c r="D8" s="1694"/>
      <c r="E8" s="1695" t="s">
        <v>1070</v>
      </c>
      <c r="F8" s="1696"/>
      <c r="G8" s="1696"/>
      <c r="H8" s="1696"/>
      <c r="I8" s="1696"/>
      <c r="J8" s="1696"/>
      <c r="K8" s="1696"/>
      <c r="L8" s="1696"/>
      <c r="M8" s="1696"/>
      <c r="N8" s="1697"/>
      <c r="O8" s="1659" t="s">
        <v>564</v>
      </c>
      <c r="P8" s="1660"/>
      <c r="Q8" s="1660"/>
      <c r="R8" s="1660"/>
      <c r="S8" s="1660"/>
      <c r="T8" s="1661"/>
      <c r="U8" s="1698" t="s">
        <v>1029</v>
      </c>
      <c r="V8" s="1696"/>
      <c r="W8" s="1696"/>
      <c r="X8" s="1696"/>
      <c r="Y8" s="1696"/>
      <c r="Z8" s="1696"/>
      <c r="AA8" s="1696"/>
      <c r="AB8" s="1696"/>
      <c r="AC8" s="1696"/>
      <c r="AD8" s="1697"/>
    </row>
    <row r="9" spans="2:72" ht="5.0999999999999996" customHeight="1" thickBot="1">
      <c r="B9" s="1699"/>
      <c r="C9" s="1699"/>
      <c r="D9" s="1700"/>
      <c r="E9" s="1700"/>
      <c r="F9" s="1700"/>
      <c r="G9" s="1700"/>
      <c r="H9" s="1700"/>
      <c r="I9" s="1700"/>
      <c r="J9" s="1700"/>
      <c r="K9" s="1700"/>
      <c r="L9" s="1700"/>
      <c r="M9" s="1700"/>
      <c r="N9" s="1700"/>
      <c r="O9" s="1700"/>
      <c r="P9" s="1700"/>
      <c r="Q9" s="1700"/>
      <c r="R9" s="1700"/>
      <c r="S9" s="1700"/>
      <c r="T9" s="1700"/>
      <c r="U9" s="1700"/>
      <c r="V9" s="1700"/>
      <c r="W9" s="1700"/>
      <c r="X9" s="1700"/>
      <c r="Y9" s="1700"/>
      <c r="Z9" s="1699"/>
      <c r="AA9" s="1699"/>
      <c r="AB9" s="1699"/>
      <c r="AC9" s="1699"/>
      <c r="AD9" s="1699"/>
    </row>
    <row r="10" spans="2:72" ht="20.100000000000001" customHeight="1">
      <c r="B10" s="1671">
        <v>4</v>
      </c>
      <c r="C10" s="1672"/>
      <c r="D10" s="1673" t="s">
        <v>565</v>
      </c>
      <c r="E10" s="1674"/>
      <c r="F10" s="1675"/>
      <c r="G10" s="1676" t="s">
        <v>566</v>
      </c>
      <c r="H10" s="1677"/>
      <c r="I10" s="1677"/>
      <c r="J10" s="1677"/>
      <c r="K10" s="1677"/>
      <c r="L10" s="1677"/>
      <c r="M10" s="1677"/>
      <c r="N10" s="1677"/>
      <c r="O10" s="1677"/>
      <c r="P10" s="1677"/>
      <c r="Q10" s="1677"/>
      <c r="R10" s="1677"/>
      <c r="S10" s="1677"/>
      <c r="T10" s="1677"/>
      <c r="U10" s="1677"/>
      <c r="V10" s="1677"/>
      <c r="W10" s="1677"/>
      <c r="X10" s="1677"/>
      <c r="Y10" s="1678"/>
      <c r="Z10" s="1679" t="s">
        <v>567</v>
      </c>
      <c r="AA10" s="1680"/>
      <c r="AB10" s="1725" t="s">
        <v>568</v>
      </c>
      <c r="AC10" s="1728">
        <f>Q49</f>
        <v>0.79137931034482711</v>
      </c>
      <c r="AD10" s="1729"/>
      <c r="AE10" s="200"/>
      <c r="AF10" s="200"/>
      <c r="AG10" s="200"/>
      <c r="AH10" s="200"/>
      <c r="AI10" s="200"/>
      <c r="AJ10" s="200"/>
      <c r="AK10" s="200"/>
      <c r="AL10" s="200"/>
      <c r="AN10" s="202">
        <f>SUM(Z10:Z13)</f>
        <v>0</v>
      </c>
      <c r="AO10" s="200">
        <v>100</v>
      </c>
      <c r="AP10" s="200">
        <v>0.2288329519450801</v>
      </c>
    </row>
    <row r="11" spans="2:72" ht="20.100000000000001" customHeight="1">
      <c r="B11" s="1681">
        <v>3</v>
      </c>
      <c r="C11" s="1682"/>
      <c r="D11" s="1683" t="s">
        <v>569</v>
      </c>
      <c r="E11" s="1684"/>
      <c r="F11" s="1685"/>
      <c r="G11" s="1686" t="s">
        <v>570</v>
      </c>
      <c r="H11" s="1687"/>
      <c r="I11" s="1687"/>
      <c r="J11" s="1687"/>
      <c r="K11" s="1687"/>
      <c r="L11" s="1687"/>
      <c r="M11" s="1687"/>
      <c r="N11" s="1687"/>
      <c r="O11" s="1687"/>
      <c r="P11" s="1687"/>
      <c r="Q11" s="1687"/>
      <c r="R11" s="1687"/>
      <c r="S11" s="1687"/>
      <c r="T11" s="1687"/>
      <c r="U11" s="1687"/>
      <c r="V11" s="1687"/>
      <c r="W11" s="1687"/>
      <c r="X11" s="1687"/>
      <c r="Y11" s="1688"/>
      <c r="Z11" s="1689" t="s">
        <v>571</v>
      </c>
      <c r="AA11" s="1690"/>
      <c r="AB11" s="1726"/>
      <c r="AC11" s="1730"/>
      <c r="AD11" s="1731"/>
      <c r="AE11" s="200"/>
      <c r="AF11" s="200"/>
      <c r="AG11" s="200"/>
      <c r="AH11" s="200"/>
      <c r="AI11" s="200"/>
      <c r="AJ11" s="200"/>
      <c r="AK11" s="200"/>
      <c r="AL11" s="200"/>
      <c r="AN11" s="203">
        <f>SUM(Y10:Y14)</f>
        <v>0</v>
      </c>
      <c r="AO11" s="200">
        <v>89</v>
      </c>
      <c r="AP11" s="200">
        <v>0.20366132723112129</v>
      </c>
    </row>
    <row r="12" spans="2:72" ht="20.100000000000001" customHeight="1">
      <c r="B12" s="1681">
        <v>2</v>
      </c>
      <c r="C12" s="1682"/>
      <c r="D12" s="1683" t="s">
        <v>572</v>
      </c>
      <c r="E12" s="1684"/>
      <c r="F12" s="1685"/>
      <c r="G12" s="1686" t="s">
        <v>573</v>
      </c>
      <c r="H12" s="1687"/>
      <c r="I12" s="1687"/>
      <c r="J12" s="1687"/>
      <c r="K12" s="1687"/>
      <c r="L12" s="1687"/>
      <c r="M12" s="1687"/>
      <c r="N12" s="1687"/>
      <c r="O12" s="1687"/>
      <c r="P12" s="1687"/>
      <c r="Q12" s="1687"/>
      <c r="R12" s="1687"/>
      <c r="S12" s="1687"/>
      <c r="T12" s="1687"/>
      <c r="U12" s="1687"/>
      <c r="V12" s="1687"/>
      <c r="W12" s="1687"/>
      <c r="X12" s="1687"/>
      <c r="Y12" s="1688"/>
      <c r="Z12" s="1689" t="s">
        <v>574</v>
      </c>
      <c r="AA12" s="1690"/>
      <c r="AB12" s="1726"/>
      <c r="AC12" s="1730"/>
      <c r="AD12" s="1731"/>
      <c r="AE12" s="200"/>
      <c r="AF12" s="200"/>
      <c r="AG12" s="200"/>
      <c r="AH12" s="200"/>
      <c r="AI12" s="200"/>
      <c r="AJ12" s="200"/>
      <c r="AK12" s="200"/>
      <c r="AL12" s="200"/>
      <c r="AO12" s="200">
        <v>79</v>
      </c>
      <c r="AP12" s="200">
        <v>0.18077803203661327</v>
      </c>
    </row>
    <row r="13" spans="2:72" ht="20.100000000000001" customHeight="1">
      <c r="B13" s="1681">
        <v>1</v>
      </c>
      <c r="C13" s="1682"/>
      <c r="D13" s="1683" t="s">
        <v>575</v>
      </c>
      <c r="E13" s="1684"/>
      <c r="F13" s="1685"/>
      <c r="G13" s="1686" t="s">
        <v>576</v>
      </c>
      <c r="H13" s="1687"/>
      <c r="I13" s="1687"/>
      <c r="J13" s="1687"/>
      <c r="K13" s="1687"/>
      <c r="L13" s="1687"/>
      <c r="M13" s="1687"/>
      <c r="N13" s="1687"/>
      <c r="O13" s="1687"/>
      <c r="P13" s="1687"/>
      <c r="Q13" s="1687"/>
      <c r="R13" s="1687"/>
      <c r="S13" s="1687"/>
      <c r="T13" s="1687"/>
      <c r="U13" s="1687"/>
      <c r="V13" s="1687"/>
      <c r="W13" s="1687"/>
      <c r="X13" s="1687"/>
      <c r="Y13" s="1688"/>
      <c r="Z13" s="1734" t="s">
        <v>577</v>
      </c>
      <c r="AA13" s="1735"/>
      <c r="AB13" s="1726"/>
      <c r="AC13" s="1730"/>
      <c r="AD13" s="1731"/>
      <c r="AE13" s="200"/>
      <c r="AF13" s="200"/>
      <c r="AG13" s="200"/>
      <c r="AH13" s="200"/>
      <c r="AI13" s="200"/>
      <c r="AJ13" s="200"/>
      <c r="AK13" s="200"/>
      <c r="AL13" s="200"/>
      <c r="AM13" s="200"/>
      <c r="AO13" s="200">
        <v>69</v>
      </c>
      <c r="AP13" s="200">
        <v>0.15789473684210525</v>
      </c>
    </row>
    <row r="14" spans="2:72" ht="20.100000000000001" customHeight="1" thickBot="1">
      <c r="B14" s="1711">
        <v>0</v>
      </c>
      <c r="C14" s="1712"/>
      <c r="D14" s="1713" t="s">
        <v>517</v>
      </c>
      <c r="E14" s="1714"/>
      <c r="F14" s="1715"/>
      <c r="G14" s="1716" t="s">
        <v>578</v>
      </c>
      <c r="H14" s="1717"/>
      <c r="I14" s="1717"/>
      <c r="J14" s="1717"/>
      <c r="K14" s="1717"/>
      <c r="L14" s="1717"/>
      <c r="M14" s="1717"/>
      <c r="N14" s="1717"/>
      <c r="O14" s="1717"/>
      <c r="P14" s="1717"/>
      <c r="Q14" s="1717"/>
      <c r="R14" s="1717"/>
      <c r="S14" s="1717"/>
      <c r="T14" s="1717"/>
      <c r="U14" s="1717"/>
      <c r="V14" s="1717"/>
      <c r="W14" s="1717"/>
      <c r="X14" s="1717"/>
      <c r="Y14" s="1718"/>
      <c r="Z14" s="1719" t="s">
        <v>579</v>
      </c>
      <c r="AA14" s="1720"/>
      <c r="AB14" s="1727"/>
      <c r="AC14" s="1732"/>
      <c r="AD14" s="1733"/>
      <c r="AO14" s="200">
        <v>100</v>
      </c>
      <c r="AP14" s="200">
        <v>0.2288329519450801</v>
      </c>
    </row>
    <row r="15" spans="2:72" ht="5.0999999999999996" customHeight="1" thickBot="1">
      <c r="B15" s="1699"/>
      <c r="C15" s="1699"/>
      <c r="D15" s="1721"/>
      <c r="E15" s="1721"/>
      <c r="F15" s="1721"/>
      <c r="G15" s="1721"/>
      <c r="H15" s="1721"/>
      <c r="I15" s="1721"/>
      <c r="J15" s="1721"/>
      <c r="K15" s="1721"/>
      <c r="L15" s="1721"/>
      <c r="M15" s="1721"/>
      <c r="N15" s="1721"/>
      <c r="O15" s="1721"/>
      <c r="P15" s="1721"/>
      <c r="Q15" s="1721"/>
      <c r="R15" s="1721"/>
      <c r="S15" s="1721"/>
      <c r="T15" s="1721"/>
      <c r="U15" s="1721"/>
      <c r="V15" s="1721"/>
      <c r="W15" s="1721"/>
      <c r="X15" s="1721"/>
      <c r="Y15" s="1721"/>
      <c r="Z15" s="1699"/>
      <c r="AA15" s="1699"/>
      <c r="AB15" s="1699"/>
      <c r="AC15" s="1699"/>
      <c r="AD15" s="1699"/>
    </row>
    <row r="16" spans="2:72" ht="32.1" customHeight="1">
      <c r="B16" s="204" t="s">
        <v>519</v>
      </c>
      <c r="C16" s="1722" t="s">
        <v>520</v>
      </c>
      <c r="D16" s="1723"/>
      <c r="E16" s="1723"/>
      <c r="F16" s="1723"/>
      <c r="G16" s="1723"/>
      <c r="H16" s="1723"/>
      <c r="I16" s="1723"/>
      <c r="J16" s="1724"/>
      <c r="K16" s="205" t="s">
        <v>580</v>
      </c>
      <c r="L16" s="205" t="s">
        <v>581</v>
      </c>
      <c r="M16" s="205" t="s">
        <v>582</v>
      </c>
      <c r="N16" s="205" t="s">
        <v>583</v>
      </c>
      <c r="O16" s="206" t="s">
        <v>584</v>
      </c>
      <c r="P16" s="1068"/>
      <c r="Q16" s="1069" t="s">
        <v>519</v>
      </c>
      <c r="R16" s="1722" t="s">
        <v>520</v>
      </c>
      <c r="S16" s="1723"/>
      <c r="T16" s="1723"/>
      <c r="U16" s="1723"/>
      <c r="V16" s="1723"/>
      <c r="W16" s="1723"/>
      <c r="X16" s="1723"/>
      <c r="Y16" s="1724"/>
      <c r="Z16" s="205" t="s">
        <v>580</v>
      </c>
      <c r="AA16" s="205" t="s">
        <v>581</v>
      </c>
      <c r="AB16" s="205" t="s">
        <v>582</v>
      </c>
      <c r="AC16" s="205" t="s">
        <v>583</v>
      </c>
      <c r="AD16" s="206" t="s">
        <v>584</v>
      </c>
      <c r="AE16" s="200"/>
      <c r="AF16" s="200"/>
      <c r="AG16" s="200"/>
      <c r="AH16" s="200"/>
      <c r="AI16" s="200"/>
      <c r="AJ16" s="200"/>
      <c r="AK16" s="200"/>
      <c r="AL16" s="200"/>
      <c r="AO16" s="200">
        <f>SUM(AO10:AO15)</f>
        <v>437</v>
      </c>
      <c r="BQ16" s="207"/>
      <c r="BR16" s="207"/>
      <c r="BS16" s="207"/>
      <c r="BT16" s="207"/>
    </row>
    <row r="17" spans="1:127" ht="20.100000000000001" hidden="1" customHeight="1">
      <c r="B17" s="1070"/>
      <c r="C17" s="1071"/>
      <c r="D17" s="1072"/>
      <c r="E17" s="1072"/>
      <c r="F17" s="1072"/>
      <c r="G17" s="1072"/>
      <c r="H17" s="1072"/>
      <c r="I17" s="1072"/>
      <c r="J17" s="1073"/>
      <c r="K17" s="208">
        <v>1</v>
      </c>
      <c r="L17" s="208">
        <v>0.89</v>
      </c>
      <c r="M17" s="208">
        <v>0.79</v>
      </c>
      <c r="N17" s="209">
        <v>0.69</v>
      </c>
      <c r="O17" s="210">
        <v>1</v>
      </c>
      <c r="P17" s="1074"/>
      <c r="Q17" s="1075"/>
      <c r="R17" s="1076"/>
      <c r="S17" s="1077"/>
      <c r="T17" s="1077"/>
      <c r="U17" s="1077"/>
      <c r="V17" s="1077"/>
      <c r="W17" s="1077"/>
      <c r="X17" s="1077"/>
      <c r="Y17" s="1078"/>
      <c r="Z17" s="208">
        <v>1</v>
      </c>
      <c r="AA17" s="208">
        <v>0.89</v>
      </c>
      <c r="AB17" s="208">
        <v>0.79</v>
      </c>
      <c r="AC17" s="209">
        <v>0.69</v>
      </c>
      <c r="AD17" s="210">
        <v>1</v>
      </c>
      <c r="AE17" s="200"/>
      <c r="AF17" s="202">
        <f>SUM(AF18:AG46)/COUNT(AF18:AG46)</f>
        <v>0.79137931034482711</v>
      </c>
      <c r="AG17" s="200"/>
      <c r="AH17" s="200"/>
      <c r="AI17" s="200"/>
      <c r="AJ17" s="200"/>
      <c r="AK17" s="200"/>
      <c r="AL17" s="200"/>
      <c r="AV17" s="211"/>
      <c r="AW17" s="211"/>
      <c r="AX17" s="211"/>
      <c r="AY17" s="211"/>
      <c r="BQ17" s="212"/>
      <c r="BR17" s="212"/>
      <c r="BS17" s="212"/>
      <c r="BT17" s="212"/>
    </row>
    <row r="18" spans="1:127" ht="21" customHeight="1">
      <c r="B18" s="1079">
        <v>1</v>
      </c>
      <c r="C18" s="1701" t="s">
        <v>585</v>
      </c>
      <c r="D18" s="1702"/>
      <c r="E18" s="1702"/>
      <c r="F18" s="1702"/>
      <c r="G18" s="1702"/>
      <c r="H18" s="1702"/>
      <c r="I18" s="1702"/>
      <c r="J18" s="1703"/>
      <c r="K18" s="1130"/>
      <c r="L18" s="1130">
        <v>0</v>
      </c>
      <c r="M18" s="1130">
        <v>1</v>
      </c>
      <c r="N18" s="1131">
        <v>0</v>
      </c>
      <c r="O18" s="213"/>
      <c r="P18" s="1068"/>
      <c r="Q18" s="1079">
        <v>30</v>
      </c>
      <c r="R18" s="1701" t="s">
        <v>586</v>
      </c>
      <c r="S18" s="1702"/>
      <c r="T18" s="1702"/>
      <c r="U18" s="1702"/>
      <c r="V18" s="1702"/>
      <c r="W18" s="1702"/>
      <c r="X18" s="1702"/>
      <c r="Y18" s="1703"/>
      <c r="Z18" s="1130">
        <v>0</v>
      </c>
      <c r="AA18" s="1130">
        <v>0</v>
      </c>
      <c r="AB18" s="1130">
        <v>0</v>
      </c>
      <c r="AC18" s="1131">
        <v>1</v>
      </c>
      <c r="AD18" s="213">
        <v>0</v>
      </c>
      <c r="AE18" s="200"/>
      <c r="AF18" s="214">
        <f>SUMPRODUCT($K$17:$O$17,K18:O18)</f>
        <v>0.79</v>
      </c>
      <c r="AG18" s="214">
        <f>SUMPRODUCT($Z$17:$AD$17,Z18:AD18)</f>
        <v>0.69</v>
      </c>
      <c r="AH18" s="200"/>
      <c r="AI18" s="200"/>
      <c r="AJ18" s="200"/>
      <c r="AK18" s="200"/>
      <c r="AL18" s="200"/>
      <c r="AV18" s="1704" t="s">
        <v>587</v>
      </c>
      <c r="AW18" s="1704" t="s">
        <v>43</v>
      </c>
      <c r="AX18" s="1706" t="s">
        <v>588</v>
      </c>
      <c r="AY18" s="1707"/>
      <c r="BQ18" s="212"/>
      <c r="BR18" s="212"/>
      <c r="BS18" s="212"/>
      <c r="BT18" s="212"/>
    </row>
    <row r="19" spans="1:127" s="216" customFormat="1" ht="21" customHeight="1">
      <c r="A19" s="200"/>
      <c r="B19" s="1079">
        <v>2</v>
      </c>
      <c r="C19" s="1708" t="s">
        <v>589</v>
      </c>
      <c r="D19" s="1709"/>
      <c r="E19" s="1709"/>
      <c r="F19" s="1709"/>
      <c r="G19" s="1709"/>
      <c r="H19" s="1709"/>
      <c r="I19" s="1709"/>
      <c r="J19" s="1710"/>
      <c r="K19" s="1130">
        <v>0</v>
      </c>
      <c r="L19" s="1130">
        <v>0</v>
      </c>
      <c r="M19" s="1130">
        <v>0</v>
      </c>
      <c r="N19" s="1131">
        <v>1</v>
      </c>
      <c r="O19" s="213"/>
      <c r="P19" s="1068"/>
      <c r="Q19" s="1079">
        <v>31</v>
      </c>
      <c r="R19" s="1701" t="s">
        <v>590</v>
      </c>
      <c r="S19" s="1702"/>
      <c r="T19" s="1702"/>
      <c r="U19" s="1702"/>
      <c r="V19" s="1702"/>
      <c r="W19" s="1702"/>
      <c r="X19" s="1702"/>
      <c r="Y19" s="1703"/>
      <c r="Z19" s="1130">
        <v>0</v>
      </c>
      <c r="AA19" s="1130">
        <v>0</v>
      </c>
      <c r="AB19" s="1130"/>
      <c r="AC19" s="1131">
        <v>1</v>
      </c>
      <c r="AD19" s="213">
        <v>0</v>
      </c>
      <c r="AE19" s="200"/>
      <c r="AF19" s="214">
        <f t="shared" ref="AF19:AF46" si="0">SUMPRODUCT($K$17:$O$17,K19:O19)</f>
        <v>0.69</v>
      </c>
      <c r="AG19" s="214">
        <f t="shared" ref="AG19:AG46" si="1">SUMPRODUCT($Z$17:$AD$17,Z19:AD19)</f>
        <v>0.69</v>
      </c>
      <c r="AH19" s="200"/>
      <c r="AI19" s="200"/>
      <c r="AJ19" s="200"/>
      <c r="AK19" s="200"/>
      <c r="AL19" s="200"/>
      <c r="AM19" s="200"/>
      <c r="AN19" s="200"/>
      <c r="AO19" s="200"/>
      <c r="AP19" s="212"/>
      <c r="AQ19" s="212"/>
      <c r="AR19" s="212"/>
      <c r="AS19" s="212"/>
      <c r="AT19" s="212"/>
      <c r="AU19" s="212"/>
      <c r="AV19" s="1705"/>
      <c r="AW19" s="1705"/>
      <c r="AX19" s="215" t="s">
        <v>591</v>
      </c>
      <c r="AY19" s="215" t="s">
        <v>592</v>
      </c>
      <c r="AZ19" s="200"/>
      <c r="BA19" s="200"/>
      <c r="BB19" s="200"/>
      <c r="BC19" s="200"/>
      <c r="BD19" s="200"/>
      <c r="BE19" s="200"/>
      <c r="BF19" s="200"/>
      <c r="BG19" s="200"/>
      <c r="BH19" s="200"/>
      <c r="BI19" s="200"/>
      <c r="BJ19" s="200"/>
      <c r="BK19" s="200"/>
      <c r="BL19" s="200"/>
      <c r="BM19" s="200"/>
      <c r="BN19" s="200"/>
      <c r="BO19" s="200"/>
      <c r="BP19" s="200"/>
      <c r="BQ19" s="212"/>
      <c r="BR19" s="212"/>
      <c r="BS19" s="212"/>
      <c r="BT19" s="212"/>
      <c r="BU19" s="212"/>
      <c r="BV19" s="212"/>
      <c r="BW19" s="212"/>
      <c r="BX19" s="212"/>
      <c r="BY19" s="212"/>
      <c r="BZ19" s="212"/>
      <c r="CA19" s="212"/>
      <c r="CB19" s="212"/>
      <c r="CC19" s="212"/>
      <c r="CD19" s="212"/>
      <c r="CE19" s="212"/>
      <c r="CF19" s="212"/>
      <c r="CG19" s="212"/>
      <c r="CH19" s="212"/>
      <c r="CI19" s="212"/>
      <c r="CJ19" s="212"/>
      <c r="CK19" s="212"/>
      <c r="CL19" s="212"/>
      <c r="CM19" s="212"/>
      <c r="CN19" s="212"/>
      <c r="CO19" s="212"/>
      <c r="CP19" s="212"/>
      <c r="CQ19" s="212"/>
      <c r="CR19" s="212"/>
      <c r="CS19" s="212"/>
      <c r="CT19" s="212"/>
      <c r="CU19" s="212"/>
      <c r="CV19" s="212"/>
      <c r="CW19" s="212"/>
      <c r="CX19" s="212"/>
      <c r="CY19" s="212"/>
      <c r="CZ19" s="212"/>
      <c r="DA19" s="212"/>
      <c r="DB19" s="212"/>
      <c r="DC19" s="212"/>
      <c r="DD19" s="212"/>
      <c r="DE19" s="212"/>
      <c r="DF19" s="212"/>
      <c r="DG19" s="212"/>
      <c r="DH19" s="212"/>
      <c r="DI19" s="212"/>
      <c r="DJ19" s="212"/>
      <c r="DK19" s="212"/>
      <c r="DL19" s="212"/>
      <c r="DM19" s="212"/>
      <c r="DN19" s="212"/>
      <c r="DO19" s="212"/>
      <c r="DP19" s="212"/>
      <c r="DQ19" s="212"/>
      <c r="DR19" s="212"/>
      <c r="DS19" s="212"/>
      <c r="DT19" s="212"/>
      <c r="DU19" s="212"/>
      <c r="DV19" s="212"/>
      <c r="DW19" s="212"/>
    </row>
    <row r="20" spans="1:127" s="216" customFormat="1" ht="21" customHeight="1">
      <c r="A20" s="200"/>
      <c r="B20" s="1079">
        <v>3</v>
      </c>
      <c r="C20" s="1708" t="s">
        <v>593</v>
      </c>
      <c r="D20" s="1709"/>
      <c r="E20" s="1709"/>
      <c r="F20" s="1709"/>
      <c r="G20" s="1709"/>
      <c r="H20" s="1709"/>
      <c r="I20" s="1709"/>
      <c r="J20" s="1710"/>
      <c r="K20" s="1130">
        <v>0</v>
      </c>
      <c r="L20" s="1130">
        <v>0</v>
      </c>
      <c r="M20" s="1130">
        <v>0</v>
      </c>
      <c r="N20" s="1131">
        <v>1</v>
      </c>
      <c r="O20" s="213"/>
      <c r="P20" s="1068"/>
      <c r="Q20" s="1079">
        <v>32</v>
      </c>
      <c r="R20" s="1701" t="s">
        <v>594</v>
      </c>
      <c r="S20" s="1702"/>
      <c r="T20" s="1702"/>
      <c r="U20" s="1702"/>
      <c r="V20" s="1702"/>
      <c r="W20" s="1702"/>
      <c r="X20" s="1702"/>
      <c r="Y20" s="1703"/>
      <c r="Z20" s="1130">
        <v>0</v>
      </c>
      <c r="AA20" s="1130"/>
      <c r="AB20" s="1130"/>
      <c r="AC20" s="1131">
        <v>1</v>
      </c>
      <c r="AD20" s="213">
        <v>0</v>
      </c>
      <c r="AE20" s="200"/>
      <c r="AF20" s="214">
        <f t="shared" si="0"/>
        <v>0.69</v>
      </c>
      <c r="AG20" s="214">
        <f t="shared" si="1"/>
        <v>0.69</v>
      </c>
      <c r="AH20" s="200"/>
      <c r="AI20" s="200"/>
      <c r="AJ20" s="200"/>
      <c r="AK20" s="200"/>
      <c r="AL20" s="200"/>
      <c r="AM20" s="217">
        <v>4</v>
      </c>
      <c r="AN20" s="217">
        <f>58</f>
        <v>58</v>
      </c>
      <c r="AO20" s="217" t="s">
        <v>595</v>
      </c>
      <c r="AP20" s="212"/>
      <c r="AQ20" s="218">
        <v>4</v>
      </c>
      <c r="AR20" s="1736" t="s">
        <v>565</v>
      </c>
      <c r="AS20" s="1736"/>
      <c r="AT20" s="1736"/>
      <c r="AU20" s="1736"/>
      <c r="AV20" s="219">
        <f>SUM(Z18:Z46,K18:K46)</f>
        <v>0</v>
      </c>
      <c r="AW20" s="219">
        <f>AQ20*AV20</f>
        <v>0</v>
      </c>
      <c r="AX20" s="220">
        <f>AV20/$AV$25</f>
        <v>0</v>
      </c>
      <c r="AY20" s="220">
        <f>AV20/SUM($AV$20:$AV$23)</f>
        <v>0</v>
      </c>
      <c r="AZ20" s="221"/>
      <c r="BA20" s="200"/>
      <c r="BB20" s="200"/>
      <c r="BC20" s="200"/>
      <c r="BD20" s="200"/>
      <c r="BE20" s="200"/>
      <c r="BF20" s="200"/>
      <c r="BG20" s="200"/>
      <c r="BH20" s="200"/>
      <c r="BI20" s="200"/>
      <c r="BJ20" s="200"/>
      <c r="BK20" s="200"/>
      <c r="BL20" s="200"/>
      <c r="BM20" s="200"/>
      <c r="BN20" s="200"/>
      <c r="BO20" s="200"/>
      <c r="BP20" s="200"/>
      <c r="BQ20" s="212"/>
      <c r="BR20" s="212"/>
      <c r="BS20" s="212"/>
      <c r="BT20" s="212"/>
      <c r="BU20" s="212"/>
      <c r="BV20" s="212"/>
      <c r="BW20" s="212"/>
      <c r="BX20" s="212"/>
      <c r="BY20" s="212"/>
      <c r="BZ20" s="212"/>
      <c r="CA20" s="212"/>
      <c r="CB20" s="212"/>
      <c r="CC20" s="212"/>
      <c r="CD20" s="212"/>
      <c r="CE20" s="212"/>
      <c r="CF20" s="212"/>
      <c r="CG20" s="212"/>
      <c r="CH20" s="212"/>
      <c r="CI20" s="212"/>
      <c r="CJ20" s="212"/>
      <c r="CK20" s="212"/>
      <c r="CL20" s="212"/>
      <c r="CM20" s="212"/>
      <c r="CN20" s="212"/>
      <c r="CO20" s="212"/>
      <c r="CP20" s="212"/>
      <c r="CQ20" s="212"/>
      <c r="CR20" s="212"/>
      <c r="CS20" s="212"/>
      <c r="CT20" s="212"/>
      <c r="CU20" s="212"/>
      <c r="CV20" s="212"/>
      <c r="CW20" s="212"/>
      <c r="CX20" s="212"/>
      <c r="CY20" s="212"/>
      <c r="CZ20" s="212"/>
      <c r="DA20" s="212"/>
      <c r="DB20" s="212"/>
      <c r="DC20" s="212"/>
      <c r="DD20" s="212"/>
      <c r="DE20" s="212"/>
      <c r="DF20" s="212"/>
      <c r="DG20" s="212"/>
      <c r="DH20" s="212"/>
      <c r="DI20" s="212"/>
      <c r="DJ20" s="212"/>
      <c r="DK20" s="212"/>
      <c r="DL20" s="212"/>
      <c r="DM20" s="212"/>
      <c r="DN20" s="212"/>
      <c r="DO20" s="212"/>
      <c r="DP20" s="212"/>
      <c r="DQ20" s="212"/>
      <c r="DR20" s="212"/>
      <c r="DS20" s="212"/>
      <c r="DT20" s="212"/>
      <c r="DU20" s="212"/>
      <c r="DV20" s="212"/>
      <c r="DW20" s="212"/>
    </row>
    <row r="21" spans="1:127" s="216" customFormat="1" ht="21" customHeight="1">
      <c r="A21" s="200"/>
      <c r="B21" s="1079">
        <v>4</v>
      </c>
      <c r="C21" s="1701" t="s">
        <v>596</v>
      </c>
      <c r="D21" s="1702"/>
      <c r="E21" s="1702"/>
      <c r="F21" s="1702"/>
      <c r="G21" s="1702"/>
      <c r="H21" s="1702"/>
      <c r="I21" s="1702"/>
      <c r="J21" s="1703"/>
      <c r="K21" s="1130">
        <v>0</v>
      </c>
      <c r="L21" s="1130">
        <v>0</v>
      </c>
      <c r="M21" s="1130">
        <v>1</v>
      </c>
      <c r="N21" s="1131"/>
      <c r="O21" s="213"/>
      <c r="P21" s="1068"/>
      <c r="Q21" s="1079">
        <v>33</v>
      </c>
      <c r="R21" s="1737" t="s">
        <v>597</v>
      </c>
      <c r="S21" s="1738"/>
      <c r="T21" s="1738"/>
      <c r="U21" s="1738"/>
      <c r="V21" s="1738"/>
      <c r="W21" s="1738"/>
      <c r="X21" s="1738"/>
      <c r="Y21" s="1739"/>
      <c r="Z21" s="1130">
        <v>0</v>
      </c>
      <c r="AA21" s="1130">
        <v>0</v>
      </c>
      <c r="AB21" s="1130">
        <v>0</v>
      </c>
      <c r="AC21" s="1131">
        <v>1</v>
      </c>
      <c r="AD21" s="213">
        <v>0</v>
      </c>
      <c r="AE21" s="200"/>
      <c r="AF21" s="214">
        <f t="shared" si="0"/>
        <v>0.79</v>
      </c>
      <c r="AG21" s="214">
        <f t="shared" si="1"/>
        <v>0.69</v>
      </c>
      <c r="AH21" s="200"/>
      <c r="AI21" s="200"/>
      <c r="AJ21" s="200"/>
      <c r="AK21" s="200"/>
      <c r="AL21" s="200"/>
      <c r="AM21" s="217">
        <v>3</v>
      </c>
      <c r="AN21" s="217">
        <f>58</f>
        <v>58</v>
      </c>
      <c r="AO21" s="217" t="s">
        <v>595</v>
      </c>
      <c r="AP21" s="217"/>
      <c r="AQ21" s="218">
        <v>3</v>
      </c>
      <c r="AR21" s="1736" t="s">
        <v>598</v>
      </c>
      <c r="AS21" s="1736"/>
      <c r="AT21" s="1736"/>
      <c r="AU21" s="1736"/>
      <c r="AV21" s="219">
        <f>SUM(L18:L46,AA18:AA46)</f>
        <v>0</v>
      </c>
      <c r="AW21" s="219">
        <f>AQ21*AV21</f>
        <v>0</v>
      </c>
      <c r="AX21" s="220">
        <f>AV21/$AV$25</f>
        <v>0</v>
      </c>
      <c r="AY21" s="220">
        <f>AV21/SUM($AV$20:$AV$23)</f>
        <v>0</v>
      </c>
      <c r="AZ21" s="221"/>
      <c r="BA21" s="200"/>
      <c r="BB21" s="200"/>
      <c r="BC21" s="200"/>
      <c r="BD21" s="200"/>
      <c r="BE21" s="200"/>
      <c r="BF21" s="200"/>
      <c r="BG21" s="200"/>
      <c r="BH21" s="200"/>
      <c r="BI21" s="200"/>
      <c r="BJ21" s="200"/>
      <c r="BK21" s="200"/>
      <c r="BL21" s="200"/>
      <c r="BM21" s="200"/>
      <c r="BN21" s="200"/>
      <c r="BO21" s="200"/>
      <c r="BP21" s="200"/>
      <c r="BQ21" s="212"/>
      <c r="BR21" s="222"/>
      <c r="BS21" s="222"/>
      <c r="BT21" s="222"/>
      <c r="BU21" s="222"/>
      <c r="BV21" s="222"/>
      <c r="BW21" s="222"/>
      <c r="BX21" s="222"/>
      <c r="BY21" s="212"/>
      <c r="BZ21" s="212"/>
      <c r="CA21" s="212"/>
      <c r="CB21" s="212"/>
      <c r="CC21" s="212"/>
      <c r="CD21" s="212"/>
      <c r="CE21" s="212"/>
      <c r="CF21" s="212"/>
      <c r="CG21" s="212"/>
      <c r="CH21" s="212"/>
      <c r="CI21" s="212"/>
      <c r="CJ21" s="212"/>
      <c r="CK21" s="212"/>
      <c r="CL21" s="212"/>
      <c r="CM21" s="212"/>
      <c r="CN21" s="212"/>
      <c r="CO21" s="212"/>
      <c r="CP21" s="212"/>
      <c r="CQ21" s="212"/>
      <c r="CR21" s="212"/>
      <c r="CS21" s="212"/>
      <c r="CT21" s="212"/>
      <c r="CU21" s="212"/>
      <c r="CV21" s="212"/>
      <c r="CW21" s="212"/>
      <c r="CX21" s="212"/>
      <c r="CY21" s="212"/>
      <c r="CZ21" s="212"/>
      <c r="DA21" s="212"/>
      <c r="DB21" s="212"/>
      <c r="DC21" s="212"/>
      <c r="DD21" s="212"/>
      <c r="DE21" s="212"/>
      <c r="DF21" s="212"/>
      <c r="DG21" s="212"/>
      <c r="DH21" s="212"/>
      <c r="DI21" s="212"/>
      <c r="DJ21" s="212"/>
      <c r="DK21" s="212"/>
      <c r="DL21" s="212"/>
      <c r="DM21" s="212"/>
      <c r="DN21" s="212"/>
      <c r="DO21" s="212"/>
      <c r="DP21" s="212"/>
      <c r="DQ21" s="212"/>
      <c r="DR21" s="212"/>
      <c r="DS21" s="212"/>
      <c r="DT21" s="212"/>
      <c r="DU21" s="212"/>
      <c r="DV21" s="212"/>
      <c r="DW21" s="212"/>
    </row>
    <row r="22" spans="1:127" s="216" customFormat="1" ht="21" customHeight="1">
      <c r="A22" s="200"/>
      <c r="B22" s="1079">
        <v>5</v>
      </c>
      <c r="C22" s="1701" t="s">
        <v>599</v>
      </c>
      <c r="D22" s="1702"/>
      <c r="E22" s="1702"/>
      <c r="F22" s="1702"/>
      <c r="G22" s="1702"/>
      <c r="H22" s="1702"/>
      <c r="I22" s="1702"/>
      <c r="J22" s="1703"/>
      <c r="K22" s="1130">
        <v>0</v>
      </c>
      <c r="L22" s="1130">
        <v>0</v>
      </c>
      <c r="M22" s="1130">
        <v>0</v>
      </c>
      <c r="N22" s="1131">
        <v>1</v>
      </c>
      <c r="O22" s="213"/>
      <c r="P22" s="1068"/>
      <c r="Q22" s="1079">
        <v>34</v>
      </c>
      <c r="R22" s="1701" t="s">
        <v>600</v>
      </c>
      <c r="S22" s="1702"/>
      <c r="T22" s="1702"/>
      <c r="U22" s="1702"/>
      <c r="V22" s="1702"/>
      <c r="W22" s="1702"/>
      <c r="X22" s="1702"/>
      <c r="Y22" s="1703"/>
      <c r="Z22" s="1130">
        <v>0</v>
      </c>
      <c r="AA22" s="1130">
        <v>0</v>
      </c>
      <c r="AB22" s="1130">
        <v>0</v>
      </c>
      <c r="AC22" s="1131">
        <v>1</v>
      </c>
      <c r="AD22" s="213">
        <v>0</v>
      </c>
      <c r="AE22" s="200"/>
      <c r="AF22" s="214">
        <f t="shared" si="0"/>
        <v>0.69</v>
      </c>
      <c r="AG22" s="214">
        <f t="shared" si="1"/>
        <v>0.69</v>
      </c>
      <c r="AH22" s="200"/>
      <c r="AI22" s="200"/>
      <c r="AJ22" s="200"/>
      <c r="AK22" s="200"/>
      <c r="AL22" s="200"/>
      <c r="AM22" s="217">
        <v>2</v>
      </c>
      <c r="AN22" s="217">
        <f>58</f>
        <v>58</v>
      </c>
      <c r="AO22" s="217" t="s">
        <v>595</v>
      </c>
      <c r="AP22" s="218"/>
      <c r="AQ22" s="218">
        <v>2</v>
      </c>
      <c r="AR22" s="1736" t="s">
        <v>572</v>
      </c>
      <c r="AS22" s="1736"/>
      <c r="AT22" s="1736"/>
      <c r="AU22" s="1736"/>
      <c r="AV22" s="219">
        <f>SUM(M18:M46,AB18:AB46)</f>
        <v>3</v>
      </c>
      <c r="AW22" s="219">
        <f>AQ22*AV22</f>
        <v>6</v>
      </c>
      <c r="AX22" s="220">
        <f>AV22/$AV$25</f>
        <v>5.1724137931034482E-2</v>
      </c>
      <c r="AY22" s="220">
        <f>AV22/SUM($AV$20:$AV$23)</f>
        <v>7.4999999999999997E-2</v>
      </c>
      <c r="AZ22" s="221"/>
      <c r="BA22" s="200"/>
      <c r="BB22" s="200"/>
      <c r="BC22" s="200" t="s">
        <v>601</v>
      </c>
      <c r="BD22" s="200"/>
      <c r="BE22" s="200"/>
      <c r="BF22" s="200"/>
      <c r="BG22" s="200"/>
      <c r="BH22" s="200"/>
      <c r="BI22" s="200"/>
      <c r="BJ22" s="200"/>
      <c r="BK22" s="200"/>
      <c r="BL22" s="200"/>
      <c r="BM22" s="200"/>
      <c r="BN22" s="200"/>
      <c r="BO22" s="200"/>
      <c r="BP22" s="200"/>
      <c r="BQ22" s="212"/>
      <c r="BR22" s="222"/>
      <c r="BS22" s="222"/>
      <c r="BT22" s="222"/>
      <c r="BU22" s="222"/>
      <c r="BV22" s="222"/>
      <c r="BW22" s="222"/>
      <c r="BX22" s="222"/>
      <c r="BY22" s="212"/>
      <c r="BZ22" s="212"/>
      <c r="CA22" s="212"/>
      <c r="CB22" s="212"/>
      <c r="CC22" s="212"/>
      <c r="CD22" s="212"/>
      <c r="CE22" s="212"/>
      <c r="CF22" s="212"/>
      <c r="CG22" s="212"/>
      <c r="CH22" s="212"/>
      <c r="CI22" s="212"/>
      <c r="CJ22" s="212"/>
      <c r="CK22" s="212"/>
      <c r="CL22" s="212"/>
      <c r="CM22" s="212"/>
      <c r="CN22" s="212"/>
      <c r="CO22" s="212"/>
      <c r="CP22" s="212"/>
      <c r="CQ22" s="212"/>
      <c r="CR22" s="212"/>
      <c r="CS22" s="212"/>
      <c r="CT22" s="212"/>
      <c r="CU22" s="212"/>
      <c r="CV22" s="212"/>
      <c r="CW22" s="212"/>
      <c r="CX22" s="212"/>
      <c r="CY22" s="212"/>
      <c r="CZ22" s="212"/>
      <c r="DA22" s="212"/>
      <c r="DB22" s="212"/>
      <c r="DC22" s="212"/>
      <c r="DD22" s="212"/>
      <c r="DE22" s="212"/>
      <c r="DF22" s="212"/>
      <c r="DG22" s="212"/>
      <c r="DH22" s="212"/>
      <c r="DI22" s="212"/>
      <c r="DJ22" s="212"/>
      <c r="DK22" s="212"/>
      <c r="DL22" s="212"/>
      <c r="DM22" s="212"/>
      <c r="DN22" s="212"/>
      <c r="DO22" s="212"/>
      <c r="DP22" s="212"/>
      <c r="DQ22" s="212"/>
      <c r="DR22" s="212"/>
      <c r="DS22" s="212"/>
      <c r="DT22" s="212"/>
      <c r="DU22" s="212"/>
      <c r="DV22" s="212"/>
      <c r="DW22" s="212"/>
    </row>
    <row r="23" spans="1:127" s="216" customFormat="1" ht="21" customHeight="1">
      <c r="A23" s="200"/>
      <c r="B23" s="1079">
        <v>6</v>
      </c>
      <c r="C23" s="1701" t="s">
        <v>602</v>
      </c>
      <c r="D23" s="1702"/>
      <c r="E23" s="1702"/>
      <c r="F23" s="1702"/>
      <c r="G23" s="1702"/>
      <c r="H23" s="1702"/>
      <c r="I23" s="1702"/>
      <c r="J23" s="1703"/>
      <c r="K23" s="1130">
        <v>0</v>
      </c>
      <c r="L23" s="1130">
        <v>0</v>
      </c>
      <c r="M23" s="1130">
        <v>0</v>
      </c>
      <c r="N23" s="1131">
        <v>1</v>
      </c>
      <c r="O23" s="213"/>
      <c r="P23" s="1068"/>
      <c r="Q23" s="1079">
        <v>35</v>
      </c>
      <c r="R23" s="1737" t="s">
        <v>603</v>
      </c>
      <c r="S23" s="1738"/>
      <c r="T23" s="1738"/>
      <c r="U23" s="1738"/>
      <c r="V23" s="1738"/>
      <c r="W23" s="1738"/>
      <c r="X23" s="1738"/>
      <c r="Y23" s="1739"/>
      <c r="Z23" s="1130">
        <v>0</v>
      </c>
      <c r="AA23" s="1130">
        <v>0</v>
      </c>
      <c r="AB23" s="1130">
        <v>0</v>
      </c>
      <c r="AC23" s="1131">
        <v>1</v>
      </c>
      <c r="AD23" s="213">
        <v>0</v>
      </c>
      <c r="AE23" s="200"/>
      <c r="AF23" s="214">
        <f t="shared" si="0"/>
        <v>0.69</v>
      </c>
      <c r="AG23" s="214">
        <f t="shared" si="1"/>
        <v>0.69</v>
      </c>
      <c r="AH23" s="200"/>
      <c r="AI23" s="200"/>
      <c r="AJ23" s="200"/>
      <c r="AK23" s="200"/>
      <c r="AL23" s="200"/>
      <c r="AM23" s="217">
        <v>1</v>
      </c>
      <c r="AN23" s="217">
        <f>58</f>
        <v>58</v>
      </c>
      <c r="AO23" s="217" t="s">
        <v>595</v>
      </c>
      <c r="AP23" s="218"/>
      <c r="AQ23" s="218">
        <v>1</v>
      </c>
      <c r="AR23" s="1736" t="s">
        <v>575</v>
      </c>
      <c r="AS23" s="1736"/>
      <c r="AT23" s="1736"/>
      <c r="AU23" s="1736"/>
      <c r="AV23" s="219">
        <f>SUM(N18:N46,AC18:AC46)</f>
        <v>37</v>
      </c>
      <c r="AW23" s="219">
        <f>AQ23*AV23</f>
        <v>37</v>
      </c>
      <c r="AX23" s="220">
        <f>AV23/$AV$25</f>
        <v>0.63793103448275867</v>
      </c>
      <c r="AY23" s="220">
        <f>AV23/SUM($AV$20:$AV$23)</f>
        <v>0.92500000000000004</v>
      </c>
      <c r="AZ23" s="221"/>
      <c r="BA23" s="200"/>
      <c r="BB23" s="200"/>
      <c r="BC23" s="200"/>
      <c r="BD23" s="200"/>
      <c r="BE23" s="200"/>
      <c r="BF23" s="200"/>
      <c r="BG23" s="200"/>
      <c r="BH23" s="200"/>
      <c r="BI23" s="200"/>
      <c r="BJ23" s="200"/>
      <c r="BK23" s="200"/>
      <c r="BL23" s="200"/>
      <c r="BM23" s="200"/>
      <c r="BN23" s="200"/>
      <c r="BO23" s="200"/>
      <c r="BP23" s="200"/>
      <c r="BQ23" s="212"/>
      <c r="BR23" s="222"/>
      <c r="BS23" s="222"/>
      <c r="BT23" s="222"/>
      <c r="BU23" s="222"/>
      <c r="BV23" s="222"/>
      <c r="BW23" s="222"/>
      <c r="BX23" s="222"/>
      <c r="BY23" s="212"/>
      <c r="BZ23" s="212"/>
      <c r="CA23" s="212"/>
      <c r="CB23" s="212"/>
      <c r="CC23" s="212"/>
      <c r="CD23" s="212"/>
      <c r="CE23" s="212"/>
      <c r="CF23" s="212"/>
      <c r="CG23" s="212"/>
      <c r="CH23" s="212"/>
      <c r="CI23" s="212"/>
      <c r="CJ23" s="212"/>
      <c r="CK23" s="212"/>
      <c r="CL23" s="212"/>
      <c r="CM23" s="212"/>
      <c r="CN23" s="212"/>
      <c r="CO23" s="212"/>
      <c r="CP23" s="212"/>
      <c r="CQ23" s="212"/>
      <c r="CR23" s="212"/>
      <c r="CS23" s="212"/>
      <c r="CT23" s="212"/>
      <c r="CU23" s="212"/>
      <c r="CV23" s="212"/>
      <c r="CW23" s="212"/>
      <c r="CX23" s="212"/>
      <c r="CY23" s="212"/>
      <c r="CZ23" s="212"/>
      <c r="DA23" s="212"/>
      <c r="DB23" s="212"/>
      <c r="DC23" s="212"/>
      <c r="DD23" s="212"/>
      <c r="DE23" s="212"/>
      <c r="DF23" s="212"/>
      <c r="DG23" s="212"/>
      <c r="DH23" s="212"/>
      <c r="DI23" s="212"/>
      <c r="DJ23" s="212"/>
      <c r="DK23" s="212"/>
      <c r="DL23" s="212"/>
      <c r="DM23" s="212"/>
      <c r="DN23" s="212"/>
      <c r="DO23" s="212"/>
      <c r="DP23" s="212"/>
      <c r="DQ23" s="212"/>
      <c r="DR23" s="212"/>
      <c r="DS23" s="212"/>
      <c r="DT23" s="212"/>
      <c r="DU23" s="212"/>
      <c r="DV23" s="212"/>
      <c r="DW23" s="212"/>
    </row>
    <row r="24" spans="1:127" s="216" customFormat="1" ht="21" customHeight="1" thickBot="1">
      <c r="A24" s="200"/>
      <c r="B24" s="1079">
        <v>7</v>
      </c>
      <c r="C24" s="1701" t="s">
        <v>604</v>
      </c>
      <c r="D24" s="1702"/>
      <c r="E24" s="1702"/>
      <c r="F24" s="1702"/>
      <c r="G24" s="1702"/>
      <c r="H24" s="1702"/>
      <c r="I24" s="1702"/>
      <c r="J24" s="1703"/>
      <c r="K24" s="1130">
        <v>0</v>
      </c>
      <c r="L24" s="1130">
        <v>0</v>
      </c>
      <c r="M24" s="1130">
        <v>0</v>
      </c>
      <c r="N24" s="1131">
        <v>1</v>
      </c>
      <c r="O24" s="213"/>
      <c r="P24" s="1068"/>
      <c r="Q24" s="1079">
        <v>36</v>
      </c>
      <c r="R24" s="1701" t="s">
        <v>605</v>
      </c>
      <c r="S24" s="1702"/>
      <c r="T24" s="1702"/>
      <c r="U24" s="1702"/>
      <c r="V24" s="1702"/>
      <c r="W24" s="1702"/>
      <c r="X24" s="1702"/>
      <c r="Y24" s="1703"/>
      <c r="Z24" s="1130"/>
      <c r="AA24" s="1130"/>
      <c r="AB24" s="1130"/>
      <c r="AC24" s="1131">
        <v>0</v>
      </c>
      <c r="AD24" s="213">
        <v>1</v>
      </c>
      <c r="AE24" s="200"/>
      <c r="AF24" s="214">
        <f t="shared" si="0"/>
        <v>0.69</v>
      </c>
      <c r="AG24" s="214">
        <f t="shared" si="1"/>
        <v>1</v>
      </c>
      <c r="AH24" s="200"/>
      <c r="AI24" s="200"/>
      <c r="AJ24" s="200"/>
      <c r="AK24" s="200"/>
      <c r="AL24" s="200"/>
      <c r="AM24" s="217">
        <v>0</v>
      </c>
      <c r="AN24" s="217">
        <f>58</f>
        <v>58</v>
      </c>
      <c r="AO24" s="217" t="s">
        <v>595</v>
      </c>
      <c r="AP24" s="218"/>
      <c r="AQ24" s="218">
        <v>0</v>
      </c>
      <c r="AR24" s="1740" t="s">
        <v>517</v>
      </c>
      <c r="AS24" s="1740"/>
      <c r="AT24" s="1740"/>
      <c r="AU24" s="1740"/>
      <c r="AV24" s="223">
        <f>SUM(O18:O46,AD18:AD46)</f>
        <v>18</v>
      </c>
      <c r="AW24" s="223">
        <f>AQ24*AV24</f>
        <v>0</v>
      </c>
      <c r="AX24" s="224">
        <f>AV24/$AV$25</f>
        <v>0.31034482758620691</v>
      </c>
      <c r="AY24" s="224" t="s">
        <v>606</v>
      </c>
      <c r="AZ24" s="221"/>
      <c r="BA24" s="200"/>
      <c r="BB24" s="200"/>
      <c r="BC24" s="200"/>
      <c r="BD24" s="200"/>
      <c r="BE24" s="200"/>
      <c r="BF24" s="200"/>
      <c r="BG24" s="200"/>
      <c r="BH24" s="200"/>
      <c r="BI24" s="200"/>
      <c r="BJ24" s="200"/>
      <c r="BK24" s="200"/>
      <c r="BL24" s="200"/>
      <c r="BM24" s="200"/>
      <c r="BN24" s="200"/>
      <c r="BO24" s="200"/>
      <c r="BP24" s="200"/>
      <c r="BQ24" s="225"/>
      <c r="BR24" s="225"/>
      <c r="BS24" s="225"/>
      <c r="BT24" s="225"/>
      <c r="BU24" s="225"/>
      <c r="BV24" s="225"/>
      <c r="BW24" s="225"/>
      <c r="BX24" s="225"/>
      <c r="BY24" s="225"/>
      <c r="BZ24" s="225"/>
      <c r="CA24" s="225"/>
      <c r="CB24" s="225"/>
      <c r="CC24" s="225"/>
      <c r="CD24" s="225"/>
      <c r="CE24" s="225"/>
      <c r="CF24" s="225"/>
      <c r="CG24" s="225"/>
      <c r="CH24" s="225"/>
      <c r="CI24" s="225"/>
      <c r="CJ24" s="225"/>
      <c r="CK24" s="225"/>
      <c r="CL24" s="225"/>
      <c r="CM24" s="225"/>
      <c r="CN24" s="225"/>
      <c r="CO24" s="225"/>
      <c r="CP24" s="225"/>
      <c r="CQ24" s="225"/>
      <c r="CR24" s="225"/>
      <c r="CS24" s="225"/>
      <c r="CT24" s="225"/>
      <c r="CU24" s="225"/>
      <c r="CV24" s="225"/>
      <c r="CW24" s="225"/>
      <c r="CX24" s="225"/>
      <c r="CY24" s="225"/>
      <c r="CZ24" s="225"/>
      <c r="DA24" s="225"/>
      <c r="DB24" s="225"/>
      <c r="DC24" s="225"/>
      <c r="DD24" s="225"/>
      <c r="DE24" s="225"/>
      <c r="DF24" s="225"/>
      <c r="DG24" s="225"/>
      <c r="DH24" s="225"/>
      <c r="DI24" s="225"/>
      <c r="DJ24" s="225"/>
      <c r="DK24" s="225"/>
      <c r="DL24" s="225"/>
      <c r="DM24" s="225"/>
      <c r="DN24" s="225"/>
      <c r="DO24" s="225"/>
      <c r="DP24" s="225"/>
      <c r="DQ24" s="225"/>
      <c r="DR24" s="225"/>
      <c r="DS24" s="225"/>
      <c r="DT24" s="225"/>
      <c r="DU24" s="225"/>
      <c r="DV24" s="225"/>
      <c r="DW24" s="225"/>
    </row>
    <row r="25" spans="1:127" s="216" customFormat="1" ht="21" customHeight="1" thickTop="1">
      <c r="A25" s="200"/>
      <c r="B25" s="1079">
        <v>8</v>
      </c>
      <c r="C25" s="1701" t="s">
        <v>607</v>
      </c>
      <c r="D25" s="1702"/>
      <c r="E25" s="1702"/>
      <c r="F25" s="1702"/>
      <c r="G25" s="1702"/>
      <c r="H25" s="1702"/>
      <c r="I25" s="1702"/>
      <c r="J25" s="1703"/>
      <c r="K25" s="1130">
        <v>0</v>
      </c>
      <c r="L25" s="1130">
        <v>0</v>
      </c>
      <c r="M25" s="1130">
        <v>0</v>
      </c>
      <c r="N25" s="1131">
        <v>1</v>
      </c>
      <c r="O25" s="213"/>
      <c r="P25" s="1068"/>
      <c r="Q25" s="1079">
        <v>37</v>
      </c>
      <c r="R25" s="1701" t="s">
        <v>608</v>
      </c>
      <c r="S25" s="1702"/>
      <c r="T25" s="1702"/>
      <c r="U25" s="1702"/>
      <c r="V25" s="1702"/>
      <c r="W25" s="1702"/>
      <c r="X25" s="1702"/>
      <c r="Y25" s="1703"/>
      <c r="Z25" s="1130">
        <v>0</v>
      </c>
      <c r="AA25" s="1130"/>
      <c r="AB25" s="1130">
        <v>0</v>
      </c>
      <c r="AC25" s="1131">
        <v>1</v>
      </c>
      <c r="AD25" s="213">
        <v>0</v>
      </c>
      <c r="AE25" s="200"/>
      <c r="AF25" s="214">
        <f t="shared" si="0"/>
        <v>0.69</v>
      </c>
      <c r="AG25" s="214">
        <f t="shared" si="1"/>
        <v>0.69</v>
      </c>
      <c r="AH25" s="200"/>
      <c r="AI25" s="200"/>
      <c r="AJ25" s="200"/>
      <c r="AK25" s="200"/>
      <c r="AL25" s="200"/>
      <c r="AM25" s="221"/>
      <c r="AN25" s="221"/>
      <c r="AO25" s="221"/>
      <c r="AP25" s="221"/>
      <c r="AQ25" s="221"/>
      <c r="AR25" s="1741" t="s">
        <v>5</v>
      </c>
      <c r="AS25" s="1741"/>
      <c r="AT25" s="1741"/>
      <c r="AU25" s="1741"/>
      <c r="AV25" s="226">
        <f>SUM(AV20:AV24)</f>
        <v>58</v>
      </c>
      <c r="AW25" s="226">
        <f>SUM(AW20:AW24)</f>
        <v>43</v>
      </c>
      <c r="AX25" s="227">
        <f>SUM(AX20:AX24)</f>
        <v>1</v>
      </c>
      <c r="AY25" s="227">
        <f>SUM(AY20:AY24)</f>
        <v>1</v>
      </c>
      <c r="AZ25" s="221"/>
      <c r="BA25" s="200"/>
      <c r="BB25" s="200"/>
      <c r="BC25" s="200"/>
      <c r="BD25" s="200"/>
      <c r="BE25" s="200"/>
      <c r="BF25" s="200"/>
      <c r="BG25" s="200"/>
      <c r="BH25" s="200"/>
      <c r="BI25" s="200"/>
      <c r="BJ25" s="200"/>
      <c r="BK25" s="200"/>
      <c r="BL25" s="200"/>
      <c r="BM25" s="200"/>
      <c r="BN25" s="200"/>
      <c r="BO25" s="200"/>
      <c r="BP25" s="200"/>
      <c r="BQ25" s="212"/>
      <c r="BR25" s="212"/>
      <c r="BS25" s="212"/>
      <c r="BT25" s="212"/>
      <c r="BU25" s="212"/>
      <c r="BV25" s="212"/>
      <c r="BW25" s="212"/>
      <c r="BX25" s="212"/>
      <c r="BY25" s="212"/>
      <c r="BZ25" s="212"/>
      <c r="CA25" s="212"/>
      <c r="CB25" s="212"/>
      <c r="CC25" s="212"/>
      <c r="CD25" s="212"/>
      <c r="CE25" s="212"/>
      <c r="CF25" s="212"/>
      <c r="CG25" s="212"/>
      <c r="CH25" s="212"/>
      <c r="CI25" s="212"/>
      <c r="CJ25" s="212"/>
      <c r="CK25" s="212"/>
      <c r="CL25" s="212"/>
      <c r="CM25" s="212"/>
      <c r="CN25" s="212"/>
      <c r="CO25" s="212"/>
      <c r="CP25" s="212"/>
      <c r="CQ25" s="212"/>
      <c r="CR25" s="212"/>
      <c r="CS25" s="212"/>
      <c r="CT25" s="212"/>
      <c r="CU25" s="212"/>
      <c r="CV25" s="212"/>
      <c r="CW25" s="212"/>
      <c r="CX25" s="212"/>
      <c r="CY25" s="212"/>
      <c r="CZ25" s="212"/>
      <c r="DA25" s="212"/>
      <c r="DB25" s="212"/>
      <c r="DC25" s="212"/>
      <c r="DD25" s="212"/>
      <c r="DE25" s="212"/>
      <c r="DF25" s="212"/>
      <c r="DG25" s="212"/>
      <c r="DH25" s="212"/>
      <c r="DI25" s="212"/>
      <c r="DJ25" s="212"/>
      <c r="DK25" s="212"/>
      <c r="DL25" s="212"/>
      <c r="DM25" s="212"/>
      <c r="DN25" s="212"/>
      <c r="DO25" s="212"/>
      <c r="DP25" s="212"/>
      <c r="DQ25" s="212"/>
      <c r="DR25" s="212"/>
      <c r="DS25" s="212"/>
      <c r="DT25" s="212"/>
      <c r="DU25" s="212"/>
      <c r="DV25" s="212"/>
      <c r="DW25" s="212"/>
    </row>
    <row r="26" spans="1:127" s="216" customFormat="1" ht="21" customHeight="1">
      <c r="A26" s="200"/>
      <c r="B26" s="1079">
        <v>9</v>
      </c>
      <c r="C26" s="1708" t="s">
        <v>609</v>
      </c>
      <c r="D26" s="1709"/>
      <c r="E26" s="1709"/>
      <c r="F26" s="1709"/>
      <c r="G26" s="1709"/>
      <c r="H26" s="1709"/>
      <c r="I26" s="1709"/>
      <c r="J26" s="1710"/>
      <c r="K26" s="1130">
        <v>0</v>
      </c>
      <c r="L26" s="1130"/>
      <c r="M26" s="1130">
        <v>0</v>
      </c>
      <c r="N26" s="1131">
        <v>1</v>
      </c>
      <c r="O26" s="213"/>
      <c r="P26" s="1068"/>
      <c r="Q26" s="1079">
        <v>38</v>
      </c>
      <c r="R26" s="1701" t="s">
        <v>610</v>
      </c>
      <c r="S26" s="1702"/>
      <c r="T26" s="1702"/>
      <c r="U26" s="1702"/>
      <c r="V26" s="1702"/>
      <c r="W26" s="1702"/>
      <c r="X26" s="1702"/>
      <c r="Y26" s="1703"/>
      <c r="Z26" s="1130">
        <v>0</v>
      </c>
      <c r="AA26" s="1130">
        <v>0</v>
      </c>
      <c r="AB26" s="1130">
        <v>0</v>
      </c>
      <c r="AC26" s="1131">
        <v>1</v>
      </c>
      <c r="AD26" s="213">
        <v>0</v>
      </c>
      <c r="AE26" s="200"/>
      <c r="AF26" s="214">
        <f t="shared" si="0"/>
        <v>0.69</v>
      </c>
      <c r="AG26" s="214">
        <f t="shared" si="1"/>
        <v>0.69</v>
      </c>
      <c r="AH26" s="200"/>
      <c r="AI26" s="200"/>
      <c r="AJ26" s="200"/>
      <c r="AK26" s="200"/>
      <c r="AL26" s="200"/>
      <c r="AM26" s="221"/>
      <c r="AN26" s="221"/>
      <c r="AO26" s="221"/>
      <c r="AP26" s="221"/>
      <c r="AQ26" s="221"/>
      <c r="AR26" s="221"/>
      <c r="AS26" s="221"/>
      <c r="AT26" s="221"/>
      <c r="AU26" s="221"/>
      <c r="AX26" s="221"/>
      <c r="AY26" s="221"/>
      <c r="AZ26" s="221"/>
      <c r="BA26" s="200"/>
      <c r="BB26" s="200"/>
      <c r="BC26" s="200"/>
      <c r="BD26" s="200"/>
      <c r="BE26" s="200"/>
      <c r="BF26" s="200"/>
      <c r="BG26" s="200"/>
      <c r="BH26" s="200"/>
      <c r="BI26" s="200"/>
      <c r="BJ26" s="200"/>
      <c r="BK26" s="200"/>
      <c r="BL26" s="200"/>
      <c r="BM26" s="200"/>
      <c r="BN26" s="200"/>
      <c r="BO26" s="200"/>
      <c r="BP26" s="200"/>
      <c r="BQ26" s="212"/>
      <c r="BR26" s="212"/>
      <c r="BS26" s="212"/>
      <c r="BT26" s="212"/>
      <c r="BU26" s="212"/>
      <c r="BV26" s="212"/>
      <c r="BW26" s="212"/>
      <c r="BX26" s="212"/>
      <c r="BY26" s="212"/>
      <c r="BZ26" s="212"/>
      <c r="CA26" s="212"/>
      <c r="CB26" s="212"/>
      <c r="CC26" s="212"/>
      <c r="CD26" s="212"/>
      <c r="CE26" s="212"/>
      <c r="CF26" s="212"/>
      <c r="CG26" s="212"/>
      <c r="CH26" s="212"/>
      <c r="CI26" s="212"/>
      <c r="CJ26" s="212"/>
      <c r="CK26" s="212"/>
      <c r="CL26" s="212"/>
      <c r="CM26" s="212"/>
      <c r="CN26" s="212"/>
      <c r="CO26" s="212"/>
      <c r="CP26" s="212"/>
      <c r="CQ26" s="212"/>
      <c r="CR26" s="212"/>
      <c r="CS26" s="212"/>
      <c r="CT26" s="212"/>
      <c r="CU26" s="212"/>
      <c r="CV26" s="212"/>
      <c r="CW26" s="212"/>
      <c r="CX26" s="212"/>
      <c r="CY26" s="212"/>
      <c r="CZ26" s="212"/>
      <c r="DA26" s="212"/>
      <c r="DB26" s="212"/>
      <c r="DC26" s="212"/>
      <c r="DD26" s="212"/>
      <c r="DE26" s="212"/>
      <c r="DF26" s="212"/>
      <c r="DG26" s="212"/>
      <c r="DH26" s="212"/>
      <c r="DI26" s="212"/>
      <c r="DJ26" s="212"/>
      <c r="DK26" s="212"/>
      <c r="DL26" s="212"/>
      <c r="DM26" s="212"/>
      <c r="DN26" s="212"/>
      <c r="DO26" s="212"/>
      <c r="DP26" s="212"/>
      <c r="DQ26" s="212"/>
      <c r="DR26" s="212"/>
      <c r="DS26" s="212"/>
      <c r="DT26" s="212"/>
      <c r="DU26" s="212"/>
      <c r="DV26" s="212"/>
      <c r="DW26" s="212"/>
    </row>
    <row r="27" spans="1:127" s="216" customFormat="1" ht="21" customHeight="1">
      <c r="A27" s="200"/>
      <c r="B27" s="1079">
        <v>10</v>
      </c>
      <c r="C27" s="1708" t="s">
        <v>611</v>
      </c>
      <c r="D27" s="1709"/>
      <c r="E27" s="1709"/>
      <c r="F27" s="1709"/>
      <c r="G27" s="1709"/>
      <c r="H27" s="1709"/>
      <c r="I27" s="1709"/>
      <c r="J27" s="1710"/>
      <c r="K27" s="1130">
        <v>0</v>
      </c>
      <c r="L27" s="1130">
        <v>0</v>
      </c>
      <c r="M27" s="1130"/>
      <c r="N27" s="1131">
        <v>1</v>
      </c>
      <c r="O27" s="213"/>
      <c r="P27" s="1068"/>
      <c r="Q27" s="1079">
        <v>39</v>
      </c>
      <c r="R27" s="1701" t="s">
        <v>612</v>
      </c>
      <c r="S27" s="1702"/>
      <c r="T27" s="1702"/>
      <c r="U27" s="1702"/>
      <c r="V27" s="1702"/>
      <c r="W27" s="1702"/>
      <c r="X27" s="1702"/>
      <c r="Y27" s="1703"/>
      <c r="Z27" s="1130">
        <v>0</v>
      </c>
      <c r="AA27" s="1130">
        <v>0</v>
      </c>
      <c r="AB27" s="1130">
        <v>0</v>
      </c>
      <c r="AC27" s="1131">
        <v>1</v>
      </c>
      <c r="AD27" s="213">
        <v>0</v>
      </c>
      <c r="AE27" s="200"/>
      <c r="AF27" s="214">
        <f t="shared" si="0"/>
        <v>0.69</v>
      </c>
      <c r="AG27" s="214">
        <f t="shared" si="1"/>
        <v>0.69</v>
      </c>
      <c r="AH27" s="200"/>
      <c r="AI27" s="200"/>
      <c r="AJ27" s="200"/>
      <c r="AK27" s="200"/>
      <c r="AL27" s="200"/>
      <c r="AM27" s="221"/>
      <c r="AN27" s="221"/>
      <c r="AO27" s="221"/>
      <c r="AP27" s="221"/>
      <c r="AQ27" s="221"/>
      <c r="AR27" s="221"/>
      <c r="AS27" s="221"/>
      <c r="AT27" s="221"/>
      <c r="AU27" s="221"/>
      <c r="AV27" s="228" t="s">
        <v>613</v>
      </c>
      <c r="AW27" s="217">
        <f>SUM(AV20:AV23)*AQ20</f>
        <v>160</v>
      </c>
      <c r="AX27" s="221" t="s">
        <v>614</v>
      </c>
      <c r="AY27" s="221"/>
      <c r="AZ27" s="221"/>
      <c r="BA27" s="200"/>
      <c r="BB27" s="200"/>
      <c r="BC27" s="200"/>
      <c r="BD27" s="200"/>
      <c r="BE27" s="200"/>
      <c r="BF27" s="200"/>
      <c r="BG27" s="200"/>
      <c r="BH27" s="200"/>
      <c r="BI27" s="200"/>
      <c r="BJ27" s="200"/>
      <c r="BK27" s="200"/>
      <c r="BL27" s="200"/>
      <c r="BM27" s="200"/>
      <c r="BN27" s="200"/>
      <c r="BO27" s="200"/>
      <c r="BP27" s="200"/>
      <c r="BQ27" s="212"/>
      <c r="BR27" s="212"/>
      <c r="BS27" s="212"/>
      <c r="BT27" s="212"/>
      <c r="BU27" s="212"/>
      <c r="BV27" s="212"/>
      <c r="BW27" s="212"/>
      <c r="BX27" s="212"/>
      <c r="BY27" s="212"/>
      <c r="BZ27" s="212"/>
      <c r="CA27" s="212"/>
      <c r="CB27" s="212"/>
      <c r="CC27" s="212"/>
      <c r="CD27" s="212"/>
      <c r="CE27" s="212"/>
      <c r="CF27" s="212"/>
      <c r="CG27" s="212"/>
      <c r="CH27" s="212"/>
      <c r="CI27" s="212"/>
      <c r="CJ27" s="212"/>
      <c r="CK27" s="212"/>
      <c r="CL27" s="212"/>
      <c r="CM27" s="212"/>
      <c r="CN27" s="212"/>
      <c r="CO27" s="212"/>
      <c r="CP27" s="212"/>
      <c r="CQ27" s="212"/>
      <c r="CR27" s="212"/>
      <c r="CS27" s="212"/>
      <c r="CT27" s="212"/>
      <c r="CU27" s="212"/>
      <c r="CV27" s="212"/>
      <c r="CW27" s="212"/>
      <c r="CX27" s="212"/>
      <c r="CY27" s="212"/>
      <c r="CZ27" s="212"/>
      <c r="DA27" s="212"/>
      <c r="DB27" s="212"/>
      <c r="DC27" s="212"/>
      <c r="DD27" s="212"/>
      <c r="DE27" s="212"/>
      <c r="DF27" s="212"/>
      <c r="DG27" s="212"/>
      <c r="DH27" s="212"/>
      <c r="DI27" s="212"/>
      <c r="DJ27" s="212"/>
      <c r="DK27" s="212"/>
      <c r="DL27" s="212"/>
      <c r="DM27" s="212"/>
      <c r="DN27" s="212"/>
      <c r="DO27" s="212"/>
      <c r="DP27" s="212"/>
      <c r="DQ27" s="212"/>
      <c r="DR27" s="212"/>
      <c r="DS27" s="212"/>
      <c r="DT27" s="212"/>
      <c r="DU27" s="212"/>
      <c r="DV27" s="212"/>
      <c r="DW27" s="212"/>
    </row>
    <row r="28" spans="1:127" s="216" customFormat="1" ht="21" customHeight="1">
      <c r="A28" s="200"/>
      <c r="B28" s="1079">
        <v>11</v>
      </c>
      <c r="C28" s="1701" t="s">
        <v>615</v>
      </c>
      <c r="D28" s="1702"/>
      <c r="E28" s="1702"/>
      <c r="F28" s="1702"/>
      <c r="G28" s="1702"/>
      <c r="H28" s="1702"/>
      <c r="I28" s="1702"/>
      <c r="J28" s="1703"/>
      <c r="K28" s="1130">
        <v>0</v>
      </c>
      <c r="L28" s="1130">
        <v>0</v>
      </c>
      <c r="M28" s="1130"/>
      <c r="N28" s="1131">
        <v>1</v>
      </c>
      <c r="O28" s="213"/>
      <c r="P28" s="1068"/>
      <c r="Q28" s="1079">
        <v>40</v>
      </c>
      <c r="R28" s="1701" t="s">
        <v>616</v>
      </c>
      <c r="S28" s="1702"/>
      <c r="T28" s="1702"/>
      <c r="U28" s="1702"/>
      <c r="V28" s="1702"/>
      <c r="W28" s="1702"/>
      <c r="X28" s="1702"/>
      <c r="Y28" s="1703"/>
      <c r="Z28" s="1130"/>
      <c r="AA28" s="1130"/>
      <c r="AB28" s="1130">
        <v>0</v>
      </c>
      <c r="AC28" s="1131"/>
      <c r="AD28" s="213">
        <v>1</v>
      </c>
      <c r="AE28" s="200"/>
      <c r="AF28" s="214">
        <f t="shared" si="0"/>
        <v>0.69</v>
      </c>
      <c r="AG28" s="214">
        <f t="shared" si="1"/>
        <v>1</v>
      </c>
      <c r="AH28" s="200"/>
      <c r="AI28" s="200"/>
      <c r="AJ28" s="200"/>
      <c r="AK28" s="200"/>
      <c r="AL28" s="200"/>
      <c r="AM28" s="221"/>
      <c r="AN28" s="221"/>
      <c r="AO28" s="221"/>
      <c r="AP28" s="221"/>
      <c r="AQ28" s="221"/>
      <c r="AR28" s="221"/>
      <c r="AS28" s="221"/>
      <c r="AT28" s="221"/>
      <c r="AU28" s="228"/>
      <c r="AV28" s="221"/>
      <c r="AW28" s="221"/>
      <c r="AX28" s="221"/>
      <c r="AY28" s="221"/>
      <c r="AZ28" s="221"/>
      <c r="BA28" s="200"/>
      <c r="BB28" s="200"/>
      <c r="BC28" s="200"/>
      <c r="BD28" s="200"/>
      <c r="BE28" s="200"/>
      <c r="BF28" s="200"/>
      <c r="BG28" s="200"/>
      <c r="BH28" s="200"/>
      <c r="BI28" s="200"/>
      <c r="BJ28" s="200"/>
      <c r="BK28" s="200"/>
      <c r="BL28" s="200"/>
      <c r="BM28" s="200"/>
      <c r="BN28" s="200"/>
      <c r="BO28" s="200"/>
      <c r="BP28" s="200"/>
      <c r="BQ28" s="212"/>
      <c r="BR28" s="212"/>
      <c r="BS28" s="212"/>
      <c r="BT28" s="212"/>
      <c r="BU28" s="212"/>
      <c r="BV28" s="212"/>
      <c r="BW28" s="212"/>
      <c r="BX28" s="212"/>
      <c r="BY28" s="212"/>
      <c r="BZ28" s="212"/>
      <c r="CA28" s="212"/>
      <c r="CB28" s="212"/>
      <c r="CC28" s="212"/>
      <c r="CD28" s="212"/>
      <c r="CE28" s="212"/>
      <c r="CF28" s="212"/>
      <c r="CG28" s="212"/>
      <c r="CH28" s="212"/>
      <c r="CI28" s="212"/>
      <c r="CJ28" s="212"/>
      <c r="CK28" s="212"/>
      <c r="CL28" s="212"/>
      <c r="CM28" s="212"/>
      <c r="CN28" s="212"/>
      <c r="CO28" s="212"/>
      <c r="CP28" s="212"/>
      <c r="CQ28" s="212"/>
      <c r="CR28" s="212"/>
      <c r="CS28" s="212"/>
      <c r="CT28" s="212"/>
      <c r="CU28" s="212"/>
      <c r="CV28" s="212"/>
      <c r="CW28" s="212"/>
      <c r="CX28" s="212"/>
      <c r="CY28" s="212"/>
      <c r="CZ28" s="212"/>
      <c r="DA28" s="212"/>
      <c r="DB28" s="212"/>
      <c r="DC28" s="212"/>
      <c r="DD28" s="212"/>
      <c r="DE28" s="212"/>
      <c r="DF28" s="212"/>
      <c r="DG28" s="212"/>
      <c r="DH28" s="212"/>
      <c r="DI28" s="212"/>
      <c r="DJ28" s="212"/>
      <c r="DK28" s="212"/>
      <c r="DL28" s="212"/>
      <c r="DM28" s="212"/>
      <c r="DN28" s="212"/>
      <c r="DO28" s="212"/>
      <c r="DP28" s="212"/>
      <c r="DQ28" s="212"/>
      <c r="DR28" s="212"/>
      <c r="DS28" s="212"/>
      <c r="DT28" s="212"/>
      <c r="DU28" s="212"/>
      <c r="DV28" s="212"/>
      <c r="DW28" s="212"/>
    </row>
    <row r="29" spans="1:127" s="216" customFormat="1" ht="21" customHeight="1" thickBot="1">
      <c r="A29" s="200"/>
      <c r="B29" s="1079">
        <v>12</v>
      </c>
      <c r="C29" s="1701" t="s">
        <v>617</v>
      </c>
      <c r="D29" s="1702"/>
      <c r="E29" s="1702"/>
      <c r="F29" s="1702"/>
      <c r="G29" s="1702"/>
      <c r="H29" s="1702"/>
      <c r="I29" s="1702"/>
      <c r="J29" s="1703"/>
      <c r="K29" s="1130">
        <v>0</v>
      </c>
      <c r="L29" s="1130">
        <v>0</v>
      </c>
      <c r="M29" s="1130">
        <v>0</v>
      </c>
      <c r="N29" s="1131">
        <v>1</v>
      </c>
      <c r="O29" s="213"/>
      <c r="P29" s="1068"/>
      <c r="Q29" s="1079">
        <v>41</v>
      </c>
      <c r="R29" s="1701" t="s">
        <v>618</v>
      </c>
      <c r="S29" s="1702"/>
      <c r="T29" s="1702"/>
      <c r="U29" s="1702"/>
      <c r="V29" s="1702"/>
      <c r="W29" s="1702"/>
      <c r="X29" s="1702"/>
      <c r="Y29" s="1703"/>
      <c r="Z29" s="1130"/>
      <c r="AA29" s="1130"/>
      <c r="AB29" s="1130">
        <v>0</v>
      </c>
      <c r="AC29" s="1131"/>
      <c r="AD29" s="213">
        <v>1</v>
      </c>
      <c r="AE29" s="200"/>
      <c r="AF29" s="214">
        <f t="shared" si="0"/>
        <v>0.69</v>
      </c>
      <c r="AG29" s="214">
        <f t="shared" si="1"/>
        <v>1</v>
      </c>
      <c r="AH29" s="200"/>
      <c r="AI29" s="200"/>
      <c r="AJ29" s="200"/>
      <c r="AK29" s="200"/>
      <c r="AL29" s="200"/>
      <c r="AM29" s="221"/>
      <c r="AN29" s="221"/>
      <c r="AO29" s="217"/>
      <c r="AP29" s="218"/>
      <c r="AQ29" s="212"/>
      <c r="AR29" s="212"/>
      <c r="AS29" s="212"/>
      <c r="AT29" s="212"/>
      <c r="AU29" s="212"/>
      <c r="AV29" s="212"/>
      <c r="AW29" s="212"/>
      <c r="AX29" s="221"/>
      <c r="AY29" s="221"/>
      <c r="AZ29" s="221"/>
      <c r="BA29" s="200"/>
      <c r="BB29" s="200"/>
      <c r="BC29" s="200"/>
      <c r="BD29" s="200"/>
      <c r="BE29" s="200"/>
      <c r="BF29" s="200"/>
      <c r="BG29" s="200"/>
      <c r="BH29" s="200"/>
      <c r="BI29" s="200"/>
      <c r="BJ29" s="200"/>
      <c r="BK29" s="200"/>
      <c r="BL29" s="200"/>
      <c r="BM29" s="200"/>
      <c r="BN29" s="200"/>
      <c r="BO29" s="200"/>
      <c r="BP29" s="200"/>
      <c r="BQ29" s="212"/>
      <c r="BR29" s="212"/>
      <c r="BS29" s="212"/>
      <c r="BT29" s="212"/>
      <c r="BU29" s="212"/>
      <c r="BV29" s="212"/>
      <c r="BW29" s="212"/>
      <c r="BX29" s="212"/>
      <c r="BY29" s="212"/>
      <c r="BZ29" s="212"/>
      <c r="CA29" s="212"/>
      <c r="CB29" s="212"/>
      <c r="CC29" s="212"/>
      <c r="CD29" s="212"/>
      <c r="CE29" s="212"/>
      <c r="CF29" s="212"/>
      <c r="CG29" s="212"/>
      <c r="CH29" s="212"/>
      <c r="CI29" s="212"/>
      <c r="CJ29" s="212"/>
      <c r="CK29" s="212"/>
      <c r="CL29" s="212"/>
      <c r="CM29" s="212"/>
      <c r="CN29" s="212"/>
      <c r="CO29" s="212"/>
      <c r="CP29" s="212"/>
      <c r="CQ29" s="212"/>
      <c r="CR29" s="212"/>
      <c r="CS29" s="212"/>
      <c r="CT29" s="212"/>
      <c r="CU29" s="212"/>
      <c r="CV29" s="212"/>
      <c r="CW29" s="212"/>
      <c r="CX29" s="212"/>
      <c r="CY29" s="212"/>
      <c r="CZ29" s="212"/>
      <c r="DA29" s="212"/>
      <c r="DB29" s="212"/>
      <c r="DC29" s="212"/>
      <c r="DD29" s="212"/>
      <c r="DE29" s="212"/>
      <c r="DF29" s="212"/>
      <c r="DG29" s="212"/>
      <c r="DH29" s="212"/>
      <c r="DI29" s="212"/>
      <c r="DJ29" s="212"/>
      <c r="DK29" s="212"/>
      <c r="DL29" s="212"/>
      <c r="DM29" s="212"/>
      <c r="DN29" s="212"/>
      <c r="DO29" s="212"/>
      <c r="DP29" s="212"/>
      <c r="DQ29" s="212"/>
      <c r="DR29" s="212"/>
      <c r="DS29" s="212"/>
      <c r="DT29" s="212"/>
      <c r="DU29" s="212"/>
      <c r="DV29" s="212"/>
      <c r="DW29" s="212"/>
    </row>
    <row r="30" spans="1:127" s="216" customFormat="1" ht="21" customHeight="1" thickBot="1">
      <c r="A30" s="200"/>
      <c r="B30" s="1079">
        <v>13</v>
      </c>
      <c r="C30" s="1708" t="s">
        <v>619</v>
      </c>
      <c r="D30" s="1709"/>
      <c r="E30" s="1709"/>
      <c r="F30" s="1709"/>
      <c r="G30" s="1709"/>
      <c r="H30" s="1709"/>
      <c r="I30" s="1709"/>
      <c r="J30" s="1710"/>
      <c r="K30" s="1130">
        <v>0</v>
      </c>
      <c r="L30" s="1130">
        <v>0</v>
      </c>
      <c r="M30" s="1130">
        <v>1</v>
      </c>
      <c r="N30" s="1131"/>
      <c r="O30" s="213"/>
      <c r="P30" s="1068"/>
      <c r="Q30" s="1079">
        <v>42</v>
      </c>
      <c r="R30" s="1701" t="s">
        <v>620</v>
      </c>
      <c r="S30" s="1702"/>
      <c r="T30" s="1702"/>
      <c r="U30" s="1702"/>
      <c r="V30" s="1702"/>
      <c r="W30" s="1702"/>
      <c r="X30" s="1702"/>
      <c r="Y30" s="1703"/>
      <c r="Z30" s="1130">
        <v>0</v>
      </c>
      <c r="AA30" s="1130"/>
      <c r="AB30" s="1130"/>
      <c r="AC30" s="1131"/>
      <c r="AD30" s="213">
        <v>1</v>
      </c>
      <c r="AE30" s="200"/>
      <c r="AF30" s="214">
        <f t="shared" si="0"/>
        <v>0.79</v>
      </c>
      <c r="AG30" s="214">
        <f t="shared" si="1"/>
        <v>1</v>
      </c>
      <c r="AH30" s="200"/>
      <c r="AI30" s="200"/>
      <c r="AJ30" s="200"/>
      <c r="AK30" s="200"/>
      <c r="AL30" s="200"/>
      <c r="AM30" s="221"/>
      <c r="AN30" s="221"/>
      <c r="AO30" s="217"/>
      <c r="AP30" s="212"/>
      <c r="AQ30" s="212"/>
      <c r="AR30" s="1749" t="s">
        <v>621</v>
      </c>
      <c r="AS30" s="1750"/>
      <c r="AT30" s="1750"/>
      <c r="AU30" s="1750"/>
      <c r="AV30" s="1751"/>
      <c r="AW30" s="1752" t="s">
        <v>622</v>
      </c>
      <c r="AX30" s="1753"/>
      <c r="AY30" s="1754"/>
      <c r="AZ30" s="207"/>
      <c r="BA30" s="200"/>
      <c r="BB30" s="200"/>
      <c r="BC30" s="200"/>
      <c r="BD30" s="200"/>
      <c r="BE30" s="200"/>
      <c r="BF30" s="200"/>
      <c r="BG30" s="200"/>
      <c r="BH30" s="200"/>
      <c r="BI30" s="200"/>
      <c r="BJ30" s="200"/>
      <c r="BK30" s="200"/>
      <c r="BL30" s="200"/>
      <c r="BM30" s="200"/>
      <c r="BN30" s="200"/>
      <c r="BO30" s="200"/>
      <c r="BP30" s="200"/>
      <c r="BQ30" s="212"/>
      <c r="BR30" s="212"/>
      <c r="BS30" s="212"/>
      <c r="BT30" s="212"/>
      <c r="BU30" s="212"/>
      <c r="BV30" s="212"/>
      <c r="BW30" s="212"/>
      <c r="BX30" s="212"/>
      <c r="BY30" s="212"/>
      <c r="BZ30" s="212"/>
      <c r="CA30" s="212"/>
      <c r="CB30" s="212"/>
      <c r="CC30" s="212"/>
      <c r="CD30" s="212"/>
      <c r="CE30" s="212"/>
      <c r="CF30" s="212"/>
      <c r="CG30" s="212"/>
      <c r="CH30" s="212"/>
      <c r="CI30" s="212"/>
      <c r="CJ30" s="212"/>
      <c r="CK30" s="212"/>
      <c r="CL30" s="212"/>
      <c r="CM30" s="212"/>
      <c r="CN30" s="212"/>
      <c r="CO30" s="212"/>
      <c r="CP30" s="212"/>
      <c r="CQ30" s="212"/>
      <c r="CR30" s="212"/>
      <c r="CS30" s="212"/>
      <c r="CT30" s="212"/>
      <c r="CU30" s="212"/>
      <c r="CV30" s="212"/>
      <c r="CW30" s="212"/>
      <c r="CX30" s="212"/>
      <c r="CY30" s="212"/>
      <c r="CZ30" s="212"/>
      <c r="DA30" s="212"/>
      <c r="DB30" s="212"/>
      <c r="DC30" s="212"/>
      <c r="DD30" s="212"/>
      <c r="DE30" s="212"/>
      <c r="DF30" s="212"/>
      <c r="DG30" s="212"/>
      <c r="DH30" s="212"/>
      <c r="DI30" s="212"/>
      <c r="DJ30" s="212"/>
      <c r="DK30" s="212"/>
      <c r="DL30" s="212"/>
      <c r="DM30" s="212"/>
      <c r="DN30" s="212"/>
      <c r="DO30" s="212"/>
      <c r="DP30" s="212"/>
      <c r="DQ30" s="212"/>
      <c r="DR30" s="212"/>
      <c r="DS30" s="212"/>
      <c r="DT30" s="212"/>
      <c r="DU30" s="212"/>
      <c r="DV30" s="212"/>
      <c r="DW30" s="212"/>
    </row>
    <row r="31" spans="1:127" s="216" customFormat="1" ht="21" customHeight="1" thickBot="1">
      <c r="A31" s="200"/>
      <c r="B31" s="1079">
        <v>14</v>
      </c>
      <c r="C31" s="1708" t="s">
        <v>623</v>
      </c>
      <c r="D31" s="1709"/>
      <c r="E31" s="1709"/>
      <c r="F31" s="1709"/>
      <c r="G31" s="1709"/>
      <c r="H31" s="1709"/>
      <c r="I31" s="1709"/>
      <c r="J31" s="1710"/>
      <c r="K31" s="1130">
        <v>0</v>
      </c>
      <c r="L31" s="1130">
        <v>0</v>
      </c>
      <c r="M31" s="1130">
        <v>0</v>
      </c>
      <c r="N31" s="1131">
        <v>1</v>
      </c>
      <c r="O31" s="213"/>
      <c r="P31" s="1068"/>
      <c r="Q31" s="1079">
        <v>43</v>
      </c>
      <c r="R31" s="1701" t="s">
        <v>624</v>
      </c>
      <c r="S31" s="1702"/>
      <c r="T31" s="1702"/>
      <c r="U31" s="1702"/>
      <c r="V31" s="1702"/>
      <c r="W31" s="1702"/>
      <c r="X31" s="1702"/>
      <c r="Y31" s="1703"/>
      <c r="Z31" s="1130">
        <v>0</v>
      </c>
      <c r="AA31" s="1130">
        <v>0</v>
      </c>
      <c r="AB31" s="1130"/>
      <c r="AC31" s="1131"/>
      <c r="AD31" s="213">
        <v>1</v>
      </c>
      <c r="AE31" s="200"/>
      <c r="AF31" s="214">
        <f t="shared" si="0"/>
        <v>0.69</v>
      </c>
      <c r="AG31" s="214">
        <f t="shared" si="1"/>
        <v>1</v>
      </c>
      <c r="AH31" s="200"/>
      <c r="AI31" s="200"/>
      <c r="AJ31" s="200"/>
      <c r="AK31" s="200"/>
      <c r="AL31" s="200"/>
      <c r="AM31" s="221"/>
      <c r="AN31" s="217">
        <f>MAX(AN20:AN24)</f>
        <v>58</v>
      </c>
      <c r="AO31" s="221"/>
      <c r="AP31" s="212"/>
      <c r="AQ31" s="212"/>
      <c r="AR31" s="1755">
        <f>AW25</f>
        <v>43</v>
      </c>
      <c r="AS31" s="1756"/>
      <c r="AT31" s="1756"/>
      <c r="AU31" s="1756"/>
      <c r="AV31" s="1757"/>
      <c r="AW31" s="1742">
        <f>SUM(100/AR33*AR31)</f>
        <v>26.875</v>
      </c>
      <c r="AX31" s="1743"/>
      <c r="AY31" s="1746" t="s">
        <v>9</v>
      </c>
      <c r="AZ31" s="229"/>
      <c r="BA31" s="200"/>
      <c r="BB31" s="200"/>
      <c r="BC31" s="200"/>
      <c r="BD31" s="200"/>
      <c r="BE31" s="200"/>
      <c r="BF31" s="200"/>
      <c r="BG31" s="200"/>
      <c r="BH31" s="200"/>
      <c r="BI31" s="200"/>
      <c r="BJ31" s="200"/>
      <c r="BK31" s="200"/>
      <c r="BL31" s="200"/>
      <c r="BM31" s="200"/>
      <c r="BN31" s="200"/>
      <c r="BO31" s="200"/>
      <c r="BP31" s="200"/>
      <c r="BQ31" s="212"/>
      <c r="BR31" s="212"/>
      <c r="BS31" s="212"/>
      <c r="BT31" s="212"/>
      <c r="BU31" s="212"/>
      <c r="BV31" s="212"/>
      <c r="BW31" s="212"/>
      <c r="BX31" s="212"/>
      <c r="BY31" s="212"/>
      <c r="BZ31" s="212"/>
      <c r="CA31" s="212"/>
      <c r="CB31" s="212"/>
      <c r="CC31" s="212"/>
      <c r="CD31" s="212"/>
      <c r="CE31" s="212"/>
      <c r="CF31" s="212"/>
      <c r="CG31" s="212"/>
      <c r="CH31" s="212"/>
      <c r="CI31" s="212"/>
      <c r="CJ31" s="212"/>
      <c r="CK31" s="212"/>
      <c r="CL31" s="212"/>
      <c r="CM31" s="212"/>
      <c r="CN31" s="212"/>
      <c r="CO31" s="212"/>
      <c r="CP31" s="212"/>
      <c r="CQ31" s="212"/>
      <c r="CR31" s="212"/>
      <c r="CS31" s="212"/>
      <c r="CT31" s="212"/>
      <c r="CU31" s="212"/>
      <c r="CV31" s="212"/>
      <c r="CW31" s="212"/>
      <c r="CX31" s="212"/>
      <c r="CY31" s="212"/>
      <c r="CZ31" s="212"/>
      <c r="DA31" s="212"/>
      <c r="DB31" s="212"/>
      <c r="DC31" s="212"/>
      <c r="DD31" s="212"/>
      <c r="DE31" s="212"/>
      <c r="DF31" s="212"/>
      <c r="DG31" s="212"/>
      <c r="DH31" s="212"/>
      <c r="DI31" s="212"/>
      <c r="DJ31" s="212"/>
      <c r="DK31" s="212"/>
      <c r="DL31" s="212"/>
      <c r="DM31" s="212"/>
      <c r="DN31" s="212"/>
      <c r="DO31" s="212"/>
      <c r="DP31" s="212"/>
      <c r="DQ31" s="212"/>
      <c r="DR31" s="212"/>
      <c r="DS31" s="212"/>
      <c r="DT31" s="212"/>
      <c r="DU31" s="212"/>
      <c r="DV31" s="212"/>
      <c r="DW31" s="212"/>
    </row>
    <row r="32" spans="1:127" s="216" customFormat="1" ht="21" customHeight="1">
      <c r="A32" s="200"/>
      <c r="B32" s="1079">
        <v>15</v>
      </c>
      <c r="C32" s="1701" t="s">
        <v>625</v>
      </c>
      <c r="D32" s="1702"/>
      <c r="E32" s="1702"/>
      <c r="F32" s="1702"/>
      <c r="G32" s="1702"/>
      <c r="H32" s="1702"/>
      <c r="I32" s="1702"/>
      <c r="J32" s="1703"/>
      <c r="K32" s="1130">
        <v>0</v>
      </c>
      <c r="L32" s="1130"/>
      <c r="M32" s="1130"/>
      <c r="N32" s="1131"/>
      <c r="O32" s="213">
        <v>1</v>
      </c>
      <c r="P32" s="1068"/>
      <c r="Q32" s="1079">
        <v>44</v>
      </c>
      <c r="R32" s="1737" t="s">
        <v>626</v>
      </c>
      <c r="S32" s="1738"/>
      <c r="T32" s="1738"/>
      <c r="U32" s="1738"/>
      <c r="V32" s="1738"/>
      <c r="W32" s="1738"/>
      <c r="X32" s="1738"/>
      <c r="Y32" s="1739"/>
      <c r="Z32" s="1130">
        <v>0</v>
      </c>
      <c r="AA32" s="1130">
        <v>0</v>
      </c>
      <c r="AB32" s="1130"/>
      <c r="AC32" s="1131"/>
      <c r="AD32" s="213">
        <v>1</v>
      </c>
      <c r="AE32" s="200"/>
      <c r="AF32" s="214">
        <f t="shared" si="0"/>
        <v>1</v>
      </c>
      <c r="AG32" s="214">
        <f t="shared" si="1"/>
        <v>1</v>
      </c>
      <c r="AH32" s="200"/>
      <c r="AI32" s="200"/>
      <c r="AJ32" s="200"/>
      <c r="AK32" s="200"/>
      <c r="AL32" s="200"/>
      <c r="AM32" s="221"/>
      <c r="AN32" s="221"/>
      <c r="AO32" s="221"/>
      <c r="AP32" s="212"/>
      <c r="AQ32" s="212"/>
      <c r="AR32" s="1749" t="s">
        <v>627</v>
      </c>
      <c r="AS32" s="1750"/>
      <c r="AT32" s="1750"/>
      <c r="AU32" s="1750"/>
      <c r="AV32" s="1751"/>
      <c r="AW32" s="1742"/>
      <c r="AX32" s="1743"/>
      <c r="AY32" s="1747"/>
      <c r="AZ32" s="229"/>
      <c r="BA32" s="200"/>
      <c r="BB32" s="230"/>
      <c r="BC32" s="212"/>
      <c r="BD32" s="212"/>
      <c r="BE32" s="212"/>
      <c r="BF32" s="212"/>
      <c r="BG32" s="212"/>
      <c r="BH32" s="212"/>
      <c r="BI32" s="212"/>
      <c r="BJ32" s="212"/>
      <c r="BK32" s="212"/>
      <c r="BL32" s="212"/>
      <c r="BM32" s="212"/>
      <c r="BN32" s="212"/>
      <c r="BO32" s="221"/>
      <c r="BP32" s="231">
        <v>31</v>
      </c>
      <c r="BQ32" s="212"/>
      <c r="BR32" s="212"/>
      <c r="BS32" s="212"/>
      <c r="BT32" s="212"/>
      <c r="BU32" s="212"/>
      <c r="BV32" s="212"/>
      <c r="BW32" s="212"/>
      <c r="BX32" s="212"/>
      <c r="BY32" s="225"/>
      <c r="BZ32" s="225"/>
      <c r="CA32" s="225"/>
      <c r="CB32" s="225"/>
      <c r="CC32" s="225"/>
      <c r="CD32" s="225"/>
      <c r="CE32" s="225"/>
      <c r="CF32" s="225"/>
      <c r="CG32" s="225"/>
      <c r="CH32" s="225"/>
      <c r="CI32" s="225"/>
      <c r="CJ32" s="225"/>
      <c r="CK32" s="225"/>
      <c r="CL32" s="225"/>
      <c r="CM32" s="225"/>
      <c r="CN32" s="225"/>
      <c r="CO32" s="225"/>
      <c r="CP32" s="225"/>
      <c r="CQ32" s="225"/>
      <c r="CR32" s="225"/>
      <c r="CS32" s="225"/>
      <c r="CT32" s="225"/>
      <c r="CU32" s="225"/>
      <c r="CV32" s="225"/>
      <c r="CW32" s="225"/>
      <c r="CX32" s="225"/>
      <c r="CY32" s="225"/>
      <c r="CZ32" s="225"/>
      <c r="DA32" s="225"/>
      <c r="DB32" s="225"/>
      <c r="DC32" s="225"/>
      <c r="DD32" s="225"/>
      <c r="DE32" s="225"/>
      <c r="DF32" s="225"/>
      <c r="DG32" s="225"/>
      <c r="DH32" s="225"/>
      <c r="DI32" s="225"/>
      <c r="DJ32" s="225"/>
      <c r="DK32" s="225"/>
      <c r="DL32" s="225"/>
      <c r="DM32" s="225"/>
      <c r="DN32" s="225"/>
      <c r="DO32" s="225"/>
      <c r="DP32" s="225"/>
      <c r="DQ32" s="225"/>
      <c r="DR32" s="225"/>
      <c r="DS32" s="225"/>
      <c r="DT32" s="225"/>
      <c r="DU32" s="225"/>
      <c r="DV32" s="225"/>
      <c r="DW32" s="225"/>
    </row>
    <row r="33" spans="1:127" s="216" customFormat="1" ht="21" customHeight="1" thickBot="1">
      <c r="A33" s="200"/>
      <c r="B33" s="1079">
        <v>16</v>
      </c>
      <c r="C33" s="1708" t="s">
        <v>628</v>
      </c>
      <c r="D33" s="1709"/>
      <c r="E33" s="1709"/>
      <c r="F33" s="1709"/>
      <c r="G33" s="1709"/>
      <c r="H33" s="1709"/>
      <c r="I33" s="1709"/>
      <c r="J33" s="1710"/>
      <c r="K33" s="1130">
        <v>0</v>
      </c>
      <c r="L33" s="1130"/>
      <c r="M33" s="1130"/>
      <c r="N33" s="1131"/>
      <c r="O33" s="213">
        <v>1</v>
      </c>
      <c r="P33" s="1068"/>
      <c r="Q33" s="1079">
        <v>45</v>
      </c>
      <c r="R33" s="1708" t="s">
        <v>629</v>
      </c>
      <c r="S33" s="1709"/>
      <c r="T33" s="1709"/>
      <c r="U33" s="1709"/>
      <c r="V33" s="1709"/>
      <c r="W33" s="1709"/>
      <c r="X33" s="1709"/>
      <c r="Y33" s="1710"/>
      <c r="Z33" s="1130">
        <v>0</v>
      </c>
      <c r="AA33" s="1130"/>
      <c r="AB33" s="1130"/>
      <c r="AC33" s="1131">
        <v>1</v>
      </c>
      <c r="AD33" s="213">
        <v>0</v>
      </c>
      <c r="AE33" s="200"/>
      <c r="AF33" s="214">
        <f t="shared" si="0"/>
        <v>1</v>
      </c>
      <c r="AG33" s="214">
        <f t="shared" si="1"/>
        <v>0.69</v>
      </c>
      <c r="AH33" s="200"/>
      <c r="AI33" s="200"/>
      <c r="AJ33" s="200"/>
      <c r="AK33" s="200"/>
      <c r="AL33" s="200"/>
      <c r="AM33" s="221"/>
      <c r="AN33" s="221"/>
      <c r="AO33" s="221"/>
      <c r="AP33" s="212"/>
      <c r="AQ33" s="212"/>
      <c r="AR33" s="1755">
        <f>AW27</f>
        <v>160</v>
      </c>
      <c r="AS33" s="1756"/>
      <c r="AT33" s="1756"/>
      <c r="AU33" s="1756"/>
      <c r="AV33" s="1757"/>
      <c r="AW33" s="1744"/>
      <c r="AX33" s="1745"/>
      <c r="AY33" s="1748"/>
      <c r="AZ33" s="232"/>
      <c r="BA33" s="200"/>
      <c r="BB33" s="230"/>
      <c r="BC33" s="212"/>
      <c r="BD33" s="212"/>
      <c r="BE33" s="212"/>
      <c r="BF33" s="212"/>
      <c r="BG33" s="212"/>
      <c r="BH33" s="212"/>
      <c r="BI33" s="212"/>
      <c r="BJ33" s="212"/>
      <c r="BK33" s="212"/>
      <c r="BL33" s="212"/>
      <c r="BM33" s="212"/>
      <c r="BN33" s="212"/>
      <c r="BO33" s="221"/>
      <c r="BP33" s="231">
        <v>32</v>
      </c>
      <c r="BQ33" s="212"/>
      <c r="BR33" s="212"/>
      <c r="BS33" s="212"/>
      <c r="BT33" s="212"/>
      <c r="BU33" s="212"/>
      <c r="BV33" s="212"/>
      <c r="BW33" s="212"/>
      <c r="BX33" s="212"/>
      <c r="BY33" s="212"/>
      <c r="BZ33" s="212"/>
      <c r="CA33" s="212"/>
      <c r="CB33" s="212"/>
      <c r="CC33" s="212"/>
      <c r="CD33" s="212"/>
      <c r="CE33" s="212"/>
      <c r="CF33" s="212"/>
      <c r="CG33" s="212"/>
      <c r="CH33" s="212"/>
      <c r="CI33" s="212"/>
      <c r="CJ33" s="212"/>
      <c r="CK33" s="212"/>
      <c r="CL33" s="212"/>
      <c r="CM33" s="212"/>
      <c r="CN33" s="212"/>
      <c r="CO33" s="212"/>
      <c r="CP33" s="212"/>
      <c r="CQ33" s="212"/>
      <c r="CR33" s="212"/>
      <c r="CS33" s="212"/>
      <c r="CT33" s="212"/>
      <c r="CU33" s="212"/>
      <c r="CV33" s="212"/>
      <c r="CW33" s="212"/>
      <c r="CX33" s="212"/>
      <c r="CY33" s="212"/>
      <c r="CZ33" s="212"/>
      <c r="DA33" s="212"/>
      <c r="DB33" s="212"/>
      <c r="DC33" s="212"/>
      <c r="DD33" s="212"/>
      <c r="DE33" s="212"/>
      <c r="DF33" s="212"/>
      <c r="DG33" s="212"/>
      <c r="DH33" s="212"/>
      <c r="DI33" s="212"/>
      <c r="DJ33" s="212"/>
      <c r="DK33" s="212"/>
      <c r="DL33" s="212"/>
      <c r="DM33" s="212"/>
      <c r="DN33" s="212"/>
      <c r="DO33" s="212"/>
      <c r="DP33" s="212"/>
      <c r="DQ33" s="212"/>
      <c r="DR33" s="212"/>
      <c r="DS33" s="212"/>
      <c r="DT33" s="212"/>
      <c r="DU33" s="212"/>
      <c r="DV33" s="212"/>
      <c r="DW33" s="212"/>
    </row>
    <row r="34" spans="1:127" s="216" customFormat="1" ht="21" customHeight="1">
      <c r="A34" s="200"/>
      <c r="B34" s="1079">
        <v>17</v>
      </c>
      <c r="C34" s="1701" t="s">
        <v>630</v>
      </c>
      <c r="D34" s="1702"/>
      <c r="E34" s="1702"/>
      <c r="F34" s="1702"/>
      <c r="G34" s="1702"/>
      <c r="H34" s="1702"/>
      <c r="I34" s="1702"/>
      <c r="J34" s="1703"/>
      <c r="K34" s="1130">
        <v>0</v>
      </c>
      <c r="L34" s="1130"/>
      <c r="M34" s="1130">
        <v>0</v>
      </c>
      <c r="N34" s="1131">
        <v>1</v>
      </c>
      <c r="O34" s="213"/>
      <c r="P34" s="1068"/>
      <c r="Q34" s="1079">
        <v>46</v>
      </c>
      <c r="R34" s="1701" t="s">
        <v>631</v>
      </c>
      <c r="S34" s="1702"/>
      <c r="T34" s="1702"/>
      <c r="U34" s="1702"/>
      <c r="V34" s="1702"/>
      <c r="W34" s="1702"/>
      <c r="X34" s="1702"/>
      <c r="Y34" s="1703"/>
      <c r="Z34" s="1130">
        <v>0</v>
      </c>
      <c r="AA34" s="1130"/>
      <c r="AB34" s="233"/>
      <c r="AC34" s="234"/>
      <c r="AD34" s="213">
        <v>1</v>
      </c>
      <c r="AE34" s="200"/>
      <c r="AF34" s="214">
        <f t="shared" si="0"/>
        <v>0.69</v>
      </c>
      <c r="AG34" s="214">
        <f t="shared" si="1"/>
        <v>1</v>
      </c>
      <c r="AH34" s="200"/>
      <c r="AI34" s="200"/>
      <c r="AJ34" s="200"/>
      <c r="AK34" s="200"/>
      <c r="AL34" s="200"/>
      <c r="AM34" s="200"/>
      <c r="AN34" s="200"/>
      <c r="AO34" s="200"/>
      <c r="AP34" s="200"/>
      <c r="AQ34" s="200"/>
      <c r="AR34" s="200"/>
      <c r="AS34" s="200"/>
      <c r="AT34" s="235"/>
      <c r="AU34" s="200"/>
      <c r="AV34" s="200"/>
      <c r="AW34" s="200"/>
      <c r="AX34" s="200"/>
      <c r="AY34" s="200"/>
      <c r="AZ34" s="200"/>
      <c r="BA34" s="200"/>
      <c r="BB34" s="230"/>
      <c r="BC34" s="212"/>
      <c r="BD34" s="212"/>
      <c r="BE34" s="212"/>
      <c r="BF34" s="212"/>
      <c r="BG34" s="212"/>
      <c r="BH34" s="212"/>
      <c r="BI34" s="212"/>
      <c r="BJ34" s="212"/>
      <c r="BK34" s="212"/>
      <c r="BL34" s="212"/>
      <c r="BM34" s="212"/>
      <c r="BN34" s="212"/>
      <c r="BO34" s="221"/>
      <c r="BP34" s="231">
        <v>33</v>
      </c>
      <c r="BQ34" s="212"/>
      <c r="BR34" s="212"/>
      <c r="BS34" s="212"/>
      <c r="BT34" s="212"/>
      <c r="BU34" s="212"/>
      <c r="BV34" s="212"/>
      <c r="BW34" s="212"/>
      <c r="BX34" s="212"/>
      <c r="BY34" s="212"/>
      <c r="BZ34" s="212"/>
      <c r="CA34" s="212"/>
      <c r="CB34" s="212"/>
      <c r="CC34" s="212"/>
      <c r="CD34" s="212"/>
      <c r="CE34" s="212"/>
      <c r="CF34" s="212"/>
      <c r="CG34" s="212"/>
      <c r="CH34" s="212"/>
      <c r="CI34" s="212"/>
      <c r="CJ34" s="212"/>
      <c r="CK34" s="212"/>
      <c r="CL34" s="212"/>
      <c r="CM34" s="212"/>
      <c r="CN34" s="212"/>
      <c r="CO34" s="212"/>
      <c r="CP34" s="212"/>
      <c r="CQ34" s="212"/>
      <c r="CR34" s="212"/>
      <c r="CS34" s="212"/>
      <c r="CT34" s="212"/>
      <c r="CU34" s="212"/>
      <c r="CV34" s="212"/>
      <c r="CW34" s="212"/>
      <c r="CX34" s="212"/>
      <c r="CY34" s="212"/>
      <c r="CZ34" s="212"/>
      <c r="DA34" s="212"/>
      <c r="DB34" s="212"/>
      <c r="DC34" s="212"/>
      <c r="DD34" s="212"/>
      <c r="DE34" s="212"/>
      <c r="DF34" s="212"/>
      <c r="DG34" s="212"/>
      <c r="DH34" s="212"/>
      <c r="DI34" s="212"/>
      <c r="DJ34" s="212"/>
      <c r="DK34" s="212"/>
      <c r="DL34" s="212"/>
      <c r="DM34" s="212"/>
      <c r="DN34" s="212"/>
      <c r="DO34" s="212"/>
      <c r="DP34" s="212"/>
      <c r="DQ34" s="212"/>
      <c r="DR34" s="212"/>
      <c r="DS34" s="212"/>
      <c r="DT34" s="212"/>
      <c r="DU34" s="212"/>
      <c r="DV34" s="212"/>
      <c r="DW34" s="212"/>
    </row>
    <row r="35" spans="1:127" s="216" customFormat="1" ht="21" customHeight="1">
      <c r="A35" s="200"/>
      <c r="B35" s="1079">
        <v>18</v>
      </c>
      <c r="C35" s="1701" t="s">
        <v>632</v>
      </c>
      <c r="D35" s="1702"/>
      <c r="E35" s="1702"/>
      <c r="F35" s="1702"/>
      <c r="G35" s="1702"/>
      <c r="H35" s="1702"/>
      <c r="I35" s="1702"/>
      <c r="J35" s="1703"/>
      <c r="K35" s="1130">
        <v>0</v>
      </c>
      <c r="L35" s="1130"/>
      <c r="M35" s="1130">
        <v>0</v>
      </c>
      <c r="N35" s="1131">
        <v>1</v>
      </c>
      <c r="O35" s="213">
        <v>0</v>
      </c>
      <c r="P35" s="1068"/>
      <c r="Q35" s="1079">
        <v>47</v>
      </c>
      <c r="R35" s="1701" t="s">
        <v>633</v>
      </c>
      <c r="S35" s="1702"/>
      <c r="T35" s="1702"/>
      <c r="U35" s="1702"/>
      <c r="V35" s="1702"/>
      <c r="W35" s="1702"/>
      <c r="X35" s="1702"/>
      <c r="Y35" s="1703"/>
      <c r="Z35" s="1130">
        <v>0</v>
      </c>
      <c r="AA35" s="1130"/>
      <c r="AB35" s="1130"/>
      <c r="AC35" s="1131"/>
      <c r="AD35" s="213">
        <v>1</v>
      </c>
      <c r="AE35" s="200"/>
      <c r="AF35" s="214">
        <f t="shared" si="0"/>
        <v>0.69</v>
      </c>
      <c r="AG35" s="214">
        <f t="shared" si="1"/>
        <v>1</v>
      </c>
      <c r="AH35" s="200"/>
      <c r="AI35" s="200"/>
      <c r="AJ35" s="200"/>
      <c r="AK35" s="200"/>
      <c r="AL35" s="200"/>
      <c r="AM35" s="200"/>
      <c r="AN35" s="200"/>
      <c r="AO35" s="200"/>
      <c r="AP35" s="200"/>
      <c r="AQ35" s="200"/>
      <c r="AR35" s="200"/>
      <c r="AS35" s="200"/>
      <c r="AT35" s="200"/>
      <c r="AU35" s="200"/>
      <c r="AV35" s="200"/>
      <c r="AW35" s="200"/>
      <c r="AX35" s="200"/>
      <c r="AY35" s="200"/>
      <c r="AZ35" s="200"/>
      <c r="BA35" s="200"/>
      <c r="BB35" s="230"/>
      <c r="BC35" s="212"/>
      <c r="BD35" s="212"/>
      <c r="BE35" s="212"/>
      <c r="BF35" s="212"/>
      <c r="BG35" s="212"/>
      <c r="BH35" s="212"/>
      <c r="BI35" s="212"/>
      <c r="BJ35" s="212"/>
      <c r="BK35" s="212"/>
      <c r="BL35" s="212"/>
      <c r="BM35" s="212"/>
      <c r="BN35" s="212"/>
      <c r="BO35" s="221"/>
      <c r="BP35" s="231">
        <v>34</v>
      </c>
      <c r="BQ35" s="212"/>
      <c r="BR35" s="212"/>
      <c r="BS35" s="212"/>
      <c r="BT35" s="212"/>
      <c r="BU35" s="212"/>
      <c r="BV35" s="212"/>
      <c r="BW35" s="212"/>
      <c r="BX35" s="212"/>
      <c r="BY35" s="236"/>
      <c r="BZ35" s="236"/>
      <c r="CA35" s="236"/>
      <c r="CB35" s="236"/>
      <c r="CC35" s="236"/>
      <c r="CD35" s="236"/>
      <c r="CE35" s="236"/>
      <c r="CF35" s="236"/>
      <c r="CG35" s="236"/>
      <c r="CH35" s="236"/>
      <c r="CI35" s="236"/>
      <c r="CJ35" s="236"/>
      <c r="CK35" s="236"/>
      <c r="CL35" s="236"/>
      <c r="CM35" s="236"/>
      <c r="CN35" s="236"/>
      <c r="CO35" s="236"/>
      <c r="CP35" s="236"/>
      <c r="CQ35" s="236"/>
      <c r="CR35" s="236"/>
      <c r="CS35" s="236"/>
      <c r="CT35" s="236"/>
      <c r="CU35" s="236"/>
      <c r="CV35" s="236"/>
      <c r="CW35" s="236"/>
      <c r="CX35" s="236"/>
      <c r="CY35" s="236"/>
      <c r="CZ35" s="236"/>
      <c r="DA35" s="236"/>
      <c r="DB35" s="236"/>
      <c r="DC35" s="236"/>
      <c r="DD35" s="236"/>
      <c r="DE35" s="236"/>
      <c r="DF35" s="236"/>
      <c r="DG35" s="236"/>
      <c r="DH35" s="236"/>
      <c r="DI35" s="236"/>
      <c r="DJ35" s="236"/>
      <c r="DK35" s="236"/>
      <c r="DL35" s="236"/>
      <c r="DM35" s="236"/>
      <c r="DN35" s="236"/>
      <c r="DO35" s="236"/>
      <c r="DP35" s="236"/>
      <c r="DQ35" s="236"/>
      <c r="DR35" s="236"/>
      <c r="DS35" s="236"/>
      <c r="DT35" s="236"/>
      <c r="DU35" s="236"/>
      <c r="DV35" s="236"/>
      <c r="DW35" s="236"/>
    </row>
    <row r="36" spans="1:127" s="216" customFormat="1" ht="21" customHeight="1">
      <c r="A36" s="200"/>
      <c r="B36" s="1079">
        <v>19</v>
      </c>
      <c r="C36" s="1701" t="s">
        <v>634</v>
      </c>
      <c r="D36" s="1702"/>
      <c r="E36" s="1702"/>
      <c r="F36" s="1702"/>
      <c r="G36" s="1702"/>
      <c r="H36" s="1702"/>
      <c r="I36" s="1702"/>
      <c r="J36" s="1703"/>
      <c r="K36" s="1130"/>
      <c r="L36" s="1130"/>
      <c r="M36" s="1130"/>
      <c r="N36" s="1131"/>
      <c r="O36" s="213">
        <v>1</v>
      </c>
      <c r="P36" s="1068"/>
      <c r="Q36" s="1079">
        <v>48</v>
      </c>
      <c r="R36" s="1701" t="s">
        <v>635</v>
      </c>
      <c r="S36" s="1702"/>
      <c r="T36" s="1702"/>
      <c r="U36" s="1702"/>
      <c r="V36" s="1702"/>
      <c r="W36" s="1702"/>
      <c r="X36" s="1702"/>
      <c r="Y36" s="1703"/>
      <c r="Z36" s="1130">
        <v>0</v>
      </c>
      <c r="AA36" s="1130"/>
      <c r="AB36" s="1130"/>
      <c r="AC36" s="1131"/>
      <c r="AD36" s="213">
        <v>1</v>
      </c>
      <c r="AE36" s="200"/>
      <c r="AF36" s="214">
        <f t="shared" si="0"/>
        <v>1</v>
      </c>
      <c r="AG36" s="214">
        <f t="shared" si="1"/>
        <v>1</v>
      </c>
      <c r="AH36" s="200"/>
      <c r="AI36" s="200"/>
      <c r="AJ36" s="200"/>
      <c r="AK36" s="200"/>
      <c r="AL36" s="200"/>
      <c r="AM36" s="200"/>
      <c r="AN36" s="200"/>
      <c r="AO36" s="200"/>
      <c r="AP36" s="200"/>
      <c r="AQ36" s="200"/>
      <c r="AR36" s="200"/>
      <c r="AS36" s="200"/>
      <c r="AT36" s="200"/>
      <c r="AU36" s="200"/>
      <c r="AV36" s="200"/>
      <c r="AW36" s="200"/>
      <c r="AX36" s="200"/>
      <c r="AY36" s="200"/>
      <c r="AZ36" s="200"/>
      <c r="BA36" s="200"/>
      <c r="BB36" s="230"/>
      <c r="BC36" s="212"/>
      <c r="BD36" s="212"/>
      <c r="BE36" s="212"/>
      <c r="BF36" s="212"/>
      <c r="BG36" s="212"/>
      <c r="BH36" s="212"/>
      <c r="BI36" s="212"/>
      <c r="BJ36" s="212"/>
      <c r="BK36" s="212"/>
      <c r="BL36" s="212"/>
      <c r="BM36" s="212"/>
      <c r="BN36" s="212"/>
      <c r="BO36" s="221"/>
      <c r="BP36" s="231">
        <v>35</v>
      </c>
      <c r="BQ36" s="212"/>
      <c r="BR36" s="212"/>
      <c r="BS36" s="212"/>
      <c r="BT36" s="212"/>
      <c r="BU36" s="212"/>
      <c r="BV36" s="212"/>
      <c r="BW36" s="212"/>
      <c r="BX36" s="212"/>
      <c r="BY36" s="236"/>
      <c r="BZ36" s="236"/>
      <c r="CA36" s="236"/>
      <c r="CB36" s="236"/>
      <c r="CC36" s="236"/>
      <c r="CD36" s="236"/>
      <c r="CE36" s="236"/>
      <c r="CF36" s="236"/>
      <c r="CG36" s="236"/>
      <c r="CH36" s="236"/>
      <c r="CI36" s="236"/>
      <c r="CJ36" s="236"/>
      <c r="CK36" s="236"/>
      <c r="CL36" s="236"/>
      <c r="CM36" s="236"/>
      <c r="CN36" s="236"/>
      <c r="CO36" s="236"/>
      <c r="CP36" s="236"/>
      <c r="CQ36" s="236"/>
      <c r="CR36" s="236"/>
      <c r="CS36" s="236"/>
      <c r="CT36" s="236"/>
      <c r="CU36" s="236"/>
      <c r="CV36" s="236"/>
      <c r="CW36" s="236"/>
      <c r="CX36" s="236"/>
      <c r="CY36" s="236"/>
      <c r="CZ36" s="236"/>
      <c r="DA36" s="236"/>
      <c r="DB36" s="236"/>
      <c r="DC36" s="236"/>
      <c r="DD36" s="236"/>
      <c r="DE36" s="236"/>
      <c r="DF36" s="236"/>
      <c r="DG36" s="236"/>
      <c r="DH36" s="236"/>
      <c r="DI36" s="236"/>
      <c r="DJ36" s="236"/>
      <c r="DK36" s="236"/>
      <c r="DL36" s="236"/>
      <c r="DM36" s="236"/>
      <c r="DN36" s="236"/>
      <c r="DO36" s="236"/>
      <c r="DP36" s="236"/>
      <c r="DQ36" s="236"/>
      <c r="DR36" s="236"/>
      <c r="DS36" s="236"/>
      <c r="DT36" s="236"/>
      <c r="DU36" s="236"/>
      <c r="DV36" s="236"/>
      <c r="DW36" s="236"/>
    </row>
    <row r="37" spans="1:127" s="216" customFormat="1" ht="21" customHeight="1">
      <c r="A37" s="200"/>
      <c r="B37" s="1079">
        <v>20</v>
      </c>
      <c r="C37" s="1701" t="s">
        <v>636</v>
      </c>
      <c r="D37" s="1702"/>
      <c r="E37" s="1702"/>
      <c r="F37" s="1702"/>
      <c r="G37" s="1702"/>
      <c r="H37" s="1702"/>
      <c r="I37" s="1702"/>
      <c r="J37" s="1703"/>
      <c r="K37" s="1130"/>
      <c r="L37" s="1130">
        <v>0</v>
      </c>
      <c r="M37" s="1130">
        <v>0</v>
      </c>
      <c r="N37" s="1131">
        <v>1</v>
      </c>
      <c r="O37" s="213">
        <v>0</v>
      </c>
      <c r="P37" s="1068"/>
      <c r="Q37" s="1079">
        <v>49</v>
      </c>
      <c r="R37" s="1701" t="s">
        <v>637</v>
      </c>
      <c r="S37" s="1702"/>
      <c r="T37" s="1702"/>
      <c r="U37" s="1702"/>
      <c r="V37" s="1702"/>
      <c r="W37" s="1702"/>
      <c r="X37" s="1702"/>
      <c r="Y37" s="1703"/>
      <c r="Z37" s="1130">
        <v>0</v>
      </c>
      <c r="AA37" s="1130"/>
      <c r="AB37" s="1130"/>
      <c r="AC37" s="1131"/>
      <c r="AD37" s="213">
        <v>1</v>
      </c>
      <c r="AE37" s="200"/>
      <c r="AF37" s="214">
        <f t="shared" si="0"/>
        <v>0.69</v>
      </c>
      <c r="AG37" s="214">
        <f t="shared" si="1"/>
        <v>1</v>
      </c>
      <c r="AH37" s="200"/>
      <c r="AI37" s="200"/>
      <c r="AJ37" s="200"/>
      <c r="AK37" s="200"/>
      <c r="AL37" s="200"/>
      <c r="AM37" s="200"/>
      <c r="AN37" s="200"/>
      <c r="AO37" s="200"/>
      <c r="AP37" s="200"/>
      <c r="AQ37" s="200"/>
      <c r="AR37" s="200"/>
      <c r="AS37" s="200"/>
      <c r="AT37" s="200"/>
      <c r="AU37" s="200"/>
      <c r="AV37" s="200"/>
      <c r="AW37" s="200"/>
      <c r="AX37" s="200"/>
      <c r="AY37" s="200"/>
      <c r="AZ37" s="200"/>
      <c r="BA37" s="200"/>
      <c r="BB37" s="230"/>
      <c r="BC37" s="212"/>
      <c r="BD37" s="212"/>
      <c r="BE37" s="212"/>
      <c r="BF37" s="212"/>
      <c r="BG37" s="212"/>
      <c r="BH37" s="212"/>
      <c r="BI37" s="212"/>
      <c r="BJ37" s="212"/>
      <c r="BK37" s="212"/>
      <c r="BL37" s="212"/>
      <c r="BM37" s="212"/>
      <c r="BN37" s="212"/>
      <c r="BO37" s="221"/>
      <c r="BP37" s="231">
        <v>36</v>
      </c>
      <c r="BQ37" s="212"/>
      <c r="BR37" s="212"/>
      <c r="BS37" s="212"/>
      <c r="BT37" s="212"/>
      <c r="BU37" s="212"/>
      <c r="BV37" s="212"/>
      <c r="BW37" s="212"/>
      <c r="BX37" s="212"/>
      <c r="BY37" s="236"/>
      <c r="BZ37" s="236"/>
      <c r="CA37" s="236"/>
      <c r="CB37" s="236"/>
      <c r="CC37" s="236"/>
      <c r="CD37" s="236"/>
      <c r="CE37" s="236"/>
      <c r="CF37" s="236"/>
      <c r="CG37" s="236"/>
      <c r="CH37" s="236"/>
      <c r="CI37" s="236"/>
      <c r="CJ37" s="236"/>
      <c r="CK37" s="236"/>
      <c r="CL37" s="236"/>
      <c r="CM37" s="236"/>
      <c r="CN37" s="236"/>
      <c r="CO37" s="236"/>
      <c r="CP37" s="236"/>
      <c r="CQ37" s="236"/>
      <c r="CR37" s="236"/>
      <c r="CS37" s="236"/>
      <c r="CT37" s="236"/>
      <c r="CU37" s="236"/>
      <c r="CV37" s="236"/>
      <c r="CW37" s="236"/>
      <c r="CX37" s="236"/>
      <c r="CY37" s="236"/>
      <c r="CZ37" s="236"/>
      <c r="DA37" s="236"/>
      <c r="DB37" s="236"/>
      <c r="DC37" s="236"/>
      <c r="DD37" s="236"/>
      <c r="DE37" s="236"/>
      <c r="DF37" s="236"/>
      <c r="DG37" s="236"/>
      <c r="DH37" s="236"/>
      <c r="DI37" s="236"/>
      <c r="DJ37" s="236"/>
      <c r="DK37" s="236"/>
      <c r="DL37" s="236"/>
      <c r="DM37" s="236"/>
      <c r="DN37" s="236"/>
      <c r="DO37" s="236"/>
      <c r="DP37" s="236"/>
      <c r="DQ37" s="236"/>
      <c r="DR37" s="236"/>
      <c r="DS37" s="236"/>
      <c r="DT37" s="236"/>
      <c r="DU37" s="236"/>
      <c r="DV37" s="236"/>
      <c r="DW37" s="236"/>
    </row>
    <row r="38" spans="1:127" s="216" customFormat="1" ht="21" customHeight="1">
      <c r="A38" s="200"/>
      <c r="B38" s="1079">
        <v>21</v>
      </c>
      <c r="C38" s="1701" t="s">
        <v>638</v>
      </c>
      <c r="D38" s="1702"/>
      <c r="E38" s="1702"/>
      <c r="F38" s="1702"/>
      <c r="G38" s="1702"/>
      <c r="H38" s="1702"/>
      <c r="I38" s="1702"/>
      <c r="J38" s="1703"/>
      <c r="K38" s="1130">
        <v>0</v>
      </c>
      <c r="L38" s="1130">
        <v>0</v>
      </c>
      <c r="M38" s="1130">
        <v>0</v>
      </c>
      <c r="N38" s="1131">
        <v>1</v>
      </c>
      <c r="O38" s="213">
        <v>0</v>
      </c>
      <c r="P38" s="1068"/>
      <c r="Q38" s="1079">
        <v>50</v>
      </c>
      <c r="R38" s="1701" t="s">
        <v>639</v>
      </c>
      <c r="S38" s="1702"/>
      <c r="T38" s="1702"/>
      <c r="U38" s="1702"/>
      <c r="V38" s="1702"/>
      <c r="W38" s="1702"/>
      <c r="X38" s="1702"/>
      <c r="Y38" s="1703"/>
      <c r="Z38" s="1130">
        <v>0</v>
      </c>
      <c r="AA38" s="1130">
        <v>0</v>
      </c>
      <c r="AB38" s="1130"/>
      <c r="AC38" s="1131"/>
      <c r="AD38" s="213">
        <v>1</v>
      </c>
      <c r="AE38" s="200"/>
      <c r="AF38" s="214">
        <f t="shared" si="0"/>
        <v>0.69</v>
      </c>
      <c r="AG38" s="214">
        <f t="shared" si="1"/>
        <v>1</v>
      </c>
      <c r="AH38" s="200"/>
      <c r="AI38" s="200"/>
      <c r="AJ38" s="200"/>
      <c r="AK38" s="200"/>
      <c r="AL38" s="200"/>
      <c r="AM38" s="200"/>
      <c r="AN38" s="200"/>
      <c r="AO38" s="200"/>
      <c r="AP38" s="200"/>
      <c r="AQ38" s="200"/>
      <c r="AR38" s="200"/>
      <c r="AS38" s="200"/>
      <c r="AT38" s="200"/>
      <c r="AU38" s="200"/>
      <c r="AV38" s="200"/>
      <c r="AW38" s="200"/>
      <c r="AX38" s="200"/>
      <c r="AY38" s="200"/>
      <c r="AZ38" s="200"/>
      <c r="BA38" s="200"/>
      <c r="BB38" s="230"/>
      <c r="BC38" s="212"/>
      <c r="BD38" s="212"/>
      <c r="BE38" s="212"/>
      <c r="BF38" s="212"/>
      <c r="BG38" s="212"/>
      <c r="BH38" s="212"/>
      <c r="BI38" s="212"/>
      <c r="BJ38" s="212"/>
      <c r="BK38" s="212"/>
      <c r="BL38" s="212"/>
      <c r="BM38" s="212"/>
      <c r="BN38" s="212"/>
      <c r="BO38" s="221"/>
      <c r="BP38" s="231">
        <v>37</v>
      </c>
      <c r="BQ38" s="212"/>
      <c r="BR38" s="212"/>
      <c r="BS38" s="212"/>
      <c r="BT38" s="212"/>
      <c r="BU38" s="212"/>
      <c r="BV38" s="212"/>
      <c r="BW38" s="212"/>
      <c r="BX38" s="212"/>
      <c r="BY38" s="236"/>
      <c r="BZ38" s="236"/>
      <c r="CA38" s="236"/>
      <c r="CB38" s="236"/>
      <c r="CC38" s="236"/>
      <c r="CD38" s="236"/>
      <c r="CE38" s="236"/>
      <c r="CF38" s="236"/>
      <c r="CG38" s="236"/>
      <c r="CH38" s="236"/>
      <c r="CI38" s="236"/>
      <c r="CJ38" s="236"/>
      <c r="CK38" s="236"/>
      <c r="CL38" s="236"/>
      <c r="CM38" s="236"/>
      <c r="CN38" s="236"/>
      <c r="CO38" s="236"/>
      <c r="CP38" s="236"/>
      <c r="CQ38" s="236"/>
      <c r="CR38" s="236"/>
      <c r="CS38" s="236"/>
      <c r="CT38" s="236"/>
      <c r="CU38" s="236"/>
      <c r="CV38" s="236"/>
      <c r="CW38" s="236"/>
      <c r="CX38" s="236"/>
      <c r="CY38" s="236"/>
      <c r="CZ38" s="236"/>
      <c r="DA38" s="236"/>
      <c r="DB38" s="236"/>
      <c r="DC38" s="236"/>
      <c r="DD38" s="236"/>
      <c r="DE38" s="236"/>
      <c r="DF38" s="236"/>
      <c r="DG38" s="236"/>
      <c r="DH38" s="236"/>
      <c r="DI38" s="236"/>
      <c r="DJ38" s="236"/>
      <c r="DK38" s="236"/>
      <c r="DL38" s="236"/>
      <c r="DM38" s="236"/>
      <c r="DN38" s="236"/>
      <c r="DO38" s="236"/>
      <c r="DP38" s="236"/>
      <c r="DQ38" s="236"/>
      <c r="DR38" s="236"/>
      <c r="DS38" s="236"/>
      <c r="DT38" s="236"/>
      <c r="DU38" s="236"/>
      <c r="DV38" s="236"/>
      <c r="DW38" s="236"/>
    </row>
    <row r="39" spans="1:127" s="216" customFormat="1" ht="21" customHeight="1">
      <c r="A39" s="200"/>
      <c r="B39" s="1079">
        <v>22</v>
      </c>
      <c r="C39" s="1701" t="s">
        <v>640</v>
      </c>
      <c r="D39" s="1702"/>
      <c r="E39" s="1702"/>
      <c r="F39" s="1702"/>
      <c r="G39" s="1702"/>
      <c r="H39" s="1702"/>
      <c r="I39" s="1702"/>
      <c r="J39" s="1703"/>
      <c r="K39" s="1130">
        <v>0</v>
      </c>
      <c r="L39" s="1130">
        <v>0</v>
      </c>
      <c r="M39" s="1130"/>
      <c r="N39" s="1131"/>
      <c r="O39" s="213">
        <v>1</v>
      </c>
      <c r="P39" s="1068"/>
      <c r="Q39" s="1079">
        <v>51</v>
      </c>
      <c r="R39" s="1737" t="s">
        <v>641</v>
      </c>
      <c r="S39" s="1738"/>
      <c r="T39" s="1738"/>
      <c r="U39" s="1738"/>
      <c r="V39" s="1738"/>
      <c r="W39" s="1738"/>
      <c r="X39" s="1738"/>
      <c r="Y39" s="1739"/>
      <c r="Z39" s="1130">
        <v>0</v>
      </c>
      <c r="AA39" s="1130"/>
      <c r="AB39" s="1130"/>
      <c r="AC39" s="1131">
        <v>1</v>
      </c>
      <c r="AD39" s="213">
        <v>0</v>
      </c>
      <c r="AE39" s="200"/>
      <c r="AF39" s="214">
        <f t="shared" si="0"/>
        <v>1</v>
      </c>
      <c r="AG39" s="214">
        <f t="shared" si="1"/>
        <v>0.69</v>
      </c>
      <c r="AH39" s="200"/>
      <c r="AI39" s="200"/>
      <c r="AJ39" s="200"/>
      <c r="AK39" s="200"/>
      <c r="AL39" s="200"/>
      <c r="AM39" s="200"/>
      <c r="AN39" s="200"/>
      <c r="AO39" s="200"/>
      <c r="AP39" s="200"/>
      <c r="AQ39" s="200"/>
      <c r="AR39" s="200"/>
      <c r="AS39" s="200"/>
      <c r="AT39" s="200"/>
      <c r="AU39" s="200"/>
      <c r="AV39" s="200"/>
      <c r="AW39" s="200"/>
      <c r="AX39" s="200"/>
      <c r="AY39" s="200"/>
      <c r="AZ39" s="200"/>
      <c r="BA39" s="200"/>
      <c r="BB39" s="230"/>
      <c r="BC39" s="212"/>
      <c r="BD39" s="212"/>
      <c r="BE39" s="212"/>
      <c r="BF39" s="212"/>
      <c r="BG39" s="212"/>
      <c r="BH39" s="212"/>
      <c r="BI39" s="212"/>
      <c r="BJ39" s="212"/>
      <c r="BK39" s="212"/>
      <c r="BL39" s="212"/>
      <c r="BM39" s="212"/>
      <c r="BN39" s="212"/>
      <c r="BO39" s="221"/>
      <c r="BP39" s="231">
        <v>38</v>
      </c>
      <c r="BQ39" s="212"/>
      <c r="BR39" s="212"/>
      <c r="BS39" s="212"/>
      <c r="BT39" s="212"/>
      <c r="BU39" s="212"/>
      <c r="BV39" s="212"/>
      <c r="BW39" s="212"/>
      <c r="BX39" s="212"/>
      <c r="BY39" s="236"/>
      <c r="BZ39" s="236"/>
      <c r="CA39" s="236"/>
      <c r="CB39" s="236"/>
      <c r="CC39" s="236"/>
      <c r="CD39" s="236"/>
      <c r="CE39" s="236"/>
      <c r="CF39" s="236"/>
      <c r="CG39" s="236"/>
      <c r="CH39" s="236"/>
      <c r="CI39" s="236"/>
      <c r="CJ39" s="236"/>
      <c r="CK39" s="236"/>
      <c r="CL39" s="236"/>
      <c r="CM39" s="236"/>
      <c r="CN39" s="236"/>
      <c r="CO39" s="236"/>
      <c r="CP39" s="236"/>
      <c r="CQ39" s="236"/>
      <c r="CR39" s="236"/>
      <c r="CS39" s="236"/>
      <c r="CT39" s="236"/>
      <c r="CU39" s="236"/>
      <c r="CV39" s="236"/>
      <c r="CW39" s="236"/>
      <c r="CX39" s="236"/>
      <c r="CY39" s="236"/>
      <c r="CZ39" s="236"/>
      <c r="DA39" s="236"/>
      <c r="DB39" s="236"/>
      <c r="DC39" s="236"/>
      <c r="DD39" s="236"/>
      <c r="DE39" s="236"/>
      <c r="DF39" s="236"/>
      <c r="DG39" s="236"/>
      <c r="DH39" s="236"/>
      <c r="DI39" s="236"/>
      <c r="DJ39" s="236"/>
      <c r="DK39" s="236"/>
      <c r="DL39" s="236"/>
      <c r="DM39" s="236"/>
      <c r="DN39" s="236"/>
      <c r="DO39" s="236"/>
      <c r="DP39" s="236"/>
      <c r="DQ39" s="236"/>
      <c r="DR39" s="236"/>
      <c r="DS39" s="236"/>
      <c r="DT39" s="236"/>
      <c r="DU39" s="236"/>
      <c r="DV39" s="236"/>
      <c r="DW39" s="236"/>
    </row>
    <row r="40" spans="1:127" s="216" customFormat="1" ht="21" customHeight="1">
      <c r="A40" s="200"/>
      <c r="B40" s="1079">
        <v>23</v>
      </c>
      <c r="C40" s="1701" t="s">
        <v>642</v>
      </c>
      <c r="D40" s="1702"/>
      <c r="E40" s="1702"/>
      <c r="F40" s="1702"/>
      <c r="G40" s="1702"/>
      <c r="H40" s="1702"/>
      <c r="I40" s="1702"/>
      <c r="J40" s="1703"/>
      <c r="K40" s="1130">
        <v>0</v>
      </c>
      <c r="L40" s="1130"/>
      <c r="M40" s="1130">
        <v>0</v>
      </c>
      <c r="N40" s="1131">
        <v>1</v>
      </c>
      <c r="O40" s="213"/>
      <c r="P40" s="1068"/>
      <c r="Q40" s="1079">
        <v>52</v>
      </c>
      <c r="R40" s="1708" t="s">
        <v>643</v>
      </c>
      <c r="S40" s="1709"/>
      <c r="T40" s="1709"/>
      <c r="U40" s="1709"/>
      <c r="V40" s="1709"/>
      <c r="W40" s="1709"/>
      <c r="X40" s="1709"/>
      <c r="Y40" s="1710"/>
      <c r="Z40" s="1130"/>
      <c r="AA40" s="1130"/>
      <c r="AB40" s="1130"/>
      <c r="AC40" s="1131">
        <v>0</v>
      </c>
      <c r="AD40" s="213">
        <v>1</v>
      </c>
      <c r="AE40" s="200"/>
      <c r="AF40" s="214">
        <f t="shared" si="0"/>
        <v>0.69</v>
      </c>
      <c r="AG40" s="214">
        <f t="shared" si="1"/>
        <v>1</v>
      </c>
      <c r="AH40" s="200"/>
      <c r="AI40" s="200"/>
      <c r="AJ40" s="200"/>
      <c r="AK40" s="200"/>
      <c r="AL40" s="200"/>
      <c r="AM40" s="200"/>
      <c r="AN40" s="200"/>
      <c r="AO40" s="200"/>
      <c r="AP40" s="200"/>
      <c r="AQ40" s="200"/>
      <c r="AR40" s="200"/>
      <c r="AS40" s="200"/>
      <c r="AT40" s="200"/>
      <c r="AU40" s="200"/>
      <c r="AV40" s="200"/>
      <c r="AW40" s="200"/>
      <c r="AX40" s="200"/>
      <c r="AY40" s="200"/>
      <c r="AZ40" s="200"/>
      <c r="BA40" s="200"/>
      <c r="BB40" s="230"/>
      <c r="BC40" s="236"/>
      <c r="BD40" s="236"/>
      <c r="BE40" s="236"/>
      <c r="BF40" s="236"/>
      <c r="BG40" s="236"/>
      <c r="BH40" s="236"/>
      <c r="BI40" s="236"/>
      <c r="BJ40" s="236"/>
      <c r="BK40" s="221"/>
      <c r="BL40" s="230"/>
      <c r="BM40" s="236"/>
      <c r="BN40" s="236"/>
      <c r="BO40" s="236"/>
      <c r="BP40" s="236"/>
      <c r="BQ40" s="236"/>
      <c r="BR40" s="236"/>
      <c r="BS40" s="236"/>
      <c r="BT40" s="236"/>
      <c r="BU40" s="236"/>
      <c r="BV40" s="236"/>
      <c r="BW40" s="236"/>
      <c r="BX40" s="236"/>
      <c r="BY40" s="236"/>
      <c r="BZ40" s="236"/>
      <c r="CA40" s="236"/>
      <c r="CB40" s="236"/>
      <c r="CC40" s="236"/>
      <c r="CD40" s="236"/>
      <c r="CE40" s="236"/>
      <c r="CF40" s="236"/>
      <c r="CG40" s="236"/>
      <c r="CH40" s="236"/>
      <c r="CI40" s="236"/>
      <c r="CJ40" s="236"/>
      <c r="CK40" s="236"/>
      <c r="CL40" s="236"/>
      <c r="CM40" s="236"/>
      <c r="CN40" s="236"/>
      <c r="CO40" s="236"/>
      <c r="CP40" s="236"/>
      <c r="CQ40" s="236"/>
      <c r="CR40" s="236"/>
      <c r="CS40" s="236"/>
      <c r="CT40" s="236"/>
      <c r="CU40" s="236"/>
      <c r="CV40" s="236"/>
      <c r="CW40" s="236"/>
      <c r="CX40" s="236"/>
      <c r="CY40" s="236"/>
      <c r="CZ40" s="236"/>
      <c r="DA40" s="236"/>
      <c r="DB40" s="236"/>
      <c r="DC40" s="236"/>
      <c r="DD40" s="236"/>
      <c r="DE40" s="236"/>
      <c r="DF40" s="236"/>
      <c r="DG40" s="236"/>
      <c r="DH40" s="236"/>
      <c r="DI40" s="236"/>
      <c r="DJ40" s="236"/>
      <c r="DK40" s="236"/>
      <c r="DL40" s="236"/>
      <c r="DM40" s="236"/>
      <c r="DN40" s="236"/>
      <c r="DO40" s="236"/>
      <c r="DP40" s="236"/>
      <c r="DQ40" s="236"/>
      <c r="DR40" s="236"/>
      <c r="DS40" s="236"/>
      <c r="DT40" s="236"/>
      <c r="DU40" s="236"/>
      <c r="DV40" s="236"/>
      <c r="DW40" s="236"/>
    </row>
    <row r="41" spans="1:127" s="216" customFormat="1" ht="21" customHeight="1">
      <c r="A41" s="200"/>
      <c r="B41" s="1079">
        <v>24</v>
      </c>
      <c r="C41" s="1701" t="s">
        <v>644</v>
      </c>
      <c r="D41" s="1702"/>
      <c r="E41" s="1702"/>
      <c r="F41" s="1702"/>
      <c r="G41" s="1702"/>
      <c r="H41" s="1702"/>
      <c r="I41" s="1702"/>
      <c r="J41" s="1703"/>
      <c r="K41" s="1130">
        <v>0</v>
      </c>
      <c r="L41" s="1130">
        <v>0</v>
      </c>
      <c r="M41" s="1130"/>
      <c r="N41" s="1131"/>
      <c r="O41" s="213">
        <v>1</v>
      </c>
      <c r="P41" s="1068"/>
      <c r="Q41" s="1079">
        <v>53</v>
      </c>
      <c r="R41" s="1701" t="s">
        <v>645</v>
      </c>
      <c r="S41" s="1702"/>
      <c r="T41" s="1702"/>
      <c r="U41" s="1702"/>
      <c r="V41" s="1702"/>
      <c r="W41" s="1702"/>
      <c r="X41" s="1702"/>
      <c r="Y41" s="1703"/>
      <c r="Z41" s="1130"/>
      <c r="AA41" s="1130">
        <v>0</v>
      </c>
      <c r="AB41" s="1130"/>
      <c r="AC41" s="1131">
        <v>1</v>
      </c>
      <c r="AD41" s="213">
        <v>0</v>
      </c>
      <c r="AE41" s="200"/>
      <c r="AF41" s="214">
        <f t="shared" si="0"/>
        <v>1</v>
      </c>
      <c r="AG41" s="214">
        <f t="shared" si="1"/>
        <v>0.69</v>
      </c>
      <c r="AH41" s="200"/>
      <c r="AI41" s="200"/>
      <c r="AJ41" s="200"/>
      <c r="AK41" s="200"/>
      <c r="AL41" s="200"/>
      <c r="AM41" s="200"/>
      <c r="AN41" s="200"/>
      <c r="AO41" s="200"/>
      <c r="AP41" s="200"/>
      <c r="AQ41" s="200"/>
      <c r="AR41" s="200"/>
      <c r="AS41" s="200"/>
      <c r="AT41" s="200"/>
      <c r="AU41" s="200"/>
      <c r="AV41" s="200"/>
      <c r="AW41" s="200"/>
      <c r="AX41" s="200"/>
      <c r="AY41" s="200"/>
      <c r="AZ41" s="200"/>
      <c r="BA41" s="200"/>
      <c r="BB41" s="230"/>
      <c r="BC41" s="236"/>
      <c r="BD41" s="236"/>
      <c r="BE41" s="236"/>
      <c r="BF41" s="236"/>
      <c r="BG41" s="236"/>
      <c r="BH41" s="236"/>
      <c r="BI41" s="236"/>
      <c r="BJ41" s="236"/>
      <c r="BK41" s="221"/>
      <c r="BL41" s="230"/>
      <c r="BM41" s="236"/>
      <c r="BN41" s="236"/>
      <c r="BO41" s="236"/>
      <c r="BP41" s="236"/>
      <c r="BQ41" s="236"/>
      <c r="BR41" s="236"/>
      <c r="BS41" s="236"/>
      <c r="BT41" s="236"/>
      <c r="BU41" s="236"/>
      <c r="BV41" s="236"/>
      <c r="BW41" s="236"/>
      <c r="BX41" s="236"/>
      <c r="BY41" s="236"/>
      <c r="BZ41" s="236"/>
      <c r="CA41" s="236"/>
      <c r="CB41" s="236"/>
      <c r="CC41" s="236"/>
      <c r="CD41" s="236"/>
      <c r="CE41" s="236"/>
      <c r="CF41" s="236"/>
      <c r="CG41" s="236"/>
      <c r="CH41" s="236"/>
      <c r="CI41" s="236"/>
      <c r="CJ41" s="236"/>
      <c r="CK41" s="236"/>
      <c r="CL41" s="236"/>
      <c r="CM41" s="236"/>
      <c r="CN41" s="236"/>
      <c r="CO41" s="236"/>
      <c r="CP41" s="236"/>
      <c r="CQ41" s="236"/>
      <c r="CR41" s="236"/>
      <c r="CS41" s="236"/>
      <c r="CT41" s="236"/>
      <c r="CU41" s="236"/>
      <c r="CV41" s="236"/>
      <c r="CW41" s="236"/>
      <c r="CX41" s="236"/>
      <c r="CY41" s="236"/>
      <c r="CZ41" s="236"/>
      <c r="DA41" s="236"/>
      <c r="DB41" s="236"/>
      <c r="DC41" s="236"/>
      <c r="DD41" s="236"/>
      <c r="DE41" s="236"/>
      <c r="DF41" s="236"/>
      <c r="DG41" s="236"/>
      <c r="DH41" s="236"/>
      <c r="DI41" s="236"/>
      <c r="DJ41" s="236"/>
      <c r="DK41" s="236"/>
      <c r="DL41" s="236"/>
      <c r="DM41" s="236"/>
      <c r="DN41" s="236"/>
      <c r="DO41" s="236"/>
      <c r="DP41" s="236"/>
      <c r="DQ41" s="236"/>
      <c r="DR41" s="236"/>
      <c r="DS41" s="236"/>
      <c r="DT41" s="236"/>
      <c r="DU41" s="236"/>
      <c r="DV41" s="236"/>
      <c r="DW41" s="236"/>
    </row>
    <row r="42" spans="1:127" s="216" customFormat="1" ht="21" customHeight="1">
      <c r="A42" s="200"/>
      <c r="B42" s="1079">
        <v>25</v>
      </c>
      <c r="C42" s="1701" t="s">
        <v>646</v>
      </c>
      <c r="D42" s="1702"/>
      <c r="E42" s="1702"/>
      <c r="F42" s="1702"/>
      <c r="G42" s="1702"/>
      <c r="H42" s="1702"/>
      <c r="I42" s="1702"/>
      <c r="J42" s="1703"/>
      <c r="K42" s="1130">
        <v>0</v>
      </c>
      <c r="L42" s="1130">
        <v>0</v>
      </c>
      <c r="M42" s="1130"/>
      <c r="N42" s="1131">
        <v>0</v>
      </c>
      <c r="O42" s="213">
        <v>1</v>
      </c>
      <c r="P42" s="1068"/>
      <c r="Q42" s="1079">
        <v>54</v>
      </c>
      <c r="R42" s="1701" t="s">
        <v>647</v>
      </c>
      <c r="S42" s="1702"/>
      <c r="T42" s="1702"/>
      <c r="U42" s="1702"/>
      <c r="V42" s="1702"/>
      <c r="W42" s="1702"/>
      <c r="X42" s="1702"/>
      <c r="Y42" s="1703"/>
      <c r="Z42" s="1130"/>
      <c r="AA42" s="1130">
        <v>0</v>
      </c>
      <c r="AB42" s="1130">
        <v>0</v>
      </c>
      <c r="AC42" s="1131">
        <v>1</v>
      </c>
      <c r="AD42" s="213">
        <v>0</v>
      </c>
      <c r="AE42" s="200"/>
      <c r="AF42" s="214">
        <f t="shared" si="0"/>
        <v>1</v>
      </c>
      <c r="AG42" s="214">
        <f t="shared" si="1"/>
        <v>0.69</v>
      </c>
      <c r="AH42" s="200"/>
      <c r="AI42" s="200"/>
      <c r="AJ42" s="200"/>
      <c r="AK42" s="200"/>
      <c r="AL42" s="200"/>
      <c r="AM42" s="200"/>
      <c r="AN42" s="200"/>
      <c r="AO42" s="200"/>
      <c r="AP42" s="200"/>
      <c r="AQ42" s="200"/>
      <c r="AR42" s="200"/>
      <c r="AS42" s="200"/>
      <c r="AT42" s="200"/>
      <c r="AU42" s="200"/>
      <c r="AV42" s="200"/>
      <c r="AW42" s="200"/>
      <c r="AX42" s="200"/>
      <c r="AY42" s="200"/>
      <c r="AZ42" s="200"/>
      <c r="BA42" s="200"/>
      <c r="BB42" s="230"/>
      <c r="BC42" s="236"/>
      <c r="BD42" s="236"/>
      <c r="BE42" s="236"/>
      <c r="BF42" s="236"/>
      <c r="BG42" s="236"/>
      <c r="BH42" s="236"/>
      <c r="BI42" s="236"/>
      <c r="BJ42" s="236"/>
      <c r="BK42" s="221"/>
      <c r="BL42" s="230"/>
      <c r="BM42" s="236"/>
      <c r="BN42" s="236"/>
      <c r="BO42" s="236"/>
      <c r="BP42" s="236"/>
      <c r="BQ42" s="236"/>
      <c r="BR42" s="236"/>
      <c r="BS42" s="236"/>
      <c r="BT42" s="236"/>
      <c r="BU42" s="236"/>
      <c r="BV42" s="236"/>
      <c r="BW42" s="236"/>
      <c r="BX42" s="236"/>
      <c r="BY42" s="236"/>
      <c r="BZ42" s="236"/>
      <c r="CA42" s="236"/>
      <c r="CB42" s="236"/>
      <c r="CC42" s="236"/>
      <c r="CD42" s="236"/>
      <c r="CE42" s="236"/>
      <c r="CF42" s="236"/>
      <c r="CG42" s="236"/>
      <c r="CH42" s="236"/>
      <c r="CI42" s="236"/>
      <c r="CJ42" s="236"/>
      <c r="CK42" s="236"/>
      <c r="CL42" s="236"/>
      <c r="CM42" s="236"/>
      <c r="CN42" s="236"/>
      <c r="CO42" s="236"/>
      <c r="CP42" s="236"/>
      <c r="CQ42" s="236"/>
      <c r="CR42" s="236"/>
      <c r="CS42" s="236"/>
      <c r="CT42" s="236"/>
      <c r="CU42" s="236"/>
      <c r="CV42" s="236"/>
      <c r="CW42" s="236"/>
      <c r="CX42" s="236"/>
      <c r="CY42" s="236"/>
      <c r="CZ42" s="236"/>
      <c r="DA42" s="236"/>
      <c r="DB42" s="236"/>
      <c r="DC42" s="236"/>
      <c r="DD42" s="236"/>
      <c r="DE42" s="236"/>
      <c r="DF42" s="236"/>
      <c r="DG42" s="236"/>
      <c r="DH42" s="236"/>
      <c r="DI42" s="236"/>
      <c r="DJ42" s="236"/>
      <c r="DK42" s="236"/>
      <c r="DL42" s="236"/>
      <c r="DM42" s="236"/>
      <c r="DN42" s="236"/>
      <c r="DO42" s="236"/>
      <c r="DP42" s="236"/>
      <c r="DQ42" s="236"/>
      <c r="DR42" s="236"/>
      <c r="DS42" s="236"/>
      <c r="DT42" s="236"/>
      <c r="DU42" s="236"/>
      <c r="DV42" s="236"/>
      <c r="DW42" s="236"/>
    </row>
    <row r="43" spans="1:127" s="216" customFormat="1" ht="21" customHeight="1">
      <c r="A43" s="200"/>
      <c r="B43" s="1079">
        <v>26</v>
      </c>
      <c r="C43" s="1701" t="s">
        <v>648</v>
      </c>
      <c r="D43" s="1702"/>
      <c r="E43" s="1702"/>
      <c r="F43" s="1702"/>
      <c r="G43" s="1702"/>
      <c r="H43" s="1702"/>
      <c r="I43" s="1702"/>
      <c r="J43" s="1703"/>
      <c r="K43" s="1130"/>
      <c r="L43" s="1130">
        <v>0</v>
      </c>
      <c r="M43" s="1130">
        <v>0</v>
      </c>
      <c r="N43" s="1131">
        <v>1</v>
      </c>
      <c r="O43" s="213"/>
      <c r="P43" s="1068"/>
      <c r="Q43" s="1079">
        <v>55</v>
      </c>
      <c r="R43" s="1701" t="s">
        <v>649</v>
      </c>
      <c r="S43" s="1702"/>
      <c r="T43" s="1702"/>
      <c r="U43" s="1702"/>
      <c r="V43" s="1702"/>
      <c r="W43" s="1702"/>
      <c r="X43" s="1702"/>
      <c r="Y43" s="1703"/>
      <c r="Z43" s="1130"/>
      <c r="AA43" s="1130">
        <v>0</v>
      </c>
      <c r="AB43" s="1130"/>
      <c r="AC43" s="1131">
        <v>1</v>
      </c>
      <c r="AD43" s="213">
        <v>0</v>
      </c>
      <c r="AE43" s="200"/>
      <c r="AF43" s="214">
        <f t="shared" si="0"/>
        <v>0.69</v>
      </c>
      <c r="AG43" s="214">
        <f t="shared" si="1"/>
        <v>0.69</v>
      </c>
      <c r="AH43" s="200"/>
      <c r="AI43" s="200"/>
      <c r="AJ43" s="200"/>
      <c r="AK43" s="200"/>
      <c r="AL43" s="200"/>
      <c r="AM43" s="200"/>
      <c r="AN43" s="200"/>
      <c r="AO43" s="200"/>
      <c r="AP43" s="200"/>
      <c r="AQ43" s="200"/>
      <c r="AR43" s="200"/>
      <c r="AS43" s="200"/>
      <c r="AT43" s="200"/>
      <c r="AU43" s="200"/>
      <c r="AV43" s="200"/>
      <c r="AW43" s="200"/>
      <c r="AX43" s="200"/>
      <c r="AY43" s="200"/>
      <c r="AZ43" s="200"/>
      <c r="BA43" s="200"/>
      <c r="BB43" s="230"/>
      <c r="BC43" s="236"/>
      <c r="BD43" s="236"/>
      <c r="BE43" s="236"/>
      <c r="BF43" s="236"/>
      <c r="BG43" s="236"/>
      <c r="BH43" s="236"/>
      <c r="BI43" s="236"/>
      <c r="BJ43" s="236"/>
      <c r="BK43" s="221"/>
      <c r="BL43" s="230"/>
      <c r="BM43" s="236"/>
      <c r="BN43" s="236"/>
      <c r="BO43" s="236"/>
      <c r="BP43" s="236"/>
      <c r="BQ43" s="236"/>
      <c r="BR43" s="236"/>
      <c r="BS43" s="236"/>
      <c r="BT43" s="236"/>
      <c r="BU43" s="236"/>
      <c r="BV43" s="236"/>
      <c r="BW43" s="236"/>
      <c r="BX43" s="236"/>
      <c r="BY43" s="236"/>
      <c r="BZ43" s="236"/>
      <c r="CA43" s="236"/>
      <c r="CB43" s="236"/>
      <c r="CC43" s="236"/>
      <c r="CD43" s="236"/>
      <c r="CE43" s="236"/>
      <c r="CF43" s="236"/>
      <c r="CG43" s="236"/>
      <c r="CH43" s="236"/>
      <c r="CI43" s="236"/>
      <c r="CJ43" s="236"/>
      <c r="CK43" s="236"/>
      <c r="CL43" s="236"/>
      <c r="CM43" s="236"/>
      <c r="CN43" s="236"/>
      <c r="CO43" s="236"/>
      <c r="CP43" s="236"/>
      <c r="CQ43" s="236"/>
      <c r="CR43" s="236"/>
      <c r="CS43" s="236"/>
      <c r="CT43" s="236"/>
      <c r="CU43" s="236"/>
      <c r="CV43" s="236"/>
      <c r="CW43" s="236"/>
      <c r="CX43" s="236"/>
      <c r="CY43" s="236"/>
      <c r="CZ43" s="236"/>
      <c r="DA43" s="236"/>
      <c r="DB43" s="236"/>
      <c r="DC43" s="236"/>
      <c r="DD43" s="236"/>
      <c r="DE43" s="236"/>
      <c r="DF43" s="236"/>
      <c r="DG43" s="236"/>
      <c r="DH43" s="236"/>
      <c r="DI43" s="236"/>
      <c r="DJ43" s="236"/>
      <c r="DK43" s="236"/>
      <c r="DL43" s="236"/>
      <c r="DM43" s="236"/>
      <c r="DN43" s="236"/>
      <c r="DO43" s="236"/>
      <c r="DP43" s="236"/>
      <c r="DQ43" s="236"/>
      <c r="DR43" s="236"/>
      <c r="DS43" s="236"/>
      <c r="DT43" s="236"/>
      <c r="DU43" s="236"/>
      <c r="DV43" s="236"/>
      <c r="DW43" s="236"/>
    </row>
    <row r="44" spans="1:127" s="216" customFormat="1" ht="21" customHeight="1">
      <c r="A44" s="200"/>
      <c r="B44" s="1079">
        <v>27</v>
      </c>
      <c r="C44" s="1701" t="s">
        <v>650</v>
      </c>
      <c r="D44" s="1702"/>
      <c r="E44" s="1702"/>
      <c r="F44" s="1702"/>
      <c r="G44" s="1702"/>
      <c r="H44" s="1702"/>
      <c r="I44" s="1702"/>
      <c r="J44" s="1703"/>
      <c r="K44" s="1130"/>
      <c r="L44" s="1130"/>
      <c r="M44" s="1130">
        <v>0</v>
      </c>
      <c r="N44" s="1131">
        <v>1</v>
      </c>
      <c r="O44" s="213"/>
      <c r="P44" s="1068"/>
      <c r="Q44" s="1079">
        <v>56</v>
      </c>
      <c r="R44" s="1701" t="s">
        <v>651</v>
      </c>
      <c r="S44" s="1702"/>
      <c r="T44" s="1702"/>
      <c r="U44" s="1702"/>
      <c r="V44" s="1702"/>
      <c r="W44" s="1702"/>
      <c r="X44" s="1702"/>
      <c r="Y44" s="1703"/>
      <c r="Z44" s="1130"/>
      <c r="AA44" s="1130">
        <v>0</v>
      </c>
      <c r="AB44" s="1130"/>
      <c r="AC44" s="1131">
        <v>1</v>
      </c>
      <c r="AD44" s="213">
        <v>0</v>
      </c>
      <c r="AE44" s="200"/>
      <c r="AF44" s="214">
        <f t="shared" si="0"/>
        <v>0.69</v>
      </c>
      <c r="AG44" s="214">
        <f t="shared" si="1"/>
        <v>0.69</v>
      </c>
      <c r="AH44" s="200"/>
      <c r="AI44" s="200"/>
      <c r="AJ44" s="200"/>
      <c r="AK44" s="200"/>
      <c r="AL44" s="200"/>
      <c r="AM44" s="200"/>
      <c r="AN44" s="200"/>
      <c r="AO44" s="200"/>
      <c r="AP44" s="200"/>
      <c r="AQ44" s="200"/>
      <c r="AR44" s="200"/>
      <c r="AS44" s="200"/>
      <c r="AT44" s="200"/>
      <c r="AU44" s="200"/>
      <c r="AV44" s="200"/>
      <c r="AW44" s="200"/>
      <c r="AX44" s="200"/>
      <c r="AY44" s="200"/>
      <c r="AZ44" s="200"/>
      <c r="BA44" s="200"/>
      <c r="BB44" s="230"/>
      <c r="BC44" s="236"/>
      <c r="BD44" s="236"/>
      <c r="BE44" s="236"/>
      <c r="BF44" s="236"/>
      <c r="BG44" s="236"/>
      <c r="BH44" s="236"/>
      <c r="BI44" s="236"/>
      <c r="BJ44" s="236"/>
      <c r="BK44" s="221"/>
      <c r="BL44" s="230"/>
      <c r="BM44" s="236"/>
      <c r="BN44" s="236"/>
      <c r="BO44" s="236"/>
      <c r="BP44" s="236"/>
      <c r="BQ44" s="236"/>
      <c r="BR44" s="236"/>
      <c r="BS44" s="236"/>
      <c r="BT44" s="212"/>
      <c r="BU44" s="212"/>
      <c r="BV44" s="212"/>
      <c r="BW44" s="212"/>
      <c r="BX44" s="212"/>
      <c r="BY44" s="212"/>
      <c r="BZ44" s="212"/>
      <c r="CA44" s="212"/>
      <c r="CB44" s="212"/>
      <c r="CC44" s="212"/>
      <c r="CD44" s="212"/>
      <c r="CE44" s="212"/>
      <c r="CF44" s="212"/>
      <c r="CG44" s="212"/>
      <c r="CH44" s="212"/>
      <c r="CI44" s="212"/>
      <c r="CJ44" s="212"/>
      <c r="CK44" s="212"/>
      <c r="CL44" s="212"/>
      <c r="CM44" s="212"/>
      <c r="CN44" s="212"/>
      <c r="CO44" s="212"/>
      <c r="CP44" s="212"/>
      <c r="CQ44" s="212"/>
      <c r="CR44" s="212"/>
      <c r="CS44" s="212"/>
      <c r="CT44" s="212"/>
      <c r="CU44" s="212"/>
      <c r="CV44" s="212"/>
      <c r="CW44" s="212"/>
      <c r="CX44" s="212"/>
      <c r="CY44" s="212"/>
      <c r="CZ44" s="212"/>
      <c r="DA44" s="212"/>
      <c r="DB44" s="212"/>
      <c r="DC44" s="212"/>
      <c r="DD44" s="212"/>
      <c r="DE44" s="212"/>
      <c r="DF44" s="212"/>
      <c r="DG44" s="212"/>
      <c r="DH44" s="212"/>
      <c r="DI44" s="212"/>
      <c r="DJ44" s="212"/>
      <c r="DK44" s="212"/>
      <c r="DL44" s="212"/>
      <c r="DM44" s="212"/>
      <c r="DN44" s="212"/>
      <c r="DO44" s="212"/>
      <c r="DP44" s="212"/>
      <c r="DQ44" s="212"/>
      <c r="DR44" s="212"/>
      <c r="DS44" s="212"/>
      <c r="DT44" s="212"/>
      <c r="DU44" s="212"/>
      <c r="DV44" s="212"/>
      <c r="DW44" s="212"/>
    </row>
    <row r="45" spans="1:127" s="216" customFormat="1" ht="21" customHeight="1">
      <c r="A45" s="200"/>
      <c r="B45" s="1079">
        <v>28</v>
      </c>
      <c r="C45" s="1701" t="s">
        <v>652</v>
      </c>
      <c r="D45" s="1702"/>
      <c r="E45" s="1702"/>
      <c r="F45" s="1702"/>
      <c r="G45" s="1702"/>
      <c r="H45" s="1702"/>
      <c r="I45" s="1702"/>
      <c r="J45" s="1703"/>
      <c r="K45" s="1130">
        <v>0</v>
      </c>
      <c r="L45" s="1130"/>
      <c r="M45" s="1130">
        <v>0</v>
      </c>
      <c r="N45" s="1131">
        <v>1</v>
      </c>
      <c r="O45" s="213">
        <v>0</v>
      </c>
      <c r="P45" s="1068"/>
      <c r="Q45" s="1079">
        <v>57</v>
      </c>
      <c r="R45" s="1737" t="s">
        <v>653</v>
      </c>
      <c r="S45" s="1738"/>
      <c r="T45" s="1738"/>
      <c r="U45" s="1738"/>
      <c r="V45" s="1738"/>
      <c r="W45" s="1738"/>
      <c r="X45" s="1738"/>
      <c r="Y45" s="1739"/>
      <c r="Z45" s="1130">
        <v>0</v>
      </c>
      <c r="AA45" s="1130"/>
      <c r="AB45" s="1130">
        <v>0</v>
      </c>
      <c r="AC45" s="1131">
        <v>1</v>
      </c>
      <c r="AD45" s="213">
        <v>0</v>
      </c>
      <c r="AE45" s="200"/>
      <c r="AF45" s="214">
        <f t="shared" si="0"/>
        <v>0.69</v>
      </c>
      <c r="AG45" s="214">
        <f t="shared" si="1"/>
        <v>0.69</v>
      </c>
      <c r="AH45" s="200"/>
      <c r="AI45" s="200"/>
      <c r="AJ45" s="200"/>
      <c r="AK45" s="200"/>
      <c r="AL45" s="200"/>
      <c r="AM45" s="200"/>
      <c r="AN45" s="200"/>
      <c r="AO45" s="200"/>
      <c r="AP45" s="200"/>
      <c r="AQ45" s="200"/>
      <c r="AR45" s="200"/>
      <c r="AS45" s="200"/>
      <c r="AT45" s="200"/>
      <c r="AU45" s="200"/>
      <c r="AV45" s="200"/>
      <c r="AW45" s="200"/>
      <c r="AX45" s="200"/>
      <c r="AY45" s="200"/>
      <c r="AZ45" s="200"/>
      <c r="BA45" s="200"/>
      <c r="BB45" s="230"/>
      <c r="BC45" s="236"/>
      <c r="BD45" s="236"/>
      <c r="BE45" s="236"/>
      <c r="BF45" s="236"/>
      <c r="BG45" s="236"/>
      <c r="BH45" s="236"/>
      <c r="BI45" s="236"/>
      <c r="BJ45" s="236"/>
      <c r="BK45" s="221"/>
      <c r="BL45" s="230"/>
      <c r="BM45" s="236"/>
      <c r="BN45" s="236"/>
      <c r="BO45" s="236"/>
      <c r="BP45" s="236"/>
      <c r="BQ45" s="236"/>
      <c r="BR45" s="236"/>
      <c r="BS45" s="236"/>
      <c r="BT45" s="212"/>
      <c r="BU45" s="212"/>
      <c r="BV45" s="212"/>
      <c r="BW45" s="212"/>
      <c r="BX45" s="212"/>
      <c r="BY45" s="212"/>
      <c r="BZ45" s="212"/>
      <c r="CA45" s="212"/>
      <c r="CB45" s="212"/>
      <c r="CC45" s="212"/>
      <c r="CD45" s="212"/>
      <c r="CE45" s="212"/>
      <c r="CF45" s="212"/>
      <c r="CG45" s="212"/>
      <c r="CH45" s="212"/>
      <c r="CI45" s="212"/>
      <c r="CJ45" s="212"/>
      <c r="CK45" s="212"/>
      <c r="CL45" s="212"/>
      <c r="CM45" s="212"/>
      <c r="CN45" s="212"/>
      <c r="CO45" s="212"/>
      <c r="CP45" s="212"/>
      <c r="CQ45" s="212"/>
      <c r="CR45" s="212"/>
      <c r="CS45" s="212"/>
      <c r="CT45" s="212"/>
      <c r="CU45" s="212"/>
      <c r="CV45" s="212"/>
      <c r="CW45" s="212"/>
      <c r="CX45" s="212"/>
      <c r="CY45" s="212"/>
      <c r="CZ45" s="212"/>
      <c r="DA45" s="212"/>
      <c r="DB45" s="212"/>
      <c r="DC45" s="212"/>
      <c r="DD45" s="212"/>
      <c r="DE45" s="212"/>
      <c r="DF45" s="212"/>
      <c r="DG45" s="212"/>
      <c r="DH45" s="212"/>
      <c r="DI45" s="212"/>
      <c r="DJ45" s="212"/>
      <c r="DK45" s="212"/>
      <c r="DL45" s="212"/>
      <c r="DM45" s="212"/>
      <c r="DN45" s="212"/>
      <c r="DO45" s="212"/>
      <c r="DP45" s="212"/>
      <c r="DQ45" s="212"/>
      <c r="DR45" s="212"/>
      <c r="DS45" s="212"/>
      <c r="DT45" s="212"/>
      <c r="DU45" s="212"/>
      <c r="DV45" s="212"/>
      <c r="DW45" s="212"/>
    </row>
    <row r="46" spans="1:127" s="216" customFormat="1" ht="21" customHeight="1" thickBot="1">
      <c r="A46" s="200"/>
      <c r="B46" s="1080">
        <v>29</v>
      </c>
      <c r="C46" s="1758" t="s">
        <v>654</v>
      </c>
      <c r="D46" s="1759"/>
      <c r="E46" s="1759"/>
      <c r="F46" s="1759"/>
      <c r="G46" s="1759"/>
      <c r="H46" s="1759"/>
      <c r="I46" s="1759"/>
      <c r="J46" s="1760"/>
      <c r="K46" s="237">
        <v>0</v>
      </c>
      <c r="L46" s="237"/>
      <c r="M46" s="238">
        <v>0</v>
      </c>
      <c r="N46" s="239">
        <v>1</v>
      </c>
      <c r="O46" s="240">
        <v>0</v>
      </c>
      <c r="P46" s="1068"/>
      <c r="Q46" s="1081">
        <v>58</v>
      </c>
      <c r="R46" s="1761" t="s">
        <v>655</v>
      </c>
      <c r="S46" s="1762"/>
      <c r="T46" s="1762"/>
      <c r="U46" s="1762"/>
      <c r="V46" s="1762"/>
      <c r="W46" s="1762"/>
      <c r="X46" s="1762"/>
      <c r="Y46" s="1763"/>
      <c r="Z46" s="237">
        <v>0</v>
      </c>
      <c r="AA46" s="237"/>
      <c r="AB46" s="238">
        <v>0</v>
      </c>
      <c r="AC46" s="239">
        <v>1</v>
      </c>
      <c r="AD46" s="240">
        <v>0</v>
      </c>
      <c r="AE46" s="200"/>
      <c r="AF46" s="214">
        <f t="shared" si="0"/>
        <v>0.69</v>
      </c>
      <c r="AG46" s="214">
        <f t="shared" si="1"/>
        <v>0.69</v>
      </c>
      <c r="AH46" s="200"/>
      <c r="AI46" s="200"/>
      <c r="AJ46" s="200"/>
      <c r="AK46" s="200"/>
      <c r="AL46" s="200"/>
      <c r="AM46" s="200"/>
      <c r="AN46" s="200"/>
      <c r="AO46" s="200"/>
      <c r="AP46" s="200"/>
      <c r="AQ46" s="200"/>
      <c r="AR46" s="200"/>
      <c r="AS46" s="200"/>
      <c r="AT46" s="200"/>
      <c r="AU46" s="200"/>
      <c r="AV46" s="200"/>
      <c r="AW46" s="200"/>
      <c r="AX46" s="200"/>
      <c r="AY46" s="200"/>
      <c r="AZ46" s="200"/>
      <c r="BA46" s="200"/>
      <c r="BB46" s="230"/>
      <c r="BC46" s="236"/>
      <c r="BD46" s="236"/>
      <c r="BE46" s="236"/>
      <c r="BF46" s="236"/>
      <c r="BG46" s="236"/>
      <c r="BH46" s="236"/>
      <c r="BI46" s="236"/>
      <c r="BJ46" s="236"/>
      <c r="BK46" s="221"/>
      <c r="BL46" s="230"/>
      <c r="BM46" s="236"/>
      <c r="BN46" s="236"/>
      <c r="BO46" s="236"/>
      <c r="BP46" s="236"/>
      <c r="BQ46" s="236"/>
      <c r="BR46" s="236"/>
      <c r="BS46" s="236"/>
      <c r="BT46" s="212"/>
      <c r="BU46" s="212"/>
      <c r="BV46" s="212"/>
      <c r="BW46" s="212"/>
      <c r="BX46" s="212"/>
      <c r="BY46" s="212"/>
      <c r="BZ46" s="212"/>
      <c r="CA46" s="212"/>
      <c r="CB46" s="212"/>
      <c r="CC46" s="212"/>
      <c r="CD46" s="212"/>
      <c r="CE46" s="212"/>
      <c r="CF46" s="212"/>
      <c r="CG46" s="212"/>
      <c r="CH46" s="212"/>
      <c r="CI46" s="212"/>
      <c r="CJ46" s="212"/>
      <c r="CK46" s="212"/>
      <c r="CL46" s="212"/>
      <c r="CM46" s="212"/>
      <c r="CN46" s="212"/>
      <c r="CO46" s="212"/>
      <c r="CP46" s="212"/>
      <c r="CQ46" s="212"/>
      <c r="CR46" s="212"/>
      <c r="CS46" s="212"/>
      <c r="CT46" s="212"/>
      <c r="CU46" s="212"/>
      <c r="CV46" s="212"/>
      <c r="CW46" s="212"/>
      <c r="CX46" s="212"/>
      <c r="CY46" s="212"/>
      <c r="CZ46" s="212"/>
      <c r="DA46" s="212"/>
      <c r="DB46" s="212"/>
      <c r="DC46" s="212"/>
      <c r="DD46" s="212"/>
      <c r="DE46" s="212"/>
      <c r="DF46" s="212"/>
      <c r="DG46" s="212"/>
      <c r="DH46" s="212"/>
      <c r="DI46" s="212"/>
      <c r="DJ46" s="212"/>
      <c r="DK46" s="212"/>
      <c r="DL46" s="212"/>
      <c r="DM46" s="212"/>
      <c r="DN46" s="212"/>
      <c r="DO46" s="212"/>
      <c r="DP46" s="212"/>
      <c r="DQ46" s="212"/>
      <c r="DR46" s="212"/>
      <c r="DS46" s="212"/>
      <c r="DT46" s="212"/>
      <c r="DU46" s="212"/>
      <c r="DV46" s="212"/>
      <c r="DW46" s="212"/>
    </row>
    <row r="47" spans="1:127" s="216" customFormat="1" ht="8.25" customHeight="1" thickBot="1">
      <c r="A47" s="200"/>
      <c r="B47" s="1764"/>
      <c r="C47" s="1764"/>
      <c r="D47" s="1764"/>
      <c r="E47" s="1082"/>
      <c r="F47" s="1082"/>
      <c r="G47" s="1082"/>
      <c r="H47" s="1082"/>
      <c r="I47" s="1083"/>
      <c r="J47" s="1083"/>
      <c r="K47" s="1083"/>
      <c r="L47" s="241"/>
      <c r="M47" s="1083"/>
      <c r="N47" s="1083"/>
      <c r="O47" s="1083">
        <v>0</v>
      </c>
      <c r="P47" s="1083"/>
      <c r="Q47" s="1082"/>
      <c r="R47" s="1082"/>
      <c r="S47" s="1082"/>
      <c r="T47" s="1082"/>
      <c r="U47" s="1082"/>
      <c r="V47" s="1082"/>
      <c r="W47" s="1082"/>
      <c r="X47" s="1082"/>
      <c r="Y47" s="1082"/>
      <c r="Z47" s="1084"/>
      <c r="AA47" s="1084"/>
      <c r="AB47" s="1084"/>
      <c r="AC47" s="1084"/>
      <c r="AD47" s="1084"/>
      <c r="AE47" s="200"/>
      <c r="AF47" s="200"/>
      <c r="AG47" s="200"/>
      <c r="AH47" s="200"/>
      <c r="AI47" s="200"/>
      <c r="AJ47" s="200"/>
      <c r="AK47" s="200"/>
      <c r="AL47" s="200"/>
      <c r="AM47" s="200"/>
      <c r="AN47" s="200"/>
      <c r="AO47" s="200"/>
      <c r="AP47" s="200"/>
      <c r="AQ47" s="200"/>
      <c r="AR47" s="200"/>
      <c r="AS47" s="200"/>
      <c r="AT47" s="200"/>
      <c r="AU47" s="200"/>
      <c r="AV47" s="200"/>
      <c r="AW47" s="200"/>
      <c r="AX47" s="200"/>
      <c r="AY47" s="200"/>
      <c r="AZ47" s="200"/>
      <c r="BA47" s="200"/>
      <c r="BB47" s="200"/>
      <c r="BC47" s="200"/>
      <c r="BD47" s="200"/>
      <c r="BE47" s="200"/>
      <c r="BF47" s="200"/>
      <c r="BG47" s="200"/>
      <c r="BH47" s="200"/>
      <c r="BT47" s="212"/>
      <c r="BU47" s="212"/>
      <c r="BV47" s="212"/>
      <c r="BW47" s="212"/>
      <c r="BX47" s="212"/>
      <c r="BY47" s="212"/>
      <c r="BZ47" s="212"/>
      <c r="CA47" s="212"/>
      <c r="CB47" s="212"/>
      <c r="CC47" s="212"/>
      <c r="CD47" s="212"/>
      <c r="CE47" s="212"/>
      <c r="CF47" s="212"/>
      <c r="CG47" s="212"/>
      <c r="CH47" s="212"/>
      <c r="CI47" s="212"/>
      <c r="CJ47" s="212"/>
      <c r="CK47" s="212"/>
      <c r="CL47" s="212"/>
      <c r="CM47" s="212"/>
      <c r="CN47" s="212"/>
      <c r="CO47" s="212"/>
      <c r="CP47" s="212"/>
      <c r="CQ47" s="212"/>
      <c r="CR47" s="212"/>
      <c r="CS47" s="212"/>
      <c r="CT47" s="212"/>
      <c r="CU47" s="212"/>
      <c r="CV47" s="212"/>
      <c r="CW47" s="212"/>
      <c r="CX47" s="212"/>
      <c r="CY47" s="212"/>
      <c r="CZ47" s="212"/>
      <c r="DA47" s="212"/>
      <c r="DB47" s="212"/>
      <c r="DC47" s="212"/>
      <c r="DD47" s="212"/>
      <c r="DE47" s="212"/>
      <c r="DF47" s="212"/>
      <c r="DG47" s="212"/>
      <c r="DH47" s="212"/>
      <c r="DI47" s="212"/>
      <c r="DJ47" s="212"/>
      <c r="DK47" s="212"/>
      <c r="DL47" s="212"/>
      <c r="DM47" s="212"/>
      <c r="DN47" s="212"/>
      <c r="DO47" s="212"/>
      <c r="DP47" s="212"/>
      <c r="DQ47" s="212"/>
      <c r="DR47" s="212"/>
      <c r="DS47" s="212"/>
      <c r="DT47" s="212"/>
      <c r="DU47" s="212"/>
      <c r="DV47" s="212"/>
      <c r="DW47" s="212"/>
    </row>
    <row r="48" spans="1:127" s="216" customFormat="1" ht="9" hidden="1" customHeight="1" thickBot="1">
      <c r="A48" s="200"/>
      <c r="B48" s="1764"/>
      <c r="C48" s="1764"/>
      <c r="D48" s="1764"/>
      <c r="E48" s="1082"/>
      <c r="F48" s="1082"/>
      <c r="G48" s="1082"/>
      <c r="H48" s="1082"/>
      <c r="I48" s="1765" t="s">
        <v>43</v>
      </c>
      <c r="J48" s="1765"/>
      <c r="K48" s="1765"/>
      <c r="L48" s="1765"/>
      <c r="M48" s="1083"/>
      <c r="N48" s="1083"/>
      <c r="O48" s="1083"/>
      <c r="P48" s="1083"/>
      <c r="Q48" s="1082"/>
      <c r="R48" s="1082"/>
      <c r="S48" s="1082"/>
      <c r="T48" s="1082"/>
      <c r="U48" s="1082"/>
      <c r="V48" s="1082"/>
      <c r="W48" s="1082"/>
      <c r="X48" s="1082"/>
      <c r="Y48" s="1082"/>
      <c r="Z48" s="1084"/>
      <c r="AA48" s="1084"/>
      <c r="AB48" s="1084"/>
      <c r="AC48" s="1084"/>
      <c r="AD48" s="1084"/>
      <c r="AE48" s="200"/>
      <c r="AF48" s="200"/>
      <c r="AG48" s="200"/>
      <c r="AH48" s="200"/>
      <c r="AI48" s="200"/>
      <c r="AJ48" s="200"/>
      <c r="AK48" s="200"/>
      <c r="AL48" s="200"/>
      <c r="AM48" s="200"/>
      <c r="AN48" s="200"/>
      <c r="AO48" s="200"/>
      <c r="AP48" s="200"/>
      <c r="AQ48" s="200"/>
      <c r="AR48" s="200"/>
      <c r="AS48" s="200"/>
      <c r="AT48" s="200"/>
      <c r="AU48" s="200"/>
      <c r="AV48" s="200"/>
      <c r="AW48" s="200"/>
      <c r="AX48" s="200"/>
      <c r="AY48" s="200"/>
      <c r="AZ48" s="200"/>
      <c r="BA48" s="200"/>
      <c r="BB48" s="200"/>
      <c r="BC48" s="200"/>
      <c r="BD48" s="200"/>
      <c r="BE48" s="200"/>
      <c r="BF48" s="200"/>
      <c r="BG48" s="200"/>
      <c r="BH48" s="200"/>
      <c r="BT48" s="212"/>
      <c r="BU48" s="212"/>
      <c r="BV48" s="212"/>
      <c r="BW48" s="212"/>
      <c r="BX48" s="212"/>
      <c r="BY48" s="212"/>
      <c r="BZ48" s="212"/>
      <c r="CA48" s="212"/>
      <c r="CB48" s="212"/>
      <c r="CC48" s="212"/>
      <c r="CD48" s="212"/>
      <c r="CE48" s="212"/>
      <c r="CF48" s="212"/>
      <c r="CG48" s="212"/>
      <c r="CH48" s="212"/>
      <c r="CI48" s="212"/>
      <c r="CJ48" s="212"/>
      <c r="CK48" s="212"/>
      <c r="CL48" s="212"/>
      <c r="CM48" s="212"/>
      <c r="CN48" s="212"/>
      <c r="CO48" s="212"/>
      <c r="CP48" s="212"/>
      <c r="CQ48" s="212"/>
      <c r="CR48" s="212"/>
      <c r="CS48" s="212"/>
      <c r="CT48" s="212"/>
      <c r="CU48" s="212"/>
      <c r="CV48" s="212"/>
      <c r="CW48" s="212"/>
      <c r="CX48" s="212"/>
      <c r="CY48" s="212"/>
      <c r="CZ48" s="212"/>
      <c r="DA48" s="212"/>
      <c r="DB48" s="212"/>
      <c r="DC48" s="212"/>
      <c r="DD48" s="212"/>
      <c r="DE48" s="212"/>
      <c r="DF48" s="212"/>
      <c r="DG48" s="212"/>
      <c r="DH48" s="212"/>
      <c r="DI48" s="212"/>
      <c r="DJ48" s="212"/>
      <c r="DK48" s="212"/>
      <c r="DL48" s="212"/>
      <c r="DM48" s="212"/>
      <c r="DN48" s="212"/>
      <c r="DO48" s="212"/>
      <c r="DP48" s="212"/>
      <c r="DQ48" s="212"/>
      <c r="DR48" s="212"/>
      <c r="DS48" s="212"/>
      <c r="DT48" s="212"/>
      <c r="DU48" s="212"/>
      <c r="DV48" s="212"/>
      <c r="DW48" s="212"/>
    </row>
    <row r="49" spans="1:127" s="216" customFormat="1" ht="30" hidden="1" customHeight="1" thickBot="1">
      <c r="A49" s="200"/>
      <c r="B49" s="1085"/>
      <c r="C49" s="1085"/>
      <c r="D49" s="1085"/>
      <c r="E49" s="1085"/>
      <c r="F49" s="1085"/>
      <c r="G49" s="1086"/>
      <c r="H49" s="1086"/>
      <c r="I49" s="1086"/>
      <c r="J49" s="1086"/>
      <c r="K49" s="1086"/>
      <c r="L49" s="1086"/>
      <c r="M49" s="1766" t="s">
        <v>656</v>
      </c>
      <c r="N49" s="1767"/>
      <c r="O49" s="1768"/>
      <c r="P49" s="1083"/>
      <c r="Q49" s="1769">
        <f>AF17</f>
        <v>0.79137931034482711</v>
      </c>
      <c r="R49" s="1770"/>
      <c r="S49" s="1771"/>
      <c r="T49" s="1085"/>
      <c r="U49" s="1085"/>
      <c r="V49" s="1086"/>
      <c r="W49" s="1086"/>
      <c r="X49" s="1086"/>
      <c r="Y49" s="1086"/>
      <c r="Z49" s="1086"/>
      <c r="AA49" s="1086"/>
      <c r="AB49" s="1086"/>
      <c r="AC49" s="1086"/>
      <c r="AD49" s="1086"/>
      <c r="AE49" s="200"/>
      <c r="AF49" s="200"/>
      <c r="AG49" s="200"/>
      <c r="AH49" s="200"/>
      <c r="AI49" s="200"/>
      <c r="AJ49" s="200"/>
      <c r="AK49" s="200"/>
      <c r="AL49" s="200"/>
      <c r="AM49" s="200"/>
      <c r="AN49" s="200"/>
      <c r="AO49" s="200"/>
      <c r="AP49" s="200"/>
      <c r="AQ49" s="200"/>
      <c r="AR49" s="200"/>
      <c r="AS49" s="200"/>
      <c r="AT49" s="200"/>
      <c r="AU49" s="200"/>
      <c r="AV49" s="200"/>
      <c r="AW49" s="200"/>
      <c r="AX49" s="200"/>
      <c r="AY49" s="200"/>
      <c r="AZ49" s="200"/>
      <c r="BA49" s="200"/>
      <c r="BB49" s="1772"/>
      <c r="BC49" s="1772"/>
      <c r="BD49" s="1772"/>
      <c r="BE49" s="1772"/>
      <c r="BF49" s="1772"/>
      <c r="BG49" s="1772"/>
      <c r="BH49" s="1772"/>
      <c r="BI49" s="1772"/>
      <c r="BJ49" s="1773"/>
      <c r="BK49" s="1773"/>
      <c r="BL49" s="1773"/>
      <c r="BM49" s="1773"/>
      <c r="BN49" s="1773"/>
      <c r="BO49" s="1773"/>
      <c r="BP49" s="1773"/>
      <c r="BQ49" s="1773"/>
      <c r="BT49" s="212"/>
      <c r="BU49" s="212"/>
      <c r="BV49" s="212"/>
      <c r="BW49" s="212"/>
      <c r="BX49" s="212"/>
      <c r="BY49" s="212"/>
      <c r="BZ49" s="212"/>
      <c r="CA49" s="212"/>
      <c r="CB49" s="212"/>
      <c r="CC49" s="212"/>
      <c r="CD49" s="212"/>
      <c r="CE49" s="212"/>
      <c r="CF49" s="212"/>
      <c r="CG49" s="212"/>
      <c r="CH49" s="212"/>
      <c r="CI49" s="212"/>
      <c r="CJ49" s="212"/>
      <c r="CK49" s="212"/>
      <c r="CL49" s="212"/>
      <c r="CM49" s="212"/>
      <c r="CN49" s="212"/>
      <c r="CO49" s="212"/>
      <c r="CP49" s="212"/>
      <c r="CQ49" s="212"/>
      <c r="CR49" s="212"/>
      <c r="CS49" s="212"/>
      <c r="CT49" s="212"/>
      <c r="CU49" s="212"/>
      <c r="CV49" s="212"/>
      <c r="CW49" s="212"/>
      <c r="CX49" s="212"/>
      <c r="CY49" s="212"/>
      <c r="CZ49" s="212"/>
      <c r="DA49" s="212"/>
      <c r="DB49" s="212"/>
      <c r="DC49" s="212"/>
      <c r="DD49" s="212"/>
      <c r="DE49" s="212"/>
      <c r="DF49" s="212"/>
      <c r="DG49" s="212"/>
      <c r="DH49" s="212"/>
      <c r="DI49" s="212"/>
      <c r="DJ49" s="212"/>
      <c r="DK49" s="212"/>
      <c r="DL49" s="212"/>
      <c r="DM49" s="212"/>
      <c r="DN49" s="212"/>
      <c r="DO49" s="212"/>
      <c r="DP49" s="212"/>
      <c r="DQ49" s="212"/>
      <c r="DR49" s="212"/>
      <c r="DS49" s="212"/>
      <c r="DT49" s="212"/>
      <c r="DU49" s="212"/>
      <c r="DV49" s="212"/>
      <c r="DW49" s="212"/>
    </row>
    <row r="50" spans="1:127" s="216" customFormat="1" ht="15" hidden="1" customHeight="1" thickBot="1">
      <c r="A50" s="200"/>
      <c r="B50" s="1087"/>
      <c r="C50" s="1087"/>
      <c r="D50" s="1087"/>
      <c r="E50" s="1087"/>
      <c r="F50" s="1087"/>
      <c r="G50" s="1088"/>
      <c r="H50" s="1088"/>
      <c r="I50" s="1088"/>
      <c r="J50" s="1088"/>
      <c r="K50" s="1088"/>
      <c r="L50" s="1088"/>
      <c r="M50" s="1088"/>
      <c r="N50" s="1088"/>
      <c r="O50" s="1088"/>
      <c r="P50" s="1083"/>
      <c r="Q50" s="1087"/>
      <c r="R50" s="1087"/>
      <c r="S50" s="1087"/>
      <c r="T50" s="1087"/>
      <c r="U50" s="1087"/>
      <c r="V50" s="1088"/>
      <c r="W50" s="1088"/>
      <c r="X50" s="1088"/>
      <c r="Y50" s="1088"/>
      <c r="Z50" s="1088"/>
      <c r="AA50" s="1088"/>
      <c r="AB50" s="1088"/>
      <c r="AC50" s="1088"/>
      <c r="AD50" s="1088"/>
      <c r="AE50" s="200"/>
      <c r="AF50" s="200"/>
      <c r="AG50" s="200"/>
      <c r="AH50" s="200"/>
      <c r="AI50" s="200"/>
      <c r="AJ50" s="200"/>
      <c r="AK50" s="200"/>
      <c r="AL50" s="200"/>
      <c r="AM50" s="200"/>
      <c r="AN50" s="200"/>
      <c r="AO50" s="200"/>
      <c r="AP50" s="200"/>
      <c r="AQ50" s="200"/>
      <c r="AR50" s="200"/>
      <c r="AS50" s="200"/>
      <c r="AT50" s="200"/>
      <c r="AU50" s="200"/>
      <c r="AV50" s="200"/>
      <c r="AW50" s="200"/>
      <c r="AX50" s="200"/>
      <c r="AY50" s="200"/>
      <c r="AZ50" s="200"/>
      <c r="BA50" s="200"/>
      <c r="BB50" s="1773"/>
      <c r="BC50" s="1774"/>
      <c r="BD50" s="1774"/>
      <c r="BE50" s="1774"/>
      <c r="BF50" s="1774"/>
      <c r="BG50" s="1774"/>
      <c r="BH50" s="1774"/>
      <c r="BI50" s="1774"/>
      <c r="BJ50" s="1773"/>
      <c r="BK50" s="1774"/>
      <c r="BL50" s="1774"/>
      <c r="BM50" s="1774"/>
      <c r="BN50" s="1774"/>
      <c r="BO50" s="1774"/>
      <c r="BP50" s="1774"/>
      <c r="BQ50" s="1774"/>
      <c r="BT50" s="212"/>
      <c r="BU50" s="212"/>
      <c r="BV50" s="212"/>
      <c r="BW50" s="212"/>
      <c r="BX50" s="212"/>
      <c r="BY50" s="212"/>
      <c r="BZ50" s="212"/>
      <c r="CA50" s="212"/>
      <c r="CB50" s="212"/>
      <c r="CC50" s="212"/>
      <c r="CD50" s="212"/>
      <c r="CE50" s="212"/>
      <c r="CF50" s="212"/>
      <c r="CG50" s="212"/>
      <c r="CH50" s="212"/>
      <c r="CI50" s="212"/>
      <c r="CJ50" s="212"/>
      <c r="CK50" s="212"/>
      <c r="CL50" s="212"/>
      <c r="CM50" s="212"/>
      <c r="CN50" s="212"/>
      <c r="CO50" s="212"/>
      <c r="CP50" s="212"/>
      <c r="CQ50" s="212"/>
      <c r="CR50" s="212"/>
      <c r="CS50" s="212"/>
      <c r="CT50" s="212"/>
      <c r="CU50" s="212"/>
      <c r="CV50" s="212"/>
      <c r="CW50" s="212"/>
      <c r="CX50" s="212"/>
      <c r="CY50" s="212"/>
      <c r="CZ50" s="212"/>
      <c r="DA50" s="212"/>
      <c r="DB50" s="212"/>
      <c r="DC50" s="212"/>
      <c r="DD50" s="212"/>
      <c r="DE50" s="212"/>
      <c r="DF50" s="212"/>
      <c r="DG50" s="212"/>
      <c r="DH50" s="212"/>
      <c r="DI50" s="212"/>
      <c r="DJ50" s="212"/>
      <c r="DK50" s="212"/>
      <c r="DL50" s="212"/>
      <c r="DM50" s="212"/>
      <c r="DN50" s="212"/>
      <c r="DO50" s="212"/>
      <c r="DP50" s="212"/>
      <c r="DQ50" s="212"/>
      <c r="DR50" s="212"/>
      <c r="DS50" s="212"/>
      <c r="DT50" s="212"/>
      <c r="DU50" s="212"/>
      <c r="DV50" s="212"/>
      <c r="DW50" s="212"/>
    </row>
    <row r="51" spans="1:127" s="216" customFormat="1" ht="20.100000000000001" customHeight="1" thickBot="1">
      <c r="A51" s="200"/>
      <c r="B51" s="1775" t="s">
        <v>556</v>
      </c>
      <c r="C51" s="1776"/>
      <c r="D51" s="1776"/>
      <c r="E51" s="1776"/>
      <c r="F51" s="1776"/>
      <c r="G51" s="1777" t="s">
        <v>2014</v>
      </c>
      <c r="H51" s="1777"/>
      <c r="I51" s="1777"/>
      <c r="J51" s="1777"/>
      <c r="K51" s="1777"/>
      <c r="L51" s="1777"/>
      <c r="M51" s="1777"/>
      <c r="N51" s="1777"/>
      <c r="O51" s="1778"/>
      <c r="P51" s="1083"/>
      <c r="Q51" s="1775" t="s">
        <v>657</v>
      </c>
      <c r="R51" s="1776"/>
      <c r="S51" s="1776"/>
      <c r="T51" s="1776"/>
      <c r="U51" s="1776"/>
      <c r="V51" s="1777" t="s">
        <v>999</v>
      </c>
      <c r="W51" s="1777"/>
      <c r="X51" s="1777"/>
      <c r="Y51" s="1777"/>
      <c r="Z51" s="1777"/>
      <c r="AA51" s="1777"/>
      <c r="AB51" s="1777"/>
      <c r="AC51" s="1777"/>
      <c r="AD51" s="1778"/>
      <c r="AE51" s="200"/>
      <c r="AF51" s="200"/>
      <c r="AG51" s="200"/>
      <c r="AH51" s="200"/>
      <c r="AI51" s="200"/>
      <c r="AJ51" s="200"/>
      <c r="AK51" s="200"/>
      <c r="AL51" s="200"/>
      <c r="AM51" s="200"/>
      <c r="AN51" s="200"/>
      <c r="AO51" s="200"/>
      <c r="AP51" s="200"/>
      <c r="AQ51" s="200"/>
      <c r="AR51" s="200"/>
      <c r="AS51" s="200"/>
      <c r="AT51" s="200"/>
      <c r="AU51" s="200"/>
      <c r="AV51" s="200"/>
      <c r="AW51" s="200"/>
      <c r="AX51" s="200"/>
      <c r="AY51" s="200"/>
      <c r="AZ51" s="200"/>
      <c r="BA51" s="200"/>
      <c r="BB51" s="1773"/>
      <c r="BC51" s="1773"/>
      <c r="BD51" s="1773"/>
      <c r="BE51" s="1773"/>
      <c r="BF51" s="1773"/>
      <c r="BG51" s="1773"/>
      <c r="BH51" s="1773"/>
      <c r="BI51" s="1773"/>
      <c r="BJ51" s="1773"/>
      <c r="BK51" s="1773"/>
      <c r="BL51" s="1773"/>
      <c r="BM51" s="1773"/>
      <c r="BN51" s="1773"/>
      <c r="BO51" s="1773"/>
      <c r="BP51" s="1773"/>
      <c r="BQ51" s="1773"/>
    </row>
    <row r="52" spans="1:127" s="216" customFormat="1" ht="20.100000000000001" customHeight="1">
      <c r="A52" s="200"/>
      <c r="B52" s="1765"/>
      <c r="C52" s="1765"/>
      <c r="D52" s="1765"/>
      <c r="E52" s="1765"/>
      <c r="F52" s="1765"/>
      <c r="G52" s="1765"/>
      <c r="H52" s="1765"/>
      <c r="I52" s="1765"/>
      <c r="J52" s="1765"/>
      <c r="K52" s="1765"/>
      <c r="L52" s="1765"/>
      <c r="M52" s="1765"/>
      <c r="N52" s="1765"/>
      <c r="O52" s="1765"/>
      <c r="P52" s="1765"/>
      <c r="Q52" s="1765"/>
      <c r="R52" s="1765"/>
      <c r="S52" s="1765"/>
      <c r="T52" s="1765"/>
      <c r="U52" s="1765"/>
      <c r="V52" s="1765"/>
      <c r="W52" s="1765"/>
      <c r="X52" s="1765"/>
      <c r="Y52" s="1765"/>
      <c r="Z52" s="1765"/>
      <c r="AA52" s="1765"/>
      <c r="AB52" s="1765"/>
      <c r="AC52" s="1765"/>
      <c r="AD52" s="1765"/>
      <c r="AE52" s="200"/>
      <c r="AF52" s="200"/>
      <c r="AG52" s="200"/>
      <c r="AH52" s="200"/>
      <c r="AI52" s="200"/>
      <c r="AJ52" s="200"/>
      <c r="AK52" s="200"/>
      <c r="AL52" s="200"/>
      <c r="AM52" s="200"/>
      <c r="AN52" s="200"/>
      <c r="AO52" s="200"/>
      <c r="AP52" s="200"/>
      <c r="AQ52" s="200"/>
      <c r="AR52" s="200"/>
      <c r="AS52" s="200"/>
      <c r="AT52" s="200"/>
      <c r="AU52" s="200"/>
      <c r="AV52" s="200"/>
      <c r="AW52" s="200"/>
      <c r="AX52" s="200"/>
      <c r="AY52" s="200"/>
      <c r="AZ52" s="200"/>
      <c r="BA52" s="200"/>
      <c r="BB52" s="1773"/>
      <c r="BC52" s="1773"/>
      <c r="BD52" s="1773"/>
      <c r="BE52" s="1773"/>
      <c r="BF52" s="1773"/>
      <c r="BG52" s="1773"/>
      <c r="BH52" s="1773"/>
      <c r="BI52" s="1773"/>
      <c r="BJ52" s="1779"/>
      <c r="BK52" s="1779"/>
      <c r="BL52" s="1779"/>
      <c r="BM52" s="1779"/>
      <c r="BN52" s="1779"/>
      <c r="BO52" s="1779"/>
      <c r="BP52" s="1779"/>
      <c r="BQ52" s="1779"/>
    </row>
    <row r="53" spans="1:127" s="216" customFormat="1" ht="39.9" customHeight="1">
      <c r="A53" s="200"/>
      <c r="B53" s="1780" t="s">
        <v>658</v>
      </c>
      <c r="C53" s="1780"/>
      <c r="D53" s="1780"/>
      <c r="E53" s="1780"/>
      <c r="F53" s="1780"/>
      <c r="G53" s="1780"/>
      <c r="H53" s="1780"/>
      <c r="I53" s="1780"/>
      <c r="J53" s="1780"/>
      <c r="K53" s="1780"/>
      <c r="L53" s="1780"/>
      <c r="M53" s="1781"/>
      <c r="N53" s="1781"/>
      <c r="O53" s="1781"/>
      <c r="P53" s="1781"/>
      <c r="Q53" s="1781"/>
      <c r="R53" s="1781"/>
      <c r="S53" s="1781"/>
      <c r="T53" s="1781"/>
      <c r="U53" s="1781"/>
      <c r="V53" s="1781"/>
      <c r="W53" s="1781"/>
      <c r="X53" s="1781"/>
      <c r="Y53" s="1781"/>
      <c r="Z53" s="1781"/>
      <c r="AA53" s="1781"/>
      <c r="AB53" s="1781"/>
      <c r="AC53" s="1781"/>
      <c r="AD53" s="1781"/>
      <c r="AE53" s="200"/>
      <c r="AF53" s="200"/>
      <c r="AG53" s="200"/>
      <c r="AH53" s="200"/>
      <c r="AI53" s="200"/>
      <c r="AJ53" s="200"/>
      <c r="AK53" s="200"/>
      <c r="AL53" s="200"/>
      <c r="AM53" s="200"/>
      <c r="AN53" s="200"/>
      <c r="AO53" s="200"/>
      <c r="AP53" s="200"/>
      <c r="AQ53" s="200"/>
      <c r="AR53" s="200"/>
      <c r="AS53" s="200"/>
      <c r="AT53" s="200"/>
      <c r="AU53" s="200"/>
      <c r="AV53" s="200"/>
      <c r="AW53" s="200"/>
      <c r="AX53" s="200"/>
      <c r="AY53" s="200"/>
      <c r="AZ53" s="200"/>
      <c r="BA53" s="200"/>
      <c r="BB53" s="1772"/>
      <c r="BC53" s="1772"/>
      <c r="BD53" s="1772"/>
      <c r="BE53" s="1772"/>
      <c r="BF53" s="1772"/>
      <c r="BG53" s="1772"/>
      <c r="BH53" s="1772"/>
      <c r="BI53" s="1772"/>
      <c r="BJ53" s="1773"/>
      <c r="BK53" s="1773"/>
      <c r="BL53" s="1773"/>
      <c r="BM53" s="1773"/>
      <c r="BN53" s="1773"/>
      <c r="BO53" s="1773"/>
      <c r="BP53" s="1773"/>
      <c r="BQ53" s="1773"/>
    </row>
    <row r="54" spans="1:127" s="216" customFormat="1" ht="15" customHeight="1">
      <c r="A54" s="200"/>
      <c r="B54" s="242"/>
      <c r="C54" s="243"/>
      <c r="D54" s="243"/>
      <c r="E54" s="243"/>
      <c r="F54" s="243"/>
      <c r="G54" s="243"/>
      <c r="H54" s="243"/>
      <c r="I54" s="243"/>
      <c r="J54" s="243"/>
      <c r="K54" s="243"/>
      <c r="L54" s="243"/>
      <c r="M54" s="244"/>
      <c r="N54" s="244"/>
      <c r="O54" s="244"/>
      <c r="P54" s="244"/>
      <c r="Q54" s="244"/>
      <c r="R54" s="244"/>
      <c r="S54" s="244"/>
      <c r="T54" s="244"/>
      <c r="U54" s="244"/>
      <c r="V54" s="244"/>
      <c r="W54" s="244"/>
      <c r="X54" s="244"/>
      <c r="Y54" s="244"/>
      <c r="Z54" s="244"/>
      <c r="AA54" s="244"/>
      <c r="AB54" s="244"/>
      <c r="AC54" s="244"/>
      <c r="AD54" s="244"/>
      <c r="AE54" s="200"/>
      <c r="AF54" s="200"/>
      <c r="AG54" s="200"/>
      <c r="AH54" s="200"/>
      <c r="AI54" s="200"/>
      <c r="AJ54" s="200"/>
      <c r="AK54" s="200"/>
      <c r="AL54" s="200"/>
      <c r="AM54" s="200"/>
      <c r="AN54" s="200"/>
      <c r="AO54" s="200"/>
      <c r="AP54" s="200"/>
      <c r="AQ54" s="200"/>
      <c r="AR54" s="200"/>
      <c r="AS54" s="200"/>
      <c r="AT54" s="200"/>
      <c r="AU54" s="200"/>
      <c r="AV54" s="200"/>
      <c r="AW54" s="200"/>
      <c r="AX54" s="200"/>
      <c r="AY54" s="200"/>
      <c r="AZ54" s="200"/>
      <c r="BA54" s="200"/>
      <c r="BB54" s="1772"/>
      <c r="BC54" s="1772"/>
      <c r="BD54" s="1772"/>
      <c r="BE54" s="1772"/>
      <c r="BF54" s="1772"/>
      <c r="BG54" s="1772"/>
      <c r="BH54" s="1772"/>
      <c r="BI54" s="1772"/>
      <c r="BJ54" s="1773"/>
      <c r="BK54" s="1773"/>
      <c r="BL54" s="1773"/>
      <c r="BM54" s="1773"/>
      <c r="BN54" s="1773"/>
      <c r="BO54" s="1773"/>
      <c r="BP54" s="1773"/>
      <c r="BQ54" s="1773"/>
    </row>
    <row r="55" spans="1:127" ht="15" customHeight="1">
      <c r="B55" s="245"/>
      <c r="C55" s="245"/>
      <c r="D55" s="245"/>
      <c r="E55" s="245"/>
      <c r="F55" s="245"/>
      <c r="G55" s="245"/>
      <c r="H55" s="245"/>
      <c r="I55" s="245"/>
      <c r="J55" s="245"/>
      <c r="K55" s="245"/>
      <c r="L55" s="245"/>
      <c r="M55" s="245"/>
      <c r="N55" s="245"/>
      <c r="O55" s="245"/>
      <c r="P55" s="245"/>
      <c r="Q55" s="245"/>
      <c r="R55" s="245"/>
      <c r="S55" s="245"/>
      <c r="T55" s="245"/>
      <c r="U55" s="245"/>
      <c r="V55" s="245"/>
      <c r="W55" s="245"/>
      <c r="X55" s="245"/>
      <c r="Y55" s="245"/>
      <c r="Z55" s="245"/>
      <c r="AA55" s="245"/>
      <c r="AB55" s="245"/>
      <c r="AC55" s="245"/>
      <c r="AD55" s="245"/>
      <c r="AE55" s="200"/>
      <c r="AF55" s="200"/>
      <c r="AG55" s="200"/>
      <c r="AH55" s="200"/>
      <c r="AI55" s="200"/>
      <c r="AJ55" s="200"/>
      <c r="AK55" s="200"/>
      <c r="AL55" s="200"/>
      <c r="AM55" s="200"/>
      <c r="BB55" s="1772"/>
      <c r="BC55" s="1772"/>
      <c r="BD55" s="1772"/>
      <c r="BE55" s="1772"/>
      <c r="BF55" s="1772"/>
      <c r="BG55" s="1772"/>
      <c r="BH55" s="1772"/>
      <c r="BI55" s="1772"/>
      <c r="BJ55" s="1773"/>
      <c r="BK55" s="1773"/>
      <c r="BL55" s="1773"/>
      <c r="BM55" s="1773"/>
      <c r="BN55" s="1773"/>
      <c r="BO55" s="1773"/>
      <c r="BP55" s="1773"/>
      <c r="BQ55" s="1773"/>
    </row>
    <row r="56" spans="1:127" ht="27" customHeight="1">
      <c r="B56" s="246"/>
      <c r="C56" s="246"/>
      <c r="D56" s="246"/>
      <c r="E56" s="247"/>
      <c r="F56" s="247"/>
      <c r="G56" s="247"/>
      <c r="H56" s="247"/>
      <c r="I56" s="247"/>
      <c r="J56" s="247"/>
      <c r="K56" s="247"/>
      <c r="L56" s="247"/>
      <c r="M56" s="247"/>
      <c r="N56" s="247"/>
      <c r="O56" s="247"/>
      <c r="P56" s="247"/>
      <c r="Q56" s="247"/>
      <c r="R56" s="247"/>
      <c r="S56" s="247"/>
      <c r="T56" s="247"/>
      <c r="U56" s="247"/>
      <c r="V56" s="247"/>
      <c r="W56" s="247"/>
      <c r="X56" s="247"/>
      <c r="Y56" s="247"/>
      <c r="Z56" s="247"/>
      <c r="AA56" s="247"/>
      <c r="AB56" s="247"/>
      <c r="AC56" s="247"/>
      <c r="AD56" s="247"/>
      <c r="AE56" s="200"/>
      <c r="AF56" s="200"/>
      <c r="AG56" s="200"/>
      <c r="AH56" s="200"/>
      <c r="AI56" s="200"/>
      <c r="AJ56" s="200"/>
      <c r="AK56" s="200"/>
      <c r="AL56" s="200"/>
      <c r="AM56" s="200"/>
      <c r="BB56" s="1773"/>
      <c r="BC56" s="1773"/>
      <c r="BD56" s="1773"/>
      <c r="BE56" s="1773"/>
      <c r="BF56" s="1773"/>
      <c r="BG56" s="1773"/>
      <c r="BH56" s="1773"/>
      <c r="BI56" s="1773"/>
      <c r="BJ56" s="1773"/>
      <c r="BK56" s="1773"/>
      <c r="BL56" s="1773"/>
      <c r="BM56" s="1773"/>
      <c r="BN56" s="1773"/>
      <c r="BO56" s="1773"/>
      <c r="BP56" s="1773"/>
      <c r="BQ56" s="1773"/>
    </row>
    <row r="57" spans="1:127">
      <c r="AE57" s="200"/>
      <c r="AF57" s="200"/>
      <c r="AG57" s="200"/>
      <c r="AH57" s="200"/>
      <c r="AI57" s="200"/>
      <c r="AJ57" s="200"/>
      <c r="AK57" s="200"/>
      <c r="AL57" s="200"/>
      <c r="AM57" s="200"/>
      <c r="BB57" s="1773"/>
      <c r="BC57" s="1773"/>
      <c r="BD57" s="1773"/>
      <c r="BE57" s="1773"/>
      <c r="BF57" s="1773"/>
      <c r="BG57" s="1773"/>
      <c r="BH57" s="1773"/>
      <c r="BI57" s="1773"/>
      <c r="BJ57" s="1773"/>
      <c r="BK57" s="1773"/>
      <c r="BL57" s="1773"/>
      <c r="BM57" s="1773"/>
      <c r="BN57" s="1773"/>
      <c r="BO57" s="1773"/>
      <c r="BP57" s="1773"/>
      <c r="BQ57" s="1773"/>
    </row>
    <row r="58" spans="1:127">
      <c r="AE58" s="200"/>
      <c r="AF58" s="200"/>
      <c r="AG58" s="200"/>
      <c r="AH58" s="200"/>
      <c r="AI58" s="200"/>
      <c r="AJ58" s="200"/>
      <c r="AK58" s="200"/>
      <c r="AL58" s="200"/>
      <c r="AM58" s="200"/>
      <c r="BB58" s="1773"/>
      <c r="BC58" s="1773"/>
      <c r="BD58" s="1773"/>
      <c r="BE58" s="1773"/>
      <c r="BF58" s="1773"/>
      <c r="BG58" s="1773"/>
      <c r="BH58" s="1773"/>
      <c r="BI58" s="1773"/>
      <c r="BJ58" s="1773"/>
      <c r="BK58" s="1773"/>
      <c r="BL58" s="1773"/>
      <c r="BM58" s="1773"/>
      <c r="BN58" s="1773"/>
      <c r="BO58" s="1773"/>
      <c r="BP58" s="1773"/>
      <c r="BQ58" s="1773"/>
    </row>
    <row r="59" spans="1:127">
      <c r="B59" s="248"/>
      <c r="C59" s="248"/>
      <c r="D59" s="248"/>
      <c r="E59" s="248"/>
      <c r="F59" s="248"/>
      <c r="G59" s="248"/>
      <c r="H59" s="248"/>
      <c r="I59" s="248"/>
      <c r="J59" s="248"/>
      <c r="K59" s="248"/>
      <c r="L59" s="248"/>
      <c r="M59" s="248"/>
      <c r="N59" s="248"/>
      <c r="O59" s="248"/>
      <c r="P59" s="248"/>
      <c r="Q59" s="248"/>
      <c r="R59" s="248"/>
      <c r="S59" s="248"/>
      <c r="T59" s="248"/>
      <c r="U59" s="248"/>
      <c r="V59" s="248"/>
      <c r="W59" s="248"/>
      <c r="X59" s="248"/>
      <c r="Y59" s="248"/>
      <c r="Z59" s="248"/>
      <c r="AA59" s="248"/>
      <c r="AB59" s="248"/>
      <c r="AC59" s="248"/>
      <c r="AD59" s="248"/>
      <c r="AE59" s="200"/>
      <c r="AF59" s="200"/>
      <c r="AG59" s="200"/>
      <c r="AH59" s="200"/>
      <c r="AI59" s="200"/>
      <c r="AJ59" s="200"/>
      <c r="AK59" s="200"/>
      <c r="AL59" s="200"/>
      <c r="AM59" s="200"/>
      <c r="BB59" s="1772"/>
      <c r="BC59" s="1772"/>
      <c r="BD59" s="1772"/>
      <c r="BE59" s="1772"/>
      <c r="BF59" s="1772"/>
      <c r="BG59" s="1772"/>
      <c r="BH59" s="1772"/>
      <c r="BI59" s="1772"/>
      <c r="BJ59" s="1773"/>
      <c r="BK59" s="1773"/>
      <c r="BL59" s="1773"/>
      <c r="BM59" s="1773"/>
      <c r="BN59" s="1773"/>
      <c r="BO59" s="1773"/>
      <c r="BP59" s="1773"/>
      <c r="BQ59" s="1773"/>
    </row>
    <row r="60" spans="1:127">
      <c r="B60" s="248"/>
      <c r="C60" s="248"/>
      <c r="D60" s="248"/>
      <c r="E60" s="248"/>
      <c r="F60" s="248"/>
      <c r="G60" s="248"/>
      <c r="H60" s="248"/>
      <c r="I60" s="248"/>
      <c r="J60" s="248"/>
      <c r="K60" s="248"/>
      <c r="L60" s="248"/>
      <c r="M60" s="248"/>
      <c r="N60" s="248"/>
      <c r="O60" s="248"/>
      <c r="P60" s="248"/>
      <c r="Q60" s="248"/>
      <c r="R60" s="248"/>
      <c r="S60" s="248"/>
      <c r="T60" s="248"/>
      <c r="U60" s="248"/>
      <c r="V60" s="248"/>
      <c r="W60" s="248"/>
      <c r="X60" s="248"/>
      <c r="Y60" s="248"/>
      <c r="Z60" s="248"/>
      <c r="AA60" s="248"/>
      <c r="AB60" s="248"/>
      <c r="AC60" s="248"/>
      <c r="AD60" s="248"/>
      <c r="AE60" s="200"/>
      <c r="AF60" s="200"/>
      <c r="AG60" s="200"/>
      <c r="AH60" s="200"/>
      <c r="AI60" s="200"/>
      <c r="AJ60" s="200"/>
      <c r="AK60" s="200"/>
      <c r="AL60" s="200"/>
      <c r="AM60" s="200"/>
      <c r="BB60" s="1773"/>
      <c r="BC60" s="1773"/>
      <c r="BD60" s="1773"/>
      <c r="BE60" s="1773"/>
      <c r="BF60" s="1773"/>
      <c r="BG60" s="1773"/>
      <c r="BH60" s="1773"/>
      <c r="BI60" s="1773"/>
      <c r="BJ60" s="1773"/>
      <c r="BK60" s="1773"/>
      <c r="BL60" s="1773"/>
      <c r="BM60" s="1773"/>
      <c r="BN60" s="1773"/>
      <c r="BO60" s="1773"/>
      <c r="BP60" s="1773"/>
      <c r="BQ60" s="1773"/>
    </row>
    <row r="61" spans="1:127">
      <c r="B61" s="248"/>
      <c r="C61" s="248"/>
      <c r="D61" s="248"/>
      <c r="E61" s="248"/>
      <c r="F61" s="248"/>
      <c r="G61" s="248"/>
      <c r="H61" s="248"/>
      <c r="I61" s="248"/>
      <c r="J61" s="248"/>
      <c r="K61" s="248"/>
      <c r="L61" s="248"/>
      <c r="M61" s="248"/>
      <c r="N61" s="248"/>
      <c r="O61" s="248"/>
      <c r="P61" s="248"/>
      <c r="Q61" s="248"/>
      <c r="R61" s="248"/>
      <c r="S61" s="248"/>
      <c r="T61" s="248"/>
      <c r="U61" s="248"/>
      <c r="V61" s="248"/>
      <c r="W61" s="248"/>
      <c r="X61" s="248"/>
      <c r="Y61" s="248"/>
      <c r="Z61" s="248"/>
      <c r="AA61" s="248"/>
      <c r="AB61" s="248"/>
      <c r="AC61" s="248"/>
      <c r="AD61" s="248"/>
      <c r="AE61" s="200"/>
      <c r="AF61" s="200"/>
      <c r="AG61" s="200"/>
      <c r="AH61" s="200"/>
      <c r="AI61" s="200"/>
      <c r="AJ61" s="200"/>
      <c r="AK61" s="200"/>
      <c r="AL61" s="200"/>
      <c r="AM61" s="200"/>
      <c r="BB61" s="1772"/>
      <c r="BC61" s="1772"/>
      <c r="BD61" s="1772"/>
      <c r="BE61" s="1772"/>
      <c r="BF61" s="1772"/>
      <c r="BG61" s="1772"/>
      <c r="BH61" s="1772"/>
      <c r="BI61" s="1772"/>
      <c r="BJ61" s="1773"/>
      <c r="BK61" s="1774"/>
      <c r="BL61" s="1774"/>
      <c r="BM61" s="1774"/>
      <c r="BN61" s="1774"/>
      <c r="BO61" s="1774"/>
      <c r="BP61" s="1774"/>
      <c r="BQ61" s="1774"/>
    </row>
    <row r="62" spans="1:127">
      <c r="B62" s="248"/>
      <c r="C62" s="248"/>
      <c r="D62" s="248"/>
      <c r="E62" s="248"/>
      <c r="F62" s="248"/>
      <c r="G62" s="248"/>
      <c r="H62" s="248"/>
      <c r="I62" s="248"/>
      <c r="J62" s="248"/>
      <c r="K62" s="248"/>
      <c r="L62" s="248"/>
      <c r="M62" s="248"/>
      <c r="N62" s="248"/>
      <c r="O62" s="248"/>
      <c r="P62" s="248"/>
      <c r="Q62" s="248"/>
      <c r="R62" s="248"/>
      <c r="S62" s="248"/>
      <c r="T62" s="248"/>
      <c r="U62" s="248"/>
      <c r="V62" s="248"/>
      <c r="W62" s="248"/>
      <c r="X62" s="248"/>
      <c r="Y62" s="248"/>
      <c r="Z62" s="248"/>
      <c r="AA62" s="248"/>
      <c r="AB62" s="248"/>
      <c r="AC62" s="248"/>
      <c r="AD62" s="248"/>
      <c r="AE62" s="200"/>
      <c r="AF62" s="200"/>
      <c r="AG62" s="200"/>
      <c r="AH62" s="200"/>
      <c r="AI62" s="200"/>
      <c r="AJ62" s="200"/>
      <c r="AK62" s="200"/>
      <c r="AL62" s="200"/>
      <c r="AM62" s="200"/>
      <c r="BB62" s="1773"/>
      <c r="BC62" s="1773"/>
      <c r="BD62" s="1773"/>
      <c r="BE62" s="1773"/>
      <c r="BF62" s="1773"/>
      <c r="BG62" s="1773"/>
      <c r="BH62" s="1773"/>
      <c r="BI62" s="1773"/>
      <c r="BJ62" s="1773"/>
      <c r="BK62" s="1773"/>
      <c r="BL62" s="1773"/>
      <c r="BM62" s="1773"/>
      <c r="BN62" s="1773"/>
      <c r="BO62" s="1773"/>
      <c r="BP62" s="1773"/>
      <c r="BQ62" s="1773"/>
    </row>
    <row r="63" spans="1:127">
      <c r="B63" s="248"/>
      <c r="C63" s="248"/>
      <c r="D63" s="248"/>
      <c r="E63" s="248"/>
      <c r="F63" s="248"/>
      <c r="G63" s="248"/>
      <c r="H63" s="248"/>
      <c r="I63" s="248"/>
      <c r="J63" s="248"/>
      <c r="K63" s="248"/>
      <c r="L63" s="248"/>
      <c r="M63" s="248"/>
      <c r="N63" s="248"/>
      <c r="O63" s="248"/>
      <c r="P63" s="248"/>
      <c r="Q63" s="248"/>
      <c r="R63" s="248"/>
      <c r="S63" s="248"/>
      <c r="T63" s="248"/>
      <c r="U63" s="248"/>
      <c r="V63" s="248"/>
      <c r="W63" s="248"/>
      <c r="X63" s="248"/>
      <c r="Y63" s="248"/>
      <c r="Z63" s="248"/>
      <c r="AA63" s="248"/>
      <c r="AB63" s="248"/>
      <c r="AC63" s="248"/>
      <c r="AD63" s="248"/>
      <c r="AE63" s="200"/>
      <c r="AF63" s="200"/>
      <c r="AG63" s="200"/>
      <c r="AH63" s="200"/>
      <c r="AI63" s="200"/>
      <c r="AJ63" s="200"/>
      <c r="AK63" s="200"/>
      <c r="AL63" s="200"/>
      <c r="AM63" s="200"/>
      <c r="BB63" s="1773"/>
      <c r="BC63" s="1773"/>
      <c r="BD63" s="1773"/>
      <c r="BE63" s="1773"/>
      <c r="BF63" s="1773"/>
      <c r="BG63" s="1773"/>
      <c r="BH63" s="1773"/>
      <c r="BI63" s="1773"/>
      <c r="BJ63" s="1773"/>
      <c r="BK63" s="1773"/>
      <c r="BL63" s="1773"/>
      <c r="BM63" s="1773"/>
      <c r="BN63" s="1773"/>
      <c r="BO63" s="1773"/>
      <c r="BP63" s="1773"/>
      <c r="BQ63" s="1773"/>
    </row>
    <row r="64" spans="1:127">
      <c r="B64" s="248"/>
      <c r="C64" s="248"/>
      <c r="D64" s="248"/>
      <c r="E64" s="248"/>
      <c r="F64" s="248"/>
      <c r="G64" s="248"/>
      <c r="H64" s="248"/>
      <c r="I64" s="248"/>
      <c r="J64" s="248"/>
      <c r="K64" s="248"/>
      <c r="L64" s="248"/>
      <c r="M64" s="248"/>
      <c r="N64" s="248"/>
      <c r="O64" s="248"/>
      <c r="P64" s="248"/>
      <c r="Q64" s="248"/>
      <c r="R64" s="248"/>
      <c r="S64" s="248"/>
      <c r="T64" s="248"/>
      <c r="U64" s="248"/>
      <c r="V64" s="248"/>
      <c r="W64" s="248"/>
      <c r="X64" s="248"/>
      <c r="Y64" s="248"/>
      <c r="Z64" s="248"/>
      <c r="AA64" s="248"/>
      <c r="AB64" s="248"/>
      <c r="AC64" s="248"/>
      <c r="AD64" s="248"/>
      <c r="AE64" s="200"/>
      <c r="AF64" s="200"/>
      <c r="AG64" s="200"/>
      <c r="AH64" s="200"/>
      <c r="AI64" s="200"/>
      <c r="AJ64" s="200"/>
      <c r="AK64" s="200"/>
      <c r="AL64" s="200"/>
      <c r="AM64" s="200"/>
      <c r="BB64" s="1773"/>
      <c r="BC64" s="1773"/>
      <c r="BD64" s="1773"/>
      <c r="BE64" s="1773"/>
      <c r="BF64" s="1773"/>
      <c r="BG64" s="1773"/>
      <c r="BH64" s="1773"/>
      <c r="BI64" s="1773"/>
      <c r="BJ64" s="1773"/>
      <c r="BK64" s="1773"/>
      <c r="BL64" s="1773"/>
      <c r="BM64" s="1773"/>
      <c r="BN64" s="1773"/>
      <c r="BO64" s="1773"/>
      <c r="BP64" s="1773"/>
      <c r="BQ64" s="1773"/>
    </row>
    <row r="65" spans="31:69">
      <c r="AE65" s="200"/>
      <c r="AF65" s="200"/>
      <c r="AG65" s="200"/>
      <c r="AH65" s="200"/>
      <c r="AI65" s="200"/>
      <c r="AJ65" s="200"/>
      <c r="AK65" s="200"/>
      <c r="AL65" s="200"/>
      <c r="AM65" s="200"/>
      <c r="BB65" s="1773"/>
      <c r="BC65" s="1773"/>
      <c r="BD65" s="1773"/>
      <c r="BE65" s="1773"/>
      <c r="BF65" s="1773"/>
      <c r="BG65" s="1773"/>
      <c r="BH65" s="1773"/>
      <c r="BI65" s="1773"/>
      <c r="BJ65" s="1773"/>
      <c r="BK65" s="1773"/>
      <c r="BL65" s="1773"/>
      <c r="BM65" s="1773"/>
      <c r="BN65" s="1773"/>
      <c r="BO65" s="1773"/>
      <c r="BP65" s="1773"/>
      <c r="BQ65" s="1773"/>
    </row>
    <row r="66" spans="31:69">
      <c r="AE66" s="200"/>
      <c r="AF66" s="200"/>
      <c r="AG66" s="200"/>
      <c r="AH66" s="200"/>
      <c r="AI66" s="200"/>
      <c r="AJ66" s="200"/>
      <c r="AK66" s="200"/>
      <c r="AL66" s="200"/>
      <c r="AM66" s="200"/>
      <c r="BB66" s="1773"/>
      <c r="BC66" s="1773"/>
      <c r="BD66" s="1773"/>
      <c r="BE66" s="1773"/>
      <c r="BF66" s="1773"/>
      <c r="BG66" s="1773"/>
      <c r="BH66" s="1773"/>
      <c r="BI66" s="1773"/>
      <c r="BJ66" s="1773"/>
      <c r="BK66" s="1773"/>
      <c r="BL66" s="1773"/>
      <c r="BM66" s="1773"/>
      <c r="BN66" s="1773"/>
      <c r="BO66" s="1773"/>
      <c r="BP66" s="1773"/>
      <c r="BQ66" s="1773"/>
    </row>
    <row r="67" spans="31:69">
      <c r="AE67" s="200"/>
      <c r="AF67" s="200"/>
      <c r="AG67" s="200"/>
      <c r="AH67" s="200"/>
      <c r="AI67" s="200"/>
      <c r="AJ67" s="200"/>
      <c r="AK67" s="200"/>
      <c r="AL67" s="200"/>
      <c r="AM67" s="200"/>
      <c r="BB67" s="1773"/>
      <c r="BC67" s="1773"/>
      <c r="BD67" s="1773"/>
      <c r="BE67" s="1773"/>
      <c r="BF67" s="1773"/>
      <c r="BG67" s="1773"/>
      <c r="BH67" s="1773"/>
      <c r="BI67" s="1773"/>
      <c r="BJ67" s="1773"/>
      <c r="BK67" s="1773"/>
      <c r="BL67" s="1773"/>
      <c r="BM67" s="1773"/>
      <c r="BN67" s="1773"/>
      <c r="BO67" s="1773"/>
      <c r="BP67" s="1773"/>
      <c r="BQ67" s="1773"/>
    </row>
    <row r="68" spans="31:69">
      <c r="AE68" s="200"/>
      <c r="AF68" s="200"/>
      <c r="AG68" s="200"/>
      <c r="AH68" s="200"/>
      <c r="AI68" s="200"/>
      <c r="AJ68" s="200"/>
      <c r="AK68" s="200"/>
      <c r="AL68" s="200"/>
      <c r="AM68" s="200"/>
    </row>
    <row r="69" spans="31:69">
      <c r="AE69" s="200"/>
      <c r="AF69" s="200"/>
      <c r="AG69" s="200"/>
      <c r="AH69" s="200"/>
      <c r="AI69" s="200"/>
      <c r="AJ69" s="200"/>
      <c r="AK69" s="200"/>
      <c r="AL69" s="200"/>
      <c r="AM69" s="200"/>
    </row>
    <row r="70" spans="31:69">
      <c r="AE70" s="200"/>
      <c r="AF70" s="200"/>
      <c r="AG70" s="200"/>
      <c r="AH70" s="200"/>
      <c r="AI70" s="200"/>
      <c r="AJ70" s="200"/>
      <c r="AK70" s="200"/>
      <c r="AL70" s="200"/>
      <c r="AM70" s="200"/>
    </row>
    <row r="71" spans="31:69">
      <c r="AE71" s="200"/>
      <c r="AF71" s="200"/>
      <c r="AG71" s="200"/>
      <c r="AH71" s="200"/>
      <c r="AI71" s="200"/>
      <c r="AJ71" s="200"/>
      <c r="AK71" s="200"/>
      <c r="AL71" s="200"/>
      <c r="AM71" s="200"/>
    </row>
    <row r="72" spans="31:69">
      <c r="AE72" s="200"/>
      <c r="AF72" s="200"/>
      <c r="AG72" s="200"/>
      <c r="AH72" s="200"/>
      <c r="AI72" s="200"/>
      <c r="AJ72" s="200"/>
      <c r="AK72" s="200"/>
      <c r="AL72" s="200"/>
      <c r="AM72" s="200"/>
    </row>
    <row r="73" spans="31:69">
      <c r="AE73" s="200"/>
      <c r="AF73" s="200"/>
      <c r="AG73" s="200"/>
      <c r="AH73" s="200"/>
      <c r="AI73" s="200"/>
      <c r="AJ73" s="200"/>
      <c r="AK73" s="200"/>
      <c r="AL73" s="200"/>
      <c r="AM73" s="200"/>
    </row>
    <row r="74" spans="31:69">
      <c r="AE74" s="200"/>
      <c r="AF74" s="200"/>
      <c r="AG74" s="200"/>
      <c r="AH74" s="200"/>
      <c r="AI74" s="200"/>
      <c r="AJ74" s="200"/>
      <c r="AK74" s="200"/>
      <c r="AL74" s="200"/>
      <c r="AM74" s="200"/>
    </row>
    <row r="75" spans="31:69">
      <c r="AE75" s="200"/>
      <c r="AF75" s="200"/>
      <c r="AG75" s="200"/>
      <c r="AH75" s="200"/>
      <c r="AI75" s="200"/>
      <c r="AJ75" s="200"/>
      <c r="AK75" s="200"/>
      <c r="AL75" s="200"/>
      <c r="AM75" s="200"/>
    </row>
    <row r="76" spans="31:69">
      <c r="AE76" s="200"/>
      <c r="AF76" s="200"/>
      <c r="AG76" s="200"/>
      <c r="AH76" s="200"/>
      <c r="AI76" s="200"/>
      <c r="AJ76" s="200"/>
      <c r="AK76" s="200"/>
      <c r="AL76" s="200"/>
      <c r="AM76" s="200"/>
    </row>
    <row r="77" spans="31:69">
      <c r="AE77" s="200"/>
      <c r="AF77" s="200"/>
      <c r="AG77" s="200"/>
      <c r="AH77" s="200"/>
      <c r="AI77" s="200"/>
      <c r="AJ77" s="200"/>
      <c r="AK77" s="200"/>
      <c r="AL77" s="200"/>
      <c r="AM77" s="200"/>
    </row>
    <row r="78" spans="31:69">
      <c r="AE78" s="200"/>
      <c r="AF78" s="200"/>
      <c r="AG78" s="200"/>
      <c r="AH78" s="200"/>
      <c r="AI78" s="200"/>
      <c r="AJ78" s="200"/>
      <c r="AK78" s="200"/>
      <c r="AL78" s="200"/>
      <c r="AM78" s="200"/>
    </row>
    <row r="79" spans="31:69">
      <c r="AE79" s="200"/>
      <c r="AF79" s="200"/>
      <c r="AG79" s="200"/>
      <c r="AH79" s="200"/>
      <c r="AI79" s="200"/>
      <c r="AJ79" s="200"/>
      <c r="AK79" s="200"/>
      <c r="AL79" s="200"/>
      <c r="AM79" s="200"/>
    </row>
    <row r="80" spans="31:69">
      <c r="AE80" s="200"/>
      <c r="AF80" s="200"/>
      <c r="AG80" s="200"/>
      <c r="AH80" s="200"/>
      <c r="AI80" s="200"/>
      <c r="AJ80" s="200"/>
      <c r="AK80" s="200"/>
      <c r="AL80" s="200"/>
      <c r="AM80" s="200"/>
    </row>
    <row r="81" s="200" customFormat="1"/>
    <row r="82" s="200" customFormat="1"/>
    <row r="83" s="200" customFormat="1"/>
    <row r="84" s="200" customFormat="1"/>
    <row r="85" s="200" customFormat="1"/>
    <row r="86" s="200" customFormat="1"/>
    <row r="87" s="200" customFormat="1"/>
    <row r="88" s="200" customFormat="1"/>
    <row r="89" s="200" customFormat="1"/>
    <row r="90" s="200" customFormat="1"/>
    <row r="91" s="200" customFormat="1"/>
    <row r="92" s="200" customFormat="1"/>
    <row r="93" s="200" customFormat="1"/>
    <row r="94" s="200" customFormat="1"/>
    <row r="95" s="200" customFormat="1"/>
    <row r="96" s="200" customFormat="1"/>
    <row r="97" s="200" customFormat="1"/>
    <row r="98" s="200" customFormat="1"/>
    <row r="99" s="200" customFormat="1"/>
    <row r="100" s="200" customFormat="1"/>
    <row r="101" s="200" customFormat="1"/>
    <row r="102" s="200" customFormat="1"/>
    <row r="103" s="200" customFormat="1"/>
    <row r="104" s="200" customFormat="1"/>
    <row r="105" s="200" customFormat="1"/>
    <row r="106" s="200" customFormat="1"/>
    <row r="107" s="200" customFormat="1"/>
    <row r="108" s="200" customFormat="1"/>
    <row r="109" s="200" customFormat="1"/>
    <row r="110" s="200" customFormat="1"/>
    <row r="111" s="200" customFormat="1"/>
    <row r="112" s="200" customFormat="1"/>
    <row r="113" s="200" customFormat="1"/>
    <row r="114" s="200" customFormat="1"/>
    <row r="115" s="200" customFormat="1"/>
    <row r="116" s="200" customFormat="1"/>
    <row r="117" s="200" customFormat="1"/>
    <row r="118" s="200" customFormat="1"/>
    <row r="119" s="200" customFormat="1"/>
    <row r="120" s="200" customFormat="1"/>
    <row r="121" s="200" customFormat="1"/>
    <row r="122" s="200" customFormat="1"/>
    <row r="123" s="200" customFormat="1"/>
    <row r="124" s="200" customFormat="1"/>
    <row r="125" s="200" customFormat="1"/>
    <row r="126" s="200" customFormat="1"/>
    <row r="127" s="200" customFormat="1"/>
    <row r="128" s="200" customFormat="1"/>
    <row r="129" s="200" customFormat="1"/>
    <row r="130" s="200" customFormat="1"/>
    <row r="131" s="200" customFormat="1"/>
    <row r="132" s="200" customFormat="1"/>
    <row r="133" s="200" customFormat="1"/>
    <row r="134" s="200" customFormat="1"/>
    <row r="135" s="200" customFormat="1"/>
    <row r="136" s="200" customFormat="1"/>
    <row r="137" s="200" customFormat="1"/>
    <row r="138" s="200" customFormat="1"/>
    <row r="139" s="200" customFormat="1"/>
    <row r="140" s="200" customFormat="1"/>
    <row r="141" s="200" customFormat="1"/>
    <row r="142" s="200" customFormat="1"/>
    <row r="143" s="200" customFormat="1"/>
    <row r="144" s="200" customFormat="1"/>
    <row r="145" s="200" customFormat="1"/>
    <row r="146" s="200" customFormat="1"/>
    <row r="147" s="200" customFormat="1"/>
  </sheetData>
  <mergeCells count="162">
    <mergeCell ref="BB66:BI66"/>
    <mergeCell ref="BJ66:BQ66"/>
    <mergeCell ref="BB67:BI67"/>
    <mergeCell ref="BJ67:BQ67"/>
    <mergeCell ref="BB63:BI63"/>
    <mergeCell ref="BJ63:BQ63"/>
    <mergeCell ref="BB64:BI64"/>
    <mergeCell ref="BJ64:BQ64"/>
    <mergeCell ref="BB65:BI65"/>
    <mergeCell ref="BJ65:BQ65"/>
    <mergeCell ref="BB60:BI60"/>
    <mergeCell ref="BJ60:BQ60"/>
    <mergeCell ref="BB61:BI61"/>
    <mergeCell ref="BJ61:BQ61"/>
    <mergeCell ref="BB62:BI62"/>
    <mergeCell ref="BJ62:BQ62"/>
    <mergeCell ref="BB57:BI57"/>
    <mergeCell ref="BJ57:BQ57"/>
    <mergeCell ref="BB58:BI58"/>
    <mergeCell ref="BJ58:BQ58"/>
    <mergeCell ref="BB59:BI59"/>
    <mergeCell ref="BJ59:BQ59"/>
    <mergeCell ref="BB54:BI54"/>
    <mergeCell ref="BJ54:BQ54"/>
    <mergeCell ref="BB55:BI55"/>
    <mergeCell ref="BJ55:BQ55"/>
    <mergeCell ref="BB56:BI56"/>
    <mergeCell ref="BJ56:BQ56"/>
    <mergeCell ref="B52:AD52"/>
    <mergeCell ref="BB52:BI52"/>
    <mergeCell ref="BJ52:BQ52"/>
    <mergeCell ref="B53:AD53"/>
    <mergeCell ref="BB53:BI53"/>
    <mergeCell ref="BJ53:BQ53"/>
    <mergeCell ref="BB49:BI49"/>
    <mergeCell ref="BJ49:BQ49"/>
    <mergeCell ref="BB50:BI50"/>
    <mergeCell ref="BJ50:BQ50"/>
    <mergeCell ref="B51:F51"/>
    <mergeCell ref="G51:O51"/>
    <mergeCell ref="Q51:U51"/>
    <mergeCell ref="V51:AD51"/>
    <mergeCell ref="BB51:BI51"/>
    <mergeCell ref="BJ51:BQ51"/>
    <mergeCell ref="C46:J46"/>
    <mergeCell ref="R46:Y46"/>
    <mergeCell ref="B47:D48"/>
    <mergeCell ref="I48:J48"/>
    <mergeCell ref="K48:L48"/>
    <mergeCell ref="M49:O49"/>
    <mergeCell ref="Q49:S49"/>
    <mergeCell ref="C43:J43"/>
    <mergeCell ref="R43:Y43"/>
    <mergeCell ref="C44:J44"/>
    <mergeCell ref="R44:Y44"/>
    <mergeCell ref="C45:J45"/>
    <mergeCell ref="R45:Y45"/>
    <mergeCell ref="C40:J40"/>
    <mergeCell ref="R40:Y40"/>
    <mergeCell ref="C41:J41"/>
    <mergeCell ref="R41:Y41"/>
    <mergeCell ref="C42:J42"/>
    <mergeCell ref="R42:Y42"/>
    <mergeCell ref="C37:J37"/>
    <mergeCell ref="R37:Y37"/>
    <mergeCell ref="C38:J38"/>
    <mergeCell ref="R38:Y38"/>
    <mergeCell ref="C39:J39"/>
    <mergeCell ref="R39:Y39"/>
    <mergeCell ref="C34:J34"/>
    <mergeCell ref="R34:Y34"/>
    <mergeCell ref="C35:J35"/>
    <mergeCell ref="R35:Y35"/>
    <mergeCell ref="C36:J36"/>
    <mergeCell ref="R36:Y36"/>
    <mergeCell ref="C31:J31"/>
    <mergeCell ref="R31:Y31"/>
    <mergeCell ref="AR31:AV31"/>
    <mergeCell ref="AW31:AX33"/>
    <mergeCell ref="AY31:AY33"/>
    <mergeCell ref="C32:J32"/>
    <mergeCell ref="R32:Y32"/>
    <mergeCell ref="AR32:AV32"/>
    <mergeCell ref="C33:J33"/>
    <mergeCell ref="R33:Y33"/>
    <mergeCell ref="C29:J29"/>
    <mergeCell ref="R29:Y29"/>
    <mergeCell ref="C30:J30"/>
    <mergeCell ref="R30:Y30"/>
    <mergeCell ref="AR30:AV30"/>
    <mergeCell ref="AW30:AY30"/>
    <mergeCell ref="AR33:AV33"/>
    <mergeCell ref="C26:J26"/>
    <mergeCell ref="R26:Y26"/>
    <mergeCell ref="C27:J27"/>
    <mergeCell ref="R27:Y27"/>
    <mergeCell ref="C28:J28"/>
    <mergeCell ref="R28:Y28"/>
    <mergeCell ref="C24:J24"/>
    <mergeCell ref="R24:Y24"/>
    <mergeCell ref="AR24:AU24"/>
    <mergeCell ref="C25:J25"/>
    <mergeCell ref="R25:Y25"/>
    <mergeCell ref="AR25:AU25"/>
    <mergeCell ref="C22:J22"/>
    <mergeCell ref="R22:Y22"/>
    <mergeCell ref="AR22:AU22"/>
    <mergeCell ref="C23:J23"/>
    <mergeCell ref="R23:Y23"/>
    <mergeCell ref="AR23:AU23"/>
    <mergeCell ref="C20:J20"/>
    <mergeCell ref="R20:Y20"/>
    <mergeCell ref="AR20:AU20"/>
    <mergeCell ref="C21:J21"/>
    <mergeCell ref="R21:Y21"/>
    <mergeCell ref="AR21:AU21"/>
    <mergeCell ref="C18:J18"/>
    <mergeCell ref="R18:Y18"/>
    <mergeCell ref="AV18:AV19"/>
    <mergeCell ref="AW18:AW19"/>
    <mergeCell ref="AX18:AY18"/>
    <mergeCell ref="C19:J19"/>
    <mergeCell ref="R19:Y19"/>
    <mergeCell ref="B14:C14"/>
    <mergeCell ref="D14:F14"/>
    <mergeCell ref="G14:Y14"/>
    <mergeCell ref="Z14:AA14"/>
    <mergeCell ref="B15:AD15"/>
    <mergeCell ref="C16:J16"/>
    <mergeCell ref="R16:Y16"/>
    <mergeCell ref="AB10:AB14"/>
    <mergeCell ref="AC10:AD14"/>
    <mergeCell ref="B12:C12"/>
    <mergeCell ref="D12:F12"/>
    <mergeCell ref="G12:Y12"/>
    <mergeCell ref="Z12:AA12"/>
    <mergeCell ref="B13:C13"/>
    <mergeCell ref="D13:F13"/>
    <mergeCell ref="G13:Y13"/>
    <mergeCell ref="Z13:AA13"/>
    <mergeCell ref="B11:C11"/>
    <mergeCell ref="D11:F11"/>
    <mergeCell ref="G11:Y11"/>
    <mergeCell ref="Z11:AA11"/>
    <mergeCell ref="B7:AD7"/>
    <mergeCell ref="B8:D8"/>
    <mergeCell ref="E8:N8"/>
    <mergeCell ref="O8:T8"/>
    <mergeCell ref="U8:AD8"/>
    <mergeCell ref="B9:AD9"/>
    <mergeCell ref="B2:AD4"/>
    <mergeCell ref="B5:AD5"/>
    <mergeCell ref="B6:D6"/>
    <mergeCell ref="E6:J6"/>
    <mergeCell ref="K6:N6"/>
    <mergeCell ref="O6:T6"/>
    <mergeCell ref="U6:W6"/>
    <mergeCell ref="X6:AD6"/>
    <mergeCell ref="B10:C10"/>
    <mergeCell ref="D10:F10"/>
    <mergeCell ref="G10:Y10"/>
    <mergeCell ref="Z10:AA10"/>
  </mergeCells>
  <conditionalFormatting sqref="D10:F10">
    <cfRule type="expression" dxfId="400" priority="4" stopIfTrue="1">
      <formula>$AC$10&gt;=0.9</formula>
    </cfRule>
  </conditionalFormatting>
  <conditionalFormatting sqref="D11:F11">
    <cfRule type="expression" dxfId="399" priority="3">
      <formula>AND(AC10&gt;=0.8,AC10&lt;=0.89)</formula>
    </cfRule>
  </conditionalFormatting>
  <conditionalFormatting sqref="D12:F12">
    <cfRule type="expression" dxfId="398" priority="2">
      <formula>AND(AC10&gt;=0.7,AC10&lt;=0.79)</formula>
    </cfRule>
  </conditionalFormatting>
  <conditionalFormatting sqref="D13:F13">
    <cfRule type="expression" dxfId="397" priority="1">
      <formula>AND(AC10&gt;=0,AC10&lt;=0.69)</formula>
    </cfRule>
  </conditionalFormatting>
  <conditionalFormatting sqref="K19:K46 M19:O46 K18:O18 Z18:AD46 L19:L47">
    <cfRule type="cellIs" dxfId="396" priority="6" stopIfTrue="1" operator="equal">
      <formula>1</formula>
    </cfRule>
  </conditionalFormatting>
  <conditionalFormatting sqref="K18:N18 Z18:AD46 K19:K46 L19:L47">
    <cfRule type="cellIs" dxfId="395" priority="7" stopIfTrue="1" operator="equal">
      <formula>0</formula>
    </cfRule>
  </conditionalFormatting>
  <conditionalFormatting sqref="M19:N32 K33:K46 M33:O46">
    <cfRule type="cellIs" dxfId="394" priority="5" stopIfTrue="1" operator="equal">
      <formula>0</formula>
    </cfRule>
  </conditionalFormatting>
  <conditionalFormatting sqref="O18:O46">
    <cfRule type="cellIs" dxfId="393" priority="8" stopIfTrue="1" operator="equal">
      <formula>1</formula>
    </cfRule>
    <cfRule type="cellIs" dxfId="392" priority="9" stopIfTrue="1" operator="equal">
      <formula>0</formula>
    </cfRule>
  </conditionalFormatting>
  <dataValidations count="5">
    <dataValidation type="whole" allowBlank="1" showInputMessage="1" showErrorMessage="1" error="You can only enter a value between 1 or 0" promptTitle="ENTER 1 or 0" sqref="AV33 L47" xr:uid="{306DD6F6-A414-4DC8-86CF-3F29DC97ED51}">
      <formula1>0</formula1>
      <formula2>1</formula2>
    </dataValidation>
    <dataValidation operator="equal" allowBlank="1" showInputMessage="1" showErrorMessage="1" sqref="AV20:AV25 AW25:AY25 AC10 Z10:Z14" xr:uid="{08A5F04B-8C07-40AD-B4B1-8004BF89276D}"/>
    <dataValidation type="whole" errorStyle="information" operator="greaterThan" showInputMessage="1" showErrorMessage="1" errorTitle="Error - review score" error="Only one score can be given for each subject, please revise." sqref="BK40:BK46 BO32:BO39 P18:P46" xr:uid="{C177E52A-442A-4142-A06B-5AC1A3283D21}">
      <formula1>1</formula1>
    </dataValidation>
    <dataValidation allowBlank="1" sqref="K17:AD17" xr:uid="{195FACC4-9848-4723-AD53-3AFE3D642C7C}"/>
    <dataValidation type="list" allowBlank="1" showInputMessage="1" showErrorMessage="1" error="You can only enter a value between 1 or 0" promptTitle="ENTER 1 or 0" sqref="Z18:AD46 K31:O46 K30:M30 K18:O29 O30" xr:uid="{5ABCC574-8A6F-457C-BBF9-323A916B98A2}">
      <formula1>"0,1"</formula1>
    </dataValidation>
  </dataValidations>
  <pageMargins left="0.7" right="0.7" top="0.75" bottom="0.75" header="0.3" footer="0.3"/>
  <pageSetup paperSize="9" scale="75" orientation="portrait" r:id="rId1"/>
  <headerFooter>
    <oddFooter>&amp;R_x000D_&amp;1#&amp;"Aptos"&amp;10&amp;K000000 Data sensitivity - Public</oddFoot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5E348-30F4-400F-B6C6-B4C3473B9087}">
  <sheetPr codeName="Sheet19">
    <tabColor theme="9" tint="0.59999389629810485"/>
  </sheetPr>
  <dimension ref="A1:M118"/>
  <sheetViews>
    <sheetView view="pageBreakPreview" zoomScale="70" zoomScaleNormal="70" zoomScaleSheetLayoutView="70" workbookViewId="0">
      <selection activeCell="D6" sqref="D6"/>
    </sheetView>
  </sheetViews>
  <sheetFormatPr defaultRowHeight="14.4"/>
  <cols>
    <col min="1" max="1" width="15.109375" customWidth="1"/>
    <col min="2" max="2" width="11.33203125" customWidth="1"/>
    <col min="3" max="3" width="13.88671875" bestFit="1" customWidth="1"/>
    <col min="4" max="4" width="13.6640625" bestFit="1" customWidth="1"/>
    <col min="5" max="5" width="13" customWidth="1"/>
    <col min="6" max="6" width="11.33203125" customWidth="1"/>
    <col min="7" max="7" width="10.6640625" customWidth="1"/>
    <col min="8" max="8" width="9.109375" customWidth="1"/>
    <col min="9" max="10" width="9.6640625" bestFit="1" customWidth="1"/>
    <col min="11" max="11" width="9" customWidth="1"/>
    <col min="12" max="12" width="13.6640625" bestFit="1" customWidth="1"/>
    <col min="18" max="18" width="34.6640625" bestFit="1" customWidth="1"/>
    <col min="19" max="19" width="15" customWidth="1"/>
  </cols>
  <sheetData>
    <row r="1" spans="1:12" ht="15">
      <c r="A1" s="1826" t="s">
        <v>226</v>
      </c>
      <c r="B1" s="1827"/>
      <c r="C1" s="1822"/>
      <c r="D1" s="1822"/>
      <c r="E1" s="1822"/>
      <c r="F1" s="1822"/>
      <c r="G1" s="1822"/>
      <c r="H1" s="1822"/>
      <c r="I1" s="1822"/>
      <c r="J1" s="1822"/>
      <c r="K1" s="1824"/>
    </row>
    <row r="2" spans="1:12" ht="15.45" customHeight="1">
      <c r="A2" s="1828" t="s">
        <v>1</v>
      </c>
      <c r="B2" s="1829"/>
      <c r="C2" s="1834" t="s">
        <v>128</v>
      </c>
      <c r="D2" s="1834" t="s">
        <v>94</v>
      </c>
      <c r="E2" s="1834" t="s">
        <v>4</v>
      </c>
      <c r="F2" s="1837" t="s">
        <v>170</v>
      </c>
      <c r="G2" s="1794" t="s">
        <v>164</v>
      </c>
      <c r="H2" s="1795"/>
      <c r="I2" s="1795"/>
      <c r="J2" s="1795"/>
      <c r="K2" s="1840"/>
    </row>
    <row r="3" spans="1:12" ht="13.8" customHeight="1">
      <c r="A3" s="1830"/>
      <c r="B3" s="1831"/>
      <c r="C3" s="1835"/>
      <c r="D3" s="1835"/>
      <c r="E3" s="1835"/>
      <c r="F3" s="1838"/>
      <c r="G3" s="1814" t="s">
        <v>165</v>
      </c>
      <c r="H3" s="1814" t="s">
        <v>166</v>
      </c>
      <c r="I3" s="1814" t="s">
        <v>167</v>
      </c>
      <c r="J3" s="1814" t="s">
        <v>168</v>
      </c>
      <c r="K3" s="1814" t="s">
        <v>169</v>
      </c>
    </row>
    <row r="4" spans="1:12" ht="22.2" customHeight="1">
      <c r="A4" s="1832"/>
      <c r="B4" s="1833"/>
      <c r="C4" s="1836"/>
      <c r="D4" s="1836"/>
      <c r="E4" s="1836"/>
      <c r="F4" s="1839"/>
      <c r="G4" s="1814"/>
      <c r="H4" s="1814"/>
      <c r="I4" s="1814"/>
      <c r="J4" s="1814"/>
      <c r="K4" s="1814"/>
    </row>
    <row r="5" spans="1:12">
      <c r="A5" s="1815" t="s">
        <v>221</v>
      </c>
      <c r="B5" s="1816"/>
      <c r="C5" s="874">
        <v>7</v>
      </c>
      <c r="D5" s="874">
        <v>7</v>
      </c>
      <c r="E5" s="874">
        <v>0</v>
      </c>
      <c r="F5" s="874">
        <v>0</v>
      </c>
      <c r="G5" s="871">
        <v>0</v>
      </c>
      <c r="H5" s="871">
        <v>0</v>
      </c>
      <c r="I5" s="874">
        <v>0</v>
      </c>
      <c r="J5" s="874">
        <v>0</v>
      </c>
      <c r="K5" s="872">
        <v>0</v>
      </c>
    </row>
    <row r="6" spans="1:12">
      <c r="A6" s="1817" t="s">
        <v>687</v>
      </c>
      <c r="B6" s="1818"/>
      <c r="C6" s="874">
        <v>15</v>
      </c>
      <c r="D6" s="874">
        <v>15</v>
      </c>
      <c r="E6" s="874"/>
      <c r="F6" s="874">
        <v>0</v>
      </c>
      <c r="G6" s="874">
        <v>0</v>
      </c>
      <c r="H6" s="871">
        <v>0</v>
      </c>
      <c r="I6" s="874">
        <v>0</v>
      </c>
      <c r="J6" s="874">
        <v>0</v>
      </c>
      <c r="K6" s="872">
        <v>0</v>
      </c>
    </row>
    <row r="7" spans="1:12">
      <c r="A7" s="1817" t="s">
        <v>222</v>
      </c>
      <c r="B7" s="1818"/>
      <c r="C7" s="874">
        <v>81</v>
      </c>
      <c r="D7" s="874">
        <v>65</v>
      </c>
      <c r="E7" s="874">
        <v>16</v>
      </c>
      <c r="F7" s="874">
        <v>0</v>
      </c>
      <c r="G7" s="874">
        <v>0</v>
      </c>
      <c r="H7" s="871">
        <v>0</v>
      </c>
      <c r="I7" s="874">
        <v>0</v>
      </c>
      <c r="J7" s="874">
        <v>0</v>
      </c>
      <c r="K7" s="872">
        <v>0</v>
      </c>
    </row>
    <row r="8" spans="1:12">
      <c r="A8" s="1819" t="s">
        <v>327</v>
      </c>
      <c r="B8" s="1820"/>
      <c r="C8" s="878">
        <v>727</v>
      </c>
      <c r="D8" s="878">
        <v>716</v>
      </c>
      <c r="E8" s="878">
        <v>11</v>
      </c>
      <c r="F8" s="878">
        <v>0</v>
      </c>
      <c r="G8" s="878">
        <v>0</v>
      </c>
      <c r="H8" s="862">
        <v>0</v>
      </c>
      <c r="I8" s="878">
        <v>0</v>
      </c>
      <c r="J8" s="878">
        <v>0</v>
      </c>
      <c r="K8" s="875">
        <v>0</v>
      </c>
    </row>
    <row r="10" spans="1:12" ht="15">
      <c r="A10" s="1821" t="s">
        <v>207</v>
      </c>
      <c r="B10" s="1808"/>
      <c r="C10" s="1822"/>
      <c r="D10" s="1822"/>
      <c r="E10" s="1822"/>
      <c r="F10" s="1822"/>
      <c r="G10" s="1822"/>
      <c r="H10" s="1822"/>
      <c r="I10" s="1822"/>
      <c r="J10" s="1822"/>
      <c r="K10" s="1823"/>
      <c r="L10" s="1824"/>
    </row>
    <row r="11" spans="1:12" ht="14.7" customHeight="1">
      <c r="A11" s="1803" t="s">
        <v>219</v>
      </c>
      <c r="B11" s="1804"/>
      <c r="C11" s="1805"/>
      <c r="D11" s="1825" t="s">
        <v>758</v>
      </c>
      <c r="E11" s="880" t="s">
        <v>733</v>
      </c>
      <c r="F11" s="880"/>
      <c r="G11" s="880"/>
      <c r="H11" s="880"/>
      <c r="I11" s="880"/>
      <c r="J11" s="1812" t="s">
        <v>328</v>
      </c>
      <c r="K11" s="882" t="s">
        <v>164</v>
      </c>
      <c r="L11" s="1813" t="s">
        <v>223</v>
      </c>
    </row>
    <row r="12" spans="1:12" ht="42" customHeight="1">
      <c r="A12" s="1803"/>
      <c r="B12" s="1804"/>
      <c r="C12" s="1805"/>
      <c r="D12" s="1825"/>
      <c r="E12" s="881" t="s">
        <v>174</v>
      </c>
      <c r="F12" s="881" t="s">
        <v>208</v>
      </c>
      <c r="G12" s="881" t="s">
        <v>209</v>
      </c>
      <c r="H12" s="881" t="s">
        <v>210</v>
      </c>
      <c r="I12" s="898" t="s">
        <v>26</v>
      </c>
      <c r="J12" s="1812" t="s">
        <v>212</v>
      </c>
      <c r="K12" s="883" t="s">
        <v>220</v>
      </c>
      <c r="L12" s="1813"/>
    </row>
    <row r="13" spans="1:12">
      <c r="A13" s="1782" t="s">
        <v>1059</v>
      </c>
      <c r="B13" s="1783"/>
      <c r="C13" s="1784"/>
      <c r="D13" s="873">
        <v>19</v>
      </c>
      <c r="E13" s="873">
        <v>2</v>
      </c>
      <c r="F13" s="873">
        <v>17</v>
      </c>
      <c r="G13" s="873"/>
      <c r="H13" s="873"/>
      <c r="I13" s="873">
        <v>19</v>
      </c>
      <c r="J13" s="873">
        <v>0</v>
      </c>
      <c r="K13" s="873"/>
      <c r="L13" s="876">
        <f t="shared" ref="L13:L15" si="0">E13+F13+G13+H13+K13</f>
        <v>19</v>
      </c>
    </row>
    <row r="14" spans="1:12">
      <c r="A14" s="1782" t="s">
        <v>214</v>
      </c>
      <c r="B14" s="1783"/>
      <c r="C14" s="1784" t="s">
        <v>214</v>
      </c>
      <c r="D14" s="870">
        <v>129</v>
      </c>
      <c r="E14" s="870">
        <v>8</v>
      </c>
      <c r="F14" s="870">
        <v>121</v>
      </c>
      <c r="G14" s="870"/>
      <c r="H14" s="870"/>
      <c r="I14" s="873">
        <v>129</v>
      </c>
      <c r="J14" s="873"/>
      <c r="K14" s="870"/>
      <c r="L14" s="876">
        <f>E14+F14+G14+H14+K14</f>
        <v>129</v>
      </c>
    </row>
    <row r="15" spans="1:12">
      <c r="A15" s="1782" t="s">
        <v>215</v>
      </c>
      <c r="B15" s="1783"/>
      <c r="C15" s="1784" t="s">
        <v>215</v>
      </c>
      <c r="D15" s="870">
        <v>37</v>
      </c>
      <c r="E15" s="870">
        <v>3</v>
      </c>
      <c r="F15" s="870">
        <v>34</v>
      </c>
      <c r="G15" s="870"/>
      <c r="H15" s="870"/>
      <c r="I15" s="873">
        <v>37</v>
      </c>
      <c r="J15" s="873">
        <f>D15-E15-F15-G15-H15</f>
        <v>0</v>
      </c>
      <c r="K15" s="870">
        <v>0</v>
      </c>
      <c r="L15" s="876">
        <f t="shared" si="0"/>
        <v>37</v>
      </c>
    </row>
    <row r="16" spans="1:12">
      <c r="A16" s="1782" t="s">
        <v>216</v>
      </c>
      <c r="B16" s="1783"/>
      <c r="C16" s="1784" t="s">
        <v>216</v>
      </c>
      <c r="D16" s="870">
        <v>41</v>
      </c>
      <c r="E16" s="870"/>
      <c r="F16" s="870">
        <v>41</v>
      </c>
      <c r="G16" s="870"/>
      <c r="H16" s="870"/>
      <c r="I16" s="873">
        <v>41</v>
      </c>
      <c r="J16" s="873">
        <f t="shared" ref="J16:J17" si="1">D16-E16-F16-G16-H16</f>
        <v>0</v>
      </c>
      <c r="K16" s="870">
        <v>0</v>
      </c>
      <c r="L16" s="876">
        <f>E16+F16+G16+H16+K16</f>
        <v>41</v>
      </c>
    </row>
    <row r="17" spans="1:12">
      <c r="A17" s="1782" t="s">
        <v>217</v>
      </c>
      <c r="B17" s="1783"/>
      <c r="C17" s="1784" t="s">
        <v>217</v>
      </c>
      <c r="D17" s="870">
        <v>40</v>
      </c>
      <c r="E17" s="870">
        <v>0</v>
      </c>
      <c r="F17" s="870">
        <v>40</v>
      </c>
      <c r="G17" s="870"/>
      <c r="H17" s="870">
        <v>0</v>
      </c>
      <c r="I17" s="873">
        <v>40</v>
      </c>
      <c r="J17" s="873">
        <f t="shared" si="1"/>
        <v>0</v>
      </c>
      <c r="K17" s="870">
        <v>0</v>
      </c>
      <c r="L17" s="876">
        <f>E17+F17+G17+H17+K17</f>
        <v>40</v>
      </c>
    </row>
    <row r="18" spans="1:12">
      <c r="A18" s="1788" t="s">
        <v>218</v>
      </c>
      <c r="B18" s="1789"/>
      <c r="C18" s="1790"/>
      <c r="D18" s="877">
        <f t="shared" ref="D18:L18" si="2">SUM(D13:D17)</f>
        <v>266</v>
      </c>
      <c r="E18" s="877">
        <f t="shared" si="2"/>
        <v>13</v>
      </c>
      <c r="F18" s="877">
        <f t="shared" si="2"/>
        <v>253</v>
      </c>
      <c r="G18" s="877">
        <f t="shared" si="2"/>
        <v>0</v>
      </c>
      <c r="H18" s="877">
        <f t="shared" si="2"/>
        <v>0</v>
      </c>
      <c r="I18" s="877">
        <f t="shared" si="2"/>
        <v>266</v>
      </c>
      <c r="J18" s="877">
        <f t="shared" si="2"/>
        <v>0</v>
      </c>
      <c r="K18" s="877">
        <f t="shared" si="2"/>
        <v>0</v>
      </c>
      <c r="L18" s="879">
        <f t="shared" si="2"/>
        <v>266</v>
      </c>
    </row>
    <row r="20" spans="1:12">
      <c r="D20" s="884"/>
      <c r="E20" s="884"/>
    </row>
    <row r="21" spans="1:12" ht="15">
      <c r="A21" s="1821" t="s">
        <v>224</v>
      </c>
      <c r="B21" s="1808"/>
      <c r="C21" s="1822"/>
      <c r="D21" s="1822"/>
      <c r="E21" s="1822"/>
      <c r="F21" s="1822"/>
      <c r="G21" s="1822"/>
      <c r="H21" s="1822"/>
      <c r="I21" s="1822"/>
      <c r="J21" s="1822"/>
      <c r="K21" s="1823"/>
      <c r="L21" s="1824"/>
    </row>
    <row r="22" spans="1:12" ht="13.8" customHeight="1">
      <c r="A22" s="1803" t="s">
        <v>219</v>
      </c>
      <c r="B22" s="1804"/>
      <c r="C22" s="1805"/>
      <c r="D22" s="1825" t="s">
        <v>758</v>
      </c>
      <c r="E22" s="880" t="s">
        <v>734</v>
      </c>
      <c r="F22" s="880"/>
      <c r="G22" s="880"/>
      <c r="H22" s="880"/>
      <c r="I22" s="880"/>
      <c r="J22" s="1812" t="s">
        <v>329</v>
      </c>
      <c r="K22" s="882" t="s">
        <v>164</v>
      </c>
      <c r="L22" s="1813" t="s">
        <v>223</v>
      </c>
    </row>
    <row r="23" spans="1:12" ht="42" customHeight="1">
      <c r="A23" s="1803"/>
      <c r="B23" s="1804"/>
      <c r="C23" s="1805"/>
      <c r="D23" s="1825"/>
      <c r="E23" s="881" t="s">
        <v>174</v>
      </c>
      <c r="F23" s="881" t="s">
        <v>208</v>
      </c>
      <c r="G23" s="881" t="s">
        <v>209</v>
      </c>
      <c r="H23" s="881" t="s">
        <v>210</v>
      </c>
      <c r="I23" s="898" t="s">
        <v>26</v>
      </c>
      <c r="J23" s="1812" t="s">
        <v>212</v>
      </c>
      <c r="K23" s="883" t="s">
        <v>220</v>
      </c>
      <c r="L23" s="1813"/>
    </row>
    <row r="24" spans="1:12">
      <c r="A24" s="1782" t="s">
        <v>1060</v>
      </c>
      <c r="B24" s="1783"/>
      <c r="C24" s="1784"/>
      <c r="D24" s="873">
        <v>9</v>
      </c>
      <c r="E24" s="873"/>
      <c r="F24" s="873">
        <v>9</v>
      </c>
      <c r="G24" s="873"/>
      <c r="H24" s="873">
        <v>0</v>
      </c>
      <c r="I24" s="873">
        <v>9</v>
      </c>
      <c r="J24" s="873"/>
      <c r="K24" s="873">
        <v>0</v>
      </c>
      <c r="L24" s="1168">
        <f>SUM(E24:H24)+K24</f>
        <v>9</v>
      </c>
    </row>
    <row r="25" spans="1:12">
      <c r="A25" s="1782" t="s">
        <v>214</v>
      </c>
      <c r="B25" s="1783"/>
      <c r="C25" s="1784" t="s">
        <v>214</v>
      </c>
      <c r="D25" s="873">
        <v>9</v>
      </c>
      <c r="E25" s="870">
        <v>0</v>
      </c>
      <c r="F25" s="870">
        <v>9</v>
      </c>
      <c r="G25" s="870">
        <v>0</v>
      </c>
      <c r="H25" s="870">
        <v>0</v>
      </c>
      <c r="I25" s="873">
        <f>SUM(E25:F25)</f>
        <v>9</v>
      </c>
      <c r="J25" s="873"/>
      <c r="K25" s="1167"/>
      <c r="L25" s="870">
        <f>SUM(E25:H25)+K25</f>
        <v>9</v>
      </c>
    </row>
    <row r="26" spans="1:12">
      <c r="A26" s="1782" t="s">
        <v>215</v>
      </c>
      <c r="B26" s="1783"/>
      <c r="C26" s="1784" t="s">
        <v>215</v>
      </c>
      <c r="D26" s="873">
        <v>30</v>
      </c>
      <c r="E26" s="870">
        <v>1</v>
      </c>
      <c r="F26" s="870">
        <v>26</v>
      </c>
      <c r="G26" s="870">
        <v>0</v>
      </c>
      <c r="H26" s="870">
        <v>1</v>
      </c>
      <c r="I26" s="873">
        <v>26</v>
      </c>
      <c r="J26" s="873">
        <v>0</v>
      </c>
      <c r="K26" s="870">
        <v>2</v>
      </c>
      <c r="L26" s="1169">
        <f>SUM(E26:H26)+K26</f>
        <v>30</v>
      </c>
    </row>
    <row r="27" spans="1:12">
      <c r="A27" s="1782" t="s">
        <v>216</v>
      </c>
      <c r="B27" s="1783"/>
      <c r="C27" s="1784" t="s">
        <v>216</v>
      </c>
      <c r="D27" s="873">
        <v>20</v>
      </c>
      <c r="E27" s="870">
        <v>0</v>
      </c>
      <c r="F27" s="870">
        <v>20</v>
      </c>
      <c r="G27" s="870"/>
      <c r="H27" s="870">
        <v>0</v>
      </c>
      <c r="I27" s="873">
        <v>20</v>
      </c>
      <c r="J27" s="873">
        <f>D27-I27</f>
        <v>0</v>
      </c>
      <c r="K27" s="870"/>
      <c r="L27" s="876">
        <f>SUM(E27:H27)+K27</f>
        <v>20</v>
      </c>
    </row>
    <row r="28" spans="1:12">
      <c r="A28" s="1782" t="s">
        <v>217</v>
      </c>
      <c r="B28" s="1783"/>
      <c r="C28" s="1784" t="s">
        <v>217</v>
      </c>
      <c r="D28" s="873">
        <v>18</v>
      </c>
      <c r="E28" s="870">
        <v>0</v>
      </c>
      <c r="F28" s="870">
        <v>18</v>
      </c>
      <c r="G28" s="870">
        <v>0</v>
      </c>
      <c r="H28" s="870">
        <v>0</v>
      </c>
      <c r="I28" s="873">
        <f>SUM(E28:F28)</f>
        <v>18</v>
      </c>
      <c r="J28" s="873"/>
      <c r="K28" s="870"/>
      <c r="L28" s="876">
        <f>SUM(E28:H28)+K28</f>
        <v>18</v>
      </c>
    </row>
    <row r="29" spans="1:12">
      <c r="A29" s="1788" t="s">
        <v>218</v>
      </c>
      <c r="B29" s="1789"/>
      <c r="C29" s="1790"/>
      <c r="D29" s="877">
        <f t="shared" ref="D29:L29" si="3">SUM(D24:D28)</f>
        <v>86</v>
      </c>
      <c r="E29" s="877">
        <f t="shared" si="3"/>
        <v>1</v>
      </c>
      <c r="F29" s="877">
        <f t="shared" si="3"/>
        <v>82</v>
      </c>
      <c r="G29" s="877">
        <f t="shared" si="3"/>
        <v>0</v>
      </c>
      <c r="H29" s="877">
        <f t="shared" si="3"/>
        <v>1</v>
      </c>
      <c r="I29" s="877">
        <f t="shared" si="3"/>
        <v>82</v>
      </c>
      <c r="J29" s="877">
        <f t="shared" si="3"/>
        <v>0</v>
      </c>
      <c r="K29" s="877">
        <f t="shared" si="3"/>
        <v>2</v>
      </c>
      <c r="L29" s="879">
        <f t="shared" si="3"/>
        <v>86</v>
      </c>
    </row>
    <row r="31" spans="1:12" ht="15">
      <c r="A31" s="1806" t="s">
        <v>320</v>
      </c>
      <c r="B31" s="1807"/>
      <c r="C31" s="1807"/>
      <c r="D31" s="1807"/>
      <c r="E31" s="1807"/>
      <c r="F31" s="1807"/>
      <c r="G31" s="1807"/>
      <c r="H31" s="1807"/>
      <c r="I31" s="1807"/>
      <c r="J31" s="1808"/>
      <c r="K31" s="896"/>
      <c r="L31" s="897"/>
    </row>
    <row r="32" spans="1:12" ht="14.7" customHeight="1">
      <c r="A32" s="1803" t="s">
        <v>219</v>
      </c>
      <c r="B32" s="1804"/>
      <c r="C32" s="1805"/>
      <c r="D32" s="1796" t="s">
        <v>759</v>
      </c>
      <c r="E32" s="1796" t="s">
        <v>321</v>
      </c>
      <c r="F32" s="1796" t="s">
        <v>322</v>
      </c>
      <c r="G32" s="1796" t="s">
        <v>330</v>
      </c>
      <c r="H32" s="1796" t="s">
        <v>331</v>
      </c>
      <c r="I32" s="1796" t="s">
        <v>332</v>
      </c>
      <c r="J32" s="1797" t="s">
        <v>333</v>
      </c>
      <c r="K32" s="1798"/>
      <c r="L32" s="1799"/>
    </row>
    <row r="33" spans="1:13" ht="42" customHeight="1">
      <c r="A33" s="1803"/>
      <c r="B33" s="1804"/>
      <c r="C33" s="1805"/>
      <c r="D33" s="1796"/>
      <c r="E33" s="1796" t="s">
        <v>174</v>
      </c>
      <c r="F33" s="1796" t="s">
        <v>208</v>
      </c>
      <c r="G33" s="1796" t="s">
        <v>209</v>
      </c>
      <c r="H33" s="1796" t="s">
        <v>210</v>
      </c>
      <c r="I33" s="1796" t="s">
        <v>211</v>
      </c>
      <c r="J33" s="1800"/>
      <c r="K33" s="1801"/>
      <c r="L33" s="1802"/>
    </row>
    <row r="34" spans="1:13" ht="14.7" customHeight="1">
      <c r="A34" s="1782" t="s">
        <v>213</v>
      </c>
      <c r="B34" s="1783"/>
      <c r="C34" s="1784"/>
      <c r="D34" s="873">
        <v>9</v>
      </c>
      <c r="E34" s="873">
        <v>9</v>
      </c>
      <c r="F34" s="873">
        <v>9</v>
      </c>
      <c r="G34" s="873"/>
      <c r="H34" s="873">
        <v>9</v>
      </c>
      <c r="I34" s="873">
        <v>0</v>
      </c>
      <c r="J34" s="1809">
        <v>46284</v>
      </c>
      <c r="K34" s="1810"/>
      <c r="L34" s="1811"/>
    </row>
    <row r="35" spans="1:13">
      <c r="A35" s="1782" t="s">
        <v>214</v>
      </c>
      <c r="B35" s="1783"/>
      <c r="C35" s="1784" t="s">
        <v>214</v>
      </c>
      <c r="D35" s="870">
        <v>9</v>
      </c>
      <c r="E35" s="870">
        <v>9</v>
      </c>
      <c r="F35" s="870">
        <v>9</v>
      </c>
      <c r="G35" s="870"/>
      <c r="H35" s="870">
        <v>9</v>
      </c>
      <c r="I35" s="870">
        <v>0</v>
      </c>
      <c r="J35" s="1785">
        <v>46147</v>
      </c>
      <c r="K35" s="1786"/>
      <c r="L35" s="1787"/>
    </row>
    <row r="36" spans="1:13">
      <c r="A36" s="1782" t="s">
        <v>215</v>
      </c>
      <c r="B36" s="1783"/>
      <c r="C36" s="1784" t="s">
        <v>215</v>
      </c>
      <c r="D36" s="870">
        <v>22</v>
      </c>
      <c r="E36" s="870">
        <v>22</v>
      </c>
      <c r="F36" s="870">
        <v>22</v>
      </c>
      <c r="G36" s="870"/>
      <c r="H36" s="870">
        <v>22</v>
      </c>
      <c r="I36" s="870">
        <v>0</v>
      </c>
      <c r="J36" s="1785">
        <v>46284</v>
      </c>
      <c r="K36" s="1786"/>
      <c r="L36" s="1787"/>
    </row>
    <row r="37" spans="1:13">
      <c r="A37" s="1782" t="s">
        <v>216</v>
      </c>
      <c r="B37" s="1783"/>
      <c r="C37" s="1784" t="s">
        <v>216</v>
      </c>
      <c r="D37" s="870">
        <v>28</v>
      </c>
      <c r="E37" s="870">
        <v>28</v>
      </c>
      <c r="F37" s="870">
        <v>28</v>
      </c>
      <c r="G37" s="870">
        <v>0</v>
      </c>
      <c r="H37" s="870">
        <v>28</v>
      </c>
      <c r="I37" s="870">
        <v>0</v>
      </c>
      <c r="J37" s="1785">
        <v>46263</v>
      </c>
      <c r="K37" s="1786"/>
      <c r="L37" s="1787"/>
    </row>
    <row r="38" spans="1:13">
      <c r="A38" s="1782" t="s">
        <v>217</v>
      </c>
      <c r="B38" s="1783"/>
      <c r="C38" s="1784" t="s">
        <v>217</v>
      </c>
      <c r="D38" s="870">
        <v>25</v>
      </c>
      <c r="E38" s="870">
        <v>25</v>
      </c>
      <c r="F38" s="870">
        <v>25</v>
      </c>
      <c r="G38" s="870"/>
      <c r="H38" s="870">
        <v>25</v>
      </c>
      <c r="I38" s="870"/>
      <c r="J38" s="1785">
        <v>46263</v>
      </c>
      <c r="K38" s="1786"/>
      <c r="L38" s="1787"/>
    </row>
    <row r="39" spans="1:13">
      <c r="A39" s="1788" t="s">
        <v>218</v>
      </c>
      <c r="B39" s="1789"/>
      <c r="C39" s="1790"/>
      <c r="D39" s="877">
        <f t="shared" ref="D39:I39" si="4">SUM(D34:D38)</f>
        <v>93</v>
      </c>
      <c r="E39" s="877">
        <f t="shared" si="4"/>
        <v>93</v>
      </c>
      <c r="F39" s="877">
        <f t="shared" si="4"/>
        <v>93</v>
      </c>
      <c r="G39" s="877">
        <f t="shared" si="4"/>
        <v>0</v>
      </c>
      <c r="H39" s="877">
        <f t="shared" si="4"/>
        <v>93</v>
      </c>
      <c r="I39" s="877">
        <f t="shared" si="4"/>
        <v>0</v>
      </c>
      <c r="J39" s="1791">
        <f>MAX(J34:J38)</f>
        <v>46284</v>
      </c>
      <c r="K39" s="1792"/>
      <c r="L39" s="1793"/>
    </row>
    <row r="41" spans="1:13" ht="49.95" customHeight="1">
      <c r="A41" s="1794" t="s">
        <v>756</v>
      </c>
      <c r="B41" s="1795"/>
      <c r="C41" s="1795"/>
      <c r="D41" s="1795"/>
      <c r="E41" s="1795"/>
      <c r="F41" s="1795"/>
      <c r="G41" s="1795"/>
      <c r="I41" s="75" t="s">
        <v>309</v>
      </c>
      <c r="J41" s="76">
        <f>AVERAGE(E43:E117)</f>
        <v>0.78876666666666684</v>
      </c>
      <c r="L41" s="895" t="s">
        <v>318</v>
      </c>
      <c r="M41" s="886">
        <f>AVERAGE(G43:G117)</f>
        <v>1.4</v>
      </c>
    </row>
    <row r="42" spans="1:13" s="74" customFormat="1" ht="42" customHeight="1">
      <c r="A42" s="71" t="s">
        <v>302</v>
      </c>
      <c r="B42" s="71" t="s">
        <v>306</v>
      </c>
      <c r="C42" s="71" t="s">
        <v>303</v>
      </c>
      <c r="D42" s="71" t="s">
        <v>305</v>
      </c>
      <c r="E42" s="71" t="s">
        <v>40</v>
      </c>
      <c r="F42" s="71" t="s">
        <v>304</v>
      </c>
      <c r="G42" s="71" t="s">
        <v>308</v>
      </c>
      <c r="H42"/>
      <c r="I42" s="75" t="s">
        <v>310</v>
      </c>
      <c r="J42" s="77">
        <f>Quality!AC10</f>
        <v>0.79137931034482711</v>
      </c>
      <c r="K42"/>
      <c r="L42" s="895" t="s">
        <v>319</v>
      </c>
      <c r="M42" s="886">
        <f>AVERAGE(D43:D117)</f>
        <v>1.3</v>
      </c>
    </row>
    <row r="43" spans="1:13">
      <c r="A43" s="887" t="s">
        <v>227</v>
      </c>
      <c r="B43" s="848">
        <v>46083</v>
      </c>
      <c r="C43" s="1145">
        <v>46064</v>
      </c>
      <c r="D43" s="849">
        <v>2</v>
      </c>
      <c r="E43" s="1146">
        <v>0.80200000000000005</v>
      </c>
      <c r="F43" s="1145">
        <v>46074</v>
      </c>
      <c r="G43" s="906">
        <f>F43-C43</f>
        <v>10</v>
      </c>
    </row>
    <row r="44" spans="1:13">
      <c r="A44" s="887" t="s">
        <v>228</v>
      </c>
      <c r="B44" s="848">
        <v>46090</v>
      </c>
      <c r="C44" s="1145">
        <v>46077</v>
      </c>
      <c r="D44" s="849">
        <v>1</v>
      </c>
      <c r="E44" s="1146">
        <v>0.80200000000000005</v>
      </c>
      <c r="F44" s="1145">
        <v>46081</v>
      </c>
      <c r="G44" s="906">
        <f t="shared" ref="G44:G72" si="5">F44-C44</f>
        <v>4</v>
      </c>
    </row>
    <row r="45" spans="1:13">
      <c r="A45" s="887" t="s">
        <v>229</v>
      </c>
      <c r="B45" s="848">
        <v>46097</v>
      </c>
      <c r="C45" s="1145">
        <v>46083</v>
      </c>
      <c r="D45" s="849">
        <v>2</v>
      </c>
      <c r="E45" s="1146">
        <v>0.80200000000000005</v>
      </c>
      <c r="F45" s="1145">
        <v>46084</v>
      </c>
      <c r="G45" s="906">
        <f t="shared" si="5"/>
        <v>1</v>
      </c>
    </row>
    <row r="46" spans="1:13" ht="17.399999999999999" customHeight="1">
      <c r="A46" s="887" t="s">
        <v>230</v>
      </c>
      <c r="B46" s="848">
        <v>46104</v>
      </c>
      <c r="C46" s="1145">
        <v>46095</v>
      </c>
      <c r="D46" s="849">
        <v>2</v>
      </c>
      <c r="E46" s="1146">
        <v>0.80200000000000005</v>
      </c>
      <c r="F46" s="1145">
        <v>46098</v>
      </c>
      <c r="G46" s="906">
        <f t="shared" si="5"/>
        <v>3</v>
      </c>
    </row>
    <row r="47" spans="1:13">
      <c r="A47" s="887" t="s">
        <v>231</v>
      </c>
      <c r="B47" s="848">
        <v>46111</v>
      </c>
      <c r="C47" s="1145">
        <v>46106</v>
      </c>
      <c r="D47" s="849">
        <v>1</v>
      </c>
      <c r="E47" s="1146">
        <v>0.80200000000000005</v>
      </c>
      <c r="F47" s="1145">
        <v>46112</v>
      </c>
      <c r="G47" s="906">
        <f t="shared" si="5"/>
        <v>6</v>
      </c>
    </row>
    <row r="48" spans="1:13">
      <c r="A48" s="887" t="s">
        <v>232</v>
      </c>
      <c r="B48" s="848">
        <v>46118</v>
      </c>
      <c r="C48" s="1145">
        <v>46118</v>
      </c>
      <c r="D48" s="849">
        <v>2</v>
      </c>
      <c r="E48" s="1146">
        <v>0.80200000000000005</v>
      </c>
      <c r="F48" s="1145">
        <v>46119</v>
      </c>
      <c r="G48" s="906">
        <f t="shared" si="5"/>
        <v>1</v>
      </c>
    </row>
    <row r="49" spans="1:7">
      <c r="A49" s="887" t="s">
        <v>233</v>
      </c>
      <c r="B49" s="848">
        <v>46125</v>
      </c>
      <c r="C49" s="1145">
        <v>46121</v>
      </c>
      <c r="D49" s="849">
        <v>3</v>
      </c>
      <c r="E49" s="1146">
        <v>0.80200000000000005</v>
      </c>
      <c r="F49" s="1145">
        <v>46121</v>
      </c>
      <c r="G49" s="906">
        <f t="shared" si="5"/>
        <v>0</v>
      </c>
    </row>
    <row r="50" spans="1:7">
      <c r="A50" s="887" t="s">
        <v>234</v>
      </c>
      <c r="B50" s="848">
        <v>46131</v>
      </c>
      <c r="C50" s="1145">
        <v>46131</v>
      </c>
      <c r="D50" s="849">
        <v>2</v>
      </c>
      <c r="E50" s="1146">
        <v>0.78300000000000003</v>
      </c>
      <c r="F50" s="1145">
        <v>46131</v>
      </c>
      <c r="G50" s="850">
        <f t="shared" si="5"/>
        <v>0</v>
      </c>
    </row>
    <row r="51" spans="1:7">
      <c r="A51" s="887" t="s">
        <v>235</v>
      </c>
      <c r="B51" s="848">
        <v>46139</v>
      </c>
      <c r="C51" s="1145">
        <v>46138</v>
      </c>
      <c r="D51" s="849">
        <v>3</v>
      </c>
      <c r="E51" s="1146">
        <v>0.78300000000000003</v>
      </c>
      <c r="F51" s="1145">
        <v>46138</v>
      </c>
      <c r="G51" s="850">
        <f t="shared" si="5"/>
        <v>0</v>
      </c>
    </row>
    <row r="52" spans="1:7">
      <c r="A52" s="887" t="s">
        <v>236</v>
      </c>
      <c r="B52" s="848">
        <v>46146</v>
      </c>
      <c r="C52" s="1145">
        <v>46146</v>
      </c>
      <c r="D52" s="849">
        <v>1</v>
      </c>
      <c r="E52" s="1146">
        <v>0.78300000000000003</v>
      </c>
      <c r="F52" s="1145">
        <v>46146</v>
      </c>
      <c r="G52" s="850">
        <f t="shared" si="5"/>
        <v>0</v>
      </c>
    </row>
    <row r="53" spans="1:7">
      <c r="A53" s="887" t="s">
        <v>237</v>
      </c>
      <c r="B53" s="1170">
        <v>46153</v>
      </c>
      <c r="C53" s="1145">
        <v>46152</v>
      </c>
      <c r="D53" s="849">
        <v>1</v>
      </c>
      <c r="E53" s="1146">
        <v>0.78300000000000003</v>
      </c>
      <c r="F53" s="1171">
        <v>46153</v>
      </c>
      <c r="G53" s="850">
        <f t="shared" si="5"/>
        <v>1</v>
      </c>
    </row>
    <row r="54" spans="1:7">
      <c r="A54" s="887" t="s">
        <v>238</v>
      </c>
      <c r="B54" s="1170">
        <v>46160</v>
      </c>
      <c r="C54" s="1145">
        <v>46158</v>
      </c>
      <c r="D54" s="849">
        <v>1</v>
      </c>
      <c r="E54" s="1146">
        <v>0.78300000000000003</v>
      </c>
      <c r="F54" s="1171">
        <v>46160</v>
      </c>
      <c r="G54" s="850">
        <f t="shared" si="5"/>
        <v>2</v>
      </c>
    </row>
    <row r="55" spans="1:7">
      <c r="A55" s="887" t="s">
        <v>239</v>
      </c>
      <c r="B55" s="1170">
        <v>46166</v>
      </c>
      <c r="C55" s="1145">
        <v>46165</v>
      </c>
      <c r="D55" s="849">
        <v>1</v>
      </c>
      <c r="E55" s="1146">
        <v>0.78300000000000003</v>
      </c>
      <c r="F55" s="1171">
        <v>46166</v>
      </c>
      <c r="G55" s="850">
        <f t="shared" si="5"/>
        <v>1</v>
      </c>
    </row>
    <row r="56" spans="1:7">
      <c r="A56" s="887" t="s">
        <v>240</v>
      </c>
      <c r="B56" s="848">
        <v>46174</v>
      </c>
      <c r="C56" s="1145">
        <v>46173</v>
      </c>
      <c r="D56" s="849">
        <v>1</v>
      </c>
      <c r="E56" s="1146">
        <v>0.78300000000000003</v>
      </c>
      <c r="F56" s="1145">
        <v>46174</v>
      </c>
      <c r="G56" s="850">
        <f t="shared" si="5"/>
        <v>1</v>
      </c>
    </row>
    <row r="57" spans="1:7">
      <c r="A57" s="887" t="s">
        <v>241</v>
      </c>
      <c r="B57" s="848">
        <v>46181</v>
      </c>
      <c r="C57" s="1145">
        <v>46180</v>
      </c>
      <c r="D57" s="849">
        <v>1</v>
      </c>
      <c r="E57" s="1146">
        <v>0.78300000000000003</v>
      </c>
      <c r="F57" s="1145">
        <v>46181</v>
      </c>
      <c r="G57" s="850">
        <f t="shared" si="5"/>
        <v>1</v>
      </c>
    </row>
    <row r="58" spans="1:7">
      <c r="A58" s="887" t="s">
        <v>242</v>
      </c>
      <c r="B58" s="848">
        <v>46188</v>
      </c>
      <c r="C58" s="1145">
        <v>46187</v>
      </c>
      <c r="D58" s="849">
        <v>1</v>
      </c>
      <c r="E58" s="1146">
        <v>0.78300000000000003</v>
      </c>
      <c r="F58" s="1145">
        <v>46188</v>
      </c>
      <c r="G58" s="850">
        <f t="shared" si="5"/>
        <v>1</v>
      </c>
    </row>
    <row r="59" spans="1:7">
      <c r="A59" s="887" t="s">
        <v>243</v>
      </c>
      <c r="B59" s="848">
        <v>46195</v>
      </c>
      <c r="C59" s="1145">
        <v>46194</v>
      </c>
      <c r="D59" s="849">
        <v>1</v>
      </c>
      <c r="E59" s="1146">
        <v>0.78300000000000003</v>
      </c>
      <c r="F59" s="1145">
        <v>46194</v>
      </c>
      <c r="G59" s="850">
        <f t="shared" si="5"/>
        <v>0</v>
      </c>
    </row>
    <row r="60" spans="1:7">
      <c r="A60" s="887" t="s">
        <v>244</v>
      </c>
      <c r="B60" s="848">
        <v>46202</v>
      </c>
      <c r="C60" s="1145">
        <v>46201</v>
      </c>
      <c r="D60" s="849">
        <v>1</v>
      </c>
      <c r="E60" s="1146">
        <v>0.78300000000000003</v>
      </c>
      <c r="F60" s="1145">
        <v>46201</v>
      </c>
      <c r="G60" s="850">
        <f t="shared" si="5"/>
        <v>0</v>
      </c>
    </row>
    <row r="61" spans="1:7">
      <c r="A61" s="887" t="s">
        <v>245</v>
      </c>
      <c r="B61" s="848">
        <v>46209</v>
      </c>
      <c r="C61" s="1145">
        <v>46208</v>
      </c>
      <c r="D61" s="849">
        <v>1</v>
      </c>
      <c r="E61" s="1146">
        <v>0.78300000000000003</v>
      </c>
      <c r="F61" s="1145">
        <v>46209</v>
      </c>
      <c r="G61" s="850">
        <f t="shared" si="5"/>
        <v>1</v>
      </c>
    </row>
    <row r="62" spans="1:7">
      <c r="A62" s="887" t="s">
        <v>246</v>
      </c>
      <c r="B62" s="848">
        <v>46216</v>
      </c>
      <c r="C62" s="1145">
        <v>46215</v>
      </c>
      <c r="D62" s="849">
        <v>1</v>
      </c>
      <c r="E62" s="1146">
        <v>0.78300000000000003</v>
      </c>
      <c r="F62" s="1145">
        <v>46215</v>
      </c>
      <c r="G62" s="850">
        <f t="shared" si="5"/>
        <v>0</v>
      </c>
    </row>
    <row r="63" spans="1:7">
      <c r="A63" s="887" t="s">
        <v>247</v>
      </c>
      <c r="B63" s="848">
        <v>46223</v>
      </c>
      <c r="C63" s="1145">
        <v>46222</v>
      </c>
      <c r="D63" s="849">
        <v>1</v>
      </c>
      <c r="E63" s="1146">
        <v>0.78300000000000003</v>
      </c>
      <c r="F63" s="1145">
        <v>46223</v>
      </c>
      <c r="G63" s="850">
        <f t="shared" si="5"/>
        <v>1</v>
      </c>
    </row>
    <row r="64" spans="1:7">
      <c r="A64" s="887" t="s">
        <v>248</v>
      </c>
      <c r="B64" s="848">
        <v>46230</v>
      </c>
      <c r="C64" s="1145">
        <v>46229</v>
      </c>
      <c r="D64" s="849">
        <v>1</v>
      </c>
      <c r="E64" s="1146">
        <v>0.78300000000000003</v>
      </c>
      <c r="F64" s="1145">
        <v>46230</v>
      </c>
      <c r="G64" s="850">
        <f t="shared" si="5"/>
        <v>1</v>
      </c>
    </row>
    <row r="65" spans="1:7">
      <c r="A65" s="887" t="s">
        <v>249</v>
      </c>
      <c r="B65" s="848">
        <v>46237</v>
      </c>
      <c r="C65" s="1145">
        <v>46236</v>
      </c>
      <c r="D65" s="849">
        <v>1</v>
      </c>
      <c r="E65" s="1146">
        <v>0.78300000000000003</v>
      </c>
      <c r="F65" s="1145">
        <v>46237</v>
      </c>
      <c r="G65" s="850">
        <f t="shared" si="5"/>
        <v>1</v>
      </c>
    </row>
    <row r="66" spans="1:7">
      <c r="A66" s="887" t="s">
        <v>250</v>
      </c>
      <c r="B66" s="848">
        <v>46244</v>
      </c>
      <c r="C66" s="1145">
        <v>46243</v>
      </c>
      <c r="D66" s="849">
        <v>1</v>
      </c>
      <c r="E66" s="1146">
        <v>0.78300000000000003</v>
      </c>
      <c r="F66" s="1145">
        <v>46244</v>
      </c>
      <c r="G66" s="850">
        <f t="shared" si="5"/>
        <v>1</v>
      </c>
    </row>
    <row r="67" spans="1:7">
      <c r="A67" s="887" t="s">
        <v>251</v>
      </c>
      <c r="B67" s="848">
        <v>46251</v>
      </c>
      <c r="C67" s="1145">
        <v>46250</v>
      </c>
      <c r="D67" s="849">
        <v>1</v>
      </c>
      <c r="E67" s="1146">
        <v>0.78300000000000003</v>
      </c>
      <c r="F67" s="1145">
        <v>46251</v>
      </c>
      <c r="G67" s="850">
        <f t="shared" si="5"/>
        <v>1</v>
      </c>
    </row>
    <row r="68" spans="1:7">
      <c r="A68" s="887" t="s">
        <v>252</v>
      </c>
      <c r="B68" s="848">
        <v>46258</v>
      </c>
      <c r="C68" s="1145">
        <v>46257</v>
      </c>
      <c r="D68" s="849">
        <v>1</v>
      </c>
      <c r="E68" s="1146">
        <v>0.79100000000000004</v>
      </c>
      <c r="F68" s="1145">
        <v>46258</v>
      </c>
      <c r="G68" s="850">
        <f t="shared" si="5"/>
        <v>1</v>
      </c>
    </row>
    <row r="69" spans="1:7">
      <c r="A69" s="887" t="s">
        <v>253</v>
      </c>
      <c r="B69" s="848">
        <v>46265</v>
      </c>
      <c r="C69" s="1145">
        <v>46264</v>
      </c>
      <c r="D69" s="849">
        <v>1</v>
      </c>
      <c r="E69" s="1146">
        <v>0.79100000000000004</v>
      </c>
      <c r="F69" s="1145">
        <v>46265</v>
      </c>
      <c r="G69" s="850">
        <f t="shared" si="5"/>
        <v>1</v>
      </c>
    </row>
    <row r="70" spans="1:7">
      <c r="A70" s="887" t="s">
        <v>254</v>
      </c>
      <c r="B70" s="848">
        <v>46272</v>
      </c>
      <c r="C70" s="1145">
        <v>46272</v>
      </c>
      <c r="D70" s="849">
        <v>1</v>
      </c>
      <c r="E70" s="1146">
        <v>0.79100000000000004</v>
      </c>
      <c r="F70" s="1145">
        <v>46272</v>
      </c>
      <c r="G70" s="850">
        <f t="shared" si="5"/>
        <v>0</v>
      </c>
    </row>
    <row r="71" spans="1:7">
      <c r="A71" s="887" t="s">
        <v>255</v>
      </c>
      <c r="B71" s="848">
        <v>46279</v>
      </c>
      <c r="C71" s="1145">
        <v>46278</v>
      </c>
      <c r="D71" s="849">
        <v>1</v>
      </c>
      <c r="E71" s="1146">
        <v>0.79100000000000004</v>
      </c>
      <c r="F71" s="1145">
        <v>46279</v>
      </c>
      <c r="G71" s="850">
        <f t="shared" si="5"/>
        <v>1</v>
      </c>
    </row>
    <row r="72" spans="1:7">
      <c r="A72" s="887" t="s">
        <v>256</v>
      </c>
      <c r="B72" s="848">
        <v>46286</v>
      </c>
      <c r="C72" s="1145">
        <v>46285</v>
      </c>
      <c r="D72" s="849">
        <v>1</v>
      </c>
      <c r="E72" s="1146">
        <v>0.79100000000000004</v>
      </c>
      <c r="F72" s="1145">
        <v>46286</v>
      </c>
      <c r="G72" s="850">
        <f t="shared" si="5"/>
        <v>1</v>
      </c>
    </row>
    <row r="73" spans="1:7">
      <c r="A73" s="887" t="s">
        <v>257</v>
      </c>
      <c r="B73" s="888"/>
      <c r="C73" s="889"/>
      <c r="D73" s="889"/>
      <c r="E73" s="889"/>
      <c r="F73" s="889"/>
      <c r="G73" s="890"/>
    </row>
    <row r="74" spans="1:7">
      <c r="A74" s="887" t="s">
        <v>258</v>
      </c>
      <c r="B74" s="888"/>
      <c r="C74" s="889"/>
      <c r="D74" s="889"/>
      <c r="E74" s="889"/>
      <c r="F74" s="889"/>
      <c r="G74" s="890"/>
    </row>
    <row r="75" spans="1:7">
      <c r="A75" s="887" t="s">
        <v>259</v>
      </c>
      <c r="B75" s="888"/>
      <c r="C75" s="889"/>
      <c r="D75" s="889"/>
      <c r="E75" s="889"/>
      <c r="F75" s="889"/>
      <c r="G75" s="890"/>
    </row>
    <row r="76" spans="1:7">
      <c r="A76" s="887" t="s">
        <v>260</v>
      </c>
      <c r="B76" s="888"/>
      <c r="C76" s="889"/>
      <c r="D76" s="889"/>
      <c r="E76" s="889"/>
      <c r="F76" s="889"/>
      <c r="G76" s="890"/>
    </row>
    <row r="77" spans="1:7">
      <c r="A77" s="887" t="s">
        <v>261</v>
      </c>
      <c r="B77" s="888"/>
      <c r="C77" s="889"/>
      <c r="D77" s="889"/>
      <c r="E77" s="889"/>
      <c r="F77" s="889"/>
      <c r="G77" s="890"/>
    </row>
    <row r="78" spans="1:7">
      <c r="A78" s="887" t="s">
        <v>262</v>
      </c>
      <c r="B78" s="888"/>
      <c r="C78" s="889"/>
      <c r="D78" s="889"/>
      <c r="E78" s="889"/>
      <c r="F78" s="889"/>
      <c r="G78" s="890"/>
    </row>
    <row r="79" spans="1:7">
      <c r="A79" s="887" t="s">
        <v>263</v>
      </c>
      <c r="B79" s="888"/>
      <c r="C79" s="889"/>
      <c r="D79" s="889"/>
      <c r="E79" s="889"/>
      <c r="F79" s="889"/>
      <c r="G79" s="890"/>
    </row>
    <row r="80" spans="1:7">
      <c r="A80" s="887" t="s">
        <v>264</v>
      </c>
      <c r="B80" s="888"/>
      <c r="C80" s="889"/>
      <c r="D80" s="889"/>
      <c r="E80" s="889"/>
      <c r="F80" s="889"/>
      <c r="G80" s="890"/>
    </row>
    <row r="81" spans="1:7">
      <c r="A81" s="887" t="s">
        <v>265</v>
      </c>
      <c r="B81" s="888"/>
      <c r="C81" s="889"/>
      <c r="D81" s="889"/>
      <c r="E81" s="889"/>
      <c r="F81" s="889"/>
      <c r="G81" s="890"/>
    </row>
    <row r="82" spans="1:7">
      <c r="A82" s="887" t="s">
        <v>266</v>
      </c>
      <c r="B82" s="888"/>
      <c r="C82" s="889"/>
      <c r="D82" s="889"/>
      <c r="E82" s="889"/>
      <c r="F82" s="889"/>
      <c r="G82" s="890"/>
    </row>
    <row r="83" spans="1:7">
      <c r="A83" s="887" t="s">
        <v>267</v>
      </c>
      <c r="B83" s="888"/>
      <c r="C83" s="889"/>
      <c r="D83" s="889"/>
      <c r="E83" s="889"/>
      <c r="F83" s="889"/>
      <c r="G83" s="890"/>
    </row>
    <row r="84" spans="1:7">
      <c r="A84" s="887" t="s">
        <v>268</v>
      </c>
      <c r="B84" s="888"/>
      <c r="C84" s="889"/>
      <c r="D84" s="889"/>
      <c r="E84" s="889"/>
      <c r="F84" s="889"/>
      <c r="G84" s="890"/>
    </row>
    <row r="85" spans="1:7">
      <c r="A85" s="887" t="s">
        <v>269</v>
      </c>
      <c r="B85" s="888"/>
      <c r="C85" s="889"/>
      <c r="D85" s="889"/>
      <c r="E85" s="889"/>
      <c r="F85" s="889"/>
      <c r="G85" s="890"/>
    </row>
    <row r="86" spans="1:7">
      <c r="A86" s="887" t="s">
        <v>270</v>
      </c>
      <c r="B86" s="888"/>
      <c r="C86" s="889"/>
      <c r="D86" s="889"/>
      <c r="E86" s="889"/>
      <c r="F86" s="889"/>
      <c r="G86" s="890"/>
    </row>
    <row r="87" spans="1:7">
      <c r="A87" s="887" t="s">
        <v>271</v>
      </c>
      <c r="B87" s="888"/>
      <c r="C87" s="889"/>
      <c r="D87" s="889"/>
      <c r="E87" s="889"/>
      <c r="F87" s="889"/>
      <c r="G87" s="890"/>
    </row>
    <row r="88" spans="1:7">
      <c r="A88" s="887" t="s">
        <v>272</v>
      </c>
      <c r="B88" s="888"/>
      <c r="C88" s="889"/>
      <c r="D88" s="889"/>
      <c r="E88" s="889"/>
      <c r="F88" s="889"/>
      <c r="G88" s="890"/>
    </row>
    <row r="89" spans="1:7">
      <c r="A89" s="887" t="s">
        <v>273</v>
      </c>
      <c r="B89" s="888"/>
      <c r="C89" s="889"/>
      <c r="D89" s="889"/>
      <c r="E89" s="889"/>
      <c r="F89" s="889"/>
      <c r="G89" s="890"/>
    </row>
    <row r="90" spans="1:7">
      <c r="A90" s="887" t="s">
        <v>274</v>
      </c>
      <c r="B90" s="888"/>
      <c r="C90" s="889"/>
      <c r="D90" s="889"/>
      <c r="E90" s="889"/>
      <c r="F90" s="889"/>
      <c r="G90" s="890"/>
    </row>
    <row r="91" spans="1:7">
      <c r="A91" s="887" t="s">
        <v>275</v>
      </c>
      <c r="B91" s="888"/>
      <c r="C91" s="889"/>
      <c r="D91" s="889"/>
      <c r="E91" s="889"/>
      <c r="F91" s="889"/>
      <c r="G91" s="890"/>
    </row>
    <row r="92" spans="1:7">
      <c r="A92" s="887" t="s">
        <v>276</v>
      </c>
      <c r="B92" s="888"/>
      <c r="C92" s="889"/>
      <c r="D92" s="889"/>
      <c r="E92" s="889"/>
      <c r="F92" s="889"/>
      <c r="G92" s="890"/>
    </row>
    <row r="93" spans="1:7">
      <c r="A93" s="887" t="s">
        <v>277</v>
      </c>
      <c r="B93" s="888"/>
      <c r="C93" s="889"/>
      <c r="D93" s="889"/>
      <c r="E93" s="889"/>
      <c r="F93" s="889"/>
      <c r="G93" s="890"/>
    </row>
    <row r="94" spans="1:7">
      <c r="A94" s="887" t="s">
        <v>278</v>
      </c>
      <c r="B94" s="888"/>
      <c r="C94" s="889"/>
      <c r="D94" s="889"/>
      <c r="E94" s="889"/>
      <c r="F94" s="889"/>
      <c r="G94" s="890"/>
    </row>
    <row r="95" spans="1:7">
      <c r="A95" s="887" t="s">
        <v>279</v>
      </c>
      <c r="B95" s="888"/>
      <c r="C95" s="889"/>
      <c r="D95" s="889"/>
      <c r="E95" s="889"/>
      <c r="F95" s="889"/>
      <c r="G95" s="890"/>
    </row>
    <row r="96" spans="1:7">
      <c r="A96" s="887" t="s">
        <v>280</v>
      </c>
      <c r="B96" s="888"/>
      <c r="C96" s="889"/>
      <c r="D96" s="889"/>
      <c r="E96" s="889"/>
      <c r="F96" s="889"/>
      <c r="G96" s="890"/>
    </row>
    <row r="97" spans="1:7">
      <c r="A97" s="887" t="s">
        <v>281</v>
      </c>
      <c r="B97" s="888"/>
      <c r="C97" s="889"/>
      <c r="D97" s="889"/>
      <c r="E97" s="889"/>
      <c r="F97" s="889"/>
      <c r="G97" s="890"/>
    </row>
    <row r="98" spans="1:7">
      <c r="A98" s="887" t="s">
        <v>282</v>
      </c>
      <c r="B98" s="888"/>
      <c r="C98" s="889"/>
      <c r="D98" s="889"/>
      <c r="E98" s="889"/>
      <c r="F98" s="889"/>
      <c r="G98" s="890"/>
    </row>
    <row r="99" spans="1:7">
      <c r="A99" s="887" t="s">
        <v>283</v>
      </c>
      <c r="B99" s="888"/>
      <c r="C99" s="889"/>
      <c r="D99" s="889"/>
      <c r="E99" s="889"/>
      <c r="F99" s="889"/>
      <c r="G99" s="890"/>
    </row>
    <row r="100" spans="1:7">
      <c r="A100" s="887" t="s">
        <v>284</v>
      </c>
      <c r="B100" s="888"/>
      <c r="C100" s="889"/>
      <c r="D100" s="889"/>
      <c r="E100" s="889"/>
      <c r="F100" s="889"/>
      <c r="G100" s="890"/>
    </row>
    <row r="101" spans="1:7">
      <c r="A101" s="887" t="s">
        <v>285</v>
      </c>
      <c r="B101" s="888"/>
      <c r="C101" s="889"/>
      <c r="D101" s="889"/>
      <c r="E101" s="889"/>
      <c r="F101" s="889"/>
      <c r="G101" s="890"/>
    </row>
    <row r="102" spans="1:7">
      <c r="A102" s="887" t="s">
        <v>286</v>
      </c>
      <c r="B102" s="888"/>
      <c r="C102" s="889"/>
      <c r="D102" s="889"/>
      <c r="E102" s="889"/>
      <c r="F102" s="889"/>
      <c r="G102" s="890"/>
    </row>
    <row r="103" spans="1:7">
      <c r="A103" s="887" t="s">
        <v>287</v>
      </c>
      <c r="B103" s="888"/>
      <c r="C103" s="889"/>
      <c r="D103" s="889"/>
      <c r="E103" s="889"/>
      <c r="F103" s="889"/>
      <c r="G103" s="890"/>
    </row>
    <row r="104" spans="1:7">
      <c r="A104" s="887" t="s">
        <v>288</v>
      </c>
      <c r="B104" s="888"/>
      <c r="C104" s="889"/>
      <c r="D104" s="889"/>
      <c r="E104" s="889"/>
      <c r="F104" s="889"/>
      <c r="G104" s="890"/>
    </row>
    <row r="105" spans="1:7">
      <c r="A105" s="887" t="s">
        <v>289</v>
      </c>
      <c r="B105" s="888"/>
      <c r="C105" s="889"/>
      <c r="D105" s="889"/>
      <c r="E105" s="889"/>
      <c r="F105" s="889"/>
      <c r="G105" s="890"/>
    </row>
    <row r="106" spans="1:7">
      <c r="A106" s="887" t="s">
        <v>290</v>
      </c>
      <c r="B106" s="888"/>
      <c r="C106" s="889"/>
      <c r="D106" s="889"/>
      <c r="E106" s="889"/>
      <c r="F106" s="889"/>
      <c r="G106" s="890"/>
    </row>
    <row r="107" spans="1:7">
      <c r="A107" s="887" t="s">
        <v>291</v>
      </c>
      <c r="B107" s="888"/>
      <c r="C107" s="889"/>
      <c r="D107" s="889"/>
      <c r="E107" s="889"/>
      <c r="F107" s="889"/>
      <c r="G107" s="890"/>
    </row>
    <row r="108" spans="1:7">
      <c r="A108" s="887" t="s">
        <v>292</v>
      </c>
      <c r="B108" s="888"/>
      <c r="C108" s="889"/>
      <c r="D108" s="889"/>
      <c r="E108" s="889"/>
      <c r="F108" s="889"/>
      <c r="G108" s="890"/>
    </row>
    <row r="109" spans="1:7">
      <c r="A109" s="887" t="s">
        <v>293</v>
      </c>
      <c r="B109" s="888"/>
      <c r="C109" s="889"/>
      <c r="D109" s="889"/>
      <c r="E109" s="889"/>
      <c r="F109" s="889"/>
      <c r="G109" s="890"/>
    </row>
    <row r="110" spans="1:7">
      <c r="A110" s="887" t="s">
        <v>294</v>
      </c>
      <c r="B110" s="888"/>
      <c r="C110" s="889"/>
      <c r="D110" s="889"/>
      <c r="E110" s="889"/>
      <c r="F110" s="889"/>
      <c r="G110" s="890"/>
    </row>
    <row r="111" spans="1:7">
      <c r="A111" s="887" t="s">
        <v>295</v>
      </c>
      <c r="B111" s="888"/>
      <c r="C111" s="889"/>
      <c r="D111" s="889"/>
      <c r="E111" s="889"/>
      <c r="F111" s="889"/>
      <c r="G111" s="890"/>
    </row>
    <row r="112" spans="1:7">
      <c r="A112" s="887" t="s">
        <v>296</v>
      </c>
      <c r="B112" s="888"/>
      <c r="C112" s="889"/>
      <c r="D112" s="889"/>
      <c r="E112" s="889"/>
      <c r="F112" s="889"/>
      <c r="G112" s="890"/>
    </row>
    <row r="113" spans="1:7">
      <c r="A113" s="887" t="s">
        <v>297</v>
      </c>
      <c r="B113" s="888"/>
      <c r="C113" s="889"/>
      <c r="D113" s="889"/>
      <c r="E113" s="889"/>
      <c r="F113" s="889"/>
      <c r="G113" s="890"/>
    </row>
    <row r="114" spans="1:7">
      <c r="A114" s="887" t="s">
        <v>298</v>
      </c>
      <c r="B114" s="888"/>
      <c r="C114" s="889"/>
      <c r="D114" s="889"/>
      <c r="E114" s="889"/>
      <c r="F114" s="889"/>
      <c r="G114" s="890"/>
    </row>
    <row r="115" spans="1:7">
      <c r="A115" s="887" t="s">
        <v>299</v>
      </c>
      <c r="B115" s="888"/>
      <c r="C115" s="889"/>
      <c r="D115" s="889"/>
      <c r="E115" s="889"/>
      <c r="F115" s="889"/>
      <c r="G115" s="890"/>
    </row>
    <row r="116" spans="1:7">
      <c r="A116" s="887" t="s">
        <v>300</v>
      </c>
      <c r="B116" s="888"/>
      <c r="C116" s="889"/>
      <c r="D116" s="889"/>
      <c r="E116" s="889"/>
      <c r="F116" s="889"/>
      <c r="G116" s="890"/>
    </row>
    <row r="117" spans="1:7">
      <c r="A117" s="891" t="s">
        <v>301</v>
      </c>
      <c r="B117" s="892"/>
      <c r="C117" s="893"/>
      <c r="D117" s="893"/>
      <c r="E117" s="893"/>
      <c r="F117" s="893"/>
      <c r="G117" s="894"/>
    </row>
    <row r="118" spans="1:7">
      <c r="A118" s="885"/>
      <c r="B118" s="885"/>
      <c r="C118" s="885"/>
      <c r="D118" s="885"/>
      <c r="E118" s="885"/>
      <c r="F118" s="885"/>
      <c r="G118" s="885"/>
    </row>
  </sheetData>
  <mergeCells count="60">
    <mergeCell ref="A1:K1"/>
    <mergeCell ref="A2:B4"/>
    <mergeCell ref="C2:C4"/>
    <mergeCell ref="D2:D4"/>
    <mergeCell ref="E2:E4"/>
    <mergeCell ref="F2:F4"/>
    <mergeCell ref="G2:K2"/>
    <mergeCell ref="G3:G4"/>
    <mergeCell ref="H3:H4"/>
    <mergeCell ref="I3:I4"/>
    <mergeCell ref="A24:C24"/>
    <mergeCell ref="A13:C13"/>
    <mergeCell ref="J3:J4"/>
    <mergeCell ref="K3:K4"/>
    <mergeCell ref="A5:B5"/>
    <mergeCell ref="A6:B6"/>
    <mergeCell ref="A7:B7"/>
    <mergeCell ref="A8:B8"/>
    <mergeCell ref="A10:L10"/>
    <mergeCell ref="A11:C12"/>
    <mergeCell ref="D11:D12"/>
    <mergeCell ref="J11:J12"/>
    <mergeCell ref="L11:L12"/>
    <mergeCell ref="A21:L21"/>
    <mergeCell ref="A22:C23"/>
    <mergeCell ref="D22:D23"/>
    <mergeCell ref="J22:J23"/>
    <mergeCell ref="L22:L23"/>
    <mergeCell ref="A14:C14"/>
    <mergeCell ref="A15:C15"/>
    <mergeCell ref="A16:C16"/>
    <mergeCell ref="A17:C17"/>
    <mergeCell ref="A18:C18"/>
    <mergeCell ref="H32:H33"/>
    <mergeCell ref="I32:I33"/>
    <mergeCell ref="J32:L33"/>
    <mergeCell ref="A34:C34"/>
    <mergeCell ref="A25:C25"/>
    <mergeCell ref="A32:C33"/>
    <mergeCell ref="D32:D33"/>
    <mergeCell ref="E32:E33"/>
    <mergeCell ref="F32:F33"/>
    <mergeCell ref="G32:G33"/>
    <mergeCell ref="A26:C26"/>
    <mergeCell ref="A27:C27"/>
    <mergeCell ref="A28:C28"/>
    <mergeCell ref="A29:C29"/>
    <mergeCell ref="A31:J31"/>
    <mergeCell ref="J34:L34"/>
    <mergeCell ref="A35:C35"/>
    <mergeCell ref="J35:L35"/>
    <mergeCell ref="A39:C39"/>
    <mergeCell ref="J39:L39"/>
    <mergeCell ref="A41:G41"/>
    <mergeCell ref="A36:C36"/>
    <mergeCell ref="J36:L36"/>
    <mergeCell ref="A37:C37"/>
    <mergeCell ref="J37:L37"/>
    <mergeCell ref="A38:C38"/>
    <mergeCell ref="J38:L38"/>
  </mergeCells>
  <dataValidations count="4">
    <dataValidation allowBlank="1" showInputMessage="1" showErrorMessage="1" prompt="Field Inspection Report" sqref="A8" xr:uid="{131E3437-A7F2-496D-88FC-496FD5C5A5E9}"/>
    <dataValidation allowBlank="1" showInputMessage="1" showErrorMessage="1" prompt="Material Inspection Report" sqref="A7" xr:uid="{97EA534C-B615-40E4-B123-509F7B0A352D}"/>
    <dataValidation allowBlank="1" showInputMessage="1" showErrorMessage="1" prompt="Non-Conformance Report" sqref="A5" xr:uid="{1575B0DE-EF12-4556-B4F4-D87C39200F2A}"/>
    <dataValidation allowBlank="1" sqref="A6:B6" xr:uid="{C89B07E7-CC94-46DE-9F0C-DAF732739583}"/>
  </dataValidations>
  <pageMargins left="0.7" right="0.7" top="0.75" bottom="0.75" header="0.3" footer="0.3"/>
  <pageSetup paperSize="9" scale="40" orientation="portrait" r:id="rId1"/>
  <headerFooter>
    <oddFooter>&amp;R_x000D_&amp;1#&amp;"Aptos"&amp;10&amp;K000000 Data sensitivity - Public</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7BCF1-8CFE-4D8C-B158-2B2EB6E36C8F}">
  <sheetPr codeName="Sheet20">
    <tabColor theme="9" tint="0.59999389629810485"/>
  </sheetPr>
  <dimension ref="B1:BE119"/>
  <sheetViews>
    <sheetView view="pageBreakPreview" topLeftCell="A21" zoomScaleNormal="100" zoomScaleSheetLayoutView="100" workbookViewId="0">
      <selection activeCell="AZ31" sqref="AZ31"/>
    </sheetView>
  </sheetViews>
  <sheetFormatPr defaultColWidth="9.109375" defaultRowHeight="13.8"/>
  <cols>
    <col min="1" max="1" width="0.33203125" style="181" customWidth="1"/>
    <col min="2" max="2" width="3" style="181" customWidth="1"/>
    <col min="3" max="3" width="4.33203125" style="181" customWidth="1"/>
    <col min="4" max="4" width="4.6640625" style="181" customWidth="1"/>
    <col min="5" max="5" width="6.33203125" style="181" customWidth="1"/>
    <col min="6" max="6" width="5.44140625" style="181" customWidth="1"/>
    <col min="7" max="7" width="4.33203125" style="181" customWidth="1"/>
    <col min="8" max="8" width="4.44140625" style="181" customWidth="1"/>
    <col min="9" max="10" width="4.109375" style="181" customWidth="1"/>
    <col min="11" max="11" width="0.33203125" style="181" customWidth="1"/>
    <col min="12" max="12" width="1.44140625" style="181" customWidth="1"/>
    <col min="13" max="14" width="3.109375" style="181" customWidth="1"/>
    <col min="15" max="15" width="2" style="181" customWidth="1"/>
    <col min="16" max="17" width="1.44140625" style="181" customWidth="1"/>
    <col min="18" max="18" width="2" style="181" customWidth="1"/>
    <col min="19" max="19" width="3.44140625" style="729" customWidth="1"/>
    <col min="20" max="20" width="5.33203125" style="181" customWidth="1"/>
    <col min="21" max="21" width="5.109375" style="181" customWidth="1"/>
    <col min="22" max="22" width="8.44140625" style="181" customWidth="1"/>
    <col min="23" max="23" width="4.33203125" style="181" customWidth="1"/>
    <col min="24" max="24" width="5.109375" style="181" customWidth="1"/>
    <col min="25" max="25" width="4.33203125" style="181" customWidth="1"/>
    <col min="26" max="26" width="3.109375" style="181" customWidth="1"/>
    <col min="27" max="27" width="3.33203125" style="181" customWidth="1"/>
    <col min="28" max="28" width="3.44140625" style="181" hidden="1" customWidth="1"/>
    <col min="29" max="29" width="1.44140625" style="181" customWidth="1"/>
    <col min="30" max="31" width="2.88671875" style="181" customWidth="1"/>
    <col min="32" max="32" width="1.6640625" style="181" customWidth="1"/>
    <col min="33" max="33" width="1.44140625" style="181" customWidth="1"/>
    <col min="34" max="34" width="1.6640625" style="181" customWidth="1"/>
    <col min="35" max="36" width="3.44140625" style="182" customWidth="1"/>
    <col min="37" max="37" width="9.109375" style="181" customWidth="1"/>
    <col min="38" max="39" width="9.109375" style="181" hidden="1" customWidth="1"/>
    <col min="40" max="40" width="0" style="181" hidden="1" customWidth="1"/>
    <col min="41" max="48" width="9.109375" style="181" hidden="1" customWidth="1"/>
    <col min="49" max="49" width="0" style="181" hidden="1" customWidth="1"/>
    <col min="50" max="16384" width="9.109375" style="181"/>
  </cols>
  <sheetData>
    <row r="1" spans="2:57" ht="27.6" customHeight="1" thickBot="1">
      <c r="B1" s="1878" t="s">
        <v>505</v>
      </c>
      <c r="C1" s="1879"/>
      <c r="D1" s="1879"/>
      <c r="E1" s="1879"/>
      <c r="F1" s="1879"/>
      <c r="G1" s="1879"/>
      <c r="H1" s="1879"/>
      <c r="I1" s="1879"/>
      <c r="J1" s="1879"/>
      <c r="K1" s="1879"/>
      <c r="L1" s="1879"/>
      <c r="M1" s="1879"/>
      <c r="N1" s="1879"/>
      <c r="O1" s="1879"/>
      <c r="P1" s="1879"/>
      <c r="Q1" s="1879"/>
      <c r="R1" s="1879"/>
      <c r="S1" s="1879"/>
      <c r="T1" s="1879"/>
      <c r="U1" s="1879"/>
      <c r="V1" s="1879"/>
      <c r="W1" s="1879"/>
      <c r="X1" s="1879"/>
      <c r="Y1" s="1879"/>
      <c r="Z1" s="1879"/>
      <c r="AA1" s="1879"/>
      <c r="AB1" s="1879"/>
      <c r="AC1" s="1879"/>
      <c r="AD1" s="1879"/>
      <c r="AE1" s="1879"/>
      <c r="AF1" s="1879"/>
      <c r="AG1" s="1879"/>
      <c r="AH1" s="1880"/>
      <c r="AI1" s="181"/>
      <c r="AJ1" s="181"/>
    </row>
    <row r="2" spans="2:57" ht="16.95" customHeight="1">
      <c r="B2" s="1881" t="s">
        <v>14</v>
      </c>
      <c r="C2" s="1882"/>
      <c r="D2" s="1883"/>
      <c r="E2" s="1884">
        <f>'General Information'!L1</f>
        <v>46286</v>
      </c>
      <c r="F2" s="1885"/>
      <c r="G2" s="1885"/>
      <c r="H2" s="1885"/>
      <c r="I2" s="1885"/>
      <c r="J2" s="1886"/>
      <c r="K2" s="732"/>
      <c r="L2" s="1904" t="s">
        <v>506</v>
      </c>
      <c r="M2" s="1905"/>
      <c r="N2" s="1905"/>
      <c r="O2" s="1905"/>
      <c r="P2" s="1905"/>
      <c r="Q2" s="1905"/>
      <c r="R2" s="1905"/>
      <c r="S2" s="1905"/>
      <c r="T2" s="1906"/>
      <c r="U2" s="1901" t="s">
        <v>1161</v>
      </c>
      <c r="V2" s="1902"/>
      <c r="W2" s="1902"/>
      <c r="X2" s="1902"/>
      <c r="Y2" s="1902"/>
      <c r="Z2" s="1902"/>
      <c r="AA2" s="1902"/>
      <c r="AB2" s="1902"/>
      <c r="AC2" s="1902"/>
      <c r="AD2" s="1902"/>
      <c r="AE2" s="1902"/>
      <c r="AF2" s="1902"/>
      <c r="AG2" s="1902"/>
      <c r="AH2" s="1903"/>
      <c r="AI2" s="181"/>
      <c r="AJ2" s="181"/>
    </row>
    <row r="3" spans="2:57" ht="5.0999999999999996" customHeight="1">
      <c r="B3" s="1872"/>
      <c r="C3" s="1873"/>
      <c r="D3" s="1873"/>
      <c r="E3" s="1873"/>
      <c r="F3" s="1873"/>
      <c r="G3" s="1873"/>
      <c r="H3" s="1873"/>
      <c r="I3" s="1873"/>
      <c r="J3" s="1873"/>
      <c r="K3" s="1873"/>
      <c r="L3" s="1873"/>
      <c r="M3" s="1873"/>
      <c r="N3" s="1873"/>
      <c r="O3" s="1873"/>
      <c r="P3" s="1873"/>
      <c r="Q3" s="1873"/>
      <c r="R3" s="1873"/>
      <c r="S3" s="1873"/>
      <c r="T3" s="1873"/>
      <c r="U3" s="1873"/>
      <c r="V3" s="1873"/>
      <c r="W3" s="1873"/>
      <c r="X3" s="1873"/>
      <c r="Y3" s="1873"/>
      <c r="Z3" s="1873"/>
      <c r="AA3" s="1873"/>
      <c r="AB3" s="1873"/>
      <c r="AC3" s="1873"/>
      <c r="AD3" s="1873"/>
      <c r="AE3" s="1873"/>
      <c r="AF3" s="1873"/>
      <c r="AG3" s="1873"/>
      <c r="AH3" s="1874"/>
      <c r="AI3" s="181"/>
      <c r="AJ3" s="181"/>
    </row>
    <row r="4" spans="2:57" ht="21.6" customHeight="1">
      <c r="B4" s="1887" t="s">
        <v>507</v>
      </c>
      <c r="C4" s="1888"/>
      <c r="D4" s="1888"/>
      <c r="E4" s="1889" t="s">
        <v>1071</v>
      </c>
      <c r="F4" s="1890"/>
      <c r="G4" s="1890"/>
      <c r="H4" s="1890"/>
      <c r="I4" s="1890"/>
      <c r="J4" s="1890"/>
      <c r="K4" s="1891"/>
      <c r="L4" s="1892" t="s">
        <v>508</v>
      </c>
      <c r="M4" s="1893"/>
      <c r="N4" s="1888"/>
      <c r="O4" s="1888"/>
      <c r="P4" s="1894">
        <v>5</v>
      </c>
      <c r="Q4" s="1895"/>
      <c r="R4" s="1895"/>
      <c r="S4" s="1895"/>
      <c r="T4" s="1895"/>
      <c r="U4" s="1895"/>
      <c r="V4" s="1896"/>
      <c r="W4" s="1897" t="s">
        <v>509</v>
      </c>
      <c r="X4" s="1893"/>
      <c r="Y4" s="1898" t="str">
        <f>'[36]General Information'!C9</f>
        <v>Eng. Mohammed Al Essa</v>
      </c>
      <c r="Z4" s="1899"/>
      <c r="AA4" s="1899"/>
      <c r="AB4" s="1899"/>
      <c r="AC4" s="1899"/>
      <c r="AD4" s="1899"/>
      <c r="AE4" s="1899"/>
      <c r="AF4" s="1899"/>
      <c r="AG4" s="1899"/>
      <c r="AH4" s="1900"/>
    </row>
    <row r="5" spans="2:57" ht="5.0999999999999996" customHeight="1">
      <c r="B5" s="1841"/>
      <c r="C5" s="1842"/>
      <c r="D5" s="1842"/>
      <c r="E5" s="1842"/>
      <c r="F5" s="1842"/>
      <c r="G5" s="1842"/>
      <c r="H5" s="1842"/>
      <c r="I5" s="1842"/>
      <c r="J5" s="1842"/>
      <c r="K5" s="1842"/>
      <c r="L5" s="1842"/>
      <c r="M5" s="1842"/>
      <c r="N5" s="1842"/>
      <c r="O5" s="1842"/>
      <c r="P5" s="1842"/>
      <c r="Q5" s="1842"/>
      <c r="R5" s="1842"/>
      <c r="S5" s="1842"/>
      <c r="T5" s="1842"/>
      <c r="U5" s="1842"/>
      <c r="V5" s="1842"/>
      <c r="W5" s="1842"/>
      <c r="X5" s="1842"/>
      <c r="Y5" s="1842"/>
      <c r="Z5" s="1842"/>
      <c r="AA5" s="1842"/>
      <c r="AB5" s="1842"/>
      <c r="AC5" s="1842"/>
      <c r="AD5" s="1842"/>
      <c r="AE5" s="1842"/>
      <c r="AF5" s="1842"/>
      <c r="AG5" s="1842"/>
      <c r="AH5" s="1843"/>
    </row>
    <row r="6" spans="2:57" ht="31.5" customHeight="1" thickBot="1">
      <c r="B6" s="733" t="s">
        <v>510</v>
      </c>
      <c r="C6" s="734"/>
      <c r="D6" s="734"/>
      <c r="E6" s="1844" t="s">
        <v>1070</v>
      </c>
      <c r="F6" s="1845"/>
      <c r="G6" s="1845"/>
      <c r="H6" s="1845"/>
      <c r="I6" s="1845"/>
      <c r="J6" s="1846"/>
      <c r="K6" s="735"/>
      <c r="L6" s="1847" t="s">
        <v>511</v>
      </c>
      <c r="M6" s="1847"/>
      <c r="N6" s="1847"/>
      <c r="O6" s="1847"/>
      <c r="P6" s="1847"/>
      <c r="Q6" s="1848"/>
      <c r="R6" s="1849" t="str">
        <f>'[36]General Information'!C5</f>
        <v xml:space="preserve">SAK </v>
      </c>
      <c r="S6" s="1850"/>
      <c r="T6" s="1850"/>
      <c r="U6" s="1850"/>
      <c r="V6" s="1850"/>
      <c r="W6" s="1851"/>
      <c r="X6" s="1849" t="s">
        <v>512</v>
      </c>
      <c r="Y6" s="1850"/>
      <c r="Z6" s="1851"/>
      <c r="AA6" s="1852">
        <f>IF(W29&gt;0,3,IF(L29&gt;6,3,IF(D29&gt;0,2,1)*1)*1)</f>
        <v>3</v>
      </c>
      <c r="AB6" s="1852"/>
      <c r="AC6" s="1852"/>
      <c r="AD6" s="1852"/>
      <c r="AE6" s="1853">
        <f>(((COUNTIF(L13:Q25,"1")+COUNTIF(AC13:AH25,"1"))*AR13)+(COUNTIF(L13:Q25,"2")+COUNTIF(AC13:AH25,"2"))*AR14+(COUNTIF(L13:Q25,"3")+COUNTIF(AC13:AH25,"3"))*AR15)/((COUNT(L13:Q25)+COUNT(AC13:AH25))*100)</f>
        <v>0.78846153846153844</v>
      </c>
      <c r="AF6" s="1854"/>
      <c r="AG6" s="1854"/>
      <c r="AH6" s="1855"/>
    </row>
    <row r="7" spans="2:57" ht="5.0999999999999996" customHeight="1" thickBot="1">
      <c r="B7" s="1860"/>
      <c r="C7" s="1861"/>
      <c r="D7" s="1861"/>
      <c r="E7" s="1861"/>
      <c r="F7" s="1861"/>
      <c r="G7" s="1861"/>
      <c r="H7" s="1861"/>
      <c r="I7" s="1861"/>
      <c r="J7" s="1861"/>
      <c r="K7" s="1861"/>
      <c r="L7" s="1861"/>
      <c r="M7" s="1861"/>
      <c r="N7" s="1861"/>
      <c r="O7" s="1861"/>
      <c r="P7" s="1861"/>
      <c r="Q7" s="1861"/>
      <c r="R7" s="1861"/>
      <c r="S7" s="1861"/>
      <c r="T7" s="1861"/>
      <c r="U7" s="1861"/>
      <c r="V7" s="1861"/>
      <c r="W7" s="1861"/>
      <c r="X7" s="1861"/>
      <c r="Y7" s="1861"/>
      <c r="Z7" s="1861"/>
      <c r="AA7" s="1861"/>
      <c r="AB7" s="1861"/>
      <c r="AC7" s="1861"/>
      <c r="AD7" s="1861"/>
      <c r="AE7" s="1861"/>
      <c r="AF7" s="1861"/>
      <c r="AG7" s="1861"/>
      <c r="AH7" s="1862"/>
      <c r="AI7" s="181"/>
      <c r="AJ7" s="181"/>
    </row>
    <row r="8" spans="2:57" ht="23.4" customHeight="1">
      <c r="B8" s="1863" t="s">
        <v>513</v>
      </c>
      <c r="C8" s="1864"/>
      <c r="D8" s="1864"/>
      <c r="E8" s="1864"/>
      <c r="F8" s="1864"/>
      <c r="G8" s="1864"/>
      <c r="H8" s="1864"/>
      <c r="I8" s="1864"/>
      <c r="J8" s="1864"/>
      <c r="K8" s="1864"/>
      <c r="L8" s="1864"/>
      <c r="M8" s="1864"/>
      <c r="N8" s="1864"/>
      <c r="O8" s="1864"/>
      <c r="P8" s="1864"/>
      <c r="Q8" s="1864"/>
      <c r="R8" s="1864"/>
      <c r="S8" s="1864"/>
      <c r="T8" s="1864"/>
      <c r="U8" s="1864"/>
      <c r="V8" s="1864"/>
      <c r="W8" s="1864"/>
      <c r="X8" s="1864"/>
      <c r="Y8" s="1864"/>
      <c r="Z8" s="1864"/>
      <c r="AA8" s="1864"/>
      <c r="AB8" s="1864"/>
      <c r="AC8" s="1864"/>
      <c r="AD8" s="1864"/>
      <c r="AE8" s="1864"/>
      <c r="AF8" s="1864"/>
      <c r="AG8" s="1864"/>
      <c r="AH8" s="1865"/>
      <c r="AI8" s="181"/>
      <c r="AJ8" s="181"/>
    </row>
    <row r="9" spans="2:57" ht="39" customHeight="1">
      <c r="B9" s="1866">
        <v>1</v>
      </c>
      <c r="C9" s="1867"/>
      <c r="D9" s="1868" t="s">
        <v>514</v>
      </c>
      <c r="E9" s="1869"/>
      <c r="F9" s="1869"/>
      <c r="G9" s="1869"/>
      <c r="H9" s="728">
        <v>2</v>
      </c>
      <c r="I9" s="1868" t="s">
        <v>515</v>
      </c>
      <c r="J9" s="1869"/>
      <c r="K9" s="1869"/>
      <c r="L9" s="1869"/>
      <c r="M9" s="1869"/>
      <c r="N9" s="1869"/>
      <c r="O9" s="1869"/>
      <c r="P9" s="1869"/>
      <c r="Q9" s="1869"/>
      <c r="R9" s="1869"/>
      <c r="S9" s="1870"/>
      <c r="T9" s="699">
        <v>3</v>
      </c>
      <c r="U9" s="1868" t="s">
        <v>516</v>
      </c>
      <c r="V9" s="1869"/>
      <c r="W9" s="1870"/>
      <c r="X9" s="727" t="s">
        <v>517</v>
      </c>
      <c r="Y9" s="1868" t="s">
        <v>518</v>
      </c>
      <c r="Z9" s="1869"/>
      <c r="AA9" s="1869"/>
      <c r="AB9" s="1869"/>
      <c r="AC9" s="1869"/>
      <c r="AD9" s="1869"/>
      <c r="AE9" s="1869"/>
      <c r="AF9" s="1869"/>
      <c r="AG9" s="1869"/>
      <c r="AH9" s="1871"/>
    </row>
    <row r="10" spans="2:57" ht="4.95" hidden="1" customHeight="1">
      <c r="B10" s="1872"/>
      <c r="C10" s="1873"/>
      <c r="D10" s="1873"/>
      <c r="E10" s="1873"/>
      <c r="F10" s="1873"/>
      <c r="G10" s="1873"/>
      <c r="H10" s="1873"/>
      <c r="I10" s="1873"/>
      <c r="J10" s="1873"/>
      <c r="K10" s="1873"/>
      <c r="L10" s="1873"/>
      <c r="M10" s="1873"/>
      <c r="N10" s="1873"/>
      <c r="O10" s="1873"/>
      <c r="P10" s="1873"/>
      <c r="Q10" s="1873"/>
      <c r="R10" s="1873"/>
      <c r="S10" s="1873"/>
      <c r="T10" s="1873"/>
      <c r="U10" s="1873"/>
      <c r="V10" s="1873"/>
      <c r="W10" s="1873"/>
      <c r="X10" s="1873"/>
      <c r="Y10" s="1873"/>
      <c r="Z10" s="1873"/>
      <c r="AA10" s="1873"/>
      <c r="AB10" s="1873"/>
      <c r="AC10" s="1873"/>
      <c r="AD10" s="1873"/>
      <c r="AE10" s="1873"/>
      <c r="AF10" s="1873"/>
      <c r="AG10" s="1873"/>
      <c r="AH10" s="1874"/>
      <c r="AI10" s="181"/>
      <c r="AJ10" s="181"/>
    </row>
    <row r="11" spans="2:57" ht="16.2" customHeight="1">
      <c r="B11" s="1875" t="s">
        <v>519</v>
      </c>
      <c r="C11" s="1876" t="s">
        <v>520</v>
      </c>
      <c r="D11" s="1876"/>
      <c r="E11" s="1876"/>
      <c r="F11" s="1876"/>
      <c r="G11" s="1876"/>
      <c r="H11" s="1876"/>
      <c r="I11" s="1876"/>
      <c r="J11" s="1876"/>
      <c r="K11" s="1856" t="s">
        <v>521</v>
      </c>
      <c r="L11" s="1857" t="s">
        <v>522</v>
      </c>
      <c r="M11" s="1858"/>
      <c r="N11" s="1858"/>
      <c r="O11" s="1858"/>
      <c r="P11" s="1858"/>
      <c r="Q11" s="1858"/>
      <c r="R11" s="736"/>
      <c r="S11" s="1877" t="s">
        <v>519</v>
      </c>
      <c r="T11" s="1876" t="s">
        <v>520</v>
      </c>
      <c r="U11" s="1876"/>
      <c r="V11" s="1876"/>
      <c r="W11" s="1876"/>
      <c r="X11" s="1876"/>
      <c r="Y11" s="1876"/>
      <c r="Z11" s="1876"/>
      <c r="AA11" s="1876"/>
      <c r="AB11" s="1856" t="s">
        <v>521</v>
      </c>
      <c r="AC11" s="1857" t="s">
        <v>522</v>
      </c>
      <c r="AD11" s="1858"/>
      <c r="AE11" s="1858"/>
      <c r="AF11" s="1858"/>
      <c r="AG11" s="1858"/>
      <c r="AH11" s="1859"/>
      <c r="AI11" s="181"/>
      <c r="AJ11" s="181"/>
      <c r="AL11" s="183"/>
      <c r="AM11" s="184"/>
    </row>
    <row r="12" spans="2:57" ht="11.4" customHeight="1">
      <c r="B12" s="1875"/>
      <c r="C12" s="1876"/>
      <c r="D12" s="1876"/>
      <c r="E12" s="1876"/>
      <c r="F12" s="1876"/>
      <c r="G12" s="1876"/>
      <c r="H12" s="1876"/>
      <c r="I12" s="1876"/>
      <c r="J12" s="1876"/>
      <c r="K12" s="1856"/>
      <c r="L12" s="1858"/>
      <c r="M12" s="1858"/>
      <c r="N12" s="1858"/>
      <c r="O12" s="1858"/>
      <c r="P12" s="1858"/>
      <c r="Q12" s="1858"/>
      <c r="R12" s="736"/>
      <c r="S12" s="1877"/>
      <c r="T12" s="1876"/>
      <c r="U12" s="1876"/>
      <c r="V12" s="1876"/>
      <c r="W12" s="1876"/>
      <c r="X12" s="1876"/>
      <c r="Y12" s="1876"/>
      <c r="Z12" s="1876"/>
      <c r="AA12" s="1876"/>
      <c r="AB12" s="1856"/>
      <c r="AC12" s="1858"/>
      <c r="AD12" s="1858"/>
      <c r="AE12" s="1858"/>
      <c r="AF12" s="1858"/>
      <c r="AG12" s="1858"/>
      <c r="AH12" s="1859"/>
      <c r="AI12" s="181"/>
      <c r="AJ12" s="181"/>
      <c r="AO12" s="184"/>
    </row>
    <row r="13" spans="2:57" ht="58.2" customHeight="1">
      <c r="B13" s="730">
        <v>1</v>
      </c>
      <c r="C13" s="1909" t="s">
        <v>523</v>
      </c>
      <c r="D13" s="1910"/>
      <c r="E13" s="1910"/>
      <c r="F13" s="1910"/>
      <c r="G13" s="1910"/>
      <c r="H13" s="1910"/>
      <c r="I13" s="1910"/>
      <c r="J13" s="1910"/>
      <c r="K13" s="1147">
        <v>0.05</v>
      </c>
      <c r="L13" s="1911">
        <v>1</v>
      </c>
      <c r="M13" s="1911"/>
      <c r="N13" s="1911"/>
      <c r="O13" s="1911"/>
      <c r="P13" s="1911"/>
      <c r="Q13" s="1911"/>
      <c r="R13" s="737"/>
      <c r="S13" s="1148">
        <v>14</v>
      </c>
      <c r="T13" s="1909" t="s">
        <v>524</v>
      </c>
      <c r="U13" s="1910"/>
      <c r="V13" s="1910"/>
      <c r="W13" s="1910"/>
      <c r="X13" s="1910"/>
      <c r="Y13" s="1910"/>
      <c r="Z13" s="1910"/>
      <c r="AA13" s="1910"/>
      <c r="AB13" s="1149">
        <v>0.05</v>
      </c>
      <c r="AC13" s="1911">
        <v>2</v>
      </c>
      <c r="AD13" s="1911"/>
      <c r="AE13" s="1911"/>
      <c r="AF13" s="1911"/>
      <c r="AG13" s="1911"/>
      <c r="AH13" s="1912"/>
      <c r="AI13" s="181"/>
      <c r="AJ13" s="181"/>
      <c r="AK13" s="185"/>
      <c r="AL13" s="185"/>
      <c r="AP13" s="1907">
        <v>1</v>
      </c>
      <c r="AQ13" s="1867"/>
      <c r="AR13" s="186">
        <v>100</v>
      </c>
      <c r="AU13" s="187">
        <v>1</v>
      </c>
    </row>
    <row r="14" spans="2:57" s="188" customFormat="1" ht="46.2" customHeight="1">
      <c r="B14" s="730">
        <v>2</v>
      </c>
      <c r="C14" s="1909" t="s">
        <v>525</v>
      </c>
      <c r="D14" s="1910"/>
      <c r="E14" s="1910"/>
      <c r="F14" s="1910"/>
      <c r="G14" s="1910"/>
      <c r="H14" s="1910"/>
      <c r="I14" s="1910"/>
      <c r="J14" s="1910"/>
      <c r="K14" s="1147">
        <v>0.03</v>
      </c>
      <c r="L14" s="1911">
        <v>2</v>
      </c>
      <c r="M14" s="1911"/>
      <c r="N14" s="1911"/>
      <c r="O14" s="1911"/>
      <c r="P14" s="1911"/>
      <c r="Q14" s="1911"/>
      <c r="R14" s="737"/>
      <c r="S14" s="1148">
        <v>15</v>
      </c>
      <c r="T14" s="1909" t="s">
        <v>526</v>
      </c>
      <c r="U14" s="1910"/>
      <c r="V14" s="1910"/>
      <c r="W14" s="1910"/>
      <c r="X14" s="1910"/>
      <c r="Y14" s="1910"/>
      <c r="Z14" s="1910"/>
      <c r="AA14" s="1910"/>
      <c r="AB14" s="1149">
        <v>0.04</v>
      </c>
      <c r="AC14" s="1911">
        <v>2</v>
      </c>
      <c r="AD14" s="1911"/>
      <c r="AE14" s="1911"/>
      <c r="AF14" s="1911"/>
      <c r="AG14" s="1911"/>
      <c r="AH14" s="1912"/>
      <c r="AI14" s="181"/>
      <c r="AJ14" s="181"/>
      <c r="AK14" s="185"/>
      <c r="AL14" s="185"/>
      <c r="AM14" s="181"/>
      <c r="AN14" s="181"/>
      <c r="AO14" s="181"/>
      <c r="AP14" s="1907">
        <v>2</v>
      </c>
      <c r="AQ14" s="1867"/>
      <c r="AR14" s="186">
        <v>75</v>
      </c>
      <c r="AS14" s="181"/>
      <c r="AT14" s="181"/>
      <c r="AU14" s="187">
        <v>2</v>
      </c>
      <c r="AV14" s="181"/>
      <c r="AW14" s="181"/>
      <c r="AX14" s="181"/>
      <c r="AY14" s="181"/>
      <c r="AZ14" s="181"/>
      <c r="BA14" s="181"/>
      <c r="BB14" s="181"/>
      <c r="BC14" s="181"/>
      <c r="BD14" s="181"/>
      <c r="BE14" s="181"/>
    </row>
    <row r="15" spans="2:57" s="188" customFormat="1" ht="43.95" customHeight="1">
      <c r="B15" s="730">
        <v>3</v>
      </c>
      <c r="C15" s="1909" t="s">
        <v>527</v>
      </c>
      <c r="D15" s="1910"/>
      <c r="E15" s="1910"/>
      <c r="F15" s="1910"/>
      <c r="G15" s="1910"/>
      <c r="H15" s="1910"/>
      <c r="I15" s="1910"/>
      <c r="J15" s="1910"/>
      <c r="K15" s="1147">
        <v>0.02</v>
      </c>
      <c r="L15" s="1911">
        <v>1</v>
      </c>
      <c r="M15" s="1911"/>
      <c r="N15" s="1911"/>
      <c r="O15" s="1911"/>
      <c r="P15" s="1911"/>
      <c r="Q15" s="1911"/>
      <c r="R15" s="737"/>
      <c r="S15" s="1148">
        <v>16</v>
      </c>
      <c r="T15" s="1909" t="s">
        <v>528</v>
      </c>
      <c r="U15" s="1909"/>
      <c r="V15" s="1909"/>
      <c r="W15" s="1909"/>
      <c r="X15" s="1909"/>
      <c r="Y15" s="1909"/>
      <c r="Z15" s="1909"/>
      <c r="AA15" s="1909"/>
      <c r="AB15" s="1149">
        <v>0.04</v>
      </c>
      <c r="AC15" s="1911">
        <v>2</v>
      </c>
      <c r="AD15" s="1911"/>
      <c r="AE15" s="1911"/>
      <c r="AF15" s="1911"/>
      <c r="AG15" s="1911"/>
      <c r="AH15" s="1912"/>
      <c r="AI15" s="181"/>
      <c r="AJ15" s="181"/>
      <c r="AK15" s="185"/>
      <c r="AL15" s="185"/>
      <c r="AM15" s="181"/>
      <c r="AN15" s="181"/>
      <c r="AO15" s="181"/>
      <c r="AP15" s="1907">
        <v>3</v>
      </c>
      <c r="AQ15" s="1867"/>
      <c r="AR15" s="186">
        <v>0</v>
      </c>
      <c r="AS15" s="181"/>
      <c r="AT15" s="181"/>
      <c r="AU15" s="187">
        <v>3</v>
      </c>
      <c r="AV15" s="181"/>
      <c r="AW15" s="181"/>
      <c r="AX15" s="181"/>
      <c r="AY15" s="181"/>
      <c r="AZ15" s="181"/>
      <c r="BA15" s="181"/>
      <c r="BB15" s="181"/>
      <c r="BC15" s="181"/>
      <c r="BD15" s="181"/>
      <c r="BE15" s="181"/>
    </row>
    <row r="16" spans="2:57" s="188" customFormat="1" ht="54" customHeight="1">
      <c r="B16" s="730">
        <v>4</v>
      </c>
      <c r="C16" s="1909" t="s">
        <v>529</v>
      </c>
      <c r="D16" s="1910"/>
      <c r="E16" s="1910"/>
      <c r="F16" s="1910"/>
      <c r="G16" s="1910"/>
      <c r="H16" s="1910"/>
      <c r="I16" s="1910"/>
      <c r="J16" s="1910"/>
      <c r="K16" s="1147">
        <v>0.05</v>
      </c>
      <c r="L16" s="1911">
        <v>2</v>
      </c>
      <c r="M16" s="1911"/>
      <c r="N16" s="1911"/>
      <c r="O16" s="1911"/>
      <c r="P16" s="1911"/>
      <c r="Q16" s="1911"/>
      <c r="R16" s="737"/>
      <c r="S16" s="1148">
        <v>17</v>
      </c>
      <c r="T16" s="1909" t="s">
        <v>530</v>
      </c>
      <c r="U16" s="1910"/>
      <c r="V16" s="1910"/>
      <c r="W16" s="1910"/>
      <c r="X16" s="1910"/>
      <c r="Y16" s="1910"/>
      <c r="Z16" s="1910"/>
      <c r="AA16" s="1910"/>
      <c r="AB16" s="1149">
        <v>0.03</v>
      </c>
      <c r="AC16" s="1911">
        <v>2</v>
      </c>
      <c r="AD16" s="1911"/>
      <c r="AE16" s="1911"/>
      <c r="AF16" s="1911"/>
      <c r="AG16" s="1911"/>
      <c r="AH16" s="1912"/>
      <c r="AI16" s="181"/>
      <c r="AJ16" s="181"/>
      <c r="AK16" s="185"/>
      <c r="AL16" s="185"/>
      <c r="AM16" s="181"/>
      <c r="AN16" s="181"/>
      <c r="AO16" s="181"/>
      <c r="AP16" s="1908"/>
      <c r="AQ16" s="1908"/>
      <c r="AR16" s="189"/>
      <c r="AS16" s="189"/>
      <c r="AT16" s="181"/>
      <c r="AU16" s="187" t="s">
        <v>517</v>
      </c>
      <c r="AV16" s="181"/>
      <c r="AW16" s="181"/>
      <c r="AX16" s="181"/>
      <c r="AY16" s="181"/>
      <c r="AZ16" s="181"/>
      <c r="BA16" s="181"/>
      <c r="BB16" s="181"/>
      <c r="BC16" s="181"/>
      <c r="BD16" s="181"/>
      <c r="BE16" s="181"/>
    </row>
    <row r="17" spans="2:57" s="188" customFormat="1" ht="38.4" customHeight="1">
      <c r="B17" s="730">
        <v>5</v>
      </c>
      <c r="C17" s="1913" t="s">
        <v>531</v>
      </c>
      <c r="D17" s="1913"/>
      <c r="E17" s="1913"/>
      <c r="F17" s="1913"/>
      <c r="G17" s="1913"/>
      <c r="H17" s="1913"/>
      <c r="I17" s="1913"/>
      <c r="J17" s="1913"/>
      <c r="K17" s="1147">
        <v>0.03</v>
      </c>
      <c r="L17" s="1911">
        <v>1</v>
      </c>
      <c r="M17" s="1911"/>
      <c r="N17" s="1911"/>
      <c r="O17" s="1911"/>
      <c r="P17" s="1911"/>
      <c r="Q17" s="1911"/>
      <c r="R17" s="737"/>
      <c r="S17" s="1148">
        <v>18</v>
      </c>
      <c r="T17" s="1909" t="s">
        <v>532</v>
      </c>
      <c r="U17" s="1909"/>
      <c r="V17" s="1909"/>
      <c r="W17" s="1909"/>
      <c r="X17" s="1909"/>
      <c r="Y17" s="1909"/>
      <c r="Z17" s="1909"/>
      <c r="AA17" s="1909"/>
      <c r="AB17" s="1149">
        <v>0.05</v>
      </c>
      <c r="AC17" s="1911">
        <v>2</v>
      </c>
      <c r="AD17" s="1911"/>
      <c r="AE17" s="1911"/>
      <c r="AF17" s="1911"/>
      <c r="AG17" s="1911"/>
      <c r="AH17" s="1912"/>
      <c r="AI17" s="181"/>
      <c r="AJ17" s="181"/>
      <c r="AK17" s="185"/>
      <c r="AL17" s="185"/>
      <c r="AM17" s="181"/>
      <c r="AN17" s="190"/>
      <c r="AO17" s="190"/>
      <c r="AP17" s="190"/>
      <c r="AQ17" s="190"/>
      <c r="AR17" s="190"/>
      <c r="AS17" s="190"/>
      <c r="AT17" s="190"/>
      <c r="AU17" s="190"/>
      <c r="AV17" s="181"/>
      <c r="AW17" s="181"/>
      <c r="AX17" s="181"/>
      <c r="AY17" s="181"/>
      <c r="AZ17" s="181"/>
      <c r="BA17" s="181"/>
      <c r="BB17" s="181"/>
      <c r="BC17" s="181"/>
      <c r="BD17" s="181"/>
      <c r="BE17" s="181"/>
    </row>
    <row r="18" spans="2:57" s="188" customFormat="1" ht="49.95" customHeight="1">
      <c r="B18" s="730">
        <v>6</v>
      </c>
      <c r="C18" s="1913" t="s">
        <v>533</v>
      </c>
      <c r="D18" s="1913"/>
      <c r="E18" s="1913"/>
      <c r="F18" s="1913"/>
      <c r="G18" s="1913"/>
      <c r="H18" s="1913"/>
      <c r="I18" s="1913"/>
      <c r="J18" s="1913"/>
      <c r="K18" s="1147"/>
      <c r="L18" s="1911">
        <v>2</v>
      </c>
      <c r="M18" s="1911"/>
      <c r="N18" s="1911"/>
      <c r="O18" s="1911"/>
      <c r="P18" s="1911"/>
      <c r="Q18" s="1911"/>
      <c r="R18" s="737"/>
      <c r="S18" s="1148">
        <v>19</v>
      </c>
      <c r="T18" s="1909" t="s">
        <v>534</v>
      </c>
      <c r="U18" s="1909"/>
      <c r="V18" s="1909"/>
      <c r="W18" s="1909"/>
      <c r="X18" s="1909"/>
      <c r="Y18" s="1909"/>
      <c r="Z18" s="1909"/>
      <c r="AA18" s="1909"/>
      <c r="AB18" s="1149"/>
      <c r="AC18" s="1911">
        <v>2</v>
      </c>
      <c r="AD18" s="1911"/>
      <c r="AE18" s="1911"/>
      <c r="AF18" s="1911"/>
      <c r="AG18" s="1911"/>
      <c r="AH18" s="1912"/>
      <c r="AI18" s="181"/>
      <c r="AJ18" s="181"/>
      <c r="AK18" s="185"/>
      <c r="AL18" s="185" t="s">
        <v>535</v>
      </c>
      <c r="AM18" s="181" t="s">
        <v>536</v>
      </c>
      <c r="AN18" s="191"/>
      <c r="AO18" s="191"/>
      <c r="AP18" s="191"/>
      <c r="AQ18" s="191"/>
      <c r="AR18" s="191"/>
      <c r="AS18" s="191"/>
      <c r="AT18" s="191"/>
      <c r="AU18" s="191"/>
      <c r="AV18" s="181"/>
      <c r="AW18" s="181"/>
      <c r="AX18" s="181"/>
      <c r="AY18" s="181"/>
      <c r="AZ18" s="181"/>
      <c r="BA18" s="181"/>
      <c r="BB18" s="181"/>
      <c r="BC18" s="181"/>
      <c r="BD18" s="181"/>
      <c r="BE18" s="181"/>
    </row>
    <row r="19" spans="2:57" s="188" customFormat="1" ht="45" customHeight="1">
      <c r="B19" s="730">
        <v>7</v>
      </c>
      <c r="C19" s="1913" t="s">
        <v>537</v>
      </c>
      <c r="D19" s="1913"/>
      <c r="E19" s="1913"/>
      <c r="F19" s="1913"/>
      <c r="G19" s="1913"/>
      <c r="H19" s="1913"/>
      <c r="I19" s="1913"/>
      <c r="J19" s="1913"/>
      <c r="K19" s="1147"/>
      <c r="L19" s="1911">
        <v>2</v>
      </c>
      <c r="M19" s="1911"/>
      <c r="N19" s="1911"/>
      <c r="O19" s="1911"/>
      <c r="P19" s="1911"/>
      <c r="Q19" s="1911"/>
      <c r="R19" s="737"/>
      <c r="S19" s="1148">
        <v>20</v>
      </c>
      <c r="T19" s="1909" t="s">
        <v>538</v>
      </c>
      <c r="U19" s="1909"/>
      <c r="V19" s="1909"/>
      <c r="W19" s="1909"/>
      <c r="X19" s="1909"/>
      <c r="Y19" s="1909"/>
      <c r="Z19" s="1909"/>
      <c r="AA19" s="1909"/>
      <c r="AB19" s="1149"/>
      <c r="AC19" s="1911">
        <v>2</v>
      </c>
      <c r="AD19" s="1911"/>
      <c r="AE19" s="1911"/>
      <c r="AF19" s="1911"/>
      <c r="AG19" s="1911"/>
      <c r="AH19" s="1912"/>
      <c r="AI19" s="181"/>
      <c r="AJ19" s="181"/>
      <c r="AK19" s="185"/>
      <c r="AL19" s="185" t="s">
        <v>539</v>
      </c>
      <c r="AM19" s="181" t="s">
        <v>540</v>
      </c>
      <c r="AN19" s="191"/>
      <c r="AO19" s="191"/>
      <c r="AP19" s="191"/>
      <c r="AQ19" s="191"/>
      <c r="AR19" s="191"/>
      <c r="AS19" s="191"/>
      <c r="AT19" s="191"/>
      <c r="AU19" s="191"/>
      <c r="AV19" s="181"/>
      <c r="AW19" s="181"/>
      <c r="AX19" s="181"/>
      <c r="AY19" s="181"/>
      <c r="AZ19" s="181"/>
      <c r="BA19" s="181"/>
      <c r="BB19" s="181"/>
      <c r="BC19" s="181"/>
      <c r="BD19" s="181"/>
      <c r="BE19" s="181"/>
    </row>
    <row r="20" spans="2:57" s="188" customFormat="1" ht="44.4" customHeight="1">
      <c r="B20" s="730">
        <v>8</v>
      </c>
      <c r="C20" s="1909" t="s">
        <v>541</v>
      </c>
      <c r="D20" s="1909"/>
      <c r="E20" s="1909"/>
      <c r="F20" s="1909"/>
      <c r="G20" s="1909"/>
      <c r="H20" s="1909"/>
      <c r="I20" s="1909"/>
      <c r="J20" s="1909"/>
      <c r="K20" s="1147">
        <v>0.03</v>
      </c>
      <c r="L20" s="1911">
        <v>2</v>
      </c>
      <c r="M20" s="1911"/>
      <c r="N20" s="1911"/>
      <c r="O20" s="1911"/>
      <c r="P20" s="1911"/>
      <c r="Q20" s="1911"/>
      <c r="R20" s="737"/>
      <c r="S20" s="1148">
        <v>21</v>
      </c>
      <c r="T20" s="1909" t="s">
        <v>542</v>
      </c>
      <c r="U20" s="1909"/>
      <c r="V20" s="1909"/>
      <c r="W20" s="1909"/>
      <c r="X20" s="1909"/>
      <c r="Y20" s="1909"/>
      <c r="Z20" s="1909"/>
      <c r="AA20" s="1909"/>
      <c r="AB20" s="1149">
        <v>0.05</v>
      </c>
      <c r="AC20" s="1911">
        <v>2</v>
      </c>
      <c r="AD20" s="1911"/>
      <c r="AE20" s="1911"/>
      <c r="AF20" s="1911"/>
      <c r="AG20" s="1911"/>
      <c r="AH20" s="1912"/>
      <c r="AI20" s="181"/>
      <c r="AJ20" s="181"/>
      <c r="AK20" s="185"/>
      <c r="AL20" s="185" t="s">
        <v>543</v>
      </c>
      <c r="AM20" s="181" t="s">
        <v>544</v>
      </c>
      <c r="AN20" s="181"/>
      <c r="AO20" s="181"/>
      <c r="AP20" s="181"/>
      <c r="AQ20" s="181"/>
      <c r="AR20" s="181"/>
      <c r="AS20" s="181"/>
      <c r="AT20" s="181"/>
      <c r="AU20" s="181"/>
      <c r="AV20" s="181"/>
      <c r="AW20" s="181"/>
      <c r="AX20" s="181"/>
      <c r="AY20" s="181"/>
      <c r="AZ20" s="181"/>
      <c r="BA20" s="181"/>
      <c r="BB20" s="181"/>
      <c r="BC20" s="181"/>
      <c r="BD20" s="181"/>
      <c r="BE20" s="181"/>
    </row>
    <row r="21" spans="2:57" s="188" customFormat="1" ht="42.6" customHeight="1">
      <c r="B21" s="730">
        <v>9</v>
      </c>
      <c r="C21" s="1909" t="s">
        <v>545</v>
      </c>
      <c r="D21" s="1910"/>
      <c r="E21" s="1910"/>
      <c r="F21" s="1910"/>
      <c r="G21" s="1910"/>
      <c r="H21" s="1910"/>
      <c r="I21" s="1910"/>
      <c r="J21" s="1910"/>
      <c r="K21" s="1147">
        <v>0.05</v>
      </c>
      <c r="L21" s="1911">
        <v>2</v>
      </c>
      <c r="M21" s="1911"/>
      <c r="N21" s="1911"/>
      <c r="O21" s="1911"/>
      <c r="P21" s="1911"/>
      <c r="Q21" s="1911"/>
      <c r="R21" s="737"/>
      <c r="S21" s="1148">
        <v>22</v>
      </c>
      <c r="T21" s="1909" t="s">
        <v>546</v>
      </c>
      <c r="U21" s="1909"/>
      <c r="V21" s="1909"/>
      <c r="W21" s="1909"/>
      <c r="X21" s="1909"/>
      <c r="Y21" s="1909"/>
      <c r="Z21" s="1909"/>
      <c r="AA21" s="1909"/>
      <c r="AB21" s="1149">
        <v>0.05</v>
      </c>
      <c r="AC21" s="1911">
        <v>2</v>
      </c>
      <c r="AD21" s="1911"/>
      <c r="AE21" s="1911"/>
      <c r="AF21" s="1911"/>
      <c r="AG21" s="1911"/>
      <c r="AH21" s="1912"/>
      <c r="AI21" s="181"/>
      <c r="AJ21" s="181"/>
      <c r="AK21" s="185"/>
      <c r="AL21" s="185"/>
      <c r="AM21" s="181"/>
      <c r="AN21" s="181"/>
      <c r="AO21" s="181"/>
      <c r="AP21" s="181"/>
      <c r="AQ21" s="181"/>
      <c r="AR21" s="181"/>
      <c r="AS21" s="181"/>
      <c r="AT21" s="181"/>
      <c r="AU21" s="181"/>
      <c r="AV21" s="181"/>
      <c r="AW21" s="181"/>
      <c r="AX21" s="181"/>
      <c r="AY21" s="181"/>
      <c r="AZ21" s="181"/>
      <c r="BA21" s="181"/>
      <c r="BB21" s="181"/>
      <c r="BC21" s="181"/>
      <c r="BD21" s="181"/>
      <c r="BE21" s="181"/>
    </row>
    <row r="22" spans="2:57" s="188" customFormat="1" ht="46.2" customHeight="1">
      <c r="B22" s="730">
        <v>10</v>
      </c>
      <c r="C22" s="1909" t="s">
        <v>547</v>
      </c>
      <c r="D22" s="1910"/>
      <c r="E22" s="1910"/>
      <c r="F22" s="1910"/>
      <c r="G22" s="1910"/>
      <c r="H22" s="1910"/>
      <c r="I22" s="1910"/>
      <c r="J22" s="1910"/>
      <c r="K22" s="1147">
        <v>0.03</v>
      </c>
      <c r="L22" s="1911">
        <v>2</v>
      </c>
      <c r="M22" s="1911"/>
      <c r="N22" s="1911"/>
      <c r="O22" s="1911"/>
      <c r="P22" s="1911"/>
      <c r="Q22" s="1911"/>
      <c r="R22" s="737"/>
      <c r="S22" s="1148">
        <v>23</v>
      </c>
      <c r="T22" s="1909" t="s">
        <v>548</v>
      </c>
      <c r="U22" s="1909"/>
      <c r="V22" s="1909"/>
      <c r="W22" s="1909"/>
      <c r="X22" s="1909"/>
      <c r="Y22" s="1909"/>
      <c r="Z22" s="1909"/>
      <c r="AA22" s="1909"/>
      <c r="AB22" s="1149">
        <v>0.03</v>
      </c>
      <c r="AC22" s="1911">
        <v>2</v>
      </c>
      <c r="AD22" s="1911"/>
      <c r="AE22" s="1911"/>
      <c r="AF22" s="1911"/>
      <c r="AG22" s="1911"/>
      <c r="AH22" s="1912"/>
      <c r="AI22" s="181"/>
      <c r="AJ22" s="181"/>
      <c r="AK22" s="185"/>
      <c r="AL22" s="185" t="s">
        <v>549</v>
      </c>
      <c r="AM22" s="181"/>
      <c r="AN22" s="192"/>
      <c r="AO22" s="193"/>
      <c r="AP22" s="193"/>
      <c r="AQ22" s="193"/>
      <c r="AR22" s="193"/>
      <c r="AS22" s="193"/>
      <c r="AT22" s="193"/>
      <c r="AU22" s="193"/>
      <c r="AV22" s="181"/>
      <c r="AW22" s="181"/>
      <c r="AX22" s="181"/>
      <c r="AY22" s="181"/>
      <c r="AZ22" s="181"/>
      <c r="BA22" s="181"/>
      <c r="BB22" s="181"/>
      <c r="BC22" s="181"/>
      <c r="BD22" s="181"/>
      <c r="BE22" s="181"/>
    </row>
    <row r="23" spans="2:57" s="188" customFormat="1" ht="45.6" customHeight="1">
      <c r="B23" s="730">
        <v>11</v>
      </c>
      <c r="C23" s="1909" t="s">
        <v>550</v>
      </c>
      <c r="D23" s="1910"/>
      <c r="E23" s="1910"/>
      <c r="F23" s="1910"/>
      <c r="G23" s="1910"/>
      <c r="H23" s="1910"/>
      <c r="I23" s="1910"/>
      <c r="J23" s="1910"/>
      <c r="K23" s="1147">
        <v>0.03</v>
      </c>
      <c r="L23" s="1911">
        <v>2</v>
      </c>
      <c r="M23" s="1911"/>
      <c r="N23" s="1911"/>
      <c r="O23" s="1911"/>
      <c r="P23" s="1911"/>
      <c r="Q23" s="1911"/>
      <c r="R23" s="737"/>
      <c r="S23" s="1148">
        <v>24</v>
      </c>
      <c r="T23" s="1909" t="s">
        <v>551</v>
      </c>
      <c r="U23" s="1909"/>
      <c r="V23" s="1909"/>
      <c r="W23" s="1909"/>
      <c r="X23" s="1909"/>
      <c r="Y23" s="1909"/>
      <c r="Z23" s="1909"/>
      <c r="AA23" s="1909"/>
      <c r="AB23" s="1149">
        <v>0.03</v>
      </c>
      <c r="AC23" s="1911">
        <v>2</v>
      </c>
      <c r="AD23" s="1911"/>
      <c r="AE23" s="1911"/>
      <c r="AF23" s="1911"/>
      <c r="AG23" s="1911"/>
      <c r="AH23" s="1912"/>
      <c r="AI23" s="181"/>
      <c r="AJ23" s="181"/>
      <c r="AK23" s="185"/>
      <c r="AL23" s="185"/>
      <c r="AM23" s="181"/>
      <c r="AN23" s="181"/>
      <c r="AO23" s="181"/>
      <c r="AP23" s="183"/>
      <c r="AQ23" s="183"/>
      <c r="AR23" s="181"/>
      <c r="AS23" s="181"/>
      <c r="AT23" s="181"/>
      <c r="AU23" s="181"/>
      <c r="AV23" s="181"/>
      <c r="AW23" s="181"/>
      <c r="AX23" s="181"/>
      <c r="AY23" s="181"/>
      <c r="AZ23" s="181"/>
      <c r="BA23" s="181"/>
      <c r="BB23" s="181"/>
      <c r="BC23" s="181"/>
      <c r="BD23" s="181"/>
      <c r="BE23" s="181"/>
    </row>
    <row r="24" spans="2:57" s="188" customFormat="1" ht="47.4" customHeight="1">
      <c r="B24" s="730">
        <v>12</v>
      </c>
      <c r="C24" s="1909" t="s">
        <v>552</v>
      </c>
      <c r="D24" s="1910"/>
      <c r="E24" s="1910"/>
      <c r="F24" s="1910"/>
      <c r="G24" s="1910"/>
      <c r="H24" s="1910"/>
      <c r="I24" s="1910"/>
      <c r="J24" s="1910"/>
      <c r="K24" s="1147">
        <v>0.05</v>
      </c>
      <c r="L24" s="1911">
        <v>1</v>
      </c>
      <c r="M24" s="1911"/>
      <c r="N24" s="1911"/>
      <c r="O24" s="1911"/>
      <c r="P24" s="1911"/>
      <c r="Q24" s="1911"/>
      <c r="R24" s="737"/>
      <c r="S24" s="1148">
        <v>25</v>
      </c>
      <c r="T24" s="1909" t="s">
        <v>553</v>
      </c>
      <c r="U24" s="1909"/>
      <c r="V24" s="1909"/>
      <c r="W24" s="1909"/>
      <c r="X24" s="1909"/>
      <c r="Y24" s="1909"/>
      <c r="Z24" s="1909"/>
      <c r="AA24" s="1909"/>
      <c r="AB24" s="1149">
        <v>0.04</v>
      </c>
      <c r="AC24" s="1911">
        <v>2</v>
      </c>
      <c r="AD24" s="1911"/>
      <c r="AE24" s="1911"/>
      <c r="AF24" s="1911"/>
      <c r="AG24" s="1911"/>
      <c r="AH24" s="1912"/>
      <c r="AI24" s="181"/>
      <c r="AJ24" s="181"/>
      <c r="AK24" s="185"/>
      <c r="AL24" s="185"/>
      <c r="AM24" s="181"/>
      <c r="AN24" s="192"/>
      <c r="AO24" s="193"/>
      <c r="AP24" s="193"/>
      <c r="AQ24" s="193"/>
      <c r="AR24" s="193"/>
      <c r="AS24" s="193"/>
      <c r="AT24" s="193"/>
      <c r="AU24" s="193"/>
      <c r="AV24" s="181"/>
      <c r="AW24" s="181"/>
      <c r="AX24" s="181"/>
      <c r="AY24" s="181"/>
      <c r="AZ24" s="181"/>
      <c r="BA24" s="181"/>
      <c r="BB24" s="181"/>
      <c r="BC24" s="181"/>
      <c r="BD24" s="181"/>
      <c r="BE24" s="181"/>
    </row>
    <row r="25" spans="2:57" s="188" customFormat="1" ht="54" customHeight="1">
      <c r="B25" s="730">
        <v>13</v>
      </c>
      <c r="C25" s="1909" t="s">
        <v>554</v>
      </c>
      <c r="D25" s="1909"/>
      <c r="E25" s="1909"/>
      <c r="F25" s="1909"/>
      <c r="G25" s="1909"/>
      <c r="H25" s="1909"/>
      <c r="I25" s="1909"/>
      <c r="J25" s="1909"/>
      <c r="K25" s="1147"/>
      <c r="L25" s="1911">
        <v>2</v>
      </c>
      <c r="M25" s="1911"/>
      <c r="N25" s="1911"/>
      <c r="O25" s="1911"/>
      <c r="P25" s="1911"/>
      <c r="Q25" s="1911"/>
      <c r="R25" s="737"/>
      <c r="S25" s="1148">
        <v>26</v>
      </c>
      <c r="T25" s="1909" t="s">
        <v>555</v>
      </c>
      <c r="U25" s="1909"/>
      <c r="V25" s="1909"/>
      <c r="W25" s="1909"/>
      <c r="X25" s="1909"/>
      <c r="Y25" s="1909"/>
      <c r="Z25" s="1909"/>
      <c r="AA25" s="1909"/>
      <c r="AB25" s="1149"/>
      <c r="AC25" s="1911">
        <v>2</v>
      </c>
      <c r="AD25" s="1911"/>
      <c r="AE25" s="1911"/>
      <c r="AF25" s="1911"/>
      <c r="AG25" s="1911"/>
      <c r="AH25" s="1912"/>
      <c r="AI25" s="181"/>
      <c r="AJ25" s="181"/>
      <c r="AK25" s="185"/>
      <c r="AL25" s="185"/>
      <c r="AM25" s="181"/>
      <c r="AN25" s="194"/>
      <c r="AO25" s="193"/>
      <c r="AP25" s="193"/>
      <c r="AQ25" s="193"/>
      <c r="AR25" s="193"/>
      <c r="AS25" s="193"/>
      <c r="AT25" s="193"/>
      <c r="AU25" s="193"/>
      <c r="AV25" s="181"/>
      <c r="AW25" s="181"/>
      <c r="AX25" s="181"/>
      <c r="AY25" s="181"/>
      <c r="AZ25" s="181"/>
      <c r="BA25" s="181"/>
      <c r="BB25" s="181"/>
      <c r="BC25" s="181"/>
      <c r="BD25" s="181"/>
      <c r="BE25" s="181"/>
    </row>
    <row r="26" spans="2:57" s="188" customFormat="1" ht="1.95" customHeight="1" thickBot="1">
      <c r="B26" s="731"/>
      <c r="S26" s="738"/>
      <c r="AH26" s="726"/>
      <c r="AI26" s="181"/>
      <c r="AJ26" s="181"/>
      <c r="AK26" s="181"/>
      <c r="AL26" s="181"/>
      <c r="AM26" s="181"/>
      <c r="AN26" s="181"/>
      <c r="AO26" s="181"/>
      <c r="AP26" s="181"/>
      <c r="AQ26" s="181"/>
      <c r="AR26" s="181"/>
      <c r="AS26" s="181"/>
      <c r="AT26" s="181"/>
      <c r="AU26" s="181"/>
      <c r="AV26" s="181"/>
      <c r="AW26" s="181"/>
      <c r="AX26" s="181"/>
      <c r="AY26" s="181"/>
      <c r="AZ26" s="181"/>
      <c r="BA26" s="181"/>
      <c r="BB26" s="181"/>
      <c r="BC26" s="181"/>
      <c r="BD26" s="181"/>
      <c r="BE26" s="181"/>
    </row>
    <row r="27" spans="2:57" s="188" customFormat="1" ht="22.2" customHeight="1" thickBot="1">
      <c r="B27" s="1924" t="s">
        <v>556</v>
      </c>
      <c r="C27" s="1925"/>
      <c r="D27" s="1925"/>
      <c r="E27" s="1925"/>
      <c r="F27" s="1925"/>
      <c r="G27" s="1926" t="s">
        <v>1054</v>
      </c>
      <c r="H27" s="1927"/>
      <c r="I27" s="1927"/>
      <c r="J27" s="1927"/>
      <c r="K27" s="1927"/>
      <c r="L27" s="1927"/>
      <c r="M27" s="1927"/>
      <c r="N27" s="1927"/>
      <c r="O27" s="1927"/>
      <c r="P27" s="1927"/>
      <c r="Q27" s="1928"/>
      <c r="R27" s="725"/>
      <c r="S27" s="1929" t="s">
        <v>557</v>
      </c>
      <c r="T27" s="1930"/>
      <c r="U27" s="1930"/>
      <c r="V27" s="1930"/>
      <c r="W27" s="1930"/>
      <c r="X27" s="1926" t="str">
        <f>Y4</f>
        <v>Eng. Mohammed Al Essa</v>
      </c>
      <c r="Y27" s="1927"/>
      <c r="Z27" s="1927"/>
      <c r="AA27" s="1927"/>
      <c r="AB27" s="1927"/>
      <c r="AC27" s="1927"/>
      <c r="AD27" s="1927"/>
      <c r="AE27" s="1927"/>
      <c r="AF27" s="1927"/>
      <c r="AG27" s="1927"/>
      <c r="AH27" s="1928"/>
      <c r="AI27" s="181"/>
      <c r="AJ27" s="181"/>
      <c r="AK27" s="181"/>
      <c r="AL27" s="181"/>
      <c r="AM27" s="181"/>
      <c r="AN27" s="181"/>
      <c r="AO27" s="181"/>
      <c r="AP27" s="181"/>
      <c r="AQ27" s="181"/>
      <c r="AR27" s="181"/>
      <c r="AS27" s="181"/>
      <c r="AT27" s="181"/>
      <c r="AU27" s="181"/>
      <c r="AV27" s="181"/>
      <c r="AW27" s="181"/>
      <c r="AX27" s="181"/>
      <c r="AY27" s="181"/>
      <c r="AZ27" s="181"/>
      <c r="BA27" s="181"/>
      <c r="BB27" s="181"/>
      <c r="BC27" s="181"/>
      <c r="BD27" s="181"/>
      <c r="BE27" s="181"/>
    </row>
    <row r="28" spans="2:57" ht="14.4" customHeight="1" thickBot="1">
      <c r="B28" s="1914" t="s">
        <v>558</v>
      </c>
      <c r="C28" s="1915"/>
      <c r="D28" s="1915"/>
      <c r="E28" s="1915"/>
      <c r="F28" s="1915"/>
      <c r="G28" s="1915"/>
      <c r="H28" s="1915"/>
      <c r="I28" s="1915"/>
      <c r="J28" s="1915"/>
      <c r="K28" s="1915"/>
      <c r="L28" s="1915"/>
      <c r="M28" s="1915"/>
      <c r="N28" s="1915"/>
      <c r="O28" s="1915"/>
      <c r="P28" s="1915"/>
      <c r="Q28" s="1915"/>
      <c r="R28" s="1915"/>
      <c r="S28" s="1915"/>
      <c r="T28" s="1915"/>
      <c r="U28" s="1915"/>
      <c r="V28" s="1915"/>
      <c r="W28" s="1915"/>
      <c r="X28" s="1915"/>
      <c r="Y28" s="1915"/>
      <c r="Z28" s="1915"/>
      <c r="AA28" s="1915"/>
      <c r="AB28" s="1915"/>
      <c r="AC28" s="1915"/>
      <c r="AD28" s="1915"/>
      <c r="AE28" s="1915"/>
      <c r="AF28" s="1915"/>
      <c r="AG28" s="1915"/>
      <c r="AH28" s="1916"/>
      <c r="AI28" s="181"/>
      <c r="AJ28" s="181"/>
    </row>
    <row r="29" spans="2:57" ht="18" customHeight="1" thickBot="1">
      <c r="B29" s="1917">
        <v>1</v>
      </c>
      <c r="C29" s="1918"/>
      <c r="D29" s="1919">
        <f>COUNTIF(L13:Q26,"1")+COUNTIF(AB13:AG26,"1")</f>
        <v>4</v>
      </c>
      <c r="E29" s="1919"/>
      <c r="F29" s="1919"/>
      <c r="G29" s="1919"/>
      <c r="H29" s="1919"/>
      <c r="I29" s="1920">
        <v>2</v>
      </c>
      <c r="J29" s="1920"/>
      <c r="K29" s="724"/>
      <c r="L29" s="1919">
        <f>COUNTIF(L13:Q26,"2")+COUNTIF(AB13:AG26,"2")</f>
        <v>22</v>
      </c>
      <c r="M29" s="1919"/>
      <c r="N29" s="1919"/>
      <c r="O29" s="1919"/>
      <c r="P29" s="1919"/>
      <c r="Q29" s="1919"/>
      <c r="R29" s="1919"/>
      <c r="S29" s="1919"/>
      <c r="T29" s="1919"/>
      <c r="U29" s="1920">
        <v>3</v>
      </c>
      <c r="V29" s="1920"/>
      <c r="W29" s="1921">
        <f>COUNTIF(L13:Q26,"3")+COUNTIF(AB13:AG26,"3")</f>
        <v>0</v>
      </c>
      <c r="X29" s="1922"/>
      <c r="Y29" s="1922"/>
      <c r="Z29" s="1922"/>
      <c r="AA29" s="1922"/>
      <c r="AB29" s="1922"/>
      <c r="AC29" s="1922"/>
      <c r="AD29" s="1922"/>
      <c r="AE29" s="1922"/>
      <c r="AF29" s="1922"/>
      <c r="AG29" s="1922"/>
      <c r="AH29" s="1923"/>
      <c r="AI29" s="181"/>
      <c r="AJ29" s="181"/>
    </row>
    <row r="30" spans="2:57">
      <c r="AI30" s="181"/>
      <c r="AJ30" s="181"/>
    </row>
    <row r="31" spans="2:57">
      <c r="AI31" s="181"/>
      <c r="AJ31" s="181"/>
    </row>
    <row r="32" spans="2:57">
      <c r="AI32" s="181"/>
      <c r="AJ32" s="181"/>
    </row>
    <row r="33" spans="19:19" s="181" customFormat="1">
      <c r="S33" s="729"/>
    </row>
    <row r="34" spans="19:19" s="181" customFormat="1">
      <c r="S34" s="729"/>
    </row>
    <row r="35" spans="19:19" s="181" customFormat="1">
      <c r="S35" s="729"/>
    </row>
    <row r="36" spans="19:19" s="181" customFormat="1">
      <c r="S36" s="729"/>
    </row>
    <row r="37" spans="19:19" s="181" customFormat="1">
      <c r="S37" s="729"/>
    </row>
    <row r="38" spans="19:19" s="181" customFormat="1">
      <c r="S38" s="729"/>
    </row>
    <row r="39" spans="19:19" s="181" customFormat="1">
      <c r="S39" s="729"/>
    </row>
    <row r="40" spans="19:19" s="181" customFormat="1">
      <c r="S40" s="729"/>
    </row>
    <row r="41" spans="19:19" s="181" customFormat="1">
      <c r="S41" s="729"/>
    </row>
    <row r="42" spans="19:19" s="181" customFormat="1">
      <c r="S42" s="729"/>
    </row>
    <row r="43" spans="19:19" s="181" customFormat="1">
      <c r="S43" s="729"/>
    </row>
    <row r="44" spans="19:19" s="181" customFormat="1">
      <c r="S44" s="729"/>
    </row>
    <row r="45" spans="19:19" s="181" customFormat="1">
      <c r="S45" s="729"/>
    </row>
    <row r="46" spans="19:19" s="181" customFormat="1">
      <c r="S46" s="729"/>
    </row>
    <row r="47" spans="19:19" s="181" customFormat="1">
      <c r="S47" s="729"/>
    </row>
    <row r="48" spans="19:19" s="181" customFormat="1">
      <c r="S48" s="729"/>
    </row>
    <row r="49" spans="19:19" s="181" customFormat="1">
      <c r="S49" s="729"/>
    </row>
    <row r="50" spans="19:19" s="181" customFormat="1">
      <c r="S50" s="729"/>
    </row>
    <row r="51" spans="19:19" s="181" customFormat="1">
      <c r="S51" s="729"/>
    </row>
    <row r="52" spans="19:19" s="181" customFormat="1">
      <c r="S52" s="729"/>
    </row>
    <row r="53" spans="19:19" s="181" customFormat="1">
      <c r="S53" s="729"/>
    </row>
    <row r="54" spans="19:19" s="181" customFormat="1">
      <c r="S54" s="729"/>
    </row>
    <row r="55" spans="19:19" s="181" customFormat="1">
      <c r="S55" s="729"/>
    </row>
    <row r="56" spans="19:19" s="181" customFormat="1">
      <c r="S56" s="729"/>
    </row>
    <row r="57" spans="19:19" s="181" customFormat="1">
      <c r="S57" s="729"/>
    </row>
    <row r="58" spans="19:19" s="181" customFormat="1">
      <c r="S58" s="729"/>
    </row>
    <row r="59" spans="19:19" s="181" customFormat="1">
      <c r="S59" s="729"/>
    </row>
    <row r="60" spans="19:19" s="181" customFormat="1">
      <c r="S60" s="729"/>
    </row>
    <row r="61" spans="19:19" s="181" customFormat="1">
      <c r="S61" s="729"/>
    </row>
    <row r="62" spans="19:19" s="181" customFormat="1">
      <c r="S62" s="729"/>
    </row>
    <row r="63" spans="19:19" s="181" customFormat="1">
      <c r="S63" s="729"/>
    </row>
    <row r="64" spans="19:19" s="181" customFormat="1">
      <c r="S64" s="729"/>
    </row>
    <row r="65" spans="19:19" s="181" customFormat="1">
      <c r="S65" s="729"/>
    </row>
    <row r="66" spans="19:19" s="181" customFormat="1">
      <c r="S66" s="729"/>
    </row>
    <row r="67" spans="19:19" s="181" customFormat="1">
      <c r="S67" s="729"/>
    </row>
    <row r="68" spans="19:19" s="181" customFormat="1">
      <c r="S68" s="729"/>
    </row>
    <row r="69" spans="19:19" s="181" customFormat="1">
      <c r="S69" s="729"/>
    </row>
    <row r="70" spans="19:19" s="181" customFormat="1">
      <c r="S70" s="729"/>
    </row>
    <row r="71" spans="19:19" s="181" customFormat="1">
      <c r="S71" s="729"/>
    </row>
    <row r="72" spans="19:19" s="181" customFormat="1">
      <c r="S72" s="729"/>
    </row>
    <row r="73" spans="19:19" s="181" customFormat="1">
      <c r="S73" s="729"/>
    </row>
    <row r="74" spans="19:19" s="181" customFormat="1">
      <c r="S74" s="729"/>
    </row>
    <row r="75" spans="19:19" s="181" customFormat="1">
      <c r="S75" s="729"/>
    </row>
    <row r="76" spans="19:19" s="181" customFormat="1">
      <c r="S76" s="729"/>
    </row>
    <row r="77" spans="19:19" s="181" customFormat="1">
      <c r="S77" s="729"/>
    </row>
    <row r="78" spans="19:19" s="181" customFormat="1">
      <c r="S78" s="729"/>
    </row>
    <row r="79" spans="19:19" s="181" customFormat="1">
      <c r="S79" s="729"/>
    </row>
    <row r="80" spans="19:19" s="181" customFormat="1">
      <c r="S80" s="729"/>
    </row>
    <row r="81" spans="19:19" s="181" customFormat="1">
      <c r="S81" s="729"/>
    </row>
    <row r="82" spans="19:19" s="181" customFormat="1">
      <c r="S82" s="729"/>
    </row>
    <row r="83" spans="19:19" s="181" customFormat="1">
      <c r="S83" s="729"/>
    </row>
    <row r="84" spans="19:19" s="181" customFormat="1">
      <c r="S84" s="729"/>
    </row>
    <row r="85" spans="19:19" s="181" customFormat="1">
      <c r="S85" s="729"/>
    </row>
    <row r="86" spans="19:19" s="181" customFormat="1">
      <c r="S86" s="729"/>
    </row>
    <row r="87" spans="19:19" s="181" customFormat="1">
      <c r="S87" s="729"/>
    </row>
    <row r="88" spans="19:19" s="181" customFormat="1">
      <c r="S88" s="729"/>
    </row>
    <row r="89" spans="19:19" s="181" customFormat="1">
      <c r="S89" s="729"/>
    </row>
    <row r="90" spans="19:19" s="181" customFormat="1">
      <c r="S90" s="729"/>
    </row>
    <row r="91" spans="19:19" s="181" customFormat="1">
      <c r="S91" s="729"/>
    </row>
    <row r="92" spans="19:19" s="181" customFormat="1">
      <c r="S92" s="729"/>
    </row>
    <row r="93" spans="19:19" s="181" customFormat="1">
      <c r="S93" s="729"/>
    </row>
    <row r="94" spans="19:19" s="181" customFormat="1">
      <c r="S94" s="729"/>
    </row>
    <row r="95" spans="19:19" s="181" customFormat="1">
      <c r="S95" s="729"/>
    </row>
    <row r="96" spans="19:19" s="181" customFormat="1">
      <c r="S96" s="729"/>
    </row>
    <row r="97" spans="19:19" s="181" customFormat="1">
      <c r="S97" s="729"/>
    </row>
    <row r="98" spans="19:19" s="181" customFormat="1">
      <c r="S98" s="729"/>
    </row>
    <row r="99" spans="19:19" s="181" customFormat="1">
      <c r="S99" s="729"/>
    </row>
    <row r="100" spans="19:19" s="181" customFormat="1">
      <c r="S100" s="729"/>
    </row>
    <row r="101" spans="19:19" s="181" customFormat="1">
      <c r="S101" s="729"/>
    </row>
    <row r="102" spans="19:19" s="181" customFormat="1">
      <c r="S102" s="729"/>
    </row>
    <row r="103" spans="19:19" s="181" customFormat="1">
      <c r="S103" s="729"/>
    </row>
    <row r="104" spans="19:19" s="181" customFormat="1">
      <c r="S104" s="729"/>
    </row>
    <row r="105" spans="19:19" s="181" customFormat="1">
      <c r="S105" s="729"/>
    </row>
    <row r="106" spans="19:19" s="181" customFormat="1">
      <c r="S106" s="729"/>
    </row>
    <row r="107" spans="19:19" s="181" customFormat="1">
      <c r="S107" s="729"/>
    </row>
    <row r="108" spans="19:19" s="181" customFormat="1">
      <c r="S108" s="729"/>
    </row>
    <row r="109" spans="19:19" s="181" customFormat="1">
      <c r="S109" s="729"/>
    </row>
    <row r="110" spans="19:19" s="181" customFormat="1">
      <c r="S110" s="729"/>
    </row>
    <row r="111" spans="19:19" s="181" customFormat="1">
      <c r="S111" s="729"/>
    </row>
    <row r="112" spans="19:19" s="181" customFormat="1">
      <c r="S112" s="729"/>
    </row>
    <row r="113" spans="19:19" s="181" customFormat="1">
      <c r="S113" s="729"/>
    </row>
    <row r="114" spans="19:19" s="181" customFormat="1">
      <c r="S114" s="729"/>
    </row>
    <row r="115" spans="19:19" s="181" customFormat="1">
      <c r="S115" s="729"/>
    </row>
    <row r="116" spans="19:19" s="181" customFormat="1">
      <c r="S116" s="729"/>
    </row>
    <row r="117" spans="19:19" s="181" customFormat="1">
      <c r="S117" s="729"/>
    </row>
    <row r="118" spans="19:19" s="181" customFormat="1">
      <c r="S118" s="729"/>
    </row>
    <row r="119" spans="19:19" s="181" customFormat="1">
      <c r="S119" s="729"/>
    </row>
  </sheetData>
  <sheetProtection selectLockedCells="1"/>
  <mergeCells count="102">
    <mergeCell ref="C24:J24"/>
    <mergeCell ref="T24:AA24"/>
    <mergeCell ref="C21:J21"/>
    <mergeCell ref="B28:AH28"/>
    <mergeCell ref="B29:C29"/>
    <mergeCell ref="D29:H29"/>
    <mergeCell ref="I29:J29"/>
    <mergeCell ref="L29:T29"/>
    <mergeCell ref="U29:V29"/>
    <mergeCell ref="W29:AH29"/>
    <mergeCell ref="C25:J25"/>
    <mergeCell ref="T25:AA25"/>
    <mergeCell ref="B27:F27"/>
    <mergeCell ref="G27:Q27"/>
    <mergeCell ref="S27:W27"/>
    <mergeCell ref="X27:AH27"/>
    <mergeCell ref="T21:AA21"/>
    <mergeCell ref="C22:J22"/>
    <mergeCell ref="T22:AA22"/>
    <mergeCell ref="L25:Q25"/>
    <mergeCell ref="AC25:AH25"/>
    <mergeCell ref="AC24:AH24"/>
    <mergeCell ref="L24:Q24"/>
    <mergeCell ref="C19:J19"/>
    <mergeCell ref="T19:AA19"/>
    <mergeCell ref="C20:J20"/>
    <mergeCell ref="C17:J17"/>
    <mergeCell ref="C18:J18"/>
    <mergeCell ref="L22:Q22"/>
    <mergeCell ref="AC18:AH18"/>
    <mergeCell ref="C23:J23"/>
    <mergeCell ref="T23:AA23"/>
    <mergeCell ref="AC19:AH19"/>
    <mergeCell ref="AC21:AH21"/>
    <mergeCell ref="AC22:AH22"/>
    <mergeCell ref="AC23:AH23"/>
    <mergeCell ref="AC17:AH17"/>
    <mergeCell ref="L23:Q23"/>
    <mergeCell ref="L17:Q17"/>
    <mergeCell ref="T20:AA20"/>
    <mergeCell ref="T17:AA17"/>
    <mergeCell ref="T18:AA18"/>
    <mergeCell ref="L20:Q20"/>
    <mergeCell ref="L18:Q18"/>
    <mergeCell ref="L19:Q19"/>
    <mergeCell ref="AC20:AH20"/>
    <mergeCell ref="L21:Q21"/>
    <mergeCell ref="AP15:AQ15"/>
    <mergeCell ref="AP16:AQ16"/>
    <mergeCell ref="C13:J13"/>
    <mergeCell ref="T13:AA13"/>
    <mergeCell ref="AP13:AQ13"/>
    <mergeCell ref="C14:J14"/>
    <mergeCell ref="T14:AA14"/>
    <mergeCell ref="AP14:AQ14"/>
    <mergeCell ref="L15:Q15"/>
    <mergeCell ref="AC13:AH13"/>
    <mergeCell ref="AC14:AH14"/>
    <mergeCell ref="L13:Q13"/>
    <mergeCell ref="L14:Q14"/>
    <mergeCell ref="AC15:AH15"/>
    <mergeCell ref="C15:J15"/>
    <mergeCell ref="T15:AA15"/>
    <mergeCell ref="C16:J16"/>
    <mergeCell ref="T16:AA16"/>
    <mergeCell ref="AC16:AH16"/>
    <mergeCell ref="L16:Q16"/>
    <mergeCell ref="B1:AH1"/>
    <mergeCell ref="B2:D2"/>
    <mergeCell ref="E2:J2"/>
    <mergeCell ref="B3:AH3"/>
    <mergeCell ref="B4:D4"/>
    <mergeCell ref="E4:K4"/>
    <mergeCell ref="L4:O4"/>
    <mergeCell ref="P4:V4"/>
    <mergeCell ref="W4:X4"/>
    <mergeCell ref="Y4:AH4"/>
    <mergeCell ref="U2:AH2"/>
    <mergeCell ref="L2:T2"/>
    <mergeCell ref="B5:AH5"/>
    <mergeCell ref="E6:J6"/>
    <mergeCell ref="L6:Q6"/>
    <mergeCell ref="R6:W6"/>
    <mergeCell ref="X6:Z6"/>
    <mergeCell ref="AA6:AD6"/>
    <mergeCell ref="AE6:AH6"/>
    <mergeCell ref="AB11:AB12"/>
    <mergeCell ref="AC11:AH12"/>
    <mergeCell ref="B7:AH7"/>
    <mergeCell ref="B8:AH8"/>
    <mergeCell ref="B9:C9"/>
    <mergeCell ref="D9:G9"/>
    <mergeCell ref="I9:S9"/>
    <mergeCell ref="U9:W9"/>
    <mergeCell ref="Y9:AH9"/>
    <mergeCell ref="B10:AH10"/>
    <mergeCell ref="B11:B12"/>
    <mergeCell ref="C11:J12"/>
    <mergeCell ref="K11:K12"/>
    <mergeCell ref="L11:Q12"/>
    <mergeCell ref="S11:S12"/>
    <mergeCell ref="T11:AA12"/>
  </mergeCells>
  <conditionalFormatting sqref="B9:C9">
    <cfRule type="iconSet" priority="18">
      <iconSet showValue="0" reverse="1">
        <cfvo type="percent" val="0"/>
        <cfvo type="num" val="1" gte="0"/>
        <cfvo type="num" val="2" gte="0"/>
      </iconSet>
    </cfRule>
  </conditionalFormatting>
  <conditionalFormatting sqref="B29:C29">
    <cfRule type="iconSet" priority="7">
      <iconSet showValue="0" reverse="1">
        <cfvo type="percent" val="0"/>
        <cfvo type="num" val="1" gte="0"/>
        <cfvo type="num" val="2" gte="0"/>
      </iconSet>
    </cfRule>
  </conditionalFormatting>
  <conditionalFormatting sqref="H9">
    <cfRule type="iconSet" priority="17">
      <iconSet showValue="0" reverse="1">
        <cfvo type="percent" val="0"/>
        <cfvo type="num" val="1" gte="0"/>
        <cfvo type="num" val="2" gte="0"/>
      </iconSet>
    </cfRule>
  </conditionalFormatting>
  <conditionalFormatting sqref="I29:J29">
    <cfRule type="iconSet" priority="6">
      <iconSet showValue="0" reverse="1">
        <cfvo type="percent" val="0"/>
        <cfvo type="num" val="1" gte="0"/>
        <cfvo type="num" val="2" gte="0"/>
      </iconSet>
    </cfRule>
  </conditionalFormatting>
  <conditionalFormatting sqref="T9">
    <cfRule type="iconSet" priority="16">
      <iconSet showValue="0" reverse="1">
        <cfvo type="percent" val="0"/>
        <cfvo type="num" val="1"/>
        <cfvo type="num" val="2"/>
      </iconSet>
    </cfRule>
  </conditionalFormatting>
  <conditionalFormatting sqref="U29:V29">
    <cfRule type="iconSet" priority="5">
      <iconSet showValue="0" reverse="1">
        <cfvo type="percent" val="0"/>
        <cfvo type="num" val="1"/>
        <cfvo type="num" val="2"/>
      </iconSet>
    </cfRule>
  </conditionalFormatting>
  <conditionalFormatting sqref="AP13:AQ13">
    <cfRule type="iconSet" priority="42">
      <iconSet showValue="0" reverse="1">
        <cfvo type="percent" val="0"/>
        <cfvo type="num" val="1" gte="0"/>
        <cfvo type="num" val="2" gte="0"/>
      </iconSet>
    </cfRule>
  </conditionalFormatting>
  <conditionalFormatting sqref="AP14:AQ14">
    <cfRule type="iconSet" priority="41">
      <iconSet showValue="0" reverse="1">
        <cfvo type="percent" val="0"/>
        <cfvo type="num" val="1" gte="0"/>
        <cfvo type="num" val="2" gte="0"/>
      </iconSet>
    </cfRule>
  </conditionalFormatting>
  <conditionalFormatting sqref="AP15:AQ15">
    <cfRule type="iconSet" priority="40">
      <iconSet showValue="0" reverse="1">
        <cfvo type="percent" val="0"/>
        <cfvo type="num" val="1"/>
        <cfvo type="num" val="2"/>
      </iconSet>
    </cfRule>
  </conditionalFormatting>
  <dataValidations count="3">
    <dataValidation type="whole" errorStyle="information" operator="greaterThan" showInputMessage="1" showErrorMessage="1" errorTitle="Error - review score" error="Only one score can be given for each subject, please revise." sqref="R13:R25" xr:uid="{D5B6F962-D68A-4FC4-BDCD-16E45B0C4111}">
      <formula1>1</formula1>
    </dataValidation>
    <dataValidation type="whole" operator="greaterThan" allowBlank="1" showErrorMessage="1" sqref="I26" xr:uid="{9243731E-94D0-4463-8B48-169FA2E5C6B5}">
      <formula1>120</formula1>
    </dataValidation>
    <dataValidation type="list" allowBlank="1" showErrorMessage="1" error="Number Should be from 1 to 3" sqref="AC13:AH25 L13:L25" xr:uid="{EEE78BAC-AEAB-4FFC-B89D-7037A01CCCE6}">
      <formula1>$AU$13:$AU$16</formula1>
    </dataValidation>
  </dataValidations>
  <pageMargins left="0.7" right="0.7" top="0.75" bottom="0.75" header="0.3" footer="0.3"/>
  <pageSetup paperSize="9" scale="40" orientation="portrait" r:id="rId1"/>
  <headerFooter>
    <oddFooter>&amp;R_x000D_&amp;1#&amp;"Aptos"&amp;10&amp;K000000 Data sensitivity - Public</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iconSet" priority="4" id="{005817ED-281C-48BA-AF28-FC458268A02D}">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L13</xm:sqref>
        </x14:conditionalFormatting>
        <x14:conditionalFormatting xmlns:xm="http://schemas.microsoft.com/office/excel/2006/main">
          <x14:cfRule type="iconSet" priority="3" id="{29A38593-ED0B-48C5-9DE4-BEA5022CCD2F}">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L14:L25</xm:sqref>
        </x14:conditionalFormatting>
        <x14:conditionalFormatting xmlns:xm="http://schemas.microsoft.com/office/excel/2006/main">
          <x14:cfRule type="iconSet" priority="12" id="{DE83EB54-81AE-4F73-88A7-59C9107452D7}">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AA6</xm:sqref>
        </x14:conditionalFormatting>
        <x14:conditionalFormatting xmlns:xm="http://schemas.microsoft.com/office/excel/2006/main">
          <x14:cfRule type="iconSet" priority="2" id="{B1E149C1-5680-4C24-A029-18BF253FEB0B}">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AC13</xm:sqref>
        </x14:conditionalFormatting>
        <x14:conditionalFormatting xmlns:xm="http://schemas.microsoft.com/office/excel/2006/main">
          <x14:cfRule type="iconSet" priority="1" id="{EDB6A914-1B28-4686-9E4B-29FFEC8F809A}">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AC14:AC25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F9C8C-9750-430A-B9BB-7B4E8C5A4F21}">
  <sheetPr codeName="Sheet5">
    <tabColor theme="9" tint="0.59999389629810485"/>
  </sheetPr>
  <dimension ref="A1:O98"/>
  <sheetViews>
    <sheetView view="pageBreakPreview" topLeftCell="A24" zoomScale="80" zoomScaleNormal="100" zoomScaleSheetLayoutView="80" workbookViewId="0">
      <selection activeCell="G56" sqref="G56"/>
    </sheetView>
  </sheetViews>
  <sheetFormatPr defaultColWidth="9.109375" defaultRowHeight="14.4"/>
  <cols>
    <col min="1" max="1" width="9.109375" style="6"/>
    <col min="2" max="2" width="12.6640625" style="6" customWidth="1"/>
    <col min="3" max="3" width="24.33203125" style="6" customWidth="1"/>
    <col min="4" max="6" width="14.6640625" style="6" customWidth="1"/>
    <col min="7" max="7" width="16" style="6" customWidth="1"/>
    <col min="8" max="16384" width="9.109375" style="6"/>
  </cols>
  <sheetData>
    <row r="1" spans="1:12" ht="15.45" customHeight="1">
      <c r="A1" s="1932" t="s">
        <v>316</v>
      </c>
      <c r="B1" s="1932"/>
      <c r="C1" s="1932"/>
      <c r="D1" s="1932"/>
      <c r="E1" s="1932"/>
      <c r="F1" s="1932"/>
      <c r="G1" s="1933"/>
    </row>
    <row r="2" spans="1:12" ht="15.45" customHeight="1">
      <c r="A2" s="1934"/>
      <c r="B2" s="1934"/>
      <c r="C2" s="1934"/>
      <c r="D2" s="1934"/>
      <c r="E2" s="1934"/>
      <c r="F2" s="1934"/>
      <c r="G2" s="1935"/>
    </row>
    <row r="3" spans="1:12" ht="43.2" customHeight="1">
      <c r="A3" s="777" t="s">
        <v>326</v>
      </c>
      <c r="B3" s="1931" t="s">
        <v>1</v>
      </c>
      <c r="C3" s="1931"/>
      <c r="D3" s="777" t="s">
        <v>311</v>
      </c>
      <c r="E3" s="777" t="s">
        <v>312</v>
      </c>
      <c r="F3" s="777" t="s">
        <v>313</v>
      </c>
      <c r="G3" s="777" t="s">
        <v>20</v>
      </c>
    </row>
    <row r="4" spans="1:12" ht="15">
      <c r="A4" s="775" t="s">
        <v>326</v>
      </c>
      <c r="B4" s="1940" t="s">
        <v>111</v>
      </c>
      <c r="C4" s="1941"/>
      <c r="D4" s="1126">
        <v>3480</v>
      </c>
      <c r="E4" s="1127">
        <v>11400</v>
      </c>
      <c r="F4" s="1127">
        <f>132230+E4</f>
        <v>143630</v>
      </c>
      <c r="G4" s="1128">
        <f>F4</f>
        <v>143630</v>
      </c>
      <c r="K4" s="6">
        <f>16*4</f>
        <v>64</v>
      </c>
      <c r="L4" s="6">
        <f>COUNTA(D4:G19)</f>
        <v>64</v>
      </c>
    </row>
    <row r="5" spans="1:12" ht="15">
      <c r="A5" s="776"/>
      <c r="B5" s="1938" t="s">
        <v>110</v>
      </c>
      <c r="C5" s="1939"/>
      <c r="D5" s="1126">
        <v>3480</v>
      </c>
      <c r="E5" s="1127">
        <v>11400</v>
      </c>
      <c r="F5" s="1127">
        <f>132230+E5</f>
        <v>143630</v>
      </c>
      <c r="G5" s="1127">
        <f>F5</f>
        <v>143630</v>
      </c>
      <c r="L5" s="6">
        <f>COUNTBLANK(D4:G19)</f>
        <v>0</v>
      </c>
    </row>
    <row r="6" spans="1:12" ht="15">
      <c r="A6" s="1944" t="s">
        <v>324</v>
      </c>
      <c r="B6" s="1942" t="s">
        <v>699</v>
      </c>
      <c r="C6" s="1943"/>
      <c r="D6" s="905">
        <v>0</v>
      </c>
      <c r="E6" s="904">
        <v>0</v>
      </c>
      <c r="F6" s="904">
        <v>0</v>
      </c>
      <c r="G6" s="903">
        <v>0</v>
      </c>
    </row>
    <row r="7" spans="1:12" ht="15">
      <c r="A7" s="1944"/>
      <c r="B7" s="1942" t="s">
        <v>709</v>
      </c>
      <c r="C7" s="1943"/>
      <c r="D7" s="905">
        <v>0</v>
      </c>
      <c r="E7" s="904">
        <v>0</v>
      </c>
      <c r="F7" s="904">
        <v>0</v>
      </c>
      <c r="G7" s="903">
        <v>0</v>
      </c>
    </row>
    <row r="8" spans="1:12" ht="15">
      <c r="A8" s="1944"/>
      <c r="B8" s="1942" t="s">
        <v>710</v>
      </c>
      <c r="C8" s="1943"/>
      <c r="D8" s="905">
        <v>0</v>
      </c>
      <c r="E8" s="904">
        <v>0</v>
      </c>
      <c r="F8" s="904">
        <v>0</v>
      </c>
      <c r="G8" s="903">
        <v>0</v>
      </c>
    </row>
    <row r="9" spans="1:12" ht="15">
      <c r="A9" s="1944"/>
      <c r="B9" s="1942" t="s">
        <v>708</v>
      </c>
      <c r="C9" s="1943"/>
      <c r="D9" s="905">
        <v>0</v>
      </c>
      <c r="E9" s="904">
        <v>0</v>
      </c>
      <c r="F9" s="904">
        <v>0</v>
      </c>
      <c r="G9" s="903">
        <v>0</v>
      </c>
    </row>
    <row r="10" spans="1:12" ht="15">
      <c r="A10" s="1944"/>
      <c r="B10" s="1946" t="s">
        <v>700</v>
      </c>
      <c r="C10" s="1947"/>
      <c r="D10" s="905">
        <v>0</v>
      </c>
      <c r="E10" s="904">
        <v>0</v>
      </c>
      <c r="F10" s="904">
        <v>0</v>
      </c>
      <c r="G10" s="903">
        <v>0</v>
      </c>
    </row>
    <row r="11" spans="1:12" ht="15">
      <c r="A11" s="1944"/>
      <c r="B11" s="1946" t="s">
        <v>701</v>
      </c>
      <c r="C11" s="1947"/>
      <c r="D11" s="905">
        <v>0</v>
      </c>
      <c r="E11" s="904">
        <v>0</v>
      </c>
      <c r="F11" s="904">
        <v>0</v>
      </c>
      <c r="G11" s="903">
        <v>0</v>
      </c>
    </row>
    <row r="12" spans="1:12" ht="15">
      <c r="A12" s="1944"/>
      <c r="B12" s="1946" t="s">
        <v>314</v>
      </c>
      <c r="C12" s="1947"/>
      <c r="D12" s="905">
        <v>0</v>
      </c>
      <c r="E12" s="904">
        <v>0</v>
      </c>
      <c r="F12" s="904">
        <v>0</v>
      </c>
      <c r="G12" s="903">
        <v>0</v>
      </c>
    </row>
    <row r="13" spans="1:12" ht="15">
      <c r="A13" s="1944"/>
      <c r="B13" s="1946" t="s">
        <v>702</v>
      </c>
      <c r="C13" s="1947"/>
      <c r="D13" s="905">
        <v>0</v>
      </c>
      <c r="E13" s="904">
        <v>0</v>
      </c>
      <c r="F13" s="904">
        <v>0</v>
      </c>
      <c r="G13" s="903">
        <v>0</v>
      </c>
    </row>
    <row r="14" spans="1:12" ht="15">
      <c r="A14" s="1945"/>
      <c r="B14" s="1946" t="s">
        <v>703</v>
      </c>
      <c r="C14" s="1947"/>
      <c r="D14" s="902">
        <v>0</v>
      </c>
      <c r="E14" s="901">
        <v>0</v>
      </c>
      <c r="F14" s="901">
        <v>0</v>
      </c>
      <c r="G14" s="900">
        <v>0</v>
      </c>
    </row>
    <row r="15" spans="1:12" ht="15.6">
      <c r="A15" s="1948" t="s">
        <v>325</v>
      </c>
      <c r="B15" s="1938" t="s">
        <v>317</v>
      </c>
      <c r="C15" s="1939"/>
      <c r="D15" s="1100">
        <v>0</v>
      </c>
      <c r="E15" s="1101">
        <v>7</v>
      </c>
      <c r="F15" s="1101">
        <v>11</v>
      </c>
      <c r="G15" s="1102">
        <v>11</v>
      </c>
    </row>
    <row r="16" spans="1:12" ht="15">
      <c r="A16" s="1944"/>
      <c r="B16" s="1938" t="s">
        <v>704</v>
      </c>
      <c r="C16" s="1939"/>
      <c r="D16" s="1091">
        <v>0</v>
      </c>
      <c r="E16" s="1090">
        <v>4</v>
      </c>
      <c r="F16" s="1090">
        <v>5</v>
      </c>
      <c r="G16" s="1090">
        <v>5</v>
      </c>
    </row>
    <row r="17" spans="1:15" ht="15">
      <c r="A17" s="1944"/>
      <c r="B17" s="1938" t="s">
        <v>705</v>
      </c>
      <c r="C17" s="1939"/>
      <c r="D17" s="1091">
        <v>0</v>
      </c>
      <c r="E17" s="1092">
        <v>1</v>
      </c>
      <c r="F17" s="1092">
        <v>5</v>
      </c>
      <c r="G17" s="1093">
        <v>5</v>
      </c>
    </row>
    <row r="18" spans="1:15" ht="15">
      <c r="A18" s="1944"/>
      <c r="B18" s="1938" t="s">
        <v>706</v>
      </c>
      <c r="C18" s="1939"/>
      <c r="D18" s="1094">
        <v>0</v>
      </c>
      <c r="E18" s="1095">
        <v>18</v>
      </c>
      <c r="F18" s="1095">
        <v>23</v>
      </c>
      <c r="G18" s="1096">
        <v>23</v>
      </c>
    </row>
    <row r="19" spans="1:15" ht="15">
      <c r="A19" s="1944"/>
      <c r="B19" s="1936" t="s">
        <v>707</v>
      </c>
      <c r="C19" s="1937"/>
      <c r="D19" s="1097">
        <v>0</v>
      </c>
      <c r="E19" s="1098">
        <v>0</v>
      </c>
      <c r="F19" s="1098">
        <v>0</v>
      </c>
      <c r="G19" s="1099">
        <v>0</v>
      </c>
    </row>
    <row r="20" spans="1:15">
      <c r="I20" s="777" t="s">
        <v>326</v>
      </c>
      <c r="J20" s="1931" t="s">
        <v>1</v>
      </c>
      <c r="K20" s="1931"/>
      <c r="L20" s="777" t="s">
        <v>311</v>
      </c>
      <c r="M20" s="777" t="s">
        <v>312</v>
      </c>
      <c r="N20" s="777" t="s">
        <v>313</v>
      </c>
      <c r="O20" s="777" t="s">
        <v>20</v>
      </c>
    </row>
    <row r="22" spans="1:15" ht="46.2" customHeight="1">
      <c r="A22" s="1794" t="s">
        <v>757</v>
      </c>
      <c r="B22" s="1795"/>
      <c r="C22" s="1795"/>
      <c r="D22" s="1795"/>
      <c r="E22" s="1795"/>
      <c r="F22" s="1795"/>
      <c r="G22" s="1795"/>
      <c r="I22" s="75" t="s">
        <v>309</v>
      </c>
      <c r="J22" s="76">
        <f>AVERAGE(E24:E98)</f>
        <v>0.75499999999999945</v>
      </c>
    </row>
    <row r="23" spans="1:15" ht="43.2" customHeight="1">
      <c r="A23" s="71" t="s">
        <v>302</v>
      </c>
      <c r="B23" s="71" t="s">
        <v>306</v>
      </c>
      <c r="C23" s="71" t="s">
        <v>303</v>
      </c>
      <c r="D23" s="71" t="s">
        <v>305</v>
      </c>
      <c r="E23" s="71" t="s">
        <v>307</v>
      </c>
      <c r="F23" s="71" t="s">
        <v>304</v>
      </c>
      <c r="G23" s="71" t="s">
        <v>308</v>
      </c>
      <c r="I23" s="75" t="s">
        <v>310</v>
      </c>
      <c r="J23" s="77">
        <f>HSE!AE6</f>
        <v>0.78846153846153844</v>
      </c>
    </row>
    <row r="24" spans="1:15">
      <c r="A24" s="845" t="s">
        <v>227</v>
      </c>
      <c r="B24" s="848">
        <v>46083</v>
      </c>
      <c r="C24" s="1145">
        <v>46072</v>
      </c>
      <c r="D24" s="849">
        <v>7</v>
      </c>
      <c r="E24" s="846">
        <v>0.66</v>
      </c>
      <c r="F24" s="1145">
        <v>46083</v>
      </c>
      <c r="G24" s="869"/>
    </row>
    <row r="25" spans="1:15">
      <c r="A25" s="847" t="s">
        <v>228</v>
      </c>
      <c r="B25" s="848">
        <v>46090</v>
      </c>
      <c r="C25" s="1145">
        <v>46081</v>
      </c>
      <c r="D25" s="849">
        <v>5</v>
      </c>
      <c r="E25" s="846">
        <v>0.66</v>
      </c>
      <c r="F25" s="1145">
        <v>46084</v>
      </c>
      <c r="G25" s="850"/>
    </row>
    <row r="26" spans="1:15">
      <c r="A26" s="847" t="s">
        <v>229</v>
      </c>
      <c r="B26" s="848">
        <v>46097</v>
      </c>
      <c r="C26" s="1145">
        <v>46081</v>
      </c>
      <c r="D26" s="849">
        <v>5</v>
      </c>
      <c r="E26" s="846">
        <v>0.66</v>
      </c>
      <c r="F26" s="1145">
        <v>46084</v>
      </c>
      <c r="G26" s="850"/>
    </row>
    <row r="27" spans="1:15">
      <c r="A27" s="847" t="s">
        <v>230</v>
      </c>
      <c r="B27" s="848">
        <v>46104</v>
      </c>
      <c r="C27" s="1145">
        <v>46109</v>
      </c>
      <c r="D27" s="849">
        <v>6</v>
      </c>
      <c r="E27" s="846">
        <v>0.66</v>
      </c>
      <c r="F27" s="1145">
        <v>46110</v>
      </c>
      <c r="G27" s="850"/>
    </row>
    <row r="28" spans="1:15">
      <c r="A28" s="847" t="s">
        <v>231</v>
      </c>
      <c r="B28" s="848">
        <v>46111</v>
      </c>
      <c r="C28" s="1145">
        <v>46108</v>
      </c>
      <c r="D28" s="849">
        <v>6</v>
      </c>
      <c r="E28" s="846">
        <v>0.66</v>
      </c>
      <c r="F28" s="1145">
        <v>46116</v>
      </c>
      <c r="G28" s="850"/>
    </row>
    <row r="29" spans="1:15">
      <c r="A29" s="847" t="s">
        <v>232</v>
      </c>
      <c r="B29" s="848">
        <v>46118</v>
      </c>
      <c r="C29" s="1145">
        <v>46108</v>
      </c>
      <c r="D29" s="849">
        <v>5</v>
      </c>
      <c r="E29" s="846">
        <v>0.66</v>
      </c>
      <c r="F29" s="1145">
        <v>46123</v>
      </c>
      <c r="G29" s="850"/>
    </row>
    <row r="30" spans="1:15">
      <c r="A30" s="847" t="s">
        <v>233</v>
      </c>
      <c r="B30" s="848">
        <v>46125</v>
      </c>
      <c r="C30" s="1145">
        <v>46119</v>
      </c>
      <c r="D30" s="849">
        <v>6</v>
      </c>
      <c r="E30" s="846">
        <v>0.66</v>
      </c>
      <c r="F30" s="1145">
        <v>46123</v>
      </c>
      <c r="G30" s="850"/>
    </row>
    <row r="31" spans="1:15">
      <c r="A31" s="847" t="s">
        <v>234</v>
      </c>
      <c r="B31" s="848">
        <v>46131</v>
      </c>
      <c r="C31" s="1145">
        <v>46109</v>
      </c>
      <c r="D31" s="849">
        <v>7</v>
      </c>
      <c r="E31" s="846">
        <v>0.66</v>
      </c>
      <c r="F31" s="1145">
        <v>46129</v>
      </c>
      <c r="G31" s="850"/>
    </row>
    <row r="32" spans="1:15">
      <c r="A32" s="847" t="s">
        <v>235</v>
      </c>
      <c r="B32" s="848">
        <v>46139</v>
      </c>
      <c r="C32" s="1145">
        <v>46138</v>
      </c>
      <c r="D32" s="849">
        <v>4</v>
      </c>
      <c r="E32" s="846">
        <v>0.78</v>
      </c>
      <c r="F32" s="1145">
        <v>46138</v>
      </c>
      <c r="G32" s="850"/>
    </row>
    <row r="33" spans="1:7">
      <c r="A33" s="847" t="s">
        <v>236</v>
      </c>
      <c r="B33" s="848">
        <v>46146</v>
      </c>
      <c r="C33" s="1145">
        <v>46145</v>
      </c>
      <c r="D33" s="849">
        <v>1</v>
      </c>
      <c r="E33" s="846">
        <v>0.79</v>
      </c>
      <c r="F33" s="1145">
        <v>46146</v>
      </c>
      <c r="G33" s="850"/>
    </row>
    <row r="34" spans="1:7">
      <c r="A34" s="847" t="s">
        <v>237</v>
      </c>
      <c r="B34" s="848">
        <v>46153</v>
      </c>
      <c r="C34" s="1145">
        <v>46151</v>
      </c>
      <c r="D34" s="849">
        <v>2</v>
      </c>
      <c r="E34" s="846">
        <v>0.79</v>
      </c>
      <c r="F34" s="1145">
        <v>46152</v>
      </c>
      <c r="G34" s="850"/>
    </row>
    <row r="35" spans="1:7">
      <c r="A35" s="847" t="s">
        <v>238</v>
      </c>
      <c r="B35" s="848">
        <v>46160</v>
      </c>
      <c r="C35" s="1145">
        <v>46159</v>
      </c>
      <c r="D35" s="849">
        <v>2</v>
      </c>
      <c r="E35" s="846">
        <v>0.79</v>
      </c>
      <c r="F35" s="1145">
        <v>46160</v>
      </c>
      <c r="G35" s="850"/>
    </row>
    <row r="36" spans="1:7">
      <c r="A36" s="847" t="s">
        <v>239</v>
      </c>
      <c r="B36" s="848">
        <v>46166</v>
      </c>
      <c r="C36" s="1145">
        <v>46163</v>
      </c>
      <c r="D36" s="849">
        <v>2</v>
      </c>
      <c r="E36" s="846">
        <v>0.79</v>
      </c>
      <c r="F36" s="1145">
        <v>46166</v>
      </c>
      <c r="G36" s="850"/>
    </row>
    <row r="37" spans="1:7">
      <c r="A37" s="847" t="s">
        <v>240</v>
      </c>
      <c r="B37" s="848">
        <v>46174</v>
      </c>
      <c r="C37" s="1145">
        <v>46173</v>
      </c>
      <c r="D37" s="849">
        <v>1</v>
      </c>
      <c r="E37" s="846">
        <v>0.79</v>
      </c>
      <c r="F37" s="1145">
        <v>46173</v>
      </c>
      <c r="G37" s="850"/>
    </row>
    <row r="38" spans="1:7">
      <c r="A38" s="847" t="s">
        <v>241</v>
      </c>
      <c r="B38" s="848">
        <v>46181</v>
      </c>
      <c r="C38" s="1145">
        <v>46180</v>
      </c>
      <c r="D38" s="849">
        <v>2</v>
      </c>
      <c r="E38" s="846">
        <v>0.79</v>
      </c>
      <c r="F38" s="1145">
        <v>46181</v>
      </c>
      <c r="G38" s="850"/>
    </row>
    <row r="39" spans="1:7">
      <c r="A39" s="847" t="s">
        <v>242</v>
      </c>
      <c r="B39" s="848">
        <v>46188</v>
      </c>
      <c r="C39" s="1145">
        <v>46187</v>
      </c>
      <c r="D39" s="849">
        <v>2</v>
      </c>
      <c r="E39" s="846">
        <v>0.79</v>
      </c>
      <c r="F39" s="1145">
        <v>46187</v>
      </c>
      <c r="G39" s="850"/>
    </row>
    <row r="40" spans="1:7">
      <c r="A40" s="847" t="s">
        <v>243</v>
      </c>
      <c r="B40" s="848">
        <v>46195</v>
      </c>
      <c r="C40" s="1145">
        <v>46194</v>
      </c>
      <c r="D40" s="849">
        <v>2</v>
      </c>
      <c r="E40" s="846">
        <v>0.79</v>
      </c>
      <c r="F40" s="1145">
        <v>46194</v>
      </c>
      <c r="G40" s="850"/>
    </row>
    <row r="41" spans="1:7">
      <c r="A41" s="847" t="s">
        <v>244</v>
      </c>
      <c r="B41" s="848">
        <v>46202</v>
      </c>
      <c r="C41" s="1145">
        <v>46201</v>
      </c>
      <c r="D41" s="849">
        <v>2</v>
      </c>
      <c r="E41" s="846">
        <v>0.79</v>
      </c>
      <c r="F41" s="1145">
        <v>46201</v>
      </c>
      <c r="G41" s="850"/>
    </row>
    <row r="42" spans="1:7">
      <c r="A42" s="847" t="s">
        <v>245</v>
      </c>
      <c r="B42" s="848">
        <v>46209</v>
      </c>
      <c r="C42" s="1145">
        <v>46208</v>
      </c>
      <c r="D42" s="849">
        <v>1</v>
      </c>
      <c r="E42" s="846">
        <v>0.79</v>
      </c>
      <c r="F42" s="1145">
        <v>46209</v>
      </c>
      <c r="G42" s="850"/>
    </row>
    <row r="43" spans="1:7">
      <c r="A43" s="847" t="s">
        <v>246</v>
      </c>
      <c r="B43" s="848">
        <v>46216</v>
      </c>
      <c r="C43" s="1145">
        <v>46215</v>
      </c>
      <c r="D43" s="849">
        <v>1</v>
      </c>
      <c r="E43" s="846">
        <v>0.79</v>
      </c>
      <c r="F43" s="1145">
        <v>46216</v>
      </c>
      <c r="G43" s="850"/>
    </row>
    <row r="44" spans="1:7">
      <c r="A44" s="847" t="s">
        <v>247</v>
      </c>
      <c r="B44" s="848">
        <v>46223</v>
      </c>
      <c r="C44" s="1145">
        <v>46222</v>
      </c>
      <c r="D44" s="849">
        <v>1</v>
      </c>
      <c r="E44" s="846">
        <v>0.79</v>
      </c>
      <c r="F44" s="1145">
        <v>46222</v>
      </c>
      <c r="G44" s="850"/>
    </row>
    <row r="45" spans="1:7">
      <c r="A45" s="847" t="s">
        <v>248</v>
      </c>
      <c r="B45" s="848">
        <v>46230</v>
      </c>
      <c r="C45" s="1145">
        <v>46230</v>
      </c>
      <c r="D45" s="849">
        <v>2</v>
      </c>
      <c r="E45" s="846">
        <v>0.79</v>
      </c>
      <c r="F45" s="1145">
        <v>46230</v>
      </c>
      <c r="G45" s="850"/>
    </row>
    <row r="46" spans="1:7">
      <c r="A46" s="847" t="s">
        <v>249</v>
      </c>
      <c r="B46" s="848">
        <v>46237</v>
      </c>
      <c r="C46" s="1145">
        <v>46236</v>
      </c>
      <c r="D46" s="849">
        <v>2</v>
      </c>
      <c r="E46" s="846">
        <v>0.79</v>
      </c>
      <c r="F46" s="1145">
        <v>46237</v>
      </c>
      <c r="G46" s="850"/>
    </row>
    <row r="47" spans="1:7">
      <c r="A47" s="847" t="s">
        <v>250</v>
      </c>
      <c r="B47" s="848">
        <v>46244</v>
      </c>
      <c r="C47" s="1145">
        <v>46243</v>
      </c>
      <c r="D47" s="849">
        <v>2</v>
      </c>
      <c r="E47" s="846">
        <v>0.79</v>
      </c>
      <c r="F47" s="1145">
        <v>46243</v>
      </c>
      <c r="G47" s="850"/>
    </row>
    <row r="48" spans="1:7">
      <c r="A48" s="847" t="s">
        <v>251</v>
      </c>
      <c r="B48" s="848">
        <v>46251</v>
      </c>
      <c r="C48" s="1145">
        <v>46250</v>
      </c>
      <c r="D48" s="849">
        <v>2</v>
      </c>
      <c r="E48" s="846">
        <v>0.79</v>
      </c>
      <c r="F48" s="1145">
        <v>46250</v>
      </c>
      <c r="G48" s="850"/>
    </row>
    <row r="49" spans="1:7">
      <c r="A49" s="847" t="s">
        <v>252</v>
      </c>
      <c r="B49" s="848">
        <v>46258</v>
      </c>
      <c r="C49" s="1145">
        <v>46257</v>
      </c>
      <c r="D49" s="849">
        <v>2</v>
      </c>
      <c r="E49" s="846">
        <v>0.79</v>
      </c>
      <c r="F49" s="1145">
        <v>46257</v>
      </c>
      <c r="G49" s="850"/>
    </row>
    <row r="50" spans="1:7">
      <c r="A50" s="847" t="s">
        <v>253</v>
      </c>
      <c r="B50" s="848">
        <v>46265</v>
      </c>
      <c r="C50" s="1145">
        <v>46264</v>
      </c>
      <c r="D50" s="849">
        <v>1</v>
      </c>
      <c r="E50" s="846">
        <v>0.79</v>
      </c>
      <c r="F50" s="1145">
        <v>46265</v>
      </c>
      <c r="G50" s="850"/>
    </row>
    <row r="51" spans="1:7">
      <c r="A51" s="847" t="s">
        <v>254</v>
      </c>
      <c r="B51" s="848">
        <v>46272</v>
      </c>
      <c r="C51" s="1145">
        <v>46271</v>
      </c>
      <c r="D51" s="849">
        <v>1</v>
      </c>
      <c r="E51" s="846">
        <v>0.79</v>
      </c>
      <c r="F51" s="1145">
        <v>46272</v>
      </c>
      <c r="G51" s="850"/>
    </row>
    <row r="52" spans="1:7">
      <c r="A52" s="847" t="s">
        <v>255</v>
      </c>
      <c r="B52" s="848">
        <v>46279</v>
      </c>
      <c r="C52" s="1145">
        <v>46278</v>
      </c>
      <c r="D52" s="849">
        <v>1</v>
      </c>
      <c r="E52" s="846">
        <v>0.79</v>
      </c>
      <c r="F52" s="1145">
        <v>46279</v>
      </c>
      <c r="G52" s="850"/>
    </row>
    <row r="53" spans="1:7">
      <c r="A53" s="847" t="s">
        <v>256</v>
      </c>
      <c r="B53" s="848">
        <v>46286</v>
      </c>
      <c r="C53" s="1145">
        <v>46285</v>
      </c>
      <c r="D53" s="849">
        <v>1</v>
      </c>
      <c r="E53" s="846">
        <v>0.79</v>
      </c>
      <c r="F53" s="1145">
        <v>46286</v>
      </c>
      <c r="G53" s="850"/>
    </row>
    <row r="54" spans="1:7">
      <c r="A54" s="847" t="s">
        <v>257</v>
      </c>
      <c r="B54" s="851"/>
      <c r="C54" s="849"/>
      <c r="D54" s="849"/>
      <c r="E54" s="849"/>
      <c r="F54" s="849"/>
      <c r="G54" s="850"/>
    </row>
    <row r="55" spans="1:7">
      <c r="A55" s="847" t="s">
        <v>258</v>
      </c>
      <c r="B55" s="851"/>
      <c r="C55" s="849"/>
      <c r="D55" s="849"/>
      <c r="E55" s="849"/>
      <c r="F55" s="849"/>
      <c r="G55" s="850"/>
    </row>
    <row r="56" spans="1:7">
      <c r="A56" s="847" t="s">
        <v>259</v>
      </c>
      <c r="B56" s="851"/>
      <c r="C56" s="849"/>
      <c r="D56" s="849"/>
      <c r="E56" s="849"/>
      <c r="F56" s="849"/>
      <c r="G56" s="850"/>
    </row>
    <row r="57" spans="1:7">
      <c r="A57" s="847" t="s">
        <v>260</v>
      </c>
      <c r="B57" s="851"/>
      <c r="C57" s="849"/>
      <c r="D57" s="849"/>
      <c r="E57" s="849"/>
      <c r="F57" s="849"/>
      <c r="G57" s="850"/>
    </row>
    <row r="58" spans="1:7">
      <c r="A58" s="847" t="s">
        <v>261</v>
      </c>
      <c r="B58" s="851"/>
      <c r="C58" s="849"/>
      <c r="D58" s="849"/>
      <c r="E58" s="849"/>
      <c r="F58" s="849"/>
      <c r="G58" s="850"/>
    </row>
    <row r="59" spans="1:7">
      <c r="A59" s="847" t="s">
        <v>262</v>
      </c>
      <c r="B59" s="851"/>
      <c r="C59" s="849"/>
      <c r="D59" s="849"/>
      <c r="E59" s="849"/>
      <c r="F59" s="849"/>
      <c r="G59" s="850"/>
    </row>
    <row r="60" spans="1:7">
      <c r="A60" s="847" t="s">
        <v>263</v>
      </c>
      <c r="B60" s="851"/>
      <c r="C60" s="849"/>
      <c r="D60" s="849"/>
      <c r="E60" s="849"/>
      <c r="F60" s="849"/>
      <c r="G60" s="850"/>
    </row>
    <row r="61" spans="1:7">
      <c r="A61" s="847" t="s">
        <v>264</v>
      </c>
      <c r="B61" s="851"/>
      <c r="C61" s="849"/>
      <c r="D61" s="849"/>
      <c r="E61" s="849"/>
      <c r="F61" s="849"/>
      <c r="G61" s="850"/>
    </row>
    <row r="62" spans="1:7">
      <c r="A62" s="847" t="s">
        <v>265</v>
      </c>
      <c r="B62" s="851"/>
      <c r="C62" s="849"/>
      <c r="D62" s="849"/>
      <c r="E62" s="849"/>
      <c r="F62" s="849"/>
      <c r="G62" s="850"/>
    </row>
    <row r="63" spans="1:7">
      <c r="A63" s="847" t="s">
        <v>266</v>
      </c>
      <c r="B63" s="851"/>
      <c r="C63" s="849"/>
      <c r="D63" s="849"/>
      <c r="E63" s="849"/>
      <c r="F63" s="849"/>
      <c r="G63" s="850"/>
    </row>
    <row r="64" spans="1:7">
      <c r="A64" s="847" t="s">
        <v>267</v>
      </c>
      <c r="B64" s="851"/>
      <c r="C64" s="849"/>
      <c r="D64" s="849"/>
      <c r="E64" s="849"/>
      <c r="F64" s="849"/>
      <c r="G64" s="850"/>
    </row>
    <row r="65" spans="1:7">
      <c r="A65" s="847" t="s">
        <v>268</v>
      </c>
      <c r="B65" s="851"/>
      <c r="C65" s="849"/>
      <c r="D65" s="849"/>
      <c r="E65" s="849"/>
      <c r="F65" s="849"/>
      <c r="G65" s="850"/>
    </row>
    <row r="66" spans="1:7">
      <c r="A66" s="847" t="s">
        <v>269</v>
      </c>
      <c r="B66" s="851"/>
      <c r="C66" s="849"/>
      <c r="D66" s="849"/>
      <c r="E66" s="849"/>
      <c r="F66" s="849"/>
      <c r="G66" s="850"/>
    </row>
    <row r="67" spans="1:7">
      <c r="A67" s="847" t="s">
        <v>270</v>
      </c>
      <c r="B67" s="851"/>
      <c r="C67" s="849"/>
      <c r="D67" s="849"/>
      <c r="E67" s="849"/>
      <c r="F67" s="849"/>
      <c r="G67" s="850"/>
    </row>
    <row r="68" spans="1:7">
      <c r="A68" s="847" t="s">
        <v>271</v>
      </c>
      <c r="B68" s="851"/>
      <c r="C68" s="849"/>
      <c r="D68" s="849"/>
      <c r="E68" s="849"/>
      <c r="F68" s="849"/>
      <c r="G68" s="850"/>
    </row>
    <row r="69" spans="1:7">
      <c r="A69" s="847" t="s">
        <v>272</v>
      </c>
      <c r="B69" s="851"/>
      <c r="C69" s="849"/>
      <c r="D69" s="849"/>
      <c r="E69" s="849"/>
      <c r="F69" s="849"/>
      <c r="G69" s="850"/>
    </row>
    <row r="70" spans="1:7">
      <c r="A70" s="847" t="s">
        <v>273</v>
      </c>
      <c r="B70" s="851"/>
      <c r="C70" s="849"/>
      <c r="D70" s="849"/>
      <c r="E70" s="849"/>
      <c r="F70" s="849"/>
      <c r="G70" s="850"/>
    </row>
    <row r="71" spans="1:7">
      <c r="A71" s="847" t="s">
        <v>274</v>
      </c>
      <c r="B71" s="851"/>
      <c r="C71" s="849"/>
      <c r="D71" s="849"/>
      <c r="E71" s="849"/>
      <c r="F71" s="849"/>
      <c r="G71" s="850"/>
    </row>
    <row r="72" spans="1:7">
      <c r="A72" s="847" t="s">
        <v>275</v>
      </c>
      <c r="B72" s="851"/>
      <c r="C72" s="849"/>
      <c r="D72" s="849"/>
      <c r="E72" s="849"/>
      <c r="F72" s="849"/>
      <c r="G72" s="850"/>
    </row>
    <row r="73" spans="1:7">
      <c r="A73" s="847" t="s">
        <v>276</v>
      </c>
      <c r="B73" s="851"/>
      <c r="C73" s="849"/>
      <c r="D73" s="849"/>
      <c r="E73" s="849"/>
      <c r="F73" s="849"/>
      <c r="G73" s="850"/>
    </row>
    <row r="74" spans="1:7">
      <c r="A74" s="847" t="s">
        <v>277</v>
      </c>
      <c r="B74" s="851"/>
      <c r="C74" s="849"/>
      <c r="D74" s="849"/>
      <c r="E74" s="849"/>
      <c r="F74" s="849"/>
      <c r="G74" s="850"/>
    </row>
    <row r="75" spans="1:7">
      <c r="A75" s="847" t="s">
        <v>278</v>
      </c>
      <c r="B75" s="851"/>
      <c r="C75" s="849"/>
      <c r="D75" s="849"/>
      <c r="E75" s="849"/>
      <c r="F75" s="849"/>
      <c r="G75" s="850"/>
    </row>
    <row r="76" spans="1:7">
      <c r="A76" s="847" t="s">
        <v>279</v>
      </c>
      <c r="B76" s="851"/>
      <c r="C76" s="849"/>
      <c r="D76" s="849"/>
      <c r="E76" s="849"/>
      <c r="F76" s="849"/>
      <c r="G76" s="850"/>
    </row>
    <row r="77" spans="1:7">
      <c r="A77" s="847" t="s">
        <v>280</v>
      </c>
      <c r="B77" s="851"/>
      <c r="C77" s="849"/>
      <c r="D77" s="849"/>
      <c r="E77" s="849"/>
      <c r="F77" s="849"/>
      <c r="G77" s="850"/>
    </row>
    <row r="78" spans="1:7">
      <c r="A78" s="847" t="s">
        <v>281</v>
      </c>
      <c r="B78" s="851"/>
      <c r="C78" s="849"/>
      <c r="D78" s="849"/>
      <c r="E78" s="849"/>
      <c r="F78" s="849"/>
      <c r="G78" s="850"/>
    </row>
    <row r="79" spans="1:7">
      <c r="A79" s="847" t="s">
        <v>282</v>
      </c>
      <c r="B79" s="851"/>
      <c r="C79" s="849"/>
      <c r="D79" s="849"/>
      <c r="E79" s="849"/>
      <c r="F79" s="849"/>
      <c r="G79" s="850"/>
    </row>
    <row r="80" spans="1:7">
      <c r="A80" s="847" t="s">
        <v>283</v>
      </c>
      <c r="B80" s="851"/>
      <c r="C80" s="849"/>
      <c r="D80" s="849"/>
      <c r="E80" s="849"/>
      <c r="F80" s="849"/>
      <c r="G80" s="850"/>
    </row>
    <row r="81" spans="1:7">
      <c r="A81" s="847" t="s">
        <v>284</v>
      </c>
      <c r="B81" s="851"/>
      <c r="C81" s="849"/>
      <c r="D81" s="849"/>
      <c r="E81" s="849"/>
      <c r="F81" s="849"/>
      <c r="G81" s="850"/>
    </row>
    <row r="82" spans="1:7">
      <c r="A82" s="847" t="s">
        <v>285</v>
      </c>
      <c r="B82" s="851"/>
      <c r="C82" s="849"/>
      <c r="D82" s="849"/>
      <c r="E82" s="849"/>
      <c r="F82" s="849"/>
      <c r="G82" s="850"/>
    </row>
    <row r="83" spans="1:7">
      <c r="A83" s="847" t="s">
        <v>286</v>
      </c>
      <c r="B83" s="851"/>
      <c r="C83" s="849"/>
      <c r="D83" s="849"/>
      <c r="E83" s="849"/>
      <c r="F83" s="849"/>
      <c r="G83" s="850"/>
    </row>
    <row r="84" spans="1:7">
      <c r="A84" s="847" t="s">
        <v>287</v>
      </c>
      <c r="B84" s="851"/>
      <c r="C84" s="849"/>
      <c r="D84" s="849"/>
      <c r="E84" s="849"/>
      <c r="F84" s="849"/>
      <c r="G84" s="850"/>
    </row>
    <row r="85" spans="1:7">
      <c r="A85" s="847" t="s">
        <v>288</v>
      </c>
      <c r="B85" s="851"/>
      <c r="C85" s="849"/>
      <c r="D85" s="849"/>
      <c r="E85" s="849"/>
      <c r="F85" s="849"/>
      <c r="G85" s="850"/>
    </row>
    <row r="86" spans="1:7">
      <c r="A86" s="847" t="s">
        <v>289</v>
      </c>
      <c r="B86" s="851"/>
      <c r="C86" s="849"/>
      <c r="D86" s="849"/>
      <c r="E86" s="849"/>
      <c r="F86" s="849"/>
      <c r="G86" s="850"/>
    </row>
    <row r="87" spans="1:7">
      <c r="A87" s="847" t="s">
        <v>290</v>
      </c>
      <c r="B87" s="851"/>
      <c r="C87" s="849"/>
      <c r="D87" s="849"/>
      <c r="E87" s="849"/>
      <c r="F87" s="849"/>
      <c r="G87" s="850"/>
    </row>
    <row r="88" spans="1:7">
      <c r="A88" s="847" t="s">
        <v>291</v>
      </c>
      <c r="B88" s="851"/>
      <c r="C88" s="849"/>
      <c r="D88" s="849"/>
      <c r="E88" s="849"/>
      <c r="F88" s="849"/>
      <c r="G88" s="850"/>
    </row>
    <row r="89" spans="1:7">
      <c r="A89" s="847" t="s">
        <v>292</v>
      </c>
      <c r="B89" s="851"/>
      <c r="C89" s="849"/>
      <c r="D89" s="849"/>
      <c r="E89" s="849"/>
      <c r="F89" s="849"/>
      <c r="G89" s="850"/>
    </row>
    <row r="90" spans="1:7">
      <c r="A90" s="847" t="s">
        <v>293</v>
      </c>
      <c r="B90" s="851"/>
      <c r="C90" s="849"/>
      <c r="D90" s="849"/>
      <c r="E90" s="849"/>
      <c r="F90" s="849"/>
      <c r="G90" s="850"/>
    </row>
    <row r="91" spans="1:7">
      <c r="A91" s="847" t="s">
        <v>294</v>
      </c>
      <c r="B91" s="851"/>
      <c r="C91" s="849"/>
      <c r="D91" s="849"/>
      <c r="E91" s="849"/>
      <c r="F91" s="849"/>
      <c r="G91" s="850"/>
    </row>
    <row r="92" spans="1:7">
      <c r="A92" s="847" t="s">
        <v>295</v>
      </c>
      <c r="B92" s="851"/>
      <c r="C92" s="849"/>
      <c r="D92" s="849"/>
      <c r="E92" s="849"/>
      <c r="F92" s="849"/>
      <c r="G92" s="850"/>
    </row>
    <row r="93" spans="1:7">
      <c r="A93" s="847" t="s">
        <v>296</v>
      </c>
      <c r="B93" s="851"/>
      <c r="C93" s="849"/>
      <c r="D93" s="849"/>
      <c r="E93" s="849"/>
      <c r="F93" s="849"/>
      <c r="G93" s="850"/>
    </row>
    <row r="94" spans="1:7">
      <c r="A94" s="847" t="s">
        <v>297</v>
      </c>
      <c r="B94" s="851"/>
      <c r="C94" s="849"/>
      <c r="D94" s="849"/>
      <c r="E94" s="849"/>
      <c r="F94" s="849"/>
      <c r="G94" s="850"/>
    </row>
    <row r="95" spans="1:7">
      <c r="A95" s="847" t="s">
        <v>298</v>
      </c>
      <c r="B95" s="851"/>
      <c r="C95" s="849"/>
      <c r="D95" s="849"/>
      <c r="E95" s="849"/>
      <c r="F95" s="849"/>
      <c r="G95" s="850"/>
    </row>
    <row r="96" spans="1:7">
      <c r="A96" s="847" t="s">
        <v>299</v>
      </c>
      <c r="B96" s="851"/>
      <c r="C96" s="849"/>
      <c r="D96" s="849"/>
      <c r="E96" s="849"/>
      <c r="F96" s="849"/>
      <c r="G96" s="850"/>
    </row>
    <row r="97" spans="1:7">
      <c r="A97" s="847" t="s">
        <v>300</v>
      </c>
      <c r="B97" s="851"/>
      <c r="C97" s="849"/>
      <c r="D97" s="849"/>
      <c r="E97" s="849"/>
      <c r="F97" s="849"/>
      <c r="G97" s="850"/>
    </row>
    <row r="98" spans="1:7">
      <c r="A98" s="852" t="s">
        <v>301</v>
      </c>
      <c r="B98" s="853"/>
      <c r="C98" s="854"/>
      <c r="D98" s="854"/>
      <c r="E98" s="854"/>
      <c r="F98" s="854"/>
      <c r="G98" s="855"/>
    </row>
  </sheetData>
  <mergeCells count="22">
    <mergeCell ref="A22:G22"/>
    <mergeCell ref="B6:C6"/>
    <mergeCell ref="B5:C5"/>
    <mergeCell ref="B14:C14"/>
    <mergeCell ref="B16:C16"/>
    <mergeCell ref="B17:C17"/>
    <mergeCell ref="B15:C15"/>
    <mergeCell ref="B7:C7"/>
    <mergeCell ref="B8:C8"/>
    <mergeCell ref="B10:C10"/>
    <mergeCell ref="B11:C11"/>
    <mergeCell ref="B12:C12"/>
    <mergeCell ref="B13:C13"/>
    <mergeCell ref="A15:A19"/>
    <mergeCell ref="J20:K20"/>
    <mergeCell ref="A1:G2"/>
    <mergeCell ref="B19:C19"/>
    <mergeCell ref="B18:C18"/>
    <mergeCell ref="B3:C3"/>
    <mergeCell ref="B4:C4"/>
    <mergeCell ref="B9:C9"/>
    <mergeCell ref="A6:A14"/>
  </mergeCells>
  <dataValidations disablePrompts="1" count="1">
    <dataValidation allowBlank="1" showInputMessage="1" showErrorMessage="1" prompt="Medical Treatment Cases (Healed without Disabilities)" sqref="B7:C8" xr:uid="{F8BCFEE1-B866-4BEB-B047-9AF28DB7919E}"/>
  </dataValidations>
  <pageMargins left="0.7" right="0.7" top="0.75" bottom="0.75" header="0.3" footer="0.3"/>
  <pageSetup scale="46" orientation="portrait" r:id="rId1"/>
  <headerFooter>
    <oddFooter>&amp;R_x000D_&amp;1#&amp;"Aptos"&amp;10&amp;K000000 Data sensitivity - Public</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C2A4D-2659-4D7B-AB6F-540C7D75B5A9}">
  <sheetPr codeName="Sheet4">
    <tabColor theme="9" tint="0.59999389629810485"/>
  </sheetPr>
  <dimension ref="A1:ZX285"/>
  <sheetViews>
    <sheetView view="pageBreakPreview" zoomScale="80" zoomScaleNormal="100" zoomScaleSheetLayoutView="80" workbookViewId="0">
      <selection activeCell="F6" sqref="F6"/>
    </sheetView>
  </sheetViews>
  <sheetFormatPr defaultColWidth="9.109375" defaultRowHeight="14.4"/>
  <cols>
    <col min="1" max="1" width="11.109375" style="4" customWidth="1"/>
    <col min="2" max="2" width="28.33203125" style="4" customWidth="1"/>
    <col min="3" max="3" width="13.109375" style="4" bestFit="1" customWidth="1"/>
    <col min="4" max="4" width="19.33203125" style="4" bestFit="1" customWidth="1"/>
    <col min="5" max="6" width="11.6640625" style="4" customWidth="1"/>
    <col min="7" max="8" width="14.44140625" style="4" bestFit="1" customWidth="1"/>
    <col min="9" max="9" width="13.109375" style="4" customWidth="1"/>
    <col min="10" max="10" width="24" style="4" customWidth="1"/>
    <col min="11" max="11" width="9.6640625" style="4" bestFit="1" customWidth="1"/>
    <col min="12" max="13" width="10.5546875" style="4" bestFit="1" customWidth="1"/>
    <col min="14" max="17" width="9.6640625" style="4" bestFit="1" customWidth="1"/>
    <col min="18" max="21" width="9.88671875" style="4" bestFit="1" customWidth="1"/>
    <col min="22" max="27" width="9.6640625" style="4" bestFit="1" customWidth="1"/>
    <col min="28" max="68" width="9.88671875" style="4" bestFit="1" customWidth="1"/>
    <col min="69" max="88" width="9.44140625" style="4" bestFit="1" customWidth="1"/>
    <col min="89" max="97" width="9.33203125" style="4" bestFit="1" customWidth="1"/>
    <col min="98" max="119" width="10.109375" style="4" bestFit="1" customWidth="1"/>
    <col min="120" max="128" width="9.33203125" style="4" bestFit="1" customWidth="1"/>
    <col min="129" max="149" width="9.44140625" style="4" bestFit="1" customWidth="1"/>
    <col min="150" max="189" width="9.33203125" style="4" bestFit="1" customWidth="1"/>
    <col min="190" max="211" width="9.88671875" style="4" bestFit="1" customWidth="1"/>
    <col min="212" max="220" width="9.33203125" style="4" bestFit="1" customWidth="1"/>
    <col min="221" max="241" width="9.6640625" style="4" bestFit="1" customWidth="1"/>
    <col min="242" max="250" width="9.33203125" style="4" bestFit="1" customWidth="1"/>
    <col min="251" max="272" width="9.44140625" style="4" bestFit="1" customWidth="1"/>
    <col min="273" max="281" width="9.33203125" style="4" bestFit="1" customWidth="1"/>
    <col min="282" max="302" width="10" style="4" bestFit="1" customWidth="1"/>
    <col min="303" max="311" width="9.33203125" style="4" bestFit="1" customWidth="1"/>
    <col min="312" max="333" width="9.6640625" style="4" bestFit="1" customWidth="1"/>
    <col min="334" max="373" width="9.33203125" style="4" bestFit="1" customWidth="1"/>
    <col min="374" max="392" width="9.6640625" style="4" bestFit="1" customWidth="1"/>
    <col min="393" max="401" width="9.33203125" style="4" bestFit="1" customWidth="1"/>
    <col min="402" max="423" width="9.88671875" style="4" bestFit="1" customWidth="1"/>
    <col min="424" max="432" width="9.33203125" style="4" bestFit="1" customWidth="1"/>
    <col min="433" max="453" width="9.44140625" style="4" bestFit="1" customWidth="1"/>
    <col min="454" max="462" width="9.33203125" style="4" bestFit="1" customWidth="1"/>
    <col min="463" max="484" width="10.109375" style="4" bestFit="1" customWidth="1"/>
    <col min="485" max="493" width="9.33203125" style="4" bestFit="1" customWidth="1"/>
    <col min="494" max="514" width="9.44140625" style="4" bestFit="1" customWidth="1"/>
    <col min="515" max="554" width="9.33203125" style="4" bestFit="1" customWidth="1"/>
    <col min="555" max="576" width="9.88671875" style="4" bestFit="1" customWidth="1"/>
    <col min="577" max="585" width="9.33203125" style="4" bestFit="1" customWidth="1"/>
    <col min="586" max="606" width="9.6640625" style="4" bestFit="1" customWidth="1"/>
    <col min="607" max="615" width="9.33203125" style="4" bestFit="1" customWidth="1"/>
    <col min="616" max="637" width="9.44140625" style="4" bestFit="1" customWidth="1"/>
    <col min="638" max="646" width="9.33203125" style="4" bestFit="1" customWidth="1"/>
    <col min="647" max="667" width="10" style="4" bestFit="1" customWidth="1"/>
    <col min="668" max="676" width="9.33203125" style="4" bestFit="1" customWidth="1"/>
    <col min="677" max="681" width="9.6640625" style="4" bestFit="1" customWidth="1"/>
    <col min="682" max="682" width="11.44140625" style="4" bestFit="1" customWidth="1"/>
    <col min="683" max="683" width="9.109375" style="4"/>
    <col min="684" max="684" width="9.44140625" style="4" bestFit="1" customWidth="1"/>
    <col min="685" max="688" width="9.44140625" style="4" customWidth="1"/>
    <col min="689" max="689" width="11.44140625" style="744" bestFit="1" customWidth="1"/>
    <col min="690" max="690" width="9.33203125" style="744" bestFit="1" customWidth="1"/>
    <col min="691" max="691" width="9.109375" style="4"/>
    <col min="692" max="692" width="12.6640625" style="4" bestFit="1" customWidth="1"/>
    <col min="693" max="693" width="8.88671875" style="4" bestFit="1" customWidth="1"/>
    <col min="694" max="694" width="9.6640625" style="4" bestFit="1" customWidth="1"/>
    <col min="695" max="701" width="8.88671875" style="4" bestFit="1" customWidth="1"/>
    <col min="702" max="703" width="9.88671875" style="4" bestFit="1" customWidth="1"/>
    <col min="704" max="709" width="9.6640625" style="4" bestFit="1" customWidth="1"/>
    <col min="710" max="718" width="8.88671875" style="4" bestFit="1" customWidth="1"/>
    <col min="719" max="740" width="9.88671875" style="4" bestFit="1" customWidth="1"/>
    <col min="741" max="744" width="8.44140625" style="4" bestFit="1" customWidth="1"/>
    <col min="745" max="770" width="9.44140625" style="4" bestFit="1" customWidth="1"/>
    <col min="771" max="801" width="10.109375" style="4" bestFit="1" customWidth="1"/>
    <col min="802" max="831" width="9.44140625" style="4" bestFit="1" customWidth="1"/>
    <col min="832" max="862" width="8.88671875" style="4" bestFit="1" customWidth="1"/>
    <col min="863" max="893" width="9.88671875" style="4" bestFit="1" customWidth="1"/>
    <col min="894" max="923" width="9.6640625" style="4" bestFit="1" customWidth="1"/>
    <col min="924" max="954" width="9.44140625" style="4" bestFit="1" customWidth="1"/>
    <col min="955" max="984" width="10" style="4" bestFit="1" customWidth="1"/>
    <col min="985" max="1015" width="9.6640625" style="4" bestFit="1" customWidth="1"/>
    <col min="1016" max="1046" width="9.33203125" style="4" bestFit="1" customWidth="1"/>
    <col min="1047" max="1074" width="9.6640625" style="4" bestFit="1" customWidth="1"/>
    <col min="1075" max="1105" width="9.88671875" style="4" bestFit="1" customWidth="1"/>
    <col min="1106" max="1135" width="9.44140625" style="4" bestFit="1" customWidth="1"/>
    <col min="1136" max="1166" width="10.109375" style="4" bestFit="1" customWidth="1"/>
    <col min="1167" max="1196" width="9.44140625" style="4" bestFit="1" customWidth="1"/>
    <col min="1197" max="1227" width="8.88671875" style="4" bestFit="1" customWidth="1"/>
    <col min="1228" max="1258" width="9.88671875" style="4" bestFit="1" customWidth="1"/>
    <col min="1259" max="1288" width="9.6640625" style="4" bestFit="1" customWidth="1"/>
    <col min="1289" max="1319" width="9.44140625" style="4" bestFit="1" customWidth="1"/>
    <col min="1320" max="1349" width="10" style="4" bestFit="1" customWidth="1"/>
    <col min="1350" max="1365" width="9.6640625" style="4" bestFit="1" customWidth="1"/>
    <col min="1366" max="16384" width="9.109375" style="4"/>
  </cols>
  <sheetData>
    <row r="1" spans="1:690" s="7" customFormat="1" ht="39" customHeight="1">
      <c r="A1" s="723" t="s">
        <v>419</v>
      </c>
      <c r="B1" s="723" t="s">
        <v>418</v>
      </c>
      <c r="C1" s="723" t="s">
        <v>421</v>
      </c>
      <c r="D1" s="723" t="s">
        <v>420</v>
      </c>
      <c r="E1" s="723" t="s">
        <v>426</v>
      </c>
      <c r="F1" s="723" t="s">
        <v>424</v>
      </c>
      <c r="G1" s="723" t="s">
        <v>425</v>
      </c>
      <c r="H1" s="723" t="s">
        <v>31</v>
      </c>
      <c r="I1" s="723" t="s">
        <v>978</v>
      </c>
      <c r="J1" s="723" t="s">
        <v>979</v>
      </c>
      <c r="ZM1" s="745"/>
      <c r="ZN1" s="745"/>
    </row>
    <row r="2" spans="1:690">
      <c r="A2" s="721" t="s">
        <v>1156</v>
      </c>
      <c r="B2" s="746" t="s">
        <v>1159</v>
      </c>
      <c r="C2" s="747">
        <v>1503</v>
      </c>
      <c r="D2" s="721" t="s">
        <v>1157</v>
      </c>
      <c r="E2" s="747">
        <v>1503</v>
      </c>
      <c r="F2" s="747">
        <v>629.41999999999996</v>
      </c>
      <c r="G2" s="722">
        <f>E2-F2</f>
        <v>873.58</v>
      </c>
      <c r="H2" s="722">
        <f>E2-F2</f>
        <v>873.58</v>
      </c>
      <c r="I2" s="766">
        <f>F2/C2</f>
        <v>0.41877578176979374</v>
      </c>
      <c r="J2" s="749"/>
      <c r="L2" s="899">
        <f>F2/C2</f>
        <v>0.41877578176979374</v>
      </c>
      <c r="M2" s="864"/>
      <c r="N2" s="863"/>
    </row>
    <row r="3" spans="1:690">
      <c r="A3" s="721" t="s">
        <v>1160</v>
      </c>
      <c r="B3" s="746" t="s">
        <v>1158</v>
      </c>
      <c r="C3" s="747">
        <v>20258.759999999998</v>
      </c>
      <c r="D3" s="721" t="s">
        <v>1157</v>
      </c>
      <c r="E3" s="747">
        <v>20258.759999999998</v>
      </c>
      <c r="F3" s="747">
        <v>14724.77</v>
      </c>
      <c r="G3" s="722">
        <f>E3-F3</f>
        <v>5533.989999999998</v>
      </c>
      <c r="H3" s="722">
        <f>E3-F3</f>
        <v>5533.989999999998</v>
      </c>
      <c r="I3" s="766">
        <f>F3/C3</f>
        <v>0.72683471248980691</v>
      </c>
      <c r="J3" s="749"/>
      <c r="L3" s="899">
        <f t="shared" ref="L3:L19" si="0">F3/C3</f>
        <v>0.72683471248980691</v>
      </c>
      <c r="M3" s="864"/>
      <c r="N3" s="863"/>
    </row>
    <row r="4" spans="1:690">
      <c r="A4" s="721"/>
      <c r="B4" s="912"/>
      <c r="C4" s="747"/>
      <c r="D4" s="721"/>
      <c r="E4" s="722"/>
      <c r="F4" s="747"/>
      <c r="G4" s="722"/>
      <c r="H4" s="722"/>
      <c r="I4" s="766"/>
      <c r="J4" s="749"/>
      <c r="L4" s="899" t="e">
        <f t="shared" si="0"/>
        <v>#DIV/0!</v>
      </c>
      <c r="M4" s="864"/>
      <c r="N4" s="863"/>
    </row>
    <row r="5" spans="1:690">
      <c r="A5" s="721"/>
      <c r="B5" s="746"/>
      <c r="C5" s="747"/>
      <c r="D5" s="721"/>
      <c r="E5" s="722"/>
      <c r="F5" s="722"/>
      <c r="G5" s="722"/>
      <c r="H5" s="722"/>
      <c r="I5" s="766"/>
      <c r="J5" s="749"/>
      <c r="L5" s="899" t="e">
        <f t="shared" si="0"/>
        <v>#DIV/0!</v>
      </c>
      <c r="M5" s="864"/>
      <c r="N5" s="863"/>
    </row>
    <row r="6" spans="1:690">
      <c r="A6" s="721"/>
      <c r="B6" s="746"/>
      <c r="C6" s="747"/>
      <c r="D6" s="721"/>
      <c r="E6" s="722"/>
      <c r="F6" s="747"/>
      <c r="G6" s="722"/>
      <c r="H6" s="722"/>
      <c r="I6" s="766"/>
      <c r="J6" s="749"/>
      <c r="L6" s="899" t="e">
        <f t="shared" si="0"/>
        <v>#DIV/0!</v>
      </c>
      <c r="M6" s="864"/>
      <c r="N6" s="863"/>
    </row>
    <row r="7" spans="1:690">
      <c r="A7" s="721"/>
      <c r="B7" s="746"/>
      <c r="C7" s="747"/>
      <c r="D7" s="721"/>
      <c r="E7" s="722"/>
      <c r="F7" s="747"/>
      <c r="G7" s="722"/>
      <c r="H7" s="722"/>
      <c r="I7" s="766"/>
      <c r="J7" s="749"/>
      <c r="L7" s="899" t="e">
        <f t="shared" si="0"/>
        <v>#DIV/0!</v>
      </c>
      <c r="M7" s="864"/>
      <c r="N7" s="863"/>
    </row>
    <row r="8" spans="1:690">
      <c r="A8" s="721"/>
      <c r="B8" s="746"/>
      <c r="C8" s="747"/>
      <c r="D8" s="721"/>
      <c r="E8" s="722"/>
      <c r="F8" s="747"/>
      <c r="G8" s="722"/>
      <c r="H8" s="722"/>
      <c r="I8" s="766"/>
      <c r="J8" s="749"/>
      <c r="L8" s="899" t="e">
        <f t="shared" si="0"/>
        <v>#DIV/0!</v>
      </c>
      <c r="M8" s="864"/>
      <c r="N8" s="863"/>
    </row>
    <row r="9" spans="1:690">
      <c r="A9" s="721"/>
      <c r="B9" s="746"/>
      <c r="C9" s="747"/>
      <c r="D9" s="721"/>
      <c r="E9" s="722"/>
      <c r="F9" s="747"/>
      <c r="G9" s="722"/>
      <c r="H9" s="722"/>
      <c r="I9" s="766"/>
      <c r="J9" s="749"/>
      <c r="L9" s="899" t="e">
        <f t="shared" si="0"/>
        <v>#DIV/0!</v>
      </c>
      <c r="M9" s="864"/>
      <c r="N9" s="863"/>
    </row>
    <row r="10" spans="1:690">
      <c r="A10" s="721"/>
      <c r="B10" s="746"/>
      <c r="C10" s="747"/>
      <c r="D10" s="721"/>
      <c r="E10" s="722"/>
      <c r="F10" s="747"/>
      <c r="G10" s="722"/>
      <c r="H10" s="722"/>
      <c r="I10" s="766"/>
      <c r="J10" s="749"/>
      <c r="L10" s="899" t="e">
        <f t="shared" si="0"/>
        <v>#DIV/0!</v>
      </c>
      <c r="M10" s="864"/>
      <c r="N10" s="863"/>
    </row>
    <row r="11" spans="1:690">
      <c r="A11" s="721"/>
      <c r="B11" s="746"/>
      <c r="C11" s="747"/>
      <c r="D11" s="721"/>
      <c r="E11" s="722"/>
      <c r="F11" s="747"/>
      <c r="G11" s="722"/>
      <c r="H11" s="722"/>
      <c r="I11" s="766"/>
      <c r="J11" s="749"/>
      <c r="L11" s="899" t="e">
        <f t="shared" si="0"/>
        <v>#DIV/0!</v>
      </c>
      <c r="M11" s="864"/>
      <c r="N11" s="863"/>
    </row>
    <row r="12" spans="1:690">
      <c r="A12" s="721"/>
      <c r="B12" s="746"/>
      <c r="C12" s="747"/>
      <c r="D12" s="721"/>
      <c r="E12" s="722"/>
      <c r="F12" s="747"/>
      <c r="G12" s="722"/>
      <c r="H12" s="722"/>
      <c r="I12" s="766"/>
      <c r="J12" s="749"/>
      <c r="L12" s="899" t="e">
        <f t="shared" si="0"/>
        <v>#DIV/0!</v>
      </c>
      <c r="M12" s="864"/>
      <c r="N12" s="863"/>
    </row>
    <row r="13" spans="1:690">
      <c r="A13" s="721"/>
      <c r="B13" s="746"/>
      <c r="C13" s="747"/>
      <c r="D13" s="721"/>
      <c r="E13" s="722"/>
      <c r="F13" s="747"/>
      <c r="G13" s="722"/>
      <c r="H13" s="722"/>
      <c r="I13" s="766"/>
      <c r="J13" s="749"/>
      <c r="L13" s="899" t="e">
        <f t="shared" si="0"/>
        <v>#DIV/0!</v>
      </c>
      <c r="M13" s="864"/>
      <c r="N13" s="863"/>
    </row>
    <row r="14" spans="1:690">
      <c r="A14" s="721"/>
      <c r="B14" s="746"/>
      <c r="C14" s="747"/>
      <c r="D14" s="721"/>
      <c r="E14" s="747"/>
      <c r="F14" s="747"/>
      <c r="G14" s="722"/>
      <c r="H14" s="722"/>
      <c r="I14" s="766"/>
      <c r="J14" s="749"/>
      <c r="L14" s="899" t="e">
        <f t="shared" si="0"/>
        <v>#DIV/0!</v>
      </c>
      <c r="M14" s="864"/>
      <c r="N14" s="863"/>
    </row>
    <row r="15" spans="1:690">
      <c r="A15" s="721"/>
      <c r="B15" s="746"/>
      <c r="C15" s="747"/>
      <c r="D15" s="721"/>
      <c r="E15" s="747"/>
      <c r="F15" s="747"/>
      <c r="G15" s="722"/>
      <c r="H15" s="722"/>
      <c r="I15" s="766"/>
      <c r="J15" s="749"/>
      <c r="L15" s="899" t="e">
        <f t="shared" si="0"/>
        <v>#DIV/0!</v>
      </c>
      <c r="M15" s="864"/>
      <c r="N15" s="863"/>
    </row>
    <row r="16" spans="1:690">
      <c r="A16" s="721"/>
      <c r="B16" s="746"/>
      <c r="C16" s="747"/>
      <c r="D16" s="721"/>
      <c r="E16" s="747"/>
      <c r="F16" s="747"/>
      <c r="G16" s="722"/>
      <c r="H16" s="722"/>
      <c r="I16" s="766"/>
      <c r="J16" s="749"/>
      <c r="L16" s="899" t="e">
        <f t="shared" si="0"/>
        <v>#DIV/0!</v>
      </c>
      <c r="M16" s="864"/>
      <c r="N16" s="863"/>
    </row>
    <row r="17" spans="1:700">
      <c r="A17" s="721"/>
      <c r="B17" s="746"/>
      <c r="C17" s="747"/>
      <c r="D17" s="721"/>
      <c r="E17" s="747"/>
      <c r="F17" s="747"/>
      <c r="G17" s="722"/>
      <c r="H17" s="722"/>
      <c r="I17" s="766"/>
      <c r="J17" s="749"/>
      <c r="L17" s="899" t="e">
        <f t="shared" si="0"/>
        <v>#DIV/0!</v>
      </c>
      <c r="M17" s="864"/>
      <c r="N17" s="863"/>
    </row>
    <row r="18" spans="1:700">
      <c r="A18" s="721"/>
      <c r="B18" s="746"/>
      <c r="C18" s="747"/>
      <c r="D18" s="721"/>
      <c r="E18" s="747"/>
      <c r="F18" s="747"/>
      <c r="G18" s="722"/>
      <c r="H18" s="722"/>
      <c r="I18" s="766"/>
      <c r="J18" s="749"/>
      <c r="L18" s="899" t="e">
        <f t="shared" si="0"/>
        <v>#DIV/0!</v>
      </c>
      <c r="M18" s="864"/>
      <c r="N18" s="863"/>
    </row>
    <row r="19" spans="1:700">
      <c r="A19" s="721"/>
      <c r="B19" s="746"/>
      <c r="C19" s="747"/>
      <c r="D19" s="721"/>
      <c r="E19" s="747"/>
      <c r="F19" s="747"/>
      <c r="G19" s="722"/>
      <c r="H19" s="722"/>
      <c r="I19" s="766"/>
      <c r="J19" s="749"/>
      <c r="L19" s="899" t="e">
        <f t="shared" si="0"/>
        <v>#DIV/0!</v>
      </c>
      <c r="M19" s="864"/>
      <c r="N19" s="863"/>
    </row>
    <row r="20" spans="1:700">
      <c r="A20" s="721" t="s">
        <v>225</v>
      </c>
      <c r="B20" s="746" t="s">
        <v>225</v>
      </c>
      <c r="C20" s="747" t="s">
        <v>225</v>
      </c>
      <c r="D20" s="721" t="s">
        <v>225</v>
      </c>
      <c r="E20" s="747" t="s">
        <v>225</v>
      </c>
      <c r="F20" s="747" t="s">
        <v>225</v>
      </c>
      <c r="G20" s="747" t="s">
        <v>225</v>
      </c>
      <c r="H20" s="747" t="s">
        <v>225</v>
      </c>
      <c r="I20" s="747" t="s">
        <v>225</v>
      </c>
      <c r="J20" s="749"/>
    </row>
    <row r="21" spans="1:700">
      <c r="A21" s="721" t="s">
        <v>225</v>
      </c>
      <c r="B21" s="746" t="s">
        <v>225</v>
      </c>
      <c r="C21" s="747" t="s">
        <v>225</v>
      </c>
      <c r="D21" s="721" t="s">
        <v>225</v>
      </c>
      <c r="E21" s="747" t="s">
        <v>225</v>
      </c>
      <c r="F21" s="747" t="s">
        <v>225</v>
      </c>
      <c r="G21" s="747" t="s">
        <v>225</v>
      </c>
      <c r="H21" s="747" t="s">
        <v>225</v>
      </c>
      <c r="I21" s="747" t="s">
        <v>225</v>
      </c>
      <c r="J21" s="749"/>
    </row>
    <row r="22" spans="1:700">
      <c r="A22" s="721" t="s">
        <v>225</v>
      </c>
      <c r="B22" s="746" t="s">
        <v>225</v>
      </c>
      <c r="C22" s="747" t="s">
        <v>225</v>
      </c>
      <c r="D22" s="721" t="s">
        <v>225</v>
      </c>
      <c r="E22" s="747" t="s">
        <v>225</v>
      </c>
      <c r="F22" s="747" t="s">
        <v>225</v>
      </c>
      <c r="G22" s="747" t="s">
        <v>225</v>
      </c>
      <c r="H22" s="747" t="s">
        <v>225</v>
      </c>
      <c r="I22" s="747" t="s">
        <v>225</v>
      </c>
      <c r="J22" s="749"/>
    </row>
    <row r="23" spans="1:700">
      <c r="A23" s="750"/>
      <c r="B23" s="748"/>
      <c r="C23" s="749"/>
      <c r="D23" s="750"/>
      <c r="E23" s="749"/>
      <c r="F23" s="749"/>
      <c r="G23" s="749"/>
      <c r="H23" s="749"/>
      <c r="I23" s="749"/>
      <c r="J23" s="749"/>
    </row>
    <row r="24" spans="1:700">
      <c r="A24" s="750"/>
      <c r="B24" s="748"/>
      <c r="C24" s="748"/>
      <c r="D24" s="750"/>
      <c r="E24" s="749"/>
      <c r="F24" s="749"/>
      <c r="G24" s="749"/>
      <c r="H24" s="749"/>
      <c r="I24" s="749"/>
      <c r="J24" s="749"/>
    </row>
    <row r="31" spans="1:700" hidden="1">
      <c r="A31" s="4" t="s">
        <v>839</v>
      </c>
      <c r="B31" s="4" t="s">
        <v>840</v>
      </c>
      <c r="C31" s="4" t="s">
        <v>851</v>
      </c>
      <c r="D31" s="4" t="s">
        <v>852</v>
      </c>
      <c r="E31" s="4" t="s">
        <v>853</v>
      </c>
      <c r="F31" s="4" t="s">
        <v>988</v>
      </c>
      <c r="G31" s="4" t="s">
        <v>854</v>
      </c>
      <c r="H31" s="4" t="s">
        <v>854</v>
      </c>
      <c r="I31" s="753" t="s">
        <v>15</v>
      </c>
      <c r="J31" s="751">
        <v>45319</v>
      </c>
      <c r="K31" s="751">
        <v>45320</v>
      </c>
      <c r="L31" s="751">
        <v>45321</v>
      </c>
      <c r="M31" s="751">
        <v>45322</v>
      </c>
      <c r="N31" s="751">
        <v>45323</v>
      </c>
      <c r="O31" s="751">
        <v>45324</v>
      </c>
      <c r="P31" s="751">
        <v>45325</v>
      </c>
      <c r="Q31" s="751">
        <v>45326</v>
      </c>
      <c r="R31" s="751">
        <v>45327</v>
      </c>
      <c r="S31" s="751">
        <v>45328</v>
      </c>
      <c r="T31" s="751">
        <v>45329</v>
      </c>
      <c r="U31" s="751">
        <v>45330</v>
      </c>
      <c r="V31" s="751">
        <v>45331</v>
      </c>
      <c r="W31" s="751">
        <v>45332</v>
      </c>
      <c r="X31" s="751">
        <v>45333</v>
      </c>
      <c r="Y31" s="751">
        <v>45334</v>
      </c>
      <c r="Z31" s="751">
        <v>45335</v>
      </c>
      <c r="AA31" s="751">
        <v>45336</v>
      </c>
      <c r="AB31" s="751">
        <v>45337</v>
      </c>
      <c r="AC31" s="751">
        <v>45338</v>
      </c>
      <c r="AD31" s="751">
        <v>45339</v>
      </c>
      <c r="AE31" s="751">
        <v>45340</v>
      </c>
      <c r="AF31" s="751">
        <v>45341</v>
      </c>
      <c r="AG31" s="751">
        <v>45342</v>
      </c>
      <c r="AH31" s="751">
        <v>45343</v>
      </c>
      <c r="AI31" s="751">
        <v>45344</v>
      </c>
      <c r="AJ31" s="751">
        <v>45345</v>
      </c>
      <c r="AK31" s="751">
        <v>45346</v>
      </c>
      <c r="AL31" s="751">
        <v>45347</v>
      </c>
      <c r="AM31" s="751">
        <v>45348</v>
      </c>
      <c r="AN31" s="751">
        <v>45349</v>
      </c>
      <c r="AO31" s="751">
        <v>45350</v>
      </c>
      <c r="AP31" s="751">
        <v>45351</v>
      </c>
      <c r="AQ31" s="751">
        <v>45352</v>
      </c>
      <c r="AR31" s="751">
        <v>45353</v>
      </c>
      <c r="AS31" s="751">
        <v>45354</v>
      </c>
      <c r="AT31" s="751">
        <v>45355</v>
      </c>
      <c r="AU31" s="751">
        <v>45356</v>
      </c>
      <c r="AV31" s="751">
        <v>45357</v>
      </c>
      <c r="AW31" s="751">
        <v>45358</v>
      </c>
      <c r="AX31" s="751">
        <v>45359</v>
      </c>
      <c r="AY31" s="751">
        <v>45360</v>
      </c>
      <c r="AZ31" s="751">
        <v>45361</v>
      </c>
      <c r="BA31" s="751">
        <v>45362</v>
      </c>
      <c r="BB31" s="751">
        <v>45363</v>
      </c>
      <c r="BC31" s="751">
        <v>45364</v>
      </c>
      <c r="BD31" s="751">
        <v>45365</v>
      </c>
      <c r="BE31" s="751">
        <v>45366</v>
      </c>
      <c r="BF31" s="751">
        <v>45367</v>
      </c>
      <c r="BG31" s="751">
        <v>45368</v>
      </c>
      <c r="BH31" s="751">
        <v>45369</v>
      </c>
      <c r="BI31" s="751">
        <v>45370</v>
      </c>
      <c r="BJ31" s="751">
        <v>45371</v>
      </c>
      <c r="BK31" s="751">
        <v>45372</v>
      </c>
      <c r="BL31" s="751">
        <v>45373</v>
      </c>
      <c r="BM31" s="751">
        <v>45374</v>
      </c>
      <c r="BN31" s="751">
        <v>45375</v>
      </c>
      <c r="BO31" s="751">
        <v>45376</v>
      </c>
      <c r="BP31" s="751">
        <v>45377</v>
      </c>
      <c r="BQ31" s="751">
        <v>45378</v>
      </c>
      <c r="BR31" s="751">
        <v>45379</v>
      </c>
      <c r="BS31" s="751">
        <v>45380</v>
      </c>
      <c r="BT31" s="751">
        <v>45381</v>
      </c>
      <c r="BU31" s="751">
        <v>45382</v>
      </c>
      <c r="BV31" s="751">
        <v>45383</v>
      </c>
      <c r="BW31" s="751">
        <v>45384</v>
      </c>
      <c r="BX31" s="751">
        <v>45385</v>
      </c>
      <c r="BY31" s="751">
        <v>45386</v>
      </c>
      <c r="BZ31" s="751">
        <v>45387</v>
      </c>
      <c r="CA31" s="751">
        <v>45388</v>
      </c>
      <c r="CB31" s="751">
        <v>45389</v>
      </c>
      <c r="CC31" s="751">
        <v>45390</v>
      </c>
      <c r="CD31" s="751">
        <v>45391</v>
      </c>
      <c r="CE31" s="751">
        <v>45392</v>
      </c>
      <c r="CF31" s="751">
        <v>45393</v>
      </c>
      <c r="CG31" s="751">
        <v>45394</v>
      </c>
      <c r="CH31" s="751">
        <v>45395</v>
      </c>
      <c r="CI31" s="751">
        <v>45396</v>
      </c>
      <c r="CJ31" s="751">
        <v>45397</v>
      </c>
      <c r="CK31" s="751">
        <v>45398</v>
      </c>
      <c r="CL31" s="751">
        <v>45399</v>
      </c>
      <c r="CM31" s="751">
        <v>45400</v>
      </c>
      <c r="CN31" s="751">
        <v>45401</v>
      </c>
      <c r="CO31" s="751">
        <v>45402</v>
      </c>
      <c r="CP31" s="751">
        <v>45403</v>
      </c>
      <c r="CQ31" s="751">
        <v>45404</v>
      </c>
      <c r="CR31" s="751">
        <v>45405</v>
      </c>
      <c r="CS31" s="751">
        <v>45406</v>
      </c>
      <c r="CT31" s="751">
        <v>45407</v>
      </c>
      <c r="CU31" s="751">
        <v>45408</v>
      </c>
      <c r="CV31" s="751">
        <v>45409</v>
      </c>
      <c r="CW31" s="751">
        <v>45410</v>
      </c>
      <c r="CX31" s="751">
        <v>45411</v>
      </c>
      <c r="CY31" s="751">
        <v>45412</v>
      </c>
      <c r="CZ31" s="751">
        <v>45413</v>
      </c>
      <c r="DA31" s="751">
        <v>45414</v>
      </c>
      <c r="DB31" s="751">
        <v>45415</v>
      </c>
      <c r="DC31" s="751">
        <v>45416</v>
      </c>
      <c r="DD31" s="751">
        <v>45417</v>
      </c>
      <c r="DE31" s="751">
        <v>45418</v>
      </c>
      <c r="DF31" s="751">
        <v>45419</v>
      </c>
      <c r="DG31" s="751">
        <v>45420</v>
      </c>
      <c r="DH31" s="751">
        <v>45421</v>
      </c>
      <c r="DI31" s="751">
        <v>45422</v>
      </c>
      <c r="DJ31" s="751">
        <v>45423</v>
      </c>
      <c r="DK31" s="751">
        <v>45424</v>
      </c>
      <c r="DL31" s="751">
        <v>45425</v>
      </c>
      <c r="DM31" s="751">
        <v>45426</v>
      </c>
      <c r="DN31" s="751">
        <v>45427</v>
      </c>
      <c r="DO31" s="751">
        <v>45428</v>
      </c>
      <c r="DP31" s="751">
        <v>45429</v>
      </c>
      <c r="DQ31" s="751">
        <v>45430</v>
      </c>
      <c r="DR31" s="751">
        <v>45431</v>
      </c>
      <c r="DS31" s="751">
        <v>45432</v>
      </c>
      <c r="DT31" s="751">
        <v>45433</v>
      </c>
      <c r="DU31" s="751">
        <v>45434</v>
      </c>
      <c r="DV31" s="751">
        <v>45435</v>
      </c>
      <c r="DW31" s="751">
        <v>45436</v>
      </c>
      <c r="DX31" s="751">
        <v>45437</v>
      </c>
      <c r="DY31" s="751">
        <v>45438</v>
      </c>
      <c r="DZ31" s="751">
        <v>45439</v>
      </c>
      <c r="EA31" s="751">
        <v>45440</v>
      </c>
      <c r="EB31" s="751">
        <v>45441</v>
      </c>
      <c r="EC31" s="751">
        <v>45442</v>
      </c>
      <c r="ED31" s="751">
        <v>45443</v>
      </c>
      <c r="EE31" s="751">
        <v>45444</v>
      </c>
      <c r="EF31" s="751">
        <v>45445</v>
      </c>
      <c r="EG31" s="751">
        <v>45446</v>
      </c>
      <c r="EH31" s="751">
        <v>45447</v>
      </c>
      <c r="EI31" s="751">
        <v>45448</v>
      </c>
      <c r="EJ31" s="751">
        <v>45449</v>
      </c>
      <c r="EK31" s="751">
        <v>45450</v>
      </c>
      <c r="EL31" s="751">
        <v>45451</v>
      </c>
      <c r="EM31" s="751">
        <v>45452</v>
      </c>
      <c r="EN31" s="751">
        <v>45453</v>
      </c>
      <c r="EO31" s="751">
        <v>45454</v>
      </c>
      <c r="EP31" s="751">
        <v>45455</v>
      </c>
      <c r="EQ31" s="751">
        <v>45456</v>
      </c>
      <c r="ER31" s="751">
        <v>45457</v>
      </c>
      <c r="ES31" s="751">
        <v>45458</v>
      </c>
      <c r="ET31" s="751">
        <v>45459</v>
      </c>
      <c r="EU31" s="751">
        <v>45460</v>
      </c>
      <c r="EV31" s="751">
        <v>45461</v>
      </c>
      <c r="EW31" s="751">
        <v>45462</v>
      </c>
      <c r="EX31" s="751">
        <v>45463</v>
      </c>
      <c r="EY31" s="751">
        <v>45464</v>
      </c>
      <c r="EZ31" s="751">
        <v>45465</v>
      </c>
      <c r="FA31" s="751">
        <v>45466</v>
      </c>
      <c r="FB31" s="751">
        <v>45467</v>
      </c>
      <c r="FC31" s="751">
        <v>45468</v>
      </c>
      <c r="FD31" s="751">
        <v>45469</v>
      </c>
      <c r="FE31" s="751">
        <v>45470</v>
      </c>
      <c r="FF31" s="751">
        <v>45471</v>
      </c>
      <c r="FG31" s="751">
        <v>45472</v>
      </c>
      <c r="FH31" s="751">
        <v>45473</v>
      </c>
      <c r="FI31" s="751">
        <v>45474</v>
      </c>
      <c r="FJ31" s="751">
        <v>45475</v>
      </c>
      <c r="FK31" s="751">
        <v>45476</v>
      </c>
      <c r="FL31" s="751">
        <v>45477</v>
      </c>
      <c r="FM31" s="751">
        <v>45478</v>
      </c>
      <c r="FN31" s="751">
        <v>45479</v>
      </c>
      <c r="FO31" s="751">
        <v>45480</v>
      </c>
      <c r="FP31" s="751">
        <v>45481</v>
      </c>
      <c r="FQ31" s="751">
        <v>45482</v>
      </c>
      <c r="FR31" s="751">
        <v>45483</v>
      </c>
      <c r="FS31" s="751">
        <v>45484</v>
      </c>
      <c r="FT31" s="751">
        <v>45485</v>
      </c>
      <c r="FU31" s="751">
        <v>45486</v>
      </c>
      <c r="FV31" s="751">
        <v>45487</v>
      </c>
      <c r="FW31" s="751">
        <v>45488</v>
      </c>
      <c r="FX31" s="751">
        <v>45489</v>
      </c>
      <c r="FY31" s="751">
        <v>45490</v>
      </c>
      <c r="FZ31" s="751">
        <v>45491</v>
      </c>
      <c r="GA31" s="751">
        <v>45492</v>
      </c>
      <c r="GB31" s="751">
        <v>45493</v>
      </c>
      <c r="GC31" s="751">
        <v>45494</v>
      </c>
      <c r="GD31" s="751">
        <v>45495</v>
      </c>
      <c r="GE31" s="751">
        <v>45496</v>
      </c>
      <c r="GF31" s="751">
        <v>45497</v>
      </c>
      <c r="GG31" s="751">
        <v>45498</v>
      </c>
      <c r="GH31" s="751">
        <v>45499</v>
      </c>
      <c r="GI31" s="751">
        <v>45500</v>
      </c>
      <c r="GJ31" s="751">
        <v>45501</v>
      </c>
      <c r="GK31" s="751">
        <v>45502</v>
      </c>
      <c r="GL31" s="751">
        <v>45503</v>
      </c>
      <c r="GM31" s="751">
        <v>45504</v>
      </c>
      <c r="GN31" s="751">
        <v>45505</v>
      </c>
      <c r="GO31" s="751">
        <v>45506</v>
      </c>
      <c r="GP31" s="751">
        <v>45507</v>
      </c>
      <c r="GQ31" s="751">
        <v>45508</v>
      </c>
      <c r="GR31" s="751">
        <v>45509</v>
      </c>
      <c r="GS31" s="751">
        <v>45510</v>
      </c>
      <c r="GT31" s="751">
        <v>45511</v>
      </c>
      <c r="GU31" s="751">
        <v>45512</v>
      </c>
      <c r="GV31" s="751">
        <v>45513</v>
      </c>
      <c r="GW31" s="751">
        <v>45514</v>
      </c>
      <c r="GX31" s="751">
        <v>45515</v>
      </c>
      <c r="GY31" s="751">
        <v>45516</v>
      </c>
      <c r="GZ31" s="751">
        <v>45517</v>
      </c>
      <c r="HA31" s="751">
        <v>45518</v>
      </c>
      <c r="HB31" s="751">
        <v>45519</v>
      </c>
      <c r="HC31" s="751">
        <v>45520</v>
      </c>
      <c r="HD31" s="751">
        <v>45521</v>
      </c>
      <c r="HE31" s="751">
        <v>45522</v>
      </c>
      <c r="HF31" s="751">
        <v>45523</v>
      </c>
      <c r="HG31" s="751">
        <v>45524</v>
      </c>
      <c r="HH31" s="751">
        <v>45525</v>
      </c>
      <c r="HI31" s="751">
        <v>45526</v>
      </c>
      <c r="HJ31" s="751">
        <v>45527</v>
      </c>
      <c r="HK31" s="751">
        <v>45528</v>
      </c>
      <c r="HL31" s="751">
        <v>45529</v>
      </c>
      <c r="HM31" s="751">
        <v>45530</v>
      </c>
      <c r="HN31" s="751">
        <v>45531</v>
      </c>
      <c r="HO31" s="751">
        <v>45532</v>
      </c>
      <c r="HP31" s="751">
        <v>45533</v>
      </c>
      <c r="HQ31" s="751">
        <v>45534</v>
      </c>
      <c r="HR31" s="751">
        <v>45535</v>
      </c>
      <c r="HS31" s="751">
        <v>45536</v>
      </c>
      <c r="HT31" s="751">
        <v>45537</v>
      </c>
      <c r="HU31" s="751">
        <v>45538</v>
      </c>
      <c r="HV31" s="751">
        <v>45539</v>
      </c>
      <c r="HW31" s="751">
        <v>45540</v>
      </c>
      <c r="HX31" s="751">
        <v>45541</v>
      </c>
      <c r="HY31" s="751">
        <v>45542</v>
      </c>
      <c r="HZ31" s="751">
        <v>45543</v>
      </c>
      <c r="IA31" s="751">
        <v>45544</v>
      </c>
      <c r="IB31" s="751">
        <v>45545</v>
      </c>
      <c r="IC31" s="751">
        <v>45546</v>
      </c>
      <c r="ID31" s="751">
        <v>45547</v>
      </c>
      <c r="IE31" s="751">
        <v>45548</v>
      </c>
      <c r="IF31" s="751">
        <v>45549</v>
      </c>
      <c r="IG31" s="751">
        <v>45550</v>
      </c>
      <c r="IH31" s="751">
        <v>45551</v>
      </c>
      <c r="II31" s="751">
        <v>45552</v>
      </c>
      <c r="IJ31" s="751">
        <v>45553</v>
      </c>
      <c r="IK31" s="751">
        <v>45554</v>
      </c>
      <c r="IL31" s="751">
        <v>45555</v>
      </c>
      <c r="IM31" s="751">
        <v>45556</v>
      </c>
      <c r="IN31" s="751">
        <v>45557</v>
      </c>
      <c r="IO31" s="751">
        <v>45558</v>
      </c>
      <c r="IP31" s="751">
        <v>45559</v>
      </c>
      <c r="IQ31" s="751">
        <v>45560</v>
      </c>
      <c r="IR31" s="751">
        <v>45561</v>
      </c>
      <c r="IS31" s="751">
        <v>45562</v>
      </c>
      <c r="IT31" s="751">
        <v>45563</v>
      </c>
      <c r="IU31" s="751">
        <v>45564</v>
      </c>
      <c r="IV31" s="751">
        <v>45565</v>
      </c>
      <c r="IW31" s="751">
        <v>45566</v>
      </c>
      <c r="IX31" s="751">
        <v>45567</v>
      </c>
      <c r="IY31" s="751">
        <v>45568</v>
      </c>
      <c r="IZ31" s="751">
        <v>45569</v>
      </c>
      <c r="JA31" s="751">
        <v>45570</v>
      </c>
      <c r="JB31" s="751">
        <v>45571</v>
      </c>
      <c r="JC31" s="751">
        <v>45572</v>
      </c>
      <c r="JD31" s="751">
        <v>45573</v>
      </c>
      <c r="JE31" s="751">
        <v>45574</v>
      </c>
      <c r="JF31" s="751">
        <v>45575</v>
      </c>
      <c r="JG31" s="751">
        <v>45576</v>
      </c>
      <c r="JH31" s="751">
        <v>45577</v>
      </c>
      <c r="JI31" s="751">
        <v>45578</v>
      </c>
      <c r="JJ31" s="751">
        <v>45579</v>
      </c>
      <c r="JK31" s="751">
        <v>45580</v>
      </c>
      <c r="JL31" s="751">
        <v>45581</v>
      </c>
      <c r="JM31" s="751">
        <v>45582</v>
      </c>
      <c r="JN31" s="751">
        <v>45583</v>
      </c>
      <c r="JO31" s="751">
        <v>45584</v>
      </c>
      <c r="JP31" s="751">
        <v>45585</v>
      </c>
      <c r="JQ31" s="751">
        <v>45586</v>
      </c>
      <c r="JR31" s="751">
        <v>45587</v>
      </c>
      <c r="JS31" s="751">
        <v>45588</v>
      </c>
      <c r="JT31" s="751">
        <v>45589</v>
      </c>
      <c r="JU31" s="751">
        <v>45590</v>
      </c>
      <c r="JV31" s="751">
        <v>45591</v>
      </c>
      <c r="JW31" s="751">
        <v>45592</v>
      </c>
      <c r="JX31" s="751">
        <v>45593</v>
      </c>
      <c r="JY31" s="751">
        <v>45594</v>
      </c>
      <c r="JZ31" s="751">
        <v>45595</v>
      </c>
      <c r="KA31" s="751">
        <v>45596</v>
      </c>
      <c r="KB31" s="751">
        <v>45597</v>
      </c>
      <c r="KC31" s="751">
        <v>45598</v>
      </c>
      <c r="KD31" s="751">
        <v>45599</v>
      </c>
      <c r="KE31" s="751">
        <v>45600</v>
      </c>
      <c r="KF31" s="751">
        <v>45601</v>
      </c>
      <c r="KG31" s="751">
        <v>45602</v>
      </c>
      <c r="KH31" s="751">
        <v>45603</v>
      </c>
      <c r="KI31" s="751">
        <v>45604</v>
      </c>
      <c r="KJ31" s="751">
        <v>45605</v>
      </c>
      <c r="KK31" s="751">
        <v>45606</v>
      </c>
      <c r="KL31" s="751">
        <v>45607</v>
      </c>
      <c r="KM31" s="751">
        <v>45608</v>
      </c>
      <c r="KN31" s="751">
        <v>45609</v>
      </c>
      <c r="KO31" s="751">
        <v>45610</v>
      </c>
      <c r="KP31" s="751">
        <v>45611</v>
      </c>
      <c r="KQ31" s="751">
        <v>45612</v>
      </c>
      <c r="KR31" s="751">
        <v>45613</v>
      </c>
      <c r="KS31" s="751">
        <v>45614</v>
      </c>
      <c r="KT31" s="751">
        <v>45615</v>
      </c>
      <c r="KU31" s="751">
        <v>45616</v>
      </c>
      <c r="KV31" s="751">
        <v>45617</v>
      </c>
      <c r="KW31" s="751">
        <v>45618</v>
      </c>
      <c r="KX31" s="751">
        <v>45619</v>
      </c>
      <c r="KY31" s="751">
        <v>45620</v>
      </c>
      <c r="KZ31" s="751">
        <v>45621</v>
      </c>
      <c r="LA31" s="751">
        <v>45622</v>
      </c>
      <c r="LB31" s="751">
        <v>45623</v>
      </c>
      <c r="LC31" s="751">
        <v>45624</v>
      </c>
      <c r="LD31" s="751">
        <v>45625</v>
      </c>
      <c r="LE31" s="751">
        <v>45626</v>
      </c>
      <c r="LF31" s="751">
        <v>45627</v>
      </c>
      <c r="LG31" s="751">
        <v>45628</v>
      </c>
      <c r="LH31" s="751">
        <v>45629</v>
      </c>
      <c r="LI31" s="751">
        <v>45630</v>
      </c>
      <c r="LJ31" s="751">
        <v>45631</v>
      </c>
      <c r="LK31" s="751">
        <v>45632</v>
      </c>
      <c r="LL31" s="751">
        <v>45633</v>
      </c>
      <c r="LM31" s="751">
        <v>45634</v>
      </c>
      <c r="LN31" s="751">
        <v>45635</v>
      </c>
      <c r="LO31" s="751">
        <v>45636</v>
      </c>
      <c r="LP31" s="751">
        <v>45637</v>
      </c>
      <c r="LQ31" s="751">
        <v>45638</v>
      </c>
      <c r="LR31" s="751">
        <v>45639</v>
      </c>
      <c r="LS31" s="751">
        <v>45640</v>
      </c>
      <c r="LT31" s="751">
        <v>45641</v>
      </c>
      <c r="LU31" s="751">
        <v>45642</v>
      </c>
      <c r="LV31" s="751">
        <v>45643</v>
      </c>
      <c r="LW31" s="751">
        <v>45644</v>
      </c>
      <c r="LX31" s="751">
        <v>45645</v>
      </c>
      <c r="LY31" s="751">
        <v>45646</v>
      </c>
      <c r="LZ31" s="751">
        <v>45647</v>
      </c>
      <c r="MA31" s="751">
        <v>45648</v>
      </c>
      <c r="MB31" s="751">
        <v>45649</v>
      </c>
      <c r="MC31" s="751">
        <v>45650</v>
      </c>
      <c r="MD31" s="751">
        <v>45651</v>
      </c>
      <c r="ME31" s="751">
        <v>45652</v>
      </c>
      <c r="MF31" s="751">
        <v>45653</v>
      </c>
      <c r="MG31" s="751">
        <v>45654</v>
      </c>
      <c r="MH31" s="751">
        <v>45655</v>
      </c>
      <c r="MI31" s="751">
        <v>45656</v>
      </c>
      <c r="MJ31" s="751">
        <v>45657</v>
      </c>
      <c r="MK31" s="751">
        <v>45658</v>
      </c>
      <c r="ML31" s="751">
        <v>45659</v>
      </c>
      <c r="MM31" s="751">
        <v>45660</v>
      </c>
      <c r="MN31" s="751">
        <v>45661</v>
      </c>
      <c r="MO31" s="751">
        <v>45662</v>
      </c>
      <c r="MP31" s="751">
        <v>45663</v>
      </c>
      <c r="MQ31" s="751">
        <v>45664</v>
      </c>
      <c r="MR31" s="751">
        <v>45665</v>
      </c>
      <c r="MS31" s="751">
        <v>45666</v>
      </c>
      <c r="MT31" s="751">
        <v>45667</v>
      </c>
      <c r="MU31" s="751">
        <v>45668</v>
      </c>
      <c r="MV31" s="751">
        <v>45669</v>
      </c>
      <c r="MW31" s="751">
        <v>45670</v>
      </c>
      <c r="MX31" s="751">
        <v>45671</v>
      </c>
      <c r="MY31" s="751">
        <v>45672</v>
      </c>
      <c r="MZ31" s="751">
        <v>45673</v>
      </c>
      <c r="NA31" s="751">
        <v>45674</v>
      </c>
      <c r="NB31" s="751">
        <v>45675</v>
      </c>
      <c r="NC31" s="751">
        <v>45676</v>
      </c>
      <c r="ND31" s="751">
        <v>45677</v>
      </c>
      <c r="NE31" s="751">
        <v>45678</v>
      </c>
      <c r="NF31" s="751">
        <v>45679</v>
      </c>
      <c r="NG31" s="751">
        <v>45680</v>
      </c>
      <c r="NH31" s="751">
        <v>45681</v>
      </c>
      <c r="NI31" s="751">
        <v>45682</v>
      </c>
      <c r="NJ31" s="751">
        <v>45683</v>
      </c>
      <c r="NK31" s="751">
        <v>45684</v>
      </c>
      <c r="NL31" s="751">
        <v>45685</v>
      </c>
      <c r="NM31" s="751">
        <v>45686</v>
      </c>
      <c r="NN31" s="751">
        <v>45687</v>
      </c>
      <c r="NO31" s="751">
        <v>45688</v>
      </c>
      <c r="NP31" s="751">
        <v>45689</v>
      </c>
      <c r="NQ31" s="751">
        <v>45690</v>
      </c>
      <c r="NR31" s="751">
        <v>45691</v>
      </c>
      <c r="NS31" s="751">
        <v>45692</v>
      </c>
      <c r="NT31" s="751">
        <v>45693</v>
      </c>
      <c r="NU31" s="751">
        <v>45694</v>
      </c>
      <c r="NV31" s="751">
        <v>45695</v>
      </c>
      <c r="NW31" s="751">
        <v>45696</v>
      </c>
      <c r="NX31" s="751">
        <v>45697</v>
      </c>
      <c r="NY31" s="751">
        <v>45698</v>
      </c>
      <c r="NZ31" s="751">
        <v>45699</v>
      </c>
      <c r="OA31" s="751">
        <v>45700</v>
      </c>
      <c r="OB31" s="751">
        <v>45701</v>
      </c>
      <c r="OC31" s="751">
        <v>45702</v>
      </c>
      <c r="OD31" s="751">
        <v>45703</v>
      </c>
      <c r="OE31" s="751">
        <v>45704</v>
      </c>
      <c r="OF31" s="751">
        <v>45705</v>
      </c>
      <c r="OG31" s="751">
        <v>45706</v>
      </c>
      <c r="OH31" s="751">
        <v>45707</v>
      </c>
      <c r="OI31" s="751">
        <v>45708</v>
      </c>
      <c r="OJ31" s="751">
        <v>45709</v>
      </c>
      <c r="OK31" s="751">
        <v>45710</v>
      </c>
      <c r="OL31" s="751">
        <v>45711</v>
      </c>
      <c r="OM31" s="751">
        <v>45712</v>
      </c>
      <c r="ON31" s="751">
        <v>45713</v>
      </c>
      <c r="OO31" s="751">
        <v>45714</v>
      </c>
      <c r="OP31" s="751">
        <v>45715</v>
      </c>
      <c r="OQ31" s="751">
        <v>45716</v>
      </c>
      <c r="OR31" s="751">
        <v>45717</v>
      </c>
      <c r="OS31" s="751">
        <v>45718</v>
      </c>
      <c r="OT31" s="751">
        <v>45719</v>
      </c>
      <c r="OU31" s="751">
        <v>45720</v>
      </c>
      <c r="OV31" s="751">
        <v>45721</v>
      </c>
      <c r="OW31" s="751">
        <v>45722</v>
      </c>
      <c r="OX31" s="751">
        <v>45723</v>
      </c>
      <c r="OY31" s="751">
        <v>45724</v>
      </c>
      <c r="OZ31" s="751">
        <v>45725</v>
      </c>
      <c r="PA31" s="751">
        <v>45726</v>
      </c>
      <c r="PB31" s="751">
        <v>45727</v>
      </c>
      <c r="PC31" s="751">
        <v>45728</v>
      </c>
      <c r="PD31" s="751">
        <v>45729</v>
      </c>
      <c r="PE31" s="751">
        <v>45730</v>
      </c>
      <c r="PF31" s="751">
        <v>45731</v>
      </c>
      <c r="PG31" s="751">
        <v>45732</v>
      </c>
      <c r="PH31" s="751">
        <v>45733</v>
      </c>
      <c r="PI31" s="751">
        <v>45734</v>
      </c>
      <c r="PJ31" s="751">
        <v>45735</v>
      </c>
      <c r="PK31" s="751">
        <v>45736</v>
      </c>
      <c r="PL31" s="751">
        <v>45737</v>
      </c>
      <c r="PM31" s="751">
        <v>45738</v>
      </c>
      <c r="PN31" s="751">
        <v>45739</v>
      </c>
      <c r="PO31" s="751">
        <v>45740</v>
      </c>
      <c r="PP31" s="751">
        <v>45741</v>
      </c>
      <c r="PQ31" s="751">
        <v>45742</v>
      </c>
      <c r="PR31" s="751">
        <v>45743</v>
      </c>
      <c r="PS31" s="751">
        <v>45744</v>
      </c>
      <c r="PT31" s="751">
        <v>45745</v>
      </c>
      <c r="PU31" s="751">
        <v>45746</v>
      </c>
      <c r="PV31" s="751">
        <v>45747</v>
      </c>
      <c r="PW31" s="751">
        <v>45748</v>
      </c>
      <c r="PX31" s="751">
        <v>45749</v>
      </c>
      <c r="PY31" s="751">
        <v>45750</v>
      </c>
      <c r="PZ31" s="751">
        <v>45751</v>
      </c>
      <c r="QA31" s="751">
        <v>45752</v>
      </c>
      <c r="QB31" s="751">
        <v>45753</v>
      </c>
      <c r="QC31" s="751">
        <v>45754</v>
      </c>
      <c r="QD31" s="751">
        <v>45755</v>
      </c>
      <c r="QE31" s="751">
        <v>45756</v>
      </c>
      <c r="QF31" s="751">
        <v>45757</v>
      </c>
      <c r="QG31" s="751">
        <v>45758</v>
      </c>
      <c r="QH31" s="751">
        <v>45759</v>
      </c>
      <c r="QI31" s="751">
        <v>45760</v>
      </c>
      <c r="QJ31" s="751">
        <v>45761</v>
      </c>
      <c r="QK31" s="751">
        <v>45762</v>
      </c>
      <c r="QL31" s="751">
        <v>45763</v>
      </c>
      <c r="QM31" s="751">
        <v>45764</v>
      </c>
      <c r="QN31" s="751">
        <v>45765</v>
      </c>
      <c r="QO31" s="751">
        <v>45766</v>
      </c>
      <c r="QP31" s="751">
        <v>45767</v>
      </c>
      <c r="QQ31" s="751">
        <v>45768</v>
      </c>
      <c r="QR31" s="751">
        <v>45769</v>
      </c>
      <c r="QS31" s="751">
        <v>45770</v>
      </c>
      <c r="QT31" s="751">
        <v>45771</v>
      </c>
      <c r="QU31" s="751">
        <v>45772</v>
      </c>
      <c r="QV31" s="751">
        <v>45773</v>
      </c>
      <c r="QW31" s="751">
        <v>45774</v>
      </c>
      <c r="QX31" s="751">
        <v>45775</v>
      </c>
      <c r="QY31" s="751">
        <v>45776</v>
      </c>
      <c r="QZ31" s="751">
        <v>45777</v>
      </c>
      <c r="RA31" s="751">
        <v>45778</v>
      </c>
      <c r="RB31" s="751">
        <v>45779</v>
      </c>
      <c r="RC31" s="751">
        <v>45780</v>
      </c>
      <c r="RD31" s="751">
        <v>45781</v>
      </c>
      <c r="RE31" s="751">
        <v>45782</v>
      </c>
      <c r="RF31" s="751">
        <v>45783</v>
      </c>
      <c r="RG31" s="751">
        <v>45784</v>
      </c>
      <c r="RH31" s="751">
        <v>45785</v>
      </c>
      <c r="RI31" s="751">
        <v>45786</v>
      </c>
      <c r="RJ31" s="751">
        <v>45787</v>
      </c>
      <c r="RK31" s="751">
        <v>45788</v>
      </c>
      <c r="RL31" s="751">
        <v>45789</v>
      </c>
      <c r="RM31" s="751">
        <v>45790</v>
      </c>
      <c r="RN31" s="751">
        <v>45791</v>
      </c>
      <c r="RO31" s="751">
        <v>45792</v>
      </c>
      <c r="RP31" s="751">
        <v>45793</v>
      </c>
      <c r="RQ31" s="751">
        <v>45794</v>
      </c>
      <c r="RR31" s="751">
        <v>45795</v>
      </c>
      <c r="RS31" s="751">
        <v>45796</v>
      </c>
      <c r="RT31" s="751">
        <v>45797</v>
      </c>
      <c r="RU31" s="751">
        <v>45798</v>
      </c>
      <c r="RV31" s="751">
        <v>45799</v>
      </c>
      <c r="RW31" s="751">
        <v>45800</v>
      </c>
      <c r="RX31" s="751">
        <v>45801</v>
      </c>
      <c r="RY31" s="751">
        <v>45802</v>
      </c>
      <c r="RZ31" s="751">
        <v>45803</v>
      </c>
      <c r="SA31" s="751">
        <v>45804</v>
      </c>
      <c r="SB31" s="751">
        <v>45805</v>
      </c>
      <c r="SC31" s="751">
        <v>45806</v>
      </c>
      <c r="SD31" s="751">
        <v>45807</v>
      </c>
      <c r="SE31" s="751">
        <v>45808</v>
      </c>
      <c r="SF31" s="751">
        <v>45809</v>
      </c>
      <c r="SG31" s="751">
        <v>45810</v>
      </c>
      <c r="SH31" s="751">
        <v>45811</v>
      </c>
      <c r="SI31" s="751">
        <v>45812</v>
      </c>
      <c r="SJ31" s="751">
        <v>45813</v>
      </c>
      <c r="SK31" s="751">
        <v>45814</v>
      </c>
      <c r="SL31" s="751">
        <v>45815</v>
      </c>
      <c r="SM31" s="751">
        <v>45816</v>
      </c>
      <c r="SN31" s="751">
        <v>45817</v>
      </c>
      <c r="SO31" s="751">
        <v>45818</v>
      </c>
      <c r="SP31" s="751">
        <v>45819</v>
      </c>
      <c r="SQ31" s="751">
        <v>45820</v>
      </c>
      <c r="SR31" s="751">
        <v>45821</v>
      </c>
      <c r="SS31" s="751">
        <v>45822</v>
      </c>
      <c r="ST31" s="751">
        <v>45823</v>
      </c>
      <c r="SU31" s="751">
        <v>45824</v>
      </c>
      <c r="SV31" s="751">
        <v>45825</v>
      </c>
      <c r="SW31" s="751">
        <v>45826</v>
      </c>
      <c r="SX31" s="751">
        <v>45827</v>
      </c>
      <c r="SY31" s="751">
        <v>45828</v>
      </c>
      <c r="SZ31" s="751">
        <v>45829</v>
      </c>
      <c r="TA31" s="751">
        <v>45830</v>
      </c>
      <c r="TB31" s="751">
        <v>45831</v>
      </c>
      <c r="TC31" s="751">
        <v>45832</v>
      </c>
      <c r="TD31" s="751">
        <v>45833</v>
      </c>
      <c r="TE31" s="751">
        <v>45834</v>
      </c>
      <c r="TF31" s="751">
        <v>45835</v>
      </c>
      <c r="TG31" s="751">
        <v>45836</v>
      </c>
      <c r="TH31" s="751">
        <v>45837</v>
      </c>
      <c r="TI31" s="751">
        <v>45838</v>
      </c>
      <c r="TJ31" s="751">
        <v>45839</v>
      </c>
      <c r="TK31" s="751">
        <v>45840</v>
      </c>
      <c r="TL31" s="751">
        <v>45841</v>
      </c>
      <c r="TM31" s="751">
        <v>45842</v>
      </c>
      <c r="TN31" s="751">
        <v>45843</v>
      </c>
      <c r="TO31" s="751">
        <v>45844</v>
      </c>
      <c r="TP31" s="751">
        <v>45845</v>
      </c>
      <c r="TQ31" s="751">
        <v>45846</v>
      </c>
      <c r="TR31" s="751">
        <v>45847</v>
      </c>
      <c r="TS31" s="751">
        <v>45848</v>
      </c>
      <c r="TT31" s="751">
        <v>45849</v>
      </c>
      <c r="TU31" s="751">
        <v>45850</v>
      </c>
      <c r="TV31" s="751">
        <v>45851</v>
      </c>
      <c r="TW31" s="751">
        <v>45852</v>
      </c>
      <c r="TX31" s="751">
        <v>45853</v>
      </c>
      <c r="TY31" s="751">
        <v>45854</v>
      </c>
      <c r="TZ31" s="751">
        <v>45855</v>
      </c>
      <c r="UA31" s="751">
        <v>45856</v>
      </c>
      <c r="UB31" s="751">
        <v>45857</v>
      </c>
      <c r="UC31" s="751">
        <v>45858</v>
      </c>
      <c r="UD31" s="751">
        <v>45859</v>
      </c>
      <c r="UE31" s="751">
        <v>45860</v>
      </c>
      <c r="UF31" s="751">
        <v>45861</v>
      </c>
      <c r="UG31" s="751">
        <v>45862</v>
      </c>
      <c r="UH31" s="751">
        <v>45863</v>
      </c>
      <c r="UI31" s="751">
        <v>45864</v>
      </c>
      <c r="UJ31" s="751">
        <v>45865</v>
      </c>
      <c r="UK31" s="751">
        <v>45866</v>
      </c>
      <c r="UL31" s="751">
        <v>45867</v>
      </c>
      <c r="UM31" s="751">
        <v>45868</v>
      </c>
      <c r="UN31" s="751">
        <v>45869</v>
      </c>
      <c r="UO31" s="751">
        <v>45870</v>
      </c>
      <c r="UP31" s="751">
        <v>45871</v>
      </c>
      <c r="UQ31" s="751">
        <v>45872</v>
      </c>
      <c r="UR31" s="751">
        <v>45873</v>
      </c>
      <c r="US31" s="751">
        <v>45874</v>
      </c>
      <c r="UT31" s="751">
        <v>45875</v>
      </c>
      <c r="UU31" s="751">
        <v>45876</v>
      </c>
      <c r="UV31" s="751">
        <v>45877</v>
      </c>
      <c r="UW31" s="751">
        <v>45878</v>
      </c>
      <c r="UX31" s="751">
        <v>45879</v>
      </c>
      <c r="UY31" s="751">
        <v>45880</v>
      </c>
      <c r="UZ31" s="751">
        <v>45881</v>
      </c>
      <c r="VA31" s="751">
        <v>45882</v>
      </c>
      <c r="VB31" s="751">
        <v>45883</v>
      </c>
      <c r="VC31" s="751">
        <v>45884</v>
      </c>
      <c r="VD31" s="751">
        <v>45885</v>
      </c>
      <c r="VE31" s="751">
        <v>45886</v>
      </c>
      <c r="VF31" s="751">
        <v>45887</v>
      </c>
      <c r="VG31" s="751">
        <v>45888</v>
      </c>
      <c r="VH31" s="751">
        <v>45889</v>
      </c>
      <c r="VI31" s="751">
        <v>45890</v>
      </c>
      <c r="VJ31" s="751">
        <v>45891</v>
      </c>
      <c r="VK31" s="751">
        <v>45892</v>
      </c>
      <c r="VL31" s="751">
        <v>45893</v>
      </c>
      <c r="VM31" s="751">
        <v>45894</v>
      </c>
      <c r="VN31" s="751">
        <v>45895</v>
      </c>
      <c r="VO31" s="751">
        <v>45896</v>
      </c>
      <c r="VP31" s="751">
        <v>45897</v>
      </c>
      <c r="VQ31" s="751">
        <v>45898</v>
      </c>
      <c r="VR31" s="751">
        <v>45899</v>
      </c>
      <c r="VS31" s="751">
        <v>45900</v>
      </c>
      <c r="VT31" s="751">
        <v>45901</v>
      </c>
      <c r="VU31" s="751">
        <v>45902</v>
      </c>
      <c r="VV31" s="751">
        <v>45903</v>
      </c>
      <c r="VW31" s="751">
        <v>45904</v>
      </c>
      <c r="VX31" s="751">
        <v>45905</v>
      </c>
      <c r="VY31" s="751">
        <v>45906</v>
      </c>
      <c r="VZ31" s="751">
        <v>45907</v>
      </c>
      <c r="WA31" s="751">
        <v>45908</v>
      </c>
      <c r="WB31" s="751">
        <v>45909</v>
      </c>
      <c r="WC31" s="751">
        <v>45910</v>
      </c>
      <c r="WD31" s="751">
        <v>45911</v>
      </c>
      <c r="WE31" s="751">
        <v>45912</v>
      </c>
      <c r="WF31" s="751">
        <v>45913</v>
      </c>
      <c r="WG31" s="751">
        <v>45914</v>
      </c>
      <c r="WH31" s="751">
        <v>45915</v>
      </c>
      <c r="WI31" s="751">
        <v>45916</v>
      </c>
      <c r="WJ31" s="751">
        <v>45917</v>
      </c>
      <c r="WK31" s="751">
        <v>45918</v>
      </c>
      <c r="WL31" s="751">
        <v>45919</v>
      </c>
      <c r="WM31" s="751">
        <v>45920</v>
      </c>
      <c r="WN31" s="751">
        <v>45921</v>
      </c>
      <c r="WO31" s="751">
        <v>45922</v>
      </c>
      <c r="WP31" s="751">
        <v>45923</v>
      </c>
      <c r="WQ31" s="751">
        <v>45924</v>
      </c>
      <c r="WR31" s="751">
        <v>45925</v>
      </c>
      <c r="WS31" s="751">
        <v>45926</v>
      </c>
      <c r="WT31" s="751">
        <v>45927</v>
      </c>
      <c r="WU31" s="751">
        <v>45928</v>
      </c>
      <c r="WV31" s="751">
        <v>45929</v>
      </c>
      <c r="WW31" s="751">
        <v>45930</v>
      </c>
      <c r="WX31" s="751">
        <v>45931</v>
      </c>
      <c r="WY31" s="751">
        <v>45932</v>
      </c>
      <c r="WZ31" s="751">
        <v>45933</v>
      </c>
      <c r="XA31" s="751">
        <v>45934</v>
      </c>
      <c r="XB31" s="751">
        <v>45935</v>
      </c>
      <c r="XC31" s="751">
        <v>45936</v>
      </c>
      <c r="XD31" s="751">
        <v>45937</v>
      </c>
      <c r="XE31" s="751">
        <v>45938</v>
      </c>
      <c r="XF31" s="751">
        <v>45939</v>
      </c>
      <c r="XG31" s="751">
        <v>45940</v>
      </c>
      <c r="XH31" s="751">
        <v>45941</v>
      </c>
      <c r="XI31" s="751">
        <v>45942</v>
      </c>
      <c r="XJ31" s="751">
        <v>45943</v>
      </c>
      <c r="XK31" s="751">
        <v>45944</v>
      </c>
      <c r="XL31" s="751">
        <v>45945</v>
      </c>
      <c r="XM31" s="751">
        <v>45946</v>
      </c>
      <c r="XN31" s="751">
        <v>45947</v>
      </c>
      <c r="XO31" s="751">
        <v>45948</v>
      </c>
      <c r="XP31" s="751">
        <v>45949</v>
      </c>
      <c r="XQ31" s="751">
        <v>45950</v>
      </c>
      <c r="XR31" s="751">
        <v>45951</v>
      </c>
      <c r="XS31" s="751">
        <v>45952</v>
      </c>
      <c r="XT31" s="751">
        <v>45953</v>
      </c>
      <c r="XU31" s="751">
        <v>45954</v>
      </c>
      <c r="XV31" s="751">
        <v>45955</v>
      </c>
      <c r="XW31" s="751">
        <v>45956</v>
      </c>
      <c r="XX31" s="751">
        <v>45957</v>
      </c>
      <c r="XY31" s="751">
        <v>45958</v>
      </c>
      <c r="XZ31" s="751">
        <v>45959</v>
      </c>
      <c r="YA31" s="751">
        <v>45960</v>
      </c>
      <c r="YB31" s="751">
        <v>45961</v>
      </c>
      <c r="YC31" s="751">
        <v>45962</v>
      </c>
      <c r="YD31" s="751">
        <v>45963</v>
      </c>
      <c r="YE31" s="751">
        <v>45964</v>
      </c>
      <c r="YF31" s="751">
        <v>45965</v>
      </c>
      <c r="YG31" s="751">
        <v>45966</v>
      </c>
      <c r="YH31" s="751">
        <v>45967</v>
      </c>
      <c r="YI31" s="751">
        <v>45968</v>
      </c>
      <c r="YJ31" s="751">
        <v>45969</v>
      </c>
      <c r="YK31" s="751">
        <v>45970</v>
      </c>
      <c r="YL31" s="751">
        <v>45971</v>
      </c>
      <c r="YM31" s="751">
        <v>45972</v>
      </c>
      <c r="YN31" s="751">
        <v>45973</v>
      </c>
      <c r="YO31" s="751">
        <v>45974</v>
      </c>
      <c r="YP31" s="751">
        <v>45975</v>
      </c>
      <c r="YQ31" s="751">
        <v>45976</v>
      </c>
      <c r="YR31" s="751">
        <v>45977</v>
      </c>
      <c r="YS31" s="751">
        <v>45978</v>
      </c>
      <c r="YT31" s="751">
        <v>45979</v>
      </c>
      <c r="YU31" s="751">
        <v>45980</v>
      </c>
      <c r="YV31" s="751">
        <v>45981</v>
      </c>
      <c r="YW31" s="751">
        <v>45982</v>
      </c>
      <c r="YX31" s="751">
        <v>45983</v>
      </c>
      <c r="YY31" s="751">
        <v>45984</v>
      </c>
      <c r="YZ31" s="751">
        <v>45985</v>
      </c>
      <c r="ZA31" s="751">
        <v>45986</v>
      </c>
      <c r="ZB31" s="751">
        <v>45987</v>
      </c>
      <c r="ZC31" s="751">
        <v>45988</v>
      </c>
      <c r="ZD31" s="751">
        <v>45989</v>
      </c>
      <c r="ZE31" s="751">
        <v>45990</v>
      </c>
      <c r="ZF31" s="751">
        <v>45991</v>
      </c>
      <c r="ZG31" s="751">
        <v>45992</v>
      </c>
      <c r="ZH31" s="751">
        <v>45993</v>
      </c>
      <c r="ZI31" s="751">
        <v>45994</v>
      </c>
      <c r="ZJ31" s="751">
        <v>45995</v>
      </c>
      <c r="ZK31" s="751">
        <v>45996</v>
      </c>
      <c r="ZL31" s="751">
        <v>45997</v>
      </c>
      <c r="ZM31" s="744">
        <v>45998</v>
      </c>
      <c r="ZN31" s="744">
        <v>45999</v>
      </c>
      <c r="ZO31" s="751">
        <v>46000</v>
      </c>
      <c r="ZP31" s="751">
        <v>46001</v>
      </c>
      <c r="ZQ31" s="751">
        <v>46002</v>
      </c>
      <c r="ZR31" s="751">
        <v>46003</v>
      </c>
      <c r="ZS31" s="751">
        <v>46004</v>
      </c>
      <c r="ZT31" s="751">
        <v>46005</v>
      </c>
      <c r="ZU31" s="751">
        <v>46006</v>
      </c>
      <c r="ZV31" s="751">
        <v>46007</v>
      </c>
      <c r="ZW31" s="751">
        <v>46008</v>
      </c>
      <c r="ZX31" s="751">
        <v>46009</v>
      </c>
    </row>
    <row r="32" spans="1:700" hidden="1">
      <c r="A32" s="4" t="s">
        <v>5</v>
      </c>
      <c r="E32" s="4">
        <v>102031</v>
      </c>
      <c r="F32" s="4">
        <v>23531.31</v>
      </c>
      <c r="G32" s="752">
        <v>45093675</v>
      </c>
      <c r="H32" s="752">
        <v>45093675</v>
      </c>
      <c r="I32" s="744">
        <f>F32</f>
        <v>23531.31</v>
      </c>
      <c r="J32" s="4">
        <v>21.55</v>
      </c>
      <c r="K32" s="4">
        <v>21.55</v>
      </c>
      <c r="L32" s="4">
        <v>21.55</v>
      </c>
      <c r="M32" s="4">
        <v>21.55</v>
      </c>
      <c r="N32" s="4">
        <v>21.55</v>
      </c>
      <c r="P32" s="4">
        <v>21.83</v>
      </c>
      <c r="Q32" s="4">
        <v>21.83</v>
      </c>
      <c r="R32" s="4">
        <v>21.83</v>
      </c>
      <c r="S32" s="4">
        <v>0.27</v>
      </c>
      <c r="T32" s="4">
        <v>0.27</v>
      </c>
      <c r="U32" s="4">
        <v>1.46</v>
      </c>
      <c r="W32" s="4">
        <v>1.46</v>
      </c>
      <c r="X32" s="4">
        <v>1.46</v>
      </c>
      <c r="Y32" s="4">
        <v>70.33</v>
      </c>
      <c r="Z32" s="4">
        <v>70.33</v>
      </c>
      <c r="AA32" s="4">
        <v>70.33</v>
      </c>
      <c r="AB32" s="4">
        <v>112.19</v>
      </c>
      <c r="AD32" s="4">
        <v>112.19</v>
      </c>
      <c r="AE32" s="4">
        <v>112.19</v>
      </c>
      <c r="AF32" s="4">
        <v>59.21</v>
      </c>
      <c r="AG32" s="4">
        <v>59.21</v>
      </c>
      <c r="AH32" s="4">
        <v>59.21</v>
      </c>
      <c r="AK32" s="4">
        <v>35.32</v>
      </c>
      <c r="AL32" s="4">
        <v>35.32</v>
      </c>
      <c r="AM32" s="4">
        <v>16.440000000000001</v>
      </c>
      <c r="AN32" s="4">
        <v>16.850000000000001</v>
      </c>
      <c r="AO32" s="4">
        <v>16.850000000000001</v>
      </c>
      <c r="AP32" s="4">
        <v>0.87</v>
      </c>
      <c r="AR32" s="4">
        <v>0.27</v>
      </c>
      <c r="AS32" s="4">
        <v>0.27</v>
      </c>
      <c r="AT32" s="4">
        <v>0</v>
      </c>
      <c r="AU32" s="4">
        <v>0</v>
      </c>
      <c r="AV32" s="4">
        <v>0</v>
      </c>
      <c r="AW32" s="4">
        <v>189.2</v>
      </c>
      <c r="AY32" s="4">
        <v>189.2</v>
      </c>
      <c r="AZ32" s="4">
        <v>189.2</v>
      </c>
      <c r="BA32" s="4">
        <v>141.9</v>
      </c>
      <c r="BB32" s="4">
        <v>141.9</v>
      </c>
      <c r="BC32" s="4">
        <v>141.9</v>
      </c>
      <c r="BD32" s="4">
        <v>141.9</v>
      </c>
      <c r="BF32" s="4">
        <v>141.9</v>
      </c>
      <c r="BG32" s="4">
        <v>141.9</v>
      </c>
      <c r="BH32" s="4">
        <v>141.9</v>
      </c>
      <c r="BI32" s="4">
        <v>141.9</v>
      </c>
      <c r="BJ32" s="4">
        <v>141.9</v>
      </c>
      <c r="BK32" s="4">
        <v>141.9</v>
      </c>
      <c r="BM32" s="4">
        <v>141.9</v>
      </c>
      <c r="BN32" s="4">
        <v>141.9</v>
      </c>
      <c r="BO32" s="4">
        <v>141.9</v>
      </c>
      <c r="BP32" s="4">
        <v>141.9</v>
      </c>
      <c r="BQ32" s="4">
        <v>141.9</v>
      </c>
      <c r="BR32" s="4">
        <v>141.9</v>
      </c>
      <c r="BT32" s="4">
        <v>141.9</v>
      </c>
      <c r="BU32" s="4">
        <v>141.9</v>
      </c>
      <c r="BV32" s="4">
        <v>141.9</v>
      </c>
      <c r="BW32" s="4">
        <v>141.9</v>
      </c>
      <c r="BX32" s="4">
        <v>127.2</v>
      </c>
      <c r="BY32" s="4">
        <v>126.6</v>
      </c>
      <c r="CA32" s="4">
        <v>126.6</v>
      </c>
      <c r="CB32" s="4">
        <v>126.6</v>
      </c>
      <c r="CC32" s="4">
        <v>126.6</v>
      </c>
      <c r="CD32" s="4">
        <v>126.6</v>
      </c>
      <c r="CJ32" s="4">
        <v>168.8</v>
      </c>
      <c r="CK32" s="4">
        <v>168.8</v>
      </c>
      <c r="CL32" s="4">
        <v>168.8</v>
      </c>
      <c r="CM32" s="4">
        <v>168.8</v>
      </c>
      <c r="CO32" s="4">
        <v>168.8</v>
      </c>
      <c r="CP32" s="4">
        <v>168.8</v>
      </c>
      <c r="CQ32" s="4">
        <v>168.8</v>
      </c>
      <c r="CR32" s="4">
        <v>168.8</v>
      </c>
      <c r="CS32" s="4">
        <v>168.8</v>
      </c>
      <c r="CT32" s="4">
        <v>168.8</v>
      </c>
      <c r="CV32" s="4">
        <v>168.8</v>
      </c>
      <c r="CW32" s="4">
        <v>168.8</v>
      </c>
      <c r="CX32" s="4">
        <v>168.8</v>
      </c>
      <c r="CY32" s="4">
        <v>176.59</v>
      </c>
      <c r="CZ32" s="4">
        <v>184.37</v>
      </c>
      <c r="DA32" s="4">
        <v>184.37</v>
      </c>
      <c r="DC32" s="4">
        <v>184.37</v>
      </c>
      <c r="DD32" s="4">
        <v>184.37</v>
      </c>
      <c r="DE32" s="4">
        <v>184.37</v>
      </c>
      <c r="DF32" s="4">
        <v>184.37</v>
      </c>
      <c r="DG32" s="4">
        <v>184.48</v>
      </c>
      <c r="DH32" s="4">
        <v>184.59</v>
      </c>
      <c r="DJ32" s="4">
        <v>184.59</v>
      </c>
      <c r="DK32" s="4">
        <v>184.59</v>
      </c>
      <c r="DL32" s="4">
        <v>184.59</v>
      </c>
      <c r="DM32" s="4">
        <v>188.22</v>
      </c>
      <c r="DN32" s="4">
        <v>191.86</v>
      </c>
      <c r="DO32" s="4">
        <v>191.87</v>
      </c>
      <c r="DQ32" s="4">
        <v>192.51</v>
      </c>
      <c r="DR32" s="4">
        <v>193.15</v>
      </c>
      <c r="DS32" s="4">
        <v>189.52</v>
      </c>
      <c r="DT32" s="4">
        <v>173.9</v>
      </c>
      <c r="DU32" s="4">
        <v>161.91</v>
      </c>
      <c r="DV32" s="4">
        <v>162.5</v>
      </c>
      <c r="DX32" s="4">
        <v>164.88</v>
      </c>
      <c r="DY32" s="4">
        <v>167.11</v>
      </c>
      <c r="DZ32" s="4">
        <v>167.57</v>
      </c>
      <c r="EA32" s="4">
        <v>167.58</v>
      </c>
      <c r="EB32" s="4">
        <v>166.99</v>
      </c>
      <c r="EC32" s="4">
        <v>168.41</v>
      </c>
      <c r="EE32" s="4">
        <v>169.07</v>
      </c>
      <c r="EF32" s="4">
        <v>168.89</v>
      </c>
      <c r="EG32" s="4">
        <v>170.07</v>
      </c>
      <c r="EH32" s="4">
        <v>170.1</v>
      </c>
      <c r="EI32" s="4">
        <v>168.12</v>
      </c>
      <c r="EJ32" s="4">
        <v>166.1</v>
      </c>
      <c r="EL32" s="4">
        <v>173.18</v>
      </c>
      <c r="EM32" s="4">
        <v>181.19</v>
      </c>
      <c r="EN32" s="4">
        <v>182.12</v>
      </c>
      <c r="EO32" s="4">
        <v>182.19</v>
      </c>
      <c r="EP32" s="4">
        <v>182.26</v>
      </c>
      <c r="EQ32" s="4">
        <v>715.97</v>
      </c>
      <c r="ES32" s="4">
        <v>1253.81</v>
      </c>
      <c r="ET32" s="4">
        <v>1257.95</v>
      </c>
      <c r="EZ32" s="4">
        <v>1259.46</v>
      </c>
      <c r="FA32" s="4">
        <v>1260.97</v>
      </c>
      <c r="FB32" s="4">
        <v>1261.4000000000001</v>
      </c>
      <c r="FC32" s="4">
        <v>1257.71</v>
      </c>
      <c r="FD32" s="4">
        <v>1256.27</v>
      </c>
      <c r="FE32" s="4">
        <v>1258.96</v>
      </c>
      <c r="FG32" s="4">
        <v>1258.8</v>
      </c>
      <c r="FH32" s="4">
        <v>1259.08</v>
      </c>
      <c r="FI32" s="4">
        <v>1257.81</v>
      </c>
      <c r="FJ32" s="4">
        <v>1253.4100000000001</v>
      </c>
      <c r="FK32" s="4">
        <v>1250.72</v>
      </c>
      <c r="FL32" s="4">
        <v>1250.72</v>
      </c>
      <c r="FN32" s="4">
        <v>1256.6600000000001</v>
      </c>
      <c r="FO32" s="4">
        <v>1261.05</v>
      </c>
      <c r="FP32" s="4">
        <v>1261.24</v>
      </c>
      <c r="FQ32" s="4">
        <v>1262.99</v>
      </c>
      <c r="FR32" s="4">
        <v>1262.99</v>
      </c>
      <c r="FS32" s="4">
        <v>1396.73</v>
      </c>
      <c r="FU32" s="4">
        <v>1526.57</v>
      </c>
      <c r="FV32" s="4">
        <v>1521.77</v>
      </c>
      <c r="FW32" s="4">
        <v>1520.73</v>
      </c>
      <c r="FX32" s="4">
        <v>1520.58</v>
      </c>
      <c r="FY32" s="4">
        <v>1520.58</v>
      </c>
      <c r="FZ32" s="4">
        <v>1518.2</v>
      </c>
      <c r="GB32" s="4">
        <v>1516.6</v>
      </c>
      <c r="GC32" s="4">
        <v>1522.61</v>
      </c>
      <c r="GD32" s="4">
        <v>1531.64</v>
      </c>
      <c r="GE32" s="4">
        <v>1535.45</v>
      </c>
      <c r="GF32" s="4">
        <v>785.51</v>
      </c>
      <c r="GG32" s="4">
        <v>35.590000000000003</v>
      </c>
      <c r="GI32" s="4">
        <v>28.78</v>
      </c>
      <c r="GJ32" s="4">
        <v>21.94</v>
      </c>
      <c r="GK32" s="4">
        <v>21.94</v>
      </c>
      <c r="GL32" s="4">
        <v>23.84</v>
      </c>
      <c r="GM32" s="4">
        <v>25.12</v>
      </c>
      <c r="GN32" s="4">
        <v>24.42</v>
      </c>
      <c r="GP32" s="4">
        <v>24.2</v>
      </c>
      <c r="GQ32" s="4">
        <v>36.24</v>
      </c>
      <c r="GR32" s="4">
        <v>48.4</v>
      </c>
      <c r="GS32" s="4">
        <v>52.11</v>
      </c>
      <c r="GT32" s="4">
        <v>55.84</v>
      </c>
      <c r="GU32" s="4">
        <v>55.69</v>
      </c>
      <c r="GW32" s="4">
        <v>42.55</v>
      </c>
      <c r="GX32" s="4">
        <v>28.38</v>
      </c>
      <c r="GY32" s="4">
        <v>33.58</v>
      </c>
      <c r="GZ32" s="4">
        <v>40.479999999999997</v>
      </c>
      <c r="HA32" s="4">
        <v>41.01</v>
      </c>
      <c r="HB32" s="4">
        <v>41.81</v>
      </c>
      <c r="HD32" s="4">
        <v>72.510000000000005</v>
      </c>
      <c r="HE32" s="4">
        <v>274.38</v>
      </c>
      <c r="HF32" s="4">
        <v>459.01</v>
      </c>
      <c r="HG32" s="4">
        <v>471.56</v>
      </c>
      <c r="HH32" s="4">
        <v>471.46</v>
      </c>
      <c r="HI32" s="4">
        <v>467.45</v>
      </c>
      <c r="HK32" s="4">
        <v>464.26</v>
      </c>
      <c r="HL32" s="4">
        <v>452.44</v>
      </c>
      <c r="HM32" s="4">
        <v>444.04</v>
      </c>
      <c r="HN32" s="4">
        <v>448.3</v>
      </c>
      <c r="HO32" s="4">
        <v>448.19</v>
      </c>
      <c r="HP32" s="4">
        <v>445.73</v>
      </c>
      <c r="HR32" s="4">
        <v>444.97</v>
      </c>
      <c r="HS32" s="4">
        <v>442.3</v>
      </c>
      <c r="HT32" s="4">
        <v>438.04</v>
      </c>
      <c r="HU32" s="4">
        <v>260.54000000000002</v>
      </c>
      <c r="HV32" s="4">
        <v>83.03</v>
      </c>
      <c r="HW32" s="4">
        <v>78.290000000000006</v>
      </c>
      <c r="HY32" s="4">
        <v>43.88</v>
      </c>
      <c r="HZ32" s="4">
        <v>13.3</v>
      </c>
      <c r="IA32" s="4">
        <v>197.77</v>
      </c>
      <c r="IB32" s="4">
        <v>383.29</v>
      </c>
      <c r="IC32" s="4">
        <v>383.45</v>
      </c>
      <c r="ID32" s="4">
        <v>381.68</v>
      </c>
      <c r="IF32" s="4">
        <v>380</v>
      </c>
      <c r="IG32" s="4">
        <v>194.34</v>
      </c>
      <c r="IH32" s="4">
        <v>8.59</v>
      </c>
      <c r="II32" s="4">
        <v>8.59</v>
      </c>
      <c r="IJ32" s="4">
        <v>8.77</v>
      </c>
      <c r="IK32" s="4">
        <v>8.69</v>
      </c>
      <c r="IM32" s="4">
        <v>8.43</v>
      </c>
      <c r="IN32" s="4">
        <v>8.44</v>
      </c>
      <c r="IP32" s="4">
        <v>8.2799999999999994</v>
      </c>
      <c r="IQ32" s="4">
        <v>8.9600000000000009</v>
      </c>
      <c r="IR32" s="4">
        <v>9.8000000000000007</v>
      </c>
      <c r="IT32" s="4">
        <v>9.74</v>
      </c>
      <c r="IU32" s="4">
        <v>11.69</v>
      </c>
      <c r="IV32" s="4">
        <v>13.68</v>
      </c>
      <c r="IW32" s="4">
        <v>14.81</v>
      </c>
      <c r="IX32" s="4">
        <v>15.72</v>
      </c>
      <c r="IY32" s="4">
        <v>15.51</v>
      </c>
      <c r="JA32" s="4">
        <v>14.14</v>
      </c>
      <c r="JB32" s="4">
        <v>15.53</v>
      </c>
      <c r="JC32" s="4">
        <v>19.420000000000002</v>
      </c>
      <c r="JD32" s="4">
        <v>22.57</v>
      </c>
      <c r="JE32" s="4">
        <v>24.53</v>
      </c>
      <c r="JF32" s="4">
        <v>27.69</v>
      </c>
      <c r="JH32" s="4">
        <v>35.94</v>
      </c>
      <c r="JI32" s="4">
        <v>41.52</v>
      </c>
      <c r="JJ32" s="4">
        <v>42.66</v>
      </c>
      <c r="JK32" s="4">
        <v>42.76</v>
      </c>
      <c r="JL32" s="4">
        <v>53.47</v>
      </c>
      <c r="JM32" s="4">
        <v>69.64</v>
      </c>
      <c r="JO32" s="4">
        <v>62.96</v>
      </c>
      <c r="JP32" s="4">
        <v>58.15</v>
      </c>
      <c r="JQ32" s="4">
        <v>72.8</v>
      </c>
      <c r="JR32" s="4">
        <v>112.27</v>
      </c>
      <c r="JS32" s="4">
        <v>142.58000000000001</v>
      </c>
      <c r="JT32" s="4">
        <v>129.26</v>
      </c>
      <c r="JV32" s="4">
        <v>127.31</v>
      </c>
      <c r="JW32" s="4">
        <v>144.72999999999999</v>
      </c>
      <c r="JX32" s="4">
        <v>105.34</v>
      </c>
      <c r="JY32" s="4">
        <v>57.11</v>
      </c>
      <c r="JZ32" s="4">
        <v>64.400000000000006</v>
      </c>
      <c r="KA32" s="4">
        <v>64.56</v>
      </c>
      <c r="KC32" s="4">
        <v>46.25</v>
      </c>
      <c r="KD32" s="4">
        <v>41.41</v>
      </c>
      <c r="KE32" s="4">
        <v>50.63</v>
      </c>
      <c r="KF32" s="4">
        <v>54.8</v>
      </c>
      <c r="KG32" s="4">
        <v>49.72</v>
      </c>
      <c r="KH32" s="4">
        <v>44.52</v>
      </c>
      <c r="KJ32" s="4">
        <v>47.52</v>
      </c>
      <c r="KK32" s="4">
        <v>50.57</v>
      </c>
      <c r="KL32" s="4">
        <v>39.97</v>
      </c>
      <c r="KM32" s="4">
        <v>29.71</v>
      </c>
      <c r="KN32" s="4">
        <v>37.26</v>
      </c>
      <c r="KO32" s="4">
        <v>44.53</v>
      </c>
      <c r="KQ32" s="4">
        <v>39.58</v>
      </c>
      <c r="KR32" s="4">
        <v>33.69</v>
      </c>
      <c r="KS32" s="4">
        <v>51.95</v>
      </c>
      <c r="KT32" s="4">
        <v>91.66</v>
      </c>
      <c r="KU32" s="4">
        <v>108.72</v>
      </c>
      <c r="KV32" s="4">
        <v>106.4</v>
      </c>
      <c r="KX32" s="4">
        <v>107.85</v>
      </c>
      <c r="KY32" s="4">
        <v>99.66</v>
      </c>
      <c r="KZ32" s="4">
        <v>92.65</v>
      </c>
      <c r="LA32" s="4">
        <v>83.03</v>
      </c>
      <c r="LB32" s="4">
        <v>72.459999999999994</v>
      </c>
      <c r="LC32" s="4">
        <v>60.56</v>
      </c>
      <c r="LE32" s="4">
        <v>48.38</v>
      </c>
      <c r="LF32" s="4">
        <v>45.24</v>
      </c>
      <c r="LG32" s="4">
        <v>44.94</v>
      </c>
      <c r="LH32" s="4">
        <v>57.38</v>
      </c>
      <c r="LI32" s="4">
        <v>66.430000000000007</v>
      </c>
      <c r="LJ32" s="4">
        <v>97.63</v>
      </c>
      <c r="LL32" s="4">
        <v>122.69</v>
      </c>
      <c r="LM32" s="4">
        <v>88.44</v>
      </c>
      <c r="LN32" s="4">
        <v>64.319999999999993</v>
      </c>
      <c r="LO32" s="4">
        <v>139.59</v>
      </c>
      <c r="LP32" s="4">
        <v>214.39</v>
      </c>
      <c r="LQ32" s="4">
        <v>219.2</v>
      </c>
      <c r="LS32" s="4">
        <v>217.1</v>
      </c>
      <c r="LT32" s="4">
        <v>215.73</v>
      </c>
      <c r="LU32" s="4">
        <v>224.41</v>
      </c>
      <c r="LV32" s="4">
        <v>153.08000000000001</v>
      </c>
      <c r="LW32" s="4">
        <v>75.72</v>
      </c>
      <c r="LX32" s="4">
        <v>77.28</v>
      </c>
      <c r="LZ32" s="4">
        <v>77.930000000000007</v>
      </c>
      <c r="MA32" s="4">
        <v>79.36</v>
      </c>
      <c r="MB32" s="4">
        <v>76.900000000000006</v>
      </c>
      <c r="MC32" s="4">
        <v>73.16</v>
      </c>
      <c r="MD32" s="4">
        <v>71.12</v>
      </c>
      <c r="ME32" s="4">
        <v>78.67</v>
      </c>
      <c r="MG32" s="4">
        <v>87.82</v>
      </c>
      <c r="MH32" s="4">
        <v>87.1</v>
      </c>
      <c r="MI32" s="4">
        <v>77.2</v>
      </c>
      <c r="MJ32" s="4">
        <v>62.8</v>
      </c>
      <c r="MK32" s="4">
        <v>63.13</v>
      </c>
      <c r="ML32" s="4">
        <v>66.81</v>
      </c>
      <c r="MN32" s="4">
        <v>64.95</v>
      </c>
      <c r="MO32" s="4">
        <v>63.67</v>
      </c>
      <c r="MP32" s="4">
        <v>51.03</v>
      </c>
      <c r="MQ32" s="4">
        <v>37.85</v>
      </c>
      <c r="MR32" s="4">
        <v>33.5</v>
      </c>
      <c r="MS32" s="4">
        <v>29.9</v>
      </c>
      <c r="MU32" s="4">
        <v>29.85</v>
      </c>
      <c r="MV32" s="4">
        <v>28.91</v>
      </c>
      <c r="MW32" s="4">
        <v>27.97</v>
      </c>
      <c r="MX32" s="4">
        <v>23.83</v>
      </c>
      <c r="MY32" s="4">
        <v>38.57</v>
      </c>
      <c r="MZ32" s="4">
        <v>58.66</v>
      </c>
      <c r="NB32" s="4">
        <v>38.82</v>
      </c>
      <c r="NC32" s="4">
        <v>17.75</v>
      </c>
      <c r="ND32" s="4">
        <v>17.73</v>
      </c>
      <c r="NE32" s="4">
        <v>16.559999999999999</v>
      </c>
      <c r="NF32" s="4">
        <v>15.49</v>
      </c>
      <c r="NG32" s="4">
        <v>15.6</v>
      </c>
      <c r="NI32" s="4">
        <v>15.6</v>
      </c>
      <c r="NJ32" s="4">
        <v>15.6</v>
      </c>
      <c r="NK32" s="4">
        <v>15.59</v>
      </c>
      <c r="NL32" s="4">
        <v>15.58</v>
      </c>
      <c r="NM32" s="4">
        <v>15.59</v>
      </c>
      <c r="NN32" s="4">
        <v>14.44</v>
      </c>
      <c r="NP32" s="4">
        <v>18.239999999999998</v>
      </c>
      <c r="NQ32" s="4">
        <v>23.21</v>
      </c>
      <c r="NR32" s="4">
        <v>23.26</v>
      </c>
      <c r="NS32" s="4">
        <v>23.31</v>
      </c>
      <c r="NT32" s="4">
        <v>23.31</v>
      </c>
      <c r="NU32" s="4">
        <v>23.31</v>
      </c>
      <c r="NW32" s="4">
        <v>32.130000000000003</v>
      </c>
      <c r="NX32" s="4">
        <v>40.950000000000003</v>
      </c>
      <c r="NY32" s="4">
        <v>40.950000000000003</v>
      </c>
      <c r="NZ32" s="4">
        <v>44.56</v>
      </c>
      <c r="OA32" s="4">
        <v>44.66</v>
      </c>
      <c r="OB32" s="4">
        <v>41.15</v>
      </c>
      <c r="OD32" s="4">
        <v>41.15</v>
      </c>
      <c r="OE32" s="4">
        <v>37.19</v>
      </c>
      <c r="OF32" s="4">
        <v>33.229999999999997</v>
      </c>
      <c r="OG32" s="4">
        <v>40.64</v>
      </c>
      <c r="OH32" s="4">
        <v>48.13</v>
      </c>
      <c r="OI32" s="4">
        <v>48.21</v>
      </c>
      <c r="OL32" s="4">
        <v>49.78</v>
      </c>
      <c r="OM32" s="4">
        <v>51.42</v>
      </c>
      <c r="ON32" s="4">
        <v>51.48</v>
      </c>
      <c r="OO32" s="4">
        <v>55.47</v>
      </c>
      <c r="OP32" s="4">
        <v>49.97</v>
      </c>
      <c r="OR32" s="4">
        <v>30.38</v>
      </c>
      <c r="OS32" s="4">
        <v>30.4</v>
      </c>
      <c r="OT32" s="4">
        <v>42.94</v>
      </c>
      <c r="OU32" s="4">
        <v>42.94</v>
      </c>
      <c r="OV32" s="4">
        <v>42.62</v>
      </c>
      <c r="OW32" s="4">
        <v>41.99</v>
      </c>
      <c r="OY32" s="4">
        <v>39.520000000000003</v>
      </c>
      <c r="OZ32" s="4">
        <v>39.619999999999997</v>
      </c>
      <c r="PA32" s="4">
        <v>38.85</v>
      </c>
      <c r="PB32" s="4">
        <v>37.200000000000003</v>
      </c>
      <c r="PC32" s="4">
        <v>41.88</v>
      </c>
      <c r="PD32" s="4">
        <v>39.29</v>
      </c>
      <c r="PF32" s="4">
        <v>38</v>
      </c>
      <c r="PG32" s="4">
        <v>38</v>
      </c>
      <c r="PH32" s="4">
        <v>36.57</v>
      </c>
      <c r="PI32" s="4">
        <v>34.119999999999997</v>
      </c>
      <c r="PJ32" s="4">
        <v>32.89</v>
      </c>
      <c r="PK32" s="4">
        <v>32.89</v>
      </c>
      <c r="PM32" s="4">
        <v>38.78</v>
      </c>
      <c r="PN32" s="4">
        <v>34.909999999999997</v>
      </c>
      <c r="PO32" s="4">
        <v>33.020000000000003</v>
      </c>
      <c r="PP32" s="4">
        <v>33.11</v>
      </c>
      <c r="PQ32" s="4">
        <v>33.11</v>
      </c>
      <c r="PR32" s="4">
        <v>33.11</v>
      </c>
      <c r="PT32" s="4">
        <v>33.11</v>
      </c>
      <c r="PY32" s="4">
        <v>44.87</v>
      </c>
      <c r="QA32" s="4">
        <v>41.58</v>
      </c>
      <c r="QB32" s="4">
        <v>25.17</v>
      </c>
      <c r="QC32" s="4">
        <v>25.17</v>
      </c>
      <c r="QD32" s="4">
        <v>24.87</v>
      </c>
      <c r="QE32" s="4">
        <v>23.97</v>
      </c>
      <c r="QF32" s="4">
        <v>21.96</v>
      </c>
      <c r="QH32" s="4">
        <v>26.95</v>
      </c>
      <c r="QI32" s="4">
        <v>59.98</v>
      </c>
      <c r="QJ32" s="4">
        <v>59.98</v>
      </c>
      <c r="QK32" s="4">
        <v>57.9</v>
      </c>
      <c r="QL32" s="4">
        <v>51.64</v>
      </c>
      <c r="QM32" s="4">
        <v>51.68</v>
      </c>
      <c r="QO32" s="4">
        <v>67.069999999999993</v>
      </c>
      <c r="QP32" s="4">
        <v>112.2</v>
      </c>
      <c r="QQ32" s="4">
        <v>110.21</v>
      </c>
      <c r="QR32" s="4">
        <v>105.83</v>
      </c>
      <c r="QS32" s="4">
        <v>105.85</v>
      </c>
      <c r="QT32" s="4">
        <v>93.69</v>
      </c>
      <c r="QV32" s="4">
        <v>57.03</v>
      </c>
      <c r="QW32" s="4">
        <v>57.06</v>
      </c>
      <c r="QX32" s="4">
        <v>60.03</v>
      </c>
      <c r="QY32" s="4">
        <v>73</v>
      </c>
      <c r="QZ32" s="4">
        <v>85.47</v>
      </c>
      <c r="RA32" s="4">
        <v>84.59</v>
      </c>
      <c r="RC32" s="4">
        <v>84.59</v>
      </c>
      <c r="RD32" s="4">
        <v>83.47</v>
      </c>
      <c r="RE32" s="4">
        <v>74.959999999999994</v>
      </c>
      <c r="RF32" s="4">
        <v>65.16</v>
      </c>
      <c r="RG32" s="4">
        <v>87.05</v>
      </c>
      <c r="RH32" s="4">
        <v>96.26</v>
      </c>
      <c r="RJ32" s="4">
        <v>81.819999999999993</v>
      </c>
      <c r="RK32" s="4">
        <v>88.54</v>
      </c>
      <c r="RL32" s="4">
        <v>92.61</v>
      </c>
      <c r="RM32" s="4">
        <v>92.47</v>
      </c>
      <c r="RN32" s="4">
        <v>92.47</v>
      </c>
      <c r="RO32" s="4">
        <v>88.12</v>
      </c>
      <c r="RQ32" s="4">
        <v>93.15</v>
      </c>
      <c r="RR32" s="4">
        <v>80.89</v>
      </c>
      <c r="RS32" s="4">
        <v>77.48</v>
      </c>
      <c r="RT32" s="4">
        <v>77.44</v>
      </c>
      <c r="RU32" s="4">
        <v>71.489999999999995</v>
      </c>
      <c r="RV32" s="4">
        <v>77.95</v>
      </c>
      <c r="RX32" s="4">
        <v>109.23</v>
      </c>
      <c r="RY32" s="4">
        <v>94.06</v>
      </c>
      <c r="RZ32" s="4">
        <v>48.46</v>
      </c>
      <c r="SA32" s="4">
        <v>57.19</v>
      </c>
      <c r="SB32" s="4">
        <v>82.65</v>
      </c>
      <c r="SC32" s="4">
        <v>70.88</v>
      </c>
      <c r="SE32" s="4">
        <v>33.17</v>
      </c>
      <c r="SF32" s="4">
        <v>23.85</v>
      </c>
      <c r="SG32" s="4">
        <v>26.07</v>
      </c>
      <c r="SH32" s="4">
        <v>23.38</v>
      </c>
      <c r="SI32" s="4">
        <v>15.24</v>
      </c>
      <c r="SJ32" s="4">
        <v>15.09</v>
      </c>
      <c r="SP32" s="4">
        <v>15.39</v>
      </c>
      <c r="SQ32" s="4">
        <v>15.14</v>
      </c>
      <c r="SS32" s="4">
        <v>14.41</v>
      </c>
      <c r="ST32" s="4">
        <v>15.11</v>
      </c>
      <c r="SU32" s="4">
        <v>18.47</v>
      </c>
      <c r="SV32" s="4">
        <v>23.22</v>
      </c>
      <c r="SW32" s="4">
        <v>23.21</v>
      </c>
      <c r="SX32" s="4">
        <v>23.18</v>
      </c>
      <c r="SZ32" s="4">
        <v>31.08</v>
      </c>
      <c r="TA32" s="4">
        <v>54.77</v>
      </c>
      <c r="TB32" s="4">
        <v>54.77</v>
      </c>
      <c r="TC32" s="4">
        <v>54.77</v>
      </c>
      <c r="TD32" s="4">
        <v>58.18</v>
      </c>
      <c r="TE32" s="4">
        <v>75.040000000000006</v>
      </c>
      <c r="TG32" s="4">
        <v>95.06</v>
      </c>
      <c r="TH32" s="4">
        <v>128.25</v>
      </c>
      <c r="TI32" s="4">
        <v>226.95</v>
      </c>
      <c r="TJ32" s="4">
        <v>228.05</v>
      </c>
      <c r="TK32" s="4">
        <v>188.29</v>
      </c>
      <c r="TL32" s="4">
        <v>69</v>
      </c>
      <c r="TN32" s="4">
        <v>67.010000000000005</v>
      </c>
      <c r="TO32" s="4">
        <v>57.64</v>
      </c>
      <c r="TP32" s="4">
        <v>47.52</v>
      </c>
      <c r="TQ32" s="4">
        <v>46.01</v>
      </c>
      <c r="TR32" s="4">
        <v>42.06</v>
      </c>
      <c r="TS32" s="4">
        <v>43.71</v>
      </c>
      <c r="TU32" s="4">
        <v>43.57</v>
      </c>
      <c r="TV32" s="4">
        <v>43.5</v>
      </c>
      <c r="TW32" s="4">
        <v>43.11</v>
      </c>
      <c r="TX32" s="4">
        <v>43.31</v>
      </c>
      <c r="TY32" s="4">
        <v>43.29</v>
      </c>
      <c r="TZ32" s="4">
        <v>41.84</v>
      </c>
      <c r="UB32" s="4">
        <v>32.36</v>
      </c>
      <c r="UC32" s="4">
        <v>16.670000000000002</v>
      </c>
      <c r="UD32" s="4">
        <v>15.57</v>
      </c>
      <c r="UE32" s="4">
        <v>18.25</v>
      </c>
      <c r="UF32" s="4">
        <v>27.31</v>
      </c>
      <c r="UG32" s="4">
        <v>29.33</v>
      </c>
      <c r="UI32" s="4">
        <v>29.03</v>
      </c>
      <c r="UJ32" s="4">
        <v>31.79</v>
      </c>
      <c r="UK32" s="4">
        <v>29.01</v>
      </c>
      <c r="UL32" s="4">
        <v>73.540000000000006</v>
      </c>
      <c r="UM32" s="4">
        <v>71.55</v>
      </c>
      <c r="UN32" s="4">
        <v>35.979999999999997</v>
      </c>
      <c r="UP32" s="4">
        <v>36.5</v>
      </c>
      <c r="UQ32" s="4">
        <v>38.47</v>
      </c>
      <c r="UR32" s="4">
        <v>41.74</v>
      </c>
      <c r="US32" s="4">
        <v>49.19</v>
      </c>
      <c r="UT32" s="4">
        <v>69.2</v>
      </c>
      <c r="UU32" s="4">
        <v>126.69</v>
      </c>
      <c r="UW32" s="4">
        <v>100.17</v>
      </c>
      <c r="UX32" s="4">
        <v>39.119999999999997</v>
      </c>
      <c r="UY32" s="4">
        <v>41.31</v>
      </c>
      <c r="UZ32" s="4">
        <v>52.36</v>
      </c>
      <c r="VA32" s="4">
        <v>55.87</v>
      </c>
      <c r="VB32" s="4">
        <v>32.83</v>
      </c>
      <c r="VD32" s="4">
        <v>32.65</v>
      </c>
      <c r="VE32" s="4">
        <v>32.1</v>
      </c>
      <c r="VF32" s="4">
        <v>32.1</v>
      </c>
      <c r="VG32" s="4">
        <v>33.15</v>
      </c>
      <c r="VH32" s="4">
        <v>36.26</v>
      </c>
      <c r="VI32" s="4">
        <v>36.380000000000003</v>
      </c>
      <c r="VK32" s="4">
        <v>36.5</v>
      </c>
      <c r="VL32" s="4">
        <v>33.19</v>
      </c>
      <c r="VM32" s="4">
        <v>23.46</v>
      </c>
      <c r="VN32" s="4">
        <v>24.23</v>
      </c>
      <c r="VO32" s="4">
        <v>23.62</v>
      </c>
      <c r="VP32" s="4">
        <v>20.59</v>
      </c>
      <c r="VR32" s="4">
        <v>20.57</v>
      </c>
      <c r="VS32" s="4">
        <v>31.85</v>
      </c>
      <c r="VT32" s="4">
        <v>67.010000000000005</v>
      </c>
      <c r="VU32" s="4">
        <v>82.05</v>
      </c>
      <c r="VV32" s="4">
        <v>118.49</v>
      </c>
      <c r="VW32" s="4">
        <v>121.05</v>
      </c>
      <c r="VY32" s="4">
        <v>117.22</v>
      </c>
      <c r="VZ32" s="4">
        <v>148.47999999999999</v>
      </c>
      <c r="WA32" s="4">
        <v>243.82</v>
      </c>
      <c r="WB32" s="4">
        <v>243.97</v>
      </c>
      <c r="WC32" s="4">
        <v>242.68</v>
      </c>
      <c r="WD32" s="4">
        <v>242.22</v>
      </c>
      <c r="WF32" s="4">
        <v>230.75</v>
      </c>
      <c r="WG32" s="4">
        <v>238.39</v>
      </c>
      <c r="WH32" s="4">
        <v>352.51</v>
      </c>
      <c r="WI32" s="4">
        <v>355.95</v>
      </c>
      <c r="WJ32" s="4">
        <v>362.35</v>
      </c>
      <c r="WK32" s="4">
        <v>359.99</v>
      </c>
      <c r="WM32" s="4">
        <v>359.75</v>
      </c>
      <c r="WN32" s="4">
        <v>365.12</v>
      </c>
      <c r="WO32" s="4">
        <v>378.86</v>
      </c>
      <c r="WQ32" s="4">
        <v>321.98</v>
      </c>
      <c r="WR32" s="4">
        <v>172.61</v>
      </c>
      <c r="WT32" s="4">
        <v>172.81</v>
      </c>
      <c r="WU32" s="4">
        <v>173.28</v>
      </c>
      <c r="WV32" s="4">
        <v>176.82</v>
      </c>
      <c r="WW32" s="4">
        <v>182.75</v>
      </c>
      <c r="WX32" s="4">
        <v>182.4</v>
      </c>
      <c r="WY32" s="4">
        <v>190.28</v>
      </c>
      <c r="XA32" s="4">
        <v>207.41</v>
      </c>
      <c r="XB32" s="4">
        <v>208.55</v>
      </c>
      <c r="XC32" s="4">
        <v>188.07</v>
      </c>
      <c r="XD32" s="4">
        <v>150.81</v>
      </c>
      <c r="XE32" s="4">
        <v>207.66</v>
      </c>
      <c r="XF32" s="4">
        <v>171.87</v>
      </c>
      <c r="XH32" s="4">
        <v>72.23</v>
      </c>
      <c r="XI32" s="4">
        <v>98.64</v>
      </c>
      <c r="XJ32" s="4">
        <v>176.75</v>
      </c>
      <c r="XK32" s="4">
        <v>173.92</v>
      </c>
      <c r="XL32" s="4">
        <v>164.68</v>
      </c>
      <c r="XM32" s="4">
        <v>135.94</v>
      </c>
      <c r="XO32" s="4">
        <v>135.06</v>
      </c>
      <c r="XP32" s="4">
        <v>135.74</v>
      </c>
      <c r="XQ32" s="4">
        <v>134.41999999999999</v>
      </c>
      <c r="XR32" s="4">
        <v>170</v>
      </c>
      <c r="XS32" s="4">
        <v>300.86</v>
      </c>
      <c r="XT32" s="4">
        <v>333.41</v>
      </c>
      <c r="XV32" s="4">
        <v>335.99</v>
      </c>
      <c r="XW32" s="4">
        <v>379.73</v>
      </c>
      <c r="XX32" s="4">
        <v>335.5</v>
      </c>
      <c r="XY32" s="4">
        <v>202</v>
      </c>
      <c r="XZ32" s="4">
        <v>200.23</v>
      </c>
      <c r="YA32" s="4">
        <v>241.61</v>
      </c>
      <c r="YC32" s="4">
        <v>366.26</v>
      </c>
      <c r="YD32" s="4">
        <v>364.93</v>
      </c>
      <c r="YE32" s="4">
        <v>373.75</v>
      </c>
      <c r="YF32" s="4">
        <v>440.86</v>
      </c>
      <c r="YG32" s="4">
        <v>526.66999999999996</v>
      </c>
      <c r="YH32" s="4">
        <v>526.62</v>
      </c>
      <c r="YJ32" s="4">
        <v>527.57000000000005</v>
      </c>
      <c r="YK32" s="4">
        <v>500.4</v>
      </c>
      <c r="YL32" s="4">
        <v>404.75</v>
      </c>
      <c r="YM32" s="4">
        <v>388.18</v>
      </c>
      <c r="YN32" s="4">
        <v>388.38</v>
      </c>
      <c r="YO32" s="4">
        <v>351.31</v>
      </c>
      <c r="YQ32" s="4">
        <v>231.37</v>
      </c>
      <c r="YR32" s="4">
        <v>217.45</v>
      </c>
      <c r="YS32" s="4">
        <v>244.64</v>
      </c>
      <c r="YT32" s="4">
        <v>247.28</v>
      </c>
      <c r="YU32" s="4">
        <v>254.64</v>
      </c>
      <c r="YV32" s="4">
        <v>235.11</v>
      </c>
      <c r="YX32" s="4">
        <v>181.35</v>
      </c>
      <c r="YY32" s="4">
        <v>181.02</v>
      </c>
      <c r="YZ32" s="4">
        <v>166.1</v>
      </c>
      <c r="ZA32" s="4">
        <v>123.29</v>
      </c>
      <c r="ZB32" s="4">
        <v>123.29</v>
      </c>
      <c r="ZC32" s="4">
        <v>121.71</v>
      </c>
      <c r="ZE32" s="4">
        <v>108.76</v>
      </c>
      <c r="ZF32" s="4">
        <v>84.11</v>
      </c>
      <c r="ZG32" s="4">
        <v>83.53</v>
      </c>
      <c r="ZH32" s="4">
        <v>82.26</v>
      </c>
      <c r="ZI32" s="4">
        <v>82.26</v>
      </c>
      <c r="ZJ32" s="4">
        <v>82.26</v>
      </c>
      <c r="ZL32" s="4">
        <v>82.26</v>
      </c>
      <c r="ZM32" s="744">
        <v>96.75</v>
      </c>
      <c r="ZN32" s="744">
        <v>140.22999999999999</v>
      </c>
      <c r="ZO32" s="4">
        <v>140.22999999999999</v>
      </c>
      <c r="ZP32" s="4">
        <v>140.22999999999999</v>
      </c>
      <c r="ZQ32" s="4">
        <v>140.22999999999999</v>
      </c>
      <c r="ZS32" s="4">
        <v>140.22999999999999</v>
      </c>
      <c r="ZT32" s="4">
        <v>140.22999999999999</v>
      </c>
      <c r="ZU32" s="4">
        <v>140.22999999999999</v>
      </c>
      <c r="ZV32" s="4">
        <v>140.22999999999999</v>
      </c>
      <c r="ZW32" s="4">
        <v>140.22999999999999</v>
      </c>
      <c r="ZX32" s="4">
        <v>105.17</v>
      </c>
    </row>
    <row r="33" spans="1:679" hidden="1">
      <c r="A33" s="4" t="s">
        <v>855</v>
      </c>
      <c r="E33" s="4">
        <v>90</v>
      </c>
      <c r="F33" s="4">
        <v>0</v>
      </c>
      <c r="G33" s="752">
        <v>42300</v>
      </c>
      <c r="H33" s="752">
        <v>42300</v>
      </c>
      <c r="I33" s="744">
        <f t="shared" ref="I33:I96" si="1">F33</f>
        <v>0</v>
      </c>
      <c r="VV33" s="4">
        <v>1.23</v>
      </c>
      <c r="VW33" s="4">
        <v>3.68</v>
      </c>
      <c r="VZ33" s="4">
        <v>0.73</v>
      </c>
      <c r="WA33" s="4">
        <v>2.94</v>
      </c>
      <c r="WB33" s="4">
        <v>2.94</v>
      </c>
      <c r="WC33" s="4">
        <v>2.94</v>
      </c>
      <c r="WD33" s="4">
        <v>2.94</v>
      </c>
      <c r="WF33" s="4">
        <v>2.5099999999999998</v>
      </c>
      <c r="WG33" s="4">
        <v>1.23</v>
      </c>
      <c r="WH33" s="4">
        <v>1.23</v>
      </c>
      <c r="WI33" s="4">
        <v>1.23</v>
      </c>
      <c r="WJ33" s="4">
        <v>0.92</v>
      </c>
      <c r="XF33" s="4">
        <v>0.21</v>
      </c>
      <c r="XH33" s="4">
        <v>0.85</v>
      </c>
      <c r="XI33" s="4">
        <v>0.85</v>
      </c>
      <c r="XJ33" s="4">
        <v>0.85</v>
      </c>
      <c r="XK33" s="4">
        <v>0.85</v>
      </c>
      <c r="XL33" s="4">
        <v>2.5</v>
      </c>
      <c r="XM33" s="4">
        <v>7.45</v>
      </c>
      <c r="XO33" s="4">
        <v>7.59</v>
      </c>
      <c r="XP33" s="4">
        <v>8.02</v>
      </c>
      <c r="XQ33" s="4">
        <v>6.87</v>
      </c>
      <c r="XR33" s="4">
        <v>3.41</v>
      </c>
      <c r="XS33" s="4">
        <v>4.07</v>
      </c>
      <c r="XT33" s="4">
        <v>5.34</v>
      </c>
      <c r="XV33" s="4">
        <v>3.21</v>
      </c>
      <c r="XW33" s="4">
        <v>3.21</v>
      </c>
      <c r="XX33" s="4">
        <v>3.21</v>
      </c>
      <c r="XY33" s="4">
        <v>2.64</v>
      </c>
      <c r="XZ33" s="4">
        <v>0.92</v>
      </c>
      <c r="YA33" s="4">
        <v>0.92</v>
      </c>
      <c r="YC33" s="4">
        <v>0.92</v>
      </c>
      <c r="YD33" s="4">
        <v>0.92</v>
      </c>
      <c r="YE33" s="4">
        <v>0.69</v>
      </c>
    </row>
    <row r="34" spans="1:679" hidden="1">
      <c r="A34" s="4" t="s">
        <v>856</v>
      </c>
      <c r="E34" s="4">
        <v>60</v>
      </c>
      <c r="F34" s="4">
        <v>1.8</v>
      </c>
      <c r="G34" s="752">
        <v>1043400</v>
      </c>
      <c r="H34" s="752">
        <v>1043400</v>
      </c>
      <c r="I34" s="744">
        <f t="shared" si="1"/>
        <v>1.8</v>
      </c>
      <c r="AN34" s="4">
        <v>0.6</v>
      </c>
      <c r="AO34" s="4">
        <v>0.6</v>
      </c>
      <c r="AP34" s="4">
        <v>0.6</v>
      </c>
      <c r="OM34" s="4">
        <v>7.0000000000000007E-2</v>
      </c>
      <c r="ON34" s="4">
        <v>0.13</v>
      </c>
      <c r="OO34" s="4">
        <v>0.13</v>
      </c>
      <c r="OP34" s="4">
        <v>0.13</v>
      </c>
      <c r="OR34" s="4">
        <v>0.1</v>
      </c>
      <c r="OS34" s="4">
        <v>0.1</v>
      </c>
      <c r="OT34" s="4">
        <v>0.1</v>
      </c>
      <c r="OU34" s="4">
        <v>0.1</v>
      </c>
      <c r="OV34" s="4">
        <v>0.1</v>
      </c>
      <c r="OW34" s="4">
        <v>0.1</v>
      </c>
      <c r="OY34" s="4">
        <v>0.1</v>
      </c>
      <c r="OZ34" s="4">
        <v>0.1</v>
      </c>
      <c r="PA34" s="4">
        <v>0.1</v>
      </c>
      <c r="PB34" s="4">
        <v>0.1</v>
      </c>
      <c r="PC34" s="4">
        <v>0.1</v>
      </c>
      <c r="PD34" s="4">
        <v>0.1</v>
      </c>
      <c r="PF34" s="4">
        <v>0.1</v>
      </c>
      <c r="PG34" s="4">
        <v>0.1</v>
      </c>
      <c r="PH34" s="4">
        <v>0.1</v>
      </c>
      <c r="PI34" s="4">
        <v>0.1</v>
      </c>
      <c r="PJ34" s="4">
        <v>0.1</v>
      </c>
      <c r="PK34" s="4">
        <v>0.1</v>
      </c>
      <c r="PM34" s="4">
        <v>0.1</v>
      </c>
      <c r="PN34" s="4">
        <v>0.1</v>
      </c>
      <c r="PO34" s="4">
        <v>0.1</v>
      </c>
      <c r="PP34" s="4">
        <v>0.1</v>
      </c>
      <c r="PQ34" s="4">
        <v>0.1</v>
      </c>
      <c r="PR34" s="4">
        <v>0.1</v>
      </c>
      <c r="PT34" s="4">
        <v>0.1</v>
      </c>
      <c r="PY34" s="4">
        <v>0.13</v>
      </c>
      <c r="QA34" s="4">
        <v>0.13</v>
      </c>
      <c r="QB34" s="4">
        <v>0.13</v>
      </c>
      <c r="QC34" s="4">
        <v>0.13</v>
      </c>
      <c r="QD34" s="4">
        <v>0.13</v>
      </c>
      <c r="QE34" s="4">
        <v>0.13</v>
      </c>
      <c r="QF34" s="4">
        <v>0.13</v>
      </c>
      <c r="QH34" s="4">
        <v>0.13</v>
      </c>
      <c r="QI34" s="4">
        <v>0.13</v>
      </c>
      <c r="QJ34" s="4">
        <v>0.13</v>
      </c>
      <c r="QK34" s="4">
        <v>0.13</v>
      </c>
      <c r="QL34" s="4">
        <v>0.13</v>
      </c>
      <c r="QM34" s="4">
        <v>0.13</v>
      </c>
      <c r="QO34" s="4">
        <v>0.13</v>
      </c>
      <c r="QP34" s="4">
        <v>0.13</v>
      </c>
      <c r="QQ34" s="4">
        <v>0.13</v>
      </c>
      <c r="QR34" s="4">
        <v>0.13</v>
      </c>
      <c r="QS34" s="4">
        <v>0.13</v>
      </c>
      <c r="QT34" s="4">
        <v>0.13</v>
      </c>
      <c r="QV34" s="4">
        <v>0.13</v>
      </c>
      <c r="QW34" s="4">
        <v>0.13</v>
      </c>
      <c r="QX34" s="4">
        <v>0.13</v>
      </c>
      <c r="QY34" s="4">
        <v>0.13</v>
      </c>
      <c r="QZ34" s="4">
        <v>0.13</v>
      </c>
      <c r="RA34" s="4">
        <v>0.13</v>
      </c>
      <c r="RC34" s="4">
        <v>0.13</v>
      </c>
      <c r="RD34" s="4">
        <v>0.13</v>
      </c>
      <c r="RE34" s="4">
        <v>0.13</v>
      </c>
      <c r="RF34" s="4">
        <v>0.13</v>
      </c>
      <c r="RG34" s="4">
        <v>0.13</v>
      </c>
      <c r="RH34" s="4">
        <v>0.13</v>
      </c>
      <c r="RJ34" s="4">
        <v>0.13</v>
      </c>
      <c r="RK34" s="4">
        <v>0.13</v>
      </c>
      <c r="RL34" s="4">
        <v>0.13</v>
      </c>
      <c r="RM34" s="4">
        <v>0.13</v>
      </c>
      <c r="RN34" s="4">
        <v>0.13</v>
      </c>
      <c r="RO34" s="4">
        <v>0.13</v>
      </c>
      <c r="RQ34" s="4">
        <v>0.13</v>
      </c>
      <c r="RR34" s="4">
        <v>0.13</v>
      </c>
      <c r="RS34" s="4">
        <v>0.13</v>
      </c>
      <c r="RT34" s="4">
        <v>0.23</v>
      </c>
      <c r="RU34" s="4">
        <v>0.5</v>
      </c>
      <c r="RV34" s="4">
        <v>0.5</v>
      </c>
      <c r="RX34" s="4">
        <v>0.5</v>
      </c>
      <c r="RY34" s="4">
        <v>0.56000000000000005</v>
      </c>
      <c r="RZ34" s="4">
        <v>0.75</v>
      </c>
      <c r="SA34" s="4">
        <v>1.0900000000000001</v>
      </c>
      <c r="SB34" s="4">
        <v>2.1</v>
      </c>
      <c r="SC34" s="4">
        <v>2.19</v>
      </c>
      <c r="SE34" s="4">
        <v>2.44</v>
      </c>
      <c r="SF34" s="4">
        <v>2.44</v>
      </c>
      <c r="SG34" s="4">
        <v>2.44</v>
      </c>
      <c r="SH34" s="4">
        <v>2.1</v>
      </c>
      <c r="SI34" s="4">
        <v>1.0900000000000001</v>
      </c>
      <c r="SJ34" s="4">
        <v>1.0900000000000001</v>
      </c>
      <c r="SP34" s="4">
        <v>1.0900000000000001</v>
      </c>
      <c r="SQ34" s="4">
        <v>1.03</v>
      </c>
      <c r="SS34" s="4">
        <v>0.84</v>
      </c>
      <c r="ST34" s="4">
        <v>0.74</v>
      </c>
      <c r="SU34" s="4">
        <v>0.38</v>
      </c>
      <c r="SV34" s="4">
        <v>0.13</v>
      </c>
      <c r="SW34" s="4">
        <v>0.2</v>
      </c>
      <c r="SX34" s="4">
        <v>0.39</v>
      </c>
      <c r="SZ34" s="4">
        <v>0.39</v>
      </c>
      <c r="TA34" s="4">
        <v>0.39</v>
      </c>
      <c r="TB34" s="4">
        <v>0.39</v>
      </c>
      <c r="TC34" s="4">
        <v>0.39</v>
      </c>
      <c r="TD34" s="4">
        <v>0.36</v>
      </c>
      <c r="TE34" s="4">
        <v>0.26</v>
      </c>
      <c r="TG34" s="4">
        <v>0.26</v>
      </c>
      <c r="TH34" s="4">
        <v>0.42</v>
      </c>
      <c r="TI34" s="4">
        <v>0.9</v>
      </c>
      <c r="TJ34" s="4">
        <v>0.9</v>
      </c>
      <c r="TK34" s="4">
        <v>0.9</v>
      </c>
      <c r="TL34" s="4">
        <v>0.9</v>
      </c>
      <c r="TN34" s="4">
        <v>0.9</v>
      </c>
      <c r="TO34" s="4">
        <v>0.9</v>
      </c>
      <c r="TP34" s="4">
        <v>0.9</v>
      </c>
      <c r="TQ34" s="4">
        <v>0.9</v>
      </c>
      <c r="TR34" s="4">
        <v>0.9</v>
      </c>
      <c r="TS34" s="4">
        <v>0.9</v>
      </c>
      <c r="TU34" s="4">
        <v>0.9</v>
      </c>
      <c r="TV34" s="4">
        <v>0.75</v>
      </c>
      <c r="TW34" s="4">
        <v>0.28999999999999998</v>
      </c>
      <c r="TX34" s="4">
        <v>0.28999999999999998</v>
      </c>
      <c r="TY34" s="4">
        <v>0.28999999999999998</v>
      </c>
      <c r="TZ34" s="4">
        <v>0.28999999999999998</v>
      </c>
      <c r="UB34" s="4">
        <v>0.28999999999999998</v>
      </c>
      <c r="UC34" s="4">
        <v>0.28999999999999998</v>
      </c>
      <c r="UD34" s="4">
        <v>0.28999999999999998</v>
      </c>
      <c r="UE34" s="4">
        <v>0.22</v>
      </c>
      <c r="UT34" s="4">
        <v>0.05</v>
      </c>
      <c r="UU34" s="4">
        <v>0.2</v>
      </c>
      <c r="UW34" s="4">
        <v>0.25</v>
      </c>
      <c r="UX34" s="4">
        <v>0.4</v>
      </c>
      <c r="UY34" s="4">
        <v>0.43</v>
      </c>
      <c r="UZ34" s="4">
        <v>0.51</v>
      </c>
      <c r="VA34" s="4">
        <v>0.44</v>
      </c>
      <c r="VB34" s="4">
        <v>0.23</v>
      </c>
      <c r="VD34" s="4">
        <v>0.23</v>
      </c>
      <c r="VE34" s="4">
        <v>0.23</v>
      </c>
      <c r="VF34" s="4">
        <v>0.18</v>
      </c>
      <c r="VG34" s="4">
        <v>0.03</v>
      </c>
      <c r="VH34" s="4">
        <v>0.03</v>
      </c>
      <c r="VI34" s="4">
        <v>0.03</v>
      </c>
      <c r="VK34" s="4">
        <v>0.03</v>
      </c>
      <c r="VL34" s="4">
        <v>0.03</v>
      </c>
      <c r="VM34" s="4">
        <v>0.03</v>
      </c>
      <c r="VN34" s="4">
        <v>0.02</v>
      </c>
      <c r="YT34" s="4">
        <v>0.19</v>
      </c>
      <c r="YU34" s="4">
        <v>0.75</v>
      </c>
      <c r="YV34" s="4">
        <v>0.75</v>
      </c>
      <c r="YX34" s="4">
        <v>0.75</v>
      </c>
      <c r="YY34" s="4">
        <v>0.75</v>
      </c>
      <c r="YZ34" s="4">
        <v>0.75</v>
      </c>
      <c r="ZA34" s="4">
        <v>0.75</v>
      </c>
      <c r="ZB34" s="4">
        <v>0.75</v>
      </c>
      <c r="ZC34" s="4">
        <v>0.56000000000000005</v>
      </c>
    </row>
    <row r="35" spans="1:679" hidden="1">
      <c r="A35" s="4" t="s">
        <v>857</v>
      </c>
      <c r="E35" s="4">
        <v>925</v>
      </c>
      <c r="F35" s="4">
        <v>0</v>
      </c>
      <c r="G35" s="752">
        <v>342250</v>
      </c>
      <c r="H35" s="752">
        <v>342250</v>
      </c>
      <c r="I35" s="744">
        <f t="shared" si="1"/>
        <v>0</v>
      </c>
      <c r="HD35" s="4">
        <v>12.68</v>
      </c>
      <c r="HE35" s="4">
        <v>25.37</v>
      </c>
      <c r="HF35" s="4">
        <v>25.37</v>
      </c>
      <c r="HG35" s="4">
        <v>25.37</v>
      </c>
      <c r="HH35" s="4">
        <v>25.37</v>
      </c>
      <c r="HI35" s="4">
        <v>25.37</v>
      </c>
      <c r="HK35" s="4">
        <v>25.37</v>
      </c>
      <c r="HL35" s="4">
        <v>25.37</v>
      </c>
      <c r="HM35" s="4">
        <v>25.37</v>
      </c>
      <c r="HN35" s="4">
        <v>25.37</v>
      </c>
      <c r="HO35" s="4">
        <v>25.37</v>
      </c>
      <c r="HP35" s="4">
        <v>25.37</v>
      </c>
      <c r="HR35" s="4">
        <v>25.37</v>
      </c>
      <c r="HS35" s="4">
        <v>25.37</v>
      </c>
      <c r="HT35" s="4">
        <v>25.37</v>
      </c>
      <c r="HU35" s="4">
        <v>25.37</v>
      </c>
      <c r="HV35" s="4">
        <v>25.37</v>
      </c>
      <c r="HW35" s="4">
        <v>25.37</v>
      </c>
      <c r="HY35" s="4">
        <v>12.68</v>
      </c>
      <c r="IU35" s="4">
        <v>0.56999999999999995</v>
      </c>
      <c r="IV35" s="4">
        <v>1.1399999999999999</v>
      </c>
      <c r="IW35" s="4">
        <v>1.1399999999999999</v>
      </c>
      <c r="IX35" s="4">
        <v>1.1399999999999999</v>
      </c>
      <c r="IY35" s="4">
        <v>1.1399999999999999</v>
      </c>
      <c r="JA35" s="4">
        <v>0.56999999999999995</v>
      </c>
      <c r="JR35" s="4">
        <v>9.58</v>
      </c>
      <c r="JS35" s="4">
        <v>19.16</v>
      </c>
      <c r="JT35" s="4">
        <v>19.16</v>
      </c>
      <c r="JV35" s="4">
        <v>19.16</v>
      </c>
      <c r="JW35" s="4">
        <v>20.97</v>
      </c>
      <c r="JX35" s="4">
        <v>13.21</v>
      </c>
      <c r="JY35" s="4">
        <v>3.63</v>
      </c>
      <c r="JZ35" s="4">
        <v>3.63</v>
      </c>
      <c r="KA35" s="4">
        <v>1.81</v>
      </c>
      <c r="KT35" s="4">
        <v>6.5</v>
      </c>
      <c r="KU35" s="4">
        <v>13</v>
      </c>
      <c r="KV35" s="4">
        <v>13</v>
      </c>
      <c r="KX35" s="4">
        <v>13</v>
      </c>
      <c r="KY35" s="4">
        <v>6.5</v>
      </c>
      <c r="LJ35" s="4">
        <v>7.54</v>
      </c>
      <c r="LL35" s="4">
        <v>15.09</v>
      </c>
      <c r="LM35" s="4">
        <v>7.54</v>
      </c>
      <c r="LO35" s="4">
        <v>18.02</v>
      </c>
      <c r="LP35" s="4">
        <v>36.04</v>
      </c>
      <c r="LQ35" s="4">
        <v>36.04</v>
      </c>
      <c r="LS35" s="4">
        <v>36.04</v>
      </c>
      <c r="LT35" s="4">
        <v>36.04</v>
      </c>
      <c r="LU35" s="4">
        <v>36.04</v>
      </c>
      <c r="LV35" s="4">
        <v>18.02</v>
      </c>
      <c r="MY35" s="4">
        <v>10.130000000000001</v>
      </c>
      <c r="MZ35" s="4">
        <v>20.25</v>
      </c>
      <c r="NB35" s="4">
        <v>10.130000000000001</v>
      </c>
      <c r="NW35" s="4">
        <v>1.69</v>
      </c>
      <c r="NX35" s="4">
        <v>3.38</v>
      </c>
      <c r="NY35" s="4">
        <v>3.38</v>
      </c>
      <c r="NZ35" s="4">
        <v>3.38</v>
      </c>
      <c r="OA35" s="4">
        <v>1.69</v>
      </c>
    </row>
    <row r="36" spans="1:679" hidden="1">
      <c r="A36" s="4" t="s">
        <v>858</v>
      </c>
      <c r="E36" s="4">
        <v>102</v>
      </c>
      <c r="F36" s="4">
        <v>0</v>
      </c>
      <c r="G36" s="752">
        <v>95880</v>
      </c>
      <c r="H36" s="752">
        <v>95880</v>
      </c>
      <c r="I36" s="744">
        <f t="shared" si="1"/>
        <v>0</v>
      </c>
      <c r="XR36" s="4">
        <v>0.85</v>
      </c>
      <c r="XS36" s="4">
        <v>3.4</v>
      </c>
      <c r="XT36" s="4">
        <v>3.4</v>
      </c>
      <c r="XV36" s="4">
        <v>6.12</v>
      </c>
      <c r="XW36" s="4">
        <v>14.28</v>
      </c>
      <c r="XX36" s="4">
        <v>14.28</v>
      </c>
      <c r="XY36" s="4">
        <v>14.28</v>
      </c>
      <c r="XZ36" s="4">
        <v>14.28</v>
      </c>
      <c r="YA36" s="4">
        <v>12.41</v>
      </c>
      <c r="YC36" s="4">
        <v>6.8</v>
      </c>
      <c r="YD36" s="4">
        <v>6.8</v>
      </c>
      <c r="YE36" s="4">
        <v>5.0999999999999996</v>
      </c>
    </row>
    <row r="37" spans="1:679" hidden="1">
      <c r="A37" s="4" t="s">
        <v>859</v>
      </c>
      <c r="E37" s="4">
        <v>1231</v>
      </c>
      <c r="F37" s="4">
        <v>0</v>
      </c>
      <c r="G37" s="752">
        <v>689360</v>
      </c>
      <c r="H37" s="752">
        <v>689360</v>
      </c>
      <c r="I37" s="744">
        <f t="shared" si="1"/>
        <v>0</v>
      </c>
      <c r="HD37" s="4">
        <v>14.86</v>
      </c>
      <c r="HE37" s="4">
        <v>29.73</v>
      </c>
      <c r="HF37" s="4">
        <v>29.73</v>
      </c>
      <c r="HG37" s="4">
        <v>29.73</v>
      </c>
      <c r="HH37" s="4">
        <v>29.73</v>
      </c>
      <c r="HI37" s="4">
        <v>29.73</v>
      </c>
      <c r="HK37" s="4">
        <v>29.73</v>
      </c>
      <c r="HL37" s="4">
        <v>29.73</v>
      </c>
      <c r="HM37" s="4">
        <v>29.73</v>
      </c>
      <c r="HN37" s="4">
        <v>29.73</v>
      </c>
      <c r="HO37" s="4">
        <v>29.73</v>
      </c>
      <c r="HP37" s="4">
        <v>29.73</v>
      </c>
      <c r="HR37" s="4">
        <v>29.73</v>
      </c>
      <c r="HS37" s="4">
        <v>29.73</v>
      </c>
      <c r="HT37" s="4">
        <v>29.73</v>
      </c>
      <c r="HU37" s="4">
        <v>29.73</v>
      </c>
      <c r="HV37" s="4">
        <v>29.73</v>
      </c>
      <c r="HW37" s="4">
        <v>29.73</v>
      </c>
      <c r="HY37" s="4">
        <v>14.86</v>
      </c>
      <c r="IU37" s="4">
        <v>0.67</v>
      </c>
      <c r="IV37" s="4">
        <v>1.34</v>
      </c>
      <c r="IW37" s="4">
        <v>1.34</v>
      </c>
      <c r="IX37" s="4">
        <v>1.34</v>
      </c>
      <c r="IY37" s="4">
        <v>1.34</v>
      </c>
      <c r="JA37" s="4">
        <v>0.67</v>
      </c>
      <c r="JR37" s="4">
        <v>12.29</v>
      </c>
      <c r="JS37" s="4">
        <v>24.58</v>
      </c>
      <c r="JT37" s="4">
        <v>24.58</v>
      </c>
      <c r="JV37" s="4">
        <v>24.58</v>
      </c>
      <c r="JW37" s="4">
        <v>26.9</v>
      </c>
      <c r="JX37" s="4">
        <v>16.940000000000001</v>
      </c>
      <c r="JY37" s="4">
        <v>4.6500000000000004</v>
      </c>
      <c r="JZ37" s="4">
        <v>4.6500000000000004</v>
      </c>
      <c r="KA37" s="4">
        <v>2.33</v>
      </c>
      <c r="KT37" s="4">
        <v>11.8</v>
      </c>
      <c r="KU37" s="4">
        <v>23.6</v>
      </c>
      <c r="KV37" s="4">
        <v>23.6</v>
      </c>
      <c r="KX37" s="4">
        <v>23.6</v>
      </c>
      <c r="KY37" s="4">
        <v>11.8</v>
      </c>
      <c r="LJ37" s="4">
        <v>12.63</v>
      </c>
      <c r="LL37" s="4">
        <v>25.26</v>
      </c>
      <c r="LM37" s="4">
        <v>12.63</v>
      </c>
      <c r="LO37" s="4">
        <v>30.17</v>
      </c>
      <c r="LP37" s="4">
        <v>60.33</v>
      </c>
      <c r="LQ37" s="4">
        <v>60.33</v>
      </c>
      <c r="LS37" s="4">
        <v>60.33</v>
      </c>
      <c r="LT37" s="4">
        <v>60.33</v>
      </c>
      <c r="LU37" s="4">
        <v>60.33</v>
      </c>
      <c r="LV37" s="4">
        <v>30.17</v>
      </c>
      <c r="MY37" s="4">
        <v>7.65</v>
      </c>
      <c r="MZ37" s="4">
        <v>15.3</v>
      </c>
      <c r="NB37" s="4">
        <v>7.65</v>
      </c>
      <c r="NW37" s="4">
        <v>1.27</v>
      </c>
      <c r="NX37" s="4">
        <v>2.5499999999999998</v>
      </c>
      <c r="NY37" s="4">
        <v>2.5499999999999998</v>
      </c>
      <c r="NZ37" s="4">
        <v>2.5499999999999998</v>
      </c>
      <c r="OA37" s="4">
        <v>1.27</v>
      </c>
    </row>
    <row r="38" spans="1:679" hidden="1">
      <c r="A38" s="4" t="s">
        <v>860</v>
      </c>
      <c r="E38" s="4">
        <v>625</v>
      </c>
      <c r="F38" s="4">
        <v>0</v>
      </c>
      <c r="G38" s="752">
        <v>468750</v>
      </c>
      <c r="H38" s="752">
        <v>468750</v>
      </c>
      <c r="I38" s="744">
        <f t="shared" si="1"/>
        <v>0</v>
      </c>
      <c r="HD38" s="4">
        <v>2.98</v>
      </c>
      <c r="HE38" s="4">
        <v>5.96</v>
      </c>
      <c r="HF38" s="4">
        <v>5.96</v>
      </c>
      <c r="HG38" s="4">
        <v>5.96</v>
      </c>
      <c r="HH38" s="4">
        <v>5.96</v>
      </c>
      <c r="HI38" s="4">
        <v>5.96</v>
      </c>
      <c r="HK38" s="4">
        <v>5.96</v>
      </c>
      <c r="HL38" s="4">
        <v>5.96</v>
      </c>
      <c r="HM38" s="4">
        <v>5.96</v>
      </c>
      <c r="HN38" s="4">
        <v>5.96</v>
      </c>
      <c r="HO38" s="4">
        <v>5.96</v>
      </c>
      <c r="HP38" s="4">
        <v>5.96</v>
      </c>
      <c r="HR38" s="4">
        <v>5.96</v>
      </c>
      <c r="HS38" s="4">
        <v>5.96</v>
      </c>
      <c r="HT38" s="4">
        <v>5.96</v>
      </c>
      <c r="HU38" s="4">
        <v>5.96</v>
      </c>
      <c r="HV38" s="4">
        <v>5.96</v>
      </c>
      <c r="HW38" s="4">
        <v>5.96</v>
      </c>
      <c r="HY38" s="4">
        <v>2.98</v>
      </c>
      <c r="IU38" s="4">
        <v>0.13</v>
      </c>
      <c r="IV38" s="4">
        <v>0.27</v>
      </c>
      <c r="IW38" s="4">
        <v>0.27</v>
      </c>
      <c r="IX38" s="4">
        <v>0.27</v>
      </c>
      <c r="IY38" s="4">
        <v>0.27</v>
      </c>
      <c r="JA38" s="4">
        <v>0.13</v>
      </c>
      <c r="JR38" s="4">
        <v>15.53</v>
      </c>
      <c r="JS38" s="4">
        <v>31.05</v>
      </c>
      <c r="JT38" s="4">
        <v>31.05</v>
      </c>
      <c r="JV38" s="4">
        <v>31.05</v>
      </c>
      <c r="JW38" s="4">
        <v>34</v>
      </c>
      <c r="JX38" s="4">
        <v>21.41</v>
      </c>
      <c r="JY38" s="4">
        <v>5.88</v>
      </c>
      <c r="JZ38" s="4">
        <v>5.88</v>
      </c>
      <c r="KA38" s="4">
        <v>2.94</v>
      </c>
      <c r="KT38" s="4">
        <v>3.05</v>
      </c>
      <c r="KU38" s="4">
        <v>6.1</v>
      </c>
      <c r="KV38" s="4">
        <v>6.1</v>
      </c>
      <c r="KX38" s="4">
        <v>6.1</v>
      </c>
      <c r="KY38" s="4">
        <v>3.05</v>
      </c>
      <c r="LJ38" s="4">
        <v>9.0399999999999991</v>
      </c>
      <c r="LL38" s="4">
        <v>18.09</v>
      </c>
      <c r="LM38" s="4">
        <v>9.0399999999999991</v>
      </c>
      <c r="LO38" s="4">
        <v>21.6</v>
      </c>
      <c r="LP38" s="4">
        <v>43.2</v>
      </c>
      <c r="LQ38" s="4">
        <v>43.2</v>
      </c>
      <c r="LS38" s="4">
        <v>43.2</v>
      </c>
      <c r="LT38" s="4">
        <v>43.2</v>
      </c>
      <c r="LU38" s="4">
        <v>43.2</v>
      </c>
      <c r="LV38" s="4">
        <v>21.6</v>
      </c>
      <c r="MY38" s="4">
        <v>3.34</v>
      </c>
      <c r="MZ38" s="4">
        <v>6.68</v>
      </c>
      <c r="NB38" s="4">
        <v>3.34</v>
      </c>
      <c r="NW38" s="4">
        <v>0.56000000000000005</v>
      </c>
      <c r="NX38" s="4">
        <v>1.1100000000000001</v>
      </c>
      <c r="NY38" s="4">
        <v>1.1100000000000001</v>
      </c>
      <c r="NZ38" s="4">
        <v>1.1100000000000001</v>
      </c>
      <c r="OA38" s="4">
        <v>0.56000000000000005</v>
      </c>
    </row>
    <row r="39" spans="1:679" hidden="1">
      <c r="A39" s="4" t="s">
        <v>861</v>
      </c>
      <c r="E39" s="4">
        <v>2</v>
      </c>
      <c r="F39" s="4">
        <v>0</v>
      </c>
      <c r="G39" s="752">
        <v>70500</v>
      </c>
      <c r="H39" s="752">
        <v>70500</v>
      </c>
      <c r="I39" s="744">
        <f t="shared" si="1"/>
        <v>0</v>
      </c>
      <c r="HU39" s="4">
        <v>0.2</v>
      </c>
      <c r="HV39" s="4">
        <v>0.4</v>
      </c>
      <c r="HW39" s="4">
        <v>0.4</v>
      </c>
      <c r="HY39" s="4">
        <v>0.4</v>
      </c>
      <c r="HZ39" s="4">
        <v>0.4</v>
      </c>
      <c r="IA39" s="4">
        <v>0.2</v>
      </c>
    </row>
    <row r="40" spans="1:679" hidden="1">
      <c r="A40" s="4" t="s">
        <v>862</v>
      </c>
      <c r="E40" s="4">
        <v>3</v>
      </c>
      <c r="F40" s="4">
        <v>0</v>
      </c>
      <c r="G40" s="752">
        <v>28680</v>
      </c>
      <c r="H40" s="752">
        <v>28680</v>
      </c>
      <c r="I40" s="744">
        <f t="shared" si="1"/>
        <v>0</v>
      </c>
      <c r="QT40" s="4">
        <v>0.02</v>
      </c>
      <c r="QV40" s="4">
        <v>0.08</v>
      </c>
      <c r="QW40" s="4">
        <v>0.08</v>
      </c>
      <c r="QX40" s="4">
        <v>0.08</v>
      </c>
      <c r="QY40" s="4">
        <v>0.09</v>
      </c>
      <c r="QZ40" s="4">
        <v>0.15</v>
      </c>
      <c r="RA40" s="4">
        <v>0.15</v>
      </c>
      <c r="RC40" s="4">
        <v>0.15</v>
      </c>
      <c r="RD40" s="4">
        <v>0.15</v>
      </c>
      <c r="RE40" s="4">
        <v>0.15</v>
      </c>
      <c r="RF40" s="4">
        <v>0.15</v>
      </c>
      <c r="RG40" s="4">
        <v>0.15</v>
      </c>
      <c r="RH40" s="4">
        <v>0.14000000000000001</v>
      </c>
      <c r="RJ40" s="4">
        <v>0.1</v>
      </c>
      <c r="RK40" s="4">
        <v>0.1</v>
      </c>
      <c r="RL40" s="4">
        <v>0.18</v>
      </c>
      <c r="RM40" s="4">
        <v>0.4</v>
      </c>
      <c r="RN40" s="4">
        <v>0.4</v>
      </c>
      <c r="RO40" s="4">
        <v>0.3</v>
      </c>
    </row>
    <row r="41" spans="1:679" hidden="1">
      <c r="A41" s="4" t="s">
        <v>863</v>
      </c>
      <c r="E41" s="4">
        <v>3</v>
      </c>
      <c r="F41" s="4">
        <v>0</v>
      </c>
      <c r="G41" s="752">
        <v>28680</v>
      </c>
      <c r="H41" s="752">
        <v>28680</v>
      </c>
      <c r="I41" s="744">
        <f t="shared" si="1"/>
        <v>0</v>
      </c>
      <c r="RS41" s="4">
        <v>0.01</v>
      </c>
      <c r="RT41" s="4">
        <v>0.03</v>
      </c>
      <c r="RU41" s="4">
        <v>0.03</v>
      </c>
      <c r="RV41" s="4">
        <v>0.05</v>
      </c>
      <c r="RX41" s="4">
        <v>0.1</v>
      </c>
      <c r="RY41" s="4">
        <v>0.1</v>
      </c>
      <c r="RZ41" s="4">
        <v>0.1</v>
      </c>
      <c r="SA41" s="4">
        <v>0.09</v>
      </c>
      <c r="SB41" s="4">
        <v>0.05</v>
      </c>
      <c r="SC41" s="4">
        <v>0.1</v>
      </c>
      <c r="SE41" s="4">
        <v>0.25</v>
      </c>
      <c r="SF41" s="4">
        <v>0.23</v>
      </c>
      <c r="SG41" s="4">
        <v>0.15</v>
      </c>
      <c r="SH41" s="4">
        <v>0.16</v>
      </c>
      <c r="SI41" s="4">
        <v>0.2</v>
      </c>
      <c r="SJ41" s="4">
        <v>0.18</v>
      </c>
      <c r="SP41" s="4">
        <v>0.13</v>
      </c>
      <c r="SQ41" s="4">
        <v>0.12</v>
      </c>
      <c r="SS41" s="4">
        <v>0.11</v>
      </c>
      <c r="ST41" s="4">
        <v>0.23</v>
      </c>
      <c r="SU41" s="4">
        <v>0.23</v>
      </c>
      <c r="SV41" s="4">
        <v>0.2</v>
      </c>
      <c r="SW41" s="4">
        <v>0.15</v>
      </c>
    </row>
    <row r="42" spans="1:679" hidden="1">
      <c r="A42" s="4" t="s">
        <v>864</v>
      </c>
      <c r="E42" s="4">
        <v>1</v>
      </c>
      <c r="F42" s="4">
        <v>0</v>
      </c>
      <c r="G42" s="752">
        <v>9560</v>
      </c>
      <c r="H42" s="752">
        <v>9560</v>
      </c>
      <c r="I42" s="744">
        <f t="shared" si="1"/>
        <v>0</v>
      </c>
      <c r="TZ42" s="4">
        <v>0.01</v>
      </c>
      <c r="UB42" s="4">
        <v>0.02</v>
      </c>
      <c r="UC42" s="4">
        <v>0.02</v>
      </c>
      <c r="UD42" s="4">
        <v>0.02</v>
      </c>
      <c r="UE42" s="4">
        <v>0.02</v>
      </c>
      <c r="UF42" s="4">
        <v>0.03</v>
      </c>
      <c r="UG42" s="4">
        <v>7.0000000000000007E-2</v>
      </c>
      <c r="UI42" s="4">
        <v>7.0000000000000007E-2</v>
      </c>
      <c r="UJ42" s="4">
        <v>7.0000000000000007E-2</v>
      </c>
      <c r="UK42" s="4">
        <v>7.0000000000000007E-2</v>
      </c>
      <c r="UL42" s="4">
        <v>7.0000000000000007E-2</v>
      </c>
      <c r="UM42" s="4">
        <v>0.06</v>
      </c>
      <c r="UN42" s="4">
        <v>0.03</v>
      </c>
      <c r="UP42" s="4">
        <v>0.03</v>
      </c>
      <c r="UQ42" s="4">
        <v>0.06</v>
      </c>
      <c r="UR42" s="4">
        <v>0.13</v>
      </c>
      <c r="US42" s="4">
        <v>0.13</v>
      </c>
      <c r="UT42" s="4">
        <v>0.1</v>
      </c>
    </row>
    <row r="43" spans="1:679" hidden="1">
      <c r="A43" s="4" t="s">
        <v>865</v>
      </c>
      <c r="E43" s="4">
        <v>7</v>
      </c>
      <c r="F43" s="4">
        <v>0</v>
      </c>
      <c r="G43" s="752">
        <v>66990</v>
      </c>
      <c r="H43" s="752">
        <v>66990</v>
      </c>
      <c r="I43" s="744">
        <f t="shared" si="1"/>
        <v>0</v>
      </c>
      <c r="UC43" s="4">
        <v>0.03</v>
      </c>
      <c r="UD43" s="4">
        <v>0.1</v>
      </c>
      <c r="UE43" s="4">
        <v>0.1</v>
      </c>
      <c r="UF43" s="4">
        <v>0.11</v>
      </c>
      <c r="UG43" s="4">
        <v>0.15</v>
      </c>
      <c r="UI43" s="4">
        <v>0.15</v>
      </c>
      <c r="UJ43" s="4">
        <v>0.15</v>
      </c>
      <c r="UK43" s="4">
        <v>0.15</v>
      </c>
      <c r="UL43" s="4">
        <v>0.15</v>
      </c>
      <c r="UM43" s="4">
        <v>0.15</v>
      </c>
      <c r="UN43" s="4">
        <v>0.15</v>
      </c>
      <c r="UP43" s="4">
        <v>0.13</v>
      </c>
      <c r="UQ43" s="4">
        <v>0.08</v>
      </c>
      <c r="UR43" s="4">
        <v>0.08</v>
      </c>
      <c r="US43" s="4">
        <v>0.08</v>
      </c>
      <c r="UT43" s="4">
        <v>0.13</v>
      </c>
      <c r="UU43" s="4">
        <v>0.3</v>
      </c>
      <c r="UW43" s="4">
        <v>0.3</v>
      </c>
      <c r="UX43" s="4">
        <v>0.3</v>
      </c>
      <c r="UY43" s="4">
        <v>0.22</v>
      </c>
      <c r="VI43" s="4">
        <v>0.01</v>
      </c>
      <c r="VK43" s="4">
        <v>0.05</v>
      </c>
      <c r="VL43" s="4">
        <v>0.05</v>
      </c>
      <c r="VM43" s="4">
        <v>0.05</v>
      </c>
      <c r="VN43" s="4">
        <v>0.06</v>
      </c>
      <c r="VO43" s="4">
        <v>0.08</v>
      </c>
      <c r="VP43" s="4">
        <v>0.08</v>
      </c>
      <c r="VR43" s="4">
        <v>0.08</v>
      </c>
      <c r="VS43" s="4">
        <v>0.08</v>
      </c>
      <c r="VT43" s="4">
        <v>0.08</v>
      </c>
      <c r="VU43" s="4">
        <v>7.0000000000000007E-2</v>
      </c>
      <c r="VV43" s="4">
        <v>7.0000000000000007E-2</v>
      </c>
      <c r="VW43" s="4">
        <v>7.0000000000000007E-2</v>
      </c>
      <c r="VY43" s="4">
        <v>7.0000000000000007E-2</v>
      </c>
      <c r="VZ43" s="4">
        <v>7.0000000000000007E-2</v>
      </c>
      <c r="WA43" s="4">
        <v>7.0000000000000007E-2</v>
      </c>
      <c r="WB43" s="4">
        <v>7.0000000000000007E-2</v>
      </c>
      <c r="WC43" s="4">
        <v>7.0000000000000007E-2</v>
      </c>
      <c r="WD43" s="4">
        <v>7.0000000000000007E-2</v>
      </c>
      <c r="WF43" s="4">
        <v>7.0000000000000007E-2</v>
      </c>
      <c r="WG43" s="4">
        <v>0.09</v>
      </c>
      <c r="WH43" s="4">
        <v>0.16</v>
      </c>
      <c r="WI43" s="4">
        <v>0.16</v>
      </c>
      <c r="WJ43" s="4">
        <v>0.17</v>
      </c>
      <c r="WK43" s="4">
        <v>0.2</v>
      </c>
      <c r="WM43" s="4">
        <v>0.2</v>
      </c>
      <c r="WN43" s="4">
        <v>0.17</v>
      </c>
      <c r="WO43" s="4">
        <v>7.0000000000000007E-2</v>
      </c>
      <c r="WQ43" s="4">
        <v>7.0000000000000007E-2</v>
      </c>
      <c r="WR43" s="4">
        <v>7.0000000000000007E-2</v>
      </c>
      <c r="WT43" s="4">
        <v>7.0000000000000007E-2</v>
      </c>
      <c r="WU43" s="4">
        <v>7.0000000000000007E-2</v>
      </c>
      <c r="WV43" s="4">
        <v>7.0000000000000007E-2</v>
      </c>
      <c r="WW43" s="4">
        <v>7.0000000000000007E-2</v>
      </c>
      <c r="WX43" s="4">
        <v>7.0000000000000007E-2</v>
      </c>
      <c r="WY43" s="4">
        <v>0.06</v>
      </c>
      <c r="XA43" s="4">
        <v>0.02</v>
      </c>
      <c r="XB43" s="4">
        <v>0.02</v>
      </c>
      <c r="XC43" s="4">
        <v>0.02</v>
      </c>
      <c r="XD43" s="4">
        <v>0.02</v>
      </c>
      <c r="XE43" s="4">
        <v>0.02</v>
      </c>
      <c r="XF43" s="4">
        <v>0.02</v>
      </c>
      <c r="XH43" s="4">
        <v>0.02</v>
      </c>
      <c r="XI43" s="4">
        <v>0.02</v>
      </c>
      <c r="XJ43" s="4">
        <v>0.02</v>
      </c>
      <c r="XK43" s="4">
        <v>0.06</v>
      </c>
      <c r="XL43" s="4">
        <v>0.16</v>
      </c>
      <c r="XM43" s="4">
        <v>0.16</v>
      </c>
      <c r="XO43" s="4">
        <v>0.16</v>
      </c>
      <c r="XP43" s="4">
        <v>0.16</v>
      </c>
      <c r="XQ43" s="4">
        <v>0.12</v>
      </c>
    </row>
    <row r="44" spans="1:679" hidden="1">
      <c r="A44" s="4" t="s">
        <v>866</v>
      </c>
      <c r="E44" s="4">
        <v>650</v>
      </c>
      <c r="F44" s="4">
        <v>0</v>
      </c>
      <c r="G44" s="752">
        <v>113750</v>
      </c>
      <c r="H44" s="752">
        <v>113750</v>
      </c>
      <c r="I44" s="744">
        <f t="shared" si="1"/>
        <v>0</v>
      </c>
      <c r="YD44" s="4">
        <v>4.88</v>
      </c>
      <c r="YE44" s="4">
        <v>19.5</v>
      </c>
      <c r="YF44" s="4">
        <v>19.5</v>
      </c>
      <c r="YG44" s="4">
        <v>19.5</v>
      </c>
      <c r="YH44" s="4">
        <v>19.5</v>
      </c>
      <c r="YJ44" s="4">
        <v>20.43</v>
      </c>
      <c r="YK44" s="4">
        <v>23.21</v>
      </c>
      <c r="YL44" s="4">
        <v>23.21</v>
      </c>
      <c r="YM44" s="4">
        <v>23.21</v>
      </c>
      <c r="YN44" s="4">
        <v>23.21</v>
      </c>
      <c r="YO44" s="4">
        <v>23.21</v>
      </c>
      <c r="YQ44" s="4">
        <v>23.21</v>
      </c>
      <c r="YR44" s="4">
        <v>31.34</v>
      </c>
      <c r="YS44" s="4">
        <v>55.71</v>
      </c>
      <c r="YT44" s="4">
        <v>55.71</v>
      </c>
      <c r="YU44" s="4">
        <v>55.71</v>
      </c>
      <c r="YV44" s="4">
        <v>55.71</v>
      </c>
      <c r="YX44" s="4">
        <v>55.71</v>
      </c>
      <c r="YY44" s="4">
        <v>55.71</v>
      </c>
      <c r="YZ44" s="4">
        <v>41.79</v>
      </c>
    </row>
    <row r="45" spans="1:679" hidden="1">
      <c r="A45" s="4" t="s">
        <v>867</v>
      </c>
      <c r="E45" s="4">
        <v>3000</v>
      </c>
      <c r="F45" s="4">
        <v>0</v>
      </c>
      <c r="G45" s="752">
        <v>4935000</v>
      </c>
      <c r="H45" s="752">
        <v>4935000</v>
      </c>
      <c r="I45" s="744">
        <f t="shared" si="1"/>
        <v>0</v>
      </c>
      <c r="XD45" s="4">
        <v>27.69</v>
      </c>
      <c r="XE45" s="4">
        <v>110.77</v>
      </c>
      <c r="XF45" s="4">
        <v>83.07</v>
      </c>
      <c r="XI45" s="4">
        <v>27.69</v>
      </c>
      <c r="XJ45" s="4">
        <v>110.77</v>
      </c>
      <c r="XK45" s="4">
        <v>110.77</v>
      </c>
      <c r="XL45" s="4">
        <v>99.69</v>
      </c>
      <c r="XM45" s="4">
        <v>66.459999999999994</v>
      </c>
      <c r="XO45" s="4">
        <v>66.459999999999994</v>
      </c>
      <c r="XP45" s="4">
        <v>66.459999999999994</v>
      </c>
      <c r="XQ45" s="4">
        <v>66.459999999999994</v>
      </c>
      <c r="XR45" s="4">
        <v>105.23</v>
      </c>
      <c r="XS45" s="4">
        <v>221.53</v>
      </c>
      <c r="XT45" s="4">
        <v>221.53</v>
      </c>
      <c r="XV45" s="4">
        <v>221.53</v>
      </c>
      <c r="XW45" s="4">
        <v>221.53</v>
      </c>
      <c r="XX45" s="4">
        <v>177.22</v>
      </c>
      <c r="XY45" s="4">
        <v>44.31</v>
      </c>
      <c r="XZ45" s="4">
        <v>44.31</v>
      </c>
      <c r="YA45" s="4">
        <v>68.83</v>
      </c>
      <c r="YC45" s="4">
        <v>142.38999999999999</v>
      </c>
      <c r="YD45" s="4">
        <v>131.32</v>
      </c>
      <c r="YE45" s="4">
        <v>98.09</v>
      </c>
      <c r="YF45" s="4">
        <v>98.09</v>
      </c>
      <c r="YG45" s="4">
        <v>98.09</v>
      </c>
      <c r="YH45" s="4">
        <v>98.09</v>
      </c>
      <c r="YJ45" s="4">
        <v>98.09</v>
      </c>
      <c r="YK45" s="4">
        <v>73.56</v>
      </c>
    </row>
    <row r="46" spans="1:679" hidden="1">
      <c r="A46" s="4" t="s">
        <v>868</v>
      </c>
      <c r="E46" s="4">
        <v>20</v>
      </c>
      <c r="F46" s="4">
        <v>0</v>
      </c>
      <c r="G46" s="752">
        <v>483000</v>
      </c>
      <c r="H46" s="752">
        <v>483000</v>
      </c>
      <c r="I46" s="744">
        <f t="shared" si="1"/>
        <v>0</v>
      </c>
      <c r="U46" s="4">
        <v>0.1</v>
      </c>
      <c r="W46" s="4">
        <v>0.1</v>
      </c>
      <c r="X46" s="4">
        <v>0.1</v>
      </c>
      <c r="Y46" s="4">
        <v>0.1</v>
      </c>
      <c r="Z46" s="4">
        <v>0.1</v>
      </c>
      <c r="AA46" s="4">
        <v>0.1</v>
      </c>
      <c r="BX46" s="4">
        <v>0.02</v>
      </c>
      <c r="BY46" s="4">
        <v>0.02</v>
      </c>
      <c r="CA46" s="4">
        <v>0.02</v>
      </c>
      <c r="CB46" s="4">
        <v>0.02</v>
      </c>
      <c r="CC46" s="4">
        <v>0.02</v>
      </c>
      <c r="CD46" s="4">
        <v>0.02</v>
      </c>
      <c r="CJ46" s="4">
        <v>0.02</v>
      </c>
      <c r="CK46" s="4">
        <v>0.02</v>
      </c>
      <c r="CL46" s="4">
        <v>0.02</v>
      </c>
      <c r="CM46" s="4">
        <v>0.02</v>
      </c>
      <c r="CO46" s="4">
        <v>0.02</v>
      </c>
      <c r="CP46" s="4">
        <v>0.02</v>
      </c>
      <c r="CQ46" s="4">
        <v>0.02</v>
      </c>
      <c r="CR46" s="4">
        <v>0.02</v>
      </c>
      <c r="CS46" s="4">
        <v>0.02</v>
      </c>
      <c r="CT46" s="4">
        <v>0.02</v>
      </c>
      <c r="CV46" s="4">
        <v>0.02</v>
      </c>
      <c r="CW46" s="4">
        <v>0.02</v>
      </c>
      <c r="CX46" s="4">
        <v>0.02</v>
      </c>
      <c r="CY46" s="4">
        <v>0.02</v>
      </c>
      <c r="CZ46" s="4">
        <v>0.02</v>
      </c>
      <c r="DA46" s="4">
        <v>0.02</v>
      </c>
      <c r="DC46" s="4">
        <v>0.02</v>
      </c>
      <c r="DD46" s="4">
        <v>0.02</v>
      </c>
      <c r="DE46" s="4">
        <v>0.02</v>
      </c>
      <c r="DF46" s="4">
        <v>0.02</v>
      </c>
      <c r="DG46" s="4">
        <v>0.02</v>
      </c>
      <c r="DH46" s="4">
        <v>0.02</v>
      </c>
      <c r="DJ46" s="4">
        <v>0.02</v>
      </c>
      <c r="DK46" s="4">
        <v>0.02</v>
      </c>
      <c r="DL46" s="4">
        <v>0.02</v>
      </c>
      <c r="DM46" s="4">
        <v>0.02</v>
      </c>
      <c r="DN46" s="4">
        <v>0.02</v>
      </c>
      <c r="DO46" s="4">
        <v>0.02</v>
      </c>
      <c r="DQ46" s="4">
        <v>0.02</v>
      </c>
      <c r="DR46" s="4">
        <v>0.02</v>
      </c>
      <c r="DS46" s="4">
        <v>0.02</v>
      </c>
      <c r="DT46" s="4">
        <v>0.02</v>
      </c>
      <c r="DU46" s="4">
        <v>0.02</v>
      </c>
      <c r="DV46" s="4">
        <v>0.02</v>
      </c>
      <c r="DX46" s="4">
        <v>0.02</v>
      </c>
      <c r="DY46" s="4">
        <v>0.02</v>
      </c>
      <c r="DZ46" s="4">
        <v>0.02</v>
      </c>
      <c r="EA46" s="4">
        <v>0.02</v>
      </c>
      <c r="EB46" s="4">
        <v>0.02</v>
      </c>
      <c r="EC46" s="4">
        <v>0.02</v>
      </c>
      <c r="EE46" s="4">
        <v>0.02</v>
      </c>
      <c r="EF46" s="4">
        <v>0.02</v>
      </c>
      <c r="EG46" s="4">
        <v>0.02</v>
      </c>
      <c r="EH46" s="4">
        <v>0.02</v>
      </c>
      <c r="EI46" s="4">
        <v>0.02</v>
      </c>
      <c r="EJ46" s="4">
        <v>0.02</v>
      </c>
      <c r="EL46" s="4">
        <v>0.02</v>
      </c>
      <c r="EM46" s="4">
        <v>0.02</v>
      </c>
      <c r="EN46" s="4">
        <v>0.02</v>
      </c>
      <c r="EO46" s="4">
        <v>0.02</v>
      </c>
      <c r="EP46" s="4">
        <v>0.02</v>
      </c>
      <c r="EQ46" s="4">
        <v>0.02</v>
      </c>
      <c r="ES46" s="4">
        <v>0.02</v>
      </c>
      <c r="ET46" s="4">
        <v>0.02</v>
      </c>
      <c r="EZ46" s="4">
        <v>0.02</v>
      </c>
      <c r="FA46" s="4">
        <v>0.02</v>
      </c>
      <c r="FB46" s="4">
        <v>0.02</v>
      </c>
      <c r="FC46" s="4">
        <v>0.02</v>
      </c>
      <c r="FD46" s="4">
        <v>0.02</v>
      </c>
      <c r="FE46" s="4">
        <v>0.02</v>
      </c>
      <c r="FG46" s="4">
        <v>0.02</v>
      </c>
      <c r="FH46" s="4">
        <v>0.02</v>
      </c>
      <c r="FI46" s="4">
        <v>0.02</v>
      </c>
      <c r="FJ46" s="4">
        <v>0.02</v>
      </c>
      <c r="FK46" s="4">
        <v>0.02</v>
      </c>
      <c r="FL46" s="4">
        <v>0.02</v>
      </c>
      <c r="FN46" s="4">
        <v>0.02</v>
      </c>
      <c r="FO46" s="4">
        <v>0.02</v>
      </c>
      <c r="FP46" s="4">
        <v>0.02</v>
      </c>
      <c r="FQ46" s="4">
        <v>0.02</v>
      </c>
      <c r="FR46" s="4">
        <v>0.02</v>
      </c>
      <c r="FS46" s="4">
        <v>0.02</v>
      </c>
      <c r="FU46" s="4">
        <v>0.02</v>
      </c>
      <c r="FV46" s="4">
        <v>0.02</v>
      </c>
      <c r="FW46" s="4">
        <v>0.02</v>
      </c>
      <c r="FX46" s="4">
        <v>0.02</v>
      </c>
      <c r="FY46" s="4">
        <v>0.02</v>
      </c>
      <c r="FZ46" s="4">
        <v>0.02</v>
      </c>
      <c r="GB46" s="4">
        <v>0.02</v>
      </c>
      <c r="GC46" s="4">
        <v>0.02</v>
      </c>
      <c r="GD46" s="4">
        <v>0.02</v>
      </c>
      <c r="GE46" s="4">
        <v>0.02</v>
      </c>
      <c r="GF46" s="4">
        <v>0.02</v>
      </c>
      <c r="GG46" s="4">
        <v>0.02</v>
      </c>
      <c r="GI46" s="4">
        <v>0.02</v>
      </c>
      <c r="GJ46" s="4">
        <v>0.02</v>
      </c>
      <c r="GK46" s="4">
        <v>0.02</v>
      </c>
      <c r="GL46" s="4">
        <v>0.02</v>
      </c>
      <c r="GM46" s="4">
        <v>0.02</v>
      </c>
      <c r="GN46" s="4">
        <v>0.02</v>
      </c>
      <c r="GP46" s="4">
        <v>0.02</v>
      </c>
      <c r="GQ46" s="4">
        <v>0.02</v>
      </c>
      <c r="GR46" s="4">
        <v>0.02</v>
      </c>
      <c r="GS46" s="4">
        <v>0.02</v>
      </c>
      <c r="GT46" s="4">
        <v>0.02</v>
      </c>
      <c r="GU46" s="4">
        <v>0.02</v>
      </c>
      <c r="GW46" s="4">
        <v>0.02</v>
      </c>
      <c r="GX46" s="4">
        <v>0.02</v>
      </c>
      <c r="GY46" s="4">
        <v>0.02</v>
      </c>
      <c r="GZ46" s="4">
        <v>0.02</v>
      </c>
      <c r="HA46" s="4">
        <v>0.02</v>
      </c>
      <c r="HB46" s="4">
        <v>0.02</v>
      </c>
      <c r="HD46" s="4">
        <v>0.02</v>
      </c>
      <c r="HE46" s="4">
        <v>0.02</v>
      </c>
      <c r="HF46" s="4">
        <v>0.02</v>
      </c>
      <c r="HG46" s="4">
        <v>0.02</v>
      </c>
      <c r="HH46" s="4">
        <v>0.02</v>
      </c>
      <c r="HI46" s="4">
        <v>0.02</v>
      </c>
      <c r="HK46" s="4">
        <v>0.02</v>
      </c>
      <c r="HL46" s="4">
        <v>0.02</v>
      </c>
      <c r="HM46" s="4">
        <v>0.02</v>
      </c>
      <c r="HN46" s="4">
        <v>0.02</v>
      </c>
      <c r="HO46" s="4">
        <v>0.02</v>
      </c>
      <c r="HP46" s="4">
        <v>0.02</v>
      </c>
      <c r="HR46" s="4">
        <v>0.02</v>
      </c>
      <c r="HS46" s="4">
        <v>0.02</v>
      </c>
      <c r="HT46" s="4">
        <v>0.02</v>
      </c>
      <c r="HU46" s="4">
        <v>0.02</v>
      </c>
      <c r="HV46" s="4">
        <v>0.02</v>
      </c>
      <c r="HW46" s="4">
        <v>0.02</v>
      </c>
      <c r="HY46" s="4">
        <v>0.02</v>
      </c>
      <c r="HZ46" s="4">
        <v>0.02</v>
      </c>
      <c r="IA46" s="4">
        <v>0.02</v>
      </c>
      <c r="IB46" s="4">
        <v>0.03</v>
      </c>
      <c r="IC46" s="4">
        <v>0.04</v>
      </c>
      <c r="ID46" s="4">
        <v>0.04</v>
      </c>
      <c r="IF46" s="4">
        <v>0.04</v>
      </c>
      <c r="IG46" s="4">
        <v>0.04</v>
      </c>
      <c r="IH46" s="4">
        <v>0.04</v>
      </c>
      <c r="II46" s="4">
        <v>0.04</v>
      </c>
      <c r="IJ46" s="4">
        <v>0.05</v>
      </c>
      <c r="IK46" s="4">
        <v>0.05</v>
      </c>
      <c r="IM46" s="4">
        <v>0.05</v>
      </c>
      <c r="IN46" s="4">
        <v>0.05</v>
      </c>
      <c r="IP46" s="4">
        <v>0.08</v>
      </c>
      <c r="IQ46" s="4">
        <v>0.1</v>
      </c>
      <c r="IR46" s="4">
        <v>0.1</v>
      </c>
      <c r="IT46" s="4">
        <v>0.1</v>
      </c>
      <c r="IU46" s="4">
        <v>0.06</v>
      </c>
      <c r="IV46" s="4">
        <v>0.02</v>
      </c>
      <c r="IW46" s="4">
        <v>0.02</v>
      </c>
      <c r="IX46" s="4">
        <v>0.02</v>
      </c>
      <c r="IY46" s="4">
        <v>0.02</v>
      </c>
      <c r="JA46" s="4">
        <v>0.03</v>
      </c>
      <c r="JB46" s="4">
        <v>0.03</v>
      </c>
      <c r="JC46" s="4">
        <v>0.03</v>
      </c>
      <c r="JD46" s="4">
        <v>0.03</v>
      </c>
      <c r="JE46" s="4">
        <v>0.03</v>
      </c>
      <c r="JF46" s="4">
        <v>0.08</v>
      </c>
      <c r="JH46" s="4">
        <v>0.13</v>
      </c>
      <c r="JI46" s="4">
        <v>0.13</v>
      </c>
      <c r="JJ46" s="4">
        <v>0.13</v>
      </c>
      <c r="JK46" s="4">
        <v>0.13</v>
      </c>
      <c r="JL46" s="4">
        <v>0.13</v>
      </c>
      <c r="JM46" s="4">
        <v>0.16</v>
      </c>
      <c r="JO46" s="4">
        <v>0.19</v>
      </c>
      <c r="JP46" s="4">
        <v>0.19</v>
      </c>
      <c r="JQ46" s="4">
        <v>0.19</v>
      </c>
      <c r="JR46" s="4">
        <v>0.31</v>
      </c>
      <c r="JS46" s="4">
        <v>0.44</v>
      </c>
      <c r="JT46" s="4">
        <v>0.44</v>
      </c>
      <c r="JV46" s="4">
        <v>0.44</v>
      </c>
      <c r="JW46" s="4">
        <v>0.23</v>
      </c>
      <c r="JX46" s="4">
        <v>0.02</v>
      </c>
      <c r="JY46" s="4">
        <v>0.02</v>
      </c>
      <c r="JZ46" s="4">
        <v>0.02</v>
      </c>
      <c r="KA46" s="4">
        <v>0.04</v>
      </c>
      <c r="KC46" s="4">
        <v>0.06</v>
      </c>
      <c r="KD46" s="4">
        <v>0.06</v>
      </c>
      <c r="KE46" s="4">
        <v>0.06</v>
      </c>
      <c r="KF46" s="4">
        <v>0.06</v>
      </c>
      <c r="KG46" s="4">
        <v>0.06</v>
      </c>
      <c r="KH46" s="4">
        <v>0.06</v>
      </c>
      <c r="KJ46" s="4">
        <v>0.06</v>
      </c>
      <c r="KK46" s="4">
        <v>0.06</v>
      </c>
      <c r="KL46" s="4">
        <v>0.04</v>
      </c>
      <c r="KM46" s="4">
        <v>0.02</v>
      </c>
      <c r="KN46" s="4">
        <v>0.02</v>
      </c>
      <c r="KO46" s="4">
        <v>0.02</v>
      </c>
      <c r="KQ46" s="4">
        <v>0.02</v>
      </c>
      <c r="KR46" s="4">
        <v>0.02</v>
      </c>
      <c r="KS46" s="4">
        <v>0.02</v>
      </c>
      <c r="KT46" s="4">
        <v>0.02</v>
      </c>
      <c r="KU46" s="4">
        <v>0.02</v>
      </c>
      <c r="KV46" s="4">
        <v>0.02</v>
      </c>
      <c r="KX46" s="4">
        <v>0.01</v>
      </c>
      <c r="LB46" s="4">
        <v>0.27</v>
      </c>
      <c r="LC46" s="4">
        <v>0.54</v>
      </c>
      <c r="LE46" s="4">
        <v>0.54</v>
      </c>
      <c r="LF46" s="4">
        <v>0.67</v>
      </c>
      <c r="LG46" s="4">
        <v>0.8</v>
      </c>
      <c r="LH46" s="4">
        <v>1.41</v>
      </c>
      <c r="LI46" s="4">
        <v>2.0099999999999998</v>
      </c>
      <c r="LJ46" s="4">
        <v>1</v>
      </c>
      <c r="LM46" s="4">
        <v>0.1</v>
      </c>
      <c r="LN46" s="4">
        <v>0.2</v>
      </c>
      <c r="LO46" s="4">
        <v>0.2</v>
      </c>
      <c r="LP46" s="4">
        <v>0.2</v>
      </c>
      <c r="LQ46" s="4">
        <v>0.1</v>
      </c>
      <c r="NF46" s="4">
        <v>0.02</v>
      </c>
      <c r="NG46" s="4">
        <v>0.04</v>
      </c>
      <c r="NI46" s="4">
        <v>0.04</v>
      </c>
      <c r="NJ46" s="4">
        <v>0.04</v>
      </c>
      <c r="NK46" s="4">
        <v>0.04</v>
      </c>
      <c r="NL46" s="4">
        <v>0.04</v>
      </c>
      <c r="NM46" s="4">
        <v>0.06</v>
      </c>
      <c r="NN46" s="4">
        <v>7.0000000000000007E-2</v>
      </c>
      <c r="NP46" s="4">
        <v>7.0000000000000007E-2</v>
      </c>
      <c r="NQ46" s="4">
        <v>7.0000000000000007E-2</v>
      </c>
      <c r="NR46" s="4">
        <v>0.12</v>
      </c>
      <c r="NS46" s="4">
        <v>0.17</v>
      </c>
      <c r="NT46" s="4">
        <v>0.17</v>
      </c>
      <c r="NU46" s="4">
        <v>0.17</v>
      </c>
      <c r="NW46" s="4">
        <v>0.08</v>
      </c>
      <c r="OA46" s="4">
        <v>0.01</v>
      </c>
      <c r="OB46" s="4">
        <v>0.02</v>
      </c>
      <c r="OD46" s="4">
        <v>0.02</v>
      </c>
      <c r="OE46" s="4">
        <v>0.02</v>
      </c>
      <c r="OF46" s="4">
        <v>0.02</v>
      </c>
      <c r="OG46" s="4">
        <v>0.02</v>
      </c>
      <c r="OH46" s="4">
        <v>0.02</v>
      </c>
      <c r="OI46" s="4">
        <v>0.01</v>
      </c>
      <c r="YA46" s="4">
        <v>0.06</v>
      </c>
      <c r="YC46" s="4">
        <v>0.25</v>
      </c>
      <c r="YD46" s="4">
        <v>0.25</v>
      </c>
      <c r="YE46" s="4">
        <v>0.25</v>
      </c>
      <c r="YF46" s="4">
        <v>0.25</v>
      </c>
      <c r="YG46" s="4">
        <v>0.25</v>
      </c>
      <c r="YH46" s="4">
        <v>0.25</v>
      </c>
      <c r="YJ46" s="4">
        <v>0.25</v>
      </c>
      <c r="YK46" s="4">
        <v>0.19</v>
      </c>
    </row>
    <row r="47" spans="1:679" hidden="1">
      <c r="A47" s="4" t="s">
        <v>869</v>
      </c>
      <c r="E47" s="4">
        <v>2</v>
      </c>
      <c r="F47" s="4">
        <v>0</v>
      </c>
      <c r="G47" s="752">
        <v>117500</v>
      </c>
      <c r="H47" s="752">
        <v>117500</v>
      </c>
      <c r="I47" s="744">
        <f t="shared" si="1"/>
        <v>0</v>
      </c>
      <c r="YZ47" s="4">
        <v>0.17</v>
      </c>
      <c r="ZA47" s="4">
        <v>0.67</v>
      </c>
      <c r="ZB47" s="4">
        <v>0.67</v>
      </c>
      <c r="ZC47" s="4">
        <v>0.5</v>
      </c>
    </row>
    <row r="48" spans="1:679" hidden="1">
      <c r="A48" s="4" t="s">
        <v>870</v>
      </c>
      <c r="E48" s="4">
        <v>23</v>
      </c>
      <c r="F48" s="4">
        <v>0</v>
      </c>
      <c r="G48" s="752">
        <v>135700</v>
      </c>
      <c r="H48" s="752">
        <v>135700</v>
      </c>
      <c r="I48" s="744">
        <f t="shared" si="1"/>
        <v>0</v>
      </c>
      <c r="VS48" s="4">
        <v>0.05</v>
      </c>
      <c r="VT48" s="4">
        <v>0.2</v>
      </c>
      <c r="VU48" s="4">
        <v>0.2</v>
      </c>
      <c r="VV48" s="4">
        <v>0.24</v>
      </c>
      <c r="VW48" s="4">
        <v>0.38</v>
      </c>
      <c r="VY48" s="4">
        <v>0.38</v>
      </c>
      <c r="VZ48" s="4">
        <v>0.38</v>
      </c>
      <c r="WA48" s="4">
        <v>0.38</v>
      </c>
      <c r="WB48" s="4">
        <v>0.38</v>
      </c>
      <c r="WC48" s="4">
        <v>0.38</v>
      </c>
      <c r="WD48" s="4">
        <v>0.38</v>
      </c>
      <c r="WF48" s="4">
        <v>0.39</v>
      </c>
      <c r="WG48" s="4">
        <v>0.45</v>
      </c>
      <c r="WH48" s="4">
        <v>0.45</v>
      </c>
      <c r="WI48" s="4">
        <v>0.45</v>
      </c>
      <c r="WJ48" s="4">
        <v>0.42</v>
      </c>
      <c r="WK48" s="4">
        <v>0.27</v>
      </c>
      <c r="WM48" s="4">
        <v>0.12</v>
      </c>
      <c r="WN48" s="4">
        <v>0.2</v>
      </c>
      <c r="WO48" s="4">
        <v>0.45</v>
      </c>
      <c r="WQ48" s="4">
        <v>0.42</v>
      </c>
      <c r="WR48" s="4">
        <v>0.3</v>
      </c>
      <c r="WT48" s="4">
        <v>0.2</v>
      </c>
      <c r="WU48" s="4">
        <v>0.2</v>
      </c>
      <c r="WV48" s="4">
        <v>0.17</v>
      </c>
      <c r="WW48" s="4">
        <v>7.0000000000000007E-2</v>
      </c>
      <c r="WX48" s="4">
        <v>7.0000000000000007E-2</v>
      </c>
      <c r="WY48" s="4">
        <v>0.05</v>
      </c>
      <c r="XB48" s="4">
        <v>0.28000000000000003</v>
      </c>
      <c r="XC48" s="4">
        <v>0.83</v>
      </c>
      <c r="XF48" s="4">
        <v>0.46</v>
      </c>
      <c r="XH48" s="4">
        <v>1.93</v>
      </c>
      <c r="XI48" s="4">
        <v>2.13</v>
      </c>
      <c r="XJ48" s="4">
        <v>1.65</v>
      </c>
      <c r="XK48" s="4">
        <v>1.1000000000000001</v>
      </c>
      <c r="XL48" s="4">
        <v>1.1000000000000001</v>
      </c>
      <c r="XM48" s="4">
        <v>0.92</v>
      </c>
      <c r="XO48" s="4">
        <v>0.45</v>
      </c>
      <c r="XP48" s="4">
        <v>0.7</v>
      </c>
      <c r="XQ48" s="4">
        <v>0.61</v>
      </c>
      <c r="XR48" s="4">
        <v>0.33</v>
      </c>
      <c r="XS48" s="4">
        <v>0.33</v>
      </c>
      <c r="XT48" s="4">
        <v>0.33</v>
      </c>
      <c r="XV48" s="4">
        <v>0.32</v>
      </c>
      <c r="XW48" s="4">
        <v>0.3</v>
      </c>
      <c r="XX48" s="4">
        <v>0.3</v>
      </c>
      <c r="XY48" s="4">
        <v>0.3</v>
      </c>
      <c r="XZ48" s="4">
        <v>0.25</v>
      </c>
      <c r="YA48" s="4">
        <v>0.08</v>
      </c>
      <c r="YC48" s="4">
        <v>0.08</v>
      </c>
      <c r="YD48" s="4">
        <v>0.08</v>
      </c>
      <c r="YE48" s="4">
        <v>0.08</v>
      </c>
      <c r="YF48" s="4">
        <v>0.06</v>
      </c>
    </row>
    <row r="49" spans="1:700" hidden="1">
      <c r="A49" s="4" t="s">
        <v>871</v>
      </c>
      <c r="E49" s="4">
        <v>13</v>
      </c>
      <c r="F49" s="4">
        <v>0</v>
      </c>
      <c r="G49" s="752">
        <v>152750</v>
      </c>
      <c r="H49" s="752">
        <v>152750</v>
      </c>
      <c r="I49" s="744">
        <f t="shared" si="1"/>
        <v>0</v>
      </c>
      <c r="YN49" s="4">
        <v>0.33</v>
      </c>
      <c r="YO49" s="4">
        <v>0.98</v>
      </c>
      <c r="YR49" s="4">
        <v>0.76</v>
      </c>
      <c r="YS49" s="4">
        <v>3.03</v>
      </c>
      <c r="YT49" s="4">
        <v>3.03</v>
      </c>
      <c r="YU49" s="4">
        <v>2.4900000000000002</v>
      </c>
      <c r="YV49" s="4">
        <v>0.87</v>
      </c>
      <c r="YX49" s="4">
        <v>0.87</v>
      </c>
      <c r="YY49" s="4">
        <v>0.65</v>
      </c>
    </row>
    <row r="50" spans="1:700" hidden="1">
      <c r="A50" s="4" t="s">
        <v>872</v>
      </c>
      <c r="E50" s="4">
        <v>37125</v>
      </c>
      <c r="F50" s="4">
        <v>22506.58</v>
      </c>
      <c r="G50" s="752">
        <v>2227500</v>
      </c>
      <c r="H50" s="752">
        <v>2227500</v>
      </c>
      <c r="I50" s="744">
        <f t="shared" si="1"/>
        <v>22506.58</v>
      </c>
      <c r="AW50" s="4">
        <v>189.2</v>
      </c>
      <c r="AY50" s="4">
        <v>189.2</v>
      </c>
      <c r="AZ50" s="4">
        <v>189.2</v>
      </c>
      <c r="BA50" s="4">
        <v>141.9</v>
      </c>
      <c r="BB50" s="4">
        <v>141.9</v>
      </c>
      <c r="BC50" s="4">
        <v>141.9</v>
      </c>
      <c r="BD50" s="4">
        <v>141.9</v>
      </c>
      <c r="BF50" s="4">
        <v>141.9</v>
      </c>
      <c r="BG50" s="4">
        <v>141.9</v>
      </c>
      <c r="BH50" s="4">
        <v>141.9</v>
      </c>
      <c r="BI50" s="4">
        <v>141.9</v>
      </c>
      <c r="BJ50" s="4">
        <v>141.9</v>
      </c>
      <c r="BK50" s="4">
        <v>141.9</v>
      </c>
      <c r="BM50" s="4">
        <v>141.9</v>
      </c>
      <c r="BN50" s="4">
        <v>141.9</v>
      </c>
      <c r="BO50" s="4">
        <v>141.9</v>
      </c>
      <c r="BP50" s="4">
        <v>141.9</v>
      </c>
      <c r="BQ50" s="4">
        <v>141.9</v>
      </c>
      <c r="BR50" s="4">
        <v>141.9</v>
      </c>
      <c r="BT50" s="4">
        <v>141.9</v>
      </c>
      <c r="BU50" s="4">
        <v>141.9</v>
      </c>
      <c r="BV50" s="4">
        <v>141.9</v>
      </c>
      <c r="BW50" s="4">
        <v>141.9</v>
      </c>
      <c r="BX50" s="4">
        <v>120.97</v>
      </c>
      <c r="BY50" s="4">
        <v>120.97</v>
      </c>
      <c r="CA50" s="4">
        <v>120.97</v>
      </c>
      <c r="CB50" s="4">
        <v>120.97</v>
      </c>
      <c r="CC50" s="4">
        <v>120.97</v>
      </c>
      <c r="CD50" s="4">
        <v>120.97</v>
      </c>
      <c r="CJ50" s="4">
        <v>161.29</v>
      </c>
      <c r="CK50" s="4">
        <v>161.29</v>
      </c>
      <c r="CL50" s="4">
        <v>161.29</v>
      </c>
      <c r="CM50" s="4">
        <v>161.29</v>
      </c>
      <c r="CO50" s="4">
        <v>161.29</v>
      </c>
      <c r="CP50" s="4">
        <v>161.29</v>
      </c>
      <c r="CQ50" s="4">
        <v>161.29</v>
      </c>
      <c r="CR50" s="4">
        <v>161.29</v>
      </c>
      <c r="CS50" s="4">
        <v>161.29</v>
      </c>
      <c r="CT50" s="4">
        <v>161.29</v>
      </c>
      <c r="CV50" s="4">
        <v>161.29</v>
      </c>
      <c r="CW50" s="4">
        <v>161.29</v>
      </c>
      <c r="CX50" s="4">
        <v>161.29</v>
      </c>
      <c r="CY50" s="4">
        <v>168.11</v>
      </c>
      <c r="CZ50" s="4">
        <v>174.92</v>
      </c>
      <c r="DA50" s="4">
        <v>174.92</v>
      </c>
      <c r="DC50" s="4">
        <v>174.92</v>
      </c>
      <c r="DD50" s="4">
        <v>174.92</v>
      </c>
      <c r="DE50" s="4">
        <v>174.92</v>
      </c>
      <c r="DF50" s="4">
        <v>174.92</v>
      </c>
      <c r="DG50" s="4">
        <v>174.92</v>
      </c>
      <c r="DH50" s="4">
        <v>174.92</v>
      </c>
      <c r="DJ50" s="4">
        <v>174.92</v>
      </c>
      <c r="DK50" s="4">
        <v>174.92</v>
      </c>
      <c r="DL50" s="4">
        <v>174.92</v>
      </c>
      <c r="DM50" s="4">
        <v>174.92</v>
      </c>
      <c r="DN50" s="4">
        <v>174.92</v>
      </c>
      <c r="DO50" s="4">
        <v>174.92</v>
      </c>
      <c r="DQ50" s="4">
        <v>174.92</v>
      </c>
      <c r="DR50" s="4">
        <v>174.92</v>
      </c>
      <c r="DS50" s="4">
        <v>174.92</v>
      </c>
      <c r="DT50" s="4">
        <v>162.88999999999999</v>
      </c>
      <c r="DU50" s="4">
        <v>150.86000000000001</v>
      </c>
      <c r="DV50" s="4">
        <v>150.86000000000001</v>
      </c>
      <c r="DX50" s="4">
        <v>150.86000000000001</v>
      </c>
      <c r="DY50" s="4">
        <v>150.86000000000001</v>
      </c>
      <c r="DZ50" s="4">
        <v>150.86000000000001</v>
      </c>
      <c r="EA50" s="4">
        <v>150.86000000000001</v>
      </c>
      <c r="EB50" s="4">
        <v>150.86000000000001</v>
      </c>
      <c r="EC50" s="4">
        <v>150.86000000000001</v>
      </c>
      <c r="EE50" s="4">
        <v>150.86000000000001</v>
      </c>
      <c r="EF50" s="4">
        <v>150.86000000000001</v>
      </c>
      <c r="EG50" s="4">
        <v>150.86000000000001</v>
      </c>
      <c r="EH50" s="4">
        <v>150.86000000000001</v>
      </c>
      <c r="EI50" s="4">
        <v>150.86000000000001</v>
      </c>
      <c r="EJ50" s="4">
        <v>150.86000000000001</v>
      </c>
      <c r="EL50" s="4">
        <v>150.86000000000001</v>
      </c>
      <c r="EM50" s="4">
        <v>150.86000000000001</v>
      </c>
      <c r="EN50" s="4">
        <v>150.86000000000001</v>
      </c>
      <c r="EO50" s="4">
        <v>150.86000000000001</v>
      </c>
      <c r="EP50" s="4">
        <v>150.86000000000001</v>
      </c>
      <c r="EQ50" s="4">
        <v>691.69</v>
      </c>
      <c r="ES50" s="4">
        <v>1232.52</v>
      </c>
      <c r="ET50" s="4">
        <v>1232.52</v>
      </c>
      <c r="EZ50" s="4">
        <v>1232.52</v>
      </c>
      <c r="FA50" s="4">
        <v>1232.52</v>
      </c>
      <c r="FB50" s="4">
        <v>1232.52</v>
      </c>
      <c r="FC50" s="4">
        <v>1232.52</v>
      </c>
      <c r="FD50" s="4">
        <v>1232.52</v>
      </c>
      <c r="FE50" s="4">
        <v>1232.52</v>
      </c>
      <c r="FG50" s="4">
        <v>1232.52</v>
      </c>
      <c r="FH50" s="4">
        <v>1232.52</v>
      </c>
      <c r="FI50" s="4">
        <v>1232.52</v>
      </c>
      <c r="FJ50" s="4">
        <v>1232.52</v>
      </c>
      <c r="FK50" s="4">
        <v>1232.52</v>
      </c>
      <c r="FL50" s="4">
        <v>1232.52</v>
      </c>
      <c r="FN50" s="4">
        <v>1232.52</v>
      </c>
      <c r="FO50" s="4">
        <v>1232.52</v>
      </c>
      <c r="FP50" s="4">
        <v>1232.52</v>
      </c>
      <c r="FQ50" s="4">
        <v>1232.52</v>
      </c>
      <c r="FR50" s="4">
        <v>1232.52</v>
      </c>
      <c r="FS50" s="4">
        <v>616.26</v>
      </c>
    </row>
    <row r="51" spans="1:700" hidden="1">
      <c r="A51" s="4" t="s">
        <v>873</v>
      </c>
      <c r="E51" s="4">
        <v>16500</v>
      </c>
      <c r="F51" s="4">
        <v>0</v>
      </c>
      <c r="G51" s="752">
        <v>825000</v>
      </c>
      <c r="H51" s="752">
        <v>825000</v>
      </c>
      <c r="I51" s="744">
        <f t="shared" si="1"/>
        <v>0</v>
      </c>
      <c r="FS51" s="4">
        <v>750</v>
      </c>
      <c r="FU51" s="4">
        <v>1500</v>
      </c>
      <c r="FV51" s="4">
        <v>1500</v>
      </c>
      <c r="FW51" s="4">
        <v>1500</v>
      </c>
      <c r="FX51" s="4">
        <v>1500</v>
      </c>
      <c r="FY51" s="4">
        <v>1500</v>
      </c>
      <c r="FZ51" s="4">
        <v>1500</v>
      </c>
      <c r="GB51" s="4">
        <v>1500</v>
      </c>
      <c r="GC51" s="4">
        <v>1500</v>
      </c>
      <c r="GD51" s="4">
        <v>1500</v>
      </c>
      <c r="GE51" s="4">
        <v>1500</v>
      </c>
      <c r="GF51" s="4">
        <v>750</v>
      </c>
    </row>
    <row r="52" spans="1:700" hidden="1">
      <c r="A52" s="4" t="s">
        <v>874</v>
      </c>
      <c r="E52" s="4">
        <v>1856</v>
      </c>
      <c r="F52" s="4">
        <v>0</v>
      </c>
      <c r="G52" s="752">
        <v>129920</v>
      </c>
      <c r="H52" s="752">
        <v>129920</v>
      </c>
      <c r="I52" s="744">
        <f t="shared" si="1"/>
        <v>0</v>
      </c>
      <c r="IA52" s="4">
        <v>185.6</v>
      </c>
      <c r="IB52" s="4">
        <v>371.2</v>
      </c>
      <c r="IC52" s="4">
        <v>371.2</v>
      </c>
      <c r="ID52" s="4">
        <v>371.2</v>
      </c>
      <c r="IF52" s="4">
        <v>371.2</v>
      </c>
      <c r="IG52" s="4">
        <v>185.6</v>
      </c>
    </row>
    <row r="53" spans="1:700" hidden="1">
      <c r="A53" s="4" t="s">
        <v>875</v>
      </c>
      <c r="E53" s="4">
        <v>1</v>
      </c>
      <c r="F53" s="4">
        <v>0</v>
      </c>
      <c r="G53" s="752">
        <v>9570</v>
      </c>
      <c r="H53" s="752">
        <v>9570</v>
      </c>
      <c r="I53" s="744">
        <f t="shared" si="1"/>
        <v>0</v>
      </c>
      <c r="AK53" s="4">
        <v>0.01</v>
      </c>
      <c r="AL53" s="4">
        <v>0.01</v>
      </c>
      <c r="AM53" s="4">
        <v>0.01</v>
      </c>
      <c r="XB53" s="4">
        <v>0.01</v>
      </c>
      <c r="XC53" s="4">
        <v>0.02</v>
      </c>
      <c r="XD53" s="4">
        <v>0.02</v>
      </c>
      <c r="XE53" s="4">
        <v>0.02</v>
      </c>
      <c r="XF53" s="4">
        <v>0.02</v>
      </c>
      <c r="XH53" s="4">
        <v>0.02</v>
      </c>
      <c r="XI53" s="4">
        <v>0.02</v>
      </c>
      <c r="XJ53" s="4">
        <v>0.02</v>
      </c>
      <c r="XK53" s="4">
        <v>0.02</v>
      </c>
      <c r="XL53" s="4">
        <v>0.02</v>
      </c>
      <c r="XM53" s="4">
        <v>0.02</v>
      </c>
      <c r="XO53" s="4">
        <v>0.03</v>
      </c>
      <c r="XP53" s="4">
        <v>0.03</v>
      </c>
      <c r="XQ53" s="4">
        <v>0.03</v>
      </c>
      <c r="XR53" s="4">
        <v>0.03</v>
      </c>
      <c r="XS53" s="4">
        <v>0.02</v>
      </c>
      <c r="XT53" s="4">
        <v>0.02</v>
      </c>
      <c r="XV53" s="4">
        <v>0.02</v>
      </c>
      <c r="XW53" s="4">
        <v>0.04</v>
      </c>
      <c r="XX53" s="4">
        <v>0.12</v>
      </c>
      <c r="XY53" s="4">
        <v>0.12</v>
      </c>
      <c r="XZ53" s="4">
        <v>0.12</v>
      </c>
      <c r="YA53" s="4">
        <v>0.09</v>
      </c>
      <c r="ZC53" s="4">
        <v>0</v>
      </c>
      <c r="ZE53" s="4">
        <v>0.01</v>
      </c>
      <c r="ZF53" s="4">
        <v>0.01</v>
      </c>
      <c r="ZG53" s="4">
        <v>0.01</v>
      </c>
      <c r="ZH53" s="4">
        <v>0.01</v>
      </c>
      <c r="ZI53" s="4">
        <v>0.01</v>
      </c>
      <c r="ZJ53" s="4">
        <v>0.01</v>
      </c>
      <c r="ZL53" s="4">
        <v>0.01</v>
      </c>
      <c r="ZM53" s="744">
        <v>0.01</v>
      </c>
    </row>
    <row r="54" spans="1:700" hidden="1">
      <c r="A54" s="4" t="s">
        <v>876</v>
      </c>
      <c r="E54" s="4">
        <v>193</v>
      </c>
      <c r="F54" s="4">
        <v>0</v>
      </c>
      <c r="G54" s="752">
        <v>675500</v>
      </c>
      <c r="H54" s="752">
        <v>675500</v>
      </c>
      <c r="I54" s="744">
        <f t="shared" si="1"/>
        <v>0</v>
      </c>
      <c r="AB54" s="4">
        <v>0.97</v>
      </c>
      <c r="AD54" s="4">
        <v>0.97</v>
      </c>
      <c r="AE54" s="4">
        <v>0.97</v>
      </c>
      <c r="AF54" s="4">
        <v>0.97</v>
      </c>
      <c r="AG54" s="4">
        <v>0.97</v>
      </c>
      <c r="AH54" s="4">
        <v>0.97</v>
      </c>
      <c r="TG54" s="4">
        <v>0.14000000000000001</v>
      </c>
      <c r="TH54" s="4">
        <v>0.55000000000000004</v>
      </c>
      <c r="TI54" s="4">
        <v>0.55000000000000004</v>
      </c>
      <c r="TJ54" s="4">
        <v>0.55000000000000004</v>
      </c>
      <c r="TK54" s="4">
        <v>0.55000000000000004</v>
      </c>
      <c r="TL54" s="4">
        <v>0.55000000000000004</v>
      </c>
      <c r="TN54" s="4">
        <v>0.55000000000000004</v>
      </c>
      <c r="TO54" s="4">
        <v>0.55000000000000004</v>
      </c>
      <c r="TP54" s="4">
        <v>0.55000000000000004</v>
      </c>
      <c r="TQ54" s="4">
        <v>0.55000000000000004</v>
      </c>
      <c r="TR54" s="4">
        <v>0.55000000000000004</v>
      </c>
      <c r="TS54" s="4">
        <v>0.55000000000000004</v>
      </c>
      <c r="TU54" s="4">
        <v>0.55000000000000004</v>
      </c>
      <c r="TV54" s="4">
        <v>0.55000000000000004</v>
      </c>
      <c r="TW54" s="4">
        <v>0.55000000000000004</v>
      </c>
      <c r="TX54" s="4">
        <v>0.55000000000000004</v>
      </c>
      <c r="TY54" s="4">
        <v>0.55000000000000004</v>
      </c>
      <c r="TZ54" s="4">
        <v>0.55000000000000004</v>
      </c>
      <c r="UB54" s="4">
        <v>0.55000000000000004</v>
      </c>
      <c r="UC54" s="4">
        <v>0.55000000000000004</v>
      </c>
      <c r="UD54" s="4">
        <v>0.55000000000000004</v>
      </c>
      <c r="UE54" s="4">
        <v>0.55000000000000004</v>
      </c>
      <c r="UF54" s="4">
        <v>0.55000000000000004</v>
      </c>
      <c r="UG54" s="4">
        <v>0.55000000000000004</v>
      </c>
      <c r="UI54" s="4">
        <v>0.55000000000000004</v>
      </c>
      <c r="UJ54" s="4">
        <v>0.55000000000000004</v>
      </c>
      <c r="UK54" s="4">
        <v>0.55000000000000004</v>
      </c>
      <c r="UL54" s="4">
        <v>0.55000000000000004</v>
      </c>
      <c r="UM54" s="4">
        <v>0.55000000000000004</v>
      </c>
      <c r="UN54" s="4">
        <v>0.55000000000000004</v>
      </c>
      <c r="UP54" s="4">
        <v>0.55000000000000004</v>
      </c>
      <c r="UQ54" s="4">
        <v>0.55000000000000004</v>
      </c>
      <c r="UR54" s="4">
        <v>0.55000000000000004</v>
      </c>
      <c r="US54" s="4">
        <v>0.55000000000000004</v>
      </c>
      <c r="UT54" s="4">
        <v>0.55000000000000004</v>
      </c>
      <c r="UU54" s="4">
        <v>0.55000000000000004</v>
      </c>
      <c r="UW54" s="4">
        <v>0.55000000000000004</v>
      </c>
      <c r="UX54" s="4">
        <v>0.55000000000000004</v>
      </c>
      <c r="UY54" s="4">
        <v>0.55000000000000004</v>
      </c>
      <c r="UZ54" s="4">
        <v>0.55000000000000004</v>
      </c>
      <c r="VA54" s="4">
        <v>0.55000000000000004</v>
      </c>
      <c r="VB54" s="4">
        <v>0.55000000000000004</v>
      </c>
      <c r="VD54" s="4">
        <v>0.55000000000000004</v>
      </c>
      <c r="VE54" s="4">
        <v>0.55000000000000004</v>
      </c>
      <c r="VF54" s="4">
        <v>0.55000000000000004</v>
      </c>
      <c r="VG54" s="4">
        <v>0.55000000000000004</v>
      </c>
      <c r="VH54" s="4">
        <v>0.55000000000000004</v>
      </c>
      <c r="VI54" s="4">
        <v>0.55000000000000004</v>
      </c>
      <c r="VK54" s="4">
        <v>0.55000000000000004</v>
      </c>
      <c r="VL54" s="4">
        <v>0.55000000000000004</v>
      </c>
      <c r="VM54" s="4">
        <v>0.55000000000000004</v>
      </c>
      <c r="VN54" s="4">
        <v>0.55000000000000004</v>
      </c>
      <c r="VO54" s="4">
        <v>0.55000000000000004</v>
      </c>
      <c r="VP54" s="4">
        <v>0.55000000000000004</v>
      </c>
      <c r="VR54" s="4">
        <v>0.55000000000000004</v>
      </c>
      <c r="VS54" s="4">
        <v>0.55000000000000004</v>
      </c>
      <c r="VT54" s="4">
        <v>0.55000000000000004</v>
      </c>
      <c r="VU54" s="4">
        <v>0.55000000000000004</v>
      </c>
      <c r="VV54" s="4">
        <v>0.55000000000000004</v>
      </c>
      <c r="VW54" s="4">
        <v>0.55000000000000004</v>
      </c>
      <c r="VY54" s="4">
        <v>0.55000000000000004</v>
      </c>
      <c r="VZ54" s="4">
        <v>0.55000000000000004</v>
      </c>
      <c r="WA54" s="4">
        <v>0.55000000000000004</v>
      </c>
      <c r="WB54" s="4">
        <v>0.55000000000000004</v>
      </c>
      <c r="WC54" s="4">
        <v>0.55000000000000004</v>
      </c>
      <c r="WD54" s="4">
        <v>0.55000000000000004</v>
      </c>
      <c r="WF54" s="4">
        <v>0.55000000000000004</v>
      </c>
      <c r="WG54" s="4">
        <v>0.55000000000000004</v>
      </c>
      <c r="WH54" s="4">
        <v>0.55000000000000004</v>
      </c>
      <c r="WI54" s="4">
        <v>0.55000000000000004</v>
      </c>
      <c r="WJ54" s="4">
        <v>0.41</v>
      </c>
      <c r="WX54" s="4">
        <v>1.27</v>
      </c>
      <c r="WY54" s="4">
        <v>5.0599999999999996</v>
      </c>
      <c r="XA54" s="4">
        <v>6.07</v>
      </c>
      <c r="XB54" s="4">
        <v>9.08</v>
      </c>
      <c r="XC54" s="4">
        <v>9.08</v>
      </c>
      <c r="XD54" s="4">
        <v>9.08</v>
      </c>
      <c r="XE54" s="4">
        <v>8.08</v>
      </c>
      <c r="XF54" s="4">
        <v>5.9</v>
      </c>
      <c r="XH54" s="4">
        <v>8.41</v>
      </c>
      <c r="XI54" s="4">
        <v>7.15</v>
      </c>
      <c r="XJ54" s="4">
        <v>2.5099999999999998</v>
      </c>
      <c r="YD54" s="4">
        <v>1.82</v>
      </c>
      <c r="YE54" s="4">
        <v>7.27</v>
      </c>
      <c r="YF54" s="4">
        <v>7.27</v>
      </c>
      <c r="YG54" s="4">
        <v>7.27</v>
      </c>
      <c r="YH54" s="4">
        <v>7.27</v>
      </c>
      <c r="YJ54" s="4">
        <v>7.27</v>
      </c>
      <c r="YK54" s="4">
        <v>7.27</v>
      </c>
      <c r="YL54" s="4">
        <v>5.45</v>
      </c>
      <c r="YV54" s="4">
        <v>0.56000000000000005</v>
      </c>
      <c r="YX54" s="4">
        <v>2.23</v>
      </c>
      <c r="YY54" s="4">
        <v>2.23</v>
      </c>
      <c r="YZ54" s="4">
        <v>1.68</v>
      </c>
      <c r="ZM54" s="744">
        <v>0.48</v>
      </c>
      <c r="ZN54" s="744">
        <v>1.93</v>
      </c>
      <c r="ZO54" s="4">
        <v>1.93</v>
      </c>
      <c r="ZP54" s="4">
        <v>1.93</v>
      </c>
      <c r="ZQ54" s="4">
        <v>1.93</v>
      </c>
      <c r="ZS54" s="4">
        <v>1.93</v>
      </c>
      <c r="ZT54" s="4">
        <v>1.93</v>
      </c>
      <c r="ZU54" s="4">
        <v>1.93</v>
      </c>
      <c r="ZV54" s="4">
        <v>1.93</v>
      </c>
      <c r="ZW54" s="4">
        <v>1.93</v>
      </c>
      <c r="ZX54" s="4">
        <v>1.45</v>
      </c>
    </row>
    <row r="55" spans="1:700" hidden="1">
      <c r="A55" s="4" t="s">
        <v>877</v>
      </c>
      <c r="E55" s="4">
        <v>1</v>
      </c>
      <c r="F55" s="4">
        <v>0</v>
      </c>
      <c r="G55" s="752">
        <v>18800</v>
      </c>
      <c r="H55" s="752">
        <v>18800</v>
      </c>
      <c r="I55" s="744">
        <f t="shared" si="1"/>
        <v>0</v>
      </c>
      <c r="GM55" s="4">
        <v>0.03</v>
      </c>
      <c r="GN55" s="4">
        <v>0.06</v>
      </c>
      <c r="GP55" s="4">
        <v>0.06</v>
      </c>
      <c r="GQ55" s="4">
        <v>0.06</v>
      </c>
      <c r="GR55" s="4">
        <v>0.06</v>
      </c>
      <c r="GS55" s="4">
        <v>0.18</v>
      </c>
      <c r="GT55" s="4">
        <v>0.3</v>
      </c>
      <c r="GU55" s="4">
        <v>0.16</v>
      </c>
      <c r="GW55" s="4">
        <v>0.02</v>
      </c>
      <c r="GX55" s="4">
        <v>0.02</v>
      </c>
      <c r="GY55" s="4">
        <v>0.02</v>
      </c>
      <c r="GZ55" s="4">
        <v>0.02</v>
      </c>
      <c r="HA55" s="4">
        <v>0.01</v>
      </c>
    </row>
    <row r="56" spans="1:700" hidden="1">
      <c r="A56" s="4" t="s">
        <v>878</v>
      </c>
      <c r="E56" s="4">
        <v>1</v>
      </c>
      <c r="F56" s="4">
        <v>0</v>
      </c>
      <c r="G56" s="752">
        <v>23500</v>
      </c>
      <c r="H56" s="752">
        <v>23500</v>
      </c>
      <c r="I56" s="744">
        <f t="shared" si="1"/>
        <v>0</v>
      </c>
      <c r="GG56" s="4">
        <v>0.03</v>
      </c>
      <c r="GI56" s="4">
        <v>0.06</v>
      </c>
      <c r="GJ56" s="4">
        <v>0.06</v>
      </c>
      <c r="GK56" s="4">
        <v>0.06</v>
      </c>
      <c r="GL56" s="4">
        <v>0.06</v>
      </c>
      <c r="GM56" s="4">
        <v>0.18</v>
      </c>
      <c r="GN56" s="4">
        <v>0.3</v>
      </c>
      <c r="GP56" s="4">
        <v>0.16</v>
      </c>
      <c r="GQ56" s="4">
        <v>0.02</v>
      </c>
      <c r="GR56" s="4">
        <v>0.02</v>
      </c>
      <c r="GS56" s="4">
        <v>0.02</v>
      </c>
      <c r="GT56" s="4">
        <v>0.02</v>
      </c>
      <c r="GU56" s="4">
        <v>0.01</v>
      </c>
    </row>
    <row r="57" spans="1:700" hidden="1">
      <c r="A57" s="4" t="s">
        <v>879</v>
      </c>
      <c r="E57" s="4">
        <v>215</v>
      </c>
      <c r="F57" s="4">
        <v>0</v>
      </c>
      <c r="G57" s="752">
        <v>202100</v>
      </c>
      <c r="H57" s="752">
        <v>202100</v>
      </c>
      <c r="I57" s="744">
        <f t="shared" si="1"/>
        <v>0</v>
      </c>
      <c r="LN57" s="4">
        <v>1.89</v>
      </c>
      <c r="LO57" s="4">
        <v>3.77</v>
      </c>
      <c r="LP57" s="4">
        <v>3.77</v>
      </c>
      <c r="LQ57" s="4">
        <v>3.77</v>
      </c>
      <c r="LS57" s="4">
        <v>3.77</v>
      </c>
      <c r="LT57" s="4">
        <v>3.77</v>
      </c>
      <c r="LU57" s="4">
        <v>8.17</v>
      </c>
      <c r="LV57" s="4">
        <v>12.57</v>
      </c>
      <c r="LW57" s="4">
        <v>12.57</v>
      </c>
      <c r="LX57" s="4">
        <v>7.79</v>
      </c>
      <c r="LZ57" s="4">
        <v>3.02</v>
      </c>
      <c r="MA57" s="4">
        <v>3.02</v>
      </c>
      <c r="MB57" s="4">
        <v>3.02</v>
      </c>
      <c r="MC57" s="4">
        <v>3.02</v>
      </c>
      <c r="MD57" s="4">
        <v>5</v>
      </c>
      <c r="ME57" s="4">
        <v>6.98</v>
      </c>
      <c r="MG57" s="4">
        <v>6.98</v>
      </c>
      <c r="MH57" s="4">
        <v>6.98</v>
      </c>
      <c r="MI57" s="4">
        <v>6.98</v>
      </c>
      <c r="MJ57" s="4">
        <v>6.98</v>
      </c>
      <c r="MK57" s="4">
        <v>9.31</v>
      </c>
      <c r="ML57" s="4">
        <v>11.63</v>
      </c>
      <c r="MN57" s="4">
        <v>11.63</v>
      </c>
      <c r="MO57" s="4">
        <v>11.63</v>
      </c>
      <c r="MP57" s="4">
        <v>11.63</v>
      </c>
      <c r="MQ57" s="4">
        <v>11.63</v>
      </c>
      <c r="MR57" s="4">
        <v>8.14</v>
      </c>
      <c r="MS57" s="4">
        <v>4.6500000000000004</v>
      </c>
      <c r="MU57" s="4">
        <v>4.6500000000000004</v>
      </c>
      <c r="MV57" s="4">
        <v>4.6500000000000004</v>
      </c>
      <c r="MW57" s="4">
        <v>4.6500000000000004</v>
      </c>
      <c r="MX57" s="4">
        <v>4.6500000000000004</v>
      </c>
      <c r="MY57" s="4">
        <v>2.33</v>
      </c>
    </row>
    <row r="58" spans="1:700" hidden="1">
      <c r="A58" s="4" t="s">
        <v>880</v>
      </c>
      <c r="E58" s="4">
        <v>215</v>
      </c>
      <c r="F58" s="4">
        <v>0</v>
      </c>
      <c r="G58" s="752">
        <v>202100</v>
      </c>
      <c r="H58" s="752">
        <v>202100</v>
      </c>
      <c r="I58" s="744">
        <f t="shared" si="1"/>
        <v>0</v>
      </c>
      <c r="KL58" s="4">
        <v>0.64</v>
      </c>
      <c r="KM58" s="4">
        <v>1.29</v>
      </c>
      <c r="KN58" s="4">
        <v>1.29</v>
      </c>
      <c r="KO58" s="4">
        <v>1.29</v>
      </c>
      <c r="KQ58" s="4">
        <v>1.29</v>
      </c>
      <c r="KR58" s="4">
        <v>1.29</v>
      </c>
      <c r="KS58" s="4">
        <v>1.29</v>
      </c>
      <c r="KT58" s="4">
        <v>1.29</v>
      </c>
      <c r="KU58" s="4">
        <v>1.29</v>
      </c>
      <c r="KV58" s="4">
        <v>2.02</v>
      </c>
      <c r="KX58" s="4">
        <v>2.76</v>
      </c>
      <c r="KY58" s="4">
        <v>2.76</v>
      </c>
      <c r="KZ58" s="4">
        <v>2.76</v>
      </c>
      <c r="LA58" s="4">
        <v>2.76</v>
      </c>
      <c r="LB58" s="4">
        <v>2.76</v>
      </c>
      <c r="LC58" s="4">
        <v>2.76</v>
      </c>
      <c r="LE58" s="4">
        <v>1.86</v>
      </c>
      <c r="LF58" s="4">
        <v>0.97</v>
      </c>
      <c r="LG58" s="4">
        <v>0.97</v>
      </c>
      <c r="LH58" s="4">
        <v>0.97</v>
      </c>
      <c r="LI58" s="4">
        <v>0.97</v>
      </c>
      <c r="LJ58" s="4">
        <v>0.97</v>
      </c>
      <c r="LL58" s="4">
        <v>0.97</v>
      </c>
      <c r="LM58" s="4">
        <v>0.97</v>
      </c>
      <c r="LN58" s="4">
        <v>0.48</v>
      </c>
      <c r="LU58" s="4">
        <v>3.61</v>
      </c>
      <c r="LV58" s="4">
        <v>7.21</v>
      </c>
      <c r="LW58" s="4">
        <v>7.21</v>
      </c>
      <c r="LX58" s="4">
        <v>7.21</v>
      </c>
      <c r="LZ58" s="4">
        <v>7.21</v>
      </c>
      <c r="MA58" s="4">
        <v>7.21</v>
      </c>
      <c r="MB58" s="4">
        <v>9.6199999999999992</v>
      </c>
      <c r="MC58" s="4">
        <v>12.02</v>
      </c>
      <c r="MD58" s="4">
        <v>12.02</v>
      </c>
      <c r="ME58" s="4">
        <v>12.02</v>
      </c>
      <c r="MG58" s="4">
        <v>12.02</v>
      </c>
      <c r="MH58" s="4">
        <v>12.02</v>
      </c>
      <c r="MI58" s="4">
        <v>8.42</v>
      </c>
      <c r="MJ58" s="4">
        <v>4.8099999999999996</v>
      </c>
      <c r="MK58" s="4">
        <v>4.8099999999999996</v>
      </c>
      <c r="ML58" s="4">
        <v>4.8099999999999996</v>
      </c>
      <c r="MN58" s="4">
        <v>4.8099999999999996</v>
      </c>
      <c r="MO58" s="4">
        <v>4.8099999999999996</v>
      </c>
      <c r="MP58" s="4">
        <v>2.4</v>
      </c>
      <c r="OP58" s="4">
        <v>0.97</v>
      </c>
      <c r="OR58" s="4">
        <v>1.45</v>
      </c>
      <c r="OS58" s="4">
        <v>1.45</v>
      </c>
      <c r="OT58" s="4">
        <v>1.45</v>
      </c>
      <c r="OU58" s="4">
        <v>1.45</v>
      </c>
      <c r="OV58" s="4">
        <v>1.45</v>
      </c>
      <c r="OW58" s="4">
        <v>1.45</v>
      </c>
      <c r="OY58" s="4">
        <v>6.03</v>
      </c>
      <c r="OZ58" s="4">
        <v>6.03</v>
      </c>
      <c r="PA58" s="4">
        <v>4.42</v>
      </c>
      <c r="PB58" s="4">
        <v>1.21</v>
      </c>
      <c r="PC58" s="4">
        <v>1.21</v>
      </c>
      <c r="PD58" s="4">
        <v>1.21</v>
      </c>
      <c r="PF58" s="4">
        <v>1.21</v>
      </c>
      <c r="PG58" s="4">
        <v>1.21</v>
      </c>
    </row>
    <row r="59" spans="1:700" hidden="1">
      <c r="A59" s="4" t="s">
        <v>881</v>
      </c>
      <c r="E59" s="4">
        <v>215</v>
      </c>
      <c r="F59" s="4">
        <v>0</v>
      </c>
      <c r="G59" s="752">
        <v>202100</v>
      </c>
      <c r="H59" s="752">
        <v>202100</v>
      </c>
      <c r="I59" s="744">
        <f t="shared" si="1"/>
        <v>0</v>
      </c>
      <c r="LV59" s="4">
        <v>1.08</v>
      </c>
      <c r="LW59" s="4">
        <v>2.17</v>
      </c>
      <c r="LX59" s="4">
        <v>2.17</v>
      </c>
      <c r="LZ59" s="4">
        <v>2.17</v>
      </c>
      <c r="MA59" s="4">
        <v>2.17</v>
      </c>
      <c r="MB59" s="4">
        <v>2.17</v>
      </c>
      <c r="MC59" s="4">
        <v>4.7</v>
      </c>
      <c r="MD59" s="4">
        <v>7.22</v>
      </c>
      <c r="ME59" s="4">
        <v>7.22</v>
      </c>
      <c r="MG59" s="4">
        <v>4.4800000000000004</v>
      </c>
      <c r="MH59" s="4">
        <v>1.73</v>
      </c>
      <c r="MI59" s="4">
        <v>1.73</v>
      </c>
      <c r="MJ59" s="4">
        <v>1.73</v>
      </c>
      <c r="MK59" s="4">
        <v>1.73</v>
      </c>
      <c r="ML59" s="4">
        <v>0.87</v>
      </c>
      <c r="OE59" s="4">
        <v>3.22</v>
      </c>
      <c r="OF59" s="4">
        <v>6.44</v>
      </c>
      <c r="OG59" s="4">
        <v>6.44</v>
      </c>
      <c r="OH59" s="4">
        <v>6.44</v>
      </c>
      <c r="OI59" s="4">
        <v>6.44</v>
      </c>
      <c r="OL59" s="4">
        <v>6.44</v>
      </c>
      <c r="OM59" s="4">
        <v>6.44</v>
      </c>
      <c r="ON59" s="4">
        <v>6.44</v>
      </c>
      <c r="OO59" s="4">
        <v>10.37</v>
      </c>
      <c r="OP59" s="4">
        <v>14.31</v>
      </c>
      <c r="OR59" s="4">
        <v>10.73</v>
      </c>
      <c r="OS59" s="4">
        <v>10.73</v>
      </c>
      <c r="OT59" s="4">
        <v>10.73</v>
      </c>
      <c r="OU59" s="4">
        <v>10.73</v>
      </c>
      <c r="OV59" s="4">
        <v>10.73</v>
      </c>
      <c r="OW59" s="4">
        <v>10.73</v>
      </c>
      <c r="OY59" s="4">
        <v>3.68</v>
      </c>
      <c r="OZ59" s="4">
        <v>3.68</v>
      </c>
      <c r="PA59" s="4">
        <v>3.68</v>
      </c>
      <c r="PB59" s="4">
        <v>3.68</v>
      </c>
      <c r="PC59" s="4">
        <v>3.68</v>
      </c>
      <c r="PD59" s="4">
        <v>3.68</v>
      </c>
      <c r="PF59" s="4">
        <v>3.68</v>
      </c>
      <c r="PG59" s="4">
        <v>3.68</v>
      </c>
      <c r="PH59" s="4">
        <v>3.68</v>
      </c>
      <c r="PI59" s="4">
        <v>1.23</v>
      </c>
    </row>
    <row r="60" spans="1:700" hidden="1">
      <c r="A60" s="4" t="s">
        <v>955</v>
      </c>
      <c r="E60" s="4">
        <v>4</v>
      </c>
      <c r="F60" s="4">
        <v>0.11</v>
      </c>
      <c r="G60" s="752">
        <v>11280</v>
      </c>
      <c r="H60" s="752">
        <v>11280</v>
      </c>
      <c r="I60" s="744">
        <f t="shared" si="1"/>
        <v>0.11</v>
      </c>
      <c r="AF60" s="4">
        <v>0.02</v>
      </c>
      <c r="AG60" s="4">
        <v>0.02</v>
      </c>
      <c r="AH60" s="4">
        <v>0.02</v>
      </c>
      <c r="AK60" s="4">
        <v>0.02</v>
      </c>
      <c r="AL60" s="4">
        <v>0.02</v>
      </c>
      <c r="AM60" s="4">
        <v>0.02</v>
      </c>
      <c r="AN60" s="4">
        <v>0.02</v>
      </c>
      <c r="AO60" s="4">
        <v>0.02</v>
      </c>
      <c r="NN60" s="4">
        <v>0</v>
      </c>
      <c r="NP60" s="4">
        <v>0.01</v>
      </c>
      <c r="NQ60" s="4">
        <v>0.01</v>
      </c>
      <c r="NR60" s="4">
        <v>0.01</v>
      </c>
      <c r="NS60" s="4">
        <v>0.01</v>
      </c>
      <c r="NT60" s="4">
        <v>0.01</v>
      </c>
      <c r="NU60" s="4">
        <v>0.01</v>
      </c>
      <c r="NW60" s="4">
        <v>0.01</v>
      </c>
      <c r="NX60" s="4">
        <v>0.01</v>
      </c>
      <c r="NY60" s="4">
        <v>0.01</v>
      </c>
      <c r="NZ60" s="4">
        <v>0.01</v>
      </c>
      <c r="OA60" s="4">
        <v>0.01</v>
      </c>
      <c r="OB60" s="4">
        <v>0.01</v>
      </c>
      <c r="OD60" s="4">
        <v>0.01</v>
      </c>
      <c r="OE60" s="4">
        <v>0.01</v>
      </c>
      <c r="OF60" s="4">
        <v>0.01</v>
      </c>
      <c r="OG60" s="4">
        <v>0.01</v>
      </c>
      <c r="OH60" s="4">
        <v>0.01</v>
      </c>
      <c r="OI60" s="4">
        <v>0.01</v>
      </c>
      <c r="OL60" s="4">
        <v>0.01</v>
      </c>
      <c r="OM60" s="4">
        <v>0.01</v>
      </c>
      <c r="ON60" s="4">
        <v>0.01</v>
      </c>
      <c r="OO60" s="4">
        <v>0.01</v>
      </c>
      <c r="OP60" s="4">
        <v>0.01</v>
      </c>
      <c r="OR60" s="4">
        <v>0.01</v>
      </c>
      <c r="OS60" s="4">
        <v>0.01</v>
      </c>
      <c r="OT60" s="4">
        <v>0.01</v>
      </c>
      <c r="OU60" s="4">
        <v>0.01</v>
      </c>
      <c r="OV60" s="4">
        <v>0.01</v>
      </c>
      <c r="OW60" s="4">
        <v>0.01</v>
      </c>
      <c r="OY60" s="4">
        <v>0.01</v>
      </c>
      <c r="OZ60" s="4">
        <v>0.01</v>
      </c>
      <c r="PA60" s="4">
        <v>0.01</v>
      </c>
      <c r="PB60" s="4">
        <v>0.01</v>
      </c>
      <c r="PC60" s="4">
        <v>0.01</v>
      </c>
      <c r="PD60" s="4">
        <v>0.01</v>
      </c>
      <c r="PF60" s="4">
        <v>0.01</v>
      </c>
      <c r="PG60" s="4">
        <v>0.01</v>
      </c>
      <c r="PH60" s="4">
        <v>0.01</v>
      </c>
      <c r="PI60" s="4">
        <v>0.01</v>
      </c>
      <c r="PJ60" s="4">
        <v>0.01</v>
      </c>
      <c r="PK60" s="4">
        <v>0.01</v>
      </c>
      <c r="PM60" s="4">
        <v>0.01</v>
      </c>
      <c r="PN60" s="4">
        <v>0.01</v>
      </c>
      <c r="PO60" s="4">
        <v>0.01</v>
      </c>
      <c r="PP60" s="4">
        <v>0.01</v>
      </c>
      <c r="PQ60" s="4">
        <v>0.01</v>
      </c>
      <c r="PR60" s="4">
        <v>0.01</v>
      </c>
      <c r="PT60" s="4">
        <v>0.01</v>
      </c>
      <c r="PY60" s="4">
        <v>0.01</v>
      </c>
      <c r="QA60" s="4">
        <v>0.01</v>
      </c>
      <c r="QB60" s="4">
        <v>0.01</v>
      </c>
      <c r="QC60" s="4">
        <v>0.01</v>
      </c>
      <c r="QD60" s="4">
        <v>0.01</v>
      </c>
      <c r="QE60" s="4">
        <v>0.01</v>
      </c>
      <c r="QF60" s="4">
        <v>0.01</v>
      </c>
      <c r="QH60" s="4">
        <v>0.01</v>
      </c>
      <c r="QI60" s="4">
        <v>0.01</v>
      </c>
      <c r="QJ60" s="4">
        <v>0.01</v>
      </c>
      <c r="QK60" s="4">
        <v>0.01</v>
      </c>
      <c r="QL60" s="4">
        <v>0.01</v>
      </c>
      <c r="QM60" s="4">
        <v>0.01</v>
      </c>
      <c r="QO60" s="4">
        <v>0.01</v>
      </c>
      <c r="QP60" s="4">
        <v>0.01</v>
      </c>
      <c r="QQ60" s="4">
        <v>0.01</v>
      </c>
      <c r="QR60" s="4">
        <v>0.01</v>
      </c>
      <c r="QS60" s="4">
        <v>0.01</v>
      </c>
      <c r="QT60" s="4">
        <v>0.02</v>
      </c>
      <c r="QV60" s="4">
        <v>7.0000000000000007E-2</v>
      </c>
      <c r="QW60" s="4">
        <v>7.0000000000000007E-2</v>
      </c>
      <c r="QX60" s="4">
        <v>7.0000000000000007E-2</v>
      </c>
      <c r="QY60" s="4">
        <v>0.09</v>
      </c>
      <c r="QZ60" s="4">
        <v>0.14000000000000001</v>
      </c>
      <c r="RA60" s="4">
        <v>0.14000000000000001</v>
      </c>
      <c r="RC60" s="4">
        <v>0.14000000000000001</v>
      </c>
      <c r="RD60" s="4">
        <v>0.14000000000000001</v>
      </c>
      <c r="RE60" s="4">
        <v>0.14000000000000001</v>
      </c>
      <c r="RF60" s="4">
        <v>0.14000000000000001</v>
      </c>
      <c r="RG60" s="4">
        <v>0.14000000000000001</v>
      </c>
      <c r="RH60" s="4">
        <v>0.13</v>
      </c>
      <c r="RJ60" s="4">
        <v>0.09</v>
      </c>
      <c r="RK60" s="4">
        <v>0.09</v>
      </c>
      <c r="RL60" s="4">
        <v>0.16</v>
      </c>
      <c r="RM60" s="4">
        <v>0.37</v>
      </c>
      <c r="RN60" s="4">
        <v>0.37</v>
      </c>
      <c r="RO60" s="4">
        <v>0.28000000000000003</v>
      </c>
      <c r="RQ60" s="4">
        <v>0.01</v>
      </c>
      <c r="RR60" s="4">
        <v>0.01</v>
      </c>
      <c r="RS60" s="4">
        <v>0.01</v>
      </c>
      <c r="RT60" s="4">
        <v>0.01</v>
      </c>
      <c r="RU60" s="4">
        <v>0.01</v>
      </c>
      <c r="RV60" s="4">
        <v>0.01</v>
      </c>
      <c r="RX60" s="4">
        <v>0.01</v>
      </c>
      <c r="RY60" s="4">
        <v>0.01</v>
      </c>
      <c r="RZ60" s="4">
        <v>0.01</v>
      </c>
      <c r="SA60" s="4">
        <v>0.01</v>
      </c>
      <c r="SB60" s="4">
        <v>0.01</v>
      </c>
      <c r="SC60" s="4">
        <v>0.01</v>
      </c>
      <c r="SE60" s="4">
        <v>0.01</v>
      </c>
      <c r="SF60" s="4">
        <v>0.01</v>
      </c>
      <c r="SG60" s="4">
        <v>0.01</v>
      </c>
      <c r="SH60" s="4">
        <v>0.01</v>
      </c>
      <c r="SI60" s="4">
        <v>0.01</v>
      </c>
      <c r="SJ60" s="4">
        <v>0.01</v>
      </c>
      <c r="SP60" s="4">
        <v>0.01</v>
      </c>
      <c r="SQ60" s="4">
        <v>0.01</v>
      </c>
      <c r="SS60" s="4">
        <v>0.01</v>
      </c>
      <c r="YT60" s="4">
        <v>0.01</v>
      </c>
      <c r="YU60" s="4">
        <v>0.05</v>
      </c>
      <c r="YV60" s="4">
        <v>0.05</v>
      </c>
      <c r="YX60" s="4">
        <v>0.05</v>
      </c>
      <c r="YY60" s="4">
        <v>0.05</v>
      </c>
      <c r="YZ60" s="4">
        <v>0.05</v>
      </c>
      <c r="ZA60" s="4">
        <v>0.05</v>
      </c>
      <c r="ZB60" s="4">
        <v>0.05</v>
      </c>
      <c r="ZC60" s="4">
        <v>0.04</v>
      </c>
    </row>
    <row r="61" spans="1:700" hidden="1">
      <c r="A61" s="4" t="s">
        <v>956</v>
      </c>
      <c r="E61" s="4">
        <v>2</v>
      </c>
      <c r="F61" s="4">
        <v>0.05</v>
      </c>
      <c r="G61" s="752">
        <v>5640</v>
      </c>
      <c r="H61" s="752">
        <v>5640</v>
      </c>
      <c r="I61" s="744">
        <f t="shared" si="1"/>
        <v>0.05</v>
      </c>
      <c r="AF61" s="4">
        <v>0.01</v>
      </c>
      <c r="AG61" s="4">
        <v>0.01</v>
      </c>
      <c r="AH61" s="4">
        <v>0.01</v>
      </c>
      <c r="AK61" s="4">
        <v>0.01</v>
      </c>
      <c r="AL61" s="4">
        <v>0.01</v>
      </c>
      <c r="AM61" s="4">
        <v>0.01</v>
      </c>
      <c r="AN61" s="4">
        <v>0.01</v>
      </c>
      <c r="AO61" s="4">
        <v>0.01</v>
      </c>
      <c r="NN61" s="4">
        <v>0</v>
      </c>
      <c r="NP61" s="4">
        <v>0</v>
      </c>
      <c r="NQ61" s="4">
        <v>0</v>
      </c>
      <c r="NR61" s="4">
        <v>0</v>
      </c>
      <c r="NS61" s="4">
        <v>0</v>
      </c>
      <c r="NT61" s="4">
        <v>0</v>
      </c>
      <c r="NU61" s="4">
        <v>0</v>
      </c>
      <c r="NW61" s="4">
        <v>0</v>
      </c>
      <c r="NX61" s="4">
        <v>0</v>
      </c>
      <c r="NY61" s="4">
        <v>0</v>
      </c>
      <c r="NZ61" s="4">
        <v>0</v>
      </c>
      <c r="OA61" s="4">
        <v>0</v>
      </c>
      <c r="OB61" s="4">
        <v>0</v>
      </c>
      <c r="OD61" s="4">
        <v>0</v>
      </c>
      <c r="OE61" s="4">
        <v>0</v>
      </c>
      <c r="OF61" s="4">
        <v>0</v>
      </c>
      <c r="OG61" s="4">
        <v>0</v>
      </c>
      <c r="OH61" s="4">
        <v>0</v>
      </c>
      <c r="OI61" s="4">
        <v>0</v>
      </c>
      <c r="OL61" s="4">
        <v>0</v>
      </c>
      <c r="OM61" s="4">
        <v>0</v>
      </c>
      <c r="ON61" s="4">
        <v>0</v>
      </c>
      <c r="OO61" s="4">
        <v>0</v>
      </c>
      <c r="OP61" s="4">
        <v>0</v>
      </c>
      <c r="OR61" s="4">
        <v>0</v>
      </c>
      <c r="OS61" s="4">
        <v>0</v>
      </c>
      <c r="OT61" s="4">
        <v>0</v>
      </c>
      <c r="OU61" s="4">
        <v>0</v>
      </c>
      <c r="OV61" s="4">
        <v>0</v>
      </c>
      <c r="OW61" s="4">
        <v>0</v>
      </c>
      <c r="OY61" s="4">
        <v>0</v>
      </c>
      <c r="OZ61" s="4">
        <v>0</v>
      </c>
      <c r="PA61" s="4">
        <v>0</v>
      </c>
      <c r="PB61" s="4">
        <v>0</v>
      </c>
      <c r="PC61" s="4">
        <v>0</v>
      </c>
      <c r="PD61" s="4">
        <v>0</v>
      </c>
      <c r="PF61" s="4">
        <v>0</v>
      </c>
      <c r="PG61" s="4">
        <v>0</v>
      </c>
      <c r="PH61" s="4">
        <v>0</v>
      </c>
      <c r="PI61" s="4">
        <v>0</v>
      </c>
      <c r="PJ61" s="4">
        <v>0</v>
      </c>
      <c r="PK61" s="4">
        <v>0</v>
      </c>
      <c r="PM61" s="4">
        <v>0</v>
      </c>
      <c r="PN61" s="4">
        <v>0</v>
      </c>
      <c r="PO61" s="4">
        <v>0</v>
      </c>
      <c r="PP61" s="4">
        <v>0</v>
      </c>
      <c r="PQ61" s="4">
        <v>0</v>
      </c>
      <c r="PR61" s="4">
        <v>0</v>
      </c>
      <c r="PT61" s="4">
        <v>0</v>
      </c>
      <c r="PY61" s="4">
        <v>0</v>
      </c>
      <c r="QA61" s="4">
        <v>0</v>
      </c>
      <c r="QB61" s="4">
        <v>0</v>
      </c>
      <c r="QC61" s="4">
        <v>0</v>
      </c>
      <c r="QD61" s="4">
        <v>0</v>
      </c>
      <c r="QE61" s="4">
        <v>0</v>
      </c>
      <c r="QF61" s="4">
        <v>0</v>
      </c>
      <c r="QH61" s="4">
        <v>0</v>
      </c>
      <c r="QI61" s="4">
        <v>0</v>
      </c>
      <c r="QJ61" s="4">
        <v>0</v>
      </c>
      <c r="QK61" s="4">
        <v>0</v>
      </c>
      <c r="QL61" s="4">
        <v>0</v>
      </c>
      <c r="QM61" s="4">
        <v>0</v>
      </c>
      <c r="QO61" s="4">
        <v>0</v>
      </c>
      <c r="QP61" s="4">
        <v>0</v>
      </c>
      <c r="QQ61" s="4">
        <v>0</v>
      </c>
      <c r="QR61" s="4">
        <v>0</v>
      </c>
      <c r="QS61" s="4">
        <v>0</v>
      </c>
      <c r="QT61" s="4">
        <v>0</v>
      </c>
      <c r="QV61" s="4">
        <v>0</v>
      </c>
      <c r="QW61" s="4">
        <v>0</v>
      </c>
      <c r="QX61" s="4">
        <v>0</v>
      </c>
      <c r="QY61" s="4">
        <v>0</v>
      </c>
      <c r="QZ61" s="4">
        <v>0</v>
      </c>
      <c r="RA61" s="4">
        <v>0</v>
      </c>
      <c r="RC61" s="4">
        <v>0</v>
      </c>
      <c r="RD61" s="4">
        <v>0</v>
      </c>
      <c r="RE61" s="4">
        <v>0</v>
      </c>
      <c r="RF61" s="4">
        <v>0</v>
      </c>
      <c r="RG61" s="4">
        <v>0</v>
      </c>
      <c r="RH61" s="4">
        <v>0</v>
      </c>
      <c r="RJ61" s="4">
        <v>0</v>
      </c>
      <c r="RK61" s="4">
        <v>0</v>
      </c>
      <c r="RL61" s="4">
        <v>0</v>
      </c>
      <c r="RM61" s="4">
        <v>0</v>
      </c>
      <c r="RN61" s="4">
        <v>0</v>
      </c>
      <c r="RO61" s="4">
        <v>0</v>
      </c>
      <c r="RQ61" s="4">
        <v>0</v>
      </c>
      <c r="RR61" s="4">
        <v>0</v>
      </c>
      <c r="RS61" s="4">
        <v>0.01</v>
      </c>
      <c r="RT61" s="4">
        <v>0.02</v>
      </c>
      <c r="RU61" s="4">
        <v>0.02</v>
      </c>
      <c r="RV61" s="4">
        <v>0.03</v>
      </c>
      <c r="RX61" s="4">
        <v>0.05</v>
      </c>
      <c r="RY61" s="4">
        <v>0.05</v>
      </c>
      <c r="RZ61" s="4">
        <v>0.05</v>
      </c>
      <c r="SA61" s="4">
        <v>0.04</v>
      </c>
      <c r="SB61" s="4">
        <v>0.03</v>
      </c>
      <c r="SC61" s="4">
        <v>0.05</v>
      </c>
      <c r="SE61" s="4">
        <v>0.12</v>
      </c>
      <c r="SF61" s="4">
        <v>0.1</v>
      </c>
      <c r="SG61" s="4">
        <v>7.0000000000000007E-2</v>
      </c>
      <c r="SH61" s="4">
        <v>0.08</v>
      </c>
      <c r="SI61" s="4">
        <v>0.09</v>
      </c>
      <c r="SJ61" s="4">
        <v>0.09</v>
      </c>
      <c r="SP61" s="4">
        <v>0.06</v>
      </c>
      <c r="SQ61" s="4">
        <v>0.06</v>
      </c>
      <c r="SS61" s="4">
        <v>0.05</v>
      </c>
      <c r="ST61" s="4">
        <v>0.1</v>
      </c>
      <c r="SU61" s="4">
        <v>0.1</v>
      </c>
      <c r="SV61" s="4">
        <v>0.09</v>
      </c>
      <c r="SW61" s="4">
        <v>7.0000000000000007E-2</v>
      </c>
      <c r="YT61" s="4">
        <v>0.01</v>
      </c>
      <c r="YU61" s="4">
        <v>0.03</v>
      </c>
      <c r="YV61" s="4">
        <v>0.03</v>
      </c>
      <c r="YX61" s="4">
        <v>0.03</v>
      </c>
      <c r="YY61" s="4">
        <v>0.03</v>
      </c>
      <c r="YZ61" s="4">
        <v>0.03</v>
      </c>
      <c r="ZA61" s="4">
        <v>0.03</v>
      </c>
      <c r="ZB61" s="4">
        <v>0.03</v>
      </c>
      <c r="ZC61" s="4">
        <v>0.02</v>
      </c>
    </row>
    <row r="62" spans="1:700" hidden="1">
      <c r="A62" s="4" t="s">
        <v>957</v>
      </c>
      <c r="E62" s="4">
        <v>1</v>
      </c>
      <c r="F62" s="4">
        <v>0.03</v>
      </c>
      <c r="G62" s="752">
        <v>2820</v>
      </c>
      <c r="H62" s="752">
        <v>2820</v>
      </c>
      <c r="I62" s="744">
        <f t="shared" si="1"/>
        <v>0.03</v>
      </c>
      <c r="AF62" s="4">
        <v>0</v>
      </c>
      <c r="AG62" s="4">
        <v>0</v>
      </c>
      <c r="AH62" s="4">
        <v>0</v>
      </c>
      <c r="AK62" s="4">
        <v>0</v>
      </c>
      <c r="AL62" s="4">
        <v>0</v>
      </c>
      <c r="AM62" s="4">
        <v>0</v>
      </c>
      <c r="AN62" s="4">
        <v>0</v>
      </c>
      <c r="AO62" s="4">
        <v>0</v>
      </c>
      <c r="NN62" s="4">
        <v>0</v>
      </c>
      <c r="NP62" s="4">
        <v>0</v>
      </c>
      <c r="NQ62" s="4">
        <v>0</v>
      </c>
      <c r="NR62" s="4">
        <v>0</v>
      </c>
      <c r="NS62" s="4">
        <v>0</v>
      </c>
      <c r="NT62" s="4">
        <v>0</v>
      </c>
      <c r="NU62" s="4">
        <v>0</v>
      </c>
      <c r="NW62" s="4">
        <v>0</v>
      </c>
      <c r="NX62" s="4">
        <v>0</v>
      </c>
      <c r="NY62" s="4">
        <v>0</v>
      </c>
      <c r="NZ62" s="4">
        <v>0</v>
      </c>
      <c r="OA62" s="4">
        <v>0</v>
      </c>
      <c r="OB62" s="4">
        <v>0</v>
      </c>
      <c r="OD62" s="4">
        <v>0</v>
      </c>
      <c r="OE62" s="4">
        <v>0</v>
      </c>
      <c r="OF62" s="4">
        <v>0</v>
      </c>
      <c r="OG62" s="4">
        <v>0</v>
      </c>
      <c r="OH62" s="4">
        <v>0</v>
      </c>
      <c r="OI62" s="4">
        <v>0</v>
      </c>
      <c r="OL62" s="4">
        <v>0</v>
      </c>
      <c r="OM62" s="4">
        <v>0</v>
      </c>
      <c r="ON62" s="4">
        <v>0</v>
      </c>
      <c r="OO62" s="4">
        <v>0</v>
      </c>
      <c r="OP62" s="4">
        <v>0</v>
      </c>
      <c r="OR62" s="4">
        <v>0</v>
      </c>
      <c r="OS62" s="4">
        <v>0</v>
      </c>
      <c r="OT62" s="4">
        <v>0</v>
      </c>
      <c r="OU62" s="4">
        <v>0</v>
      </c>
      <c r="OV62" s="4">
        <v>0</v>
      </c>
      <c r="OW62" s="4">
        <v>0</v>
      </c>
      <c r="OY62" s="4">
        <v>0</v>
      </c>
      <c r="OZ62" s="4">
        <v>0</v>
      </c>
      <c r="PA62" s="4">
        <v>0</v>
      </c>
      <c r="PB62" s="4">
        <v>0</v>
      </c>
      <c r="PC62" s="4">
        <v>0</v>
      </c>
      <c r="PD62" s="4">
        <v>0</v>
      </c>
      <c r="PF62" s="4">
        <v>0</v>
      </c>
      <c r="PG62" s="4">
        <v>0</v>
      </c>
      <c r="PH62" s="4">
        <v>0</v>
      </c>
      <c r="PI62" s="4">
        <v>0</v>
      </c>
      <c r="PJ62" s="4">
        <v>0</v>
      </c>
      <c r="PK62" s="4">
        <v>0</v>
      </c>
      <c r="PM62" s="4">
        <v>0</v>
      </c>
      <c r="PN62" s="4">
        <v>0</v>
      </c>
      <c r="PO62" s="4">
        <v>0</v>
      </c>
      <c r="PP62" s="4">
        <v>0</v>
      </c>
      <c r="PQ62" s="4">
        <v>0</v>
      </c>
      <c r="PR62" s="4">
        <v>0</v>
      </c>
      <c r="PT62" s="4">
        <v>0</v>
      </c>
      <c r="PY62" s="4">
        <v>0</v>
      </c>
      <c r="QA62" s="4">
        <v>0</v>
      </c>
      <c r="QB62" s="4">
        <v>0</v>
      </c>
      <c r="QC62" s="4">
        <v>0</v>
      </c>
      <c r="QD62" s="4">
        <v>0</v>
      </c>
      <c r="QE62" s="4">
        <v>0</v>
      </c>
      <c r="QF62" s="4">
        <v>0</v>
      </c>
      <c r="QH62" s="4">
        <v>0</v>
      </c>
      <c r="QI62" s="4">
        <v>0</v>
      </c>
      <c r="QJ62" s="4">
        <v>0</v>
      </c>
      <c r="QK62" s="4">
        <v>0</v>
      </c>
      <c r="QL62" s="4">
        <v>0</v>
      </c>
      <c r="QM62" s="4">
        <v>0</v>
      </c>
      <c r="QO62" s="4">
        <v>0</v>
      </c>
      <c r="QP62" s="4">
        <v>0</v>
      </c>
      <c r="QQ62" s="4">
        <v>0</v>
      </c>
      <c r="QR62" s="4">
        <v>0</v>
      </c>
      <c r="QS62" s="4">
        <v>0</v>
      </c>
      <c r="QT62" s="4">
        <v>0</v>
      </c>
      <c r="QV62" s="4">
        <v>0</v>
      </c>
      <c r="QW62" s="4">
        <v>0</v>
      </c>
      <c r="QX62" s="4">
        <v>0</v>
      </c>
      <c r="QY62" s="4">
        <v>0</v>
      </c>
      <c r="QZ62" s="4">
        <v>0</v>
      </c>
      <c r="RA62" s="4">
        <v>0</v>
      </c>
      <c r="RC62" s="4">
        <v>0</v>
      </c>
      <c r="RD62" s="4">
        <v>0</v>
      </c>
      <c r="RE62" s="4">
        <v>0</v>
      </c>
      <c r="RF62" s="4">
        <v>0</v>
      </c>
      <c r="RG62" s="4">
        <v>0</v>
      </c>
      <c r="RH62" s="4">
        <v>0</v>
      </c>
      <c r="RJ62" s="4">
        <v>0</v>
      </c>
      <c r="RK62" s="4">
        <v>0</v>
      </c>
      <c r="RL62" s="4">
        <v>0</v>
      </c>
      <c r="RM62" s="4">
        <v>0</v>
      </c>
      <c r="RN62" s="4">
        <v>0</v>
      </c>
      <c r="RO62" s="4">
        <v>0</v>
      </c>
      <c r="RQ62" s="4">
        <v>0</v>
      </c>
      <c r="RR62" s="4">
        <v>0</v>
      </c>
      <c r="RS62" s="4">
        <v>0</v>
      </c>
      <c r="RT62" s="4">
        <v>0</v>
      </c>
      <c r="RU62" s="4">
        <v>0</v>
      </c>
      <c r="RV62" s="4">
        <v>0</v>
      </c>
      <c r="RX62" s="4">
        <v>0</v>
      </c>
      <c r="RY62" s="4">
        <v>0</v>
      </c>
      <c r="RZ62" s="4">
        <v>0</v>
      </c>
      <c r="SA62" s="4">
        <v>0</v>
      </c>
      <c r="SB62" s="4">
        <v>0</v>
      </c>
      <c r="SC62" s="4">
        <v>0</v>
      </c>
      <c r="SE62" s="4">
        <v>0</v>
      </c>
      <c r="SF62" s="4">
        <v>0</v>
      </c>
      <c r="SG62" s="4">
        <v>0</v>
      </c>
      <c r="SH62" s="4">
        <v>0</v>
      </c>
      <c r="SI62" s="4">
        <v>0</v>
      </c>
      <c r="SJ62" s="4">
        <v>0</v>
      </c>
      <c r="SP62" s="4">
        <v>0</v>
      </c>
      <c r="SQ62" s="4">
        <v>0</v>
      </c>
      <c r="SS62" s="4">
        <v>0</v>
      </c>
      <c r="TZ62" s="4">
        <v>0.01</v>
      </c>
      <c r="UB62" s="4">
        <v>0.03</v>
      </c>
      <c r="UC62" s="4">
        <v>0.03</v>
      </c>
      <c r="UD62" s="4">
        <v>0.03</v>
      </c>
      <c r="UE62" s="4">
        <v>0.03</v>
      </c>
      <c r="UF62" s="4">
        <v>0.03</v>
      </c>
      <c r="UG62" s="4">
        <v>0.02</v>
      </c>
      <c r="UI62" s="4">
        <v>0.02</v>
      </c>
      <c r="UJ62" s="4">
        <v>0.02</v>
      </c>
      <c r="UK62" s="4">
        <v>0.02</v>
      </c>
      <c r="UL62" s="4">
        <v>0.02</v>
      </c>
      <c r="UM62" s="4">
        <v>0.03</v>
      </c>
      <c r="UN62" s="4">
        <v>0.04</v>
      </c>
      <c r="UP62" s="4">
        <v>0.04</v>
      </c>
      <c r="UQ62" s="4">
        <v>0.06</v>
      </c>
      <c r="UR62" s="4">
        <v>0.09</v>
      </c>
      <c r="US62" s="4">
        <v>0.09</v>
      </c>
      <c r="UT62" s="4">
        <v>7.0000000000000007E-2</v>
      </c>
      <c r="YT62" s="4">
        <v>0</v>
      </c>
      <c r="YU62" s="4">
        <v>0.01</v>
      </c>
      <c r="YV62" s="4">
        <v>0.01</v>
      </c>
      <c r="YX62" s="4">
        <v>0.01</v>
      </c>
      <c r="YY62" s="4">
        <v>0.01</v>
      </c>
      <c r="YZ62" s="4">
        <v>0.01</v>
      </c>
      <c r="ZA62" s="4">
        <v>0.01</v>
      </c>
      <c r="ZB62" s="4">
        <v>0.01</v>
      </c>
      <c r="ZC62" s="4">
        <v>0.01</v>
      </c>
    </row>
    <row r="63" spans="1:700" hidden="1">
      <c r="A63" s="4" t="s">
        <v>958</v>
      </c>
      <c r="E63" s="4">
        <v>1</v>
      </c>
      <c r="F63" s="4">
        <v>0.03</v>
      </c>
      <c r="G63" s="752">
        <v>13630</v>
      </c>
      <c r="H63" s="752">
        <v>13630</v>
      </c>
      <c r="I63" s="744">
        <f t="shared" si="1"/>
        <v>0.03</v>
      </c>
      <c r="AF63" s="4">
        <v>0</v>
      </c>
      <c r="AG63" s="4">
        <v>0</v>
      </c>
      <c r="AH63" s="4">
        <v>0</v>
      </c>
      <c r="AK63" s="4">
        <v>0</v>
      </c>
      <c r="AL63" s="4">
        <v>0</v>
      </c>
      <c r="AM63" s="4">
        <v>0</v>
      </c>
      <c r="AN63" s="4">
        <v>0</v>
      </c>
      <c r="AO63" s="4">
        <v>0</v>
      </c>
      <c r="NN63" s="4">
        <v>0</v>
      </c>
      <c r="NP63" s="4">
        <v>0</v>
      </c>
      <c r="NQ63" s="4">
        <v>0</v>
      </c>
      <c r="NR63" s="4">
        <v>0</v>
      </c>
      <c r="NS63" s="4">
        <v>0</v>
      </c>
      <c r="NT63" s="4">
        <v>0</v>
      </c>
      <c r="NU63" s="4">
        <v>0</v>
      </c>
      <c r="NW63" s="4">
        <v>0</v>
      </c>
      <c r="NX63" s="4">
        <v>0</v>
      </c>
      <c r="NY63" s="4">
        <v>0</v>
      </c>
      <c r="NZ63" s="4">
        <v>0</v>
      </c>
      <c r="OA63" s="4">
        <v>0</v>
      </c>
      <c r="OB63" s="4">
        <v>0</v>
      </c>
      <c r="OD63" s="4">
        <v>0</v>
      </c>
      <c r="OE63" s="4">
        <v>0</v>
      </c>
      <c r="OF63" s="4">
        <v>0</v>
      </c>
      <c r="OG63" s="4">
        <v>0</v>
      </c>
      <c r="OH63" s="4">
        <v>0</v>
      </c>
      <c r="OI63" s="4">
        <v>0</v>
      </c>
      <c r="OL63" s="4">
        <v>0</v>
      </c>
      <c r="OM63" s="4">
        <v>0</v>
      </c>
      <c r="ON63" s="4">
        <v>0</v>
      </c>
      <c r="OO63" s="4">
        <v>0</v>
      </c>
      <c r="OP63" s="4">
        <v>0</v>
      </c>
      <c r="OR63" s="4">
        <v>0</v>
      </c>
      <c r="OS63" s="4">
        <v>0</v>
      </c>
      <c r="OT63" s="4">
        <v>0</v>
      </c>
      <c r="OU63" s="4">
        <v>0</v>
      </c>
      <c r="OV63" s="4">
        <v>0</v>
      </c>
      <c r="OW63" s="4">
        <v>0</v>
      </c>
      <c r="OY63" s="4">
        <v>0</v>
      </c>
      <c r="OZ63" s="4">
        <v>0</v>
      </c>
      <c r="PA63" s="4">
        <v>0</v>
      </c>
      <c r="PB63" s="4">
        <v>0</v>
      </c>
      <c r="PC63" s="4">
        <v>0</v>
      </c>
      <c r="PD63" s="4">
        <v>0</v>
      </c>
      <c r="PF63" s="4">
        <v>0</v>
      </c>
      <c r="PG63" s="4">
        <v>0</v>
      </c>
      <c r="PH63" s="4">
        <v>0</v>
      </c>
      <c r="PI63" s="4">
        <v>0</v>
      </c>
      <c r="PJ63" s="4">
        <v>0</v>
      </c>
      <c r="PK63" s="4">
        <v>0</v>
      </c>
      <c r="PM63" s="4">
        <v>0</v>
      </c>
      <c r="PN63" s="4">
        <v>0</v>
      </c>
      <c r="PO63" s="4">
        <v>0</v>
      </c>
      <c r="PP63" s="4">
        <v>0</v>
      </c>
      <c r="PQ63" s="4">
        <v>0</v>
      </c>
      <c r="PR63" s="4">
        <v>0</v>
      </c>
      <c r="PT63" s="4">
        <v>0</v>
      </c>
      <c r="PY63" s="4">
        <v>0</v>
      </c>
      <c r="QA63" s="4">
        <v>0</v>
      </c>
      <c r="QB63" s="4">
        <v>0</v>
      </c>
      <c r="QC63" s="4">
        <v>0</v>
      </c>
      <c r="QD63" s="4">
        <v>0</v>
      </c>
      <c r="QE63" s="4">
        <v>0</v>
      </c>
      <c r="QF63" s="4">
        <v>0</v>
      </c>
      <c r="QH63" s="4">
        <v>0</v>
      </c>
      <c r="QI63" s="4">
        <v>0</v>
      </c>
      <c r="QJ63" s="4">
        <v>0</v>
      </c>
      <c r="QK63" s="4">
        <v>0.02</v>
      </c>
      <c r="QL63" s="4">
        <v>0.05</v>
      </c>
      <c r="QM63" s="4">
        <v>0.01</v>
      </c>
      <c r="QO63" s="4">
        <v>0.05</v>
      </c>
      <c r="QP63" s="4">
        <v>0.05</v>
      </c>
      <c r="QQ63" s="4">
        <v>0.05</v>
      </c>
      <c r="QR63" s="4">
        <v>0.05</v>
      </c>
      <c r="QS63" s="4">
        <v>0.05</v>
      </c>
      <c r="QT63" s="4">
        <v>0.04</v>
      </c>
      <c r="QV63" s="4">
        <v>0.04</v>
      </c>
      <c r="QW63" s="4">
        <v>0.06</v>
      </c>
      <c r="QX63" s="4">
        <v>0.14000000000000001</v>
      </c>
      <c r="QY63" s="4">
        <v>0.1</v>
      </c>
      <c r="QZ63" s="4">
        <v>0</v>
      </c>
      <c r="RA63" s="4">
        <v>0</v>
      </c>
      <c r="RC63" s="4">
        <v>0</v>
      </c>
      <c r="RD63" s="4">
        <v>0</v>
      </c>
      <c r="RE63" s="4">
        <v>0</v>
      </c>
      <c r="RF63" s="4">
        <v>0</v>
      </c>
      <c r="RG63" s="4">
        <v>0</v>
      </c>
      <c r="RH63" s="4">
        <v>0</v>
      </c>
      <c r="RJ63" s="4">
        <v>0</v>
      </c>
      <c r="RK63" s="4">
        <v>0</v>
      </c>
      <c r="RL63" s="4">
        <v>0</v>
      </c>
      <c r="RM63" s="4">
        <v>0</v>
      </c>
      <c r="RN63" s="4">
        <v>0</v>
      </c>
      <c r="RO63" s="4">
        <v>0</v>
      </c>
      <c r="RQ63" s="4">
        <v>0</v>
      </c>
      <c r="RR63" s="4">
        <v>0</v>
      </c>
      <c r="RS63" s="4">
        <v>0</v>
      </c>
      <c r="RT63" s="4">
        <v>0</v>
      </c>
      <c r="RU63" s="4">
        <v>0</v>
      </c>
      <c r="RV63" s="4">
        <v>0</v>
      </c>
      <c r="RX63" s="4">
        <v>0</v>
      </c>
      <c r="RY63" s="4">
        <v>0</v>
      </c>
      <c r="RZ63" s="4">
        <v>0</v>
      </c>
      <c r="SA63" s="4">
        <v>0</v>
      </c>
      <c r="SB63" s="4">
        <v>0</v>
      </c>
      <c r="SC63" s="4">
        <v>0</v>
      </c>
      <c r="SE63" s="4">
        <v>0</v>
      </c>
      <c r="SF63" s="4">
        <v>0</v>
      </c>
      <c r="SG63" s="4">
        <v>0</v>
      </c>
      <c r="SH63" s="4">
        <v>0</v>
      </c>
      <c r="SI63" s="4">
        <v>0</v>
      </c>
      <c r="SJ63" s="4">
        <v>0</v>
      </c>
      <c r="SP63" s="4">
        <v>0</v>
      </c>
      <c r="SQ63" s="4">
        <v>0</v>
      </c>
      <c r="SS63" s="4">
        <v>0</v>
      </c>
      <c r="YT63" s="4">
        <v>0</v>
      </c>
      <c r="YU63" s="4">
        <v>0.01</v>
      </c>
      <c r="YV63" s="4">
        <v>0.01</v>
      </c>
      <c r="YX63" s="4">
        <v>0.01</v>
      </c>
      <c r="YY63" s="4">
        <v>0.01</v>
      </c>
      <c r="YZ63" s="4">
        <v>0.01</v>
      </c>
      <c r="ZA63" s="4">
        <v>0.01</v>
      </c>
      <c r="ZB63" s="4">
        <v>0.01</v>
      </c>
      <c r="ZC63" s="4">
        <v>0.01</v>
      </c>
    </row>
    <row r="64" spans="1:700" hidden="1">
      <c r="A64" s="4" t="s">
        <v>959</v>
      </c>
      <c r="E64" s="4">
        <v>12</v>
      </c>
      <c r="F64" s="4">
        <v>0.32</v>
      </c>
      <c r="G64" s="752">
        <v>36720</v>
      </c>
      <c r="H64" s="752">
        <v>36720</v>
      </c>
      <c r="I64" s="744">
        <f t="shared" si="1"/>
        <v>0.32</v>
      </c>
      <c r="AF64" s="4">
        <v>0.05</v>
      </c>
      <c r="AG64" s="4">
        <v>0.05</v>
      </c>
      <c r="AH64" s="4">
        <v>0.05</v>
      </c>
      <c r="AK64" s="4">
        <v>0.05</v>
      </c>
      <c r="AL64" s="4">
        <v>0.05</v>
      </c>
      <c r="AM64" s="4">
        <v>0.05</v>
      </c>
      <c r="AN64" s="4">
        <v>0.05</v>
      </c>
      <c r="AO64" s="4">
        <v>0.05</v>
      </c>
      <c r="NN64" s="4">
        <v>0.01</v>
      </c>
      <c r="NP64" s="4">
        <v>0.02</v>
      </c>
      <c r="NQ64" s="4">
        <v>0.02</v>
      </c>
      <c r="NR64" s="4">
        <v>0.02</v>
      </c>
      <c r="NS64" s="4">
        <v>0.02</v>
      </c>
      <c r="NT64" s="4">
        <v>0.02</v>
      </c>
      <c r="NU64" s="4">
        <v>0.02</v>
      </c>
      <c r="NW64" s="4">
        <v>0.02</v>
      </c>
      <c r="NX64" s="4">
        <v>0.02</v>
      </c>
      <c r="NY64" s="4">
        <v>0.02</v>
      </c>
      <c r="NZ64" s="4">
        <v>0.02</v>
      </c>
      <c r="OA64" s="4">
        <v>0.02</v>
      </c>
      <c r="OB64" s="4">
        <v>0.02</v>
      </c>
      <c r="OD64" s="4">
        <v>0.02</v>
      </c>
      <c r="OE64" s="4">
        <v>0.02</v>
      </c>
      <c r="OF64" s="4">
        <v>0.02</v>
      </c>
      <c r="OG64" s="4">
        <v>0.02</v>
      </c>
      <c r="OH64" s="4">
        <v>0.02</v>
      </c>
      <c r="OI64" s="4">
        <v>0.02</v>
      </c>
      <c r="OL64" s="4">
        <v>0.02</v>
      </c>
      <c r="OM64" s="4">
        <v>0.02</v>
      </c>
      <c r="ON64" s="4">
        <v>0.02</v>
      </c>
      <c r="OO64" s="4">
        <v>0.02</v>
      </c>
      <c r="OP64" s="4">
        <v>0.02</v>
      </c>
      <c r="OR64" s="4">
        <v>0.02</v>
      </c>
      <c r="OS64" s="4">
        <v>0.02</v>
      </c>
      <c r="OT64" s="4">
        <v>0.02</v>
      </c>
      <c r="OU64" s="4">
        <v>0.02</v>
      </c>
      <c r="OV64" s="4">
        <v>0.02</v>
      </c>
      <c r="OW64" s="4">
        <v>0.02</v>
      </c>
      <c r="OY64" s="4">
        <v>0.02</v>
      </c>
      <c r="OZ64" s="4">
        <v>0.02</v>
      </c>
      <c r="PA64" s="4">
        <v>0.02</v>
      </c>
      <c r="PB64" s="4">
        <v>0.02</v>
      </c>
      <c r="PC64" s="4">
        <v>0.02</v>
      </c>
      <c r="PD64" s="4">
        <v>0.02</v>
      </c>
      <c r="PF64" s="4">
        <v>0.02</v>
      </c>
      <c r="PG64" s="4">
        <v>0.02</v>
      </c>
      <c r="PH64" s="4">
        <v>0.02</v>
      </c>
      <c r="PI64" s="4">
        <v>0.02</v>
      </c>
      <c r="PJ64" s="4">
        <v>0.02</v>
      </c>
      <c r="PK64" s="4">
        <v>0.02</v>
      </c>
      <c r="PM64" s="4">
        <v>0.02</v>
      </c>
      <c r="PN64" s="4">
        <v>0.02</v>
      </c>
      <c r="PO64" s="4">
        <v>0.02</v>
      </c>
      <c r="PP64" s="4">
        <v>0.02</v>
      </c>
      <c r="PQ64" s="4">
        <v>0.02</v>
      </c>
      <c r="PR64" s="4">
        <v>0.02</v>
      </c>
      <c r="PT64" s="4">
        <v>0.02</v>
      </c>
      <c r="PY64" s="4">
        <v>0.02</v>
      </c>
      <c r="QA64" s="4">
        <v>0.02</v>
      </c>
      <c r="QB64" s="4">
        <v>0.02</v>
      </c>
      <c r="QC64" s="4">
        <v>0.02</v>
      </c>
      <c r="QD64" s="4">
        <v>0.02</v>
      </c>
      <c r="QE64" s="4">
        <v>0.02</v>
      </c>
      <c r="QF64" s="4">
        <v>0.02</v>
      </c>
      <c r="QH64" s="4">
        <v>0.02</v>
      </c>
      <c r="QI64" s="4">
        <v>0.02</v>
      </c>
      <c r="QJ64" s="4">
        <v>0.02</v>
      </c>
      <c r="QK64" s="4">
        <v>0.26</v>
      </c>
      <c r="QL64" s="4">
        <v>0.96</v>
      </c>
      <c r="QM64" s="4">
        <v>0.96</v>
      </c>
      <c r="QO64" s="4">
        <v>0.96</v>
      </c>
      <c r="QP64" s="4">
        <v>0.79</v>
      </c>
      <c r="QQ64" s="4">
        <v>0.26</v>
      </c>
      <c r="QR64" s="4">
        <v>0.26</v>
      </c>
      <c r="QS64" s="4">
        <v>0.26</v>
      </c>
      <c r="QT64" s="4">
        <v>0.2</v>
      </c>
      <c r="QV64" s="4">
        <v>0.02</v>
      </c>
      <c r="QW64" s="4">
        <v>0.02</v>
      </c>
      <c r="QX64" s="4">
        <v>0.02</v>
      </c>
      <c r="QY64" s="4">
        <v>0.02</v>
      </c>
      <c r="QZ64" s="4">
        <v>0.02</v>
      </c>
      <c r="RA64" s="4">
        <v>0.02</v>
      </c>
      <c r="RC64" s="4">
        <v>0.02</v>
      </c>
      <c r="RD64" s="4">
        <v>0.02</v>
      </c>
      <c r="RE64" s="4">
        <v>0.02</v>
      </c>
      <c r="RF64" s="4">
        <v>0.02</v>
      </c>
      <c r="RG64" s="4">
        <v>0.02</v>
      </c>
      <c r="RH64" s="4">
        <v>0.16</v>
      </c>
      <c r="RJ64" s="4">
        <v>0.56000000000000005</v>
      </c>
      <c r="RK64" s="4">
        <v>0.46</v>
      </c>
      <c r="RL64" s="4">
        <v>0.16</v>
      </c>
      <c r="RM64" s="4">
        <v>0.12</v>
      </c>
      <c r="RN64" s="4">
        <v>0.02</v>
      </c>
      <c r="RO64" s="4">
        <v>0.02</v>
      </c>
      <c r="RQ64" s="4">
        <v>0.06</v>
      </c>
      <c r="RR64" s="4">
        <v>0.16</v>
      </c>
      <c r="RS64" s="4">
        <v>0.16</v>
      </c>
      <c r="RT64" s="4">
        <v>0.16</v>
      </c>
      <c r="RU64" s="4">
        <v>0.13</v>
      </c>
      <c r="RV64" s="4">
        <v>0.06</v>
      </c>
      <c r="RX64" s="4">
        <v>0.06</v>
      </c>
      <c r="RY64" s="4">
        <v>0.06</v>
      </c>
      <c r="RZ64" s="4">
        <v>0.05</v>
      </c>
      <c r="SA64" s="4">
        <v>0.02</v>
      </c>
      <c r="SB64" s="4">
        <v>0.02</v>
      </c>
      <c r="SC64" s="4">
        <v>0.02</v>
      </c>
      <c r="SE64" s="4">
        <v>0.02</v>
      </c>
      <c r="SF64" s="4">
        <v>0.02</v>
      </c>
      <c r="SG64" s="4">
        <v>0.02</v>
      </c>
      <c r="SH64" s="4">
        <v>0.02</v>
      </c>
      <c r="SI64" s="4">
        <v>0.02</v>
      </c>
      <c r="SJ64" s="4">
        <v>0.02</v>
      </c>
      <c r="SP64" s="4">
        <v>0.02</v>
      </c>
      <c r="SQ64" s="4">
        <v>0.02</v>
      </c>
      <c r="SS64" s="4">
        <v>0.02</v>
      </c>
      <c r="UM64" s="4">
        <v>0.09</v>
      </c>
      <c r="UN64" s="4">
        <v>0.36</v>
      </c>
      <c r="UP64" s="4">
        <v>0.36</v>
      </c>
      <c r="UQ64" s="4">
        <v>0.28999999999999998</v>
      </c>
      <c r="UR64" s="4">
        <v>0.09</v>
      </c>
      <c r="US64" s="4">
        <v>0.09</v>
      </c>
      <c r="UT64" s="4">
        <v>7.0000000000000007E-2</v>
      </c>
      <c r="YT64" s="4">
        <v>0.04</v>
      </c>
      <c r="YU64" s="4">
        <v>0.15</v>
      </c>
      <c r="YV64" s="4">
        <v>0.15</v>
      </c>
      <c r="YX64" s="4">
        <v>0.15</v>
      </c>
      <c r="YY64" s="4">
        <v>0.15</v>
      </c>
      <c r="YZ64" s="4">
        <v>0.15</v>
      </c>
      <c r="ZA64" s="4">
        <v>0.15</v>
      </c>
      <c r="ZB64" s="4">
        <v>0.15</v>
      </c>
      <c r="ZC64" s="4">
        <v>0.11</v>
      </c>
    </row>
    <row r="65" spans="1:679" hidden="1">
      <c r="A65" s="4" t="s">
        <v>960</v>
      </c>
      <c r="E65" s="4">
        <v>2</v>
      </c>
      <c r="F65" s="4">
        <v>0.05</v>
      </c>
      <c r="G65" s="752">
        <v>8460</v>
      </c>
      <c r="H65" s="752">
        <v>8460</v>
      </c>
      <c r="I65" s="744">
        <f t="shared" si="1"/>
        <v>0.05</v>
      </c>
      <c r="AF65" s="4">
        <v>0.01</v>
      </c>
      <c r="AG65" s="4">
        <v>0.01</v>
      </c>
      <c r="AH65" s="4">
        <v>0.01</v>
      </c>
      <c r="AK65" s="4">
        <v>0.01</v>
      </c>
      <c r="AL65" s="4">
        <v>0.01</v>
      </c>
      <c r="AM65" s="4">
        <v>0.01</v>
      </c>
      <c r="AN65" s="4">
        <v>0.01</v>
      </c>
      <c r="AO65" s="4">
        <v>0.01</v>
      </c>
      <c r="NN65" s="4">
        <v>0</v>
      </c>
      <c r="NP65" s="4">
        <v>0</v>
      </c>
      <c r="NQ65" s="4">
        <v>0</v>
      </c>
      <c r="NR65" s="4">
        <v>0</v>
      </c>
      <c r="NS65" s="4">
        <v>0</v>
      </c>
      <c r="NT65" s="4">
        <v>0</v>
      </c>
      <c r="NU65" s="4">
        <v>0</v>
      </c>
      <c r="NW65" s="4">
        <v>0</v>
      </c>
      <c r="NX65" s="4">
        <v>0</v>
      </c>
      <c r="NY65" s="4">
        <v>0</v>
      </c>
      <c r="NZ65" s="4">
        <v>0</v>
      </c>
      <c r="OA65" s="4">
        <v>0</v>
      </c>
      <c r="OB65" s="4">
        <v>0</v>
      </c>
      <c r="OD65" s="4">
        <v>0</v>
      </c>
      <c r="OE65" s="4">
        <v>0</v>
      </c>
      <c r="OF65" s="4">
        <v>0</v>
      </c>
      <c r="OG65" s="4">
        <v>0</v>
      </c>
      <c r="OH65" s="4">
        <v>0</v>
      </c>
      <c r="OI65" s="4">
        <v>0</v>
      </c>
      <c r="OL65" s="4">
        <v>0</v>
      </c>
      <c r="OM65" s="4">
        <v>0</v>
      </c>
      <c r="ON65" s="4">
        <v>0</v>
      </c>
      <c r="OO65" s="4">
        <v>0</v>
      </c>
      <c r="OP65" s="4">
        <v>0</v>
      </c>
      <c r="OR65" s="4">
        <v>0</v>
      </c>
      <c r="OS65" s="4">
        <v>0</v>
      </c>
      <c r="OT65" s="4">
        <v>0</v>
      </c>
      <c r="OU65" s="4">
        <v>0</v>
      </c>
      <c r="OV65" s="4">
        <v>0</v>
      </c>
      <c r="OW65" s="4">
        <v>0</v>
      </c>
      <c r="OY65" s="4">
        <v>0</v>
      </c>
      <c r="OZ65" s="4">
        <v>0</v>
      </c>
      <c r="PA65" s="4">
        <v>0</v>
      </c>
      <c r="PB65" s="4">
        <v>0</v>
      </c>
      <c r="PC65" s="4">
        <v>0</v>
      </c>
      <c r="PD65" s="4">
        <v>0</v>
      </c>
      <c r="PF65" s="4">
        <v>0</v>
      </c>
      <c r="PG65" s="4">
        <v>0</v>
      </c>
      <c r="PH65" s="4">
        <v>0</v>
      </c>
      <c r="PI65" s="4">
        <v>0</v>
      </c>
      <c r="PJ65" s="4">
        <v>0</v>
      </c>
      <c r="PK65" s="4">
        <v>0</v>
      </c>
      <c r="PM65" s="4">
        <v>0</v>
      </c>
      <c r="PN65" s="4">
        <v>0</v>
      </c>
      <c r="PO65" s="4">
        <v>0</v>
      </c>
      <c r="PP65" s="4">
        <v>0</v>
      </c>
      <c r="PQ65" s="4">
        <v>0</v>
      </c>
      <c r="PR65" s="4">
        <v>0</v>
      </c>
      <c r="PT65" s="4">
        <v>0</v>
      </c>
      <c r="PY65" s="4">
        <v>0</v>
      </c>
      <c r="QA65" s="4">
        <v>0</v>
      </c>
      <c r="QB65" s="4">
        <v>0</v>
      </c>
      <c r="QC65" s="4">
        <v>0</v>
      </c>
      <c r="QD65" s="4">
        <v>0</v>
      </c>
      <c r="QE65" s="4">
        <v>0</v>
      </c>
      <c r="QF65" s="4">
        <v>0</v>
      </c>
      <c r="QH65" s="4">
        <v>0</v>
      </c>
      <c r="QI65" s="4">
        <v>0</v>
      </c>
      <c r="QJ65" s="4">
        <v>0</v>
      </c>
      <c r="QK65" s="4">
        <v>0</v>
      </c>
      <c r="QL65" s="4">
        <v>0</v>
      </c>
      <c r="QM65" s="4">
        <v>0</v>
      </c>
      <c r="QO65" s="4">
        <v>0</v>
      </c>
      <c r="QP65" s="4">
        <v>0</v>
      </c>
      <c r="QQ65" s="4">
        <v>0</v>
      </c>
      <c r="QR65" s="4">
        <v>0</v>
      </c>
      <c r="QS65" s="4">
        <v>0</v>
      </c>
      <c r="QT65" s="4">
        <v>0</v>
      </c>
      <c r="QV65" s="4">
        <v>0</v>
      </c>
      <c r="QW65" s="4">
        <v>0</v>
      </c>
      <c r="QX65" s="4">
        <v>0</v>
      </c>
      <c r="QY65" s="4">
        <v>0</v>
      </c>
      <c r="QZ65" s="4">
        <v>0</v>
      </c>
      <c r="RA65" s="4">
        <v>0</v>
      </c>
      <c r="RC65" s="4">
        <v>0</v>
      </c>
      <c r="RD65" s="4">
        <v>0</v>
      </c>
      <c r="RE65" s="4">
        <v>0</v>
      </c>
      <c r="RF65" s="4">
        <v>0</v>
      </c>
      <c r="RG65" s="4">
        <v>0</v>
      </c>
      <c r="RH65" s="4">
        <v>0</v>
      </c>
      <c r="RJ65" s="4">
        <v>0</v>
      </c>
      <c r="RK65" s="4">
        <v>0</v>
      </c>
      <c r="RL65" s="4">
        <v>0</v>
      </c>
      <c r="RM65" s="4">
        <v>0</v>
      </c>
      <c r="RN65" s="4">
        <v>0</v>
      </c>
      <c r="RO65" s="4">
        <v>0</v>
      </c>
      <c r="RQ65" s="4">
        <v>0</v>
      </c>
      <c r="RR65" s="4">
        <v>0</v>
      </c>
      <c r="RS65" s="4">
        <v>0</v>
      </c>
      <c r="RT65" s="4">
        <v>0</v>
      </c>
      <c r="RU65" s="4">
        <v>7.0000000000000007E-2</v>
      </c>
      <c r="RV65" s="4">
        <v>0.27</v>
      </c>
      <c r="RX65" s="4">
        <v>0.27</v>
      </c>
      <c r="RY65" s="4">
        <v>0.27</v>
      </c>
      <c r="RZ65" s="4">
        <v>0.22</v>
      </c>
      <c r="SA65" s="4">
        <v>7.0000000000000007E-2</v>
      </c>
      <c r="SB65" s="4">
        <v>7.0000000000000007E-2</v>
      </c>
      <c r="SC65" s="4">
        <v>7.0000000000000007E-2</v>
      </c>
      <c r="SE65" s="4">
        <v>0.05</v>
      </c>
      <c r="SF65" s="4">
        <v>0</v>
      </c>
      <c r="SG65" s="4">
        <v>0</v>
      </c>
      <c r="SH65" s="4">
        <v>0</v>
      </c>
      <c r="SI65" s="4">
        <v>0</v>
      </c>
      <c r="SJ65" s="4">
        <v>0</v>
      </c>
      <c r="SP65" s="4">
        <v>0</v>
      </c>
      <c r="SQ65" s="4">
        <v>0</v>
      </c>
      <c r="SS65" s="4">
        <v>0</v>
      </c>
      <c r="YT65" s="4">
        <v>0.01</v>
      </c>
      <c r="YU65" s="4">
        <v>0.03</v>
      </c>
      <c r="YV65" s="4">
        <v>0.03</v>
      </c>
      <c r="YX65" s="4">
        <v>0.03</v>
      </c>
      <c r="YY65" s="4">
        <v>0.03</v>
      </c>
      <c r="YZ65" s="4">
        <v>0.03</v>
      </c>
      <c r="ZA65" s="4">
        <v>0.03</v>
      </c>
      <c r="ZB65" s="4">
        <v>0.03</v>
      </c>
      <c r="ZC65" s="4">
        <v>0.02</v>
      </c>
    </row>
    <row r="66" spans="1:679" hidden="1">
      <c r="A66" s="4" t="s">
        <v>961</v>
      </c>
      <c r="E66" s="4">
        <v>3</v>
      </c>
      <c r="F66" s="4">
        <v>0.08</v>
      </c>
      <c r="G66" s="752">
        <v>18330</v>
      </c>
      <c r="H66" s="752">
        <v>18330</v>
      </c>
      <c r="I66" s="744">
        <f t="shared" si="1"/>
        <v>0.08</v>
      </c>
      <c r="AF66" s="4">
        <v>0.01</v>
      </c>
      <c r="AG66" s="4">
        <v>0.01</v>
      </c>
      <c r="AH66" s="4">
        <v>0.01</v>
      </c>
      <c r="AK66" s="4">
        <v>0.01</v>
      </c>
      <c r="AL66" s="4">
        <v>0.01</v>
      </c>
      <c r="AM66" s="4">
        <v>0.01</v>
      </c>
      <c r="AN66" s="4">
        <v>0.01</v>
      </c>
      <c r="AO66" s="4">
        <v>0.01</v>
      </c>
      <c r="NN66" s="4">
        <v>0</v>
      </c>
      <c r="NP66" s="4">
        <v>0.01</v>
      </c>
      <c r="NQ66" s="4">
        <v>0.01</v>
      </c>
      <c r="NR66" s="4">
        <v>0.01</v>
      </c>
      <c r="NS66" s="4">
        <v>0.01</v>
      </c>
      <c r="NT66" s="4">
        <v>0.01</v>
      </c>
      <c r="NU66" s="4">
        <v>0.01</v>
      </c>
      <c r="NW66" s="4">
        <v>0.01</v>
      </c>
      <c r="NX66" s="4">
        <v>0.01</v>
      </c>
      <c r="NY66" s="4">
        <v>0.01</v>
      </c>
      <c r="NZ66" s="4">
        <v>0.01</v>
      </c>
      <c r="OA66" s="4">
        <v>0.01</v>
      </c>
      <c r="OB66" s="4">
        <v>0.01</v>
      </c>
      <c r="OD66" s="4">
        <v>0.01</v>
      </c>
      <c r="OE66" s="4">
        <v>0.01</v>
      </c>
      <c r="OF66" s="4">
        <v>0.01</v>
      </c>
      <c r="OG66" s="4">
        <v>0.01</v>
      </c>
      <c r="OH66" s="4">
        <v>0.01</v>
      </c>
      <c r="OI66" s="4">
        <v>0.01</v>
      </c>
      <c r="OL66" s="4">
        <v>0.01</v>
      </c>
      <c r="OM66" s="4">
        <v>0.01</v>
      </c>
      <c r="ON66" s="4">
        <v>0.01</v>
      </c>
      <c r="OO66" s="4">
        <v>0.01</v>
      </c>
      <c r="OP66" s="4">
        <v>0.01</v>
      </c>
      <c r="OR66" s="4">
        <v>0</v>
      </c>
      <c r="OS66" s="4">
        <v>0</v>
      </c>
      <c r="OT66" s="4">
        <v>0</v>
      </c>
      <c r="OU66" s="4">
        <v>0</v>
      </c>
      <c r="OV66" s="4">
        <v>0</v>
      </c>
      <c r="OW66" s="4">
        <v>0</v>
      </c>
      <c r="OY66" s="4">
        <v>0</v>
      </c>
      <c r="OZ66" s="4">
        <v>0</v>
      </c>
      <c r="PA66" s="4">
        <v>0</v>
      </c>
      <c r="PB66" s="4">
        <v>0</v>
      </c>
      <c r="PC66" s="4">
        <v>0</v>
      </c>
      <c r="PD66" s="4">
        <v>0</v>
      </c>
      <c r="PF66" s="4">
        <v>0</v>
      </c>
      <c r="PG66" s="4">
        <v>0</v>
      </c>
      <c r="PH66" s="4">
        <v>0</v>
      </c>
      <c r="PI66" s="4">
        <v>0</v>
      </c>
      <c r="PJ66" s="4">
        <v>0</v>
      </c>
      <c r="PK66" s="4">
        <v>0</v>
      </c>
      <c r="PM66" s="4">
        <v>0</v>
      </c>
      <c r="PN66" s="4">
        <v>0</v>
      </c>
      <c r="PO66" s="4">
        <v>0</v>
      </c>
      <c r="PP66" s="4">
        <v>0</v>
      </c>
      <c r="PQ66" s="4">
        <v>0</v>
      </c>
      <c r="PR66" s="4">
        <v>0</v>
      </c>
      <c r="PT66" s="4">
        <v>0</v>
      </c>
      <c r="PY66" s="4">
        <v>0.01</v>
      </c>
      <c r="QA66" s="4">
        <v>0.01</v>
      </c>
      <c r="QB66" s="4">
        <v>0.01</v>
      </c>
      <c r="QC66" s="4">
        <v>0.01</v>
      </c>
      <c r="QD66" s="4">
        <v>0.01</v>
      </c>
      <c r="QE66" s="4">
        <v>0.01</v>
      </c>
      <c r="QF66" s="4">
        <v>0.01</v>
      </c>
      <c r="QH66" s="4">
        <v>0.01</v>
      </c>
      <c r="QI66" s="4">
        <v>0.01</v>
      </c>
      <c r="QJ66" s="4">
        <v>0.01</v>
      </c>
      <c r="QK66" s="4">
        <v>0.01</v>
      </c>
      <c r="QL66" s="4">
        <v>0.01</v>
      </c>
      <c r="QM66" s="4">
        <v>0.01</v>
      </c>
      <c r="QO66" s="4">
        <v>0.01</v>
      </c>
      <c r="QP66" s="4">
        <v>0.01</v>
      </c>
      <c r="QQ66" s="4">
        <v>0.01</v>
      </c>
      <c r="QR66" s="4">
        <v>0.01</v>
      </c>
      <c r="QS66" s="4">
        <v>0.01</v>
      </c>
      <c r="QT66" s="4">
        <v>0.01</v>
      </c>
      <c r="QV66" s="4">
        <v>0.01</v>
      </c>
      <c r="QW66" s="4">
        <v>0.01</v>
      </c>
      <c r="QX66" s="4">
        <v>0.01</v>
      </c>
      <c r="QY66" s="4">
        <v>0.01</v>
      </c>
      <c r="QZ66" s="4">
        <v>0.01</v>
      </c>
      <c r="RA66" s="4">
        <v>0.01</v>
      </c>
      <c r="RC66" s="4">
        <v>0.01</v>
      </c>
      <c r="RD66" s="4">
        <v>0.01</v>
      </c>
      <c r="RE66" s="4">
        <v>0.01</v>
      </c>
      <c r="RF66" s="4">
        <v>0.01</v>
      </c>
      <c r="RG66" s="4">
        <v>0.01</v>
      </c>
      <c r="RH66" s="4">
        <v>0.01</v>
      </c>
      <c r="RJ66" s="4">
        <v>0.01</v>
      </c>
      <c r="RK66" s="4">
        <v>0.14000000000000001</v>
      </c>
      <c r="RL66" s="4">
        <v>0.54</v>
      </c>
      <c r="RM66" s="4">
        <v>0.44</v>
      </c>
      <c r="RN66" s="4">
        <v>0.14000000000000001</v>
      </c>
      <c r="RO66" s="4">
        <v>0.11</v>
      </c>
      <c r="RQ66" s="4">
        <v>0.01</v>
      </c>
      <c r="RR66" s="4">
        <v>0.01</v>
      </c>
      <c r="RS66" s="4">
        <v>0.01</v>
      </c>
      <c r="RT66" s="4">
        <v>0.01</v>
      </c>
      <c r="RU66" s="4">
        <v>0.01</v>
      </c>
      <c r="RV66" s="4">
        <v>0.01</v>
      </c>
      <c r="RX66" s="4">
        <v>0.01</v>
      </c>
      <c r="RY66" s="4">
        <v>0.01</v>
      </c>
      <c r="RZ66" s="4">
        <v>0.01</v>
      </c>
      <c r="SA66" s="4">
        <v>0.01</v>
      </c>
      <c r="SB66" s="4">
        <v>0.01</v>
      </c>
      <c r="SC66" s="4">
        <v>0.01</v>
      </c>
      <c r="SE66" s="4">
        <v>0.01</v>
      </c>
      <c r="SF66" s="4">
        <v>0.01</v>
      </c>
      <c r="SG66" s="4">
        <v>0.01</v>
      </c>
      <c r="SH66" s="4">
        <v>0.01</v>
      </c>
      <c r="SI66" s="4">
        <v>0.01</v>
      </c>
      <c r="SJ66" s="4">
        <v>0.01</v>
      </c>
      <c r="SP66" s="4">
        <v>0.01</v>
      </c>
      <c r="SQ66" s="4">
        <v>0.01</v>
      </c>
      <c r="SS66" s="4">
        <v>0</v>
      </c>
      <c r="TO66" s="4">
        <v>0.03</v>
      </c>
      <c r="TP66" s="4">
        <v>0.13</v>
      </c>
      <c r="TQ66" s="4">
        <v>0.13</v>
      </c>
      <c r="TR66" s="4">
        <v>0.13</v>
      </c>
      <c r="TS66" s="4">
        <v>0.11</v>
      </c>
      <c r="TU66" s="4">
        <v>0.03</v>
      </c>
      <c r="TV66" s="4">
        <v>0.03</v>
      </c>
      <c r="TW66" s="4">
        <v>0.03</v>
      </c>
      <c r="TX66" s="4">
        <v>0.03</v>
      </c>
      <c r="YT66" s="4">
        <v>0.01</v>
      </c>
      <c r="YU66" s="4">
        <v>0.04</v>
      </c>
      <c r="YV66" s="4">
        <v>0.04</v>
      </c>
      <c r="YX66" s="4">
        <v>0.04</v>
      </c>
      <c r="YY66" s="4">
        <v>0.04</v>
      </c>
      <c r="YZ66" s="4">
        <v>0.04</v>
      </c>
      <c r="ZA66" s="4">
        <v>0.04</v>
      </c>
      <c r="ZB66" s="4">
        <v>0.04</v>
      </c>
      <c r="ZC66" s="4">
        <v>0.03</v>
      </c>
    </row>
    <row r="67" spans="1:679" hidden="1">
      <c r="A67" s="4" t="s">
        <v>962</v>
      </c>
      <c r="E67" s="4">
        <v>3</v>
      </c>
      <c r="F67" s="4">
        <v>0.08</v>
      </c>
      <c r="G67" s="752">
        <v>21150</v>
      </c>
      <c r="H67" s="752">
        <v>21150</v>
      </c>
      <c r="I67" s="744">
        <f t="shared" si="1"/>
        <v>0.08</v>
      </c>
      <c r="AF67" s="4">
        <v>0.01</v>
      </c>
      <c r="AG67" s="4">
        <v>0.01</v>
      </c>
      <c r="AH67" s="4">
        <v>0.01</v>
      </c>
      <c r="AK67" s="4">
        <v>0.01</v>
      </c>
      <c r="AL67" s="4">
        <v>0.01</v>
      </c>
      <c r="AM67" s="4">
        <v>0.01</v>
      </c>
      <c r="AN67" s="4">
        <v>0.01</v>
      </c>
      <c r="AO67" s="4">
        <v>0.01</v>
      </c>
      <c r="NN67" s="4">
        <v>0</v>
      </c>
      <c r="NP67" s="4">
        <v>0.01</v>
      </c>
      <c r="NQ67" s="4">
        <v>0.01</v>
      </c>
      <c r="NR67" s="4">
        <v>0.01</v>
      </c>
      <c r="NS67" s="4">
        <v>0.01</v>
      </c>
      <c r="NT67" s="4">
        <v>0.01</v>
      </c>
      <c r="NU67" s="4">
        <v>0.01</v>
      </c>
      <c r="NW67" s="4">
        <v>0.01</v>
      </c>
      <c r="NX67" s="4">
        <v>0.01</v>
      </c>
      <c r="NY67" s="4">
        <v>0.01</v>
      </c>
      <c r="NZ67" s="4">
        <v>0.01</v>
      </c>
      <c r="OA67" s="4">
        <v>0.01</v>
      </c>
      <c r="OB67" s="4">
        <v>0.01</v>
      </c>
      <c r="OD67" s="4">
        <v>0.01</v>
      </c>
      <c r="OE67" s="4">
        <v>0.01</v>
      </c>
      <c r="OF67" s="4">
        <v>0.01</v>
      </c>
      <c r="OG67" s="4">
        <v>0.01</v>
      </c>
      <c r="OH67" s="4">
        <v>0.01</v>
      </c>
      <c r="OI67" s="4">
        <v>0.01</v>
      </c>
      <c r="OL67" s="4">
        <v>0.01</v>
      </c>
      <c r="OM67" s="4">
        <v>0.01</v>
      </c>
      <c r="ON67" s="4">
        <v>0.01</v>
      </c>
      <c r="OO67" s="4">
        <v>0.01</v>
      </c>
      <c r="OP67" s="4">
        <v>0.01</v>
      </c>
      <c r="OR67" s="4">
        <v>0</v>
      </c>
      <c r="OS67" s="4">
        <v>0</v>
      </c>
      <c r="OT67" s="4">
        <v>0</v>
      </c>
      <c r="OU67" s="4">
        <v>0</v>
      </c>
      <c r="OV67" s="4">
        <v>0</v>
      </c>
      <c r="OW67" s="4">
        <v>0</v>
      </c>
      <c r="OY67" s="4">
        <v>0</v>
      </c>
      <c r="OZ67" s="4">
        <v>0</v>
      </c>
      <c r="PA67" s="4">
        <v>0</v>
      </c>
      <c r="PB67" s="4">
        <v>0</v>
      </c>
      <c r="PC67" s="4">
        <v>0</v>
      </c>
      <c r="PD67" s="4">
        <v>0</v>
      </c>
      <c r="PF67" s="4">
        <v>0</v>
      </c>
      <c r="PG67" s="4">
        <v>0</v>
      </c>
      <c r="PH67" s="4">
        <v>0</v>
      </c>
      <c r="PI67" s="4">
        <v>0</v>
      </c>
      <c r="PJ67" s="4">
        <v>0</v>
      </c>
      <c r="PK67" s="4">
        <v>0</v>
      </c>
      <c r="PM67" s="4">
        <v>0</v>
      </c>
      <c r="PN67" s="4">
        <v>0</v>
      </c>
      <c r="PO67" s="4">
        <v>0</v>
      </c>
      <c r="PP67" s="4">
        <v>0</v>
      </c>
      <c r="PQ67" s="4">
        <v>0</v>
      </c>
      <c r="PR67" s="4">
        <v>0</v>
      </c>
      <c r="PT67" s="4">
        <v>0</v>
      </c>
      <c r="PY67" s="4">
        <v>0.01</v>
      </c>
      <c r="QA67" s="4">
        <v>0.01</v>
      </c>
      <c r="QB67" s="4">
        <v>0.01</v>
      </c>
      <c r="QC67" s="4">
        <v>0.01</v>
      </c>
      <c r="QD67" s="4">
        <v>0.01</v>
      </c>
      <c r="QE67" s="4">
        <v>0.01</v>
      </c>
      <c r="QF67" s="4">
        <v>0.01</v>
      </c>
      <c r="QH67" s="4">
        <v>0.01</v>
      </c>
      <c r="QI67" s="4">
        <v>0.01</v>
      </c>
      <c r="QJ67" s="4">
        <v>0.01</v>
      </c>
      <c r="QK67" s="4">
        <v>0.01</v>
      </c>
      <c r="QL67" s="4">
        <v>0.01</v>
      </c>
      <c r="QM67" s="4">
        <v>0.01</v>
      </c>
      <c r="QO67" s="4">
        <v>0.01</v>
      </c>
      <c r="QP67" s="4">
        <v>0.01</v>
      </c>
      <c r="QQ67" s="4">
        <v>0.01</v>
      </c>
      <c r="QR67" s="4">
        <v>0.01</v>
      </c>
      <c r="QS67" s="4">
        <v>0.01</v>
      </c>
      <c r="QT67" s="4">
        <v>0.01</v>
      </c>
      <c r="QV67" s="4">
        <v>0.01</v>
      </c>
      <c r="QW67" s="4">
        <v>0.01</v>
      </c>
      <c r="QX67" s="4">
        <v>0.01</v>
      </c>
      <c r="QY67" s="4">
        <v>0.01</v>
      </c>
      <c r="QZ67" s="4">
        <v>0.01</v>
      </c>
      <c r="RA67" s="4">
        <v>0.01</v>
      </c>
      <c r="RC67" s="4">
        <v>0.01</v>
      </c>
      <c r="RD67" s="4">
        <v>0.01</v>
      </c>
      <c r="RE67" s="4">
        <v>0.01</v>
      </c>
      <c r="RF67" s="4">
        <v>0.01</v>
      </c>
      <c r="RG67" s="4">
        <v>0.01</v>
      </c>
      <c r="RH67" s="4">
        <v>0.01</v>
      </c>
      <c r="RJ67" s="4">
        <v>0.01</v>
      </c>
      <c r="RK67" s="4">
        <v>0.01</v>
      </c>
      <c r="RL67" s="4">
        <v>0.01</v>
      </c>
      <c r="RM67" s="4">
        <v>7.0000000000000007E-2</v>
      </c>
      <c r="RN67" s="4">
        <v>0.27</v>
      </c>
      <c r="RO67" s="4">
        <v>0.22</v>
      </c>
      <c r="RQ67" s="4">
        <v>7.0000000000000007E-2</v>
      </c>
      <c r="RR67" s="4">
        <v>0.06</v>
      </c>
      <c r="RS67" s="4">
        <v>0.01</v>
      </c>
      <c r="RT67" s="4">
        <v>0.01</v>
      </c>
      <c r="RU67" s="4">
        <v>0.01</v>
      </c>
      <c r="RV67" s="4">
        <v>0.01</v>
      </c>
      <c r="RX67" s="4">
        <v>0.01</v>
      </c>
      <c r="RY67" s="4">
        <v>0.01</v>
      </c>
      <c r="RZ67" s="4">
        <v>7.0000000000000007E-2</v>
      </c>
      <c r="SA67" s="4">
        <v>0.27</v>
      </c>
      <c r="SB67" s="4">
        <v>0.27</v>
      </c>
      <c r="SC67" s="4">
        <v>0.27</v>
      </c>
      <c r="SE67" s="4">
        <v>0.22</v>
      </c>
      <c r="SF67" s="4">
        <v>7.0000000000000007E-2</v>
      </c>
      <c r="SG67" s="4">
        <v>7.0000000000000007E-2</v>
      </c>
      <c r="SH67" s="4">
        <v>7.0000000000000007E-2</v>
      </c>
      <c r="SI67" s="4">
        <v>0.06</v>
      </c>
      <c r="SJ67" s="4">
        <v>0.01</v>
      </c>
      <c r="SP67" s="4">
        <v>0.01</v>
      </c>
      <c r="SQ67" s="4">
        <v>0.01</v>
      </c>
      <c r="SS67" s="4">
        <v>0</v>
      </c>
      <c r="YT67" s="4">
        <v>0.01</v>
      </c>
      <c r="YU67" s="4">
        <v>0.04</v>
      </c>
      <c r="YV67" s="4">
        <v>0.04</v>
      </c>
      <c r="YX67" s="4">
        <v>0.04</v>
      </c>
      <c r="YY67" s="4">
        <v>0.04</v>
      </c>
      <c r="YZ67" s="4">
        <v>0.04</v>
      </c>
      <c r="ZA67" s="4">
        <v>0.04</v>
      </c>
      <c r="ZB67" s="4">
        <v>0.04</v>
      </c>
      <c r="ZC67" s="4">
        <v>0.03</v>
      </c>
    </row>
    <row r="68" spans="1:679" hidden="1">
      <c r="A68" s="4" t="s">
        <v>963</v>
      </c>
      <c r="E68" s="4">
        <v>1</v>
      </c>
      <c r="F68" s="4">
        <v>0.03</v>
      </c>
      <c r="G68" s="752">
        <v>8225</v>
      </c>
      <c r="H68" s="752">
        <v>8225</v>
      </c>
      <c r="I68" s="744">
        <f t="shared" si="1"/>
        <v>0.03</v>
      </c>
      <c r="AF68" s="4">
        <v>0</v>
      </c>
      <c r="AG68" s="4">
        <v>0</v>
      </c>
      <c r="AH68" s="4">
        <v>0</v>
      </c>
      <c r="AK68" s="4">
        <v>0</v>
      </c>
      <c r="AL68" s="4">
        <v>0</v>
      </c>
      <c r="AM68" s="4">
        <v>0</v>
      </c>
      <c r="AN68" s="4">
        <v>0</v>
      </c>
      <c r="AO68" s="4">
        <v>0</v>
      </c>
      <c r="NN68" s="4">
        <v>0</v>
      </c>
      <c r="NP68" s="4">
        <v>0</v>
      </c>
      <c r="NQ68" s="4">
        <v>0</v>
      </c>
      <c r="NR68" s="4">
        <v>0</v>
      </c>
      <c r="NS68" s="4">
        <v>0</v>
      </c>
      <c r="NT68" s="4">
        <v>0</v>
      </c>
      <c r="NU68" s="4">
        <v>0</v>
      </c>
      <c r="NW68" s="4">
        <v>0</v>
      </c>
      <c r="NX68" s="4">
        <v>0</v>
      </c>
      <c r="NY68" s="4">
        <v>0</v>
      </c>
      <c r="NZ68" s="4">
        <v>0</v>
      </c>
      <c r="OA68" s="4">
        <v>0</v>
      </c>
      <c r="OB68" s="4">
        <v>0</v>
      </c>
      <c r="OD68" s="4">
        <v>0</v>
      </c>
      <c r="OE68" s="4">
        <v>0</v>
      </c>
      <c r="OF68" s="4">
        <v>0</v>
      </c>
      <c r="OG68" s="4">
        <v>0</v>
      </c>
      <c r="OH68" s="4">
        <v>0</v>
      </c>
      <c r="OI68" s="4">
        <v>0</v>
      </c>
      <c r="OL68" s="4">
        <v>0</v>
      </c>
      <c r="OM68" s="4">
        <v>0</v>
      </c>
      <c r="ON68" s="4">
        <v>0</v>
      </c>
      <c r="OO68" s="4">
        <v>0</v>
      </c>
      <c r="OP68" s="4">
        <v>0</v>
      </c>
      <c r="OR68" s="4">
        <v>0</v>
      </c>
      <c r="OS68" s="4">
        <v>0</v>
      </c>
      <c r="OT68" s="4">
        <v>0</v>
      </c>
      <c r="OU68" s="4">
        <v>0</v>
      </c>
      <c r="OV68" s="4">
        <v>0</v>
      </c>
      <c r="OW68" s="4">
        <v>0</v>
      </c>
      <c r="OY68" s="4">
        <v>0</v>
      </c>
      <c r="OZ68" s="4">
        <v>0</v>
      </c>
      <c r="PA68" s="4">
        <v>0</v>
      </c>
      <c r="PB68" s="4">
        <v>0</v>
      </c>
      <c r="PC68" s="4">
        <v>0</v>
      </c>
      <c r="PD68" s="4">
        <v>0</v>
      </c>
      <c r="PF68" s="4">
        <v>0</v>
      </c>
      <c r="PG68" s="4">
        <v>0</v>
      </c>
      <c r="PH68" s="4">
        <v>0</v>
      </c>
      <c r="PI68" s="4">
        <v>0</v>
      </c>
      <c r="PJ68" s="4">
        <v>0</v>
      </c>
      <c r="PK68" s="4">
        <v>0</v>
      </c>
      <c r="PM68" s="4">
        <v>0</v>
      </c>
      <c r="PN68" s="4">
        <v>0</v>
      </c>
      <c r="PO68" s="4">
        <v>0</v>
      </c>
      <c r="PP68" s="4">
        <v>0</v>
      </c>
      <c r="PQ68" s="4">
        <v>0</v>
      </c>
      <c r="PR68" s="4">
        <v>0</v>
      </c>
      <c r="PT68" s="4">
        <v>0</v>
      </c>
      <c r="PY68" s="4">
        <v>0</v>
      </c>
      <c r="QA68" s="4">
        <v>0</v>
      </c>
      <c r="QB68" s="4">
        <v>0</v>
      </c>
      <c r="QC68" s="4">
        <v>0</v>
      </c>
      <c r="QD68" s="4">
        <v>0</v>
      </c>
      <c r="QE68" s="4">
        <v>0</v>
      </c>
      <c r="QF68" s="4">
        <v>0</v>
      </c>
      <c r="QH68" s="4">
        <v>0</v>
      </c>
      <c r="QI68" s="4">
        <v>0</v>
      </c>
      <c r="QJ68" s="4">
        <v>0</v>
      </c>
      <c r="QK68" s="4">
        <v>0</v>
      </c>
      <c r="QL68" s="4">
        <v>0</v>
      </c>
      <c r="QM68" s="4">
        <v>0</v>
      </c>
      <c r="QO68" s="4">
        <v>0</v>
      </c>
      <c r="QP68" s="4">
        <v>0</v>
      </c>
      <c r="QQ68" s="4">
        <v>0</v>
      </c>
      <c r="QR68" s="4">
        <v>0</v>
      </c>
      <c r="QS68" s="4">
        <v>0</v>
      </c>
      <c r="QT68" s="4">
        <v>0</v>
      </c>
      <c r="QV68" s="4">
        <v>0</v>
      </c>
      <c r="QW68" s="4">
        <v>0</v>
      </c>
      <c r="QX68" s="4">
        <v>0</v>
      </c>
      <c r="QY68" s="4">
        <v>0</v>
      </c>
      <c r="QZ68" s="4">
        <v>0</v>
      </c>
      <c r="RA68" s="4">
        <v>0</v>
      </c>
      <c r="RC68" s="4">
        <v>0</v>
      </c>
      <c r="RD68" s="4">
        <v>0</v>
      </c>
      <c r="RE68" s="4">
        <v>0</v>
      </c>
      <c r="RF68" s="4">
        <v>0</v>
      </c>
      <c r="RG68" s="4">
        <v>0</v>
      </c>
      <c r="RH68" s="4">
        <v>0</v>
      </c>
      <c r="RJ68" s="4">
        <v>0</v>
      </c>
      <c r="RK68" s="4">
        <v>0</v>
      </c>
      <c r="RL68" s="4">
        <v>0</v>
      </c>
      <c r="RM68" s="4">
        <v>0</v>
      </c>
      <c r="RN68" s="4">
        <v>0</v>
      </c>
      <c r="RO68" s="4">
        <v>0</v>
      </c>
      <c r="RQ68" s="4">
        <v>0</v>
      </c>
      <c r="RR68" s="4">
        <v>0</v>
      </c>
      <c r="RS68" s="4">
        <v>0</v>
      </c>
      <c r="RT68" s="4">
        <v>0</v>
      </c>
      <c r="RU68" s="4">
        <v>0</v>
      </c>
      <c r="RV68" s="4">
        <v>0</v>
      </c>
      <c r="RX68" s="4">
        <v>0</v>
      </c>
      <c r="RY68" s="4">
        <v>0</v>
      </c>
      <c r="RZ68" s="4">
        <v>0</v>
      </c>
      <c r="SA68" s="4">
        <v>0</v>
      </c>
      <c r="SB68" s="4">
        <v>0</v>
      </c>
      <c r="SC68" s="4">
        <v>0</v>
      </c>
      <c r="SE68" s="4">
        <v>0.04</v>
      </c>
      <c r="SF68" s="4">
        <v>0.14000000000000001</v>
      </c>
      <c r="SG68" s="4">
        <v>0.14000000000000001</v>
      </c>
      <c r="SH68" s="4">
        <v>0.14000000000000001</v>
      </c>
      <c r="SI68" s="4">
        <v>0.11</v>
      </c>
      <c r="SJ68" s="4">
        <v>0.04</v>
      </c>
      <c r="SP68" s="4">
        <v>0.04</v>
      </c>
      <c r="SQ68" s="4">
        <v>0.04</v>
      </c>
      <c r="SS68" s="4">
        <v>0.03</v>
      </c>
      <c r="YT68" s="4">
        <v>0</v>
      </c>
      <c r="YU68" s="4">
        <v>0.01</v>
      </c>
      <c r="YV68" s="4">
        <v>0.01</v>
      </c>
      <c r="YX68" s="4">
        <v>0.01</v>
      </c>
      <c r="YY68" s="4">
        <v>0.01</v>
      </c>
      <c r="YZ68" s="4">
        <v>0.01</v>
      </c>
      <c r="ZA68" s="4">
        <v>0.01</v>
      </c>
      <c r="ZB68" s="4">
        <v>0.01</v>
      </c>
      <c r="ZC68" s="4">
        <v>0.01</v>
      </c>
    </row>
    <row r="69" spans="1:679" hidden="1">
      <c r="A69" s="4" t="s">
        <v>882</v>
      </c>
      <c r="E69" s="4">
        <v>300</v>
      </c>
      <c r="F69" s="4">
        <v>9</v>
      </c>
      <c r="G69" s="752">
        <v>96000</v>
      </c>
      <c r="H69" s="752">
        <v>96000</v>
      </c>
      <c r="I69" s="744">
        <f t="shared" si="1"/>
        <v>9</v>
      </c>
      <c r="AB69" s="4">
        <v>1.1299999999999999</v>
      </c>
      <c r="AD69" s="4">
        <v>1.1299999999999999</v>
      </c>
      <c r="AE69" s="4">
        <v>1.1299999999999999</v>
      </c>
      <c r="AF69" s="4">
        <v>1.1299999999999999</v>
      </c>
      <c r="AG69" s="4">
        <v>1.1299999999999999</v>
      </c>
      <c r="AH69" s="4">
        <v>1.1299999999999999</v>
      </c>
      <c r="AK69" s="4">
        <v>1.1299999999999999</v>
      </c>
      <c r="AL69" s="4">
        <v>1.1299999999999999</v>
      </c>
      <c r="NP69" s="4">
        <v>0.33</v>
      </c>
      <c r="NQ69" s="4">
        <v>0.67</v>
      </c>
      <c r="NR69" s="4">
        <v>0.67</v>
      </c>
      <c r="NS69" s="4">
        <v>0.67</v>
      </c>
      <c r="NT69" s="4">
        <v>0.67</v>
      </c>
      <c r="NU69" s="4">
        <v>0.67</v>
      </c>
      <c r="NW69" s="4">
        <v>0.67</v>
      </c>
      <c r="NX69" s="4">
        <v>0.67</v>
      </c>
      <c r="NY69" s="4">
        <v>0.67</v>
      </c>
      <c r="NZ69" s="4">
        <v>0.67</v>
      </c>
      <c r="OA69" s="4">
        <v>0.67</v>
      </c>
      <c r="OB69" s="4">
        <v>0.67</v>
      </c>
      <c r="OD69" s="4">
        <v>0.67</v>
      </c>
      <c r="OE69" s="4">
        <v>0.67</v>
      </c>
      <c r="OF69" s="4">
        <v>0.67</v>
      </c>
      <c r="OG69" s="4">
        <v>0.67</v>
      </c>
      <c r="OH69" s="4">
        <v>0.67</v>
      </c>
      <c r="OI69" s="4">
        <v>0.67</v>
      </c>
      <c r="OL69" s="4">
        <v>0.67</v>
      </c>
      <c r="OM69" s="4">
        <v>0.67</v>
      </c>
      <c r="ON69" s="4">
        <v>0.67</v>
      </c>
      <c r="OO69" s="4">
        <v>0.67</v>
      </c>
      <c r="OP69" s="4">
        <v>0.67</v>
      </c>
      <c r="OR69" s="4">
        <v>0.5</v>
      </c>
      <c r="OS69" s="4">
        <v>0.5</v>
      </c>
      <c r="OT69" s="4">
        <v>0.5</v>
      </c>
      <c r="OU69" s="4">
        <v>0.5</v>
      </c>
      <c r="OV69" s="4">
        <v>0.5</v>
      </c>
      <c r="OW69" s="4">
        <v>0.5</v>
      </c>
      <c r="OY69" s="4">
        <v>0.5</v>
      </c>
      <c r="OZ69" s="4">
        <v>0.5</v>
      </c>
      <c r="PA69" s="4">
        <v>0.5</v>
      </c>
      <c r="PB69" s="4">
        <v>0.5</v>
      </c>
      <c r="PC69" s="4">
        <v>0.5</v>
      </c>
      <c r="PD69" s="4">
        <v>0.5</v>
      </c>
      <c r="PF69" s="4">
        <v>0.5</v>
      </c>
      <c r="PG69" s="4">
        <v>0.5</v>
      </c>
      <c r="PH69" s="4">
        <v>0.5</v>
      </c>
      <c r="PI69" s="4">
        <v>0.5</v>
      </c>
      <c r="PJ69" s="4">
        <v>0.5</v>
      </c>
      <c r="PK69" s="4">
        <v>0.5</v>
      </c>
      <c r="PM69" s="4">
        <v>0.5</v>
      </c>
      <c r="PN69" s="4">
        <v>0.5</v>
      </c>
      <c r="PO69" s="4">
        <v>0.5</v>
      </c>
      <c r="PP69" s="4">
        <v>0.5</v>
      </c>
      <c r="PQ69" s="4">
        <v>0.5</v>
      </c>
      <c r="PR69" s="4">
        <v>0.5</v>
      </c>
      <c r="PT69" s="4">
        <v>0.5</v>
      </c>
      <c r="PY69" s="4">
        <v>0.67</v>
      </c>
      <c r="QA69" s="4">
        <v>0.67</v>
      </c>
      <c r="QB69" s="4">
        <v>0.67</v>
      </c>
      <c r="QC69" s="4">
        <v>0.67</v>
      </c>
      <c r="QD69" s="4">
        <v>1.76</v>
      </c>
      <c r="QE69" s="4">
        <v>5.04</v>
      </c>
      <c r="QF69" s="4">
        <v>5.04</v>
      </c>
      <c r="QH69" s="4">
        <v>4.68</v>
      </c>
      <c r="QI69" s="4">
        <v>3.59</v>
      </c>
      <c r="QJ69" s="4">
        <v>3.59</v>
      </c>
      <c r="QK69" s="4">
        <v>5.04</v>
      </c>
      <c r="QL69" s="4">
        <v>9.42</v>
      </c>
      <c r="QM69" s="4">
        <v>9.42</v>
      </c>
      <c r="QO69" s="4">
        <v>9.42</v>
      </c>
      <c r="QP69" s="4">
        <v>9.42</v>
      </c>
      <c r="QQ69" s="4">
        <v>7.96</v>
      </c>
      <c r="QR69" s="4">
        <v>3.59</v>
      </c>
      <c r="QS69" s="4">
        <v>3.59</v>
      </c>
      <c r="QT69" s="4">
        <v>3.51</v>
      </c>
      <c r="QV69" s="4">
        <v>3.29</v>
      </c>
      <c r="QW69" s="4">
        <v>3.29</v>
      </c>
      <c r="QX69" s="4">
        <v>3.29</v>
      </c>
      <c r="QY69" s="4">
        <v>7.55</v>
      </c>
      <c r="QZ69" s="4">
        <v>15.4</v>
      </c>
      <c r="RA69" s="4">
        <v>0.67</v>
      </c>
      <c r="RC69" s="4">
        <v>0.67</v>
      </c>
      <c r="RD69" s="4">
        <v>2.08</v>
      </c>
      <c r="RE69" s="4">
        <v>6.34</v>
      </c>
      <c r="RF69" s="4">
        <v>12.01</v>
      </c>
      <c r="RG69" s="4">
        <v>29.03</v>
      </c>
      <c r="RH69" s="4">
        <v>23.36</v>
      </c>
      <c r="RJ69" s="4">
        <v>6.34</v>
      </c>
      <c r="RK69" s="4">
        <v>7.05</v>
      </c>
      <c r="RL69" s="4">
        <v>9.17</v>
      </c>
      <c r="RM69" s="4">
        <v>7.05</v>
      </c>
      <c r="RN69" s="4">
        <v>0.67</v>
      </c>
      <c r="RO69" s="4">
        <v>0.67</v>
      </c>
      <c r="RQ69" s="4">
        <v>0.67</v>
      </c>
      <c r="RR69" s="4">
        <v>0.67</v>
      </c>
      <c r="RS69" s="4">
        <v>0.67</v>
      </c>
      <c r="RT69" s="4">
        <v>0.67</v>
      </c>
      <c r="RU69" s="4">
        <v>0.67</v>
      </c>
      <c r="RV69" s="4">
        <v>0.67</v>
      </c>
      <c r="RX69" s="4">
        <v>0.67</v>
      </c>
      <c r="RY69" s="4">
        <v>0.67</v>
      </c>
      <c r="RZ69" s="4">
        <v>0.67</v>
      </c>
      <c r="SA69" s="4">
        <v>0.67</v>
      </c>
      <c r="SB69" s="4">
        <v>0.67</v>
      </c>
      <c r="SC69" s="4">
        <v>0.5</v>
      </c>
      <c r="YT69" s="4">
        <v>0.94</v>
      </c>
      <c r="YU69" s="4">
        <v>3.75</v>
      </c>
      <c r="YV69" s="4">
        <v>3.75</v>
      </c>
      <c r="YX69" s="4">
        <v>3.75</v>
      </c>
      <c r="YY69" s="4">
        <v>3.75</v>
      </c>
      <c r="YZ69" s="4">
        <v>3.75</v>
      </c>
      <c r="ZA69" s="4">
        <v>3.75</v>
      </c>
      <c r="ZB69" s="4">
        <v>3.75</v>
      </c>
      <c r="ZC69" s="4">
        <v>2.81</v>
      </c>
    </row>
    <row r="70" spans="1:679" hidden="1">
      <c r="A70" s="4" t="s">
        <v>883</v>
      </c>
      <c r="E70" s="4">
        <v>2300</v>
      </c>
      <c r="F70" s="4">
        <v>69</v>
      </c>
      <c r="G70" s="752">
        <v>1081000</v>
      </c>
      <c r="H70" s="752">
        <v>1081000</v>
      </c>
      <c r="I70" s="744">
        <f t="shared" si="1"/>
        <v>69</v>
      </c>
      <c r="AB70" s="4">
        <v>8.6300000000000008</v>
      </c>
      <c r="AD70" s="4">
        <v>8.6300000000000008</v>
      </c>
      <c r="AE70" s="4">
        <v>8.6300000000000008</v>
      </c>
      <c r="AF70" s="4">
        <v>8.6300000000000008</v>
      </c>
      <c r="AG70" s="4">
        <v>8.6300000000000008</v>
      </c>
      <c r="AH70" s="4">
        <v>8.6300000000000008</v>
      </c>
      <c r="AK70" s="4">
        <v>8.6300000000000008</v>
      </c>
      <c r="AL70" s="4">
        <v>8.6300000000000008</v>
      </c>
      <c r="NP70" s="4">
        <v>2.56</v>
      </c>
      <c r="NQ70" s="4">
        <v>5.1100000000000003</v>
      </c>
      <c r="NR70" s="4">
        <v>5.1100000000000003</v>
      </c>
      <c r="NS70" s="4">
        <v>5.1100000000000003</v>
      </c>
      <c r="NT70" s="4">
        <v>5.1100000000000003</v>
      </c>
      <c r="NU70" s="4">
        <v>5.1100000000000003</v>
      </c>
      <c r="NW70" s="4">
        <v>5.1100000000000003</v>
      </c>
      <c r="NX70" s="4">
        <v>5.1100000000000003</v>
      </c>
      <c r="NY70" s="4">
        <v>5.1100000000000003</v>
      </c>
      <c r="NZ70" s="4">
        <v>5.1100000000000003</v>
      </c>
      <c r="OA70" s="4">
        <v>5.1100000000000003</v>
      </c>
      <c r="OB70" s="4">
        <v>5.1100000000000003</v>
      </c>
      <c r="OD70" s="4">
        <v>5.1100000000000003</v>
      </c>
      <c r="OE70" s="4">
        <v>5.1100000000000003</v>
      </c>
      <c r="OF70" s="4">
        <v>5.1100000000000003</v>
      </c>
      <c r="OG70" s="4">
        <v>5.1100000000000003</v>
      </c>
      <c r="OH70" s="4">
        <v>5.1100000000000003</v>
      </c>
      <c r="OI70" s="4">
        <v>5.1100000000000003</v>
      </c>
      <c r="OL70" s="4">
        <v>5.1100000000000003</v>
      </c>
      <c r="OM70" s="4">
        <v>5.1100000000000003</v>
      </c>
      <c r="ON70" s="4">
        <v>5.1100000000000003</v>
      </c>
      <c r="OO70" s="4">
        <v>5.1100000000000003</v>
      </c>
      <c r="OP70" s="4">
        <v>5.1100000000000003</v>
      </c>
      <c r="OR70" s="4">
        <v>3.83</v>
      </c>
      <c r="OS70" s="4">
        <v>3.83</v>
      </c>
      <c r="OT70" s="4">
        <v>3.83</v>
      </c>
      <c r="OU70" s="4">
        <v>3.83</v>
      </c>
      <c r="OV70" s="4">
        <v>3.83</v>
      </c>
      <c r="OW70" s="4">
        <v>3.83</v>
      </c>
      <c r="OY70" s="4">
        <v>3.83</v>
      </c>
      <c r="OZ70" s="4">
        <v>3.83</v>
      </c>
      <c r="PA70" s="4">
        <v>3.83</v>
      </c>
      <c r="PB70" s="4">
        <v>3.83</v>
      </c>
      <c r="PC70" s="4">
        <v>3.83</v>
      </c>
      <c r="PD70" s="4">
        <v>3.83</v>
      </c>
      <c r="PF70" s="4">
        <v>3.83</v>
      </c>
      <c r="PG70" s="4">
        <v>3.83</v>
      </c>
      <c r="PH70" s="4">
        <v>3.83</v>
      </c>
      <c r="PI70" s="4">
        <v>3.83</v>
      </c>
      <c r="PJ70" s="4">
        <v>3.83</v>
      </c>
      <c r="PK70" s="4">
        <v>3.83</v>
      </c>
      <c r="PM70" s="4">
        <v>3.83</v>
      </c>
      <c r="PN70" s="4">
        <v>3.83</v>
      </c>
      <c r="PO70" s="4">
        <v>3.83</v>
      </c>
      <c r="PP70" s="4">
        <v>3.83</v>
      </c>
      <c r="PQ70" s="4">
        <v>3.83</v>
      </c>
      <c r="PR70" s="4">
        <v>3.83</v>
      </c>
      <c r="PT70" s="4">
        <v>3.83</v>
      </c>
      <c r="PY70" s="4">
        <v>5.1100000000000003</v>
      </c>
      <c r="QA70" s="4">
        <v>5.1100000000000003</v>
      </c>
      <c r="QB70" s="4">
        <v>5.1100000000000003</v>
      </c>
      <c r="QC70" s="4">
        <v>5.1100000000000003</v>
      </c>
      <c r="QD70" s="4">
        <v>5.1100000000000003</v>
      </c>
      <c r="QE70" s="4">
        <v>5.1100000000000003</v>
      </c>
      <c r="QF70" s="4">
        <v>5.1100000000000003</v>
      </c>
      <c r="QH70" s="4">
        <v>16.489999999999998</v>
      </c>
      <c r="QI70" s="4">
        <v>50.61</v>
      </c>
      <c r="QJ70" s="4">
        <v>50.61</v>
      </c>
      <c r="QK70" s="4">
        <v>46.82</v>
      </c>
      <c r="QL70" s="4">
        <v>35.450000000000003</v>
      </c>
      <c r="QM70" s="4">
        <v>35.450000000000003</v>
      </c>
      <c r="QO70" s="4">
        <v>50.62</v>
      </c>
      <c r="QP70" s="4">
        <v>96.12</v>
      </c>
      <c r="QQ70" s="4">
        <v>96.12</v>
      </c>
      <c r="QR70" s="4">
        <v>96.12</v>
      </c>
      <c r="QS70" s="4">
        <v>96.12</v>
      </c>
      <c r="QT70" s="4">
        <v>84.03</v>
      </c>
      <c r="QV70" s="4">
        <v>47.76</v>
      </c>
      <c r="QW70" s="4">
        <v>47.76</v>
      </c>
      <c r="QX70" s="4">
        <v>47</v>
      </c>
      <c r="QY70" s="4">
        <v>44.73</v>
      </c>
      <c r="QZ70" s="4">
        <v>49.34</v>
      </c>
      <c r="RA70" s="4">
        <v>63.19</v>
      </c>
      <c r="RC70" s="4">
        <v>63.19</v>
      </c>
      <c r="RD70" s="4">
        <v>56.36</v>
      </c>
      <c r="RE70" s="4">
        <v>31.27</v>
      </c>
      <c r="RF70" s="4">
        <v>17.43</v>
      </c>
      <c r="RG70" s="4">
        <v>16.190000000000001</v>
      </c>
      <c r="RH70" s="4">
        <v>12.5</v>
      </c>
      <c r="RJ70" s="4">
        <v>12.5</v>
      </c>
      <c r="RK70" s="4">
        <v>12.5</v>
      </c>
      <c r="RL70" s="4">
        <v>12.5</v>
      </c>
      <c r="RM70" s="4">
        <v>10.65</v>
      </c>
      <c r="RN70" s="4">
        <v>5.1100000000000003</v>
      </c>
      <c r="RO70" s="4">
        <v>5.1100000000000003</v>
      </c>
      <c r="RQ70" s="4">
        <v>5.1100000000000003</v>
      </c>
      <c r="RR70" s="4">
        <v>5.1100000000000003</v>
      </c>
      <c r="RS70" s="4">
        <v>5.1100000000000003</v>
      </c>
      <c r="RT70" s="4">
        <v>5.1100000000000003</v>
      </c>
      <c r="RU70" s="4">
        <v>5.1100000000000003</v>
      </c>
      <c r="RV70" s="4">
        <v>5.1100000000000003</v>
      </c>
      <c r="RX70" s="4">
        <v>5.1100000000000003</v>
      </c>
      <c r="RY70" s="4">
        <v>5.1100000000000003</v>
      </c>
      <c r="RZ70" s="4">
        <v>5.1100000000000003</v>
      </c>
      <c r="SA70" s="4">
        <v>5.1100000000000003</v>
      </c>
      <c r="SB70" s="4">
        <v>5.1100000000000003</v>
      </c>
      <c r="SC70" s="4">
        <v>3.83</v>
      </c>
      <c r="SU70" s="4">
        <v>1.54</v>
      </c>
      <c r="SV70" s="4">
        <v>6.16</v>
      </c>
      <c r="SW70" s="4">
        <v>6.16</v>
      </c>
      <c r="SX70" s="4">
        <v>6.16</v>
      </c>
      <c r="SZ70" s="4">
        <v>5.65</v>
      </c>
      <c r="TA70" s="4">
        <v>4.1100000000000003</v>
      </c>
      <c r="TB70" s="4">
        <v>4.1100000000000003</v>
      </c>
      <c r="TC70" s="4">
        <v>4.1100000000000003</v>
      </c>
      <c r="TD70" s="4">
        <v>6.51</v>
      </c>
      <c r="TE70" s="4">
        <v>13.69</v>
      </c>
      <c r="TG70" s="4">
        <v>13.69</v>
      </c>
      <c r="TH70" s="4">
        <v>13.69</v>
      </c>
      <c r="TI70" s="4">
        <v>13.69</v>
      </c>
      <c r="TJ70" s="4">
        <v>13.69</v>
      </c>
      <c r="TK70" s="4">
        <v>11.3</v>
      </c>
      <c r="TL70" s="4">
        <v>4.1100000000000003</v>
      </c>
      <c r="TN70" s="4">
        <v>4.1100000000000003</v>
      </c>
      <c r="TO70" s="4">
        <v>4.1100000000000003</v>
      </c>
      <c r="TP70" s="4">
        <v>4.1100000000000003</v>
      </c>
      <c r="TQ70" s="4">
        <v>4.1100000000000003</v>
      </c>
      <c r="TR70" s="4">
        <v>4.1100000000000003</v>
      </c>
      <c r="TS70" s="4">
        <v>4.1100000000000003</v>
      </c>
      <c r="TU70" s="4">
        <v>4.1100000000000003</v>
      </c>
      <c r="TV70" s="4">
        <v>4.1100000000000003</v>
      </c>
      <c r="TW70" s="4">
        <v>3.08</v>
      </c>
      <c r="UE70" s="4">
        <v>2.75</v>
      </c>
      <c r="UF70" s="4">
        <v>11.02</v>
      </c>
      <c r="UG70" s="4">
        <v>11.02</v>
      </c>
      <c r="UI70" s="4">
        <v>13.77</v>
      </c>
      <c r="UJ70" s="4">
        <v>16.53</v>
      </c>
      <c r="UK70" s="4">
        <v>13.77</v>
      </c>
      <c r="UL70" s="4">
        <v>55.09</v>
      </c>
      <c r="UM70" s="4">
        <v>43.15</v>
      </c>
      <c r="UN70" s="4">
        <v>7.35</v>
      </c>
      <c r="UP70" s="4">
        <v>7.35</v>
      </c>
      <c r="UQ70" s="4">
        <v>7.58</v>
      </c>
      <c r="UR70" s="4">
        <v>8.26</v>
      </c>
      <c r="US70" s="4">
        <v>8.26</v>
      </c>
      <c r="UT70" s="4">
        <v>8.26</v>
      </c>
      <c r="UU70" s="4">
        <v>6.2</v>
      </c>
      <c r="YT70" s="4">
        <v>7.19</v>
      </c>
      <c r="YU70" s="4">
        <v>28.75</v>
      </c>
      <c r="YV70" s="4">
        <v>28.75</v>
      </c>
      <c r="YX70" s="4">
        <v>28.75</v>
      </c>
      <c r="YY70" s="4">
        <v>28.75</v>
      </c>
      <c r="YZ70" s="4">
        <v>28.75</v>
      </c>
      <c r="ZA70" s="4">
        <v>28.75</v>
      </c>
      <c r="ZB70" s="4">
        <v>28.75</v>
      </c>
      <c r="ZC70" s="4">
        <v>21.56</v>
      </c>
    </row>
    <row r="71" spans="1:679" hidden="1">
      <c r="A71" s="4" t="s">
        <v>964</v>
      </c>
      <c r="E71" s="4">
        <v>750</v>
      </c>
      <c r="F71" s="4">
        <v>22.5</v>
      </c>
      <c r="G71" s="752">
        <v>412500</v>
      </c>
      <c r="H71" s="752">
        <v>412500</v>
      </c>
      <c r="I71" s="744">
        <f t="shared" si="1"/>
        <v>22.5</v>
      </c>
      <c r="AB71" s="4">
        <v>2.81</v>
      </c>
      <c r="AD71" s="4">
        <v>2.81</v>
      </c>
      <c r="AE71" s="4">
        <v>2.81</v>
      </c>
      <c r="AF71" s="4">
        <v>2.81</v>
      </c>
      <c r="AG71" s="4">
        <v>2.81</v>
      </c>
      <c r="AH71" s="4">
        <v>2.81</v>
      </c>
      <c r="AK71" s="4">
        <v>2.81</v>
      </c>
      <c r="AL71" s="4">
        <v>2.81</v>
      </c>
      <c r="NP71" s="4">
        <v>0.83</v>
      </c>
      <c r="NQ71" s="4">
        <v>1.67</v>
      </c>
      <c r="NR71" s="4">
        <v>1.67</v>
      </c>
      <c r="NS71" s="4">
        <v>1.67</v>
      </c>
      <c r="NT71" s="4">
        <v>1.67</v>
      </c>
      <c r="NU71" s="4">
        <v>1.67</v>
      </c>
      <c r="NW71" s="4">
        <v>1.67</v>
      </c>
      <c r="NX71" s="4">
        <v>1.67</v>
      </c>
      <c r="NY71" s="4">
        <v>1.67</v>
      </c>
      <c r="NZ71" s="4">
        <v>1.67</v>
      </c>
      <c r="OA71" s="4">
        <v>1.67</v>
      </c>
      <c r="OB71" s="4">
        <v>1.67</v>
      </c>
      <c r="OD71" s="4">
        <v>1.67</v>
      </c>
      <c r="OE71" s="4">
        <v>1.67</v>
      </c>
      <c r="OF71" s="4">
        <v>1.67</v>
      </c>
      <c r="OG71" s="4">
        <v>1.67</v>
      </c>
      <c r="OH71" s="4">
        <v>1.67</v>
      </c>
      <c r="OI71" s="4">
        <v>1.67</v>
      </c>
      <c r="OL71" s="4">
        <v>1.67</v>
      </c>
      <c r="OM71" s="4">
        <v>1.67</v>
      </c>
      <c r="ON71" s="4">
        <v>1.67</v>
      </c>
      <c r="OO71" s="4">
        <v>1.67</v>
      </c>
      <c r="OP71" s="4">
        <v>1.67</v>
      </c>
      <c r="OR71" s="4">
        <v>1.25</v>
      </c>
      <c r="OS71" s="4">
        <v>1.25</v>
      </c>
      <c r="OT71" s="4">
        <v>1.25</v>
      </c>
      <c r="OU71" s="4">
        <v>1.25</v>
      </c>
      <c r="OV71" s="4">
        <v>1.25</v>
      </c>
      <c r="OW71" s="4">
        <v>1.25</v>
      </c>
      <c r="OY71" s="4">
        <v>1.25</v>
      </c>
      <c r="OZ71" s="4">
        <v>1.25</v>
      </c>
      <c r="PA71" s="4">
        <v>1.25</v>
      </c>
      <c r="PB71" s="4">
        <v>1.25</v>
      </c>
      <c r="PC71" s="4">
        <v>1.25</v>
      </c>
      <c r="PD71" s="4">
        <v>1.25</v>
      </c>
      <c r="PF71" s="4">
        <v>1.25</v>
      </c>
      <c r="PG71" s="4">
        <v>1.25</v>
      </c>
      <c r="PH71" s="4">
        <v>1.25</v>
      </c>
      <c r="PI71" s="4">
        <v>1.25</v>
      </c>
      <c r="PJ71" s="4">
        <v>1.25</v>
      </c>
      <c r="PK71" s="4">
        <v>1.25</v>
      </c>
      <c r="PM71" s="4">
        <v>1.25</v>
      </c>
      <c r="PN71" s="4">
        <v>1.25</v>
      </c>
      <c r="PO71" s="4">
        <v>1.25</v>
      </c>
      <c r="PP71" s="4">
        <v>1.25</v>
      </c>
      <c r="PQ71" s="4">
        <v>1.25</v>
      </c>
      <c r="PR71" s="4">
        <v>1.25</v>
      </c>
      <c r="PT71" s="4">
        <v>1.25</v>
      </c>
      <c r="PY71" s="4">
        <v>1.67</v>
      </c>
      <c r="QA71" s="4">
        <v>1.67</v>
      </c>
      <c r="QB71" s="4">
        <v>1.67</v>
      </c>
      <c r="QC71" s="4">
        <v>1.67</v>
      </c>
      <c r="QD71" s="4">
        <v>1.67</v>
      </c>
      <c r="QE71" s="4">
        <v>1.67</v>
      </c>
      <c r="QF71" s="4">
        <v>1.67</v>
      </c>
      <c r="QH71" s="4">
        <v>1.67</v>
      </c>
      <c r="QI71" s="4">
        <v>1.67</v>
      </c>
      <c r="QJ71" s="4">
        <v>1.67</v>
      </c>
      <c r="QK71" s="4">
        <v>1.67</v>
      </c>
      <c r="QL71" s="4">
        <v>1.67</v>
      </c>
      <c r="QM71" s="4">
        <v>1.67</v>
      </c>
      <c r="QO71" s="4">
        <v>1.67</v>
      </c>
      <c r="QP71" s="4">
        <v>1.67</v>
      </c>
      <c r="QQ71" s="4">
        <v>1.67</v>
      </c>
      <c r="QR71" s="4">
        <v>1.67</v>
      </c>
      <c r="QS71" s="4">
        <v>1.67</v>
      </c>
      <c r="QT71" s="4">
        <v>1.67</v>
      </c>
      <c r="QV71" s="4">
        <v>1.67</v>
      </c>
      <c r="QW71" s="4">
        <v>1.67</v>
      </c>
      <c r="QX71" s="4">
        <v>5.33</v>
      </c>
      <c r="QY71" s="4">
        <v>16.309999999999999</v>
      </c>
      <c r="QZ71" s="4">
        <v>16.309999999999999</v>
      </c>
      <c r="RA71" s="4">
        <v>16.309999999999999</v>
      </c>
      <c r="RC71" s="4">
        <v>16.309999999999999</v>
      </c>
      <c r="RD71" s="4">
        <v>17.260000000000002</v>
      </c>
      <c r="RE71" s="4">
        <v>19.559999999999999</v>
      </c>
      <c r="RF71" s="4">
        <v>17.940000000000001</v>
      </c>
      <c r="RG71" s="4">
        <v>24.04</v>
      </c>
      <c r="RH71" s="4">
        <v>42.52</v>
      </c>
      <c r="RJ71" s="4">
        <v>43.06</v>
      </c>
      <c r="RK71" s="4">
        <v>43.78</v>
      </c>
      <c r="RL71" s="4">
        <v>45.94</v>
      </c>
      <c r="RM71" s="4">
        <v>45.22</v>
      </c>
      <c r="RN71" s="4">
        <v>36.96</v>
      </c>
      <c r="RO71" s="4">
        <v>18.75</v>
      </c>
      <c r="RQ71" s="4">
        <v>19.02</v>
      </c>
      <c r="RR71" s="4">
        <v>17.73</v>
      </c>
      <c r="RS71" s="4">
        <v>13.87</v>
      </c>
      <c r="RT71" s="4">
        <v>13.87</v>
      </c>
      <c r="RU71" s="4">
        <v>13.87</v>
      </c>
      <c r="RV71" s="4">
        <v>13.87</v>
      </c>
      <c r="RX71" s="4">
        <v>13.87</v>
      </c>
      <c r="RY71" s="4">
        <v>10.82</v>
      </c>
      <c r="RZ71" s="4">
        <v>1.67</v>
      </c>
      <c r="SA71" s="4">
        <v>1.67</v>
      </c>
      <c r="SB71" s="4">
        <v>1.67</v>
      </c>
      <c r="SC71" s="4">
        <v>1.25</v>
      </c>
      <c r="YT71" s="4">
        <v>2.34</v>
      </c>
      <c r="YU71" s="4">
        <v>9.3800000000000008</v>
      </c>
      <c r="YV71" s="4">
        <v>9.3800000000000008</v>
      </c>
      <c r="YX71" s="4">
        <v>9.3800000000000008</v>
      </c>
      <c r="YY71" s="4">
        <v>9.3800000000000008</v>
      </c>
      <c r="YZ71" s="4">
        <v>9.3800000000000008</v>
      </c>
      <c r="ZA71" s="4">
        <v>9.3800000000000008</v>
      </c>
      <c r="ZB71" s="4">
        <v>9.3800000000000008</v>
      </c>
      <c r="ZC71" s="4">
        <v>7.03</v>
      </c>
    </row>
    <row r="72" spans="1:679" hidden="1">
      <c r="A72" s="4" t="s">
        <v>965</v>
      </c>
      <c r="E72" s="4">
        <v>550</v>
      </c>
      <c r="F72" s="4">
        <v>16.5</v>
      </c>
      <c r="G72" s="752">
        <v>324501.3</v>
      </c>
      <c r="H72" s="752">
        <v>324501.3</v>
      </c>
      <c r="I72" s="744">
        <f t="shared" si="1"/>
        <v>16.5</v>
      </c>
      <c r="AB72" s="4">
        <v>2.06</v>
      </c>
      <c r="AD72" s="4">
        <v>2.06</v>
      </c>
      <c r="AE72" s="4">
        <v>2.06</v>
      </c>
      <c r="AF72" s="4">
        <v>2.06</v>
      </c>
      <c r="AG72" s="4">
        <v>2.06</v>
      </c>
      <c r="AH72" s="4">
        <v>2.06</v>
      </c>
      <c r="AK72" s="4">
        <v>2.06</v>
      </c>
      <c r="AL72" s="4">
        <v>2.06</v>
      </c>
      <c r="NP72" s="4">
        <v>0.61</v>
      </c>
      <c r="NQ72" s="4">
        <v>1.22</v>
      </c>
      <c r="NR72" s="4">
        <v>1.22</v>
      </c>
      <c r="NS72" s="4">
        <v>1.22</v>
      </c>
      <c r="NT72" s="4">
        <v>1.22</v>
      </c>
      <c r="NU72" s="4">
        <v>1.22</v>
      </c>
      <c r="NW72" s="4">
        <v>1.22</v>
      </c>
      <c r="NX72" s="4">
        <v>1.22</v>
      </c>
      <c r="NY72" s="4">
        <v>1.22</v>
      </c>
      <c r="NZ72" s="4">
        <v>1.22</v>
      </c>
      <c r="OA72" s="4">
        <v>1.22</v>
      </c>
      <c r="OB72" s="4">
        <v>1.22</v>
      </c>
      <c r="OD72" s="4">
        <v>1.22</v>
      </c>
      <c r="OE72" s="4">
        <v>1.22</v>
      </c>
      <c r="OF72" s="4">
        <v>1.22</v>
      </c>
      <c r="OG72" s="4">
        <v>1.22</v>
      </c>
      <c r="OH72" s="4">
        <v>1.22</v>
      </c>
      <c r="OI72" s="4">
        <v>1.22</v>
      </c>
      <c r="OL72" s="4">
        <v>1.22</v>
      </c>
      <c r="OM72" s="4">
        <v>1.22</v>
      </c>
      <c r="ON72" s="4">
        <v>1.22</v>
      </c>
      <c r="OO72" s="4">
        <v>1.22</v>
      </c>
      <c r="OP72" s="4">
        <v>1.22</v>
      </c>
      <c r="OR72" s="4">
        <v>0.92</v>
      </c>
      <c r="OS72" s="4">
        <v>0.92</v>
      </c>
      <c r="OT72" s="4">
        <v>0.92</v>
      </c>
      <c r="OU72" s="4">
        <v>0.92</v>
      </c>
      <c r="OV72" s="4">
        <v>0.92</v>
      </c>
      <c r="OW72" s="4">
        <v>0.92</v>
      </c>
      <c r="OY72" s="4">
        <v>0.92</v>
      </c>
      <c r="OZ72" s="4">
        <v>0.92</v>
      </c>
      <c r="PA72" s="4">
        <v>0.92</v>
      </c>
      <c r="PB72" s="4">
        <v>0.92</v>
      </c>
      <c r="PC72" s="4">
        <v>0.92</v>
      </c>
      <c r="PD72" s="4">
        <v>0.92</v>
      </c>
      <c r="PF72" s="4">
        <v>0.92</v>
      </c>
      <c r="PG72" s="4">
        <v>0.92</v>
      </c>
      <c r="PH72" s="4">
        <v>0.92</v>
      </c>
      <c r="PI72" s="4">
        <v>0.92</v>
      </c>
      <c r="PJ72" s="4">
        <v>0.92</v>
      </c>
      <c r="PK72" s="4">
        <v>0.92</v>
      </c>
      <c r="PM72" s="4">
        <v>0.92</v>
      </c>
      <c r="PN72" s="4">
        <v>0.92</v>
      </c>
      <c r="PO72" s="4">
        <v>0.92</v>
      </c>
      <c r="PP72" s="4">
        <v>0.92</v>
      </c>
      <c r="PQ72" s="4">
        <v>0.92</v>
      </c>
      <c r="PR72" s="4">
        <v>0.92</v>
      </c>
      <c r="PT72" s="4">
        <v>0.92</v>
      </c>
      <c r="PY72" s="4">
        <v>1.22</v>
      </c>
      <c r="QA72" s="4">
        <v>1.22</v>
      </c>
      <c r="QB72" s="4">
        <v>1.22</v>
      </c>
      <c r="QC72" s="4">
        <v>1.22</v>
      </c>
      <c r="QD72" s="4">
        <v>1.22</v>
      </c>
      <c r="QE72" s="4">
        <v>1.22</v>
      </c>
      <c r="QF72" s="4">
        <v>1.22</v>
      </c>
      <c r="QH72" s="4">
        <v>1.22</v>
      </c>
      <c r="QI72" s="4">
        <v>1.22</v>
      </c>
      <c r="QJ72" s="4">
        <v>1.22</v>
      </c>
      <c r="QK72" s="4">
        <v>1.22</v>
      </c>
      <c r="QL72" s="4">
        <v>1.22</v>
      </c>
      <c r="QM72" s="4">
        <v>1.22</v>
      </c>
      <c r="QO72" s="4">
        <v>1.22</v>
      </c>
      <c r="QP72" s="4">
        <v>1.22</v>
      </c>
      <c r="QQ72" s="4">
        <v>1.22</v>
      </c>
      <c r="QR72" s="4">
        <v>1.22</v>
      </c>
      <c r="QS72" s="4">
        <v>1.22</v>
      </c>
      <c r="QT72" s="4">
        <v>1.22</v>
      </c>
      <c r="QV72" s="4">
        <v>1.22</v>
      </c>
      <c r="QW72" s="4">
        <v>1.22</v>
      </c>
      <c r="QX72" s="4">
        <v>1.22</v>
      </c>
      <c r="QY72" s="4">
        <v>1.22</v>
      </c>
      <c r="QZ72" s="4">
        <v>1.22</v>
      </c>
      <c r="RA72" s="4">
        <v>1.22</v>
      </c>
      <c r="RC72" s="4">
        <v>1.22</v>
      </c>
      <c r="RD72" s="4">
        <v>1.22</v>
      </c>
      <c r="RE72" s="4">
        <v>1.22</v>
      </c>
      <c r="RF72" s="4">
        <v>1.22</v>
      </c>
      <c r="RG72" s="4">
        <v>1.22</v>
      </c>
      <c r="RH72" s="4">
        <v>1.22</v>
      </c>
      <c r="RJ72" s="4">
        <v>1.22</v>
      </c>
      <c r="RK72" s="4">
        <v>1.22</v>
      </c>
      <c r="RL72" s="4">
        <v>1.22</v>
      </c>
      <c r="RM72" s="4">
        <v>1.22</v>
      </c>
      <c r="RN72" s="4">
        <v>1.22</v>
      </c>
      <c r="RO72" s="4">
        <v>4.22</v>
      </c>
      <c r="RQ72" s="4">
        <v>13.2</v>
      </c>
      <c r="RR72" s="4">
        <v>13.2</v>
      </c>
      <c r="RS72" s="4">
        <v>13.2</v>
      </c>
      <c r="RT72" s="4">
        <v>14.19</v>
      </c>
      <c r="RU72" s="4">
        <v>17.190000000000001</v>
      </c>
      <c r="RV72" s="4">
        <v>33.15</v>
      </c>
      <c r="RX72" s="4">
        <v>81.05</v>
      </c>
      <c r="RY72" s="4">
        <v>65.08</v>
      </c>
      <c r="RZ72" s="4">
        <v>17.190000000000001</v>
      </c>
      <c r="SA72" s="4">
        <v>19.18</v>
      </c>
      <c r="SB72" s="4">
        <v>25.17</v>
      </c>
      <c r="SC72" s="4">
        <v>18.88</v>
      </c>
      <c r="SZ72" s="4">
        <v>0.46</v>
      </c>
      <c r="TA72" s="4">
        <v>1.84</v>
      </c>
      <c r="TB72" s="4">
        <v>1.84</v>
      </c>
      <c r="TC72" s="4">
        <v>1.84</v>
      </c>
      <c r="TD72" s="4">
        <v>1.79</v>
      </c>
      <c r="TE72" s="4">
        <v>1.64</v>
      </c>
      <c r="TG72" s="4">
        <v>1.64</v>
      </c>
      <c r="TH72" s="4">
        <v>2.46</v>
      </c>
      <c r="TI72" s="4">
        <v>4.92</v>
      </c>
      <c r="TJ72" s="4">
        <v>4.92</v>
      </c>
      <c r="TK72" s="4">
        <v>4.92</v>
      </c>
      <c r="TL72" s="4">
        <v>4.92</v>
      </c>
      <c r="TN72" s="4">
        <v>4.0999999999999996</v>
      </c>
      <c r="TO72" s="4">
        <v>1.64</v>
      </c>
      <c r="TP72" s="4">
        <v>1.64</v>
      </c>
      <c r="TQ72" s="4">
        <v>1.6</v>
      </c>
      <c r="TR72" s="4">
        <v>1.48</v>
      </c>
      <c r="TS72" s="4">
        <v>1.48</v>
      </c>
      <c r="TU72" s="4">
        <v>1.48</v>
      </c>
      <c r="TV72" s="4">
        <v>1.48</v>
      </c>
      <c r="TW72" s="4">
        <v>1.1100000000000001</v>
      </c>
      <c r="YT72" s="4">
        <v>1.72</v>
      </c>
      <c r="YU72" s="4">
        <v>6.88</v>
      </c>
      <c r="YV72" s="4">
        <v>6.88</v>
      </c>
      <c r="YX72" s="4">
        <v>6.88</v>
      </c>
      <c r="YY72" s="4">
        <v>6.88</v>
      </c>
      <c r="YZ72" s="4">
        <v>6.88</v>
      </c>
      <c r="ZA72" s="4">
        <v>6.88</v>
      </c>
      <c r="ZB72" s="4">
        <v>6.88</v>
      </c>
      <c r="ZC72" s="4">
        <v>5.16</v>
      </c>
    </row>
    <row r="73" spans="1:679" hidden="1">
      <c r="A73" s="4" t="s">
        <v>966</v>
      </c>
      <c r="E73" s="4">
        <v>850</v>
      </c>
      <c r="F73" s="4">
        <v>25.5</v>
      </c>
      <c r="G73" s="752">
        <v>552498.69999999995</v>
      </c>
      <c r="H73" s="752">
        <v>552498.69999999995</v>
      </c>
      <c r="I73" s="744">
        <f t="shared" si="1"/>
        <v>25.5</v>
      </c>
      <c r="AB73" s="4">
        <v>3.19</v>
      </c>
      <c r="AD73" s="4">
        <v>3.19</v>
      </c>
      <c r="AE73" s="4">
        <v>3.19</v>
      </c>
      <c r="AF73" s="4">
        <v>3.19</v>
      </c>
      <c r="AG73" s="4">
        <v>3.19</v>
      </c>
      <c r="AH73" s="4">
        <v>3.19</v>
      </c>
      <c r="AK73" s="4">
        <v>3.19</v>
      </c>
      <c r="AL73" s="4">
        <v>3.19</v>
      </c>
      <c r="NP73" s="4">
        <v>0.94</v>
      </c>
      <c r="NQ73" s="4">
        <v>1.89</v>
      </c>
      <c r="NR73" s="4">
        <v>1.89</v>
      </c>
      <c r="NS73" s="4">
        <v>1.89</v>
      </c>
      <c r="NT73" s="4">
        <v>1.89</v>
      </c>
      <c r="NU73" s="4">
        <v>1.89</v>
      </c>
      <c r="NW73" s="4">
        <v>1.89</v>
      </c>
      <c r="NX73" s="4">
        <v>1.89</v>
      </c>
      <c r="NY73" s="4">
        <v>1.89</v>
      </c>
      <c r="NZ73" s="4">
        <v>1.89</v>
      </c>
      <c r="OA73" s="4">
        <v>1.89</v>
      </c>
      <c r="OB73" s="4">
        <v>1.89</v>
      </c>
      <c r="OD73" s="4">
        <v>1.89</v>
      </c>
      <c r="OE73" s="4">
        <v>1.89</v>
      </c>
      <c r="OF73" s="4">
        <v>1.89</v>
      </c>
      <c r="OG73" s="4">
        <v>1.89</v>
      </c>
      <c r="OH73" s="4">
        <v>1.89</v>
      </c>
      <c r="OI73" s="4">
        <v>1.89</v>
      </c>
      <c r="OL73" s="4">
        <v>1.89</v>
      </c>
      <c r="OM73" s="4">
        <v>1.89</v>
      </c>
      <c r="ON73" s="4">
        <v>1.89</v>
      </c>
      <c r="OO73" s="4">
        <v>1.89</v>
      </c>
      <c r="OP73" s="4">
        <v>1.89</v>
      </c>
      <c r="OR73" s="4">
        <v>1.42</v>
      </c>
      <c r="OS73" s="4">
        <v>1.42</v>
      </c>
      <c r="OT73" s="4">
        <v>1.42</v>
      </c>
      <c r="OU73" s="4">
        <v>1.42</v>
      </c>
      <c r="OV73" s="4">
        <v>1.42</v>
      </c>
      <c r="OW73" s="4">
        <v>1.42</v>
      </c>
      <c r="OY73" s="4">
        <v>1.42</v>
      </c>
      <c r="OZ73" s="4">
        <v>1.42</v>
      </c>
      <c r="PA73" s="4">
        <v>1.42</v>
      </c>
      <c r="PB73" s="4">
        <v>1.42</v>
      </c>
      <c r="PC73" s="4">
        <v>1.42</v>
      </c>
      <c r="PD73" s="4">
        <v>1.42</v>
      </c>
      <c r="PF73" s="4">
        <v>1.42</v>
      </c>
      <c r="PG73" s="4">
        <v>1.42</v>
      </c>
      <c r="PH73" s="4">
        <v>1.42</v>
      </c>
      <c r="PI73" s="4">
        <v>1.42</v>
      </c>
      <c r="PJ73" s="4">
        <v>1.42</v>
      </c>
      <c r="PK73" s="4">
        <v>1.42</v>
      </c>
      <c r="PM73" s="4">
        <v>1.42</v>
      </c>
      <c r="PN73" s="4">
        <v>1.42</v>
      </c>
      <c r="PO73" s="4">
        <v>1.42</v>
      </c>
      <c r="PP73" s="4">
        <v>1.42</v>
      </c>
      <c r="PQ73" s="4">
        <v>1.42</v>
      </c>
      <c r="PR73" s="4">
        <v>1.42</v>
      </c>
      <c r="PT73" s="4">
        <v>1.42</v>
      </c>
      <c r="PY73" s="4">
        <v>1.89</v>
      </c>
      <c r="QA73" s="4">
        <v>1.89</v>
      </c>
      <c r="QB73" s="4">
        <v>1.89</v>
      </c>
      <c r="QC73" s="4">
        <v>1.89</v>
      </c>
      <c r="QD73" s="4">
        <v>1.89</v>
      </c>
      <c r="QE73" s="4">
        <v>1.89</v>
      </c>
      <c r="QF73" s="4">
        <v>1.89</v>
      </c>
      <c r="QH73" s="4">
        <v>1.89</v>
      </c>
      <c r="QI73" s="4">
        <v>1.89</v>
      </c>
      <c r="QJ73" s="4">
        <v>1.89</v>
      </c>
      <c r="QK73" s="4">
        <v>1.89</v>
      </c>
      <c r="QL73" s="4">
        <v>1.89</v>
      </c>
      <c r="QM73" s="4">
        <v>1.89</v>
      </c>
      <c r="QO73" s="4">
        <v>1.89</v>
      </c>
      <c r="QP73" s="4">
        <v>1.89</v>
      </c>
      <c r="QQ73" s="4">
        <v>1.89</v>
      </c>
      <c r="QR73" s="4">
        <v>1.89</v>
      </c>
      <c r="QS73" s="4">
        <v>1.89</v>
      </c>
      <c r="QT73" s="4">
        <v>1.89</v>
      </c>
      <c r="QV73" s="4">
        <v>1.89</v>
      </c>
      <c r="QW73" s="4">
        <v>1.89</v>
      </c>
      <c r="QX73" s="4">
        <v>1.89</v>
      </c>
      <c r="QY73" s="4">
        <v>1.89</v>
      </c>
      <c r="QZ73" s="4">
        <v>1.89</v>
      </c>
      <c r="RA73" s="4">
        <v>1.89</v>
      </c>
      <c r="RC73" s="4">
        <v>1.89</v>
      </c>
      <c r="RD73" s="4">
        <v>5.23</v>
      </c>
      <c r="RE73" s="4">
        <v>15.25</v>
      </c>
      <c r="RF73" s="4">
        <v>15.25</v>
      </c>
      <c r="RG73" s="4">
        <v>15.25</v>
      </c>
      <c r="RH73" s="4">
        <v>15.25</v>
      </c>
      <c r="RJ73" s="4">
        <v>15.62</v>
      </c>
      <c r="RK73" s="4">
        <v>16.739999999999998</v>
      </c>
      <c r="RL73" s="4">
        <v>16.739999999999998</v>
      </c>
      <c r="RM73" s="4">
        <v>22.3</v>
      </c>
      <c r="RN73" s="4">
        <v>39.01</v>
      </c>
      <c r="RO73" s="4">
        <v>39.01</v>
      </c>
      <c r="RQ73" s="4">
        <v>39.01</v>
      </c>
      <c r="RR73" s="4">
        <v>39.01</v>
      </c>
      <c r="RS73" s="4">
        <v>39.01</v>
      </c>
      <c r="RT73" s="4">
        <v>36.46</v>
      </c>
      <c r="RU73" s="4">
        <v>28.81</v>
      </c>
      <c r="RV73" s="4">
        <v>23.25</v>
      </c>
      <c r="RX73" s="4">
        <v>6.54</v>
      </c>
      <c r="RY73" s="4">
        <v>10.27</v>
      </c>
      <c r="RZ73" s="4">
        <v>21.46</v>
      </c>
      <c r="SA73" s="4">
        <v>27.66</v>
      </c>
      <c r="SB73" s="4">
        <v>46.27</v>
      </c>
      <c r="SC73" s="4">
        <v>39.6</v>
      </c>
      <c r="SE73" s="4">
        <v>16.23</v>
      </c>
      <c r="SF73" s="4">
        <v>6.98</v>
      </c>
      <c r="SG73" s="4">
        <v>9.31</v>
      </c>
      <c r="SH73" s="4">
        <v>6.98</v>
      </c>
      <c r="YT73" s="4">
        <v>2.66</v>
      </c>
      <c r="YU73" s="4">
        <v>10.63</v>
      </c>
      <c r="YV73" s="4">
        <v>10.63</v>
      </c>
      <c r="YX73" s="4">
        <v>10.63</v>
      </c>
      <c r="YY73" s="4">
        <v>10.63</v>
      </c>
      <c r="YZ73" s="4">
        <v>10.63</v>
      </c>
      <c r="ZA73" s="4">
        <v>10.63</v>
      </c>
      <c r="ZB73" s="4">
        <v>10.63</v>
      </c>
      <c r="ZC73" s="4">
        <v>7.97</v>
      </c>
    </row>
    <row r="74" spans="1:679" hidden="1">
      <c r="A74" s="4" t="s">
        <v>967</v>
      </c>
      <c r="E74" s="4">
        <v>110</v>
      </c>
      <c r="F74" s="4">
        <v>3.3</v>
      </c>
      <c r="G74" s="752">
        <v>79200</v>
      </c>
      <c r="H74" s="752">
        <v>79200</v>
      </c>
      <c r="I74" s="744">
        <f t="shared" si="1"/>
        <v>3.3</v>
      </c>
      <c r="AB74" s="4">
        <v>0.41</v>
      </c>
      <c r="AD74" s="4">
        <v>0.41</v>
      </c>
      <c r="AE74" s="4">
        <v>0.41</v>
      </c>
      <c r="AF74" s="4">
        <v>0.41</v>
      </c>
      <c r="AG74" s="4">
        <v>0.41</v>
      </c>
      <c r="AH74" s="4">
        <v>0.41</v>
      </c>
      <c r="AK74" s="4">
        <v>0.41</v>
      </c>
      <c r="AL74" s="4">
        <v>0.41</v>
      </c>
      <c r="NP74" s="4">
        <v>0.12</v>
      </c>
      <c r="NQ74" s="4">
        <v>0.24</v>
      </c>
      <c r="NR74" s="4">
        <v>0.24</v>
      </c>
      <c r="NS74" s="4">
        <v>0.24</v>
      </c>
      <c r="NT74" s="4">
        <v>0.24</v>
      </c>
      <c r="NU74" s="4">
        <v>0.24</v>
      </c>
      <c r="NW74" s="4">
        <v>0.24</v>
      </c>
      <c r="NX74" s="4">
        <v>0.24</v>
      </c>
      <c r="NY74" s="4">
        <v>0.24</v>
      </c>
      <c r="NZ74" s="4">
        <v>0.24</v>
      </c>
      <c r="OA74" s="4">
        <v>0.24</v>
      </c>
      <c r="OB74" s="4">
        <v>0.24</v>
      </c>
      <c r="OD74" s="4">
        <v>0.24</v>
      </c>
      <c r="OE74" s="4">
        <v>0.24</v>
      </c>
      <c r="OF74" s="4">
        <v>0.24</v>
      </c>
      <c r="OG74" s="4">
        <v>0.24</v>
      </c>
      <c r="OH74" s="4">
        <v>0.24</v>
      </c>
      <c r="OI74" s="4">
        <v>0.24</v>
      </c>
      <c r="OL74" s="4">
        <v>0.24</v>
      </c>
      <c r="OM74" s="4">
        <v>0.24</v>
      </c>
      <c r="ON74" s="4">
        <v>0.24</v>
      </c>
      <c r="OO74" s="4">
        <v>0.24</v>
      </c>
      <c r="OP74" s="4">
        <v>0.24</v>
      </c>
      <c r="OR74" s="4">
        <v>0.18</v>
      </c>
      <c r="OS74" s="4">
        <v>0.18</v>
      </c>
      <c r="OT74" s="4">
        <v>0.18</v>
      </c>
      <c r="OU74" s="4">
        <v>0.18</v>
      </c>
      <c r="OV74" s="4">
        <v>0.18</v>
      </c>
      <c r="OW74" s="4">
        <v>0.18</v>
      </c>
      <c r="OY74" s="4">
        <v>0.18</v>
      </c>
      <c r="OZ74" s="4">
        <v>0.18</v>
      </c>
      <c r="PA74" s="4">
        <v>0.18</v>
      </c>
      <c r="PB74" s="4">
        <v>0.18</v>
      </c>
      <c r="PC74" s="4">
        <v>0.18</v>
      </c>
      <c r="PD74" s="4">
        <v>0.18</v>
      </c>
      <c r="PF74" s="4">
        <v>0.18</v>
      </c>
      <c r="PG74" s="4">
        <v>0.18</v>
      </c>
      <c r="PH74" s="4">
        <v>0.18</v>
      </c>
      <c r="PI74" s="4">
        <v>0.18</v>
      </c>
      <c r="PJ74" s="4">
        <v>0.18</v>
      </c>
      <c r="PK74" s="4">
        <v>0.18</v>
      </c>
      <c r="PM74" s="4">
        <v>0.18</v>
      </c>
      <c r="PN74" s="4">
        <v>0.18</v>
      </c>
      <c r="PO74" s="4">
        <v>0.18</v>
      </c>
      <c r="PP74" s="4">
        <v>0.18</v>
      </c>
      <c r="PQ74" s="4">
        <v>0.18</v>
      </c>
      <c r="PR74" s="4">
        <v>0.18</v>
      </c>
      <c r="PT74" s="4">
        <v>0.18</v>
      </c>
      <c r="PY74" s="4">
        <v>0.24</v>
      </c>
      <c r="QA74" s="4">
        <v>0.24</v>
      </c>
      <c r="QB74" s="4">
        <v>0.24</v>
      </c>
      <c r="QC74" s="4">
        <v>0.24</v>
      </c>
      <c r="QD74" s="4">
        <v>0.24</v>
      </c>
      <c r="QE74" s="4">
        <v>0.24</v>
      </c>
      <c r="QF74" s="4">
        <v>0.24</v>
      </c>
      <c r="QH74" s="4">
        <v>0.24</v>
      </c>
      <c r="QI74" s="4">
        <v>0.24</v>
      </c>
      <c r="QJ74" s="4">
        <v>0.24</v>
      </c>
      <c r="QK74" s="4">
        <v>0.24</v>
      </c>
      <c r="QL74" s="4">
        <v>0.24</v>
      </c>
      <c r="QM74" s="4">
        <v>0.24</v>
      </c>
      <c r="QO74" s="4">
        <v>0.24</v>
      </c>
      <c r="QP74" s="4">
        <v>0.24</v>
      </c>
      <c r="QQ74" s="4">
        <v>0.24</v>
      </c>
      <c r="QR74" s="4">
        <v>0.24</v>
      </c>
      <c r="QS74" s="4">
        <v>0.24</v>
      </c>
      <c r="QT74" s="4">
        <v>0.24</v>
      </c>
      <c r="QV74" s="4">
        <v>0.24</v>
      </c>
      <c r="QW74" s="4">
        <v>0.24</v>
      </c>
      <c r="QX74" s="4">
        <v>0.24</v>
      </c>
      <c r="QY74" s="4">
        <v>0.24</v>
      </c>
      <c r="QZ74" s="4">
        <v>0.24</v>
      </c>
      <c r="RA74" s="4">
        <v>0.24</v>
      </c>
      <c r="RC74" s="4">
        <v>0.24</v>
      </c>
      <c r="RD74" s="4">
        <v>0.24</v>
      </c>
      <c r="RE74" s="4">
        <v>0.24</v>
      </c>
      <c r="RF74" s="4">
        <v>0.24</v>
      </c>
      <c r="RG74" s="4">
        <v>0.24</v>
      </c>
      <c r="RH74" s="4">
        <v>0.24</v>
      </c>
      <c r="RJ74" s="4">
        <v>1.63</v>
      </c>
      <c r="RK74" s="4">
        <v>5.77</v>
      </c>
      <c r="RL74" s="4">
        <v>5.31</v>
      </c>
      <c r="RM74" s="4">
        <v>3.93</v>
      </c>
      <c r="RN74" s="4">
        <v>7.61</v>
      </c>
      <c r="RO74" s="4">
        <v>18.670000000000002</v>
      </c>
      <c r="RQ74" s="4">
        <v>14.98</v>
      </c>
      <c r="RR74" s="4">
        <v>3.93</v>
      </c>
      <c r="RS74" s="4">
        <v>4.3899999999999997</v>
      </c>
      <c r="RT74" s="4">
        <v>5.77</v>
      </c>
      <c r="RU74" s="4">
        <v>4.3899999999999997</v>
      </c>
      <c r="RV74" s="4">
        <v>0.24</v>
      </c>
      <c r="RX74" s="4">
        <v>0.24</v>
      </c>
      <c r="RY74" s="4">
        <v>0.24</v>
      </c>
      <c r="RZ74" s="4">
        <v>0.24</v>
      </c>
      <c r="SA74" s="4">
        <v>0.24</v>
      </c>
      <c r="SB74" s="4">
        <v>0.24</v>
      </c>
      <c r="SC74" s="4">
        <v>0.18</v>
      </c>
      <c r="YT74" s="4">
        <v>0.34</v>
      </c>
      <c r="YU74" s="4">
        <v>1.38</v>
      </c>
      <c r="YV74" s="4">
        <v>1.38</v>
      </c>
      <c r="YX74" s="4">
        <v>1.38</v>
      </c>
      <c r="YY74" s="4">
        <v>1.38</v>
      </c>
      <c r="YZ74" s="4">
        <v>1.38</v>
      </c>
      <c r="ZA74" s="4">
        <v>1.38</v>
      </c>
      <c r="ZB74" s="4">
        <v>1.38</v>
      </c>
      <c r="ZC74" s="4">
        <v>1.03</v>
      </c>
    </row>
    <row r="75" spans="1:679" hidden="1">
      <c r="A75" s="4" t="s">
        <v>968</v>
      </c>
      <c r="E75" s="4">
        <v>175</v>
      </c>
      <c r="F75" s="4">
        <v>5.25</v>
      </c>
      <c r="G75" s="752">
        <v>112000</v>
      </c>
      <c r="H75" s="752">
        <v>112000</v>
      </c>
      <c r="I75" s="744">
        <f t="shared" si="1"/>
        <v>5.25</v>
      </c>
      <c r="AB75" s="4">
        <v>0.66</v>
      </c>
      <c r="AD75" s="4">
        <v>0.66</v>
      </c>
      <c r="AE75" s="4">
        <v>0.66</v>
      </c>
      <c r="AF75" s="4">
        <v>0.66</v>
      </c>
      <c r="AG75" s="4">
        <v>0.66</v>
      </c>
      <c r="AH75" s="4">
        <v>0.66</v>
      </c>
      <c r="AK75" s="4">
        <v>0.66</v>
      </c>
      <c r="AL75" s="4">
        <v>0.66</v>
      </c>
      <c r="NP75" s="4">
        <v>0.19</v>
      </c>
      <c r="NQ75" s="4">
        <v>0.39</v>
      </c>
      <c r="NR75" s="4">
        <v>0.39</v>
      </c>
      <c r="NS75" s="4">
        <v>0.39</v>
      </c>
      <c r="NT75" s="4">
        <v>0.39</v>
      </c>
      <c r="NU75" s="4">
        <v>0.39</v>
      </c>
      <c r="NW75" s="4">
        <v>0.39</v>
      </c>
      <c r="NX75" s="4">
        <v>0.39</v>
      </c>
      <c r="NY75" s="4">
        <v>0.39</v>
      </c>
      <c r="NZ75" s="4">
        <v>0.39</v>
      </c>
      <c r="OA75" s="4">
        <v>0.39</v>
      </c>
      <c r="OB75" s="4">
        <v>0.39</v>
      </c>
      <c r="OD75" s="4">
        <v>0.39</v>
      </c>
      <c r="OE75" s="4">
        <v>0.39</v>
      </c>
      <c r="OF75" s="4">
        <v>0.39</v>
      </c>
      <c r="OG75" s="4">
        <v>0.39</v>
      </c>
      <c r="OH75" s="4">
        <v>0.39</v>
      </c>
      <c r="OI75" s="4">
        <v>0.39</v>
      </c>
      <c r="OL75" s="4">
        <v>0.39</v>
      </c>
      <c r="OM75" s="4">
        <v>0.39</v>
      </c>
      <c r="ON75" s="4">
        <v>0.39</v>
      </c>
      <c r="OO75" s="4">
        <v>0.39</v>
      </c>
      <c r="OP75" s="4">
        <v>0.39</v>
      </c>
      <c r="OR75" s="4">
        <v>0.28999999999999998</v>
      </c>
      <c r="OS75" s="4">
        <v>0.28999999999999998</v>
      </c>
      <c r="OT75" s="4">
        <v>0.28999999999999998</v>
      </c>
      <c r="OU75" s="4">
        <v>0.28999999999999998</v>
      </c>
      <c r="OV75" s="4">
        <v>0.28999999999999998</v>
      </c>
      <c r="OW75" s="4">
        <v>0.28999999999999998</v>
      </c>
      <c r="OY75" s="4">
        <v>0.28999999999999998</v>
      </c>
      <c r="OZ75" s="4">
        <v>0.28999999999999998</v>
      </c>
      <c r="PA75" s="4">
        <v>0.28999999999999998</v>
      </c>
      <c r="PB75" s="4">
        <v>0.28999999999999998</v>
      </c>
      <c r="PC75" s="4">
        <v>0.28999999999999998</v>
      </c>
      <c r="PD75" s="4">
        <v>0.28999999999999998</v>
      </c>
      <c r="PF75" s="4">
        <v>0.28999999999999998</v>
      </c>
      <c r="PG75" s="4">
        <v>0.28999999999999998</v>
      </c>
      <c r="PH75" s="4">
        <v>0.28999999999999998</v>
      </c>
      <c r="PI75" s="4">
        <v>0.28999999999999998</v>
      </c>
      <c r="PJ75" s="4">
        <v>0.28999999999999998</v>
      </c>
      <c r="PK75" s="4">
        <v>0.28999999999999998</v>
      </c>
      <c r="PM75" s="4">
        <v>0.28999999999999998</v>
      </c>
      <c r="PN75" s="4">
        <v>0.28999999999999998</v>
      </c>
      <c r="PO75" s="4">
        <v>0.28999999999999998</v>
      </c>
      <c r="PP75" s="4">
        <v>0.28999999999999998</v>
      </c>
      <c r="PQ75" s="4">
        <v>0.28999999999999998</v>
      </c>
      <c r="PR75" s="4">
        <v>0.28999999999999998</v>
      </c>
      <c r="PT75" s="4">
        <v>0.28999999999999998</v>
      </c>
      <c r="PY75" s="4">
        <v>0.39</v>
      </c>
      <c r="QA75" s="4">
        <v>0.39</v>
      </c>
      <c r="QB75" s="4">
        <v>0.39</v>
      </c>
      <c r="QC75" s="4">
        <v>0.39</v>
      </c>
      <c r="QD75" s="4">
        <v>0.39</v>
      </c>
      <c r="QE75" s="4">
        <v>0.39</v>
      </c>
      <c r="QF75" s="4">
        <v>0.39</v>
      </c>
      <c r="QH75" s="4">
        <v>0.39</v>
      </c>
      <c r="QI75" s="4">
        <v>0.39</v>
      </c>
      <c r="QJ75" s="4">
        <v>0.39</v>
      </c>
      <c r="QK75" s="4">
        <v>0.39</v>
      </c>
      <c r="QL75" s="4">
        <v>0.39</v>
      </c>
      <c r="QM75" s="4">
        <v>0.39</v>
      </c>
      <c r="QO75" s="4">
        <v>0.39</v>
      </c>
      <c r="QP75" s="4">
        <v>0.39</v>
      </c>
      <c r="QQ75" s="4">
        <v>0.39</v>
      </c>
      <c r="QR75" s="4">
        <v>0.39</v>
      </c>
      <c r="QS75" s="4">
        <v>0.39</v>
      </c>
      <c r="QT75" s="4">
        <v>0.39</v>
      </c>
      <c r="QV75" s="4">
        <v>0.39</v>
      </c>
      <c r="QW75" s="4">
        <v>0.39</v>
      </c>
      <c r="QX75" s="4">
        <v>0.39</v>
      </c>
      <c r="QY75" s="4">
        <v>0.39</v>
      </c>
      <c r="QZ75" s="4">
        <v>0.39</v>
      </c>
      <c r="RA75" s="4">
        <v>0.39</v>
      </c>
      <c r="RC75" s="4">
        <v>0.39</v>
      </c>
      <c r="RD75" s="4">
        <v>0.39</v>
      </c>
      <c r="RE75" s="4">
        <v>0.39</v>
      </c>
      <c r="RF75" s="4">
        <v>0.39</v>
      </c>
      <c r="RG75" s="4">
        <v>0.39</v>
      </c>
      <c r="RH75" s="4">
        <v>0.39</v>
      </c>
      <c r="RJ75" s="4">
        <v>0.39</v>
      </c>
      <c r="RK75" s="4">
        <v>0.39</v>
      </c>
      <c r="RL75" s="4">
        <v>0.39</v>
      </c>
      <c r="RM75" s="4">
        <v>0.39</v>
      </c>
      <c r="RN75" s="4">
        <v>0.39</v>
      </c>
      <c r="RO75" s="4">
        <v>0.39</v>
      </c>
      <c r="RQ75" s="4">
        <v>0.39</v>
      </c>
      <c r="RR75" s="4">
        <v>0.39</v>
      </c>
      <c r="RS75" s="4">
        <v>0.39</v>
      </c>
      <c r="RT75" s="4">
        <v>0.39</v>
      </c>
      <c r="RU75" s="4">
        <v>0.39</v>
      </c>
      <c r="RV75" s="4">
        <v>0.39</v>
      </c>
      <c r="RX75" s="4">
        <v>0.39</v>
      </c>
      <c r="RY75" s="4">
        <v>0.39</v>
      </c>
      <c r="RZ75" s="4">
        <v>0.39</v>
      </c>
      <c r="SA75" s="4">
        <v>0.39</v>
      </c>
      <c r="SB75" s="4">
        <v>0.39</v>
      </c>
      <c r="SC75" s="4">
        <v>0.28999999999999998</v>
      </c>
      <c r="TD75" s="4">
        <v>1.1000000000000001</v>
      </c>
      <c r="TE75" s="4">
        <v>4.4000000000000004</v>
      </c>
      <c r="TG75" s="4">
        <v>4.4000000000000004</v>
      </c>
      <c r="TH75" s="4">
        <v>4.4000000000000004</v>
      </c>
      <c r="TI75" s="4">
        <v>4.76</v>
      </c>
      <c r="TJ75" s="4">
        <v>5.86</v>
      </c>
      <c r="TK75" s="4">
        <v>9.2799999999999994</v>
      </c>
      <c r="TL75" s="4">
        <v>19.54</v>
      </c>
      <c r="TN75" s="4">
        <v>19.54</v>
      </c>
      <c r="TO75" s="4">
        <v>16.12</v>
      </c>
      <c r="TP75" s="4">
        <v>5.86</v>
      </c>
      <c r="TQ75" s="4">
        <v>4.4000000000000004</v>
      </c>
      <c r="TW75" s="4">
        <v>1.47</v>
      </c>
      <c r="TX75" s="4">
        <v>5.86</v>
      </c>
      <c r="TY75" s="4">
        <v>5.86</v>
      </c>
      <c r="TZ75" s="4">
        <v>4.4000000000000004</v>
      </c>
      <c r="YT75" s="4">
        <v>0.55000000000000004</v>
      </c>
      <c r="YU75" s="4">
        <v>2.19</v>
      </c>
      <c r="YV75" s="4">
        <v>2.19</v>
      </c>
      <c r="YX75" s="4">
        <v>2.19</v>
      </c>
      <c r="YY75" s="4">
        <v>2.19</v>
      </c>
      <c r="YZ75" s="4">
        <v>2.19</v>
      </c>
      <c r="ZA75" s="4">
        <v>2.19</v>
      </c>
      <c r="ZB75" s="4">
        <v>2.19</v>
      </c>
      <c r="ZC75" s="4">
        <v>1.64</v>
      </c>
    </row>
    <row r="76" spans="1:679" hidden="1">
      <c r="A76" s="4" t="s">
        <v>969</v>
      </c>
      <c r="E76" s="4">
        <v>2</v>
      </c>
      <c r="F76" s="4">
        <v>0.05</v>
      </c>
      <c r="G76" s="752">
        <v>6200</v>
      </c>
      <c r="H76" s="752">
        <v>6200</v>
      </c>
      <c r="I76" s="744">
        <f t="shared" si="1"/>
        <v>0.05</v>
      </c>
      <c r="AF76" s="4">
        <v>0.01</v>
      </c>
      <c r="AG76" s="4">
        <v>0.01</v>
      </c>
      <c r="AH76" s="4">
        <v>0.01</v>
      </c>
      <c r="AK76" s="4">
        <v>0.01</v>
      </c>
      <c r="AL76" s="4">
        <v>0.01</v>
      </c>
      <c r="AM76" s="4">
        <v>0.01</v>
      </c>
      <c r="AN76" s="4">
        <v>0.01</v>
      </c>
      <c r="AO76" s="4">
        <v>0.01</v>
      </c>
      <c r="NN76" s="4">
        <v>0</v>
      </c>
      <c r="NP76" s="4">
        <v>0</v>
      </c>
      <c r="NQ76" s="4">
        <v>0</v>
      </c>
      <c r="NR76" s="4">
        <v>0</v>
      </c>
      <c r="NS76" s="4">
        <v>0</v>
      </c>
      <c r="NT76" s="4">
        <v>0</v>
      </c>
      <c r="NU76" s="4">
        <v>0</v>
      </c>
      <c r="NW76" s="4">
        <v>0</v>
      </c>
      <c r="NX76" s="4">
        <v>0</v>
      </c>
      <c r="NY76" s="4">
        <v>0</v>
      </c>
      <c r="NZ76" s="4">
        <v>0</v>
      </c>
      <c r="OA76" s="4">
        <v>0</v>
      </c>
      <c r="OB76" s="4">
        <v>0</v>
      </c>
      <c r="OD76" s="4">
        <v>0</v>
      </c>
      <c r="OE76" s="4">
        <v>0</v>
      </c>
      <c r="OF76" s="4">
        <v>0</v>
      </c>
      <c r="OG76" s="4">
        <v>0</v>
      </c>
      <c r="OH76" s="4">
        <v>0</v>
      </c>
      <c r="OI76" s="4">
        <v>0</v>
      </c>
      <c r="OL76" s="4">
        <v>0</v>
      </c>
      <c r="OM76" s="4">
        <v>0</v>
      </c>
      <c r="ON76" s="4">
        <v>0</v>
      </c>
      <c r="OO76" s="4">
        <v>0</v>
      </c>
      <c r="OP76" s="4">
        <v>0</v>
      </c>
      <c r="OR76" s="4">
        <v>0</v>
      </c>
      <c r="OS76" s="4">
        <v>0</v>
      </c>
      <c r="OT76" s="4">
        <v>0</v>
      </c>
      <c r="OU76" s="4">
        <v>0</v>
      </c>
      <c r="OV76" s="4">
        <v>0</v>
      </c>
      <c r="OW76" s="4">
        <v>0</v>
      </c>
      <c r="OY76" s="4">
        <v>0</v>
      </c>
      <c r="OZ76" s="4">
        <v>0</v>
      </c>
      <c r="PA76" s="4">
        <v>0</v>
      </c>
      <c r="PB76" s="4">
        <v>0</v>
      </c>
      <c r="PC76" s="4">
        <v>0</v>
      </c>
      <c r="PD76" s="4">
        <v>0</v>
      </c>
      <c r="PF76" s="4">
        <v>0</v>
      </c>
      <c r="PG76" s="4">
        <v>0</v>
      </c>
      <c r="PH76" s="4">
        <v>0</v>
      </c>
      <c r="PI76" s="4">
        <v>0</v>
      </c>
      <c r="PJ76" s="4">
        <v>0</v>
      </c>
      <c r="PK76" s="4">
        <v>0</v>
      </c>
      <c r="PM76" s="4">
        <v>0</v>
      </c>
      <c r="PN76" s="4">
        <v>0</v>
      </c>
      <c r="PO76" s="4">
        <v>0</v>
      </c>
      <c r="PP76" s="4">
        <v>0</v>
      </c>
      <c r="PQ76" s="4">
        <v>0</v>
      </c>
      <c r="PR76" s="4">
        <v>0</v>
      </c>
      <c r="PT76" s="4">
        <v>0</v>
      </c>
      <c r="PY76" s="4">
        <v>0</v>
      </c>
      <c r="QA76" s="4">
        <v>0</v>
      </c>
      <c r="QB76" s="4">
        <v>0</v>
      </c>
      <c r="QC76" s="4">
        <v>0</v>
      </c>
      <c r="QD76" s="4">
        <v>0</v>
      </c>
      <c r="QE76" s="4">
        <v>0</v>
      </c>
      <c r="QF76" s="4">
        <v>0</v>
      </c>
      <c r="QH76" s="4">
        <v>0</v>
      </c>
      <c r="QI76" s="4">
        <v>0</v>
      </c>
      <c r="QJ76" s="4">
        <v>0</v>
      </c>
      <c r="QK76" s="4">
        <v>0</v>
      </c>
      <c r="QL76" s="4">
        <v>0</v>
      </c>
      <c r="QM76" s="4">
        <v>0.04</v>
      </c>
      <c r="QO76" s="4">
        <v>0.1</v>
      </c>
      <c r="QP76" s="4">
        <v>0</v>
      </c>
      <c r="QQ76" s="4">
        <v>0</v>
      </c>
      <c r="QR76" s="4">
        <v>0</v>
      </c>
      <c r="QS76" s="4">
        <v>0</v>
      </c>
      <c r="QT76" s="4">
        <v>0.02</v>
      </c>
      <c r="QV76" s="4">
        <v>0.05</v>
      </c>
      <c r="QW76" s="4">
        <v>0.05</v>
      </c>
      <c r="QX76" s="4">
        <v>0.05</v>
      </c>
      <c r="QY76" s="4">
        <v>0.05</v>
      </c>
      <c r="QZ76" s="4">
        <v>0.05</v>
      </c>
      <c r="RA76" s="4">
        <v>0.05</v>
      </c>
      <c r="RC76" s="4">
        <v>0.05</v>
      </c>
      <c r="RD76" s="4">
        <v>0.05</v>
      </c>
      <c r="RE76" s="4">
        <v>0.05</v>
      </c>
      <c r="RF76" s="4">
        <v>0.05</v>
      </c>
      <c r="RG76" s="4">
        <v>0.05</v>
      </c>
      <c r="RH76" s="4">
        <v>0.04</v>
      </c>
      <c r="RJ76" s="4">
        <v>0.03</v>
      </c>
      <c r="RK76" s="4">
        <v>0.03</v>
      </c>
      <c r="RL76" s="4">
        <v>0.03</v>
      </c>
      <c r="RM76" s="4">
        <v>0.03</v>
      </c>
      <c r="RN76" s="4">
        <v>0.03</v>
      </c>
      <c r="RO76" s="4">
        <v>0.05</v>
      </c>
      <c r="RQ76" s="4">
        <v>0.14000000000000001</v>
      </c>
      <c r="RR76" s="4">
        <v>0.14000000000000001</v>
      </c>
      <c r="RS76" s="4">
        <v>0.14000000000000001</v>
      </c>
      <c r="RT76" s="4">
        <v>0.1</v>
      </c>
      <c r="RU76" s="4">
        <v>0</v>
      </c>
      <c r="RV76" s="4">
        <v>0</v>
      </c>
      <c r="RX76" s="4">
        <v>0</v>
      </c>
      <c r="RY76" s="4">
        <v>0</v>
      </c>
      <c r="RZ76" s="4">
        <v>0</v>
      </c>
      <c r="SA76" s="4">
        <v>0</v>
      </c>
      <c r="SB76" s="4">
        <v>0</v>
      </c>
      <c r="SC76" s="4">
        <v>0</v>
      </c>
      <c r="SE76" s="4">
        <v>0</v>
      </c>
      <c r="SF76" s="4">
        <v>0</v>
      </c>
      <c r="SG76" s="4">
        <v>0</v>
      </c>
      <c r="SH76" s="4">
        <v>0</v>
      </c>
      <c r="SI76" s="4">
        <v>0</v>
      </c>
      <c r="SJ76" s="4">
        <v>0</v>
      </c>
      <c r="SP76" s="4">
        <v>0</v>
      </c>
      <c r="SQ76" s="4">
        <v>0</v>
      </c>
      <c r="SS76" s="4">
        <v>0</v>
      </c>
      <c r="YT76" s="4">
        <v>0.01</v>
      </c>
      <c r="YU76" s="4">
        <v>0.03</v>
      </c>
      <c r="YV76" s="4">
        <v>0.03</v>
      </c>
      <c r="YX76" s="4">
        <v>0.03</v>
      </c>
      <c r="YY76" s="4">
        <v>0.03</v>
      </c>
      <c r="YZ76" s="4">
        <v>0.03</v>
      </c>
      <c r="ZA76" s="4">
        <v>0.03</v>
      </c>
      <c r="ZB76" s="4">
        <v>0.03</v>
      </c>
      <c r="ZC76" s="4">
        <v>0.02</v>
      </c>
    </row>
    <row r="77" spans="1:679" hidden="1">
      <c r="A77" s="4" t="s">
        <v>970</v>
      </c>
      <c r="E77" s="4">
        <v>1</v>
      </c>
      <c r="F77" s="4">
        <v>0.03</v>
      </c>
      <c r="G77" s="752">
        <v>4580</v>
      </c>
      <c r="H77" s="752">
        <v>4580</v>
      </c>
      <c r="I77" s="744">
        <f t="shared" si="1"/>
        <v>0.03</v>
      </c>
      <c r="AF77" s="4">
        <v>0</v>
      </c>
      <c r="AG77" s="4">
        <v>0</v>
      </c>
      <c r="AH77" s="4">
        <v>0</v>
      </c>
      <c r="AK77" s="4">
        <v>0</v>
      </c>
      <c r="AL77" s="4">
        <v>0</v>
      </c>
      <c r="AM77" s="4">
        <v>0</v>
      </c>
      <c r="AN77" s="4">
        <v>0</v>
      </c>
      <c r="AO77" s="4">
        <v>0</v>
      </c>
      <c r="NN77" s="4">
        <v>0</v>
      </c>
      <c r="NP77" s="4">
        <v>0</v>
      </c>
      <c r="NQ77" s="4">
        <v>0</v>
      </c>
      <c r="NR77" s="4">
        <v>0</v>
      </c>
      <c r="NS77" s="4">
        <v>0</v>
      </c>
      <c r="NT77" s="4">
        <v>0</v>
      </c>
      <c r="NU77" s="4">
        <v>0</v>
      </c>
      <c r="NW77" s="4">
        <v>0</v>
      </c>
      <c r="NX77" s="4">
        <v>0</v>
      </c>
      <c r="NY77" s="4">
        <v>0</v>
      </c>
      <c r="NZ77" s="4">
        <v>0</v>
      </c>
      <c r="OA77" s="4">
        <v>0</v>
      </c>
      <c r="OB77" s="4">
        <v>0</v>
      </c>
      <c r="OD77" s="4">
        <v>0</v>
      </c>
      <c r="OE77" s="4">
        <v>0</v>
      </c>
      <c r="OF77" s="4">
        <v>0</v>
      </c>
      <c r="OG77" s="4">
        <v>0</v>
      </c>
      <c r="OH77" s="4">
        <v>0</v>
      </c>
      <c r="OI77" s="4">
        <v>0</v>
      </c>
      <c r="OL77" s="4">
        <v>0</v>
      </c>
      <c r="OM77" s="4">
        <v>0</v>
      </c>
      <c r="ON77" s="4">
        <v>0</v>
      </c>
      <c r="OO77" s="4">
        <v>0</v>
      </c>
      <c r="OP77" s="4">
        <v>0</v>
      </c>
      <c r="OR77" s="4">
        <v>0</v>
      </c>
      <c r="OS77" s="4">
        <v>0</v>
      </c>
      <c r="OT77" s="4">
        <v>0</v>
      </c>
      <c r="OU77" s="4">
        <v>0</v>
      </c>
      <c r="OV77" s="4">
        <v>0</v>
      </c>
      <c r="OW77" s="4">
        <v>0</v>
      </c>
      <c r="OY77" s="4">
        <v>0</v>
      </c>
      <c r="OZ77" s="4">
        <v>0</v>
      </c>
      <c r="PA77" s="4">
        <v>0</v>
      </c>
      <c r="PB77" s="4">
        <v>0</v>
      </c>
      <c r="PC77" s="4">
        <v>0</v>
      </c>
      <c r="PD77" s="4">
        <v>0</v>
      </c>
      <c r="PF77" s="4">
        <v>0</v>
      </c>
      <c r="PG77" s="4">
        <v>0</v>
      </c>
      <c r="PH77" s="4">
        <v>0</v>
      </c>
      <c r="PI77" s="4">
        <v>0</v>
      </c>
      <c r="PJ77" s="4">
        <v>0</v>
      </c>
      <c r="PK77" s="4">
        <v>0</v>
      </c>
      <c r="PM77" s="4">
        <v>0</v>
      </c>
      <c r="PN77" s="4">
        <v>0</v>
      </c>
      <c r="PO77" s="4">
        <v>0</v>
      </c>
      <c r="PP77" s="4">
        <v>0</v>
      </c>
      <c r="PQ77" s="4">
        <v>0</v>
      </c>
      <c r="PR77" s="4">
        <v>0</v>
      </c>
      <c r="PT77" s="4">
        <v>0</v>
      </c>
      <c r="PY77" s="4">
        <v>0</v>
      </c>
      <c r="QA77" s="4">
        <v>0</v>
      </c>
      <c r="QB77" s="4">
        <v>0</v>
      </c>
      <c r="QC77" s="4">
        <v>0</v>
      </c>
      <c r="QD77" s="4">
        <v>0</v>
      </c>
      <c r="QE77" s="4">
        <v>0</v>
      </c>
      <c r="QF77" s="4">
        <v>0</v>
      </c>
      <c r="QH77" s="4">
        <v>0</v>
      </c>
      <c r="QI77" s="4">
        <v>0</v>
      </c>
      <c r="QJ77" s="4">
        <v>0</v>
      </c>
      <c r="QK77" s="4">
        <v>0</v>
      </c>
      <c r="QL77" s="4">
        <v>0</v>
      </c>
      <c r="QM77" s="4">
        <v>0</v>
      </c>
      <c r="QO77" s="4">
        <v>0</v>
      </c>
      <c r="QP77" s="4">
        <v>0</v>
      </c>
      <c r="QQ77" s="4">
        <v>0</v>
      </c>
      <c r="QR77" s="4">
        <v>0</v>
      </c>
      <c r="QS77" s="4">
        <v>0</v>
      </c>
      <c r="QT77" s="4">
        <v>0</v>
      </c>
      <c r="QV77" s="4">
        <v>0</v>
      </c>
      <c r="QW77" s="4">
        <v>0</v>
      </c>
      <c r="QX77" s="4">
        <v>0</v>
      </c>
      <c r="QY77" s="4">
        <v>0</v>
      </c>
      <c r="QZ77" s="4">
        <v>0</v>
      </c>
      <c r="RA77" s="4">
        <v>0</v>
      </c>
      <c r="RC77" s="4">
        <v>0</v>
      </c>
      <c r="RD77" s="4">
        <v>0</v>
      </c>
      <c r="RE77" s="4">
        <v>0</v>
      </c>
      <c r="RF77" s="4">
        <v>0</v>
      </c>
      <c r="RG77" s="4">
        <v>0</v>
      </c>
      <c r="RH77" s="4">
        <v>0</v>
      </c>
      <c r="RJ77" s="4">
        <v>0</v>
      </c>
      <c r="RK77" s="4">
        <v>0</v>
      </c>
      <c r="RL77" s="4">
        <v>0</v>
      </c>
      <c r="RM77" s="4">
        <v>0</v>
      </c>
      <c r="RN77" s="4">
        <v>0</v>
      </c>
      <c r="RO77" s="4">
        <v>0</v>
      </c>
      <c r="RQ77" s="4">
        <v>0</v>
      </c>
      <c r="RR77" s="4">
        <v>0</v>
      </c>
      <c r="RS77" s="4">
        <v>0</v>
      </c>
      <c r="RT77" s="4">
        <v>0</v>
      </c>
      <c r="RU77" s="4">
        <v>0.01</v>
      </c>
      <c r="RV77" s="4">
        <v>0.04</v>
      </c>
      <c r="RX77" s="4">
        <v>0.04</v>
      </c>
      <c r="RY77" s="4">
        <v>7.0000000000000007E-2</v>
      </c>
      <c r="RZ77" s="4">
        <v>7.0000000000000007E-2</v>
      </c>
      <c r="SA77" s="4">
        <v>7.0000000000000007E-2</v>
      </c>
      <c r="SB77" s="4">
        <v>0.06</v>
      </c>
      <c r="SC77" s="4">
        <v>0.04</v>
      </c>
      <c r="SE77" s="4">
        <v>0.04</v>
      </c>
      <c r="SF77" s="4">
        <v>7.0000000000000007E-2</v>
      </c>
      <c r="SG77" s="4">
        <v>7.0000000000000007E-2</v>
      </c>
      <c r="SH77" s="4">
        <v>7.0000000000000007E-2</v>
      </c>
      <c r="SI77" s="4">
        <v>0.05</v>
      </c>
      <c r="SJ77" s="4">
        <v>0</v>
      </c>
      <c r="SP77" s="4">
        <v>0</v>
      </c>
      <c r="SQ77" s="4">
        <v>0</v>
      </c>
      <c r="SS77" s="4">
        <v>0</v>
      </c>
      <c r="YT77" s="4">
        <v>0</v>
      </c>
      <c r="YU77" s="4">
        <v>0.01</v>
      </c>
      <c r="YV77" s="4">
        <v>0.01</v>
      </c>
      <c r="YX77" s="4">
        <v>0.01</v>
      </c>
      <c r="YY77" s="4">
        <v>0.01</v>
      </c>
      <c r="YZ77" s="4">
        <v>0.01</v>
      </c>
      <c r="ZA77" s="4">
        <v>0.01</v>
      </c>
      <c r="ZB77" s="4">
        <v>0.01</v>
      </c>
      <c r="ZC77" s="4">
        <v>0.01</v>
      </c>
    </row>
    <row r="78" spans="1:679" hidden="1">
      <c r="A78" s="4" t="s">
        <v>971</v>
      </c>
      <c r="E78" s="4">
        <v>3</v>
      </c>
      <c r="F78" s="4">
        <v>0.08</v>
      </c>
      <c r="G78" s="752">
        <v>21510</v>
      </c>
      <c r="H78" s="752">
        <v>21510</v>
      </c>
      <c r="I78" s="744">
        <f t="shared" si="1"/>
        <v>0.08</v>
      </c>
      <c r="AF78" s="4">
        <v>0.01</v>
      </c>
      <c r="AG78" s="4">
        <v>0.01</v>
      </c>
      <c r="AH78" s="4">
        <v>0.01</v>
      </c>
      <c r="AK78" s="4">
        <v>0.01</v>
      </c>
      <c r="AL78" s="4">
        <v>0.01</v>
      </c>
      <c r="AM78" s="4">
        <v>0.01</v>
      </c>
      <c r="AN78" s="4">
        <v>0.01</v>
      </c>
      <c r="AO78" s="4">
        <v>0.01</v>
      </c>
      <c r="NN78" s="4">
        <v>0</v>
      </c>
      <c r="NP78" s="4">
        <v>0.01</v>
      </c>
      <c r="NQ78" s="4">
        <v>0.01</v>
      </c>
      <c r="NR78" s="4">
        <v>0.01</v>
      </c>
      <c r="NS78" s="4">
        <v>0.01</v>
      </c>
      <c r="NT78" s="4">
        <v>0.01</v>
      </c>
      <c r="NU78" s="4">
        <v>0.01</v>
      </c>
      <c r="NW78" s="4">
        <v>0.01</v>
      </c>
      <c r="NX78" s="4">
        <v>0.01</v>
      </c>
      <c r="NY78" s="4">
        <v>0.01</v>
      </c>
      <c r="NZ78" s="4">
        <v>0.01</v>
      </c>
      <c r="OA78" s="4">
        <v>0.01</v>
      </c>
      <c r="OB78" s="4">
        <v>0.01</v>
      </c>
      <c r="OD78" s="4">
        <v>0.01</v>
      </c>
      <c r="OE78" s="4">
        <v>0.01</v>
      </c>
      <c r="OF78" s="4">
        <v>0.01</v>
      </c>
      <c r="OG78" s="4">
        <v>0.01</v>
      </c>
      <c r="OH78" s="4">
        <v>0.01</v>
      </c>
      <c r="OI78" s="4">
        <v>0.01</v>
      </c>
      <c r="OL78" s="4">
        <v>0.01</v>
      </c>
      <c r="OM78" s="4">
        <v>0.01</v>
      </c>
      <c r="ON78" s="4">
        <v>0.01</v>
      </c>
      <c r="OO78" s="4">
        <v>0.01</v>
      </c>
      <c r="OP78" s="4">
        <v>0.01</v>
      </c>
      <c r="OR78" s="4">
        <v>0</v>
      </c>
      <c r="OS78" s="4">
        <v>0</v>
      </c>
      <c r="OT78" s="4">
        <v>0</v>
      </c>
      <c r="OU78" s="4">
        <v>0</v>
      </c>
      <c r="OV78" s="4">
        <v>0</v>
      </c>
      <c r="OW78" s="4">
        <v>0</v>
      </c>
      <c r="OY78" s="4">
        <v>0</v>
      </c>
      <c r="OZ78" s="4">
        <v>0</v>
      </c>
      <c r="PA78" s="4">
        <v>0</v>
      </c>
      <c r="PB78" s="4">
        <v>0</v>
      </c>
      <c r="PC78" s="4">
        <v>0</v>
      </c>
      <c r="PD78" s="4">
        <v>0</v>
      </c>
      <c r="PF78" s="4">
        <v>0</v>
      </c>
      <c r="PG78" s="4">
        <v>0</v>
      </c>
      <c r="PH78" s="4">
        <v>0</v>
      </c>
      <c r="PI78" s="4">
        <v>0</v>
      </c>
      <c r="PJ78" s="4">
        <v>0</v>
      </c>
      <c r="PK78" s="4">
        <v>0</v>
      </c>
      <c r="PM78" s="4">
        <v>0</v>
      </c>
      <c r="PN78" s="4">
        <v>0</v>
      </c>
      <c r="PO78" s="4">
        <v>0</v>
      </c>
      <c r="PP78" s="4">
        <v>0</v>
      </c>
      <c r="PQ78" s="4">
        <v>0</v>
      </c>
      <c r="PR78" s="4">
        <v>0</v>
      </c>
      <c r="PT78" s="4">
        <v>0</v>
      </c>
      <c r="PY78" s="4">
        <v>0.01</v>
      </c>
      <c r="QA78" s="4">
        <v>0.01</v>
      </c>
      <c r="QB78" s="4">
        <v>0.01</v>
      </c>
      <c r="QC78" s="4">
        <v>0.01</v>
      </c>
      <c r="QD78" s="4">
        <v>0.01</v>
      </c>
      <c r="QE78" s="4">
        <v>0.01</v>
      </c>
      <c r="QF78" s="4">
        <v>0.01</v>
      </c>
      <c r="QH78" s="4">
        <v>0.01</v>
      </c>
      <c r="QI78" s="4">
        <v>0.01</v>
      </c>
      <c r="QJ78" s="4">
        <v>0.01</v>
      </c>
      <c r="QK78" s="4">
        <v>0.01</v>
      </c>
      <c r="QL78" s="4">
        <v>0.01</v>
      </c>
      <c r="QM78" s="4">
        <v>0.01</v>
      </c>
      <c r="QO78" s="4">
        <v>0.01</v>
      </c>
      <c r="QP78" s="4">
        <v>0.01</v>
      </c>
      <c r="QQ78" s="4">
        <v>0.01</v>
      </c>
      <c r="QR78" s="4">
        <v>0.01</v>
      </c>
      <c r="QS78" s="4">
        <v>0.01</v>
      </c>
      <c r="QT78" s="4">
        <v>0.01</v>
      </c>
      <c r="QV78" s="4">
        <v>0.01</v>
      </c>
      <c r="QW78" s="4">
        <v>0.01</v>
      </c>
      <c r="QX78" s="4">
        <v>0.01</v>
      </c>
      <c r="QY78" s="4">
        <v>0.01</v>
      </c>
      <c r="QZ78" s="4">
        <v>0.01</v>
      </c>
      <c r="RA78" s="4">
        <v>0.01</v>
      </c>
      <c r="RC78" s="4">
        <v>0.01</v>
      </c>
      <c r="RD78" s="4">
        <v>0.01</v>
      </c>
      <c r="RE78" s="4">
        <v>0.01</v>
      </c>
      <c r="RF78" s="4">
        <v>0.01</v>
      </c>
      <c r="RG78" s="4">
        <v>0.01</v>
      </c>
      <c r="RH78" s="4">
        <v>0.01</v>
      </c>
      <c r="RJ78" s="4">
        <v>0.01</v>
      </c>
      <c r="RK78" s="4">
        <v>0.01</v>
      </c>
      <c r="RL78" s="4">
        <v>0.01</v>
      </c>
      <c r="RM78" s="4">
        <v>0.01</v>
      </c>
      <c r="RN78" s="4">
        <v>0.01</v>
      </c>
      <c r="RO78" s="4">
        <v>0.01</v>
      </c>
      <c r="RQ78" s="4">
        <v>0.03</v>
      </c>
      <c r="RR78" s="4">
        <v>0.03</v>
      </c>
      <c r="RS78" s="4">
        <v>0.04</v>
      </c>
      <c r="RT78" s="4">
        <v>7.0000000000000007E-2</v>
      </c>
      <c r="RU78" s="4">
        <v>7.0000000000000007E-2</v>
      </c>
      <c r="RV78" s="4">
        <v>7.0000000000000007E-2</v>
      </c>
      <c r="RX78" s="4">
        <v>7.0000000000000007E-2</v>
      </c>
      <c r="RY78" s="4">
        <v>7.0000000000000007E-2</v>
      </c>
      <c r="RZ78" s="4">
        <v>0.09</v>
      </c>
      <c r="SA78" s="4">
        <v>0.17</v>
      </c>
      <c r="SB78" s="4">
        <v>0.13</v>
      </c>
      <c r="SC78" s="4">
        <v>0.06</v>
      </c>
      <c r="SE78" s="4">
        <v>0.14000000000000001</v>
      </c>
      <c r="SF78" s="4">
        <v>0.14000000000000001</v>
      </c>
      <c r="SG78" s="4">
        <v>0.14000000000000001</v>
      </c>
      <c r="SH78" s="4">
        <v>0.12</v>
      </c>
      <c r="SI78" s="4">
        <v>7.0000000000000007E-2</v>
      </c>
      <c r="SJ78" s="4">
        <v>0.12</v>
      </c>
      <c r="SP78" s="4">
        <v>0.27</v>
      </c>
      <c r="SQ78" s="4">
        <v>0.21</v>
      </c>
      <c r="SS78" s="4">
        <v>0</v>
      </c>
      <c r="YT78" s="4">
        <v>0.01</v>
      </c>
      <c r="YU78" s="4">
        <v>0.04</v>
      </c>
      <c r="YV78" s="4">
        <v>0.04</v>
      </c>
      <c r="YX78" s="4">
        <v>0.04</v>
      </c>
      <c r="YY78" s="4">
        <v>0.04</v>
      </c>
      <c r="YZ78" s="4">
        <v>0.04</v>
      </c>
      <c r="ZA78" s="4">
        <v>0.04</v>
      </c>
      <c r="ZB78" s="4">
        <v>0.04</v>
      </c>
      <c r="ZC78" s="4">
        <v>0.03</v>
      </c>
    </row>
    <row r="79" spans="1:679" hidden="1">
      <c r="A79" s="4" t="s">
        <v>884</v>
      </c>
      <c r="E79" s="4">
        <v>5000</v>
      </c>
      <c r="F79" s="4">
        <v>0</v>
      </c>
      <c r="G79" s="752">
        <v>1300000</v>
      </c>
      <c r="H79" s="752">
        <v>1300000</v>
      </c>
      <c r="I79" s="744">
        <f t="shared" si="1"/>
        <v>0</v>
      </c>
      <c r="HE79" s="4">
        <v>178.57</v>
      </c>
      <c r="HF79" s="4">
        <v>357.14</v>
      </c>
      <c r="HG79" s="4">
        <v>357.14</v>
      </c>
      <c r="HH79" s="4">
        <v>357.14</v>
      </c>
      <c r="HI79" s="4">
        <v>357.14</v>
      </c>
      <c r="HK79" s="4">
        <v>357.14</v>
      </c>
      <c r="HL79" s="4">
        <v>357.14</v>
      </c>
      <c r="HM79" s="4">
        <v>357.14</v>
      </c>
      <c r="HN79" s="4">
        <v>357.14</v>
      </c>
      <c r="HO79" s="4">
        <v>357.14</v>
      </c>
      <c r="HP79" s="4">
        <v>357.14</v>
      </c>
      <c r="HR79" s="4">
        <v>357.14</v>
      </c>
      <c r="HS79" s="4">
        <v>357.14</v>
      </c>
      <c r="HT79" s="4">
        <v>357.14</v>
      </c>
      <c r="HU79" s="4">
        <v>178.57</v>
      </c>
    </row>
    <row r="80" spans="1:679" hidden="1">
      <c r="A80" s="4" t="s">
        <v>919</v>
      </c>
      <c r="E80" s="4">
        <v>600</v>
      </c>
      <c r="F80" s="4">
        <v>18</v>
      </c>
      <c r="G80" s="752">
        <v>282000</v>
      </c>
      <c r="H80" s="752">
        <v>282000</v>
      </c>
      <c r="I80" s="744">
        <f t="shared" si="1"/>
        <v>18</v>
      </c>
      <c r="AF80" s="4">
        <v>2.25</v>
      </c>
      <c r="AG80" s="4">
        <v>2.25</v>
      </c>
      <c r="AH80" s="4">
        <v>2.25</v>
      </c>
      <c r="AK80" s="4">
        <v>2.25</v>
      </c>
      <c r="AL80" s="4">
        <v>2.25</v>
      </c>
      <c r="AM80" s="4">
        <v>2.25</v>
      </c>
      <c r="AN80" s="4">
        <v>2.25</v>
      </c>
      <c r="AO80" s="4">
        <v>2.25</v>
      </c>
      <c r="JO80" s="4">
        <v>0.67</v>
      </c>
      <c r="JP80" s="4">
        <v>1.33</v>
      </c>
      <c r="JQ80" s="4">
        <v>1.33</v>
      </c>
      <c r="JR80" s="4">
        <v>1.33</v>
      </c>
      <c r="JS80" s="4">
        <v>1.33</v>
      </c>
      <c r="JT80" s="4">
        <v>1.33</v>
      </c>
      <c r="JV80" s="4">
        <v>1.33</v>
      </c>
      <c r="JW80" s="4">
        <v>1.33</v>
      </c>
      <c r="JX80" s="4">
        <v>1.33</v>
      </c>
      <c r="JY80" s="4">
        <v>1.33</v>
      </c>
      <c r="JZ80" s="4">
        <v>1.33</v>
      </c>
      <c r="KA80" s="4">
        <v>1.33</v>
      </c>
      <c r="KC80" s="4">
        <v>1.33</v>
      </c>
      <c r="KD80" s="4">
        <v>1.33</v>
      </c>
      <c r="KE80" s="4">
        <v>1.33</v>
      </c>
      <c r="KF80" s="4">
        <v>1.33</v>
      </c>
      <c r="KG80" s="4">
        <v>1.33</v>
      </c>
      <c r="KH80" s="4">
        <v>1.33</v>
      </c>
      <c r="KJ80" s="4">
        <v>1.33</v>
      </c>
      <c r="KK80" s="4">
        <v>1.33</v>
      </c>
      <c r="KL80" s="4">
        <v>1.33</v>
      </c>
      <c r="KM80" s="4">
        <v>1.33</v>
      </c>
      <c r="KN80" s="4">
        <v>1.33</v>
      </c>
      <c r="KO80" s="4">
        <v>1.33</v>
      </c>
      <c r="KQ80" s="4">
        <v>1.33</v>
      </c>
      <c r="KR80" s="4">
        <v>1.33</v>
      </c>
      <c r="KS80" s="4">
        <v>1.93</v>
      </c>
      <c r="KT80" s="4">
        <v>2.54</v>
      </c>
      <c r="KU80" s="4">
        <v>2.54</v>
      </c>
      <c r="KV80" s="4">
        <v>2.54</v>
      </c>
      <c r="KX80" s="4">
        <v>2.54</v>
      </c>
      <c r="KY80" s="4">
        <v>2.54</v>
      </c>
      <c r="KZ80" s="4">
        <v>2.23</v>
      </c>
      <c r="LA80" s="4">
        <v>1.93</v>
      </c>
      <c r="LB80" s="4">
        <v>1.93</v>
      </c>
      <c r="LC80" s="4">
        <v>1.93</v>
      </c>
      <c r="LE80" s="4">
        <v>1.93</v>
      </c>
      <c r="LF80" s="4">
        <v>1.93</v>
      </c>
      <c r="LG80" s="4">
        <v>2.83</v>
      </c>
      <c r="LH80" s="4">
        <v>3.74</v>
      </c>
      <c r="LI80" s="4">
        <v>3.74</v>
      </c>
      <c r="LJ80" s="4">
        <v>3.74</v>
      </c>
      <c r="LL80" s="4">
        <v>3.74</v>
      </c>
      <c r="LM80" s="4">
        <v>3.74</v>
      </c>
      <c r="LN80" s="4">
        <v>2.5299999999999998</v>
      </c>
      <c r="LO80" s="4">
        <v>1.33</v>
      </c>
      <c r="LP80" s="4">
        <v>1.33</v>
      </c>
      <c r="LQ80" s="4">
        <v>1.33</v>
      </c>
      <c r="LS80" s="4">
        <v>1.33</v>
      </c>
      <c r="LT80" s="4">
        <v>1.33</v>
      </c>
      <c r="LU80" s="4">
        <v>1.33</v>
      </c>
      <c r="LV80" s="4">
        <v>1.33</v>
      </c>
      <c r="LW80" s="4">
        <v>1.33</v>
      </c>
      <c r="LX80" s="4">
        <v>1.33</v>
      </c>
      <c r="LZ80" s="4">
        <v>1.33</v>
      </c>
      <c r="MA80" s="4">
        <v>1.63</v>
      </c>
      <c r="MB80" s="4">
        <v>1.93</v>
      </c>
      <c r="MC80" s="4">
        <v>1.93</v>
      </c>
      <c r="MD80" s="4">
        <v>1.93</v>
      </c>
      <c r="ME80" s="4">
        <v>1.93</v>
      </c>
      <c r="MG80" s="4">
        <v>1.93</v>
      </c>
      <c r="MH80" s="4">
        <v>2.23</v>
      </c>
      <c r="MI80" s="4">
        <v>2.54</v>
      </c>
      <c r="MJ80" s="4">
        <v>2.54</v>
      </c>
      <c r="MK80" s="4">
        <v>2.54</v>
      </c>
      <c r="ML80" s="4">
        <v>2.54</v>
      </c>
      <c r="MN80" s="4">
        <v>2.54</v>
      </c>
      <c r="MO80" s="4">
        <v>1.93</v>
      </c>
      <c r="MP80" s="4">
        <v>1.33</v>
      </c>
      <c r="MQ80" s="4">
        <v>1.33</v>
      </c>
      <c r="MR80" s="4">
        <v>1.33</v>
      </c>
      <c r="MS80" s="4">
        <v>1.33</v>
      </c>
      <c r="MU80" s="4">
        <v>1.33</v>
      </c>
      <c r="MV80" s="4">
        <v>1.33</v>
      </c>
      <c r="MW80" s="4">
        <v>1.33</v>
      </c>
      <c r="MX80" s="4">
        <v>1.33</v>
      </c>
      <c r="MY80" s="4">
        <v>1.33</v>
      </c>
      <c r="MZ80" s="4">
        <v>1.33</v>
      </c>
      <c r="NB80" s="4">
        <v>1.33</v>
      </c>
      <c r="NC80" s="4">
        <v>1.33</v>
      </c>
      <c r="ND80" s="4">
        <v>1.33</v>
      </c>
      <c r="NE80" s="4">
        <v>1.33</v>
      </c>
      <c r="NF80" s="4">
        <v>1.33</v>
      </c>
      <c r="NG80" s="4">
        <v>1.33</v>
      </c>
      <c r="NI80" s="4">
        <v>1.33</v>
      </c>
      <c r="NJ80" s="4">
        <v>1.33</v>
      </c>
      <c r="NK80" s="4">
        <v>1.33</v>
      </c>
      <c r="NL80" s="4">
        <v>1.33</v>
      </c>
      <c r="NM80" s="4">
        <v>1.33</v>
      </c>
      <c r="NN80" s="4">
        <v>1.33</v>
      </c>
      <c r="NP80" s="4">
        <v>4.7300000000000004</v>
      </c>
      <c r="NQ80" s="4">
        <v>8.1300000000000008</v>
      </c>
      <c r="NR80" s="4">
        <v>8.1300000000000008</v>
      </c>
      <c r="NS80" s="4">
        <v>8.1300000000000008</v>
      </c>
      <c r="NT80" s="4">
        <v>8.1300000000000008</v>
      </c>
      <c r="NU80" s="4">
        <v>8.1300000000000008</v>
      </c>
      <c r="NW80" s="4">
        <v>8.1300000000000008</v>
      </c>
      <c r="NX80" s="4">
        <v>8.1300000000000008</v>
      </c>
      <c r="NY80" s="4">
        <v>8.1300000000000008</v>
      </c>
      <c r="NZ80" s="4">
        <v>7.12</v>
      </c>
      <c r="OA80" s="4">
        <v>6.1</v>
      </c>
      <c r="OB80" s="4">
        <v>6.1</v>
      </c>
      <c r="OD80" s="4">
        <v>6.1</v>
      </c>
      <c r="OE80" s="4">
        <v>6.1</v>
      </c>
      <c r="OF80" s="4">
        <v>6.1</v>
      </c>
      <c r="OG80" s="4">
        <v>13.51</v>
      </c>
      <c r="OH80" s="4">
        <v>20.91</v>
      </c>
      <c r="OI80" s="4">
        <v>20.91</v>
      </c>
      <c r="OL80" s="4">
        <v>20.91</v>
      </c>
      <c r="OM80" s="4">
        <v>20.91</v>
      </c>
      <c r="ON80" s="4">
        <v>20.91</v>
      </c>
      <c r="OO80" s="4">
        <v>20.91</v>
      </c>
      <c r="OP80" s="4">
        <v>10.46</v>
      </c>
      <c r="PC80" s="4">
        <v>4.58</v>
      </c>
      <c r="PD80" s="4">
        <v>4.58</v>
      </c>
      <c r="PF80" s="4">
        <v>4.58</v>
      </c>
      <c r="PG80" s="4">
        <v>4.58</v>
      </c>
      <c r="PH80" s="4">
        <v>4.58</v>
      </c>
      <c r="PI80" s="4">
        <v>4.58</v>
      </c>
      <c r="PJ80" s="4">
        <v>4.58</v>
      </c>
      <c r="PK80" s="4">
        <v>4.58</v>
      </c>
      <c r="PM80" s="4">
        <v>7.84</v>
      </c>
      <c r="PN80" s="4">
        <v>7.84</v>
      </c>
      <c r="PO80" s="4">
        <v>7.84</v>
      </c>
      <c r="PP80" s="4">
        <v>7.84</v>
      </c>
      <c r="PQ80" s="4">
        <v>7.84</v>
      </c>
      <c r="PR80" s="4">
        <v>7.84</v>
      </c>
      <c r="PT80" s="4">
        <v>7.84</v>
      </c>
      <c r="PY80" s="4">
        <v>10.46</v>
      </c>
      <c r="QA80" s="4">
        <v>7.84</v>
      </c>
      <c r="YK80" s="4">
        <v>1.88</v>
      </c>
      <c r="YL80" s="4">
        <v>7.5</v>
      </c>
      <c r="YM80" s="4">
        <v>7.5</v>
      </c>
      <c r="YN80" s="4">
        <v>7.5</v>
      </c>
      <c r="YO80" s="4">
        <v>7.5</v>
      </c>
      <c r="YQ80" s="4">
        <v>7.5</v>
      </c>
      <c r="YR80" s="4">
        <v>7.5</v>
      </c>
      <c r="YS80" s="4">
        <v>7.5</v>
      </c>
      <c r="YT80" s="4">
        <v>5.63</v>
      </c>
    </row>
    <row r="81" spans="1:700" hidden="1">
      <c r="A81" s="4" t="s">
        <v>920</v>
      </c>
      <c r="E81" s="4">
        <v>715</v>
      </c>
      <c r="F81" s="4">
        <v>21.45</v>
      </c>
      <c r="G81" s="752">
        <v>357500</v>
      </c>
      <c r="H81" s="752">
        <v>357500</v>
      </c>
      <c r="I81" s="744">
        <f t="shared" si="1"/>
        <v>21.45</v>
      </c>
      <c r="AF81" s="4">
        <v>2.68</v>
      </c>
      <c r="AG81" s="4">
        <v>2.68</v>
      </c>
      <c r="AH81" s="4">
        <v>2.68</v>
      </c>
      <c r="AK81" s="4">
        <v>2.68</v>
      </c>
      <c r="AL81" s="4">
        <v>2.68</v>
      </c>
      <c r="AM81" s="4">
        <v>2.68</v>
      </c>
      <c r="AN81" s="4">
        <v>2.68</v>
      </c>
      <c r="AO81" s="4">
        <v>2.68</v>
      </c>
      <c r="JO81" s="4">
        <v>0.79</v>
      </c>
      <c r="JP81" s="4">
        <v>1.59</v>
      </c>
      <c r="JQ81" s="4">
        <v>1.59</v>
      </c>
      <c r="JR81" s="4">
        <v>1.59</v>
      </c>
      <c r="JS81" s="4">
        <v>1.59</v>
      </c>
      <c r="JT81" s="4">
        <v>1.59</v>
      </c>
      <c r="JV81" s="4">
        <v>1.59</v>
      </c>
      <c r="JW81" s="4">
        <v>1.59</v>
      </c>
      <c r="JX81" s="4">
        <v>1.59</v>
      </c>
      <c r="JY81" s="4">
        <v>1.59</v>
      </c>
      <c r="JZ81" s="4">
        <v>1.59</v>
      </c>
      <c r="KA81" s="4">
        <v>1.59</v>
      </c>
      <c r="KC81" s="4">
        <v>1.59</v>
      </c>
      <c r="KD81" s="4">
        <v>1.59</v>
      </c>
      <c r="KE81" s="4">
        <v>1.59</v>
      </c>
      <c r="KF81" s="4">
        <v>1.59</v>
      </c>
      <c r="KG81" s="4">
        <v>1.59</v>
      </c>
      <c r="KH81" s="4">
        <v>1.59</v>
      </c>
      <c r="KJ81" s="4">
        <v>1.59</v>
      </c>
      <c r="KK81" s="4">
        <v>1.59</v>
      </c>
      <c r="KL81" s="4">
        <v>1.59</v>
      </c>
      <c r="KM81" s="4">
        <v>1.59</v>
      </c>
      <c r="KN81" s="4">
        <v>1.59</v>
      </c>
      <c r="KO81" s="4">
        <v>1.59</v>
      </c>
      <c r="KQ81" s="4">
        <v>1.59</v>
      </c>
      <c r="KR81" s="4">
        <v>1.59</v>
      </c>
      <c r="KS81" s="4">
        <v>1.59</v>
      </c>
      <c r="KT81" s="4">
        <v>1.59</v>
      </c>
      <c r="KU81" s="4">
        <v>1.59</v>
      </c>
      <c r="KV81" s="4">
        <v>1.59</v>
      </c>
      <c r="KX81" s="4">
        <v>1.59</v>
      </c>
      <c r="KY81" s="4">
        <v>1.59</v>
      </c>
      <c r="KZ81" s="4">
        <v>1.59</v>
      </c>
      <c r="LA81" s="4">
        <v>1.59</v>
      </c>
      <c r="LB81" s="4">
        <v>1.59</v>
      </c>
      <c r="LC81" s="4">
        <v>1.59</v>
      </c>
      <c r="LE81" s="4">
        <v>1.59</v>
      </c>
      <c r="LF81" s="4">
        <v>1.59</v>
      </c>
      <c r="LG81" s="4">
        <v>1.59</v>
      </c>
      <c r="LH81" s="4">
        <v>2.69</v>
      </c>
      <c r="LI81" s="4">
        <v>3.79</v>
      </c>
      <c r="LJ81" s="4">
        <v>3.79</v>
      </c>
      <c r="LL81" s="4">
        <v>3.79</v>
      </c>
      <c r="LM81" s="4">
        <v>3.79</v>
      </c>
      <c r="LN81" s="4">
        <v>3.79</v>
      </c>
      <c r="LO81" s="4">
        <v>3.36</v>
      </c>
      <c r="LP81" s="4">
        <v>2.93</v>
      </c>
      <c r="LQ81" s="4">
        <v>2.93</v>
      </c>
      <c r="LS81" s="4">
        <v>2.93</v>
      </c>
      <c r="LT81" s="4">
        <v>2.93</v>
      </c>
      <c r="LU81" s="4">
        <v>4.17</v>
      </c>
      <c r="LV81" s="4">
        <v>5.41</v>
      </c>
      <c r="LW81" s="4">
        <v>5.41</v>
      </c>
      <c r="LX81" s="4">
        <v>5.41</v>
      </c>
      <c r="LZ81" s="4">
        <v>5.41</v>
      </c>
      <c r="MA81" s="4">
        <v>5.41</v>
      </c>
      <c r="MB81" s="4">
        <v>5.41</v>
      </c>
      <c r="MC81" s="4">
        <v>3.5</v>
      </c>
      <c r="MD81" s="4">
        <v>1.59</v>
      </c>
      <c r="ME81" s="4">
        <v>1.59</v>
      </c>
      <c r="MG81" s="4">
        <v>1.59</v>
      </c>
      <c r="MH81" s="4">
        <v>1.59</v>
      </c>
      <c r="MI81" s="4">
        <v>1.59</v>
      </c>
      <c r="MJ81" s="4">
        <v>1.59</v>
      </c>
      <c r="MK81" s="4">
        <v>2.0699999999999998</v>
      </c>
      <c r="ML81" s="4">
        <v>2.54</v>
      </c>
      <c r="MN81" s="4">
        <v>2.54</v>
      </c>
      <c r="MO81" s="4">
        <v>2.54</v>
      </c>
      <c r="MP81" s="4">
        <v>2.54</v>
      </c>
      <c r="MQ81" s="4">
        <v>2.54</v>
      </c>
      <c r="MR81" s="4">
        <v>2.54</v>
      </c>
      <c r="MS81" s="4">
        <v>2.0699999999999998</v>
      </c>
      <c r="MU81" s="4">
        <v>1.59</v>
      </c>
      <c r="MV81" s="4">
        <v>1.59</v>
      </c>
      <c r="MW81" s="4">
        <v>1.59</v>
      </c>
      <c r="MX81" s="4">
        <v>2.69</v>
      </c>
      <c r="MY81" s="4">
        <v>3.79</v>
      </c>
      <c r="MZ81" s="4">
        <v>3.79</v>
      </c>
      <c r="NB81" s="4">
        <v>3.79</v>
      </c>
      <c r="NC81" s="4">
        <v>3.79</v>
      </c>
      <c r="ND81" s="4">
        <v>3.79</v>
      </c>
      <c r="NE81" s="4">
        <v>2.69</v>
      </c>
      <c r="NF81" s="4">
        <v>1.59</v>
      </c>
      <c r="NG81" s="4">
        <v>1.59</v>
      </c>
      <c r="NI81" s="4">
        <v>1.59</v>
      </c>
      <c r="NJ81" s="4">
        <v>1.59</v>
      </c>
      <c r="NK81" s="4">
        <v>1.59</v>
      </c>
      <c r="NL81" s="4">
        <v>1.59</v>
      </c>
      <c r="NM81" s="4">
        <v>1.59</v>
      </c>
      <c r="NN81" s="4">
        <v>1.59</v>
      </c>
      <c r="NP81" s="4">
        <v>0.79</v>
      </c>
      <c r="NZ81" s="4">
        <v>4.59</v>
      </c>
      <c r="OA81" s="4">
        <v>9.17</v>
      </c>
      <c r="OB81" s="4">
        <v>9.17</v>
      </c>
      <c r="OD81" s="4">
        <v>9.17</v>
      </c>
      <c r="OE81" s="4">
        <v>9.17</v>
      </c>
      <c r="OF81" s="4">
        <v>9.17</v>
      </c>
      <c r="OG81" s="4">
        <v>9.17</v>
      </c>
      <c r="OH81" s="4">
        <v>9.17</v>
      </c>
      <c r="OI81" s="4">
        <v>9.17</v>
      </c>
      <c r="OL81" s="4">
        <v>8.02</v>
      </c>
      <c r="OM81" s="4">
        <v>6.87</v>
      </c>
      <c r="ON81" s="4">
        <v>6.87</v>
      </c>
      <c r="OO81" s="4">
        <v>6.87</v>
      </c>
      <c r="OP81" s="4">
        <v>6.87</v>
      </c>
      <c r="OR81" s="4">
        <v>5.15</v>
      </c>
      <c r="OS81" s="4">
        <v>5.15</v>
      </c>
      <c r="OT81" s="4">
        <v>17.690000000000001</v>
      </c>
      <c r="OU81" s="4">
        <v>17.690000000000001</v>
      </c>
      <c r="OV81" s="4">
        <v>17.690000000000001</v>
      </c>
      <c r="OW81" s="4">
        <v>17.690000000000001</v>
      </c>
      <c r="OY81" s="4">
        <v>17.690000000000001</v>
      </c>
      <c r="OZ81" s="4">
        <v>17.690000000000001</v>
      </c>
      <c r="PA81" s="4">
        <v>17.690000000000001</v>
      </c>
      <c r="PB81" s="4">
        <v>17.690000000000001</v>
      </c>
      <c r="PC81" s="4">
        <v>17.690000000000001</v>
      </c>
      <c r="PD81" s="4">
        <v>10.02</v>
      </c>
      <c r="PF81" s="4">
        <v>6.18</v>
      </c>
      <c r="PG81" s="4">
        <v>6.18</v>
      </c>
      <c r="PH81" s="4">
        <v>6.18</v>
      </c>
      <c r="PI81" s="4">
        <v>6.18</v>
      </c>
      <c r="PJ81" s="4">
        <v>6.18</v>
      </c>
      <c r="PK81" s="4">
        <v>6.18</v>
      </c>
      <c r="PM81" s="4">
        <v>8.84</v>
      </c>
      <c r="PN81" s="4">
        <v>8.84</v>
      </c>
      <c r="PO81" s="4">
        <v>8.84</v>
      </c>
      <c r="PP81" s="4">
        <v>8.84</v>
      </c>
      <c r="PQ81" s="4">
        <v>8.84</v>
      </c>
      <c r="PR81" s="4">
        <v>8.84</v>
      </c>
      <c r="PT81" s="4">
        <v>8.84</v>
      </c>
      <c r="PY81" s="4">
        <v>11.79</v>
      </c>
      <c r="QA81" s="4">
        <v>8.84</v>
      </c>
      <c r="YK81" s="4">
        <v>2.23</v>
      </c>
      <c r="YL81" s="4">
        <v>8.94</v>
      </c>
      <c r="YM81" s="4">
        <v>8.94</v>
      </c>
      <c r="YN81" s="4">
        <v>8.94</v>
      </c>
      <c r="YO81" s="4">
        <v>8.94</v>
      </c>
      <c r="YQ81" s="4">
        <v>8.94</v>
      </c>
      <c r="YR81" s="4">
        <v>8.94</v>
      </c>
      <c r="YS81" s="4">
        <v>8.94</v>
      </c>
      <c r="YT81" s="4">
        <v>6.7</v>
      </c>
    </row>
    <row r="82" spans="1:700" hidden="1">
      <c r="A82" s="4" t="s">
        <v>921</v>
      </c>
      <c r="E82" s="4">
        <v>950</v>
      </c>
      <c r="F82" s="4">
        <v>28.5</v>
      </c>
      <c r="G82" s="752">
        <v>631750</v>
      </c>
      <c r="H82" s="752">
        <v>631750</v>
      </c>
      <c r="I82" s="744">
        <f t="shared" si="1"/>
        <v>28.5</v>
      </c>
      <c r="AF82" s="4">
        <v>3.56</v>
      </c>
      <c r="AG82" s="4">
        <v>3.56</v>
      </c>
      <c r="AH82" s="4">
        <v>3.56</v>
      </c>
      <c r="AK82" s="4">
        <v>3.56</v>
      </c>
      <c r="AL82" s="4">
        <v>3.56</v>
      </c>
      <c r="AM82" s="4">
        <v>3.56</v>
      </c>
      <c r="AN82" s="4">
        <v>3.56</v>
      </c>
      <c r="AO82" s="4">
        <v>3.56</v>
      </c>
      <c r="JF82" s="4">
        <v>1.9</v>
      </c>
      <c r="JH82" s="4">
        <v>3.81</v>
      </c>
      <c r="JI82" s="4">
        <v>3.81</v>
      </c>
      <c r="JJ82" s="4">
        <v>3.81</v>
      </c>
      <c r="JK82" s="4">
        <v>3.81</v>
      </c>
      <c r="JL82" s="4">
        <v>3.81</v>
      </c>
      <c r="JM82" s="4">
        <v>3.81</v>
      </c>
      <c r="JO82" s="4">
        <v>4.8600000000000003</v>
      </c>
      <c r="JP82" s="4">
        <v>5.92</v>
      </c>
      <c r="JQ82" s="4">
        <v>5.92</v>
      </c>
      <c r="JR82" s="4">
        <v>5.92</v>
      </c>
      <c r="JS82" s="4">
        <v>5.18</v>
      </c>
      <c r="JT82" s="4">
        <v>4.4400000000000004</v>
      </c>
      <c r="JV82" s="4">
        <v>4.4400000000000004</v>
      </c>
      <c r="JW82" s="4">
        <v>4.4400000000000004</v>
      </c>
      <c r="JX82" s="4">
        <v>4.4400000000000004</v>
      </c>
      <c r="JY82" s="4">
        <v>4.4400000000000004</v>
      </c>
      <c r="JZ82" s="4">
        <v>4.4400000000000004</v>
      </c>
      <c r="KA82" s="4">
        <v>4.4400000000000004</v>
      </c>
      <c r="KC82" s="4">
        <v>4.4400000000000004</v>
      </c>
      <c r="KD82" s="4">
        <v>9.25</v>
      </c>
      <c r="KE82" s="4">
        <v>14.07</v>
      </c>
      <c r="KF82" s="4">
        <v>14.07</v>
      </c>
      <c r="KG82" s="4">
        <v>14.07</v>
      </c>
      <c r="KH82" s="4">
        <v>14.07</v>
      </c>
      <c r="KJ82" s="4">
        <v>14.07</v>
      </c>
      <c r="KK82" s="4">
        <v>14.07</v>
      </c>
      <c r="KL82" s="4">
        <v>8.09</v>
      </c>
      <c r="KM82" s="4">
        <v>2.11</v>
      </c>
      <c r="KN82" s="4">
        <v>2.11</v>
      </c>
      <c r="KO82" s="4">
        <v>2.11</v>
      </c>
      <c r="KQ82" s="4">
        <v>2.11</v>
      </c>
      <c r="KR82" s="4">
        <v>2.11</v>
      </c>
      <c r="KS82" s="4">
        <v>2.11</v>
      </c>
      <c r="KT82" s="4">
        <v>2.11</v>
      </c>
      <c r="KU82" s="4">
        <v>2.11</v>
      </c>
      <c r="KV82" s="4">
        <v>2.11</v>
      </c>
      <c r="KX82" s="4">
        <v>2.11</v>
      </c>
      <c r="KY82" s="4">
        <v>2.11</v>
      </c>
      <c r="KZ82" s="4">
        <v>4.2</v>
      </c>
      <c r="LA82" s="4">
        <v>6.3</v>
      </c>
      <c r="LB82" s="4">
        <v>6.3</v>
      </c>
      <c r="LC82" s="4">
        <v>6.3</v>
      </c>
      <c r="LE82" s="4">
        <v>6.3</v>
      </c>
      <c r="LF82" s="4">
        <v>6.3</v>
      </c>
      <c r="LG82" s="4">
        <v>7.46</v>
      </c>
      <c r="LH82" s="4">
        <v>7.75</v>
      </c>
      <c r="LI82" s="4">
        <v>6.88</v>
      </c>
      <c r="LJ82" s="4">
        <v>6.88</v>
      </c>
      <c r="LL82" s="4">
        <v>6.88</v>
      </c>
      <c r="LM82" s="4">
        <v>6.88</v>
      </c>
      <c r="LN82" s="4">
        <v>6.88</v>
      </c>
      <c r="LO82" s="4">
        <v>11.44</v>
      </c>
      <c r="LP82" s="4">
        <v>16</v>
      </c>
      <c r="LQ82" s="4">
        <v>16.739999999999998</v>
      </c>
      <c r="LS82" s="4">
        <v>17.48</v>
      </c>
      <c r="LT82" s="4">
        <v>17.48</v>
      </c>
      <c r="LU82" s="4">
        <v>17.48</v>
      </c>
      <c r="LV82" s="4">
        <v>12.59</v>
      </c>
      <c r="LW82" s="4">
        <v>7.34</v>
      </c>
      <c r="LX82" s="4">
        <v>6.96</v>
      </c>
      <c r="LZ82" s="4">
        <v>6.96</v>
      </c>
      <c r="MA82" s="4">
        <v>6.96</v>
      </c>
      <c r="MB82" s="4">
        <v>6.96</v>
      </c>
      <c r="MC82" s="4">
        <v>6.96</v>
      </c>
      <c r="MD82" s="4">
        <v>6.63</v>
      </c>
      <c r="ME82" s="4">
        <v>6.3</v>
      </c>
      <c r="MG82" s="4">
        <v>6.3</v>
      </c>
      <c r="MH82" s="4">
        <v>6.3</v>
      </c>
      <c r="MI82" s="4">
        <v>7.52</v>
      </c>
      <c r="MJ82" s="4">
        <v>8.74</v>
      </c>
      <c r="MK82" s="4">
        <v>6.65</v>
      </c>
      <c r="ML82" s="4">
        <v>4.55</v>
      </c>
      <c r="MN82" s="4">
        <v>4.55</v>
      </c>
      <c r="MO82" s="4">
        <v>4.55</v>
      </c>
      <c r="MP82" s="4">
        <v>5.42</v>
      </c>
      <c r="MQ82" s="4">
        <v>6.3</v>
      </c>
      <c r="MR82" s="4">
        <v>6.3</v>
      </c>
      <c r="MS82" s="4">
        <v>6.3</v>
      </c>
      <c r="MU82" s="4">
        <v>6.3</v>
      </c>
      <c r="MV82" s="4">
        <v>6.3</v>
      </c>
      <c r="MW82" s="4">
        <v>6.3</v>
      </c>
      <c r="MX82" s="4">
        <v>4.2</v>
      </c>
      <c r="MY82" s="4">
        <v>2.63</v>
      </c>
      <c r="MZ82" s="4">
        <v>3.16</v>
      </c>
      <c r="NB82" s="4">
        <v>3.16</v>
      </c>
      <c r="NC82" s="4">
        <v>3.16</v>
      </c>
      <c r="ND82" s="4">
        <v>3.16</v>
      </c>
      <c r="NE82" s="4">
        <v>3.16</v>
      </c>
      <c r="NF82" s="4">
        <v>3.53</v>
      </c>
      <c r="NG82" s="4">
        <v>3.91</v>
      </c>
      <c r="NI82" s="4">
        <v>3.91</v>
      </c>
      <c r="NJ82" s="4">
        <v>3.91</v>
      </c>
      <c r="NK82" s="4">
        <v>3.91</v>
      </c>
      <c r="NL82" s="4">
        <v>3.91</v>
      </c>
      <c r="NM82" s="4">
        <v>3.91</v>
      </c>
      <c r="NN82" s="4">
        <v>3.01</v>
      </c>
      <c r="NP82" s="4">
        <v>1.06</v>
      </c>
      <c r="OL82" s="4">
        <v>2.72</v>
      </c>
      <c r="OM82" s="4">
        <v>5.45</v>
      </c>
      <c r="ON82" s="4">
        <v>5.45</v>
      </c>
      <c r="OO82" s="4">
        <v>5.45</v>
      </c>
      <c r="OP82" s="4">
        <v>5.45</v>
      </c>
      <c r="OR82" s="4">
        <v>4.09</v>
      </c>
      <c r="OS82" s="4">
        <v>4.09</v>
      </c>
      <c r="OT82" s="4">
        <v>4.09</v>
      </c>
      <c r="OU82" s="4">
        <v>4.09</v>
      </c>
      <c r="OV82" s="4">
        <v>3.81</v>
      </c>
      <c r="OW82" s="4">
        <v>3.27</v>
      </c>
      <c r="OY82" s="4">
        <v>3.27</v>
      </c>
      <c r="OZ82" s="4">
        <v>3.27</v>
      </c>
      <c r="PA82" s="4">
        <v>3.27</v>
      </c>
      <c r="PB82" s="4">
        <v>3.27</v>
      </c>
      <c r="PC82" s="4">
        <v>3.27</v>
      </c>
      <c r="PD82" s="4">
        <v>8.35</v>
      </c>
      <c r="PF82" s="4">
        <v>10.9</v>
      </c>
      <c r="PG82" s="4">
        <v>10.9</v>
      </c>
      <c r="PH82" s="4">
        <v>10.9</v>
      </c>
      <c r="PI82" s="4">
        <v>10.9</v>
      </c>
      <c r="PJ82" s="4">
        <v>10.9</v>
      </c>
      <c r="PK82" s="4">
        <v>10.9</v>
      </c>
      <c r="PM82" s="4">
        <v>10.9</v>
      </c>
      <c r="PN82" s="4">
        <v>5.81</v>
      </c>
      <c r="PO82" s="4">
        <v>3.27</v>
      </c>
      <c r="PP82" s="4">
        <v>3.27</v>
      </c>
      <c r="PQ82" s="4">
        <v>3.27</v>
      </c>
      <c r="PR82" s="4">
        <v>3.27</v>
      </c>
      <c r="PT82" s="4">
        <v>3.27</v>
      </c>
      <c r="PY82" s="4">
        <v>5.08</v>
      </c>
      <c r="QA82" s="4">
        <v>7.27</v>
      </c>
      <c r="QB82" s="4">
        <v>7.27</v>
      </c>
      <c r="QC82" s="4">
        <v>7.27</v>
      </c>
      <c r="QD82" s="4">
        <v>7.27</v>
      </c>
      <c r="QE82" s="4">
        <v>7.27</v>
      </c>
      <c r="QF82" s="4">
        <v>5.45</v>
      </c>
      <c r="YK82" s="4">
        <v>2.97</v>
      </c>
      <c r="YL82" s="4">
        <v>11.88</v>
      </c>
      <c r="YM82" s="4">
        <v>11.88</v>
      </c>
      <c r="YN82" s="4">
        <v>11.88</v>
      </c>
      <c r="YO82" s="4">
        <v>11.88</v>
      </c>
      <c r="YQ82" s="4">
        <v>11.88</v>
      </c>
      <c r="YR82" s="4">
        <v>11.88</v>
      </c>
      <c r="YS82" s="4">
        <v>11.88</v>
      </c>
      <c r="YT82" s="4">
        <v>8.91</v>
      </c>
    </row>
    <row r="83" spans="1:700" hidden="1">
      <c r="A83" s="4" t="s">
        <v>922</v>
      </c>
      <c r="E83" s="4">
        <v>1150</v>
      </c>
      <c r="F83" s="4">
        <v>34.5</v>
      </c>
      <c r="G83" s="752">
        <v>920000</v>
      </c>
      <c r="H83" s="752">
        <v>920000</v>
      </c>
      <c r="I83" s="744">
        <f t="shared" si="1"/>
        <v>34.5</v>
      </c>
      <c r="AF83" s="4">
        <v>4.3099999999999996</v>
      </c>
      <c r="AG83" s="4">
        <v>4.3099999999999996</v>
      </c>
      <c r="AH83" s="4">
        <v>4.3099999999999996</v>
      </c>
      <c r="AK83" s="4">
        <v>4.3099999999999996</v>
      </c>
      <c r="AL83" s="4">
        <v>4.3099999999999996</v>
      </c>
      <c r="AM83" s="4">
        <v>4.3099999999999996</v>
      </c>
      <c r="AN83" s="4">
        <v>4.3099999999999996</v>
      </c>
      <c r="AO83" s="4">
        <v>4.3099999999999996</v>
      </c>
      <c r="JO83" s="4">
        <v>1.28</v>
      </c>
      <c r="JP83" s="4">
        <v>2.56</v>
      </c>
      <c r="JQ83" s="4">
        <v>2.56</v>
      </c>
      <c r="JR83" s="4">
        <v>2.56</v>
      </c>
      <c r="JS83" s="4">
        <v>8.06</v>
      </c>
      <c r="JT83" s="4">
        <v>13.56</v>
      </c>
      <c r="JV83" s="4">
        <v>13.56</v>
      </c>
      <c r="JW83" s="4">
        <v>13.56</v>
      </c>
      <c r="JX83" s="4">
        <v>13.56</v>
      </c>
      <c r="JY83" s="4">
        <v>13.56</v>
      </c>
      <c r="JZ83" s="4">
        <v>13.56</v>
      </c>
      <c r="KA83" s="4">
        <v>13.56</v>
      </c>
      <c r="KC83" s="4">
        <v>13.56</v>
      </c>
      <c r="KD83" s="4">
        <v>13.56</v>
      </c>
      <c r="KE83" s="4">
        <v>13.56</v>
      </c>
      <c r="KF83" s="4">
        <v>13.56</v>
      </c>
      <c r="KG83" s="4">
        <v>13.56</v>
      </c>
      <c r="KH83" s="4">
        <v>13.56</v>
      </c>
      <c r="KJ83" s="4">
        <v>12.87</v>
      </c>
      <c r="KK83" s="4">
        <v>12.19</v>
      </c>
      <c r="KL83" s="4">
        <v>12.19</v>
      </c>
      <c r="KM83" s="4">
        <v>12.19</v>
      </c>
      <c r="KN83" s="4">
        <v>12.19</v>
      </c>
      <c r="KO83" s="4">
        <v>12.19</v>
      </c>
      <c r="KQ83" s="4">
        <v>12.19</v>
      </c>
      <c r="KR83" s="4">
        <v>12.19</v>
      </c>
      <c r="KS83" s="4">
        <v>24.49</v>
      </c>
      <c r="KT83" s="4">
        <v>36.799999999999997</v>
      </c>
      <c r="KU83" s="4">
        <v>36.799999999999997</v>
      </c>
      <c r="KV83" s="4">
        <v>36.799999999999997</v>
      </c>
      <c r="KX83" s="4">
        <v>36.799999999999997</v>
      </c>
      <c r="KY83" s="4">
        <v>36.799999999999997</v>
      </c>
      <c r="KZ83" s="4">
        <v>36.799999999999997</v>
      </c>
      <c r="LA83" s="4">
        <v>36.799999999999997</v>
      </c>
      <c r="LB83" s="4">
        <v>36.799999999999997</v>
      </c>
      <c r="LC83" s="4">
        <v>19.68</v>
      </c>
      <c r="LE83" s="4">
        <v>2.56</v>
      </c>
      <c r="LF83" s="4">
        <v>2.56</v>
      </c>
      <c r="LG83" s="4">
        <v>6.84</v>
      </c>
      <c r="LH83" s="4">
        <v>11.12</v>
      </c>
      <c r="LI83" s="4">
        <v>11.12</v>
      </c>
      <c r="LJ83" s="4">
        <v>11.12</v>
      </c>
      <c r="LL83" s="4">
        <v>11.12</v>
      </c>
      <c r="LM83" s="4">
        <v>11.12</v>
      </c>
      <c r="LN83" s="4">
        <v>11.12</v>
      </c>
      <c r="LO83" s="4">
        <v>11.12</v>
      </c>
      <c r="LP83" s="4">
        <v>11.12</v>
      </c>
      <c r="LQ83" s="4">
        <v>13.84</v>
      </c>
      <c r="LS83" s="4">
        <v>16.559999999999999</v>
      </c>
      <c r="LT83" s="4">
        <v>16.559999999999999</v>
      </c>
      <c r="LU83" s="4">
        <v>16.559999999999999</v>
      </c>
      <c r="LV83" s="4">
        <v>16.559999999999999</v>
      </c>
      <c r="LW83" s="4">
        <v>16.559999999999999</v>
      </c>
      <c r="LX83" s="4">
        <v>16.559999999999999</v>
      </c>
      <c r="LZ83" s="4">
        <v>16.559999999999999</v>
      </c>
      <c r="MA83" s="4">
        <v>16.559999999999999</v>
      </c>
      <c r="MB83" s="4">
        <v>16.559999999999999</v>
      </c>
      <c r="MC83" s="4">
        <v>16.559999999999999</v>
      </c>
      <c r="MD83" s="4">
        <v>9.56</v>
      </c>
      <c r="ME83" s="4">
        <v>2.56</v>
      </c>
      <c r="MG83" s="4">
        <v>2.56</v>
      </c>
      <c r="MH83" s="4">
        <v>2.56</v>
      </c>
      <c r="MI83" s="4">
        <v>2.56</v>
      </c>
      <c r="MJ83" s="4">
        <v>2.56</v>
      </c>
      <c r="MK83" s="4">
        <v>2.56</v>
      </c>
      <c r="ML83" s="4">
        <v>2.56</v>
      </c>
      <c r="MN83" s="4">
        <v>2.56</v>
      </c>
      <c r="MO83" s="4">
        <v>2.56</v>
      </c>
      <c r="MP83" s="4">
        <v>2.56</v>
      </c>
      <c r="MQ83" s="4">
        <v>2.56</v>
      </c>
      <c r="MR83" s="4">
        <v>2.56</v>
      </c>
      <c r="MS83" s="4">
        <v>2.56</v>
      </c>
      <c r="MU83" s="4">
        <v>2.56</v>
      </c>
      <c r="MV83" s="4">
        <v>2.56</v>
      </c>
      <c r="MW83" s="4">
        <v>2.56</v>
      </c>
      <c r="MX83" s="4">
        <v>2.56</v>
      </c>
      <c r="MY83" s="4">
        <v>2.56</v>
      </c>
      <c r="MZ83" s="4">
        <v>2.56</v>
      </c>
      <c r="NB83" s="4">
        <v>2.56</v>
      </c>
      <c r="NC83" s="4">
        <v>2.56</v>
      </c>
      <c r="ND83" s="4">
        <v>2.56</v>
      </c>
      <c r="NE83" s="4">
        <v>2.56</v>
      </c>
      <c r="NF83" s="4">
        <v>2.56</v>
      </c>
      <c r="NG83" s="4">
        <v>2.56</v>
      </c>
      <c r="NI83" s="4">
        <v>2.56</v>
      </c>
      <c r="NJ83" s="4">
        <v>2.56</v>
      </c>
      <c r="NK83" s="4">
        <v>2.56</v>
      </c>
      <c r="NL83" s="4">
        <v>2.56</v>
      </c>
      <c r="NM83" s="4">
        <v>2.56</v>
      </c>
      <c r="NN83" s="4">
        <v>2.56</v>
      </c>
      <c r="NP83" s="4">
        <v>1.28</v>
      </c>
      <c r="YK83" s="4">
        <v>3.59</v>
      </c>
      <c r="YL83" s="4">
        <v>14.38</v>
      </c>
      <c r="YM83" s="4">
        <v>14.38</v>
      </c>
      <c r="YN83" s="4">
        <v>14.38</v>
      </c>
      <c r="YO83" s="4">
        <v>14.38</v>
      </c>
      <c r="YQ83" s="4">
        <v>14.38</v>
      </c>
      <c r="YR83" s="4">
        <v>14.38</v>
      </c>
      <c r="YS83" s="4">
        <v>14.38</v>
      </c>
      <c r="YT83" s="4">
        <v>10.78</v>
      </c>
    </row>
    <row r="84" spans="1:700" hidden="1">
      <c r="A84" s="4" t="s">
        <v>923</v>
      </c>
      <c r="E84" s="4">
        <v>15</v>
      </c>
      <c r="F84" s="4">
        <v>0.45</v>
      </c>
      <c r="G84" s="752">
        <v>13725</v>
      </c>
      <c r="H84" s="752">
        <v>13725</v>
      </c>
      <c r="I84" s="744">
        <f t="shared" si="1"/>
        <v>0.45</v>
      </c>
      <c r="AF84" s="4">
        <v>0.06</v>
      </c>
      <c r="AG84" s="4">
        <v>0.06</v>
      </c>
      <c r="AH84" s="4">
        <v>0.06</v>
      </c>
      <c r="AK84" s="4">
        <v>0.06</v>
      </c>
      <c r="AL84" s="4">
        <v>0.06</v>
      </c>
      <c r="AM84" s="4">
        <v>0.06</v>
      </c>
      <c r="AN84" s="4">
        <v>0.06</v>
      </c>
      <c r="AO84" s="4">
        <v>0.06</v>
      </c>
      <c r="JO84" s="4">
        <v>0.02</v>
      </c>
      <c r="JP84" s="4">
        <v>0.03</v>
      </c>
      <c r="JQ84" s="4">
        <v>0.03</v>
      </c>
      <c r="JR84" s="4">
        <v>0.03</v>
      </c>
      <c r="JS84" s="4">
        <v>0.03</v>
      </c>
      <c r="JT84" s="4">
        <v>0.03</v>
      </c>
      <c r="JV84" s="4">
        <v>0.03</v>
      </c>
      <c r="JW84" s="4">
        <v>0.03</v>
      </c>
      <c r="JX84" s="4">
        <v>0.03</v>
      </c>
      <c r="JY84" s="4">
        <v>0.03</v>
      </c>
      <c r="JZ84" s="4">
        <v>0.03</v>
      </c>
      <c r="KA84" s="4">
        <v>0.03</v>
      </c>
      <c r="KC84" s="4">
        <v>0.03</v>
      </c>
      <c r="KD84" s="4">
        <v>0.03</v>
      </c>
      <c r="KE84" s="4">
        <v>0.03</v>
      </c>
      <c r="KF84" s="4">
        <v>0.03</v>
      </c>
      <c r="KG84" s="4">
        <v>0.03</v>
      </c>
      <c r="KH84" s="4">
        <v>0.03</v>
      </c>
      <c r="KJ84" s="4">
        <v>0.16</v>
      </c>
      <c r="KK84" s="4">
        <v>0.28000000000000003</v>
      </c>
      <c r="KL84" s="4">
        <v>0.28000000000000003</v>
      </c>
      <c r="KM84" s="4">
        <v>0.28000000000000003</v>
      </c>
      <c r="KN84" s="4">
        <v>0.28000000000000003</v>
      </c>
      <c r="KO84" s="4">
        <v>0.28000000000000003</v>
      </c>
      <c r="KQ84" s="4">
        <v>0.28000000000000003</v>
      </c>
      <c r="KR84" s="4">
        <v>0.28000000000000003</v>
      </c>
      <c r="KS84" s="4">
        <v>0.24</v>
      </c>
      <c r="KT84" s="4">
        <v>0.2</v>
      </c>
      <c r="KU84" s="4">
        <v>0.2</v>
      </c>
      <c r="KV84" s="4">
        <v>0.2</v>
      </c>
      <c r="KX84" s="4">
        <v>0.2</v>
      </c>
      <c r="KY84" s="4">
        <v>0.2</v>
      </c>
      <c r="KZ84" s="4">
        <v>0.37</v>
      </c>
      <c r="LA84" s="4">
        <v>0.54</v>
      </c>
      <c r="LB84" s="4">
        <v>0.54</v>
      </c>
      <c r="LC84" s="4">
        <v>0.54</v>
      </c>
      <c r="LE84" s="4">
        <v>0.54</v>
      </c>
      <c r="LF84" s="4">
        <v>0.54</v>
      </c>
      <c r="LG84" s="4">
        <v>0.54</v>
      </c>
      <c r="LH84" s="4">
        <v>0.54</v>
      </c>
      <c r="LI84" s="4">
        <v>0.36</v>
      </c>
      <c r="LJ84" s="4">
        <v>0.18</v>
      </c>
      <c r="LL84" s="4">
        <v>0.18</v>
      </c>
      <c r="LM84" s="4">
        <v>0.18</v>
      </c>
      <c r="LN84" s="4">
        <v>0.18</v>
      </c>
      <c r="LO84" s="4">
        <v>0.18</v>
      </c>
      <c r="LP84" s="4">
        <v>0.18</v>
      </c>
      <c r="LQ84" s="4">
        <v>0.25</v>
      </c>
      <c r="LS84" s="4">
        <v>0.32</v>
      </c>
      <c r="LT84" s="4">
        <v>0.32</v>
      </c>
      <c r="LU84" s="4">
        <v>0.32</v>
      </c>
      <c r="LV84" s="4">
        <v>0.32</v>
      </c>
      <c r="LW84" s="4">
        <v>0.32</v>
      </c>
      <c r="LX84" s="4">
        <v>0.32</v>
      </c>
      <c r="LZ84" s="4">
        <v>0.18</v>
      </c>
      <c r="MA84" s="4">
        <v>0.03</v>
      </c>
      <c r="MB84" s="4">
        <v>0.03</v>
      </c>
      <c r="MC84" s="4">
        <v>0.03</v>
      </c>
      <c r="MD84" s="4">
        <v>0.03</v>
      </c>
      <c r="ME84" s="4">
        <v>0.03</v>
      </c>
      <c r="MG84" s="4">
        <v>0.03</v>
      </c>
      <c r="MH84" s="4">
        <v>0.03</v>
      </c>
      <c r="MI84" s="4">
        <v>0.03</v>
      </c>
      <c r="MJ84" s="4">
        <v>0.03</v>
      </c>
      <c r="MK84" s="4">
        <v>0.03</v>
      </c>
      <c r="ML84" s="4">
        <v>0.03</v>
      </c>
      <c r="MN84" s="4">
        <v>0.03</v>
      </c>
      <c r="MO84" s="4">
        <v>0.03</v>
      </c>
      <c r="MP84" s="4">
        <v>0.03</v>
      </c>
      <c r="MQ84" s="4">
        <v>0.03</v>
      </c>
      <c r="MR84" s="4">
        <v>0.03</v>
      </c>
      <c r="MS84" s="4">
        <v>0.03</v>
      </c>
      <c r="MU84" s="4">
        <v>0.03</v>
      </c>
      <c r="MV84" s="4">
        <v>0.03</v>
      </c>
      <c r="MW84" s="4">
        <v>0.03</v>
      </c>
      <c r="MX84" s="4">
        <v>0.03</v>
      </c>
      <c r="MY84" s="4">
        <v>0.03</v>
      </c>
      <c r="MZ84" s="4">
        <v>0.03</v>
      </c>
      <c r="NB84" s="4">
        <v>0.03</v>
      </c>
      <c r="NC84" s="4">
        <v>0.03</v>
      </c>
      <c r="ND84" s="4">
        <v>0.03</v>
      </c>
      <c r="NE84" s="4">
        <v>0.03</v>
      </c>
      <c r="NF84" s="4">
        <v>0.03</v>
      </c>
      <c r="NG84" s="4">
        <v>0.03</v>
      </c>
      <c r="NI84" s="4">
        <v>0.03</v>
      </c>
      <c r="NJ84" s="4">
        <v>0.03</v>
      </c>
      <c r="NK84" s="4">
        <v>0.03</v>
      </c>
      <c r="NL84" s="4">
        <v>0.03</v>
      </c>
      <c r="NM84" s="4">
        <v>0.03</v>
      </c>
      <c r="NN84" s="4">
        <v>0.03</v>
      </c>
      <c r="NP84" s="4">
        <v>0.02</v>
      </c>
      <c r="YK84" s="4">
        <v>0.05</v>
      </c>
      <c r="YL84" s="4">
        <v>0.19</v>
      </c>
      <c r="YM84" s="4">
        <v>0.19</v>
      </c>
      <c r="YN84" s="4">
        <v>0.19</v>
      </c>
      <c r="YO84" s="4">
        <v>0.19</v>
      </c>
      <c r="YQ84" s="4">
        <v>0.19</v>
      </c>
      <c r="YR84" s="4">
        <v>0.19</v>
      </c>
      <c r="YS84" s="4">
        <v>0.19</v>
      </c>
      <c r="YT84" s="4">
        <v>0.14000000000000001</v>
      </c>
    </row>
    <row r="85" spans="1:700" hidden="1">
      <c r="A85" s="4" t="s">
        <v>924</v>
      </c>
      <c r="E85" s="4">
        <v>420</v>
      </c>
      <c r="F85" s="4">
        <v>12.6</v>
      </c>
      <c r="G85" s="752">
        <v>390600</v>
      </c>
      <c r="H85" s="752">
        <v>390600</v>
      </c>
      <c r="I85" s="744">
        <f t="shared" si="1"/>
        <v>12.6</v>
      </c>
      <c r="AF85" s="4">
        <v>1.58</v>
      </c>
      <c r="AG85" s="4">
        <v>1.58</v>
      </c>
      <c r="AH85" s="4">
        <v>1.58</v>
      </c>
      <c r="AK85" s="4">
        <v>1.58</v>
      </c>
      <c r="AL85" s="4">
        <v>1.58</v>
      </c>
      <c r="AM85" s="4">
        <v>1.58</v>
      </c>
      <c r="AN85" s="4">
        <v>1.58</v>
      </c>
      <c r="AO85" s="4">
        <v>1.58</v>
      </c>
      <c r="JO85" s="4">
        <v>0.47</v>
      </c>
      <c r="JP85" s="4">
        <v>0.93</v>
      </c>
      <c r="JQ85" s="4">
        <v>0.93</v>
      </c>
      <c r="JR85" s="4">
        <v>0.93</v>
      </c>
      <c r="JS85" s="4">
        <v>0.93</v>
      </c>
      <c r="JT85" s="4">
        <v>0.93</v>
      </c>
      <c r="JV85" s="4">
        <v>0.93</v>
      </c>
      <c r="JW85" s="4">
        <v>0.93</v>
      </c>
      <c r="JX85" s="4">
        <v>0.93</v>
      </c>
      <c r="JY85" s="4">
        <v>0.93</v>
      </c>
      <c r="JZ85" s="4">
        <v>0.93</v>
      </c>
      <c r="KA85" s="4">
        <v>0.93</v>
      </c>
      <c r="KC85" s="4">
        <v>0.93</v>
      </c>
      <c r="KD85" s="4">
        <v>0.93</v>
      </c>
      <c r="KE85" s="4">
        <v>0.93</v>
      </c>
      <c r="KF85" s="4">
        <v>0.93</v>
      </c>
      <c r="KG85" s="4">
        <v>0.93</v>
      </c>
      <c r="KH85" s="4">
        <v>0.93</v>
      </c>
      <c r="KJ85" s="4">
        <v>0.93</v>
      </c>
      <c r="KK85" s="4">
        <v>0.93</v>
      </c>
      <c r="KL85" s="4">
        <v>0.93</v>
      </c>
      <c r="KM85" s="4">
        <v>0.93</v>
      </c>
      <c r="KN85" s="4">
        <v>0.93</v>
      </c>
      <c r="KO85" s="4">
        <v>0.93</v>
      </c>
      <c r="KQ85" s="4">
        <v>0.93</v>
      </c>
      <c r="KR85" s="4">
        <v>0.93</v>
      </c>
      <c r="KS85" s="4">
        <v>3.28</v>
      </c>
      <c r="KT85" s="4">
        <v>5.62</v>
      </c>
      <c r="KU85" s="4">
        <v>5.62</v>
      </c>
      <c r="KV85" s="4">
        <v>5.62</v>
      </c>
      <c r="KX85" s="4">
        <v>5.62</v>
      </c>
      <c r="KY85" s="4">
        <v>5.62</v>
      </c>
      <c r="KZ85" s="4">
        <v>5.62</v>
      </c>
      <c r="LA85" s="4">
        <v>5.62</v>
      </c>
      <c r="LB85" s="4">
        <v>5.62</v>
      </c>
      <c r="LC85" s="4">
        <v>5.62</v>
      </c>
      <c r="LE85" s="4">
        <v>5.62</v>
      </c>
      <c r="LF85" s="4">
        <v>5.62</v>
      </c>
      <c r="LG85" s="4">
        <v>5.62</v>
      </c>
      <c r="LH85" s="4">
        <v>5.62</v>
      </c>
      <c r="LI85" s="4">
        <v>5.62</v>
      </c>
      <c r="LJ85" s="4">
        <v>5.62</v>
      </c>
      <c r="LL85" s="4">
        <v>5.62</v>
      </c>
      <c r="LM85" s="4">
        <v>5.62</v>
      </c>
      <c r="LN85" s="4">
        <v>11.32</v>
      </c>
      <c r="LO85" s="4">
        <v>17.010000000000002</v>
      </c>
      <c r="LP85" s="4">
        <v>17.010000000000002</v>
      </c>
      <c r="LQ85" s="4">
        <v>17.010000000000002</v>
      </c>
      <c r="LS85" s="4">
        <v>17.010000000000002</v>
      </c>
      <c r="LT85" s="4">
        <v>17.010000000000002</v>
      </c>
      <c r="LU85" s="4">
        <v>17.010000000000002</v>
      </c>
      <c r="LV85" s="4">
        <v>10.73</v>
      </c>
      <c r="LW85" s="4">
        <v>4.45</v>
      </c>
      <c r="LX85" s="4">
        <v>4.45</v>
      </c>
      <c r="LZ85" s="4">
        <v>4.45</v>
      </c>
      <c r="MA85" s="4">
        <v>4.45</v>
      </c>
      <c r="MB85" s="4">
        <v>4.45</v>
      </c>
      <c r="MC85" s="4">
        <v>4.45</v>
      </c>
      <c r="MD85" s="4">
        <v>4.45</v>
      </c>
      <c r="ME85" s="4">
        <v>5.82</v>
      </c>
      <c r="MG85" s="4">
        <v>7.19</v>
      </c>
      <c r="MH85" s="4">
        <v>7.19</v>
      </c>
      <c r="MI85" s="4">
        <v>7.19</v>
      </c>
      <c r="MJ85" s="4">
        <v>7.19</v>
      </c>
      <c r="MK85" s="4">
        <v>7.19</v>
      </c>
      <c r="ML85" s="4">
        <v>7.19</v>
      </c>
      <c r="MN85" s="4">
        <v>7.19</v>
      </c>
      <c r="MO85" s="4">
        <v>7.19</v>
      </c>
      <c r="MP85" s="4">
        <v>4.0599999999999996</v>
      </c>
      <c r="MQ85" s="4">
        <v>0.93</v>
      </c>
      <c r="MR85" s="4">
        <v>0.93</v>
      </c>
      <c r="MS85" s="4">
        <v>0.93</v>
      </c>
      <c r="MU85" s="4">
        <v>0.93</v>
      </c>
      <c r="MV85" s="4">
        <v>0.93</v>
      </c>
      <c r="MW85" s="4">
        <v>0.93</v>
      </c>
      <c r="MX85" s="4">
        <v>0.93</v>
      </c>
      <c r="MY85" s="4">
        <v>0.93</v>
      </c>
      <c r="MZ85" s="4">
        <v>0.93</v>
      </c>
      <c r="NB85" s="4">
        <v>0.93</v>
      </c>
      <c r="NC85" s="4">
        <v>0.93</v>
      </c>
      <c r="ND85" s="4">
        <v>0.93</v>
      </c>
      <c r="NE85" s="4">
        <v>0.93</v>
      </c>
      <c r="NF85" s="4">
        <v>0.93</v>
      </c>
      <c r="NG85" s="4">
        <v>0.93</v>
      </c>
      <c r="NI85" s="4">
        <v>0.93</v>
      </c>
      <c r="NJ85" s="4">
        <v>0.93</v>
      </c>
      <c r="NK85" s="4">
        <v>0.93</v>
      </c>
      <c r="NL85" s="4">
        <v>0.93</v>
      </c>
      <c r="NM85" s="4">
        <v>0.93</v>
      </c>
      <c r="NN85" s="4">
        <v>0.93</v>
      </c>
      <c r="NP85" s="4">
        <v>0.47</v>
      </c>
      <c r="YK85" s="4">
        <v>1.31</v>
      </c>
      <c r="YL85" s="4">
        <v>5.25</v>
      </c>
      <c r="YM85" s="4">
        <v>5.25</v>
      </c>
      <c r="YN85" s="4">
        <v>5.25</v>
      </c>
      <c r="YO85" s="4">
        <v>5.25</v>
      </c>
      <c r="YQ85" s="4">
        <v>5.25</v>
      </c>
      <c r="YR85" s="4">
        <v>5.25</v>
      </c>
      <c r="YS85" s="4">
        <v>5.25</v>
      </c>
      <c r="YT85" s="4">
        <v>3.94</v>
      </c>
    </row>
    <row r="86" spans="1:700" hidden="1">
      <c r="A86" s="4" t="s">
        <v>925</v>
      </c>
      <c r="E86" s="4">
        <v>375</v>
      </c>
      <c r="F86" s="4">
        <v>11.25</v>
      </c>
      <c r="G86" s="752">
        <v>397500</v>
      </c>
      <c r="H86" s="752">
        <v>397500</v>
      </c>
      <c r="I86" s="744">
        <f t="shared" si="1"/>
        <v>11.25</v>
      </c>
      <c r="AF86" s="4">
        <v>1.41</v>
      </c>
      <c r="AG86" s="4">
        <v>1.41</v>
      </c>
      <c r="AH86" s="4">
        <v>1.41</v>
      </c>
      <c r="AK86" s="4">
        <v>1.41</v>
      </c>
      <c r="AL86" s="4">
        <v>1.41</v>
      </c>
      <c r="AM86" s="4">
        <v>1.41</v>
      </c>
      <c r="AN86" s="4">
        <v>1.41</v>
      </c>
      <c r="AO86" s="4">
        <v>1.41</v>
      </c>
      <c r="JO86" s="4">
        <v>0.42</v>
      </c>
      <c r="JP86" s="4">
        <v>0.83</v>
      </c>
      <c r="JQ86" s="4">
        <v>0.83</v>
      </c>
      <c r="JR86" s="4">
        <v>0.83</v>
      </c>
      <c r="JS86" s="4">
        <v>0.83</v>
      </c>
      <c r="JT86" s="4">
        <v>0.83</v>
      </c>
      <c r="JV86" s="4">
        <v>0.83</v>
      </c>
      <c r="JW86" s="4">
        <v>0.83</v>
      </c>
      <c r="JX86" s="4">
        <v>0.83</v>
      </c>
      <c r="JY86" s="4">
        <v>0.83</v>
      </c>
      <c r="JZ86" s="4">
        <v>0.83</v>
      </c>
      <c r="KA86" s="4">
        <v>0.83</v>
      </c>
      <c r="KC86" s="4">
        <v>0.83</v>
      </c>
      <c r="KD86" s="4">
        <v>0.83</v>
      </c>
      <c r="KE86" s="4">
        <v>0.83</v>
      </c>
      <c r="KF86" s="4">
        <v>0.83</v>
      </c>
      <c r="KG86" s="4">
        <v>0.83</v>
      </c>
      <c r="KH86" s="4">
        <v>0.83</v>
      </c>
      <c r="KJ86" s="4">
        <v>0.83</v>
      </c>
      <c r="KK86" s="4">
        <v>0.83</v>
      </c>
      <c r="KL86" s="4">
        <v>0.83</v>
      </c>
      <c r="KM86" s="4">
        <v>0.83</v>
      </c>
      <c r="KN86" s="4">
        <v>0.83</v>
      </c>
      <c r="KO86" s="4">
        <v>0.83</v>
      </c>
      <c r="KQ86" s="4">
        <v>0.83</v>
      </c>
      <c r="KR86" s="4">
        <v>0.83</v>
      </c>
      <c r="KS86" s="4">
        <v>0.83</v>
      </c>
      <c r="KT86" s="4">
        <v>0.83</v>
      </c>
      <c r="KU86" s="4">
        <v>0.83</v>
      </c>
      <c r="KV86" s="4">
        <v>0.83</v>
      </c>
      <c r="KX86" s="4">
        <v>0.83</v>
      </c>
      <c r="KY86" s="4">
        <v>0.83</v>
      </c>
      <c r="KZ86" s="4">
        <v>0.83</v>
      </c>
      <c r="LA86" s="4">
        <v>0.83</v>
      </c>
      <c r="LB86" s="4">
        <v>0.83</v>
      </c>
      <c r="LC86" s="4">
        <v>0.83</v>
      </c>
      <c r="LE86" s="4">
        <v>0.83</v>
      </c>
      <c r="LF86" s="4">
        <v>0.83</v>
      </c>
      <c r="LG86" s="4">
        <v>0.83</v>
      </c>
      <c r="LH86" s="4">
        <v>0.83</v>
      </c>
      <c r="LI86" s="4">
        <v>0.83</v>
      </c>
      <c r="LJ86" s="4">
        <v>0.83</v>
      </c>
      <c r="LL86" s="4">
        <v>0.83</v>
      </c>
      <c r="LM86" s="4">
        <v>0.83</v>
      </c>
      <c r="LN86" s="4">
        <v>0.83</v>
      </c>
      <c r="LO86" s="4">
        <v>0.83</v>
      </c>
      <c r="LP86" s="4">
        <v>0.83</v>
      </c>
      <c r="LQ86" s="4">
        <v>0.83</v>
      </c>
      <c r="LS86" s="4">
        <v>0.83</v>
      </c>
      <c r="LT86" s="4">
        <v>0.83</v>
      </c>
      <c r="LU86" s="4">
        <v>0.83</v>
      </c>
      <c r="LV86" s="4">
        <v>0.83</v>
      </c>
      <c r="LW86" s="4">
        <v>0.83</v>
      </c>
      <c r="LX86" s="4">
        <v>0.83</v>
      </c>
      <c r="LZ86" s="4">
        <v>0.83</v>
      </c>
      <c r="MA86" s="4">
        <v>0.83</v>
      </c>
      <c r="MB86" s="4">
        <v>0.83</v>
      </c>
      <c r="MC86" s="4">
        <v>0.83</v>
      </c>
      <c r="MD86" s="4">
        <v>0.83</v>
      </c>
      <c r="ME86" s="4">
        <v>0.83</v>
      </c>
      <c r="MG86" s="4">
        <v>0.83</v>
      </c>
      <c r="MH86" s="4">
        <v>0.83</v>
      </c>
      <c r="MI86" s="4">
        <v>0.83</v>
      </c>
      <c r="MJ86" s="4">
        <v>0.83</v>
      </c>
      <c r="MK86" s="4">
        <v>0.83</v>
      </c>
      <c r="ML86" s="4">
        <v>0.83</v>
      </c>
      <c r="MN86" s="4">
        <v>0.83</v>
      </c>
      <c r="MO86" s="4">
        <v>0.83</v>
      </c>
      <c r="MP86" s="4">
        <v>0.83</v>
      </c>
      <c r="MQ86" s="4">
        <v>0.83</v>
      </c>
      <c r="MR86" s="4">
        <v>0.83</v>
      </c>
      <c r="MS86" s="4">
        <v>0.83</v>
      </c>
      <c r="MU86" s="4">
        <v>0.83</v>
      </c>
      <c r="MV86" s="4">
        <v>0.83</v>
      </c>
      <c r="MW86" s="4">
        <v>0.83</v>
      </c>
      <c r="MX86" s="4">
        <v>0.83</v>
      </c>
      <c r="MY86" s="4">
        <v>0.83</v>
      </c>
      <c r="MZ86" s="4">
        <v>2.93</v>
      </c>
      <c r="NB86" s="4">
        <v>5.0199999999999996</v>
      </c>
      <c r="NC86" s="4">
        <v>5.0199999999999996</v>
      </c>
      <c r="ND86" s="4">
        <v>5.0199999999999996</v>
      </c>
      <c r="NE86" s="4">
        <v>5.0199999999999996</v>
      </c>
      <c r="NF86" s="4">
        <v>5.0199999999999996</v>
      </c>
      <c r="NG86" s="4">
        <v>5.0199999999999996</v>
      </c>
      <c r="NI86" s="4">
        <v>5.0199999999999996</v>
      </c>
      <c r="NJ86" s="4">
        <v>5.0199999999999996</v>
      </c>
      <c r="NK86" s="4">
        <v>5.0199999999999996</v>
      </c>
      <c r="NL86" s="4">
        <v>5.0199999999999996</v>
      </c>
      <c r="NM86" s="4">
        <v>5.0199999999999996</v>
      </c>
      <c r="NN86" s="4">
        <v>4.72</v>
      </c>
      <c r="NP86" s="4">
        <v>4.01</v>
      </c>
      <c r="NQ86" s="4">
        <v>3.59</v>
      </c>
      <c r="NR86" s="4">
        <v>3.59</v>
      </c>
      <c r="NS86" s="4">
        <v>3.59</v>
      </c>
      <c r="NT86" s="4">
        <v>3.59</v>
      </c>
      <c r="NU86" s="4">
        <v>3.59</v>
      </c>
      <c r="NW86" s="4">
        <v>8.9700000000000006</v>
      </c>
      <c r="NX86" s="4">
        <v>14.36</v>
      </c>
      <c r="NY86" s="4">
        <v>14.36</v>
      </c>
      <c r="NZ86" s="4">
        <v>14.36</v>
      </c>
      <c r="OA86" s="4">
        <v>14.36</v>
      </c>
      <c r="OB86" s="4">
        <v>14.36</v>
      </c>
      <c r="OD86" s="4">
        <v>14.36</v>
      </c>
      <c r="OE86" s="4">
        <v>7.18</v>
      </c>
      <c r="PA86" s="4">
        <v>0.79</v>
      </c>
      <c r="PB86" s="4">
        <v>2.36</v>
      </c>
      <c r="PC86" s="4">
        <v>2.36</v>
      </c>
      <c r="PD86" s="4">
        <v>2.36</v>
      </c>
      <c r="PF86" s="4">
        <v>2.36</v>
      </c>
      <c r="PG86" s="4">
        <v>2.36</v>
      </c>
      <c r="PH86" s="4">
        <v>2.36</v>
      </c>
      <c r="PI86" s="4">
        <v>2.36</v>
      </c>
      <c r="PJ86" s="4">
        <v>2.36</v>
      </c>
      <c r="PK86" s="4">
        <v>2.36</v>
      </c>
      <c r="PM86" s="4">
        <v>2.36</v>
      </c>
      <c r="PN86" s="4">
        <v>3.58</v>
      </c>
      <c r="PO86" s="4">
        <v>4.1900000000000004</v>
      </c>
      <c r="PP86" s="4">
        <v>4.1900000000000004</v>
      </c>
      <c r="PQ86" s="4">
        <v>4.1900000000000004</v>
      </c>
      <c r="PR86" s="4">
        <v>4.1900000000000004</v>
      </c>
      <c r="PT86" s="4">
        <v>4.1900000000000004</v>
      </c>
      <c r="PY86" s="4">
        <v>5.58</v>
      </c>
      <c r="QA86" s="4">
        <v>5.58</v>
      </c>
      <c r="QB86" s="4">
        <v>5.58</v>
      </c>
      <c r="QC86" s="4">
        <v>5.58</v>
      </c>
      <c r="QD86" s="4">
        <v>4.1900000000000004</v>
      </c>
      <c r="YK86" s="4">
        <v>1.17</v>
      </c>
      <c r="YL86" s="4">
        <v>4.6900000000000004</v>
      </c>
      <c r="YM86" s="4">
        <v>4.6900000000000004</v>
      </c>
      <c r="YN86" s="4">
        <v>4.6900000000000004</v>
      </c>
      <c r="YO86" s="4">
        <v>4.6900000000000004</v>
      </c>
      <c r="YQ86" s="4">
        <v>4.6900000000000004</v>
      </c>
      <c r="YR86" s="4">
        <v>4.6900000000000004</v>
      </c>
      <c r="YS86" s="4">
        <v>4.6900000000000004</v>
      </c>
      <c r="YT86" s="4">
        <v>3.52</v>
      </c>
    </row>
    <row r="87" spans="1:700" hidden="1">
      <c r="A87" s="4" t="s">
        <v>885</v>
      </c>
      <c r="E87" s="4">
        <v>22</v>
      </c>
      <c r="F87" s="4">
        <v>0</v>
      </c>
      <c r="G87" s="752">
        <v>325600</v>
      </c>
      <c r="H87" s="752">
        <v>325600</v>
      </c>
      <c r="I87" s="744">
        <f t="shared" si="1"/>
        <v>0</v>
      </c>
      <c r="AK87" s="4">
        <v>0.08</v>
      </c>
      <c r="AL87" s="4">
        <v>0.08</v>
      </c>
      <c r="AM87" s="4">
        <v>0.08</v>
      </c>
      <c r="AN87" s="4">
        <v>0.08</v>
      </c>
      <c r="AO87" s="4">
        <v>0.08</v>
      </c>
      <c r="AP87" s="4">
        <v>0.08</v>
      </c>
      <c r="AR87" s="4">
        <v>0.08</v>
      </c>
      <c r="AS87" s="4">
        <v>0.08</v>
      </c>
      <c r="KC87" s="4">
        <v>0.11</v>
      </c>
      <c r="KD87" s="4">
        <v>0.22</v>
      </c>
      <c r="KE87" s="4">
        <v>0.22</v>
      </c>
      <c r="KF87" s="4">
        <v>0.22</v>
      </c>
      <c r="KG87" s="4">
        <v>0.22</v>
      </c>
      <c r="KH87" s="4">
        <v>0.22</v>
      </c>
      <c r="KJ87" s="4">
        <v>0.22</v>
      </c>
      <c r="KK87" s="4">
        <v>0.22</v>
      </c>
      <c r="KL87" s="4">
        <v>0.22</v>
      </c>
      <c r="KM87" s="4">
        <v>0.22</v>
      </c>
      <c r="KN87" s="4">
        <v>0.22</v>
      </c>
      <c r="KO87" s="4">
        <v>0.22</v>
      </c>
      <c r="KQ87" s="4">
        <v>0.22</v>
      </c>
      <c r="KR87" s="4">
        <v>0.22</v>
      </c>
      <c r="KS87" s="4">
        <v>0.22</v>
      </c>
      <c r="KT87" s="4">
        <v>0.22</v>
      </c>
      <c r="KU87" s="4">
        <v>0.22</v>
      </c>
      <c r="KV87" s="4">
        <v>0.22</v>
      </c>
      <c r="KX87" s="4">
        <v>0.35</v>
      </c>
      <c r="KY87" s="4">
        <v>0.48</v>
      </c>
      <c r="KZ87" s="4">
        <v>0.48</v>
      </c>
      <c r="LA87" s="4">
        <v>0.48</v>
      </c>
      <c r="LB87" s="4">
        <v>0.48</v>
      </c>
      <c r="LC87" s="4">
        <v>0.48</v>
      </c>
      <c r="LE87" s="4">
        <v>0.48</v>
      </c>
      <c r="LF87" s="4">
        <v>0.48</v>
      </c>
      <c r="LG87" s="4">
        <v>0.48</v>
      </c>
      <c r="LH87" s="4">
        <v>0.32</v>
      </c>
      <c r="LI87" s="4">
        <v>0.16</v>
      </c>
      <c r="LJ87" s="4">
        <v>0.16</v>
      </c>
      <c r="LL87" s="4">
        <v>0.16</v>
      </c>
      <c r="LM87" s="4">
        <v>0.16</v>
      </c>
      <c r="LN87" s="4">
        <v>0.16</v>
      </c>
      <c r="LO87" s="4">
        <v>0.16</v>
      </c>
      <c r="LP87" s="4">
        <v>0.16</v>
      </c>
      <c r="LQ87" s="4">
        <v>0.16</v>
      </c>
      <c r="LS87" s="4">
        <v>0.15</v>
      </c>
      <c r="LT87" s="4">
        <v>0.14000000000000001</v>
      </c>
      <c r="LU87" s="4">
        <v>0.14000000000000001</v>
      </c>
      <c r="LV87" s="4">
        <v>0.14000000000000001</v>
      </c>
      <c r="LW87" s="4">
        <v>0.14000000000000001</v>
      </c>
      <c r="LX87" s="4">
        <v>0.14000000000000001</v>
      </c>
      <c r="LZ87" s="4">
        <v>0.14000000000000001</v>
      </c>
      <c r="MA87" s="4">
        <v>0.14000000000000001</v>
      </c>
      <c r="MB87" s="4">
        <v>0.14000000000000001</v>
      </c>
      <c r="MC87" s="4">
        <v>0.14000000000000001</v>
      </c>
      <c r="MD87" s="4">
        <v>0.14000000000000001</v>
      </c>
      <c r="ME87" s="4">
        <v>0.09</v>
      </c>
      <c r="MG87" s="4">
        <v>0.05</v>
      </c>
      <c r="MH87" s="4">
        <v>0.05</v>
      </c>
      <c r="MI87" s="4">
        <v>0.05</v>
      </c>
      <c r="MJ87" s="4">
        <v>0.05</v>
      </c>
      <c r="MK87" s="4">
        <v>0.05</v>
      </c>
      <c r="ML87" s="4">
        <v>0.05</v>
      </c>
      <c r="MN87" s="4">
        <v>0.05</v>
      </c>
      <c r="MO87" s="4">
        <v>0.05</v>
      </c>
      <c r="MP87" s="4">
        <v>0.05</v>
      </c>
      <c r="MQ87" s="4">
        <v>0.05</v>
      </c>
      <c r="MR87" s="4">
        <v>0.05</v>
      </c>
      <c r="MS87" s="4">
        <v>0.05</v>
      </c>
      <c r="MU87" s="4">
        <v>0.05</v>
      </c>
      <c r="MV87" s="4">
        <v>0.05</v>
      </c>
      <c r="MW87" s="4">
        <v>0.05</v>
      </c>
      <c r="MX87" s="4">
        <v>0.05</v>
      </c>
      <c r="MY87" s="4">
        <v>0.05</v>
      </c>
      <c r="MZ87" s="4">
        <v>0.05</v>
      </c>
      <c r="NB87" s="4">
        <v>0.05</v>
      </c>
      <c r="NC87" s="4">
        <v>0.05</v>
      </c>
      <c r="ND87" s="4">
        <v>0.05</v>
      </c>
      <c r="NE87" s="4">
        <v>0.05</v>
      </c>
      <c r="NF87" s="4">
        <v>0.05</v>
      </c>
      <c r="NG87" s="4">
        <v>0.05</v>
      </c>
      <c r="NI87" s="4">
        <v>0.05</v>
      </c>
      <c r="NJ87" s="4">
        <v>0.05</v>
      </c>
      <c r="NK87" s="4">
        <v>0.05</v>
      </c>
      <c r="NL87" s="4">
        <v>0.05</v>
      </c>
      <c r="NM87" s="4">
        <v>0.05</v>
      </c>
      <c r="NN87" s="4">
        <v>0.05</v>
      </c>
      <c r="NP87" s="4">
        <v>0.05</v>
      </c>
      <c r="NQ87" s="4">
        <v>0.05</v>
      </c>
      <c r="NR87" s="4">
        <v>0.05</v>
      </c>
      <c r="NS87" s="4">
        <v>0.05</v>
      </c>
      <c r="NT87" s="4">
        <v>0.05</v>
      </c>
      <c r="NU87" s="4">
        <v>0.05</v>
      </c>
      <c r="NW87" s="4">
        <v>0.05</v>
      </c>
      <c r="NX87" s="4">
        <v>0.05</v>
      </c>
      <c r="NY87" s="4">
        <v>0.05</v>
      </c>
      <c r="NZ87" s="4">
        <v>0.05</v>
      </c>
      <c r="OA87" s="4">
        <v>0.05</v>
      </c>
      <c r="OB87" s="4">
        <v>0.05</v>
      </c>
      <c r="OD87" s="4">
        <v>0.05</v>
      </c>
      <c r="OE87" s="4">
        <v>0.05</v>
      </c>
      <c r="OF87" s="4">
        <v>0.05</v>
      </c>
      <c r="OG87" s="4">
        <v>0.05</v>
      </c>
      <c r="OH87" s="4">
        <v>0.12</v>
      </c>
      <c r="OI87" s="4">
        <v>0.19</v>
      </c>
      <c r="OL87" s="4">
        <v>0.19</v>
      </c>
      <c r="OM87" s="4">
        <v>0.19</v>
      </c>
      <c r="ON87" s="4">
        <v>0.19</v>
      </c>
      <c r="OO87" s="4">
        <v>0.19</v>
      </c>
      <c r="OP87" s="4">
        <v>0.19</v>
      </c>
      <c r="OR87" s="4">
        <v>0.16</v>
      </c>
      <c r="OS87" s="4">
        <v>0.19</v>
      </c>
      <c r="OT87" s="4">
        <v>0.19</v>
      </c>
      <c r="OU87" s="4">
        <v>0.19</v>
      </c>
      <c r="OV87" s="4">
        <v>0.19</v>
      </c>
      <c r="OW87" s="4">
        <v>0.19</v>
      </c>
      <c r="OY87" s="4">
        <v>0.19</v>
      </c>
      <c r="OZ87" s="4">
        <v>0.28999999999999998</v>
      </c>
      <c r="PA87" s="4">
        <v>0.34</v>
      </c>
      <c r="PB87" s="4">
        <v>0.34</v>
      </c>
      <c r="PC87" s="4">
        <v>0.3</v>
      </c>
      <c r="PD87" s="4">
        <v>0.3</v>
      </c>
      <c r="PF87" s="4">
        <v>0.3</v>
      </c>
      <c r="PG87" s="4">
        <v>0.3</v>
      </c>
      <c r="PH87" s="4">
        <v>0.08</v>
      </c>
      <c r="PI87" s="4">
        <v>0.08</v>
      </c>
      <c r="PJ87" s="4">
        <v>0.08</v>
      </c>
      <c r="PK87" s="4">
        <v>0.08</v>
      </c>
      <c r="PM87" s="4">
        <v>0.08</v>
      </c>
      <c r="PN87" s="4">
        <v>0.08</v>
      </c>
      <c r="PO87" s="4">
        <v>0.08</v>
      </c>
      <c r="PP87" s="4">
        <v>0.08</v>
      </c>
      <c r="PQ87" s="4">
        <v>0.08</v>
      </c>
      <c r="PR87" s="4">
        <v>0.08</v>
      </c>
      <c r="PT87" s="4">
        <v>0.08</v>
      </c>
      <c r="PY87" s="4">
        <v>0.1</v>
      </c>
      <c r="QA87" s="4">
        <v>0.08</v>
      </c>
      <c r="YK87" s="4">
        <v>7.0000000000000007E-2</v>
      </c>
      <c r="YL87" s="4">
        <v>0.28000000000000003</v>
      </c>
      <c r="YM87" s="4">
        <v>0.28000000000000003</v>
      </c>
      <c r="YN87" s="4">
        <v>0.28000000000000003</v>
      </c>
      <c r="YO87" s="4">
        <v>0.28000000000000003</v>
      </c>
      <c r="YQ87" s="4">
        <v>0.28000000000000003</v>
      </c>
      <c r="YR87" s="4">
        <v>0.28000000000000003</v>
      </c>
      <c r="YS87" s="4">
        <v>0.28000000000000003</v>
      </c>
      <c r="YT87" s="4">
        <v>0.21</v>
      </c>
    </row>
    <row r="88" spans="1:700" hidden="1">
      <c r="A88" s="4" t="s">
        <v>886</v>
      </c>
      <c r="E88" s="4">
        <v>27</v>
      </c>
      <c r="F88" s="4">
        <v>0</v>
      </c>
      <c r="G88" s="752">
        <v>617760</v>
      </c>
      <c r="H88" s="752">
        <v>617760</v>
      </c>
      <c r="I88" s="744">
        <f t="shared" si="1"/>
        <v>0</v>
      </c>
      <c r="AK88" s="4">
        <v>0.1</v>
      </c>
      <c r="AL88" s="4">
        <v>0.1</v>
      </c>
      <c r="AM88" s="4">
        <v>0.1</v>
      </c>
      <c r="AN88" s="4">
        <v>0.1</v>
      </c>
      <c r="AO88" s="4">
        <v>0.1</v>
      </c>
      <c r="AP88" s="4">
        <v>0.1</v>
      </c>
      <c r="AR88" s="4">
        <v>0.1</v>
      </c>
      <c r="AS88" s="4">
        <v>0.1</v>
      </c>
      <c r="KM88" s="4">
        <v>0.04</v>
      </c>
      <c r="KN88" s="4">
        <v>0.09</v>
      </c>
      <c r="KO88" s="4">
        <v>0.09</v>
      </c>
      <c r="KQ88" s="4">
        <v>0.09</v>
      </c>
      <c r="KR88" s="4">
        <v>0.09</v>
      </c>
      <c r="KS88" s="4">
        <v>0.09</v>
      </c>
      <c r="KT88" s="4">
        <v>0.09</v>
      </c>
      <c r="KU88" s="4">
        <v>0.09</v>
      </c>
      <c r="KV88" s="4">
        <v>0.09</v>
      </c>
      <c r="KX88" s="4">
        <v>0.12</v>
      </c>
      <c r="KY88" s="4">
        <v>0.16</v>
      </c>
      <c r="KZ88" s="4">
        <v>0.16</v>
      </c>
      <c r="LA88" s="4">
        <v>0.16</v>
      </c>
      <c r="LB88" s="4">
        <v>0.16</v>
      </c>
      <c r="LC88" s="4">
        <v>0.16</v>
      </c>
      <c r="LE88" s="4">
        <v>0.16</v>
      </c>
      <c r="LF88" s="4">
        <v>0.16</v>
      </c>
      <c r="LG88" s="4">
        <v>0.22</v>
      </c>
      <c r="LH88" s="4">
        <v>0.3</v>
      </c>
      <c r="LI88" s="4">
        <v>0.32</v>
      </c>
      <c r="LJ88" s="4">
        <v>0.32</v>
      </c>
      <c r="LL88" s="4">
        <v>0.32</v>
      </c>
      <c r="LM88" s="4">
        <v>0.32</v>
      </c>
      <c r="LN88" s="4">
        <v>0.32</v>
      </c>
      <c r="LO88" s="4">
        <v>0.25</v>
      </c>
      <c r="LP88" s="4">
        <v>0.2</v>
      </c>
      <c r="LQ88" s="4">
        <v>0.2</v>
      </c>
      <c r="LS88" s="4">
        <v>0.2</v>
      </c>
      <c r="LT88" s="4">
        <v>0.2</v>
      </c>
      <c r="LU88" s="4">
        <v>0.2</v>
      </c>
      <c r="LV88" s="4">
        <v>0.23</v>
      </c>
      <c r="LW88" s="4">
        <v>0.26</v>
      </c>
      <c r="LX88" s="4">
        <v>0.26</v>
      </c>
      <c r="LZ88" s="4">
        <v>0.26</v>
      </c>
      <c r="MA88" s="4">
        <v>0.26</v>
      </c>
      <c r="MB88" s="4">
        <v>0.22</v>
      </c>
      <c r="MC88" s="4">
        <v>0.18</v>
      </c>
      <c r="MD88" s="4">
        <v>0.21</v>
      </c>
      <c r="ME88" s="4">
        <v>0.23</v>
      </c>
      <c r="MG88" s="4">
        <v>0.2</v>
      </c>
      <c r="MH88" s="4">
        <v>0.17</v>
      </c>
      <c r="MI88" s="4">
        <v>0.17</v>
      </c>
      <c r="MJ88" s="4">
        <v>0.17</v>
      </c>
      <c r="MK88" s="4">
        <v>0.14000000000000001</v>
      </c>
      <c r="ML88" s="4">
        <v>0.1</v>
      </c>
      <c r="MN88" s="4">
        <v>0.09</v>
      </c>
      <c r="MO88" s="4">
        <v>0.09</v>
      </c>
      <c r="MP88" s="4">
        <v>0.09</v>
      </c>
      <c r="MQ88" s="4">
        <v>0.08</v>
      </c>
      <c r="MR88" s="4">
        <v>0.08</v>
      </c>
      <c r="MS88" s="4">
        <v>0.08</v>
      </c>
      <c r="MU88" s="4">
        <v>0.08</v>
      </c>
      <c r="MV88" s="4">
        <v>0.08</v>
      </c>
      <c r="MW88" s="4">
        <v>0.08</v>
      </c>
      <c r="MX88" s="4">
        <v>7.0000000000000007E-2</v>
      </c>
      <c r="MY88" s="4">
        <v>0.06</v>
      </c>
      <c r="MZ88" s="4">
        <v>0.06</v>
      </c>
      <c r="NB88" s="4">
        <v>0.06</v>
      </c>
      <c r="NC88" s="4">
        <v>0.06</v>
      </c>
      <c r="ND88" s="4">
        <v>0.06</v>
      </c>
      <c r="NE88" s="4">
        <v>0.06</v>
      </c>
      <c r="NF88" s="4">
        <v>0.06</v>
      </c>
      <c r="NG88" s="4">
        <v>0.06</v>
      </c>
      <c r="NI88" s="4">
        <v>0.06</v>
      </c>
      <c r="NJ88" s="4">
        <v>0.06</v>
      </c>
      <c r="NK88" s="4">
        <v>0.06</v>
      </c>
      <c r="NL88" s="4">
        <v>0.06</v>
      </c>
      <c r="NM88" s="4">
        <v>0.06</v>
      </c>
      <c r="NN88" s="4">
        <v>0.06</v>
      </c>
      <c r="NP88" s="4">
        <v>0.06</v>
      </c>
      <c r="NQ88" s="4">
        <v>0.06</v>
      </c>
      <c r="NR88" s="4">
        <v>0.06</v>
      </c>
      <c r="NS88" s="4">
        <v>0.06</v>
      </c>
      <c r="NT88" s="4">
        <v>0.06</v>
      </c>
      <c r="NU88" s="4">
        <v>0.06</v>
      </c>
      <c r="NW88" s="4">
        <v>0.06</v>
      </c>
      <c r="NX88" s="4">
        <v>0.06</v>
      </c>
      <c r="NY88" s="4">
        <v>0.06</v>
      </c>
      <c r="NZ88" s="4">
        <v>0.06</v>
      </c>
      <c r="OA88" s="4">
        <v>0.06</v>
      </c>
      <c r="OB88" s="4">
        <v>0.06</v>
      </c>
      <c r="OD88" s="4">
        <v>0.06</v>
      </c>
      <c r="OE88" s="4">
        <v>0.06</v>
      </c>
      <c r="OF88" s="4">
        <v>0.06</v>
      </c>
      <c r="OG88" s="4">
        <v>0.06</v>
      </c>
      <c r="OH88" s="4">
        <v>0.06</v>
      </c>
      <c r="OI88" s="4">
        <v>0.06</v>
      </c>
      <c r="OL88" s="4">
        <v>0.06</v>
      </c>
      <c r="OM88" s="4">
        <v>0.06</v>
      </c>
      <c r="ON88" s="4">
        <v>0.06</v>
      </c>
      <c r="OO88" s="4">
        <v>0.06</v>
      </c>
      <c r="OP88" s="4">
        <v>0.06</v>
      </c>
      <c r="OR88" s="4">
        <v>0.05</v>
      </c>
      <c r="OS88" s="4">
        <v>0.05</v>
      </c>
      <c r="OT88" s="4">
        <v>0.05</v>
      </c>
      <c r="OU88" s="4">
        <v>0.05</v>
      </c>
      <c r="OV88" s="4">
        <v>0.05</v>
      </c>
      <c r="OW88" s="4">
        <v>0.05</v>
      </c>
      <c r="OY88" s="4">
        <v>0.05</v>
      </c>
      <c r="OZ88" s="4">
        <v>0.05</v>
      </c>
      <c r="PA88" s="4">
        <v>0.05</v>
      </c>
      <c r="PB88" s="4">
        <v>0.05</v>
      </c>
      <c r="PC88" s="4">
        <v>0.22</v>
      </c>
      <c r="PD88" s="4">
        <v>0.22</v>
      </c>
      <c r="PF88" s="4">
        <v>0.22</v>
      </c>
      <c r="PG88" s="4">
        <v>0.22</v>
      </c>
      <c r="PH88" s="4">
        <v>0.22</v>
      </c>
      <c r="PI88" s="4">
        <v>0.22</v>
      </c>
      <c r="PJ88" s="4">
        <v>0.22</v>
      </c>
      <c r="PK88" s="4">
        <v>0.22</v>
      </c>
      <c r="PM88" s="4">
        <v>0.22</v>
      </c>
      <c r="PN88" s="4">
        <v>0.22</v>
      </c>
      <c r="PO88" s="4">
        <v>0.26</v>
      </c>
      <c r="PP88" s="4">
        <v>0.35</v>
      </c>
      <c r="PQ88" s="4">
        <v>0.35</v>
      </c>
      <c r="PR88" s="4">
        <v>0.35</v>
      </c>
      <c r="PT88" s="4">
        <v>0.35</v>
      </c>
      <c r="PY88" s="4">
        <v>0.47</v>
      </c>
      <c r="QA88" s="4">
        <v>0.57999999999999996</v>
      </c>
      <c r="QB88" s="4">
        <v>0.93</v>
      </c>
      <c r="QC88" s="4">
        <v>0.93</v>
      </c>
      <c r="QD88" s="4">
        <v>0.93</v>
      </c>
      <c r="QE88" s="4">
        <v>0.93</v>
      </c>
      <c r="QF88" s="4">
        <v>0.74</v>
      </c>
      <c r="QH88" s="4">
        <v>0.17</v>
      </c>
      <c r="QI88" s="4">
        <v>0.17</v>
      </c>
      <c r="QJ88" s="4">
        <v>0.17</v>
      </c>
      <c r="QK88" s="4">
        <v>0.17</v>
      </c>
      <c r="QL88" s="4">
        <v>0.17</v>
      </c>
      <c r="QM88" s="4">
        <v>0.17</v>
      </c>
      <c r="QO88" s="4">
        <v>0.18</v>
      </c>
      <c r="QP88" s="4">
        <v>0.23</v>
      </c>
      <c r="QQ88" s="4">
        <v>0.23</v>
      </c>
      <c r="QR88" s="4">
        <v>0.23</v>
      </c>
      <c r="QS88" s="4">
        <v>0.23</v>
      </c>
      <c r="QT88" s="4">
        <v>0.17</v>
      </c>
      <c r="YK88" s="4">
        <v>0.08</v>
      </c>
      <c r="YL88" s="4">
        <v>0.34</v>
      </c>
      <c r="YM88" s="4">
        <v>0.34</v>
      </c>
      <c r="YN88" s="4">
        <v>0.34</v>
      </c>
      <c r="YO88" s="4">
        <v>0.34</v>
      </c>
      <c r="YQ88" s="4">
        <v>0.34</v>
      </c>
      <c r="YR88" s="4">
        <v>0.34</v>
      </c>
      <c r="YS88" s="4">
        <v>0.34</v>
      </c>
      <c r="YT88" s="4">
        <v>0.25</v>
      </c>
    </row>
    <row r="89" spans="1:700" hidden="1">
      <c r="A89" s="4" t="s">
        <v>887</v>
      </c>
      <c r="E89" s="4">
        <v>7</v>
      </c>
      <c r="F89" s="4">
        <v>0</v>
      </c>
      <c r="G89" s="752">
        <v>226800</v>
      </c>
      <c r="H89" s="752">
        <v>226800</v>
      </c>
      <c r="I89" s="744">
        <f t="shared" si="1"/>
        <v>0</v>
      </c>
      <c r="AK89" s="4">
        <v>0.03</v>
      </c>
      <c r="AL89" s="4">
        <v>0.03</v>
      </c>
      <c r="AM89" s="4">
        <v>0.03</v>
      </c>
      <c r="AN89" s="4">
        <v>0.03</v>
      </c>
      <c r="AO89" s="4">
        <v>0.03</v>
      </c>
      <c r="AP89" s="4">
        <v>0.03</v>
      </c>
      <c r="AR89" s="4">
        <v>0.03</v>
      </c>
      <c r="AS89" s="4">
        <v>0.03</v>
      </c>
      <c r="KX89" s="4">
        <v>0.06</v>
      </c>
      <c r="KY89" s="4">
        <v>0.12</v>
      </c>
      <c r="KZ89" s="4">
        <v>0.12</v>
      </c>
      <c r="LA89" s="4">
        <v>0.12</v>
      </c>
      <c r="LB89" s="4">
        <v>0.12</v>
      </c>
      <c r="LC89" s="4">
        <v>0.12</v>
      </c>
      <c r="LE89" s="4">
        <v>0.12</v>
      </c>
      <c r="LF89" s="4">
        <v>0.12</v>
      </c>
      <c r="LG89" s="4">
        <v>0.12</v>
      </c>
      <c r="LH89" s="4">
        <v>0.12</v>
      </c>
      <c r="LI89" s="4">
        <v>0.12</v>
      </c>
      <c r="LJ89" s="4">
        <v>0.12</v>
      </c>
      <c r="LL89" s="4">
        <v>0.12</v>
      </c>
      <c r="LM89" s="4">
        <v>0.12</v>
      </c>
      <c r="LN89" s="4">
        <v>0.12</v>
      </c>
      <c r="LO89" s="4">
        <v>0.12</v>
      </c>
      <c r="LP89" s="4">
        <v>0.12</v>
      </c>
      <c r="LQ89" s="4">
        <v>0.12</v>
      </c>
      <c r="LS89" s="4">
        <v>0.2</v>
      </c>
      <c r="LT89" s="4">
        <v>0.28000000000000003</v>
      </c>
      <c r="LU89" s="4">
        <v>0.28000000000000003</v>
      </c>
      <c r="LV89" s="4">
        <v>0.28000000000000003</v>
      </c>
      <c r="LW89" s="4">
        <v>0.28000000000000003</v>
      </c>
      <c r="LX89" s="4">
        <v>0.28000000000000003</v>
      </c>
      <c r="LZ89" s="4">
        <v>0.28000000000000003</v>
      </c>
      <c r="MA89" s="4">
        <v>0.18</v>
      </c>
      <c r="MB89" s="4">
        <v>0.08</v>
      </c>
      <c r="MC89" s="4">
        <v>0.08</v>
      </c>
      <c r="MD89" s="4">
        <v>0.08</v>
      </c>
      <c r="ME89" s="4">
        <v>0.08</v>
      </c>
      <c r="MG89" s="4">
        <v>0.08</v>
      </c>
      <c r="MH89" s="4">
        <v>0.08</v>
      </c>
      <c r="MI89" s="4">
        <v>0.08</v>
      </c>
      <c r="MJ89" s="4">
        <v>7.0000000000000007E-2</v>
      </c>
      <c r="MK89" s="4">
        <v>7.0000000000000007E-2</v>
      </c>
      <c r="ML89" s="4">
        <v>7.0000000000000007E-2</v>
      </c>
      <c r="MN89" s="4">
        <v>7.0000000000000007E-2</v>
      </c>
      <c r="MO89" s="4">
        <v>7.0000000000000007E-2</v>
      </c>
      <c r="MP89" s="4">
        <v>7.0000000000000007E-2</v>
      </c>
      <c r="MQ89" s="4">
        <v>7.0000000000000007E-2</v>
      </c>
      <c r="MR89" s="4">
        <v>0.04</v>
      </c>
      <c r="MS89" s="4">
        <v>0.02</v>
      </c>
      <c r="MU89" s="4">
        <v>0.02</v>
      </c>
      <c r="MV89" s="4">
        <v>0.02</v>
      </c>
      <c r="MW89" s="4">
        <v>0.02</v>
      </c>
      <c r="MX89" s="4">
        <v>0.02</v>
      </c>
      <c r="MY89" s="4">
        <v>0.02</v>
      </c>
      <c r="MZ89" s="4">
        <v>0.02</v>
      </c>
      <c r="NB89" s="4">
        <v>0.02</v>
      </c>
      <c r="NC89" s="4">
        <v>0.02</v>
      </c>
      <c r="ND89" s="4">
        <v>0.02</v>
      </c>
      <c r="NE89" s="4">
        <v>0.02</v>
      </c>
      <c r="NF89" s="4">
        <v>0.02</v>
      </c>
      <c r="NG89" s="4">
        <v>0.02</v>
      </c>
      <c r="NI89" s="4">
        <v>0.02</v>
      </c>
      <c r="NJ89" s="4">
        <v>0.02</v>
      </c>
      <c r="NK89" s="4">
        <v>0.02</v>
      </c>
      <c r="NL89" s="4">
        <v>0.02</v>
      </c>
      <c r="NM89" s="4">
        <v>0.02</v>
      </c>
      <c r="NN89" s="4">
        <v>0.02</v>
      </c>
      <c r="NP89" s="4">
        <v>0.02</v>
      </c>
      <c r="NQ89" s="4">
        <v>0.02</v>
      </c>
      <c r="NR89" s="4">
        <v>0.02</v>
      </c>
      <c r="NS89" s="4">
        <v>0.02</v>
      </c>
      <c r="NT89" s="4">
        <v>0.02</v>
      </c>
      <c r="NU89" s="4">
        <v>0.02</v>
      </c>
      <c r="NW89" s="4">
        <v>0.02</v>
      </c>
      <c r="NX89" s="4">
        <v>0.02</v>
      </c>
      <c r="NY89" s="4">
        <v>0.02</v>
      </c>
      <c r="NZ89" s="4">
        <v>0.02</v>
      </c>
      <c r="OA89" s="4">
        <v>0.02</v>
      </c>
      <c r="OB89" s="4">
        <v>0.02</v>
      </c>
      <c r="OD89" s="4">
        <v>0.02</v>
      </c>
      <c r="OE89" s="4">
        <v>0.02</v>
      </c>
      <c r="OF89" s="4">
        <v>0.02</v>
      </c>
      <c r="OG89" s="4">
        <v>0.02</v>
      </c>
      <c r="OH89" s="4">
        <v>0.02</v>
      </c>
      <c r="OI89" s="4">
        <v>0.02</v>
      </c>
      <c r="OL89" s="4">
        <v>0.02</v>
      </c>
      <c r="OM89" s="4">
        <v>0.02</v>
      </c>
      <c r="ON89" s="4">
        <v>0.02</v>
      </c>
      <c r="OO89" s="4">
        <v>0.02</v>
      </c>
      <c r="OP89" s="4">
        <v>0.02</v>
      </c>
      <c r="OR89" s="4">
        <v>0.01</v>
      </c>
      <c r="OS89" s="4">
        <v>0.01</v>
      </c>
      <c r="OT89" s="4">
        <v>0.01</v>
      </c>
      <c r="OU89" s="4">
        <v>0.01</v>
      </c>
      <c r="OV89" s="4">
        <v>0.01</v>
      </c>
      <c r="OW89" s="4">
        <v>0.01</v>
      </c>
      <c r="OY89" s="4">
        <v>0.01</v>
      </c>
      <c r="OZ89" s="4">
        <v>0.01</v>
      </c>
      <c r="PA89" s="4">
        <v>0.01</v>
      </c>
      <c r="PB89" s="4">
        <v>0.01</v>
      </c>
      <c r="YK89" s="4">
        <v>0.02</v>
      </c>
      <c r="YL89" s="4">
        <v>0.09</v>
      </c>
      <c r="YM89" s="4">
        <v>0.09</v>
      </c>
      <c r="YN89" s="4">
        <v>0.09</v>
      </c>
      <c r="YO89" s="4">
        <v>0.09</v>
      </c>
      <c r="YQ89" s="4">
        <v>0.09</v>
      </c>
      <c r="YR89" s="4">
        <v>0.09</v>
      </c>
      <c r="YS89" s="4">
        <v>0.09</v>
      </c>
      <c r="YT89" s="4">
        <v>7.0000000000000007E-2</v>
      </c>
    </row>
    <row r="90" spans="1:700" hidden="1">
      <c r="A90" s="4" t="s">
        <v>888</v>
      </c>
      <c r="E90" s="4">
        <v>6</v>
      </c>
      <c r="F90" s="4">
        <v>0</v>
      </c>
      <c r="G90" s="752">
        <v>237600</v>
      </c>
      <c r="H90" s="752">
        <v>237600</v>
      </c>
      <c r="I90" s="744">
        <f t="shared" si="1"/>
        <v>0</v>
      </c>
      <c r="AK90" s="4">
        <v>0.02</v>
      </c>
      <c r="AL90" s="4">
        <v>0.02</v>
      </c>
      <c r="AM90" s="4">
        <v>0.02</v>
      </c>
      <c r="AN90" s="4">
        <v>0.02</v>
      </c>
      <c r="AO90" s="4">
        <v>0.02</v>
      </c>
      <c r="AP90" s="4">
        <v>0.02</v>
      </c>
      <c r="AR90" s="4">
        <v>0.02</v>
      </c>
      <c r="AS90" s="4">
        <v>0.02</v>
      </c>
      <c r="KX90" s="4">
        <v>0.01</v>
      </c>
      <c r="KY90" s="4">
        <v>0.01</v>
      </c>
      <c r="KZ90" s="4">
        <v>0.01</v>
      </c>
      <c r="LA90" s="4">
        <v>0.01</v>
      </c>
      <c r="LB90" s="4">
        <v>0.01</v>
      </c>
      <c r="LC90" s="4">
        <v>0.01</v>
      </c>
      <c r="LE90" s="4">
        <v>0.01</v>
      </c>
      <c r="LF90" s="4">
        <v>0.01</v>
      </c>
      <c r="LG90" s="4">
        <v>0.01</v>
      </c>
      <c r="LH90" s="4">
        <v>0.05</v>
      </c>
      <c r="LI90" s="4">
        <v>0.08</v>
      </c>
      <c r="LJ90" s="4">
        <v>0.08</v>
      </c>
      <c r="LL90" s="4">
        <v>0.08</v>
      </c>
      <c r="LM90" s="4">
        <v>0.08</v>
      </c>
      <c r="LN90" s="4">
        <v>0.08</v>
      </c>
      <c r="LO90" s="4">
        <v>0.08</v>
      </c>
      <c r="LP90" s="4">
        <v>0.08</v>
      </c>
      <c r="LQ90" s="4">
        <v>0.08</v>
      </c>
      <c r="LS90" s="4">
        <v>0.08</v>
      </c>
      <c r="LT90" s="4">
        <v>0.08</v>
      </c>
      <c r="LU90" s="4">
        <v>0.08</v>
      </c>
      <c r="LV90" s="4">
        <v>0.08</v>
      </c>
      <c r="LW90" s="4">
        <v>0.1</v>
      </c>
      <c r="LX90" s="4">
        <v>0.11</v>
      </c>
      <c r="LZ90" s="4">
        <v>0.11</v>
      </c>
      <c r="MA90" s="4">
        <v>0.11</v>
      </c>
      <c r="MB90" s="4">
        <v>0.11</v>
      </c>
      <c r="MC90" s="4">
        <v>0.16</v>
      </c>
      <c r="MD90" s="4">
        <v>0.22</v>
      </c>
      <c r="ME90" s="4">
        <v>0.22</v>
      </c>
      <c r="MG90" s="4">
        <v>0.22</v>
      </c>
      <c r="MH90" s="4">
        <v>0.22</v>
      </c>
      <c r="MI90" s="4">
        <v>0.22</v>
      </c>
      <c r="MJ90" s="4">
        <v>0.22</v>
      </c>
      <c r="MK90" s="4">
        <v>0.16</v>
      </c>
      <c r="ML90" s="4">
        <v>0.13</v>
      </c>
      <c r="MN90" s="4">
        <v>0.17</v>
      </c>
      <c r="MO90" s="4">
        <v>0.17</v>
      </c>
      <c r="MP90" s="4">
        <v>0.13</v>
      </c>
      <c r="MQ90" s="4">
        <v>0.09</v>
      </c>
      <c r="MR90" s="4">
        <v>0.09</v>
      </c>
      <c r="MS90" s="4">
        <v>7.0000000000000007E-2</v>
      </c>
      <c r="MU90" s="4">
        <v>0.05</v>
      </c>
      <c r="MV90" s="4">
        <v>0.05</v>
      </c>
      <c r="MW90" s="4">
        <v>0.05</v>
      </c>
      <c r="MX90" s="4">
        <v>0.06</v>
      </c>
      <c r="MY90" s="4">
        <v>7.0000000000000007E-2</v>
      </c>
      <c r="MZ90" s="4">
        <v>7.0000000000000007E-2</v>
      </c>
      <c r="NB90" s="4">
        <v>7.0000000000000007E-2</v>
      </c>
      <c r="NC90" s="4">
        <v>0.05</v>
      </c>
      <c r="ND90" s="4">
        <v>0.02</v>
      </c>
      <c r="NE90" s="4">
        <v>0.01</v>
      </c>
      <c r="NF90" s="4">
        <v>0.01</v>
      </c>
      <c r="NG90" s="4">
        <v>0.01</v>
      </c>
      <c r="NI90" s="4">
        <v>0.01</v>
      </c>
      <c r="NJ90" s="4">
        <v>0.01</v>
      </c>
      <c r="NK90" s="4">
        <v>0.01</v>
      </c>
      <c r="NL90" s="4">
        <v>0.01</v>
      </c>
      <c r="NM90" s="4">
        <v>0.01</v>
      </c>
      <c r="NN90" s="4">
        <v>0.01</v>
      </c>
      <c r="NP90" s="4">
        <v>0.01</v>
      </c>
      <c r="NQ90" s="4">
        <v>0.01</v>
      </c>
      <c r="NR90" s="4">
        <v>0.01</v>
      </c>
      <c r="NS90" s="4">
        <v>0.01</v>
      </c>
      <c r="NT90" s="4">
        <v>0.01</v>
      </c>
      <c r="NU90" s="4">
        <v>0.01</v>
      </c>
      <c r="NW90" s="4">
        <v>0.01</v>
      </c>
      <c r="NX90" s="4">
        <v>0.01</v>
      </c>
      <c r="NY90" s="4">
        <v>0.01</v>
      </c>
      <c r="NZ90" s="4">
        <v>0.01</v>
      </c>
      <c r="OA90" s="4">
        <v>0.01</v>
      </c>
      <c r="OB90" s="4">
        <v>0.01</v>
      </c>
      <c r="OD90" s="4">
        <v>0.01</v>
      </c>
      <c r="OE90" s="4">
        <v>0.01</v>
      </c>
      <c r="OF90" s="4">
        <v>0.01</v>
      </c>
      <c r="OG90" s="4">
        <v>0.01</v>
      </c>
      <c r="OH90" s="4">
        <v>0.01</v>
      </c>
      <c r="OI90" s="4">
        <v>0.01</v>
      </c>
      <c r="OL90" s="4">
        <v>0.01</v>
      </c>
      <c r="OM90" s="4">
        <v>0.01</v>
      </c>
      <c r="ON90" s="4">
        <v>0.01</v>
      </c>
      <c r="OO90" s="4">
        <v>0.01</v>
      </c>
      <c r="OP90" s="4">
        <v>0.01</v>
      </c>
      <c r="OR90" s="4">
        <v>0.01</v>
      </c>
      <c r="OS90" s="4">
        <v>0.01</v>
      </c>
      <c r="OT90" s="4">
        <v>0.01</v>
      </c>
      <c r="OU90" s="4">
        <v>0.01</v>
      </c>
      <c r="OV90" s="4">
        <v>0.01</v>
      </c>
      <c r="OW90" s="4">
        <v>0.01</v>
      </c>
      <c r="OY90" s="4">
        <v>0.01</v>
      </c>
      <c r="OZ90" s="4">
        <v>0.01</v>
      </c>
      <c r="PA90" s="4">
        <v>0.01</v>
      </c>
      <c r="PB90" s="4">
        <v>0.01</v>
      </c>
      <c r="YK90" s="4">
        <v>0.02</v>
      </c>
      <c r="YL90" s="4">
        <v>0.08</v>
      </c>
      <c r="YM90" s="4">
        <v>0.08</v>
      </c>
      <c r="YN90" s="4">
        <v>0.08</v>
      </c>
      <c r="YO90" s="4">
        <v>0.08</v>
      </c>
      <c r="YQ90" s="4">
        <v>0.08</v>
      </c>
      <c r="YR90" s="4">
        <v>0.08</v>
      </c>
      <c r="YS90" s="4">
        <v>0.08</v>
      </c>
      <c r="YT90" s="4">
        <v>0.06</v>
      </c>
    </row>
    <row r="91" spans="1:700" hidden="1">
      <c r="A91" s="4" t="s">
        <v>889</v>
      </c>
      <c r="E91" s="4">
        <v>2</v>
      </c>
      <c r="F91" s="4">
        <v>0</v>
      </c>
      <c r="G91" s="752">
        <v>93400</v>
      </c>
      <c r="H91" s="752">
        <v>93400</v>
      </c>
      <c r="I91" s="744">
        <f t="shared" si="1"/>
        <v>0</v>
      </c>
      <c r="AK91" s="4">
        <v>0.01</v>
      </c>
      <c r="AL91" s="4">
        <v>0.01</v>
      </c>
      <c r="AM91" s="4">
        <v>0.01</v>
      </c>
      <c r="AN91" s="4">
        <v>0.01</v>
      </c>
      <c r="AO91" s="4">
        <v>0.01</v>
      </c>
      <c r="AP91" s="4">
        <v>0.01</v>
      </c>
      <c r="AR91" s="4">
        <v>0.01</v>
      </c>
      <c r="AS91" s="4">
        <v>0.01</v>
      </c>
      <c r="KX91" s="4">
        <v>0</v>
      </c>
      <c r="KY91" s="4">
        <v>0</v>
      </c>
      <c r="KZ91" s="4">
        <v>0</v>
      </c>
      <c r="LA91" s="4">
        <v>0</v>
      </c>
      <c r="LB91" s="4">
        <v>0</v>
      </c>
      <c r="LC91" s="4">
        <v>0</v>
      </c>
      <c r="LE91" s="4">
        <v>0</v>
      </c>
      <c r="LF91" s="4">
        <v>0</v>
      </c>
      <c r="LG91" s="4">
        <v>0</v>
      </c>
      <c r="LH91" s="4">
        <v>0</v>
      </c>
      <c r="LI91" s="4">
        <v>0</v>
      </c>
      <c r="LJ91" s="4">
        <v>0</v>
      </c>
      <c r="LL91" s="4">
        <v>0</v>
      </c>
      <c r="LM91" s="4">
        <v>0</v>
      </c>
      <c r="LN91" s="4">
        <v>0</v>
      </c>
      <c r="LO91" s="4">
        <v>0</v>
      </c>
      <c r="LP91" s="4">
        <v>0</v>
      </c>
      <c r="LQ91" s="4">
        <v>0</v>
      </c>
      <c r="LS91" s="4">
        <v>0.02</v>
      </c>
      <c r="LT91" s="4">
        <v>0.03</v>
      </c>
      <c r="LU91" s="4">
        <v>0.03</v>
      </c>
      <c r="LV91" s="4">
        <v>0.03</v>
      </c>
      <c r="LW91" s="4">
        <v>0.03</v>
      </c>
      <c r="LX91" s="4">
        <v>0.03</v>
      </c>
      <c r="LZ91" s="4">
        <v>0.03</v>
      </c>
      <c r="MA91" s="4">
        <v>0.03</v>
      </c>
      <c r="MB91" s="4">
        <v>0.03</v>
      </c>
      <c r="MC91" s="4">
        <v>0.04</v>
      </c>
      <c r="MD91" s="4">
        <v>0.04</v>
      </c>
      <c r="ME91" s="4">
        <v>0.04</v>
      </c>
      <c r="MG91" s="4">
        <v>0.04</v>
      </c>
      <c r="MH91" s="4">
        <v>0.04</v>
      </c>
      <c r="MI91" s="4">
        <v>0.04</v>
      </c>
      <c r="MJ91" s="4">
        <v>0.04</v>
      </c>
      <c r="MK91" s="4">
        <v>7.0000000000000007E-2</v>
      </c>
      <c r="ML91" s="4">
        <v>0.09</v>
      </c>
      <c r="MN91" s="4">
        <v>0.09</v>
      </c>
      <c r="MO91" s="4">
        <v>0.09</v>
      </c>
      <c r="MP91" s="4">
        <v>0.09</v>
      </c>
      <c r="MQ91" s="4">
        <v>0.09</v>
      </c>
      <c r="MR91" s="4">
        <v>0.06</v>
      </c>
      <c r="MS91" s="4">
        <v>0.02</v>
      </c>
      <c r="MU91" s="4">
        <v>0.02</v>
      </c>
      <c r="MV91" s="4">
        <v>0.02</v>
      </c>
      <c r="MW91" s="4">
        <v>0.02</v>
      </c>
      <c r="MX91" s="4">
        <v>0.02</v>
      </c>
      <c r="MY91" s="4">
        <v>0.02</v>
      </c>
      <c r="MZ91" s="4">
        <v>0.02</v>
      </c>
      <c r="NB91" s="4">
        <v>0.02</v>
      </c>
      <c r="NC91" s="4">
        <v>0.02</v>
      </c>
      <c r="ND91" s="4">
        <v>0.02</v>
      </c>
      <c r="NE91" s="4">
        <v>0.03</v>
      </c>
      <c r="NF91" s="4">
        <v>0.03</v>
      </c>
      <c r="NG91" s="4">
        <v>0.03</v>
      </c>
      <c r="NI91" s="4">
        <v>0.03</v>
      </c>
      <c r="NJ91" s="4">
        <v>0.03</v>
      </c>
      <c r="NK91" s="4">
        <v>0.02</v>
      </c>
      <c r="NL91" s="4">
        <v>0</v>
      </c>
      <c r="NM91" s="4">
        <v>0</v>
      </c>
      <c r="NN91" s="4">
        <v>0</v>
      </c>
      <c r="NP91" s="4">
        <v>0</v>
      </c>
      <c r="NQ91" s="4">
        <v>0</v>
      </c>
      <c r="NR91" s="4">
        <v>0</v>
      </c>
      <c r="NS91" s="4">
        <v>0</v>
      </c>
      <c r="NT91" s="4">
        <v>0</v>
      </c>
      <c r="NU91" s="4">
        <v>0</v>
      </c>
      <c r="NW91" s="4">
        <v>0</v>
      </c>
      <c r="NX91" s="4">
        <v>0</v>
      </c>
      <c r="NY91" s="4">
        <v>0</v>
      </c>
      <c r="NZ91" s="4">
        <v>0</v>
      </c>
      <c r="OA91" s="4">
        <v>0</v>
      </c>
      <c r="OB91" s="4">
        <v>0</v>
      </c>
      <c r="OD91" s="4">
        <v>0</v>
      </c>
      <c r="OE91" s="4">
        <v>0</v>
      </c>
      <c r="OF91" s="4">
        <v>0</v>
      </c>
      <c r="OG91" s="4">
        <v>0</v>
      </c>
      <c r="OH91" s="4">
        <v>0</v>
      </c>
      <c r="OI91" s="4">
        <v>0</v>
      </c>
      <c r="OL91" s="4">
        <v>0</v>
      </c>
      <c r="OM91" s="4">
        <v>0</v>
      </c>
      <c r="ON91" s="4">
        <v>0</v>
      </c>
      <c r="OO91" s="4">
        <v>0</v>
      </c>
      <c r="OP91" s="4">
        <v>0</v>
      </c>
      <c r="OR91" s="4">
        <v>0</v>
      </c>
      <c r="OS91" s="4">
        <v>0</v>
      </c>
      <c r="OT91" s="4">
        <v>0</v>
      </c>
      <c r="OU91" s="4">
        <v>0</v>
      </c>
      <c r="OV91" s="4">
        <v>0</v>
      </c>
      <c r="OW91" s="4">
        <v>0</v>
      </c>
      <c r="OY91" s="4">
        <v>0</v>
      </c>
      <c r="OZ91" s="4">
        <v>0</v>
      </c>
      <c r="PA91" s="4">
        <v>0</v>
      </c>
      <c r="PB91" s="4">
        <v>0</v>
      </c>
      <c r="YK91" s="4">
        <v>0.01</v>
      </c>
      <c r="YL91" s="4">
        <v>0.03</v>
      </c>
      <c r="YM91" s="4">
        <v>0.03</v>
      </c>
      <c r="YN91" s="4">
        <v>0.03</v>
      </c>
      <c r="YO91" s="4">
        <v>0.03</v>
      </c>
      <c r="YQ91" s="4">
        <v>0.03</v>
      </c>
      <c r="YR91" s="4">
        <v>0.03</v>
      </c>
      <c r="YS91" s="4">
        <v>0.03</v>
      </c>
      <c r="YT91" s="4">
        <v>0.02</v>
      </c>
    </row>
    <row r="92" spans="1:700" hidden="1">
      <c r="A92" s="4" t="s">
        <v>890</v>
      </c>
      <c r="E92" s="4">
        <v>8</v>
      </c>
      <c r="F92" s="4">
        <v>0</v>
      </c>
      <c r="G92" s="752">
        <v>98240</v>
      </c>
      <c r="H92" s="752">
        <v>98240</v>
      </c>
      <c r="I92" s="744">
        <f t="shared" si="1"/>
        <v>0</v>
      </c>
      <c r="AK92" s="4">
        <v>0.03</v>
      </c>
      <c r="AL92" s="4">
        <v>0.03</v>
      </c>
      <c r="AM92" s="4">
        <v>0.03</v>
      </c>
      <c r="AN92" s="4">
        <v>0.03</v>
      </c>
      <c r="AO92" s="4">
        <v>0.03</v>
      </c>
      <c r="AP92" s="4">
        <v>0.03</v>
      </c>
      <c r="AR92" s="4">
        <v>0.03</v>
      </c>
      <c r="AS92" s="4">
        <v>0.03</v>
      </c>
      <c r="JS92" s="4">
        <v>0.03</v>
      </c>
      <c r="JT92" s="4">
        <v>0.06</v>
      </c>
      <c r="JV92" s="4">
        <v>0.06</v>
      </c>
      <c r="JW92" s="4">
        <v>0.06</v>
      </c>
      <c r="JX92" s="4">
        <v>0.06</v>
      </c>
      <c r="JY92" s="4">
        <v>0.06</v>
      </c>
      <c r="JZ92" s="4">
        <v>0.06</v>
      </c>
      <c r="KA92" s="4">
        <v>0.06</v>
      </c>
      <c r="KC92" s="4">
        <v>0.06</v>
      </c>
      <c r="KD92" s="4">
        <v>0.06</v>
      </c>
      <c r="KE92" s="4">
        <v>0.06</v>
      </c>
      <c r="KF92" s="4">
        <v>0.06</v>
      </c>
      <c r="KG92" s="4">
        <v>0.06</v>
      </c>
      <c r="KH92" s="4">
        <v>0.06</v>
      </c>
      <c r="KJ92" s="4">
        <v>0.06</v>
      </c>
      <c r="KK92" s="4">
        <v>0.06</v>
      </c>
      <c r="KL92" s="4">
        <v>0.1</v>
      </c>
      <c r="KM92" s="4">
        <v>0.14000000000000001</v>
      </c>
      <c r="KN92" s="4">
        <v>0.14000000000000001</v>
      </c>
      <c r="KO92" s="4">
        <v>0.14000000000000001</v>
      </c>
      <c r="KQ92" s="4">
        <v>0.14000000000000001</v>
      </c>
      <c r="KR92" s="4">
        <v>0.14000000000000001</v>
      </c>
      <c r="KS92" s="4">
        <v>0.14000000000000001</v>
      </c>
      <c r="KT92" s="4">
        <v>0.09</v>
      </c>
      <c r="KU92" s="4">
        <v>0.03</v>
      </c>
      <c r="KV92" s="4">
        <v>0.03</v>
      </c>
      <c r="KX92" s="4">
        <v>0.04</v>
      </c>
      <c r="KY92" s="4">
        <v>0.05</v>
      </c>
      <c r="KZ92" s="4">
        <v>0.05</v>
      </c>
      <c r="LA92" s="4">
        <v>0.05</v>
      </c>
      <c r="LB92" s="4">
        <v>0.05</v>
      </c>
      <c r="LC92" s="4">
        <v>0.05</v>
      </c>
      <c r="LE92" s="4">
        <v>0.05</v>
      </c>
      <c r="LF92" s="4">
        <v>0.05</v>
      </c>
      <c r="LG92" s="4">
        <v>0.05</v>
      </c>
      <c r="LH92" s="4">
        <v>0.05</v>
      </c>
      <c r="LI92" s="4">
        <v>0.05</v>
      </c>
      <c r="LJ92" s="4">
        <v>0.05</v>
      </c>
      <c r="LL92" s="4">
        <v>0.03</v>
      </c>
      <c r="LM92" s="4">
        <v>0.02</v>
      </c>
      <c r="LN92" s="4">
        <v>0.02</v>
      </c>
      <c r="LO92" s="4">
        <v>0.02</v>
      </c>
      <c r="LP92" s="4">
        <v>0.02</v>
      </c>
      <c r="LQ92" s="4">
        <v>0.02</v>
      </c>
      <c r="LS92" s="4">
        <v>0.02</v>
      </c>
      <c r="LT92" s="4">
        <v>0.02</v>
      </c>
      <c r="LU92" s="4">
        <v>0.02</v>
      </c>
      <c r="LV92" s="4">
        <v>0.02</v>
      </c>
      <c r="LW92" s="4">
        <v>0.02</v>
      </c>
      <c r="LX92" s="4">
        <v>0.02</v>
      </c>
      <c r="LZ92" s="4">
        <v>0.02</v>
      </c>
      <c r="MA92" s="4">
        <v>0.02</v>
      </c>
      <c r="MB92" s="4">
        <v>0.02</v>
      </c>
      <c r="MC92" s="4">
        <v>0.02</v>
      </c>
      <c r="MD92" s="4">
        <v>0.02</v>
      </c>
      <c r="ME92" s="4">
        <v>0.02</v>
      </c>
      <c r="MG92" s="4">
        <v>0.02</v>
      </c>
      <c r="MH92" s="4">
        <v>0.02</v>
      </c>
      <c r="MI92" s="4">
        <v>0.02</v>
      </c>
      <c r="MJ92" s="4">
        <v>0.02</v>
      </c>
      <c r="MK92" s="4">
        <v>0.02</v>
      </c>
      <c r="ML92" s="4">
        <v>0.02</v>
      </c>
      <c r="MN92" s="4">
        <v>0.02</v>
      </c>
      <c r="MO92" s="4">
        <v>0.02</v>
      </c>
      <c r="MP92" s="4">
        <v>0.02</v>
      </c>
      <c r="MQ92" s="4">
        <v>0.02</v>
      </c>
      <c r="MR92" s="4">
        <v>0.02</v>
      </c>
      <c r="MS92" s="4">
        <v>0.02</v>
      </c>
      <c r="MU92" s="4">
        <v>0.02</v>
      </c>
      <c r="MV92" s="4">
        <v>0.02</v>
      </c>
      <c r="MW92" s="4">
        <v>0.02</v>
      </c>
      <c r="MX92" s="4">
        <v>0.02</v>
      </c>
      <c r="MY92" s="4">
        <v>0.02</v>
      </c>
      <c r="MZ92" s="4">
        <v>0.02</v>
      </c>
      <c r="NB92" s="4">
        <v>0.02</v>
      </c>
      <c r="NC92" s="4">
        <v>0.02</v>
      </c>
      <c r="ND92" s="4">
        <v>0.02</v>
      </c>
      <c r="NE92" s="4">
        <v>0.02</v>
      </c>
      <c r="NF92" s="4">
        <v>0.02</v>
      </c>
      <c r="NG92" s="4">
        <v>0.02</v>
      </c>
      <c r="NI92" s="4">
        <v>0.02</v>
      </c>
      <c r="NJ92" s="4">
        <v>0.02</v>
      </c>
      <c r="NK92" s="4">
        <v>0.02</v>
      </c>
      <c r="NL92" s="4">
        <v>0.02</v>
      </c>
      <c r="NM92" s="4">
        <v>0.02</v>
      </c>
      <c r="NN92" s="4">
        <v>0.02</v>
      </c>
      <c r="NP92" s="4">
        <v>0.02</v>
      </c>
      <c r="NQ92" s="4">
        <v>0.02</v>
      </c>
      <c r="NR92" s="4">
        <v>0.02</v>
      </c>
      <c r="NS92" s="4">
        <v>0.02</v>
      </c>
      <c r="NT92" s="4">
        <v>0.02</v>
      </c>
      <c r="NU92" s="4">
        <v>0.02</v>
      </c>
      <c r="NW92" s="4">
        <v>0.02</v>
      </c>
      <c r="NX92" s="4">
        <v>0.02</v>
      </c>
      <c r="NY92" s="4">
        <v>0.02</v>
      </c>
      <c r="NZ92" s="4">
        <v>0.06</v>
      </c>
      <c r="OA92" s="4">
        <v>0.1</v>
      </c>
      <c r="OB92" s="4">
        <v>0.1</v>
      </c>
      <c r="OD92" s="4">
        <v>0.1</v>
      </c>
      <c r="OE92" s="4">
        <v>0.1</v>
      </c>
      <c r="OF92" s="4">
        <v>0.1</v>
      </c>
      <c r="OG92" s="4">
        <v>0.1</v>
      </c>
      <c r="OH92" s="4">
        <v>0.12</v>
      </c>
      <c r="OI92" s="4">
        <v>0.14000000000000001</v>
      </c>
      <c r="OL92" s="4">
        <v>0.14000000000000001</v>
      </c>
      <c r="OM92" s="4">
        <v>0.14000000000000001</v>
      </c>
      <c r="ON92" s="4">
        <v>0.14000000000000001</v>
      </c>
      <c r="OO92" s="4">
        <v>0.19</v>
      </c>
      <c r="OP92" s="4">
        <v>0.25</v>
      </c>
      <c r="OR92" s="4">
        <v>0.19</v>
      </c>
      <c r="OS92" s="4">
        <v>0.19</v>
      </c>
      <c r="OT92" s="4">
        <v>0.19</v>
      </c>
      <c r="OU92" s="4">
        <v>0.19</v>
      </c>
      <c r="OV92" s="4">
        <v>0.15</v>
      </c>
      <c r="OW92" s="4">
        <v>0.06</v>
      </c>
      <c r="OY92" s="4">
        <v>0.06</v>
      </c>
      <c r="OZ92" s="4">
        <v>0.06</v>
      </c>
      <c r="PA92" s="4">
        <v>0.06</v>
      </c>
      <c r="PB92" s="4">
        <v>0.06</v>
      </c>
      <c r="PC92" s="4">
        <v>0.05</v>
      </c>
      <c r="PD92" s="4">
        <v>0.05</v>
      </c>
      <c r="PF92" s="4">
        <v>0.05</v>
      </c>
      <c r="PG92" s="4">
        <v>0.05</v>
      </c>
      <c r="PH92" s="4">
        <v>0.05</v>
      </c>
      <c r="PI92" s="4">
        <v>0.05</v>
      </c>
      <c r="PJ92" s="4">
        <v>0.05</v>
      </c>
      <c r="PK92" s="4">
        <v>0.05</v>
      </c>
      <c r="YK92" s="4">
        <v>0.03</v>
      </c>
      <c r="YL92" s="4">
        <v>0.1</v>
      </c>
      <c r="YM92" s="4">
        <v>0.1</v>
      </c>
      <c r="YN92" s="4">
        <v>0.1</v>
      </c>
      <c r="YO92" s="4">
        <v>0.1</v>
      </c>
      <c r="YQ92" s="4">
        <v>0.1</v>
      </c>
      <c r="YR92" s="4">
        <v>0.1</v>
      </c>
      <c r="YS92" s="4">
        <v>0.1</v>
      </c>
      <c r="YT92" s="4">
        <v>0.08</v>
      </c>
    </row>
    <row r="93" spans="1:700" hidden="1">
      <c r="A93" s="4" t="s">
        <v>891</v>
      </c>
      <c r="E93" s="4">
        <v>217</v>
      </c>
      <c r="F93" s="4">
        <v>0</v>
      </c>
      <c r="G93" s="752">
        <v>1944320</v>
      </c>
      <c r="H93" s="752">
        <v>1944320</v>
      </c>
      <c r="I93" s="744">
        <f t="shared" si="1"/>
        <v>0</v>
      </c>
      <c r="U93" s="4">
        <v>1.0900000000000001</v>
      </c>
      <c r="W93" s="4">
        <v>1.0900000000000001</v>
      </c>
      <c r="X93" s="4">
        <v>1.0900000000000001</v>
      </c>
      <c r="Y93" s="4">
        <v>1.0900000000000001</v>
      </c>
      <c r="Z93" s="4">
        <v>1.0900000000000001</v>
      </c>
      <c r="AA93" s="4">
        <v>1.0900000000000001</v>
      </c>
      <c r="BX93" s="4">
        <v>0.17</v>
      </c>
      <c r="BY93" s="4">
        <v>0.17</v>
      </c>
      <c r="CA93" s="4">
        <v>0.17</v>
      </c>
      <c r="CB93" s="4">
        <v>0.17</v>
      </c>
      <c r="CC93" s="4">
        <v>0.17</v>
      </c>
      <c r="CD93" s="4">
        <v>0.17</v>
      </c>
      <c r="CJ93" s="4">
        <v>0.23</v>
      </c>
      <c r="CK93" s="4">
        <v>0.23</v>
      </c>
      <c r="CL93" s="4">
        <v>0.23</v>
      </c>
      <c r="CM93" s="4">
        <v>0.23</v>
      </c>
      <c r="CO93" s="4">
        <v>0.23</v>
      </c>
      <c r="CP93" s="4">
        <v>0.23</v>
      </c>
      <c r="CQ93" s="4">
        <v>0.23</v>
      </c>
      <c r="CR93" s="4">
        <v>0.23</v>
      </c>
      <c r="CS93" s="4">
        <v>0.23</v>
      </c>
      <c r="CT93" s="4">
        <v>0.23</v>
      </c>
      <c r="CV93" s="4">
        <v>0.23</v>
      </c>
      <c r="CW93" s="4">
        <v>0.23</v>
      </c>
      <c r="CX93" s="4">
        <v>0.23</v>
      </c>
      <c r="CY93" s="4">
        <v>0.23</v>
      </c>
      <c r="CZ93" s="4">
        <v>0.23</v>
      </c>
      <c r="DA93" s="4">
        <v>0.23</v>
      </c>
      <c r="DC93" s="4">
        <v>0.23</v>
      </c>
      <c r="DD93" s="4">
        <v>0.23</v>
      </c>
      <c r="DE93" s="4">
        <v>0.23</v>
      </c>
      <c r="DF93" s="4">
        <v>0.23</v>
      </c>
      <c r="DG93" s="4">
        <v>0.23</v>
      </c>
      <c r="DH93" s="4">
        <v>0.23</v>
      </c>
      <c r="DJ93" s="4">
        <v>0.23</v>
      </c>
      <c r="DK93" s="4">
        <v>0.23</v>
      </c>
      <c r="DL93" s="4">
        <v>0.23</v>
      </c>
      <c r="DM93" s="4">
        <v>0.23</v>
      </c>
      <c r="DN93" s="4">
        <v>0.23</v>
      </c>
      <c r="DO93" s="4">
        <v>0.23</v>
      </c>
      <c r="DQ93" s="4">
        <v>0.23</v>
      </c>
      <c r="DR93" s="4">
        <v>0.23</v>
      </c>
      <c r="DS93" s="4">
        <v>0.23</v>
      </c>
      <c r="DT93" s="4">
        <v>0.23</v>
      </c>
      <c r="DU93" s="4">
        <v>0.23</v>
      </c>
      <c r="DV93" s="4">
        <v>0.23</v>
      </c>
      <c r="DX93" s="4">
        <v>0.23</v>
      </c>
      <c r="DY93" s="4">
        <v>0.23</v>
      </c>
      <c r="DZ93" s="4">
        <v>0.23</v>
      </c>
      <c r="EA93" s="4">
        <v>0.23</v>
      </c>
      <c r="EB93" s="4">
        <v>0.23</v>
      </c>
      <c r="EC93" s="4">
        <v>0.23</v>
      </c>
      <c r="EE93" s="4">
        <v>0.23</v>
      </c>
      <c r="EF93" s="4">
        <v>0.23</v>
      </c>
      <c r="EG93" s="4">
        <v>0.23</v>
      </c>
      <c r="EH93" s="4">
        <v>0.23</v>
      </c>
      <c r="EI93" s="4">
        <v>0.23</v>
      </c>
      <c r="EJ93" s="4">
        <v>0.23</v>
      </c>
      <c r="EL93" s="4">
        <v>0.23</v>
      </c>
      <c r="EM93" s="4">
        <v>0.61</v>
      </c>
      <c r="EN93" s="4">
        <v>0.99</v>
      </c>
      <c r="EO93" s="4">
        <v>0.99</v>
      </c>
      <c r="EP93" s="4">
        <v>0.99</v>
      </c>
      <c r="EQ93" s="4">
        <v>0.99</v>
      </c>
      <c r="ES93" s="4">
        <v>0.99</v>
      </c>
      <c r="ET93" s="4">
        <v>0.99</v>
      </c>
      <c r="EZ93" s="4">
        <v>0.99</v>
      </c>
      <c r="FA93" s="4">
        <v>0.99</v>
      </c>
      <c r="FB93" s="4">
        <v>0.99</v>
      </c>
      <c r="FC93" s="4">
        <v>0.99</v>
      </c>
      <c r="FD93" s="4">
        <v>0.99</v>
      </c>
      <c r="FE93" s="4">
        <v>0.99</v>
      </c>
      <c r="FG93" s="4">
        <v>0.99</v>
      </c>
      <c r="FH93" s="4">
        <v>0.89</v>
      </c>
      <c r="FI93" s="4">
        <v>0.79</v>
      </c>
      <c r="FJ93" s="4">
        <v>0.79</v>
      </c>
      <c r="FK93" s="4">
        <v>0.79</v>
      </c>
      <c r="FL93" s="4">
        <v>0.79</v>
      </c>
      <c r="FN93" s="4">
        <v>0.79</v>
      </c>
      <c r="FO93" s="4">
        <v>0.79</v>
      </c>
      <c r="FP93" s="4">
        <v>0.79</v>
      </c>
      <c r="FQ93" s="4">
        <v>0.79</v>
      </c>
      <c r="FR93" s="4">
        <v>0.79</v>
      </c>
      <c r="FS93" s="4">
        <v>0.79</v>
      </c>
      <c r="FU93" s="4">
        <v>0.79</v>
      </c>
      <c r="FV93" s="4">
        <v>0.79</v>
      </c>
      <c r="FW93" s="4">
        <v>0.79</v>
      </c>
      <c r="FX93" s="4">
        <v>0.79</v>
      </c>
      <c r="FY93" s="4">
        <v>0.79</v>
      </c>
      <c r="FZ93" s="4">
        <v>0.79</v>
      </c>
      <c r="GB93" s="4">
        <v>0.79</v>
      </c>
      <c r="GC93" s="4">
        <v>0.79</v>
      </c>
      <c r="GD93" s="4">
        <v>1.1200000000000001</v>
      </c>
      <c r="GE93" s="4">
        <v>1.45</v>
      </c>
      <c r="GF93" s="4">
        <v>1.45</v>
      </c>
      <c r="GG93" s="4">
        <v>1.45</v>
      </c>
      <c r="GI93" s="4">
        <v>1.45</v>
      </c>
      <c r="GJ93" s="4">
        <v>1.45</v>
      </c>
      <c r="GK93" s="4">
        <v>1.45</v>
      </c>
      <c r="GL93" s="4">
        <v>1.45</v>
      </c>
      <c r="GM93" s="4">
        <v>1.45</v>
      </c>
      <c r="GN93" s="4">
        <v>1.45</v>
      </c>
      <c r="GP93" s="4">
        <v>1.45</v>
      </c>
      <c r="GQ93" s="4">
        <v>1.45</v>
      </c>
      <c r="GR93" s="4">
        <v>1.45</v>
      </c>
      <c r="GS93" s="4">
        <v>1.45</v>
      </c>
      <c r="GT93" s="4">
        <v>1.45</v>
      </c>
      <c r="GU93" s="4">
        <v>1.45</v>
      </c>
      <c r="GW93" s="4">
        <v>1.45</v>
      </c>
      <c r="GX93" s="4">
        <v>1.45</v>
      </c>
      <c r="GY93" s="4">
        <v>1.45</v>
      </c>
      <c r="GZ93" s="4">
        <v>1.45</v>
      </c>
      <c r="HA93" s="4">
        <v>1.45</v>
      </c>
      <c r="HB93" s="4">
        <v>1.45</v>
      </c>
      <c r="HD93" s="4">
        <v>0.84</v>
      </c>
      <c r="HE93" s="4">
        <v>0.23</v>
      </c>
      <c r="HF93" s="4">
        <v>0.23</v>
      </c>
      <c r="HG93" s="4">
        <v>0.23</v>
      </c>
      <c r="HH93" s="4">
        <v>0.23</v>
      </c>
      <c r="HI93" s="4">
        <v>0.23</v>
      </c>
      <c r="HK93" s="4">
        <v>0.23</v>
      </c>
      <c r="HL93" s="4">
        <v>0.23</v>
      </c>
      <c r="HM93" s="4">
        <v>0.23</v>
      </c>
      <c r="HN93" s="4">
        <v>0.23</v>
      </c>
      <c r="HO93" s="4">
        <v>0.23</v>
      </c>
      <c r="HP93" s="4">
        <v>0.23</v>
      </c>
      <c r="HR93" s="4">
        <v>0.23</v>
      </c>
      <c r="HS93" s="4">
        <v>0.23</v>
      </c>
      <c r="HT93" s="4">
        <v>0.23</v>
      </c>
      <c r="HU93" s="4">
        <v>0.23</v>
      </c>
      <c r="HV93" s="4">
        <v>0.23</v>
      </c>
      <c r="HW93" s="4">
        <v>0.23</v>
      </c>
      <c r="HY93" s="4">
        <v>0.42</v>
      </c>
      <c r="HZ93" s="4">
        <v>0.61</v>
      </c>
      <c r="IA93" s="4">
        <v>0.61</v>
      </c>
      <c r="IB93" s="4">
        <v>0.61</v>
      </c>
      <c r="IC93" s="4">
        <v>0.61</v>
      </c>
      <c r="ID93" s="4">
        <v>0.61</v>
      </c>
      <c r="IF93" s="4">
        <v>0.61</v>
      </c>
      <c r="IG93" s="4">
        <v>0.61</v>
      </c>
      <c r="IH93" s="4">
        <v>0.61</v>
      </c>
      <c r="II93" s="4">
        <v>0.61</v>
      </c>
      <c r="IJ93" s="4">
        <v>0.61</v>
      </c>
      <c r="IK93" s="4">
        <v>0.61</v>
      </c>
      <c r="IM93" s="4">
        <v>0.61</v>
      </c>
      <c r="IN93" s="4">
        <v>0.61</v>
      </c>
      <c r="IP93" s="4">
        <v>0.42</v>
      </c>
      <c r="IQ93" s="4">
        <v>0.23</v>
      </c>
      <c r="IR93" s="4">
        <v>0.23</v>
      </c>
      <c r="IT93" s="4">
        <v>0.23</v>
      </c>
      <c r="IU93" s="4">
        <v>0.23</v>
      </c>
      <c r="IV93" s="4">
        <v>0.23</v>
      </c>
      <c r="IW93" s="4">
        <v>0.23</v>
      </c>
      <c r="IX93" s="4">
        <v>0.54</v>
      </c>
      <c r="IY93" s="4">
        <v>0.86</v>
      </c>
      <c r="JA93" s="4">
        <v>0.86</v>
      </c>
      <c r="JB93" s="4">
        <v>0.86</v>
      </c>
      <c r="JC93" s="4">
        <v>0.86</v>
      </c>
      <c r="JD93" s="4">
        <v>0.86</v>
      </c>
      <c r="JE93" s="4">
        <v>0.86</v>
      </c>
      <c r="JF93" s="4">
        <v>0.99</v>
      </c>
      <c r="JH93" s="4">
        <v>1.1100000000000001</v>
      </c>
      <c r="JI93" s="4">
        <v>1.1100000000000001</v>
      </c>
      <c r="JJ93" s="4">
        <v>1.1100000000000001</v>
      </c>
      <c r="JK93" s="4">
        <v>1.1100000000000001</v>
      </c>
      <c r="JL93" s="4">
        <v>1.78</v>
      </c>
      <c r="JM93" s="4">
        <v>2.44</v>
      </c>
      <c r="JO93" s="4">
        <v>2.44</v>
      </c>
      <c r="JP93" s="4">
        <v>2.44</v>
      </c>
      <c r="JQ93" s="4">
        <v>2.44</v>
      </c>
      <c r="JR93" s="4">
        <v>1.33</v>
      </c>
      <c r="JS93" s="4">
        <v>0.23</v>
      </c>
      <c r="JT93" s="4">
        <v>0.23</v>
      </c>
      <c r="JV93" s="4">
        <v>0.23</v>
      </c>
      <c r="JW93" s="4">
        <v>0.23</v>
      </c>
      <c r="JX93" s="4">
        <v>0.45</v>
      </c>
      <c r="JY93" s="4">
        <v>0.67</v>
      </c>
      <c r="JZ93" s="4">
        <v>0.67</v>
      </c>
      <c r="KA93" s="4">
        <v>0.67</v>
      </c>
      <c r="KC93" s="4">
        <v>0.67</v>
      </c>
      <c r="KD93" s="4">
        <v>0.45</v>
      </c>
      <c r="KE93" s="4">
        <v>0.23</v>
      </c>
      <c r="KF93" s="4">
        <v>0.36</v>
      </c>
      <c r="KG93" s="4">
        <v>0.5</v>
      </c>
      <c r="KH93" s="4">
        <v>0.5</v>
      </c>
      <c r="KJ93" s="4">
        <v>0.5</v>
      </c>
      <c r="KK93" s="4">
        <v>0.5</v>
      </c>
      <c r="KL93" s="4">
        <v>0.5</v>
      </c>
      <c r="KM93" s="4">
        <v>0.63</v>
      </c>
      <c r="KN93" s="4">
        <v>0.76</v>
      </c>
      <c r="KO93" s="4">
        <v>0.76</v>
      </c>
      <c r="KQ93" s="4">
        <v>1.17</v>
      </c>
      <c r="KR93" s="4">
        <v>1.57</v>
      </c>
      <c r="KS93" s="4">
        <v>2.29</v>
      </c>
      <c r="KT93" s="4">
        <v>2.34</v>
      </c>
      <c r="KU93" s="4">
        <v>1.67</v>
      </c>
      <c r="KV93" s="4">
        <v>1.67</v>
      </c>
      <c r="KX93" s="4">
        <v>1.55</v>
      </c>
      <c r="KY93" s="4">
        <v>1.52</v>
      </c>
      <c r="KZ93" s="4">
        <v>1.6</v>
      </c>
      <c r="LA93" s="4">
        <v>1.6</v>
      </c>
      <c r="LB93" s="4">
        <v>2.0299999999999998</v>
      </c>
      <c r="LC93" s="4">
        <v>2.4700000000000002</v>
      </c>
      <c r="LE93" s="4">
        <v>2.39</v>
      </c>
      <c r="LF93" s="4">
        <v>2.2999999999999998</v>
      </c>
      <c r="LG93" s="4">
        <v>2.2999999999999998</v>
      </c>
      <c r="LH93" s="4">
        <v>3.55</v>
      </c>
      <c r="LI93" s="4">
        <v>4.8</v>
      </c>
      <c r="LJ93" s="4">
        <v>4.8</v>
      </c>
      <c r="LL93" s="4">
        <v>4.8</v>
      </c>
      <c r="LM93" s="4">
        <v>4.8</v>
      </c>
      <c r="LN93" s="4">
        <v>4.8</v>
      </c>
      <c r="LO93" s="4">
        <v>2.4</v>
      </c>
      <c r="LV93" s="4">
        <v>0.36</v>
      </c>
      <c r="LW93" s="4">
        <v>0.72</v>
      </c>
      <c r="LX93" s="4">
        <v>0.72</v>
      </c>
      <c r="LZ93" s="4">
        <v>0.72</v>
      </c>
      <c r="MA93" s="4">
        <v>0.72</v>
      </c>
      <c r="MB93" s="4">
        <v>0.72</v>
      </c>
      <c r="MC93" s="4">
        <v>0.72</v>
      </c>
      <c r="MD93" s="4">
        <v>0.72</v>
      </c>
      <c r="ME93" s="4">
        <v>0.36</v>
      </c>
      <c r="MO93" s="4">
        <v>0.1</v>
      </c>
      <c r="MP93" s="4">
        <v>0.2</v>
      </c>
      <c r="MQ93" s="4">
        <v>0.2</v>
      </c>
      <c r="MR93" s="4">
        <v>0.2</v>
      </c>
      <c r="MS93" s="4">
        <v>0.3</v>
      </c>
      <c r="MU93" s="4">
        <v>0.4</v>
      </c>
      <c r="MV93" s="4">
        <v>0.54</v>
      </c>
      <c r="MW93" s="4">
        <v>0.67</v>
      </c>
      <c r="MX93" s="4">
        <v>0.67</v>
      </c>
      <c r="MY93" s="4">
        <v>0.34</v>
      </c>
      <c r="NB93" s="4">
        <v>7.0000000000000007E-2</v>
      </c>
      <c r="NC93" s="4">
        <v>0.13</v>
      </c>
      <c r="ND93" s="4">
        <v>0.13</v>
      </c>
      <c r="NE93" s="4">
        <v>7.0000000000000007E-2</v>
      </c>
      <c r="YA93" s="4">
        <v>0.68</v>
      </c>
      <c r="YC93" s="4">
        <v>2.71</v>
      </c>
      <c r="YD93" s="4">
        <v>2.71</v>
      </c>
      <c r="YE93" s="4">
        <v>2.71</v>
      </c>
      <c r="YF93" s="4">
        <v>2.71</v>
      </c>
      <c r="YG93" s="4">
        <v>2.71</v>
      </c>
      <c r="YH93" s="4">
        <v>2.71</v>
      </c>
      <c r="YJ93" s="4">
        <v>2.71</v>
      </c>
      <c r="YK93" s="4">
        <v>2.0299999999999998</v>
      </c>
    </row>
    <row r="94" spans="1:700" hidden="1">
      <c r="A94" s="4" t="s">
        <v>892</v>
      </c>
      <c r="E94" s="4">
        <v>193</v>
      </c>
      <c r="F94" s="4">
        <v>0</v>
      </c>
      <c r="G94" s="752">
        <v>2354600</v>
      </c>
      <c r="H94" s="752">
        <v>2354600</v>
      </c>
      <c r="I94" s="744">
        <f t="shared" si="1"/>
        <v>0</v>
      </c>
      <c r="Y94" s="4">
        <v>0.97</v>
      </c>
      <c r="Z94" s="4">
        <v>0.97</v>
      </c>
      <c r="AA94" s="4">
        <v>0.97</v>
      </c>
      <c r="AB94" s="4">
        <v>0.97</v>
      </c>
      <c r="AD94" s="4">
        <v>0.97</v>
      </c>
      <c r="AE94" s="4">
        <v>0.97</v>
      </c>
      <c r="SU94" s="4">
        <v>0.14000000000000001</v>
      </c>
      <c r="SV94" s="4">
        <v>0.55000000000000004</v>
      </c>
      <c r="SW94" s="4">
        <v>0.55000000000000004</v>
      </c>
      <c r="SX94" s="4">
        <v>0.55000000000000004</v>
      </c>
      <c r="SZ94" s="4">
        <v>0.55000000000000004</v>
      </c>
      <c r="TA94" s="4">
        <v>0.55000000000000004</v>
      </c>
      <c r="TB94" s="4">
        <v>0.55000000000000004</v>
      </c>
      <c r="TC94" s="4">
        <v>0.55000000000000004</v>
      </c>
      <c r="TD94" s="4">
        <v>0.55000000000000004</v>
      </c>
      <c r="TE94" s="4">
        <v>0.55000000000000004</v>
      </c>
      <c r="TG94" s="4">
        <v>0.55000000000000004</v>
      </c>
      <c r="TH94" s="4">
        <v>0.55000000000000004</v>
      </c>
      <c r="TI94" s="4">
        <v>0.55000000000000004</v>
      </c>
      <c r="TJ94" s="4">
        <v>0.55000000000000004</v>
      </c>
      <c r="TK94" s="4">
        <v>0.55000000000000004</v>
      </c>
      <c r="TL94" s="4">
        <v>0.55000000000000004</v>
      </c>
      <c r="TN94" s="4">
        <v>0.55000000000000004</v>
      </c>
      <c r="TO94" s="4">
        <v>0.55000000000000004</v>
      </c>
      <c r="TP94" s="4">
        <v>0.55000000000000004</v>
      </c>
      <c r="TQ94" s="4">
        <v>0.55000000000000004</v>
      </c>
      <c r="TR94" s="4">
        <v>0.55000000000000004</v>
      </c>
      <c r="TS94" s="4">
        <v>0.55000000000000004</v>
      </c>
      <c r="TU94" s="4">
        <v>0.55000000000000004</v>
      </c>
      <c r="TV94" s="4">
        <v>0.55000000000000004</v>
      </c>
      <c r="TW94" s="4">
        <v>0.55000000000000004</v>
      </c>
      <c r="TX94" s="4">
        <v>0.55000000000000004</v>
      </c>
      <c r="TY94" s="4">
        <v>0.55000000000000004</v>
      </c>
      <c r="TZ94" s="4">
        <v>0.55000000000000004</v>
      </c>
      <c r="UB94" s="4">
        <v>0.55000000000000004</v>
      </c>
      <c r="UC94" s="4">
        <v>0.55000000000000004</v>
      </c>
      <c r="UD94" s="4">
        <v>0.55000000000000004</v>
      </c>
      <c r="UE94" s="4">
        <v>0.55000000000000004</v>
      </c>
      <c r="UF94" s="4">
        <v>0.55000000000000004</v>
      </c>
      <c r="UG94" s="4">
        <v>0.55000000000000004</v>
      </c>
      <c r="UI94" s="4">
        <v>0.55000000000000004</v>
      </c>
      <c r="UJ94" s="4">
        <v>0.55000000000000004</v>
      </c>
      <c r="UK94" s="4">
        <v>0.55000000000000004</v>
      </c>
      <c r="UL94" s="4">
        <v>0.55000000000000004</v>
      </c>
      <c r="UM94" s="4">
        <v>0.55000000000000004</v>
      </c>
      <c r="UN94" s="4">
        <v>0.55000000000000004</v>
      </c>
      <c r="UP94" s="4">
        <v>0.55000000000000004</v>
      </c>
      <c r="UQ94" s="4">
        <v>0.55000000000000004</v>
      </c>
      <c r="UR94" s="4">
        <v>0.55000000000000004</v>
      </c>
      <c r="US94" s="4">
        <v>0.55000000000000004</v>
      </c>
      <c r="UT94" s="4">
        <v>0.55000000000000004</v>
      </c>
      <c r="UU94" s="4">
        <v>0.55000000000000004</v>
      </c>
      <c r="UW94" s="4">
        <v>0.55000000000000004</v>
      </c>
      <c r="UX94" s="4">
        <v>0.55000000000000004</v>
      </c>
      <c r="UY94" s="4">
        <v>0.55000000000000004</v>
      </c>
      <c r="UZ94" s="4">
        <v>0.55000000000000004</v>
      </c>
      <c r="VA94" s="4">
        <v>0.55000000000000004</v>
      </c>
      <c r="VB94" s="4">
        <v>0.55000000000000004</v>
      </c>
      <c r="VD94" s="4">
        <v>0.55000000000000004</v>
      </c>
      <c r="VE94" s="4">
        <v>0.55000000000000004</v>
      </c>
      <c r="VF94" s="4">
        <v>0.55000000000000004</v>
      </c>
      <c r="VG94" s="4">
        <v>0.55000000000000004</v>
      </c>
      <c r="VH94" s="4">
        <v>0.74</v>
      </c>
      <c r="VI94" s="4">
        <v>1.31</v>
      </c>
      <c r="VK94" s="4">
        <v>1.31</v>
      </c>
      <c r="VL94" s="4">
        <v>1.31</v>
      </c>
      <c r="VM94" s="4">
        <v>1.31</v>
      </c>
      <c r="VN94" s="4">
        <v>1.31</v>
      </c>
      <c r="VO94" s="4">
        <v>1.31</v>
      </c>
      <c r="VP94" s="4">
        <v>1.31</v>
      </c>
      <c r="VR94" s="4">
        <v>1.31</v>
      </c>
      <c r="VS94" s="4">
        <v>1.25</v>
      </c>
      <c r="VT94" s="4">
        <v>1.08</v>
      </c>
      <c r="VU94" s="4">
        <v>1.08</v>
      </c>
      <c r="VV94" s="4">
        <v>1.08</v>
      </c>
      <c r="VW94" s="4">
        <v>1.08</v>
      </c>
      <c r="VY94" s="4">
        <v>0.94</v>
      </c>
      <c r="VZ94" s="4">
        <v>0.53</v>
      </c>
      <c r="WA94" s="4">
        <v>0.53</v>
      </c>
      <c r="WB94" s="4">
        <v>0.53</v>
      </c>
      <c r="WC94" s="4">
        <v>0.53</v>
      </c>
      <c r="WD94" s="4">
        <v>0.53</v>
      </c>
      <c r="WF94" s="4">
        <v>0.53</v>
      </c>
      <c r="WG94" s="4">
        <v>0.73</v>
      </c>
      <c r="WH94" s="4">
        <v>1.68</v>
      </c>
      <c r="WI94" s="4">
        <v>2.73</v>
      </c>
      <c r="WJ94" s="4">
        <v>2.61</v>
      </c>
      <c r="WK94" s="4">
        <v>2.23</v>
      </c>
      <c r="WM94" s="4">
        <v>2.23</v>
      </c>
      <c r="WN94" s="4">
        <v>2.23</v>
      </c>
      <c r="WO94" s="4">
        <v>2.23</v>
      </c>
      <c r="WQ94" s="4">
        <v>2.23</v>
      </c>
      <c r="WR94" s="4">
        <v>2.23</v>
      </c>
      <c r="WT94" s="4">
        <v>2.23</v>
      </c>
      <c r="WU94" s="4">
        <v>2.6</v>
      </c>
      <c r="WV94" s="4">
        <v>4.07</v>
      </c>
      <c r="WW94" s="4">
        <v>4.83</v>
      </c>
      <c r="WX94" s="4">
        <v>3.21</v>
      </c>
      <c r="WY94" s="4">
        <v>2.17</v>
      </c>
      <c r="XA94" s="4">
        <v>2.92</v>
      </c>
      <c r="XB94" s="4">
        <v>1.59</v>
      </c>
      <c r="XC94" s="4">
        <v>1.93</v>
      </c>
      <c r="XD94" s="4">
        <v>2.93</v>
      </c>
      <c r="XE94" s="4">
        <v>3.08</v>
      </c>
      <c r="XF94" s="4">
        <v>3.08</v>
      </c>
      <c r="XH94" s="4">
        <v>1.61</v>
      </c>
      <c r="XI94" s="4">
        <v>1.52</v>
      </c>
      <c r="XJ94" s="4">
        <v>1.89</v>
      </c>
      <c r="XK94" s="4">
        <v>1.6</v>
      </c>
      <c r="XL94" s="4">
        <v>1.6</v>
      </c>
      <c r="XM94" s="4">
        <v>1.6</v>
      </c>
      <c r="XO94" s="4">
        <v>1.6</v>
      </c>
      <c r="XP94" s="4">
        <v>1.6</v>
      </c>
      <c r="XQ94" s="4">
        <v>1.6</v>
      </c>
      <c r="XR94" s="4">
        <v>1.55</v>
      </c>
      <c r="XS94" s="4">
        <v>1.97</v>
      </c>
      <c r="XT94" s="4">
        <v>3.73</v>
      </c>
      <c r="XV94" s="4">
        <v>3.58</v>
      </c>
      <c r="XW94" s="4">
        <v>3.11</v>
      </c>
      <c r="XX94" s="4">
        <v>3.11</v>
      </c>
      <c r="XY94" s="4">
        <v>3.11</v>
      </c>
      <c r="XZ94" s="4">
        <v>3.11</v>
      </c>
      <c r="YA94" s="4">
        <v>3.11</v>
      </c>
      <c r="YC94" s="4">
        <v>3.11</v>
      </c>
      <c r="YD94" s="4">
        <v>2.33</v>
      </c>
      <c r="YF94" s="4">
        <v>0.05</v>
      </c>
      <c r="YG94" s="4">
        <v>0.2</v>
      </c>
      <c r="YH94" s="4">
        <v>0.2</v>
      </c>
      <c r="YJ94" s="4">
        <v>0.2</v>
      </c>
      <c r="YK94" s="4">
        <v>0.2</v>
      </c>
      <c r="YL94" s="4">
        <v>0.41</v>
      </c>
      <c r="YM94" s="4">
        <v>1.05</v>
      </c>
      <c r="YN94" s="4">
        <v>1.05</v>
      </c>
      <c r="YO94" s="4">
        <v>1.05</v>
      </c>
      <c r="YQ94" s="4">
        <v>1.05</v>
      </c>
      <c r="YR94" s="4">
        <v>1.23</v>
      </c>
      <c r="YS94" s="4">
        <v>1.77</v>
      </c>
      <c r="YT94" s="4">
        <v>1.77</v>
      </c>
      <c r="YU94" s="4">
        <v>1.77</v>
      </c>
      <c r="YV94" s="4">
        <v>1.33</v>
      </c>
      <c r="YZ94" s="4">
        <v>0.05</v>
      </c>
      <c r="ZA94" s="4">
        <v>0.2</v>
      </c>
      <c r="ZB94" s="4">
        <v>0.2</v>
      </c>
      <c r="ZC94" s="4">
        <v>0.2</v>
      </c>
      <c r="ZE94" s="4">
        <v>0.2</v>
      </c>
      <c r="ZF94" s="4">
        <v>0.15</v>
      </c>
      <c r="ZM94" s="744">
        <v>0.48</v>
      </c>
      <c r="ZN94" s="744">
        <v>1.93</v>
      </c>
      <c r="ZO94" s="4">
        <v>1.93</v>
      </c>
      <c r="ZP94" s="4">
        <v>1.93</v>
      </c>
      <c r="ZQ94" s="4">
        <v>1.93</v>
      </c>
      <c r="ZS94" s="4">
        <v>1.93</v>
      </c>
      <c r="ZT94" s="4">
        <v>1.93</v>
      </c>
      <c r="ZU94" s="4">
        <v>1.93</v>
      </c>
      <c r="ZV94" s="4">
        <v>1.93</v>
      </c>
      <c r="ZW94" s="4">
        <v>1.93</v>
      </c>
      <c r="ZX94" s="4">
        <v>1.45</v>
      </c>
    </row>
    <row r="95" spans="1:700" hidden="1">
      <c r="A95" s="4" t="s">
        <v>893</v>
      </c>
      <c r="E95" s="4">
        <v>5900</v>
      </c>
      <c r="F95" s="4">
        <v>177</v>
      </c>
      <c r="G95" s="752">
        <v>737500</v>
      </c>
      <c r="H95" s="752">
        <v>737500</v>
      </c>
      <c r="I95" s="744">
        <f t="shared" si="1"/>
        <v>177</v>
      </c>
      <c r="Y95" s="4">
        <v>29.5</v>
      </c>
      <c r="Z95" s="4">
        <v>29.5</v>
      </c>
      <c r="AA95" s="4">
        <v>29.5</v>
      </c>
      <c r="AB95" s="4">
        <v>29.5</v>
      </c>
      <c r="AD95" s="4">
        <v>29.5</v>
      </c>
      <c r="AE95" s="4">
        <v>29.5</v>
      </c>
      <c r="VS95" s="4">
        <v>4.92</v>
      </c>
      <c r="VT95" s="4">
        <v>19.670000000000002</v>
      </c>
      <c r="VU95" s="4">
        <v>19.670000000000002</v>
      </c>
      <c r="VV95" s="4">
        <v>19.670000000000002</v>
      </c>
      <c r="VW95" s="4">
        <v>19.670000000000002</v>
      </c>
      <c r="VY95" s="4">
        <v>19.670000000000002</v>
      </c>
      <c r="VZ95" s="4">
        <v>34.75</v>
      </c>
      <c r="WA95" s="4">
        <v>80.010000000000005</v>
      </c>
      <c r="WB95" s="4">
        <v>80.010000000000005</v>
      </c>
      <c r="WC95" s="4">
        <v>80.010000000000005</v>
      </c>
      <c r="WD95" s="4">
        <v>80.010000000000005</v>
      </c>
      <c r="WF95" s="4">
        <v>80.010000000000005</v>
      </c>
      <c r="WG95" s="4">
        <v>98.87</v>
      </c>
      <c r="WH95" s="4">
        <v>155.44</v>
      </c>
      <c r="WI95" s="4">
        <v>155.44</v>
      </c>
      <c r="WJ95" s="4">
        <v>155.44</v>
      </c>
      <c r="WK95" s="4">
        <v>155.44</v>
      </c>
      <c r="WM95" s="4">
        <v>155.44</v>
      </c>
      <c r="WN95" s="4">
        <v>158.72999999999999</v>
      </c>
      <c r="WO95" s="4">
        <v>168.59</v>
      </c>
      <c r="WQ95" s="4">
        <v>143.69999999999999</v>
      </c>
      <c r="WR95" s="4">
        <v>69.03</v>
      </c>
      <c r="WT95" s="4">
        <v>69.03</v>
      </c>
      <c r="WU95" s="4">
        <v>69.03</v>
      </c>
      <c r="WV95" s="4">
        <v>74.19</v>
      </c>
      <c r="WW95" s="4">
        <v>89.69</v>
      </c>
      <c r="WX95" s="4">
        <v>89.69</v>
      </c>
      <c r="WY95" s="4">
        <v>89.69</v>
      </c>
      <c r="XA95" s="4">
        <v>89.69</v>
      </c>
      <c r="XB95" s="4">
        <v>89.69</v>
      </c>
      <c r="XC95" s="4">
        <v>80.64</v>
      </c>
      <c r="XD95" s="4">
        <v>45.03</v>
      </c>
      <c r="XE95" s="4">
        <v>19.670000000000002</v>
      </c>
      <c r="XF95" s="4">
        <v>21.31</v>
      </c>
      <c r="XH95" s="4">
        <v>26.24</v>
      </c>
      <c r="XI95" s="4">
        <v>26.24</v>
      </c>
      <c r="XJ95" s="4">
        <v>26.24</v>
      </c>
      <c r="XK95" s="4">
        <v>26.24</v>
      </c>
      <c r="XL95" s="4">
        <v>26.24</v>
      </c>
      <c r="XM95" s="4">
        <v>26.24</v>
      </c>
      <c r="XO95" s="4">
        <v>26.24</v>
      </c>
      <c r="XP95" s="4">
        <v>26.24</v>
      </c>
      <c r="XQ95" s="4">
        <v>26.24</v>
      </c>
      <c r="XR95" s="4">
        <v>26.24</v>
      </c>
      <c r="XS95" s="4">
        <v>31.71</v>
      </c>
      <c r="XT95" s="4">
        <v>46.47</v>
      </c>
      <c r="XV95" s="4">
        <v>44.13</v>
      </c>
      <c r="XW95" s="4">
        <v>51.9</v>
      </c>
      <c r="XX95" s="4">
        <v>51.9</v>
      </c>
      <c r="XY95" s="4">
        <v>51.9</v>
      </c>
      <c r="XZ95" s="4">
        <v>51.9</v>
      </c>
      <c r="YA95" s="4">
        <v>51.9</v>
      </c>
      <c r="YC95" s="4">
        <v>51.9</v>
      </c>
      <c r="YD95" s="4">
        <v>61.2</v>
      </c>
      <c r="YE95" s="4">
        <v>89.08</v>
      </c>
      <c r="YF95" s="4">
        <v>95.24</v>
      </c>
      <c r="YG95" s="4">
        <v>113.71</v>
      </c>
      <c r="YH95" s="4">
        <v>113.71</v>
      </c>
      <c r="YJ95" s="4">
        <v>113.71</v>
      </c>
      <c r="YK95" s="4">
        <v>113.71</v>
      </c>
      <c r="YL95" s="4">
        <v>112.51</v>
      </c>
      <c r="YM95" s="4">
        <v>108.91</v>
      </c>
      <c r="YN95" s="4">
        <v>108.91</v>
      </c>
      <c r="YO95" s="4">
        <v>89.29</v>
      </c>
      <c r="YQ95" s="4">
        <v>30.81</v>
      </c>
      <c r="YR95" s="4">
        <v>31.95</v>
      </c>
      <c r="YS95" s="4">
        <v>31.95</v>
      </c>
      <c r="YT95" s="4">
        <v>31.95</v>
      </c>
      <c r="YU95" s="4">
        <v>31.95</v>
      </c>
      <c r="YV95" s="4">
        <v>28.07</v>
      </c>
      <c r="YX95" s="4">
        <v>16.399999999999999</v>
      </c>
      <c r="YY95" s="4">
        <v>22.77</v>
      </c>
      <c r="YZ95" s="4">
        <v>41.89</v>
      </c>
      <c r="ZA95" s="4">
        <v>41.89</v>
      </c>
      <c r="ZB95" s="4">
        <v>41.89</v>
      </c>
      <c r="ZC95" s="4">
        <v>41.89</v>
      </c>
      <c r="ZE95" s="4">
        <v>37.79</v>
      </c>
      <c r="ZF95" s="4">
        <v>25.49</v>
      </c>
      <c r="ZG95" s="4">
        <v>22.09</v>
      </c>
      <c r="ZH95" s="4">
        <v>11.9</v>
      </c>
      <c r="ZI95" s="4">
        <v>11.9</v>
      </c>
      <c r="ZJ95" s="4">
        <v>11.9</v>
      </c>
      <c r="ZL95" s="4">
        <v>11.9</v>
      </c>
      <c r="ZM95" s="744">
        <v>23.67</v>
      </c>
      <c r="ZN95" s="744">
        <v>59</v>
      </c>
      <c r="ZO95" s="4">
        <v>59</v>
      </c>
      <c r="ZP95" s="4">
        <v>59</v>
      </c>
      <c r="ZQ95" s="4">
        <v>59</v>
      </c>
      <c r="ZS95" s="4">
        <v>59</v>
      </c>
      <c r="ZT95" s="4">
        <v>59</v>
      </c>
      <c r="ZU95" s="4">
        <v>59</v>
      </c>
      <c r="ZV95" s="4">
        <v>59</v>
      </c>
      <c r="ZW95" s="4">
        <v>59</v>
      </c>
      <c r="ZX95" s="4">
        <v>44.25</v>
      </c>
    </row>
    <row r="96" spans="1:700" hidden="1">
      <c r="A96" s="4" t="s">
        <v>894</v>
      </c>
      <c r="E96" s="4">
        <v>910</v>
      </c>
      <c r="F96" s="4">
        <v>27.3</v>
      </c>
      <c r="G96" s="752">
        <v>118300</v>
      </c>
      <c r="H96" s="752">
        <v>118300</v>
      </c>
      <c r="I96" s="744">
        <f t="shared" si="1"/>
        <v>27.3</v>
      </c>
      <c r="Y96" s="4">
        <v>4.55</v>
      </c>
      <c r="Z96" s="4">
        <v>4.55</v>
      </c>
      <c r="AA96" s="4">
        <v>4.55</v>
      </c>
      <c r="AB96" s="4">
        <v>4.55</v>
      </c>
      <c r="AD96" s="4">
        <v>4.55</v>
      </c>
      <c r="AE96" s="4">
        <v>4.55</v>
      </c>
      <c r="VS96" s="4">
        <v>0.76</v>
      </c>
      <c r="VT96" s="4">
        <v>3.03</v>
      </c>
      <c r="VU96" s="4">
        <v>3.03</v>
      </c>
      <c r="VV96" s="4">
        <v>3.03</v>
      </c>
      <c r="VW96" s="4">
        <v>3.03</v>
      </c>
      <c r="VY96" s="4">
        <v>3.03</v>
      </c>
      <c r="VZ96" s="4">
        <v>3.03</v>
      </c>
      <c r="WA96" s="4">
        <v>3.03</v>
      </c>
      <c r="WB96" s="4">
        <v>3.03</v>
      </c>
      <c r="WC96" s="4">
        <v>3.03</v>
      </c>
      <c r="WD96" s="4">
        <v>3.03</v>
      </c>
      <c r="WF96" s="4">
        <v>3.03</v>
      </c>
      <c r="WG96" s="4">
        <v>3.03</v>
      </c>
      <c r="WH96" s="4">
        <v>3.03</v>
      </c>
      <c r="WI96" s="4">
        <v>3.03</v>
      </c>
      <c r="WJ96" s="4">
        <v>3.03</v>
      </c>
      <c r="WK96" s="4">
        <v>3.03</v>
      </c>
      <c r="WM96" s="4">
        <v>3.03</v>
      </c>
      <c r="WN96" s="4">
        <v>3.03</v>
      </c>
      <c r="WO96" s="4">
        <v>3.03</v>
      </c>
      <c r="WQ96" s="4">
        <v>3.03</v>
      </c>
      <c r="WR96" s="4">
        <v>3.03</v>
      </c>
      <c r="WT96" s="4">
        <v>3.03</v>
      </c>
      <c r="WU96" s="4">
        <v>3.03</v>
      </c>
      <c r="WV96" s="4">
        <v>3.03</v>
      </c>
      <c r="WW96" s="4">
        <v>3.03</v>
      </c>
      <c r="WX96" s="4">
        <v>3.03</v>
      </c>
      <c r="WY96" s="4">
        <v>3.03</v>
      </c>
      <c r="XA96" s="4">
        <v>3.03</v>
      </c>
      <c r="XB96" s="4">
        <v>3.03</v>
      </c>
      <c r="XC96" s="4">
        <v>3.03</v>
      </c>
      <c r="XD96" s="4">
        <v>3.03</v>
      </c>
      <c r="XE96" s="4">
        <v>3.03</v>
      </c>
      <c r="XF96" s="4">
        <v>3.03</v>
      </c>
      <c r="XH96" s="4">
        <v>3.03</v>
      </c>
      <c r="XI96" s="4">
        <v>3.03</v>
      </c>
      <c r="XJ96" s="4">
        <v>3.03</v>
      </c>
      <c r="XK96" s="4">
        <v>3.03</v>
      </c>
      <c r="XL96" s="4">
        <v>3.03</v>
      </c>
      <c r="XM96" s="4">
        <v>3.03</v>
      </c>
      <c r="XO96" s="4">
        <v>3.03</v>
      </c>
      <c r="XP96" s="4">
        <v>3.03</v>
      </c>
      <c r="XQ96" s="4">
        <v>3.03</v>
      </c>
      <c r="XR96" s="4">
        <v>3.03</v>
      </c>
      <c r="XS96" s="4">
        <v>3.03</v>
      </c>
      <c r="XT96" s="4">
        <v>3.03</v>
      </c>
      <c r="XV96" s="4">
        <v>6.42</v>
      </c>
      <c r="XW96" s="4">
        <v>16.579999999999998</v>
      </c>
      <c r="XX96" s="4">
        <v>16.579999999999998</v>
      </c>
      <c r="XY96" s="4">
        <v>16.579999999999998</v>
      </c>
      <c r="XZ96" s="4">
        <v>16.579999999999998</v>
      </c>
      <c r="YA96" s="4">
        <v>16.579999999999998</v>
      </c>
      <c r="YC96" s="4">
        <v>16.579999999999998</v>
      </c>
      <c r="YD96" s="4">
        <v>16.579999999999998</v>
      </c>
      <c r="YE96" s="4">
        <v>16.579999999999998</v>
      </c>
      <c r="YF96" s="4">
        <v>24.63</v>
      </c>
      <c r="YG96" s="4">
        <v>48.76</v>
      </c>
      <c r="YH96" s="4">
        <v>48.76</v>
      </c>
      <c r="YJ96" s="4">
        <v>48.76</v>
      </c>
      <c r="YK96" s="4">
        <v>48.76</v>
      </c>
      <c r="YL96" s="4">
        <v>48</v>
      </c>
      <c r="YM96" s="4">
        <v>45.73</v>
      </c>
      <c r="YN96" s="4">
        <v>45.73</v>
      </c>
      <c r="YO96" s="4">
        <v>39.380000000000003</v>
      </c>
      <c r="YQ96" s="4">
        <v>20.32</v>
      </c>
      <c r="YR96" s="4">
        <v>20.32</v>
      </c>
      <c r="YS96" s="4">
        <v>20.32</v>
      </c>
      <c r="YT96" s="4">
        <v>20.32</v>
      </c>
      <c r="YU96" s="4">
        <v>20.32</v>
      </c>
      <c r="YV96" s="4">
        <v>15.24</v>
      </c>
      <c r="ZM96" s="744">
        <v>2.2799999999999998</v>
      </c>
      <c r="ZN96" s="744">
        <v>9.1</v>
      </c>
      <c r="ZO96" s="4">
        <v>9.1</v>
      </c>
      <c r="ZP96" s="4">
        <v>9.1</v>
      </c>
      <c r="ZQ96" s="4">
        <v>9.1</v>
      </c>
      <c r="ZS96" s="4">
        <v>9.1</v>
      </c>
      <c r="ZT96" s="4">
        <v>9.1</v>
      </c>
      <c r="ZU96" s="4">
        <v>9.1</v>
      </c>
      <c r="ZV96" s="4">
        <v>9.1</v>
      </c>
      <c r="ZW96" s="4">
        <v>9.1</v>
      </c>
      <c r="ZX96" s="4">
        <v>6.83</v>
      </c>
    </row>
    <row r="97" spans="1:700" hidden="1">
      <c r="A97" s="4" t="s">
        <v>895</v>
      </c>
      <c r="E97" s="4">
        <v>5900</v>
      </c>
      <c r="F97" s="4">
        <v>177</v>
      </c>
      <c r="G97" s="752">
        <v>1091500</v>
      </c>
      <c r="H97" s="752">
        <v>1091500</v>
      </c>
      <c r="I97" s="744">
        <f t="shared" ref="I97:I155" si="2">F97</f>
        <v>177</v>
      </c>
      <c r="Y97" s="4">
        <v>29.5</v>
      </c>
      <c r="Z97" s="4">
        <v>29.5</v>
      </c>
      <c r="AA97" s="4">
        <v>29.5</v>
      </c>
      <c r="AB97" s="4">
        <v>29.5</v>
      </c>
      <c r="AD97" s="4">
        <v>29.5</v>
      </c>
      <c r="AE97" s="4">
        <v>29.5</v>
      </c>
      <c r="VS97" s="4">
        <v>4.92</v>
      </c>
      <c r="VT97" s="4">
        <v>19.670000000000002</v>
      </c>
      <c r="VU97" s="4">
        <v>19.670000000000002</v>
      </c>
      <c r="VV97" s="4">
        <v>19.670000000000002</v>
      </c>
      <c r="VW97" s="4">
        <v>19.670000000000002</v>
      </c>
      <c r="VY97" s="4">
        <v>19.670000000000002</v>
      </c>
      <c r="VZ97" s="4">
        <v>34.75</v>
      </c>
      <c r="WA97" s="4">
        <v>80.010000000000005</v>
      </c>
      <c r="WB97" s="4">
        <v>80.010000000000005</v>
      </c>
      <c r="WC97" s="4">
        <v>80.010000000000005</v>
      </c>
      <c r="WD97" s="4">
        <v>80.010000000000005</v>
      </c>
      <c r="WF97" s="4">
        <v>80.010000000000005</v>
      </c>
      <c r="WG97" s="4">
        <v>98.87</v>
      </c>
      <c r="WH97" s="4">
        <v>155.44</v>
      </c>
      <c r="WI97" s="4">
        <v>155.44</v>
      </c>
      <c r="WJ97" s="4">
        <v>155.44</v>
      </c>
      <c r="WK97" s="4">
        <v>155.44</v>
      </c>
      <c r="WM97" s="4">
        <v>155.44</v>
      </c>
      <c r="WN97" s="4">
        <v>158.72999999999999</v>
      </c>
      <c r="WO97" s="4">
        <v>168.6</v>
      </c>
      <c r="WQ97" s="4">
        <v>143.69999999999999</v>
      </c>
      <c r="WR97" s="4">
        <v>69.03</v>
      </c>
      <c r="WT97" s="4">
        <v>69.03</v>
      </c>
      <c r="WU97" s="4">
        <v>69.03</v>
      </c>
      <c r="WV97" s="4">
        <v>65.739999999999995</v>
      </c>
      <c r="WW97" s="4">
        <v>55.87</v>
      </c>
      <c r="WX97" s="4">
        <v>55.87</v>
      </c>
      <c r="WY97" s="4">
        <v>65.739999999999995</v>
      </c>
      <c r="XA97" s="4">
        <v>95.33</v>
      </c>
      <c r="XB97" s="4">
        <v>95.33</v>
      </c>
      <c r="XC97" s="4">
        <v>86.28</v>
      </c>
      <c r="XD97" s="4">
        <v>59.12</v>
      </c>
      <c r="XE97" s="4">
        <v>59.12</v>
      </c>
      <c r="XF97" s="4">
        <v>50.9</v>
      </c>
      <c r="XH97" s="4">
        <v>26.24</v>
      </c>
      <c r="XI97" s="4">
        <v>26.24</v>
      </c>
      <c r="XJ97" s="4">
        <v>26.24</v>
      </c>
      <c r="XK97" s="4">
        <v>26.24</v>
      </c>
      <c r="XL97" s="4">
        <v>26.24</v>
      </c>
      <c r="XM97" s="4">
        <v>26.24</v>
      </c>
      <c r="XO97" s="4">
        <v>26.24</v>
      </c>
      <c r="XP97" s="4">
        <v>26.24</v>
      </c>
      <c r="XQ97" s="4">
        <v>26.24</v>
      </c>
      <c r="XR97" s="4">
        <v>26.24</v>
      </c>
      <c r="XS97" s="4">
        <v>31.71</v>
      </c>
      <c r="XT97" s="4">
        <v>46.47</v>
      </c>
      <c r="XV97" s="4">
        <v>44.13</v>
      </c>
      <c r="XW97" s="4">
        <v>51.9</v>
      </c>
      <c r="XX97" s="4">
        <v>51.9</v>
      </c>
      <c r="XY97" s="4">
        <v>51.9</v>
      </c>
      <c r="XZ97" s="4">
        <v>51.9</v>
      </c>
      <c r="YA97" s="4">
        <v>51.9</v>
      </c>
      <c r="YC97" s="4">
        <v>51.9</v>
      </c>
      <c r="YD97" s="4">
        <v>46.44</v>
      </c>
      <c r="YE97" s="4">
        <v>44.8</v>
      </c>
      <c r="YF97" s="4">
        <v>95.23</v>
      </c>
      <c r="YG97" s="4">
        <v>113.7</v>
      </c>
      <c r="YH97" s="4">
        <v>113.7</v>
      </c>
      <c r="YJ97" s="4">
        <v>113.7</v>
      </c>
      <c r="YK97" s="4">
        <v>113.7</v>
      </c>
      <c r="YL97" s="4">
        <v>112.51</v>
      </c>
      <c r="YM97" s="4">
        <v>108.91</v>
      </c>
      <c r="YN97" s="4">
        <v>108.91</v>
      </c>
      <c r="YO97" s="4">
        <v>104.05</v>
      </c>
      <c r="YQ97" s="4">
        <v>81.459999999999994</v>
      </c>
      <c r="YR97" s="4">
        <v>57.45</v>
      </c>
      <c r="YS97" s="4">
        <v>57.45</v>
      </c>
      <c r="YT97" s="4">
        <v>57.45</v>
      </c>
      <c r="YU97" s="4">
        <v>57.45</v>
      </c>
      <c r="YV97" s="4">
        <v>53.56</v>
      </c>
      <c r="YX97" s="4">
        <v>41.89</v>
      </c>
      <c r="YY97" s="4">
        <v>35.520000000000003</v>
      </c>
      <c r="YZ97" s="4">
        <v>16.399999999999999</v>
      </c>
      <c r="ZA97" s="4">
        <v>16.399999999999999</v>
      </c>
      <c r="ZB97" s="4">
        <v>16.399999999999999</v>
      </c>
      <c r="ZC97" s="4">
        <v>16.399999999999999</v>
      </c>
      <c r="ZE97" s="4">
        <v>12.3</v>
      </c>
      <c r="ZG97" s="4">
        <v>2.97</v>
      </c>
      <c r="ZH97" s="4">
        <v>11.9</v>
      </c>
      <c r="ZI97" s="4">
        <v>11.9</v>
      </c>
      <c r="ZJ97" s="4">
        <v>11.9</v>
      </c>
      <c r="ZL97" s="4">
        <v>11.9</v>
      </c>
      <c r="ZM97" s="744">
        <v>23.67</v>
      </c>
      <c r="ZN97" s="744">
        <v>59</v>
      </c>
      <c r="ZO97" s="4">
        <v>59</v>
      </c>
      <c r="ZP97" s="4">
        <v>59</v>
      </c>
      <c r="ZQ97" s="4">
        <v>59</v>
      </c>
      <c r="ZS97" s="4">
        <v>59</v>
      </c>
      <c r="ZT97" s="4">
        <v>59</v>
      </c>
      <c r="ZU97" s="4">
        <v>59</v>
      </c>
      <c r="ZV97" s="4">
        <v>59</v>
      </c>
      <c r="ZW97" s="4">
        <v>59</v>
      </c>
      <c r="ZX97" s="4">
        <v>44.25</v>
      </c>
    </row>
    <row r="98" spans="1:700" hidden="1">
      <c r="A98" s="4" t="s">
        <v>896</v>
      </c>
      <c r="E98" s="4">
        <v>910</v>
      </c>
      <c r="F98" s="4">
        <v>27.3</v>
      </c>
      <c r="G98" s="752">
        <v>200200</v>
      </c>
      <c r="H98" s="752">
        <v>200200</v>
      </c>
      <c r="I98" s="744">
        <f t="shared" si="2"/>
        <v>27.3</v>
      </c>
      <c r="Y98" s="4">
        <v>4.55</v>
      </c>
      <c r="Z98" s="4">
        <v>4.55</v>
      </c>
      <c r="AA98" s="4">
        <v>4.55</v>
      </c>
      <c r="AB98" s="4">
        <v>4.55</v>
      </c>
      <c r="AD98" s="4">
        <v>4.55</v>
      </c>
      <c r="AE98" s="4">
        <v>4.55</v>
      </c>
      <c r="VS98" s="4">
        <v>0.76</v>
      </c>
      <c r="VT98" s="4">
        <v>3.03</v>
      </c>
      <c r="VU98" s="4">
        <v>3.03</v>
      </c>
      <c r="VV98" s="4">
        <v>3.03</v>
      </c>
      <c r="VW98" s="4">
        <v>3.03</v>
      </c>
      <c r="VY98" s="4">
        <v>3.03</v>
      </c>
      <c r="VZ98" s="4">
        <v>3.03</v>
      </c>
      <c r="WA98" s="4">
        <v>3.03</v>
      </c>
      <c r="WB98" s="4">
        <v>3.03</v>
      </c>
      <c r="WC98" s="4">
        <v>3.03</v>
      </c>
      <c r="WD98" s="4">
        <v>3.03</v>
      </c>
      <c r="WF98" s="4">
        <v>3.03</v>
      </c>
      <c r="WG98" s="4">
        <v>3.03</v>
      </c>
      <c r="WH98" s="4">
        <v>3.03</v>
      </c>
      <c r="WI98" s="4">
        <v>3.03</v>
      </c>
      <c r="WJ98" s="4">
        <v>3.03</v>
      </c>
      <c r="WK98" s="4">
        <v>3.03</v>
      </c>
      <c r="WM98" s="4">
        <v>3.03</v>
      </c>
      <c r="WN98" s="4">
        <v>3.03</v>
      </c>
      <c r="WO98" s="4">
        <v>3.03</v>
      </c>
      <c r="WQ98" s="4">
        <v>3.03</v>
      </c>
      <c r="WR98" s="4">
        <v>3.03</v>
      </c>
      <c r="WT98" s="4">
        <v>3.03</v>
      </c>
      <c r="WU98" s="4">
        <v>3.03</v>
      </c>
      <c r="WV98" s="4">
        <v>3.03</v>
      </c>
      <c r="WW98" s="4">
        <v>3.03</v>
      </c>
      <c r="WX98" s="4">
        <v>3.03</v>
      </c>
      <c r="WY98" s="4">
        <v>3.03</v>
      </c>
      <c r="XA98" s="4">
        <v>3.03</v>
      </c>
      <c r="XB98" s="4">
        <v>3.03</v>
      </c>
      <c r="XC98" s="4">
        <v>3.03</v>
      </c>
      <c r="XD98" s="4">
        <v>3.03</v>
      </c>
      <c r="XE98" s="4">
        <v>3.03</v>
      </c>
      <c r="XF98" s="4">
        <v>3.03</v>
      </c>
      <c r="XH98" s="4">
        <v>3.03</v>
      </c>
      <c r="XI98" s="4">
        <v>3.03</v>
      </c>
      <c r="XJ98" s="4">
        <v>3.03</v>
      </c>
      <c r="XK98" s="4">
        <v>3.03</v>
      </c>
      <c r="XL98" s="4">
        <v>3.03</v>
      </c>
      <c r="XM98" s="4">
        <v>3.03</v>
      </c>
      <c r="XO98" s="4">
        <v>3.03</v>
      </c>
      <c r="XP98" s="4">
        <v>3.03</v>
      </c>
      <c r="XQ98" s="4">
        <v>3.03</v>
      </c>
      <c r="XR98" s="4">
        <v>3.03</v>
      </c>
      <c r="XS98" s="4">
        <v>3.03</v>
      </c>
      <c r="XT98" s="4">
        <v>3.03</v>
      </c>
      <c r="XV98" s="4">
        <v>6.42</v>
      </c>
      <c r="XW98" s="4">
        <v>16.579999999999998</v>
      </c>
      <c r="XX98" s="4">
        <v>16.579999999999998</v>
      </c>
      <c r="XY98" s="4">
        <v>16.579999999999998</v>
      </c>
      <c r="XZ98" s="4">
        <v>16.579999999999998</v>
      </c>
      <c r="YA98" s="4">
        <v>16.579999999999998</v>
      </c>
      <c r="YC98" s="4">
        <v>16.579999999999998</v>
      </c>
      <c r="YD98" s="4">
        <v>16.579999999999998</v>
      </c>
      <c r="YE98" s="4">
        <v>16.579999999999998</v>
      </c>
      <c r="YF98" s="4">
        <v>24.63</v>
      </c>
      <c r="YG98" s="4">
        <v>48.76</v>
      </c>
      <c r="YH98" s="4">
        <v>48.76</v>
      </c>
      <c r="YJ98" s="4">
        <v>48.76</v>
      </c>
      <c r="YK98" s="4">
        <v>48.76</v>
      </c>
      <c r="YL98" s="4">
        <v>48</v>
      </c>
      <c r="YM98" s="4">
        <v>45.73</v>
      </c>
      <c r="YN98" s="4">
        <v>45.73</v>
      </c>
      <c r="YO98" s="4">
        <v>39.380000000000003</v>
      </c>
      <c r="YQ98" s="4">
        <v>20.32</v>
      </c>
      <c r="YR98" s="4">
        <v>20.32</v>
      </c>
      <c r="YS98" s="4">
        <v>20.32</v>
      </c>
      <c r="YT98" s="4">
        <v>20.32</v>
      </c>
      <c r="YU98" s="4">
        <v>20.32</v>
      </c>
      <c r="YV98" s="4">
        <v>15.24</v>
      </c>
      <c r="ZM98" s="744">
        <v>2.2799999999999998</v>
      </c>
      <c r="ZN98" s="744">
        <v>9.1</v>
      </c>
      <c r="ZO98" s="4">
        <v>9.1</v>
      </c>
      <c r="ZP98" s="4">
        <v>9.1</v>
      </c>
      <c r="ZQ98" s="4">
        <v>9.1</v>
      </c>
      <c r="ZS98" s="4">
        <v>9.1</v>
      </c>
      <c r="ZT98" s="4">
        <v>9.1</v>
      </c>
      <c r="ZU98" s="4">
        <v>9.1</v>
      </c>
      <c r="ZV98" s="4">
        <v>9.1</v>
      </c>
      <c r="ZW98" s="4">
        <v>9.1</v>
      </c>
      <c r="ZX98" s="4">
        <v>6.83</v>
      </c>
    </row>
    <row r="99" spans="1:700" hidden="1">
      <c r="A99" s="4" t="s">
        <v>897</v>
      </c>
      <c r="E99" s="4">
        <v>15</v>
      </c>
      <c r="F99" s="4">
        <v>0.45</v>
      </c>
      <c r="G99" s="752">
        <v>3750</v>
      </c>
      <c r="H99" s="752">
        <v>3750</v>
      </c>
      <c r="I99" s="744">
        <f t="shared" si="2"/>
        <v>0.45</v>
      </c>
      <c r="Y99" s="4">
        <v>0.08</v>
      </c>
      <c r="Z99" s="4">
        <v>0.08</v>
      </c>
      <c r="AA99" s="4">
        <v>0.08</v>
      </c>
      <c r="AB99" s="4">
        <v>0.08</v>
      </c>
      <c r="AD99" s="4">
        <v>0.08</v>
      </c>
      <c r="AE99" s="4">
        <v>0.08</v>
      </c>
      <c r="VS99" s="4">
        <v>0.01</v>
      </c>
      <c r="VT99" s="4">
        <v>0.05</v>
      </c>
      <c r="VU99" s="4">
        <v>0.05</v>
      </c>
      <c r="VV99" s="4">
        <v>0.05</v>
      </c>
      <c r="VW99" s="4">
        <v>0.05</v>
      </c>
      <c r="VY99" s="4">
        <v>0.05</v>
      </c>
      <c r="VZ99" s="4">
        <v>0.05</v>
      </c>
      <c r="WA99" s="4">
        <v>0.05</v>
      </c>
      <c r="WB99" s="4">
        <v>0.05</v>
      </c>
      <c r="WC99" s="4">
        <v>0.05</v>
      </c>
      <c r="WD99" s="4">
        <v>0.05</v>
      </c>
      <c r="WF99" s="4">
        <v>0.05</v>
      </c>
      <c r="WG99" s="4">
        <v>0.05</v>
      </c>
      <c r="WH99" s="4">
        <v>0.05</v>
      </c>
      <c r="WI99" s="4">
        <v>0.05</v>
      </c>
      <c r="WJ99" s="4">
        <v>0.05</v>
      </c>
      <c r="WK99" s="4">
        <v>0.05</v>
      </c>
      <c r="WM99" s="4">
        <v>0.05</v>
      </c>
      <c r="WN99" s="4">
        <v>0.05</v>
      </c>
      <c r="WO99" s="4">
        <v>0.05</v>
      </c>
      <c r="WQ99" s="4">
        <v>0.05</v>
      </c>
      <c r="WR99" s="4">
        <v>0.05</v>
      </c>
      <c r="WT99" s="4">
        <v>0.05</v>
      </c>
      <c r="WU99" s="4">
        <v>0.05</v>
      </c>
      <c r="WV99" s="4">
        <v>0.05</v>
      </c>
      <c r="WW99" s="4">
        <v>0.05</v>
      </c>
      <c r="WX99" s="4">
        <v>0.05</v>
      </c>
      <c r="WY99" s="4">
        <v>0.05</v>
      </c>
      <c r="XA99" s="4">
        <v>0.05</v>
      </c>
      <c r="XB99" s="4">
        <v>0.05</v>
      </c>
      <c r="XC99" s="4">
        <v>0.05</v>
      </c>
      <c r="XD99" s="4">
        <v>0.05</v>
      </c>
      <c r="XE99" s="4">
        <v>0.05</v>
      </c>
      <c r="XF99" s="4">
        <v>0.05</v>
      </c>
      <c r="XH99" s="4">
        <v>0.05</v>
      </c>
      <c r="XI99" s="4">
        <v>0.05</v>
      </c>
      <c r="XJ99" s="4">
        <v>0.05</v>
      </c>
      <c r="XK99" s="4">
        <v>0.05</v>
      </c>
      <c r="XL99" s="4">
        <v>0.05</v>
      </c>
      <c r="XM99" s="4">
        <v>0.05</v>
      </c>
      <c r="XO99" s="4">
        <v>0.05</v>
      </c>
      <c r="XP99" s="4">
        <v>0.05</v>
      </c>
      <c r="XQ99" s="4">
        <v>0.05</v>
      </c>
      <c r="XR99" s="4">
        <v>0.05</v>
      </c>
      <c r="XS99" s="4">
        <v>0.05</v>
      </c>
      <c r="XT99" s="4">
        <v>0.05</v>
      </c>
      <c r="XV99" s="4">
        <v>0.11</v>
      </c>
      <c r="XW99" s="4">
        <v>0.27</v>
      </c>
      <c r="XX99" s="4">
        <v>0.27</v>
      </c>
      <c r="XY99" s="4">
        <v>0.27</v>
      </c>
      <c r="XZ99" s="4">
        <v>0.27</v>
      </c>
      <c r="YA99" s="4">
        <v>0.27</v>
      </c>
      <c r="YC99" s="4">
        <v>0.27</v>
      </c>
      <c r="YD99" s="4">
        <v>0.27</v>
      </c>
      <c r="YE99" s="4">
        <v>0.27</v>
      </c>
      <c r="YF99" s="4">
        <v>0.43</v>
      </c>
      <c r="YG99" s="4">
        <v>0.91</v>
      </c>
      <c r="YH99" s="4">
        <v>0.91</v>
      </c>
      <c r="YJ99" s="4">
        <v>0.91</v>
      </c>
      <c r="YK99" s="4">
        <v>0.91</v>
      </c>
      <c r="YL99" s="4">
        <v>0.9</v>
      </c>
      <c r="YM99" s="4">
        <v>0.86</v>
      </c>
      <c r="YN99" s="4">
        <v>0.65</v>
      </c>
      <c r="YO99" s="4">
        <v>0.08</v>
      </c>
      <c r="YQ99" s="4">
        <v>0.34</v>
      </c>
      <c r="YR99" s="4">
        <v>0.34</v>
      </c>
      <c r="YS99" s="4">
        <v>0.34</v>
      </c>
      <c r="YT99" s="4">
        <v>0.34</v>
      </c>
      <c r="YU99" s="4">
        <v>0.34</v>
      </c>
      <c r="YV99" s="4">
        <v>0.25</v>
      </c>
      <c r="ZM99" s="744">
        <v>0.04</v>
      </c>
      <c r="ZN99" s="744">
        <v>0.15</v>
      </c>
      <c r="ZO99" s="4">
        <v>0.15</v>
      </c>
      <c r="ZP99" s="4">
        <v>0.15</v>
      </c>
      <c r="ZQ99" s="4">
        <v>0.15</v>
      </c>
      <c r="ZS99" s="4">
        <v>0.15</v>
      </c>
      <c r="ZT99" s="4">
        <v>0.15</v>
      </c>
      <c r="ZU99" s="4">
        <v>0.15</v>
      </c>
      <c r="ZV99" s="4">
        <v>0.15</v>
      </c>
      <c r="ZW99" s="4">
        <v>0.15</v>
      </c>
      <c r="ZX99" s="4">
        <v>0.11</v>
      </c>
    </row>
    <row r="100" spans="1:700" hidden="1">
      <c r="A100" s="4" t="s">
        <v>926</v>
      </c>
      <c r="E100" s="4">
        <v>485</v>
      </c>
      <c r="F100" s="4">
        <v>14.55</v>
      </c>
      <c r="G100" s="752">
        <v>1100950</v>
      </c>
      <c r="H100" s="752">
        <v>1100950</v>
      </c>
      <c r="I100" s="744">
        <f t="shared" si="2"/>
        <v>14.55</v>
      </c>
      <c r="J100" s="4">
        <v>1.82</v>
      </c>
      <c r="K100" s="4">
        <v>1.82</v>
      </c>
      <c r="L100" s="4">
        <v>1.82</v>
      </c>
      <c r="M100" s="4">
        <v>1.82</v>
      </c>
      <c r="N100" s="4">
        <v>1.82</v>
      </c>
      <c r="P100" s="4">
        <v>1.82</v>
      </c>
      <c r="Q100" s="4">
        <v>1.82</v>
      </c>
      <c r="R100" s="4">
        <v>1.82</v>
      </c>
      <c r="BX100" s="4">
        <v>0.45</v>
      </c>
      <c r="BY100" s="4">
        <v>0.45</v>
      </c>
      <c r="CA100" s="4">
        <v>0.45</v>
      </c>
      <c r="CB100" s="4">
        <v>0.45</v>
      </c>
      <c r="CC100" s="4">
        <v>0.45</v>
      </c>
      <c r="CD100" s="4">
        <v>0.45</v>
      </c>
      <c r="CJ100" s="4">
        <v>0.61</v>
      </c>
      <c r="CK100" s="4">
        <v>0.61</v>
      </c>
      <c r="CL100" s="4">
        <v>0.61</v>
      </c>
      <c r="CM100" s="4">
        <v>0.61</v>
      </c>
      <c r="CO100" s="4">
        <v>0.61</v>
      </c>
      <c r="CP100" s="4">
        <v>0.61</v>
      </c>
      <c r="CQ100" s="4">
        <v>0.61</v>
      </c>
      <c r="CR100" s="4">
        <v>0.61</v>
      </c>
      <c r="CS100" s="4">
        <v>0.61</v>
      </c>
      <c r="CT100" s="4">
        <v>0.61</v>
      </c>
      <c r="CV100" s="4">
        <v>0.61</v>
      </c>
      <c r="CW100" s="4">
        <v>0.61</v>
      </c>
      <c r="CX100" s="4">
        <v>0.61</v>
      </c>
      <c r="CY100" s="4">
        <v>0.61</v>
      </c>
      <c r="CZ100" s="4">
        <v>0.61</v>
      </c>
      <c r="DA100" s="4">
        <v>0.61</v>
      </c>
      <c r="DC100" s="4">
        <v>0.61</v>
      </c>
      <c r="DD100" s="4">
        <v>0.61</v>
      </c>
      <c r="DE100" s="4">
        <v>0.61</v>
      </c>
      <c r="DF100" s="4">
        <v>0.61</v>
      </c>
      <c r="DG100" s="4">
        <v>0.61</v>
      </c>
      <c r="DH100" s="4">
        <v>0.61</v>
      </c>
      <c r="DJ100" s="4">
        <v>0.61</v>
      </c>
      <c r="DK100" s="4">
        <v>0.61</v>
      </c>
      <c r="DL100" s="4">
        <v>0.61</v>
      </c>
      <c r="DM100" s="4">
        <v>0.61</v>
      </c>
      <c r="DN100" s="4">
        <v>0.61</v>
      </c>
      <c r="DO100" s="4">
        <v>0.61</v>
      </c>
      <c r="DQ100" s="4">
        <v>0.61</v>
      </c>
      <c r="DR100" s="4">
        <v>0.61</v>
      </c>
      <c r="DS100" s="4">
        <v>0.61</v>
      </c>
      <c r="DT100" s="4">
        <v>0.61</v>
      </c>
      <c r="DU100" s="4">
        <v>0.61</v>
      </c>
      <c r="DV100" s="4">
        <v>0.61</v>
      </c>
      <c r="DX100" s="4">
        <v>0.61</v>
      </c>
      <c r="DY100" s="4">
        <v>0.61</v>
      </c>
      <c r="DZ100" s="4">
        <v>0.61</v>
      </c>
      <c r="EA100" s="4">
        <v>0.61</v>
      </c>
      <c r="EB100" s="4">
        <v>0.61</v>
      </c>
      <c r="EC100" s="4">
        <v>0.61</v>
      </c>
      <c r="EE100" s="4">
        <v>0.61</v>
      </c>
      <c r="EF100" s="4">
        <v>0.61</v>
      </c>
      <c r="EG100" s="4">
        <v>0.61</v>
      </c>
      <c r="EH100" s="4">
        <v>0.61</v>
      </c>
      <c r="EI100" s="4">
        <v>0.61</v>
      </c>
      <c r="EJ100" s="4">
        <v>0.61</v>
      </c>
      <c r="EL100" s="4">
        <v>0.61</v>
      </c>
      <c r="EM100" s="4">
        <v>0.61</v>
      </c>
      <c r="EN100" s="4">
        <v>0.61</v>
      </c>
      <c r="EO100" s="4">
        <v>0.61</v>
      </c>
      <c r="EP100" s="4">
        <v>0.61</v>
      </c>
      <c r="EQ100" s="4">
        <v>0.61</v>
      </c>
      <c r="ES100" s="4">
        <v>0.61</v>
      </c>
      <c r="ET100" s="4">
        <v>0.61</v>
      </c>
      <c r="EZ100" s="4">
        <v>0.61</v>
      </c>
      <c r="FA100" s="4">
        <v>0.61</v>
      </c>
      <c r="FB100" s="4">
        <v>0.61</v>
      </c>
      <c r="FC100" s="4">
        <v>0.61</v>
      </c>
      <c r="FD100" s="4">
        <v>0.61</v>
      </c>
      <c r="FE100" s="4">
        <v>0.61</v>
      </c>
      <c r="FG100" s="4">
        <v>0.61</v>
      </c>
      <c r="FH100" s="4">
        <v>0.61</v>
      </c>
      <c r="FI100" s="4">
        <v>0.61</v>
      </c>
      <c r="FJ100" s="4">
        <v>0.61</v>
      </c>
      <c r="FK100" s="4">
        <v>0.61</v>
      </c>
      <c r="FL100" s="4">
        <v>0.61</v>
      </c>
      <c r="FN100" s="4">
        <v>0.61</v>
      </c>
      <c r="FO100" s="4">
        <v>0.61</v>
      </c>
      <c r="FP100" s="4">
        <v>0.61</v>
      </c>
      <c r="FQ100" s="4">
        <v>0.61</v>
      </c>
      <c r="FR100" s="4">
        <v>0.61</v>
      </c>
      <c r="FS100" s="4">
        <v>0.61</v>
      </c>
      <c r="FU100" s="4">
        <v>0.61</v>
      </c>
      <c r="FV100" s="4">
        <v>0.61</v>
      </c>
      <c r="FW100" s="4">
        <v>0.61</v>
      </c>
      <c r="FX100" s="4">
        <v>0.61</v>
      </c>
      <c r="FY100" s="4">
        <v>0.61</v>
      </c>
      <c r="FZ100" s="4">
        <v>0.61</v>
      </c>
      <c r="GB100" s="4">
        <v>0.61</v>
      </c>
      <c r="GC100" s="4">
        <v>0.61</v>
      </c>
      <c r="GD100" s="4">
        <v>4.09</v>
      </c>
      <c r="GE100" s="4">
        <v>7.57</v>
      </c>
      <c r="GF100" s="4">
        <v>7.57</v>
      </c>
      <c r="GG100" s="4">
        <v>7.57</v>
      </c>
      <c r="GI100" s="4">
        <v>7.57</v>
      </c>
      <c r="GJ100" s="4">
        <v>7.57</v>
      </c>
      <c r="GK100" s="4">
        <v>7.57</v>
      </c>
      <c r="GL100" s="4">
        <v>8.15</v>
      </c>
      <c r="GM100" s="4">
        <v>8.73</v>
      </c>
      <c r="GN100" s="4">
        <v>8.73</v>
      </c>
      <c r="GP100" s="4">
        <v>8.73</v>
      </c>
      <c r="GQ100" s="4">
        <v>20.92</v>
      </c>
      <c r="GR100" s="4">
        <v>33.1</v>
      </c>
      <c r="GS100" s="4">
        <v>33.1</v>
      </c>
      <c r="GT100" s="4">
        <v>33.1</v>
      </c>
      <c r="GU100" s="4">
        <v>33.1</v>
      </c>
      <c r="GW100" s="4">
        <v>20.100000000000001</v>
      </c>
      <c r="GX100" s="4">
        <v>7.11</v>
      </c>
      <c r="GY100" s="4">
        <v>7.11</v>
      </c>
      <c r="GZ100" s="4">
        <v>7.11</v>
      </c>
      <c r="HA100" s="4">
        <v>7.11</v>
      </c>
      <c r="HB100" s="4">
        <v>7.92</v>
      </c>
      <c r="HD100" s="4">
        <v>8.73</v>
      </c>
      <c r="HE100" s="4">
        <v>8.73</v>
      </c>
      <c r="HF100" s="4">
        <v>8.73</v>
      </c>
      <c r="HG100" s="4">
        <v>8.73</v>
      </c>
      <c r="HH100" s="4">
        <v>8.73</v>
      </c>
      <c r="HI100" s="4">
        <v>4.67</v>
      </c>
      <c r="HK100" s="4">
        <v>0.61</v>
      </c>
      <c r="HL100" s="4">
        <v>0.61</v>
      </c>
      <c r="HM100" s="4">
        <v>0.61</v>
      </c>
      <c r="HN100" s="4">
        <v>0.61</v>
      </c>
      <c r="HO100" s="4">
        <v>0.61</v>
      </c>
      <c r="HP100" s="4">
        <v>0.61</v>
      </c>
      <c r="HR100" s="4">
        <v>0.61</v>
      </c>
      <c r="HS100" s="4">
        <v>0.61</v>
      </c>
      <c r="HT100" s="4">
        <v>0.61</v>
      </c>
      <c r="HU100" s="4">
        <v>0.61</v>
      </c>
      <c r="HV100" s="4">
        <v>0.61</v>
      </c>
      <c r="HW100" s="4">
        <v>0.61</v>
      </c>
      <c r="HY100" s="4">
        <v>0.61</v>
      </c>
      <c r="HZ100" s="4">
        <v>0.61</v>
      </c>
      <c r="IA100" s="4">
        <v>0.61</v>
      </c>
      <c r="IB100" s="4">
        <v>0.61</v>
      </c>
      <c r="IC100" s="4">
        <v>0.61</v>
      </c>
      <c r="ID100" s="4">
        <v>0.61</v>
      </c>
      <c r="IF100" s="4">
        <v>0.61</v>
      </c>
      <c r="IG100" s="4">
        <v>0.61</v>
      </c>
      <c r="IH100" s="4">
        <v>0.61</v>
      </c>
      <c r="II100" s="4">
        <v>0.61</v>
      </c>
      <c r="IJ100" s="4">
        <v>0.61</v>
      </c>
      <c r="IK100" s="4">
        <v>0.61</v>
      </c>
      <c r="IM100" s="4">
        <v>0.61</v>
      </c>
      <c r="IN100" s="4">
        <v>0.61</v>
      </c>
      <c r="IP100" s="4">
        <v>0.61</v>
      </c>
      <c r="IQ100" s="4">
        <v>0.61</v>
      </c>
      <c r="IR100" s="4">
        <v>0.61</v>
      </c>
      <c r="IT100" s="4">
        <v>0.61</v>
      </c>
      <c r="IU100" s="4">
        <v>0.61</v>
      </c>
      <c r="IV100" s="4">
        <v>0.61</v>
      </c>
      <c r="IW100" s="4">
        <v>0.61</v>
      </c>
      <c r="IX100" s="4">
        <v>0.61</v>
      </c>
      <c r="IY100" s="4">
        <v>0.61</v>
      </c>
      <c r="JA100" s="4">
        <v>0.61</v>
      </c>
      <c r="JB100" s="4">
        <v>0.61</v>
      </c>
      <c r="JC100" s="4">
        <v>0.61</v>
      </c>
      <c r="JD100" s="4">
        <v>0.61</v>
      </c>
      <c r="JE100" s="4">
        <v>0.61</v>
      </c>
      <c r="JF100" s="4">
        <v>0.61</v>
      </c>
      <c r="JH100" s="4">
        <v>0.61</v>
      </c>
      <c r="JI100" s="4">
        <v>0.61</v>
      </c>
      <c r="JJ100" s="4">
        <v>0.61</v>
      </c>
      <c r="JK100" s="4">
        <v>0.61</v>
      </c>
      <c r="JL100" s="4">
        <v>0.61</v>
      </c>
      <c r="JM100" s="4">
        <v>0.61</v>
      </c>
      <c r="JO100" s="4">
        <v>0.3</v>
      </c>
      <c r="YA100" s="4">
        <v>1.52</v>
      </c>
      <c r="YC100" s="4">
        <v>6.06</v>
      </c>
      <c r="YD100" s="4">
        <v>6.06</v>
      </c>
      <c r="YE100" s="4">
        <v>6.06</v>
      </c>
      <c r="YF100" s="4">
        <v>6.06</v>
      </c>
      <c r="YG100" s="4">
        <v>6.06</v>
      </c>
      <c r="YH100" s="4">
        <v>6.06</v>
      </c>
      <c r="YJ100" s="4">
        <v>6.06</v>
      </c>
      <c r="YK100" s="4">
        <v>4.55</v>
      </c>
    </row>
    <row r="101" spans="1:700" hidden="1">
      <c r="A101" s="4" t="s">
        <v>927</v>
      </c>
      <c r="E101" s="4">
        <v>410</v>
      </c>
      <c r="F101" s="4">
        <v>12.3</v>
      </c>
      <c r="G101" s="752">
        <v>1016800</v>
      </c>
      <c r="H101" s="752">
        <v>1016800</v>
      </c>
      <c r="I101" s="744">
        <f t="shared" si="2"/>
        <v>12.3</v>
      </c>
      <c r="J101" s="4">
        <v>1.54</v>
      </c>
      <c r="K101" s="4">
        <v>1.54</v>
      </c>
      <c r="L101" s="4">
        <v>1.54</v>
      </c>
      <c r="M101" s="4">
        <v>1.54</v>
      </c>
      <c r="N101" s="4">
        <v>1.54</v>
      </c>
      <c r="P101" s="4">
        <v>1.54</v>
      </c>
      <c r="Q101" s="4">
        <v>1.54</v>
      </c>
      <c r="R101" s="4">
        <v>1.54</v>
      </c>
      <c r="BX101" s="4">
        <v>0.38</v>
      </c>
      <c r="BY101" s="4">
        <v>0.38</v>
      </c>
      <c r="CA101" s="4">
        <v>0.38</v>
      </c>
      <c r="CB101" s="4">
        <v>0.38</v>
      </c>
      <c r="CC101" s="4">
        <v>0.38</v>
      </c>
      <c r="CD101" s="4">
        <v>0.38</v>
      </c>
      <c r="CJ101" s="4">
        <v>0.51</v>
      </c>
      <c r="CK101" s="4">
        <v>0.51</v>
      </c>
      <c r="CL101" s="4">
        <v>0.51</v>
      </c>
      <c r="CM101" s="4">
        <v>0.51</v>
      </c>
      <c r="CO101" s="4">
        <v>0.51</v>
      </c>
      <c r="CP101" s="4">
        <v>0.51</v>
      </c>
      <c r="CQ101" s="4">
        <v>0.51</v>
      </c>
      <c r="CR101" s="4">
        <v>0.51</v>
      </c>
      <c r="CS101" s="4">
        <v>0.51</v>
      </c>
      <c r="CT101" s="4">
        <v>0.51</v>
      </c>
      <c r="CV101" s="4">
        <v>0.51</v>
      </c>
      <c r="CW101" s="4">
        <v>0.51</v>
      </c>
      <c r="CX101" s="4">
        <v>0.51</v>
      </c>
      <c r="CY101" s="4">
        <v>0.51</v>
      </c>
      <c r="CZ101" s="4">
        <v>0.51</v>
      </c>
      <c r="DA101" s="4">
        <v>0.51</v>
      </c>
      <c r="DC101" s="4">
        <v>0.51</v>
      </c>
      <c r="DD101" s="4">
        <v>0.51</v>
      </c>
      <c r="DE101" s="4">
        <v>0.51</v>
      </c>
      <c r="DF101" s="4">
        <v>0.51</v>
      </c>
      <c r="DG101" s="4">
        <v>0.51</v>
      </c>
      <c r="DH101" s="4">
        <v>0.51</v>
      </c>
      <c r="DJ101" s="4">
        <v>0.51</v>
      </c>
      <c r="DK101" s="4">
        <v>0.51</v>
      </c>
      <c r="DL101" s="4">
        <v>0.51</v>
      </c>
      <c r="DM101" s="4">
        <v>0.51</v>
      </c>
      <c r="DN101" s="4">
        <v>0.51</v>
      </c>
      <c r="DO101" s="4">
        <v>0.51</v>
      </c>
      <c r="DQ101" s="4">
        <v>0.51</v>
      </c>
      <c r="DR101" s="4">
        <v>0.51</v>
      </c>
      <c r="DS101" s="4">
        <v>0.51</v>
      </c>
      <c r="DT101" s="4">
        <v>0.51</v>
      </c>
      <c r="DU101" s="4">
        <v>0.51</v>
      </c>
      <c r="DV101" s="4">
        <v>0.51</v>
      </c>
      <c r="DX101" s="4">
        <v>0.51</v>
      </c>
      <c r="DY101" s="4">
        <v>0.51</v>
      </c>
      <c r="DZ101" s="4">
        <v>0.51</v>
      </c>
      <c r="EA101" s="4">
        <v>0.51</v>
      </c>
      <c r="EB101" s="4">
        <v>0.51</v>
      </c>
      <c r="EC101" s="4">
        <v>0.51</v>
      </c>
      <c r="EE101" s="4">
        <v>0.51</v>
      </c>
      <c r="EF101" s="4">
        <v>0.51</v>
      </c>
      <c r="EG101" s="4">
        <v>0.51</v>
      </c>
      <c r="EH101" s="4">
        <v>0.51</v>
      </c>
      <c r="EI101" s="4">
        <v>0.51</v>
      </c>
      <c r="EJ101" s="4">
        <v>0.51</v>
      </c>
      <c r="EL101" s="4">
        <v>0.51</v>
      </c>
      <c r="EM101" s="4">
        <v>0.51</v>
      </c>
      <c r="EN101" s="4">
        <v>0.51</v>
      </c>
      <c r="EO101" s="4">
        <v>0.51</v>
      </c>
      <c r="EP101" s="4">
        <v>0.51</v>
      </c>
      <c r="EQ101" s="4">
        <v>0.51</v>
      </c>
      <c r="ES101" s="4">
        <v>0.51</v>
      </c>
      <c r="ET101" s="4">
        <v>0.51</v>
      </c>
      <c r="EZ101" s="4">
        <v>0.51</v>
      </c>
      <c r="FA101" s="4">
        <v>0.51</v>
      </c>
      <c r="FB101" s="4">
        <v>0.51</v>
      </c>
      <c r="FC101" s="4">
        <v>0.51</v>
      </c>
      <c r="FD101" s="4">
        <v>0.51</v>
      </c>
      <c r="FE101" s="4">
        <v>0.51</v>
      </c>
      <c r="FG101" s="4">
        <v>0.51</v>
      </c>
      <c r="FH101" s="4">
        <v>0.51</v>
      </c>
      <c r="FI101" s="4">
        <v>0.51</v>
      </c>
      <c r="FJ101" s="4">
        <v>0.51</v>
      </c>
      <c r="FK101" s="4">
        <v>0.51</v>
      </c>
      <c r="FL101" s="4">
        <v>0.51</v>
      </c>
      <c r="FN101" s="4">
        <v>0.51</v>
      </c>
      <c r="FO101" s="4">
        <v>0.51</v>
      </c>
      <c r="FP101" s="4">
        <v>0.51</v>
      </c>
      <c r="FQ101" s="4">
        <v>0.51</v>
      </c>
      <c r="FR101" s="4">
        <v>0.51</v>
      </c>
      <c r="FS101" s="4">
        <v>0.51</v>
      </c>
      <c r="FU101" s="4">
        <v>0.51</v>
      </c>
      <c r="FV101" s="4">
        <v>0.51</v>
      </c>
      <c r="FW101" s="4">
        <v>0.51</v>
      </c>
      <c r="FX101" s="4">
        <v>0.51</v>
      </c>
      <c r="FY101" s="4">
        <v>0.51</v>
      </c>
      <c r="FZ101" s="4">
        <v>0.51</v>
      </c>
      <c r="GB101" s="4">
        <v>0.51</v>
      </c>
      <c r="GC101" s="4">
        <v>0.51</v>
      </c>
      <c r="GD101" s="4">
        <v>0.51</v>
      </c>
      <c r="GE101" s="4">
        <v>0.51</v>
      </c>
      <c r="GF101" s="4">
        <v>0.51</v>
      </c>
      <c r="GG101" s="4">
        <v>0.51</v>
      </c>
      <c r="GI101" s="4">
        <v>0.51</v>
      </c>
      <c r="GJ101" s="4">
        <v>0.51</v>
      </c>
      <c r="GK101" s="4">
        <v>0.51</v>
      </c>
      <c r="GL101" s="4">
        <v>2.57</v>
      </c>
      <c r="GM101" s="4">
        <v>4.63</v>
      </c>
      <c r="GN101" s="4">
        <v>4.63</v>
      </c>
      <c r="GP101" s="4">
        <v>4.63</v>
      </c>
      <c r="GQ101" s="4">
        <v>4.63</v>
      </c>
      <c r="GR101" s="4">
        <v>4.63</v>
      </c>
      <c r="GS101" s="4">
        <v>4.22</v>
      </c>
      <c r="GT101" s="4">
        <v>3.81</v>
      </c>
      <c r="GU101" s="4">
        <v>3.81</v>
      </c>
      <c r="GW101" s="4">
        <v>3.81</v>
      </c>
      <c r="GX101" s="4">
        <v>3.81</v>
      </c>
      <c r="GY101" s="4">
        <v>10.4</v>
      </c>
      <c r="GZ101" s="4">
        <v>16.98</v>
      </c>
      <c r="HA101" s="4">
        <v>16.98</v>
      </c>
      <c r="HB101" s="4">
        <v>16.98</v>
      </c>
      <c r="HD101" s="4">
        <v>16.98</v>
      </c>
      <c r="HE101" s="4">
        <v>10.4</v>
      </c>
      <c r="HF101" s="4">
        <v>3.81</v>
      </c>
      <c r="HG101" s="4">
        <v>3.81</v>
      </c>
      <c r="HH101" s="4">
        <v>3.81</v>
      </c>
      <c r="HI101" s="4">
        <v>3.81</v>
      </c>
      <c r="HK101" s="4">
        <v>4.63</v>
      </c>
      <c r="HL101" s="4">
        <v>5.45</v>
      </c>
      <c r="HM101" s="4">
        <v>5.45</v>
      </c>
      <c r="HN101" s="4">
        <v>5.45</v>
      </c>
      <c r="HO101" s="4">
        <v>5.45</v>
      </c>
      <c r="HP101" s="4">
        <v>2.98</v>
      </c>
      <c r="HR101" s="4">
        <v>0.51</v>
      </c>
      <c r="HS101" s="4">
        <v>0.51</v>
      </c>
      <c r="HT101" s="4">
        <v>0.51</v>
      </c>
      <c r="HU101" s="4">
        <v>0.51</v>
      </c>
      <c r="HV101" s="4">
        <v>0.51</v>
      </c>
      <c r="HW101" s="4">
        <v>0.51</v>
      </c>
      <c r="HY101" s="4">
        <v>0.51</v>
      </c>
      <c r="HZ101" s="4">
        <v>0.51</v>
      </c>
      <c r="IA101" s="4">
        <v>0.51</v>
      </c>
      <c r="IB101" s="4">
        <v>0.51</v>
      </c>
      <c r="IC101" s="4">
        <v>0.51</v>
      </c>
      <c r="ID101" s="4">
        <v>0.51</v>
      </c>
      <c r="IF101" s="4">
        <v>0.51</v>
      </c>
      <c r="IG101" s="4">
        <v>0.51</v>
      </c>
      <c r="IH101" s="4">
        <v>0.51</v>
      </c>
      <c r="II101" s="4">
        <v>0.51</v>
      </c>
      <c r="IJ101" s="4">
        <v>0.51</v>
      </c>
      <c r="IK101" s="4">
        <v>0.51</v>
      </c>
      <c r="IM101" s="4">
        <v>0.51</v>
      </c>
      <c r="IN101" s="4">
        <v>0.51</v>
      </c>
      <c r="IP101" s="4">
        <v>0.51</v>
      </c>
      <c r="IQ101" s="4">
        <v>0.51</v>
      </c>
      <c r="IR101" s="4">
        <v>0.51</v>
      </c>
      <c r="IT101" s="4">
        <v>0.51</v>
      </c>
      <c r="IU101" s="4">
        <v>0.51</v>
      </c>
      <c r="IV101" s="4">
        <v>0.51</v>
      </c>
      <c r="IW101" s="4">
        <v>0.51</v>
      </c>
      <c r="IX101" s="4">
        <v>0.51</v>
      </c>
      <c r="IY101" s="4">
        <v>0.51</v>
      </c>
      <c r="JA101" s="4">
        <v>0.51</v>
      </c>
      <c r="JB101" s="4">
        <v>0.51</v>
      </c>
      <c r="JC101" s="4">
        <v>0.51</v>
      </c>
      <c r="JD101" s="4">
        <v>0.51</v>
      </c>
      <c r="JE101" s="4">
        <v>0.51</v>
      </c>
      <c r="JF101" s="4">
        <v>0.51</v>
      </c>
      <c r="JH101" s="4">
        <v>0.51</v>
      </c>
      <c r="JI101" s="4">
        <v>0.51</v>
      </c>
      <c r="JJ101" s="4">
        <v>0.51</v>
      </c>
      <c r="JK101" s="4">
        <v>0.51</v>
      </c>
      <c r="JL101" s="4">
        <v>0.51</v>
      </c>
      <c r="JM101" s="4">
        <v>0.51</v>
      </c>
      <c r="JO101" s="4">
        <v>0.26</v>
      </c>
      <c r="LA101" s="4">
        <v>2.06</v>
      </c>
      <c r="LB101" s="4">
        <v>4.12</v>
      </c>
      <c r="LC101" s="4">
        <v>4.12</v>
      </c>
      <c r="LE101" s="4">
        <v>4.12</v>
      </c>
      <c r="LF101" s="4">
        <v>4.8099999999999996</v>
      </c>
      <c r="LG101" s="4">
        <v>5.5</v>
      </c>
      <c r="LH101" s="4">
        <v>11.91</v>
      </c>
      <c r="LI101" s="4">
        <v>18.329999999999998</v>
      </c>
      <c r="LJ101" s="4">
        <v>18.329999999999998</v>
      </c>
      <c r="LL101" s="4">
        <v>11.91</v>
      </c>
      <c r="LM101" s="4">
        <v>5.5</v>
      </c>
      <c r="LN101" s="4">
        <v>5.5</v>
      </c>
      <c r="LO101" s="4">
        <v>5.5</v>
      </c>
      <c r="LP101" s="4">
        <v>5.5</v>
      </c>
      <c r="LQ101" s="4">
        <v>2.75</v>
      </c>
      <c r="YA101" s="4">
        <v>1.28</v>
      </c>
      <c r="YC101" s="4">
        <v>5.13</v>
      </c>
      <c r="YD101" s="4">
        <v>5.13</v>
      </c>
      <c r="YE101" s="4">
        <v>5.13</v>
      </c>
      <c r="YF101" s="4">
        <v>5.13</v>
      </c>
      <c r="YG101" s="4">
        <v>5.13</v>
      </c>
      <c r="YH101" s="4">
        <v>5.13</v>
      </c>
      <c r="YJ101" s="4">
        <v>5.13</v>
      </c>
      <c r="YK101" s="4">
        <v>3.84</v>
      </c>
    </row>
    <row r="102" spans="1:700" hidden="1">
      <c r="A102" s="4" t="s">
        <v>928</v>
      </c>
      <c r="E102" s="4">
        <v>35</v>
      </c>
      <c r="F102" s="4">
        <v>1.05</v>
      </c>
      <c r="G102" s="752">
        <v>93800</v>
      </c>
      <c r="H102" s="752">
        <v>93800</v>
      </c>
      <c r="I102" s="744">
        <f t="shared" si="2"/>
        <v>1.05</v>
      </c>
      <c r="J102" s="4">
        <v>0.13</v>
      </c>
      <c r="K102" s="4">
        <v>0.13</v>
      </c>
      <c r="L102" s="4">
        <v>0.13</v>
      </c>
      <c r="M102" s="4">
        <v>0.13</v>
      </c>
      <c r="N102" s="4">
        <v>0.13</v>
      </c>
      <c r="P102" s="4">
        <v>0.13</v>
      </c>
      <c r="Q102" s="4">
        <v>0.13</v>
      </c>
      <c r="R102" s="4">
        <v>0.13</v>
      </c>
      <c r="BX102" s="4">
        <v>0.03</v>
      </c>
      <c r="BY102" s="4">
        <v>0.03</v>
      </c>
      <c r="CA102" s="4">
        <v>0.03</v>
      </c>
      <c r="CB102" s="4">
        <v>0.03</v>
      </c>
      <c r="CC102" s="4">
        <v>0.03</v>
      </c>
      <c r="CD102" s="4">
        <v>0.03</v>
      </c>
      <c r="CJ102" s="4">
        <v>0.04</v>
      </c>
      <c r="CK102" s="4">
        <v>0.04</v>
      </c>
      <c r="CL102" s="4">
        <v>0.04</v>
      </c>
      <c r="CM102" s="4">
        <v>0.04</v>
      </c>
      <c r="CO102" s="4">
        <v>0.04</v>
      </c>
      <c r="CP102" s="4">
        <v>0.04</v>
      </c>
      <c r="CQ102" s="4">
        <v>0.04</v>
      </c>
      <c r="CR102" s="4">
        <v>0.04</v>
      </c>
      <c r="CS102" s="4">
        <v>0.04</v>
      </c>
      <c r="CT102" s="4">
        <v>0.04</v>
      </c>
      <c r="CV102" s="4">
        <v>0.04</v>
      </c>
      <c r="CW102" s="4">
        <v>0.04</v>
      </c>
      <c r="CX102" s="4">
        <v>0.04</v>
      </c>
      <c r="CY102" s="4">
        <v>0.04</v>
      </c>
      <c r="CZ102" s="4">
        <v>0.04</v>
      </c>
      <c r="DA102" s="4">
        <v>0.04</v>
      </c>
      <c r="DC102" s="4">
        <v>0.04</v>
      </c>
      <c r="DD102" s="4">
        <v>0.04</v>
      </c>
      <c r="DE102" s="4">
        <v>0.04</v>
      </c>
      <c r="DF102" s="4">
        <v>0.04</v>
      </c>
      <c r="DG102" s="4">
        <v>0.04</v>
      </c>
      <c r="DH102" s="4">
        <v>0.04</v>
      </c>
      <c r="DJ102" s="4">
        <v>0.04</v>
      </c>
      <c r="DK102" s="4">
        <v>0.04</v>
      </c>
      <c r="DL102" s="4">
        <v>0.04</v>
      </c>
      <c r="DM102" s="4">
        <v>0.04</v>
      </c>
      <c r="DN102" s="4">
        <v>0.04</v>
      </c>
      <c r="DO102" s="4">
        <v>0.04</v>
      </c>
      <c r="DQ102" s="4">
        <v>0.04</v>
      </c>
      <c r="DR102" s="4">
        <v>0.04</v>
      </c>
      <c r="DS102" s="4">
        <v>0.04</v>
      </c>
      <c r="DT102" s="4">
        <v>0.04</v>
      </c>
      <c r="DU102" s="4">
        <v>0.04</v>
      </c>
      <c r="DV102" s="4">
        <v>0.04</v>
      </c>
      <c r="DX102" s="4">
        <v>0.04</v>
      </c>
      <c r="DY102" s="4">
        <v>0.04</v>
      </c>
      <c r="DZ102" s="4">
        <v>0.04</v>
      </c>
      <c r="EA102" s="4">
        <v>0.04</v>
      </c>
      <c r="EB102" s="4">
        <v>0.04</v>
      </c>
      <c r="EC102" s="4">
        <v>0.04</v>
      </c>
      <c r="EE102" s="4">
        <v>0.04</v>
      </c>
      <c r="EF102" s="4">
        <v>0.04</v>
      </c>
      <c r="EG102" s="4">
        <v>0.04</v>
      </c>
      <c r="EH102" s="4">
        <v>0.04</v>
      </c>
      <c r="EI102" s="4">
        <v>0.04</v>
      </c>
      <c r="EJ102" s="4">
        <v>0.04</v>
      </c>
      <c r="EL102" s="4">
        <v>0.04</v>
      </c>
      <c r="EM102" s="4">
        <v>0.04</v>
      </c>
      <c r="EN102" s="4">
        <v>0.04</v>
      </c>
      <c r="EO102" s="4">
        <v>0.04</v>
      </c>
      <c r="EP102" s="4">
        <v>0.04</v>
      </c>
      <c r="EQ102" s="4">
        <v>0.04</v>
      </c>
      <c r="ES102" s="4">
        <v>0.04</v>
      </c>
      <c r="ET102" s="4">
        <v>0.04</v>
      </c>
      <c r="EZ102" s="4">
        <v>0.04</v>
      </c>
      <c r="FA102" s="4">
        <v>0.04</v>
      </c>
      <c r="FB102" s="4">
        <v>0.04</v>
      </c>
      <c r="FC102" s="4">
        <v>0.04</v>
      </c>
      <c r="FD102" s="4">
        <v>0.04</v>
      </c>
      <c r="FE102" s="4">
        <v>0.04</v>
      </c>
      <c r="FG102" s="4">
        <v>0.04</v>
      </c>
      <c r="FH102" s="4">
        <v>0.04</v>
      </c>
      <c r="FI102" s="4">
        <v>0.04</v>
      </c>
      <c r="FJ102" s="4">
        <v>0.04</v>
      </c>
      <c r="FK102" s="4">
        <v>0.04</v>
      </c>
      <c r="FL102" s="4">
        <v>0.04</v>
      </c>
      <c r="FN102" s="4">
        <v>0.04</v>
      </c>
      <c r="FO102" s="4">
        <v>0.04</v>
      </c>
      <c r="FP102" s="4">
        <v>0.04</v>
      </c>
      <c r="FQ102" s="4">
        <v>0.04</v>
      </c>
      <c r="FR102" s="4">
        <v>0.04</v>
      </c>
      <c r="FS102" s="4">
        <v>0.04</v>
      </c>
      <c r="FU102" s="4">
        <v>0.04</v>
      </c>
      <c r="FV102" s="4">
        <v>0.04</v>
      </c>
      <c r="FW102" s="4">
        <v>0.04</v>
      </c>
      <c r="FX102" s="4">
        <v>0.04</v>
      </c>
      <c r="FY102" s="4">
        <v>0.04</v>
      </c>
      <c r="FZ102" s="4">
        <v>0.04</v>
      </c>
      <c r="GB102" s="4">
        <v>0.04</v>
      </c>
      <c r="GC102" s="4">
        <v>0.04</v>
      </c>
      <c r="GD102" s="4">
        <v>0.04</v>
      </c>
      <c r="GE102" s="4">
        <v>0.04</v>
      </c>
      <c r="GF102" s="4">
        <v>0.04</v>
      </c>
      <c r="GG102" s="4">
        <v>0.04</v>
      </c>
      <c r="GI102" s="4">
        <v>0.04</v>
      </c>
      <c r="GJ102" s="4">
        <v>0.04</v>
      </c>
      <c r="GK102" s="4">
        <v>0.04</v>
      </c>
      <c r="GL102" s="4">
        <v>0.04</v>
      </c>
      <c r="GM102" s="4">
        <v>0.04</v>
      </c>
      <c r="GN102" s="4">
        <v>0.04</v>
      </c>
      <c r="GP102" s="4">
        <v>0.04</v>
      </c>
      <c r="GQ102" s="4">
        <v>0.04</v>
      </c>
      <c r="GR102" s="4">
        <v>0.04</v>
      </c>
      <c r="GS102" s="4">
        <v>0.04</v>
      </c>
      <c r="GT102" s="4">
        <v>0.04</v>
      </c>
      <c r="GU102" s="4">
        <v>0.04</v>
      </c>
      <c r="GW102" s="4">
        <v>0.04</v>
      </c>
      <c r="GX102" s="4">
        <v>0.04</v>
      </c>
      <c r="GY102" s="4">
        <v>0.04</v>
      </c>
      <c r="GZ102" s="4">
        <v>0.04</v>
      </c>
      <c r="HA102" s="4">
        <v>0.04</v>
      </c>
      <c r="HB102" s="4">
        <v>0.04</v>
      </c>
      <c r="HD102" s="4">
        <v>0.04</v>
      </c>
      <c r="HE102" s="4">
        <v>0.04</v>
      </c>
      <c r="HF102" s="4">
        <v>0.04</v>
      </c>
      <c r="HG102" s="4">
        <v>0.04</v>
      </c>
      <c r="HH102" s="4">
        <v>0.04</v>
      </c>
      <c r="HI102" s="4">
        <v>0.04</v>
      </c>
      <c r="HK102" s="4">
        <v>0.04</v>
      </c>
      <c r="HL102" s="4">
        <v>0.04</v>
      </c>
      <c r="HM102" s="4">
        <v>0.04</v>
      </c>
      <c r="HN102" s="4">
        <v>0.04</v>
      </c>
      <c r="HO102" s="4">
        <v>0.04</v>
      </c>
      <c r="HP102" s="4">
        <v>0.04</v>
      </c>
      <c r="HR102" s="4">
        <v>0.04</v>
      </c>
      <c r="HS102" s="4">
        <v>0.04</v>
      </c>
      <c r="HT102" s="4">
        <v>0.04</v>
      </c>
      <c r="HU102" s="4">
        <v>0.04</v>
      </c>
      <c r="HV102" s="4">
        <v>0.04</v>
      </c>
      <c r="HW102" s="4">
        <v>0.04</v>
      </c>
      <c r="HY102" s="4">
        <v>0.04</v>
      </c>
      <c r="HZ102" s="4">
        <v>0.04</v>
      </c>
      <c r="IA102" s="4">
        <v>0.04</v>
      </c>
      <c r="IB102" s="4">
        <v>0.04</v>
      </c>
      <c r="IC102" s="4">
        <v>0.04</v>
      </c>
      <c r="ID102" s="4">
        <v>0.04</v>
      </c>
      <c r="IF102" s="4">
        <v>0.04</v>
      </c>
      <c r="IG102" s="4">
        <v>0.04</v>
      </c>
      <c r="IH102" s="4">
        <v>0.04</v>
      </c>
      <c r="II102" s="4">
        <v>0.04</v>
      </c>
      <c r="IJ102" s="4">
        <v>0.04</v>
      </c>
      <c r="IK102" s="4">
        <v>0.04</v>
      </c>
      <c r="IM102" s="4">
        <v>0.04</v>
      </c>
      <c r="IN102" s="4">
        <v>0.04</v>
      </c>
      <c r="IP102" s="4">
        <v>0.04</v>
      </c>
      <c r="IQ102" s="4">
        <v>0.04</v>
      </c>
      <c r="IR102" s="4">
        <v>0.04</v>
      </c>
      <c r="IT102" s="4">
        <v>0.04</v>
      </c>
      <c r="IU102" s="4">
        <v>0.04</v>
      </c>
      <c r="IV102" s="4">
        <v>0.04</v>
      </c>
      <c r="IW102" s="4">
        <v>0.04</v>
      </c>
      <c r="IX102" s="4">
        <v>0.04</v>
      </c>
      <c r="IY102" s="4">
        <v>0.04</v>
      </c>
      <c r="JA102" s="4">
        <v>0.04</v>
      </c>
      <c r="JB102" s="4">
        <v>0.04</v>
      </c>
      <c r="JC102" s="4">
        <v>0.04</v>
      </c>
      <c r="JD102" s="4">
        <v>0.04</v>
      </c>
      <c r="JE102" s="4">
        <v>0.04</v>
      </c>
      <c r="JF102" s="4">
        <v>0.04</v>
      </c>
      <c r="JH102" s="4">
        <v>0.04</v>
      </c>
      <c r="JI102" s="4">
        <v>0.04</v>
      </c>
      <c r="JJ102" s="4">
        <v>0.04</v>
      </c>
      <c r="JK102" s="4">
        <v>0.04</v>
      </c>
      <c r="JL102" s="4">
        <v>0.04</v>
      </c>
      <c r="JM102" s="4">
        <v>0.04</v>
      </c>
      <c r="JO102" s="4">
        <v>0.02</v>
      </c>
      <c r="LF102" s="4">
        <v>0.28999999999999998</v>
      </c>
      <c r="LG102" s="4">
        <v>0.59</v>
      </c>
      <c r="LH102" s="4">
        <v>0.59</v>
      </c>
      <c r="LI102" s="4">
        <v>0.59</v>
      </c>
      <c r="LJ102" s="4">
        <v>0.59</v>
      </c>
      <c r="LL102" s="4">
        <v>0.59</v>
      </c>
      <c r="LM102" s="4">
        <v>0.59</v>
      </c>
      <c r="LN102" s="4">
        <v>0.59</v>
      </c>
      <c r="LO102" s="4">
        <v>0.59</v>
      </c>
      <c r="LP102" s="4">
        <v>0.59</v>
      </c>
      <c r="LQ102" s="4">
        <v>2.25</v>
      </c>
      <c r="LS102" s="4">
        <v>3.91</v>
      </c>
      <c r="LT102" s="4">
        <v>3.91</v>
      </c>
      <c r="LU102" s="4">
        <v>2.25</v>
      </c>
      <c r="LV102" s="4">
        <v>0.59</v>
      </c>
      <c r="LW102" s="4">
        <v>0.59</v>
      </c>
      <c r="LX102" s="4">
        <v>0.59</v>
      </c>
      <c r="LZ102" s="4">
        <v>0.73</v>
      </c>
      <c r="MA102" s="4">
        <v>0.88</v>
      </c>
      <c r="MB102" s="4">
        <v>0.88</v>
      </c>
      <c r="MC102" s="4">
        <v>0.88</v>
      </c>
      <c r="MD102" s="4">
        <v>0.44</v>
      </c>
      <c r="YA102" s="4">
        <v>0.11</v>
      </c>
      <c r="YC102" s="4">
        <v>0.44</v>
      </c>
      <c r="YD102" s="4">
        <v>0.44</v>
      </c>
      <c r="YE102" s="4">
        <v>0.44</v>
      </c>
      <c r="YF102" s="4">
        <v>0.44</v>
      </c>
      <c r="YG102" s="4">
        <v>0.44</v>
      </c>
      <c r="YH102" s="4">
        <v>0.44</v>
      </c>
      <c r="YJ102" s="4">
        <v>0.44</v>
      </c>
      <c r="YK102" s="4">
        <v>0.33</v>
      </c>
    </row>
    <row r="103" spans="1:700" hidden="1">
      <c r="A103" s="4" t="s">
        <v>929</v>
      </c>
      <c r="E103" s="4">
        <v>50</v>
      </c>
      <c r="F103" s="4">
        <v>1.5</v>
      </c>
      <c r="G103" s="752">
        <v>130000</v>
      </c>
      <c r="H103" s="752">
        <v>130000</v>
      </c>
      <c r="I103" s="744">
        <f t="shared" si="2"/>
        <v>1.5</v>
      </c>
      <c r="J103" s="4">
        <v>0.19</v>
      </c>
      <c r="K103" s="4">
        <v>0.19</v>
      </c>
      <c r="L103" s="4">
        <v>0.19</v>
      </c>
      <c r="M103" s="4">
        <v>0.19</v>
      </c>
      <c r="N103" s="4">
        <v>0.19</v>
      </c>
      <c r="P103" s="4">
        <v>0.19</v>
      </c>
      <c r="Q103" s="4">
        <v>0.19</v>
      </c>
      <c r="R103" s="4">
        <v>0.19</v>
      </c>
      <c r="BX103" s="4">
        <v>0.05</v>
      </c>
      <c r="BY103" s="4">
        <v>0.05</v>
      </c>
      <c r="CA103" s="4">
        <v>0.05</v>
      </c>
      <c r="CB103" s="4">
        <v>0.05</v>
      </c>
      <c r="CC103" s="4">
        <v>0.05</v>
      </c>
      <c r="CD103" s="4">
        <v>0.05</v>
      </c>
      <c r="CJ103" s="4">
        <v>0.06</v>
      </c>
      <c r="CK103" s="4">
        <v>0.06</v>
      </c>
      <c r="CL103" s="4">
        <v>0.06</v>
      </c>
      <c r="CM103" s="4">
        <v>0.06</v>
      </c>
      <c r="CO103" s="4">
        <v>0.06</v>
      </c>
      <c r="CP103" s="4">
        <v>0.06</v>
      </c>
      <c r="CQ103" s="4">
        <v>0.06</v>
      </c>
      <c r="CR103" s="4">
        <v>0.06</v>
      </c>
      <c r="CS103" s="4">
        <v>0.06</v>
      </c>
      <c r="CT103" s="4">
        <v>0.06</v>
      </c>
      <c r="CV103" s="4">
        <v>0.06</v>
      </c>
      <c r="CW103" s="4">
        <v>0.06</v>
      </c>
      <c r="CX103" s="4">
        <v>0.06</v>
      </c>
      <c r="CY103" s="4">
        <v>0.06</v>
      </c>
      <c r="CZ103" s="4">
        <v>0.06</v>
      </c>
      <c r="DA103" s="4">
        <v>0.06</v>
      </c>
      <c r="DC103" s="4">
        <v>0.06</v>
      </c>
      <c r="DD103" s="4">
        <v>0.06</v>
      </c>
      <c r="DE103" s="4">
        <v>0.06</v>
      </c>
      <c r="DF103" s="4">
        <v>0.06</v>
      </c>
      <c r="DG103" s="4">
        <v>0.06</v>
      </c>
      <c r="DH103" s="4">
        <v>0.06</v>
      </c>
      <c r="DJ103" s="4">
        <v>0.06</v>
      </c>
      <c r="DK103" s="4">
        <v>0.06</v>
      </c>
      <c r="DL103" s="4">
        <v>0.06</v>
      </c>
      <c r="DM103" s="4">
        <v>0.06</v>
      </c>
      <c r="DN103" s="4">
        <v>0.06</v>
      </c>
      <c r="DO103" s="4">
        <v>0.06</v>
      </c>
      <c r="DQ103" s="4">
        <v>0.06</v>
      </c>
      <c r="DR103" s="4">
        <v>0.06</v>
      </c>
      <c r="DS103" s="4">
        <v>0.06</v>
      </c>
      <c r="DT103" s="4">
        <v>0.06</v>
      </c>
      <c r="DU103" s="4">
        <v>0.06</v>
      </c>
      <c r="DV103" s="4">
        <v>0.06</v>
      </c>
      <c r="DX103" s="4">
        <v>0.06</v>
      </c>
      <c r="DY103" s="4">
        <v>0.06</v>
      </c>
      <c r="DZ103" s="4">
        <v>0.06</v>
      </c>
      <c r="EA103" s="4">
        <v>0.06</v>
      </c>
      <c r="EB103" s="4">
        <v>0.06</v>
      </c>
      <c r="EC103" s="4">
        <v>0.06</v>
      </c>
      <c r="EE103" s="4">
        <v>0.06</v>
      </c>
      <c r="EF103" s="4">
        <v>0.06</v>
      </c>
      <c r="EG103" s="4">
        <v>0.06</v>
      </c>
      <c r="EH103" s="4">
        <v>0.06</v>
      </c>
      <c r="EI103" s="4">
        <v>0.06</v>
      </c>
      <c r="EJ103" s="4">
        <v>0.06</v>
      </c>
      <c r="EL103" s="4">
        <v>0.06</v>
      </c>
      <c r="EM103" s="4">
        <v>0.06</v>
      </c>
      <c r="EN103" s="4">
        <v>0.06</v>
      </c>
      <c r="EO103" s="4">
        <v>0.06</v>
      </c>
      <c r="EP103" s="4">
        <v>0.06</v>
      </c>
      <c r="EQ103" s="4">
        <v>0.06</v>
      </c>
      <c r="ES103" s="4">
        <v>0.06</v>
      </c>
      <c r="ET103" s="4">
        <v>0.06</v>
      </c>
      <c r="EZ103" s="4">
        <v>0.06</v>
      </c>
      <c r="FA103" s="4">
        <v>0.06</v>
      </c>
      <c r="FB103" s="4">
        <v>0.06</v>
      </c>
      <c r="FC103" s="4">
        <v>0.06</v>
      </c>
      <c r="FD103" s="4">
        <v>0.06</v>
      </c>
      <c r="FE103" s="4">
        <v>0.06</v>
      </c>
      <c r="FG103" s="4">
        <v>0.06</v>
      </c>
      <c r="FH103" s="4">
        <v>0.06</v>
      </c>
      <c r="FI103" s="4">
        <v>0.06</v>
      </c>
      <c r="FJ103" s="4">
        <v>0.06</v>
      </c>
      <c r="FK103" s="4">
        <v>0.06</v>
      </c>
      <c r="FL103" s="4">
        <v>0.06</v>
      </c>
      <c r="FN103" s="4">
        <v>0.06</v>
      </c>
      <c r="FO103" s="4">
        <v>0.06</v>
      </c>
      <c r="FP103" s="4">
        <v>0.06</v>
      </c>
      <c r="FQ103" s="4">
        <v>0.06</v>
      </c>
      <c r="FR103" s="4">
        <v>0.06</v>
      </c>
      <c r="FS103" s="4">
        <v>0.06</v>
      </c>
      <c r="FU103" s="4">
        <v>0.06</v>
      </c>
      <c r="FV103" s="4">
        <v>0.06</v>
      </c>
      <c r="FW103" s="4">
        <v>0.06</v>
      </c>
      <c r="FX103" s="4">
        <v>0.06</v>
      </c>
      <c r="FY103" s="4">
        <v>0.06</v>
      </c>
      <c r="FZ103" s="4">
        <v>0.06</v>
      </c>
      <c r="GB103" s="4">
        <v>0.06</v>
      </c>
      <c r="GC103" s="4">
        <v>0.06</v>
      </c>
      <c r="GD103" s="4">
        <v>0.06</v>
      </c>
      <c r="GE103" s="4">
        <v>0.06</v>
      </c>
      <c r="GF103" s="4">
        <v>0.06</v>
      </c>
      <c r="GG103" s="4">
        <v>0.06</v>
      </c>
      <c r="GI103" s="4">
        <v>0.06</v>
      </c>
      <c r="GJ103" s="4">
        <v>0.06</v>
      </c>
      <c r="GK103" s="4">
        <v>0.06</v>
      </c>
      <c r="GL103" s="4">
        <v>0.06</v>
      </c>
      <c r="GM103" s="4">
        <v>0.06</v>
      </c>
      <c r="GN103" s="4">
        <v>0.06</v>
      </c>
      <c r="GP103" s="4">
        <v>0.06</v>
      </c>
      <c r="GQ103" s="4">
        <v>0.06</v>
      </c>
      <c r="GR103" s="4">
        <v>0.06</v>
      </c>
      <c r="GS103" s="4">
        <v>0.06</v>
      </c>
      <c r="GT103" s="4">
        <v>0.06</v>
      </c>
      <c r="GU103" s="4">
        <v>0.06</v>
      </c>
      <c r="GW103" s="4">
        <v>0.06</v>
      </c>
      <c r="GX103" s="4">
        <v>0.06</v>
      </c>
      <c r="GY103" s="4">
        <v>0.06</v>
      </c>
      <c r="GZ103" s="4">
        <v>0.06</v>
      </c>
      <c r="HA103" s="4">
        <v>0.06</v>
      </c>
      <c r="HB103" s="4">
        <v>0.06</v>
      </c>
      <c r="HD103" s="4">
        <v>0.06</v>
      </c>
      <c r="HE103" s="4">
        <v>0.06</v>
      </c>
      <c r="HF103" s="4">
        <v>0.06</v>
      </c>
      <c r="HG103" s="4">
        <v>0.06</v>
      </c>
      <c r="HH103" s="4">
        <v>0.06</v>
      </c>
      <c r="HI103" s="4">
        <v>0.06</v>
      </c>
      <c r="HK103" s="4">
        <v>0.06</v>
      </c>
      <c r="HL103" s="4">
        <v>0.06</v>
      </c>
      <c r="HM103" s="4">
        <v>0.06</v>
      </c>
      <c r="HN103" s="4">
        <v>0.06</v>
      </c>
      <c r="HO103" s="4">
        <v>0.06</v>
      </c>
      <c r="HP103" s="4">
        <v>0.06</v>
      </c>
      <c r="HR103" s="4">
        <v>0.06</v>
      </c>
      <c r="HS103" s="4">
        <v>0.06</v>
      </c>
      <c r="HT103" s="4">
        <v>0.06</v>
      </c>
      <c r="HU103" s="4">
        <v>0.06</v>
      </c>
      <c r="HV103" s="4">
        <v>0.06</v>
      </c>
      <c r="HW103" s="4">
        <v>0.06</v>
      </c>
      <c r="HY103" s="4">
        <v>0.06</v>
      </c>
      <c r="HZ103" s="4">
        <v>0.06</v>
      </c>
      <c r="IA103" s="4">
        <v>0.06</v>
      </c>
      <c r="IB103" s="4">
        <v>0.06</v>
      </c>
      <c r="IC103" s="4">
        <v>0.06</v>
      </c>
      <c r="ID103" s="4">
        <v>0.06</v>
      </c>
      <c r="IF103" s="4">
        <v>0.06</v>
      </c>
      <c r="IG103" s="4">
        <v>0.06</v>
      </c>
      <c r="IH103" s="4">
        <v>0.06</v>
      </c>
      <c r="II103" s="4">
        <v>0.06</v>
      </c>
      <c r="IJ103" s="4">
        <v>0.06</v>
      </c>
      <c r="IK103" s="4">
        <v>0.06</v>
      </c>
      <c r="IM103" s="4">
        <v>0.06</v>
      </c>
      <c r="IN103" s="4">
        <v>0.06</v>
      </c>
      <c r="IP103" s="4">
        <v>0.06</v>
      </c>
      <c r="IQ103" s="4">
        <v>0.06</v>
      </c>
      <c r="IR103" s="4">
        <v>0.06</v>
      </c>
      <c r="IT103" s="4">
        <v>0.06</v>
      </c>
      <c r="IU103" s="4">
        <v>0.06</v>
      </c>
      <c r="IV103" s="4">
        <v>0.06</v>
      </c>
      <c r="IW103" s="4">
        <v>0.06</v>
      </c>
      <c r="IX103" s="4">
        <v>0.06</v>
      </c>
      <c r="IY103" s="4">
        <v>0.06</v>
      </c>
      <c r="JA103" s="4">
        <v>0.06</v>
      </c>
      <c r="JB103" s="4">
        <v>0.06</v>
      </c>
      <c r="JC103" s="4">
        <v>0.06</v>
      </c>
      <c r="JD103" s="4">
        <v>0.06</v>
      </c>
      <c r="JE103" s="4">
        <v>0.06</v>
      </c>
      <c r="JF103" s="4">
        <v>0.06</v>
      </c>
      <c r="JH103" s="4">
        <v>0.06</v>
      </c>
      <c r="JI103" s="4">
        <v>0.06</v>
      </c>
      <c r="JJ103" s="4">
        <v>0.06</v>
      </c>
      <c r="JK103" s="4">
        <v>0.06</v>
      </c>
      <c r="JL103" s="4">
        <v>0.06</v>
      </c>
      <c r="JM103" s="4">
        <v>0.06</v>
      </c>
      <c r="JO103" s="4">
        <v>0.03</v>
      </c>
      <c r="LT103" s="4">
        <v>0.84</v>
      </c>
      <c r="LU103" s="4">
        <v>1.68</v>
      </c>
      <c r="LV103" s="4">
        <v>1.68</v>
      </c>
      <c r="LW103" s="4">
        <v>1.68</v>
      </c>
      <c r="LX103" s="4">
        <v>1.68</v>
      </c>
      <c r="LZ103" s="4">
        <v>3.63</v>
      </c>
      <c r="MA103" s="4">
        <v>5.58</v>
      </c>
      <c r="MB103" s="4">
        <v>5.58</v>
      </c>
      <c r="MC103" s="4">
        <v>3.35</v>
      </c>
      <c r="MD103" s="4">
        <v>1.1200000000000001</v>
      </c>
      <c r="ME103" s="4">
        <v>1.1200000000000001</v>
      </c>
      <c r="MG103" s="4">
        <v>1.19</v>
      </c>
      <c r="MH103" s="4">
        <v>1.26</v>
      </c>
      <c r="MI103" s="4">
        <v>1.26</v>
      </c>
      <c r="MJ103" s="4">
        <v>1.26</v>
      </c>
      <c r="MK103" s="4">
        <v>0.63</v>
      </c>
      <c r="YA103" s="4">
        <v>0.16</v>
      </c>
      <c r="YC103" s="4">
        <v>0.63</v>
      </c>
      <c r="YD103" s="4">
        <v>0.63</v>
      </c>
      <c r="YE103" s="4">
        <v>0.63</v>
      </c>
      <c r="YF103" s="4">
        <v>0.63</v>
      </c>
      <c r="YG103" s="4">
        <v>0.63</v>
      </c>
      <c r="YH103" s="4">
        <v>0.63</v>
      </c>
      <c r="YJ103" s="4">
        <v>0.63</v>
      </c>
      <c r="YK103" s="4">
        <v>0.47</v>
      </c>
    </row>
    <row r="104" spans="1:700" hidden="1">
      <c r="A104" s="4" t="s">
        <v>930</v>
      </c>
      <c r="E104" s="4">
        <v>472</v>
      </c>
      <c r="F104" s="4">
        <v>14.16</v>
      </c>
      <c r="G104" s="752">
        <v>1331040</v>
      </c>
      <c r="H104" s="752">
        <v>1331040</v>
      </c>
      <c r="I104" s="744">
        <f t="shared" si="2"/>
        <v>14.16</v>
      </c>
      <c r="J104" s="4">
        <v>1.77</v>
      </c>
      <c r="K104" s="4">
        <v>1.77</v>
      </c>
      <c r="L104" s="4">
        <v>1.77</v>
      </c>
      <c r="M104" s="4">
        <v>1.77</v>
      </c>
      <c r="N104" s="4">
        <v>1.77</v>
      </c>
      <c r="P104" s="4">
        <v>1.77</v>
      </c>
      <c r="Q104" s="4">
        <v>1.77</v>
      </c>
      <c r="R104" s="4">
        <v>1.77</v>
      </c>
      <c r="BX104" s="4">
        <v>0.44</v>
      </c>
      <c r="BY104" s="4">
        <v>0.44</v>
      </c>
      <c r="CA104" s="4">
        <v>0.44</v>
      </c>
      <c r="CB104" s="4">
        <v>0.44</v>
      </c>
      <c r="CC104" s="4">
        <v>0.44</v>
      </c>
      <c r="CD104" s="4">
        <v>0.44</v>
      </c>
      <c r="CJ104" s="4">
        <v>0.59</v>
      </c>
      <c r="CK104" s="4">
        <v>0.59</v>
      </c>
      <c r="CL104" s="4">
        <v>0.59</v>
      </c>
      <c r="CM104" s="4">
        <v>0.59</v>
      </c>
      <c r="CO104" s="4">
        <v>0.59</v>
      </c>
      <c r="CP104" s="4">
        <v>0.59</v>
      </c>
      <c r="CQ104" s="4">
        <v>0.59</v>
      </c>
      <c r="CR104" s="4">
        <v>0.59</v>
      </c>
      <c r="CS104" s="4">
        <v>0.59</v>
      </c>
      <c r="CT104" s="4">
        <v>0.59</v>
      </c>
      <c r="CV104" s="4">
        <v>0.59</v>
      </c>
      <c r="CW104" s="4">
        <v>0.59</v>
      </c>
      <c r="CX104" s="4">
        <v>0.59</v>
      </c>
      <c r="CY104" s="4">
        <v>0.59</v>
      </c>
      <c r="CZ104" s="4">
        <v>0.59</v>
      </c>
      <c r="DA104" s="4">
        <v>0.59</v>
      </c>
      <c r="DC104" s="4">
        <v>0.59</v>
      </c>
      <c r="DD104" s="4">
        <v>0.59</v>
      </c>
      <c r="DE104" s="4">
        <v>0.59</v>
      </c>
      <c r="DF104" s="4">
        <v>0.59</v>
      </c>
      <c r="DG104" s="4">
        <v>0.59</v>
      </c>
      <c r="DH104" s="4">
        <v>0.59</v>
      </c>
      <c r="DJ104" s="4">
        <v>0.59</v>
      </c>
      <c r="DK104" s="4">
        <v>0.59</v>
      </c>
      <c r="DL104" s="4">
        <v>0.59</v>
      </c>
      <c r="DM104" s="4">
        <v>0.59</v>
      </c>
      <c r="DN104" s="4">
        <v>0.59</v>
      </c>
      <c r="DO104" s="4">
        <v>0.59</v>
      </c>
      <c r="DQ104" s="4">
        <v>0.59</v>
      </c>
      <c r="DR104" s="4">
        <v>0.59</v>
      </c>
      <c r="DS104" s="4">
        <v>0.59</v>
      </c>
      <c r="DT104" s="4">
        <v>0.59</v>
      </c>
      <c r="DU104" s="4">
        <v>0.59</v>
      </c>
      <c r="DV104" s="4">
        <v>0.59</v>
      </c>
      <c r="DX104" s="4">
        <v>0.59</v>
      </c>
      <c r="DY104" s="4">
        <v>0.59</v>
      </c>
      <c r="DZ104" s="4">
        <v>0.59</v>
      </c>
      <c r="EA104" s="4">
        <v>0.59</v>
      </c>
      <c r="EB104" s="4">
        <v>0.59</v>
      </c>
      <c r="EC104" s="4">
        <v>0.59</v>
      </c>
      <c r="EE104" s="4">
        <v>0.59</v>
      </c>
      <c r="EF104" s="4">
        <v>0.59</v>
      </c>
      <c r="EG104" s="4">
        <v>0.59</v>
      </c>
      <c r="EH104" s="4">
        <v>0.59</v>
      </c>
      <c r="EI104" s="4">
        <v>0.59</v>
      </c>
      <c r="EJ104" s="4">
        <v>0.59</v>
      </c>
      <c r="EL104" s="4">
        <v>0.59</v>
      </c>
      <c r="EM104" s="4">
        <v>0.59</v>
      </c>
      <c r="EN104" s="4">
        <v>0.59</v>
      </c>
      <c r="EO104" s="4">
        <v>0.59</v>
      </c>
      <c r="EP104" s="4">
        <v>0.59</v>
      </c>
      <c r="EQ104" s="4">
        <v>0.59</v>
      </c>
      <c r="ES104" s="4">
        <v>0.59</v>
      </c>
      <c r="ET104" s="4">
        <v>0.59</v>
      </c>
      <c r="EZ104" s="4">
        <v>0.59</v>
      </c>
      <c r="FA104" s="4">
        <v>0.59</v>
      </c>
      <c r="FB104" s="4">
        <v>0.59</v>
      </c>
      <c r="FC104" s="4">
        <v>0.59</v>
      </c>
      <c r="FD104" s="4">
        <v>0.59</v>
      </c>
      <c r="FE104" s="4">
        <v>0.59</v>
      </c>
      <c r="FG104" s="4">
        <v>0.59</v>
      </c>
      <c r="FH104" s="4">
        <v>0.59</v>
      </c>
      <c r="FI104" s="4">
        <v>0.59</v>
      </c>
      <c r="FJ104" s="4">
        <v>0.59</v>
      </c>
      <c r="FK104" s="4">
        <v>0.59</v>
      </c>
      <c r="FL104" s="4">
        <v>0.59</v>
      </c>
      <c r="FN104" s="4">
        <v>0.59</v>
      </c>
      <c r="FO104" s="4">
        <v>0.59</v>
      </c>
      <c r="FP104" s="4">
        <v>0.59</v>
      </c>
      <c r="FQ104" s="4">
        <v>0.59</v>
      </c>
      <c r="FR104" s="4">
        <v>0.59</v>
      </c>
      <c r="FS104" s="4">
        <v>0.59</v>
      </c>
      <c r="FU104" s="4">
        <v>0.59</v>
      </c>
      <c r="FV104" s="4">
        <v>0.59</v>
      </c>
      <c r="FW104" s="4">
        <v>0.59</v>
      </c>
      <c r="FX104" s="4">
        <v>0.59</v>
      </c>
      <c r="FY104" s="4">
        <v>0.59</v>
      </c>
      <c r="FZ104" s="4">
        <v>0.59</v>
      </c>
      <c r="GB104" s="4">
        <v>0.59</v>
      </c>
      <c r="GC104" s="4">
        <v>0.59</v>
      </c>
      <c r="GD104" s="4">
        <v>0.59</v>
      </c>
      <c r="GE104" s="4">
        <v>0.59</v>
      </c>
      <c r="GF104" s="4">
        <v>0.59</v>
      </c>
      <c r="GG104" s="4">
        <v>0.59</v>
      </c>
      <c r="GI104" s="4">
        <v>0.59</v>
      </c>
      <c r="GJ104" s="4">
        <v>0.59</v>
      </c>
      <c r="GK104" s="4">
        <v>0.59</v>
      </c>
      <c r="GL104" s="4">
        <v>0.59</v>
      </c>
      <c r="GM104" s="4">
        <v>0.59</v>
      </c>
      <c r="GN104" s="4">
        <v>0.59</v>
      </c>
      <c r="GP104" s="4">
        <v>0.59</v>
      </c>
      <c r="GQ104" s="4">
        <v>0.59</v>
      </c>
      <c r="GR104" s="4">
        <v>0.59</v>
      </c>
      <c r="GS104" s="4">
        <v>4.54</v>
      </c>
      <c r="GT104" s="4">
        <v>8.5</v>
      </c>
      <c r="GU104" s="4">
        <v>8.5</v>
      </c>
      <c r="GW104" s="4">
        <v>8.5</v>
      </c>
      <c r="GX104" s="4">
        <v>8.5</v>
      </c>
      <c r="GY104" s="4">
        <v>8.5</v>
      </c>
      <c r="GZ104" s="4">
        <v>7.71</v>
      </c>
      <c r="HA104" s="4">
        <v>6.91</v>
      </c>
      <c r="HB104" s="4">
        <v>6.91</v>
      </c>
      <c r="HD104" s="4">
        <v>6.91</v>
      </c>
      <c r="HE104" s="4">
        <v>6.91</v>
      </c>
      <c r="HF104" s="4">
        <v>19.559999999999999</v>
      </c>
      <c r="HG104" s="4">
        <v>32.21</v>
      </c>
      <c r="HH104" s="4">
        <v>32.21</v>
      </c>
      <c r="HI104" s="4">
        <v>32.21</v>
      </c>
      <c r="HK104" s="4">
        <v>32.21</v>
      </c>
      <c r="HL104" s="4">
        <v>19.559999999999999</v>
      </c>
      <c r="HM104" s="4">
        <v>6.91</v>
      </c>
      <c r="HN104" s="4">
        <v>6.91</v>
      </c>
      <c r="HO104" s="4">
        <v>6.91</v>
      </c>
      <c r="HP104" s="4">
        <v>6.91</v>
      </c>
      <c r="HR104" s="4">
        <v>8.5</v>
      </c>
      <c r="HS104" s="4">
        <v>10.08</v>
      </c>
      <c r="HT104" s="4">
        <v>10.08</v>
      </c>
      <c r="HU104" s="4">
        <v>10.08</v>
      </c>
      <c r="HV104" s="4">
        <v>10.08</v>
      </c>
      <c r="HW104" s="4">
        <v>5.33</v>
      </c>
      <c r="HY104" s="4">
        <v>0.59</v>
      </c>
      <c r="HZ104" s="4">
        <v>0.59</v>
      </c>
      <c r="IA104" s="4">
        <v>0.59</v>
      </c>
      <c r="IB104" s="4">
        <v>0.59</v>
      </c>
      <c r="IC104" s="4">
        <v>0.59</v>
      </c>
      <c r="ID104" s="4">
        <v>0.59</v>
      </c>
      <c r="IF104" s="4">
        <v>0.59</v>
      </c>
      <c r="IG104" s="4">
        <v>0.59</v>
      </c>
      <c r="IH104" s="4">
        <v>0.59</v>
      </c>
      <c r="II104" s="4">
        <v>0.59</v>
      </c>
      <c r="IJ104" s="4">
        <v>0.59</v>
      </c>
      <c r="IK104" s="4">
        <v>0.59</v>
      </c>
      <c r="IM104" s="4">
        <v>0.59</v>
      </c>
      <c r="IN104" s="4">
        <v>0.59</v>
      </c>
      <c r="IP104" s="4">
        <v>0.59</v>
      </c>
      <c r="IQ104" s="4">
        <v>0.59</v>
      </c>
      <c r="IR104" s="4">
        <v>0.59</v>
      </c>
      <c r="IT104" s="4">
        <v>0.59</v>
      </c>
      <c r="IU104" s="4">
        <v>0.59</v>
      </c>
      <c r="IV104" s="4">
        <v>0.59</v>
      </c>
      <c r="IW104" s="4">
        <v>0.59</v>
      </c>
      <c r="IX104" s="4">
        <v>0.59</v>
      </c>
      <c r="IY104" s="4">
        <v>0.59</v>
      </c>
      <c r="JA104" s="4">
        <v>0.59</v>
      </c>
      <c r="JB104" s="4">
        <v>0.59</v>
      </c>
      <c r="JC104" s="4">
        <v>0.59</v>
      </c>
      <c r="JD104" s="4">
        <v>0.59</v>
      </c>
      <c r="JE104" s="4">
        <v>0.59</v>
      </c>
      <c r="JF104" s="4">
        <v>0.59</v>
      </c>
      <c r="JH104" s="4">
        <v>0.59</v>
      </c>
      <c r="JI104" s="4">
        <v>0.59</v>
      </c>
      <c r="JJ104" s="4">
        <v>0.59</v>
      </c>
      <c r="JK104" s="4">
        <v>0.59</v>
      </c>
      <c r="JL104" s="4">
        <v>0.59</v>
      </c>
      <c r="JM104" s="4">
        <v>0.59</v>
      </c>
      <c r="JO104" s="4">
        <v>0.28999999999999998</v>
      </c>
      <c r="YA104" s="4">
        <v>1.48</v>
      </c>
      <c r="YC104" s="4">
        <v>5.9</v>
      </c>
      <c r="YD104" s="4">
        <v>5.9</v>
      </c>
      <c r="YE104" s="4">
        <v>5.9</v>
      </c>
      <c r="YF104" s="4">
        <v>5.9</v>
      </c>
      <c r="YG104" s="4">
        <v>5.9</v>
      </c>
      <c r="YH104" s="4">
        <v>5.9</v>
      </c>
      <c r="YJ104" s="4">
        <v>5.9</v>
      </c>
      <c r="YK104" s="4">
        <v>4.43</v>
      </c>
    </row>
    <row r="105" spans="1:700" hidden="1">
      <c r="A105" s="4" t="s">
        <v>931</v>
      </c>
      <c r="E105" s="4">
        <v>300</v>
      </c>
      <c r="F105" s="4">
        <v>9</v>
      </c>
      <c r="G105" s="752">
        <v>912000</v>
      </c>
      <c r="H105" s="752">
        <v>912000</v>
      </c>
      <c r="I105" s="744">
        <f t="shared" si="2"/>
        <v>9</v>
      </c>
      <c r="J105" s="4">
        <v>1.1299999999999999</v>
      </c>
      <c r="K105" s="4">
        <v>1.1299999999999999</v>
      </c>
      <c r="L105" s="4">
        <v>1.1299999999999999</v>
      </c>
      <c r="M105" s="4">
        <v>1.1299999999999999</v>
      </c>
      <c r="N105" s="4">
        <v>1.1299999999999999</v>
      </c>
      <c r="P105" s="4">
        <v>1.1299999999999999</v>
      </c>
      <c r="Q105" s="4">
        <v>1.1299999999999999</v>
      </c>
      <c r="R105" s="4">
        <v>1.1299999999999999</v>
      </c>
      <c r="BX105" s="4">
        <v>0.28000000000000003</v>
      </c>
      <c r="BY105" s="4">
        <v>0.28000000000000003</v>
      </c>
      <c r="CA105" s="4">
        <v>0.28000000000000003</v>
      </c>
      <c r="CB105" s="4">
        <v>0.28000000000000003</v>
      </c>
      <c r="CC105" s="4">
        <v>0.28000000000000003</v>
      </c>
      <c r="CD105" s="4">
        <v>0.28000000000000003</v>
      </c>
      <c r="CJ105" s="4">
        <v>0.38</v>
      </c>
      <c r="CK105" s="4">
        <v>0.38</v>
      </c>
      <c r="CL105" s="4">
        <v>0.38</v>
      </c>
      <c r="CM105" s="4">
        <v>0.38</v>
      </c>
      <c r="CO105" s="4">
        <v>0.38</v>
      </c>
      <c r="CP105" s="4">
        <v>0.38</v>
      </c>
      <c r="CQ105" s="4">
        <v>0.38</v>
      </c>
      <c r="CR105" s="4">
        <v>0.38</v>
      </c>
      <c r="CS105" s="4">
        <v>0.38</v>
      </c>
      <c r="CT105" s="4">
        <v>0.38</v>
      </c>
      <c r="CV105" s="4">
        <v>0.38</v>
      </c>
      <c r="CW105" s="4">
        <v>0.38</v>
      </c>
      <c r="CX105" s="4">
        <v>0.38</v>
      </c>
      <c r="CY105" s="4">
        <v>0.38</v>
      </c>
      <c r="CZ105" s="4">
        <v>0.38</v>
      </c>
      <c r="DA105" s="4">
        <v>0.38</v>
      </c>
      <c r="DC105" s="4">
        <v>0.38</v>
      </c>
      <c r="DD105" s="4">
        <v>0.38</v>
      </c>
      <c r="DE105" s="4">
        <v>0.38</v>
      </c>
      <c r="DF105" s="4">
        <v>0.38</v>
      </c>
      <c r="DG105" s="4">
        <v>0.38</v>
      </c>
      <c r="DH105" s="4">
        <v>0.38</v>
      </c>
      <c r="DJ105" s="4">
        <v>0.38</v>
      </c>
      <c r="DK105" s="4">
        <v>0.38</v>
      </c>
      <c r="DL105" s="4">
        <v>0.38</v>
      </c>
      <c r="DM105" s="4">
        <v>0.38</v>
      </c>
      <c r="DN105" s="4">
        <v>0.38</v>
      </c>
      <c r="DO105" s="4">
        <v>0.38</v>
      </c>
      <c r="DQ105" s="4">
        <v>0.38</v>
      </c>
      <c r="DR105" s="4">
        <v>0.38</v>
      </c>
      <c r="DS105" s="4">
        <v>0.38</v>
      </c>
      <c r="DT105" s="4">
        <v>0.38</v>
      </c>
      <c r="DU105" s="4">
        <v>0.38</v>
      </c>
      <c r="DV105" s="4">
        <v>0.38</v>
      </c>
      <c r="DX105" s="4">
        <v>0.38</v>
      </c>
      <c r="DY105" s="4">
        <v>0.38</v>
      </c>
      <c r="DZ105" s="4">
        <v>0.38</v>
      </c>
      <c r="EA105" s="4">
        <v>0.38</v>
      </c>
      <c r="EB105" s="4">
        <v>0.38</v>
      </c>
      <c r="EC105" s="4">
        <v>0.38</v>
      </c>
      <c r="EE105" s="4">
        <v>0.38</v>
      </c>
      <c r="EF105" s="4">
        <v>0.38</v>
      </c>
      <c r="EG105" s="4">
        <v>0.38</v>
      </c>
      <c r="EH105" s="4">
        <v>0.38</v>
      </c>
      <c r="EI105" s="4">
        <v>0.38</v>
      </c>
      <c r="EJ105" s="4">
        <v>0.38</v>
      </c>
      <c r="EL105" s="4">
        <v>0.38</v>
      </c>
      <c r="EM105" s="4">
        <v>0.38</v>
      </c>
      <c r="EN105" s="4">
        <v>0.38</v>
      </c>
      <c r="EO105" s="4">
        <v>0.38</v>
      </c>
      <c r="EP105" s="4">
        <v>0.38</v>
      </c>
      <c r="EQ105" s="4">
        <v>0.38</v>
      </c>
      <c r="ES105" s="4">
        <v>0.38</v>
      </c>
      <c r="ET105" s="4">
        <v>0.38</v>
      </c>
      <c r="EZ105" s="4">
        <v>0.38</v>
      </c>
      <c r="FA105" s="4">
        <v>0.38</v>
      </c>
      <c r="FB105" s="4">
        <v>0.38</v>
      </c>
      <c r="FC105" s="4">
        <v>0.38</v>
      </c>
      <c r="FD105" s="4">
        <v>0.38</v>
      </c>
      <c r="FE105" s="4">
        <v>0.38</v>
      </c>
      <c r="FG105" s="4">
        <v>0.38</v>
      </c>
      <c r="FH105" s="4">
        <v>0.38</v>
      </c>
      <c r="FI105" s="4">
        <v>0.38</v>
      </c>
      <c r="FJ105" s="4">
        <v>0.38</v>
      </c>
      <c r="FK105" s="4">
        <v>0.38</v>
      </c>
      <c r="FL105" s="4">
        <v>0.38</v>
      </c>
      <c r="FN105" s="4">
        <v>0.38</v>
      </c>
      <c r="FO105" s="4">
        <v>0.38</v>
      </c>
      <c r="FP105" s="4">
        <v>0.38</v>
      </c>
      <c r="FQ105" s="4">
        <v>0.38</v>
      </c>
      <c r="FR105" s="4">
        <v>0.38</v>
      </c>
      <c r="FS105" s="4">
        <v>0.38</v>
      </c>
      <c r="FU105" s="4">
        <v>0.38</v>
      </c>
      <c r="FV105" s="4">
        <v>0.38</v>
      </c>
      <c r="FW105" s="4">
        <v>0.38</v>
      </c>
      <c r="FX105" s="4">
        <v>0.38</v>
      </c>
      <c r="FY105" s="4">
        <v>0.38</v>
      </c>
      <c r="FZ105" s="4">
        <v>0.38</v>
      </c>
      <c r="GB105" s="4">
        <v>0.38</v>
      </c>
      <c r="GC105" s="4">
        <v>0.38</v>
      </c>
      <c r="GD105" s="4">
        <v>0.38</v>
      </c>
      <c r="GE105" s="4">
        <v>0.38</v>
      </c>
      <c r="GF105" s="4">
        <v>0.38</v>
      </c>
      <c r="GG105" s="4">
        <v>0.38</v>
      </c>
      <c r="GI105" s="4">
        <v>0.38</v>
      </c>
      <c r="GJ105" s="4">
        <v>0.38</v>
      </c>
      <c r="GK105" s="4">
        <v>0.38</v>
      </c>
      <c r="GL105" s="4">
        <v>0.38</v>
      </c>
      <c r="GM105" s="4">
        <v>0.38</v>
      </c>
      <c r="GN105" s="4">
        <v>0.38</v>
      </c>
      <c r="GP105" s="4">
        <v>0.38</v>
      </c>
      <c r="GQ105" s="4">
        <v>0.38</v>
      </c>
      <c r="GR105" s="4">
        <v>0.38</v>
      </c>
      <c r="GS105" s="4">
        <v>0.38</v>
      </c>
      <c r="GT105" s="4">
        <v>0.38</v>
      </c>
      <c r="GU105" s="4">
        <v>0.38</v>
      </c>
      <c r="GW105" s="4">
        <v>0.38</v>
      </c>
      <c r="GX105" s="4">
        <v>0.38</v>
      </c>
      <c r="GY105" s="4">
        <v>0.38</v>
      </c>
      <c r="GZ105" s="4">
        <v>1.7</v>
      </c>
      <c r="HA105" s="4">
        <v>3.03</v>
      </c>
      <c r="HB105" s="4">
        <v>3.03</v>
      </c>
      <c r="HD105" s="4">
        <v>3.03</v>
      </c>
      <c r="HE105" s="4">
        <v>3.03</v>
      </c>
      <c r="HF105" s="4">
        <v>3.03</v>
      </c>
      <c r="HG105" s="4">
        <v>2.77</v>
      </c>
      <c r="HH105" s="4">
        <v>2.5</v>
      </c>
      <c r="HI105" s="4">
        <v>2.5</v>
      </c>
      <c r="HK105" s="4">
        <v>2.5</v>
      </c>
      <c r="HL105" s="4">
        <v>2.5</v>
      </c>
      <c r="HM105" s="4">
        <v>6.76</v>
      </c>
      <c r="HN105" s="4">
        <v>11.01</v>
      </c>
      <c r="HO105" s="4">
        <v>11.01</v>
      </c>
      <c r="HP105" s="4">
        <v>11.01</v>
      </c>
      <c r="HR105" s="4">
        <v>11.01</v>
      </c>
      <c r="HS105" s="4">
        <v>6.76</v>
      </c>
      <c r="HT105" s="4">
        <v>2.5</v>
      </c>
      <c r="HU105" s="4">
        <v>2.5</v>
      </c>
      <c r="HV105" s="4">
        <v>2.5</v>
      </c>
      <c r="HW105" s="4">
        <v>2.5</v>
      </c>
      <c r="HY105" s="4">
        <v>3.03</v>
      </c>
      <c r="HZ105" s="4">
        <v>3.57</v>
      </c>
      <c r="IA105" s="4">
        <v>3.57</v>
      </c>
      <c r="IB105" s="4">
        <v>3.57</v>
      </c>
      <c r="IC105" s="4">
        <v>3.57</v>
      </c>
      <c r="ID105" s="4">
        <v>1.97</v>
      </c>
      <c r="IF105" s="4">
        <v>0.38</v>
      </c>
      <c r="IG105" s="4">
        <v>0.38</v>
      </c>
      <c r="IH105" s="4">
        <v>0.38</v>
      </c>
      <c r="II105" s="4">
        <v>0.38</v>
      </c>
      <c r="IJ105" s="4">
        <v>0.38</v>
      </c>
      <c r="IK105" s="4">
        <v>0.38</v>
      </c>
      <c r="IM105" s="4">
        <v>0.38</v>
      </c>
      <c r="IN105" s="4">
        <v>0.38</v>
      </c>
      <c r="IP105" s="4">
        <v>0.38</v>
      </c>
      <c r="IQ105" s="4">
        <v>0.38</v>
      </c>
      <c r="IR105" s="4">
        <v>0.38</v>
      </c>
      <c r="IT105" s="4">
        <v>0.38</v>
      </c>
      <c r="IU105" s="4">
        <v>0.38</v>
      </c>
      <c r="IV105" s="4">
        <v>0.38</v>
      </c>
      <c r="IW105" s="4">
        <v>0.38</v>
      </c>
      <c r="IX105" s="4">
        <v>0.38</v>
      </c>
      <c r="IY105" s="4">
        <v>0.38</v>
      </c>
      <c r="JA105" s="4">
        <v>0.38</v>
      </c>
      <c r="JB105" s="4">
        <v>0.38</v>
      </c>
      <c r="JC105" s="4">
        <v>0.38</v>
      </c>
      <c r="JD105" s="4">
        <v>0.38</v>
      </c>
      <c r="JE105" s="4">
        <v>0.38</v>
      </c>
      <c r="JF105" s="4">
        <v>0.38</v>
      </c>
      <c r="JH105" s="4">
        <v>0.38</v>
      </c>
      <c r="JI105" s="4">
        <v>0.38</v>
      </c>
      <c r="JJ105" s="4">
        <v>0.38</v>
      </c>
      <c r="JK105" s="4">
        <v>0.38</v>
      </c>
      <c r="JL105" s="4">
        <v>0.38</v>
      </c>
      <c r="JM105" s="4">
        <v>0.38</v>
      </c>
      <c r="JO105" s="4">
        <v>0.19</v>
      </c>
      <c r="LM105" s="4">
        <v>1.18</v>
      </c>
      <c r="LN105" s="4">
        <v>2.37</v>
      </c>
      <c r="LO105" s="4">
        <v>2.37</v>
      </c>
      <c r="LP105" s="4">
        <v>2.37</v>
      </c>
      <c r="LQ105" s="4">
        <v>2.37</v>
      </c>
      <c r="LS105" s="4">
        <v>2.37</v>
      </c>
      <c r="LT105" s="4">
        <v>2.37</v>
      </c>
      <c r="LU105" s="4">
        <v>2.37</v>
      </c>
      <c r="LV105" s="4">
        <v>2.37</v>
      </c>
      <c r="LW105" s="4">
        <v>2.37</v>
      </c>
      <c r="LX105" s="4">
        <v>9.07</v>
      </c>
      <c r="LZ105" s="4">
        <v>15.77</v>
      </c>
      <c r="MA105" s="4">
        <v>15.77</v>
      </c>
      <c r="MB105" s="4">
        <v>9.07</v>
      </c>
      <c r="MC105" s="4">
        <v>2.37</v>
      </c>
      <c r="MD105" s="4">
        <v>2.37</v>
      </c>
      <c r="ME105" s="4">
        <v>2.37</v>
      </c>
      <c r="MG105" s="4">
        <v>2.96</v>
      </c>
      <c r="MH105" s="4">
        <v>3.55</v>
      </c>
      <c r="MI105" s="4">
        <v>3.55</v>
      </c>
      <c r="MJ105" s="4">
        <v>3.55</v>
      </c>
      <c r="MK105" s="4">
        <v>1.77</v>
      </c>
      <c r="YA105" s="4">
        <v>0.94</v>
      </c>
      <c r="YC105" s="4">
        <v>3.75</v>
      </c>
      <c r="YD105" s="4">
        <v>3.75</v>
      </c>
      <c r="YE105" s="4">
        <v>3.75</v>
      </c>
      <c r="YF105" s="4">
        <v>3.75</v>
      </c>
      <c r="YG105" s="4">
        <v>3.75</v>
      </c>
      <c r="YH105" s="4">
        <v>3.75</v>
      </c>
      <c r="YJ105" s="4">
        <v>3.75</v>
      </c>
      <c r="YK105" s="4">
        <v>2.81</v>
      </c>
    </row>
    <row r="106" spans="1:700" hidden="1">
      <c r="A106" s="4" t="s">
        <v>932</v>
      </c>
      <c r="E106" s="4">
        <v>50</v>
      </c>
      <c r="F106" s="4">
        <v>1.5</v>
      </c>
      <c r="G106" s="752">
        <v>144000</v>
      </c>
      <c r="H106" s="752">
        <v>144000</v>
      </c>
      <c r="I106" s="744">
        <f t="shared" si="2"/>
        <v>1.5</v>
      </c>
      <c r="J106" s="4">
        <v>0.19</v>
      </c>
      <c r="K106" s="4">
        <v>0.19</v>
      </c>
      <c r="L106" s="4">
        <v>0.19</v>
      </c>
      <c r="M106" s="4">
        <v>0.19</v>
      </c>
      <c r="N106" s="4">
        <v>0.19</v>
      </c>
      <c r="P106" s="4">
        <v>0.19</v>
      </c>
      <c r="Q106" s="4">
        <v>0.19</v>
      </c>
      <c r="R106" s="4">
        <v>0.19</v>
      </c>
      <c r="BX106" s="4">
        <v>0.05</v>
      </c>
      <c r="BY106" s="4">
        <v>0.05</v>
      </c>
      <c r="CA106" s="4">
        <v>0.05</v>
      </c>
      <c r="CB106" s="4">
        <v>0.05</v>
      </c>
      <c r="CC106" s="4">
        <v>0.05</v>
      </c>
      <c r="CD106" s="4">
        <v>0.05</v>
      </c>
      <c r="CJ106" s="4">
        <v>0.06</v>
      </c>
      <c r="CK106" s="4">
        <v>0.06</v>
      </c>
      <c r="CL106" s="4">
        <v>0.06</v>
      </c>
      <c r="CM106" s="4">
        <v>0.06</v>
      </c>
      <c r="CO106" s="4">
        <v>0.06</v>
      </c>
      <c r="CP106" s="4">
        <v>0.06</v>
      </c>
      <c r="CQ106" s="4">
        <v>0.06</v>
      </c>
      <c r="CR106" s="4">
        <v>0.06</v>
      </c>
      <c r="CS106" s="4">
        <v>0.06</v>
      </c>
      <c r="CT106" s="4">
        <v>0.06</v>
      </c>
      <c r="CV106" s="4">
        <v>0.06</v>
      </c>
      <c r="CW106" s="4">
        <v>0.06</v>
      </c>
      <c r="CX106" s="4">
        <v>0.06</v>
      </c>
      <c r="CY106" s="4">
        <v>0.06</v>
      </c>
      <c r="CZ106" s="4">
        <v>0.06</v>
      </c>
      <c r="DA106" s="4">
        <v>0.06</v>
      </c>
      <c r="DC106" s="4">
        <v>0.06</v>
      </c>
      <c r="DD106" s="4">
        <v>0.06</v>
      </c>
      <c r="DE106" s="4">
        <v>0.06</v>
      </c>
      <c r="DF106" s="4">
        <v>0.06</v>
      </c>
      <c r="DG106" s="4">
        <v>0.06</v>
      </c>
      <c r="DH106" s="4">
        <v>0.06</v>
      </c>
      <c r="DJ106" s="4">
        <v>0.06</v>
      </c>
      <c r="DK106" s="4">
        <v>0.06</v>
      </c>
      <c r="DL106" s="4">
        <v>0.06</v>
      </c>
      <c r="DM106" s="4">
        <v>0.06</v>
      </c>
      <c r="DN106" s="4">
        <v>0.06</v>
      </c>
      <c r="DO106" s="4">
        <v>0.06</v>
      </c>
      <c r="DQ106" s="4">
        <v>0.06</v>
      </c>
      <c r="DR106" s="4">
        <v>0.06</v>
      </c>
      <c r="DS106" s="4">
        <v>0.06</v>
      </c>
      <c r="DT106" s="4">
        <v>0.06</v>
      </c>
      <c r="DU106" s="4">
        <v>0.06</v>
      </c>
      <c r="DV106" s="4">
        <v>0.06</v>
      </c>
      <c r="DX106" s="4">
        <v>0.06</v>
      </c>
      <c r="DY106" s="4">
        <v>0.06</v>
      </c>
      <c r="DZ106" s="4">
        <v>0.06</v>
      </c>
      <c r="EA106" s="4">
        <v>0.06</v>
      </c>
      <c r="EB106" s="4">
        <v>0.06</v>
      </c>
      <c r="EC106" s="4">
        <v>0.06</v>
      </c>
      <c r="EE106" s="4">
        <v>0.06</v>
      </c>
      <c r="EF106" s="4">
        <v>0.06</v>
      </c>
      <c r="EG106" s="4">
        <v>0.06</v>
      </c>
      <c r="EH106" s="4">
        <v>0.06</v>
      </c>
      <c r="EI106" s="4">
        <v>0.06</v>
      </c>
      <c r="EJ106" s="4">
        <v>0.06</v>
      </c>
      <c r="EL106" s="4">
        <v>0.06</v>
      </c>
      <c r="EM106" s="4">
        <v>0.06</v>
      </c>
      <c r="EN106" s="4">
        <v>0.06</v>
      </c>
      <c r="EO106" s="4">
        <v>0.06</v>
      </c>
      <c r="EP106" s="4">
        <v>0.06</v>
      </c>
      <c r="EQ106" s="4">
        <v>0.06</v>
      </c>
      <c r="ES106" s="4">
        <v>0.06</v>
      </c>
      <c r="ET106" s="4">
        <v>0.06</v>
      </c>
      <c r="EZ106" s="4">
        <v>0.06</v>
      </c>
      <c r="FA106" s="4">
        <v>0.06</v>
      </c>
      <c r="FB106" s="4">
        <v>0.06</v>
      </c>
      <c r="FC106" s="4">
        <v>0.06</v>
      </c>
      <c r="FD106" s="4">
        <v>0.06</v>
      </c>
      <c r="FE106" s="4">
        <v>0.06</v>
      </c>
      <c r="FG106" s="4">
        <v>0.06</v>
      </c>
      <c r="FH106" s="4">
        <v>0.06</v>
      </c>
      <c r="FI106" s="4">
        <v>0.06</v>
      </c>
      <c r="FJ106" s="4">
        <v>0.06</v>
      </c>
      <c r="FK106" s="4">
        <v>0.06</v>
      </c>
      <c r="FL106" s="4">
        <v>0.06</v>
      </c>
      <c r="FN106" s="4">
        <v>0.06</v>
      </c>
      <c r="FO106" s="4">
        <v>0.06</v>
      </c>
      <c r="FP106" s="4">
        <v>0.06</v>
      </c>
      <c r="FQ106" s="4">
        <v>0.06</v>
      </c>
      <c r="FR106" s="4">
        <v>0.06</v>
      </c>
      <c r="FS106" s="4">
        <v>0.06</v>
      </c>
      <c r="FU106" s="4">
        <v>0.06</v>
      </c>
      <c r="FV106" s="4">
        <v>0.06</v>
      </c>
      <c r="FW106" s="4">
        <v>0.06</v>
      </c>
      <c r="FX106" s="4">
        <v>0.06</v>
      </c>
      <c r="FY106" s="4">
        <v>0.06</v>
      </c>
      <c r="FZ106" s="4">
        <v>0.06</v>
      </c>
      <c r="GB106" s="4">
        <v>0.06</v>
      </c>
      <c r="GC106" s="4">
        <v>0.06</v>
      </c>
      <c r="GD106" s="4">
        <v>0.06</v>
      </c>
      <c r="GE106" s="4">
        <v>0.06</v>
      </c>
      <c r="GF106" s="4">
        <v>0.06</v>
      </c>
      <c r="GG106" s="4">
        <v>0.06</v>
      </c>
      <c r="GI106" s="4">
        <v>0.06</v>
      </c>
      <c r="GJ106" s="4">
        <v>0.06</v>
      </c>
      <c r="GK106" s="4">
        <v>0.06</v>
      </c>
      <c r="GL106" s="4">
        <v>0.06</v>
      </c>
      <c r="GM106" s="4">
        <v>0.06</v>
      </c>
      <c r="GN106" s="4">
        <v>0.06</v>
      </c>
      <c r="GP106" s="4">
        <v>0.06</v>
      </c>
      <c r="GQ106" s="4">
        <v>0.06</v>
      </c>
      <c r="GR106" s="4">
        <v>0.06</v>
      </c>
      <c r="GS106" s="4">
        <v>0.06</v>
      </c>
      <c r="GT106" s="4">
        <v>0.06</v>
      </c>
      <c r="GU106" s="4">
        <v>0.06</v>
      </c>
      <c r="GW106" s="4">
        <v>0.06</v>
      </c>
      <c r="GX106" s="4">
        <v>0.06</v>
      </c>
      <c r="GY106" s="4">
        <v>0.06</v>
      </c>
      <c r="GZ106" s="4">
        <v>0.06</v>
      </c>
      <c r="HA106" s="4">
        <v>0.06</v>
      </c>
      <c r="HB106" s="4">
        <v>0.06</v>
      </c>
      <c r="HD106" s="4">
        <v>0.06</v>
      </c>
      <c r="HE106" s="4">
        <v>0.06</v>
      </c>
      <c r="HF106" s="4">
        <v>0.06</v>
      </c>
      <c r="HG106" s="4">
        <v>0.06</v>
      </c>
      <c r="HH106" s="4">
        <v>0.06</v>
      </c>
      <c r="HI106" s="4">
        <v>0.06</v>
      </c>
      <c r="HK106" s="4">
        <v>0.06</v>
      </c>
      <c r="HL106" s="4">
        <v>0.06</v>
      </c>
      <c r="HM106" s="4">
        <v>0.06</v>
      </c>
      <c r="HN106" s="4">
        <v>0.06</v>
      </c>
      <c r="HO106" s="4">
        <v>0.06</v>
      </c>
      <c r="HP106" s="4">
        <v>0.06</v>
      </c>
      <c r="HR106" s="4">
        <v>0.06</v>
      </c>
      <c r="HS106" s="4">
        <v>0.06</v>
      </c>
      <c r="HT106" s="4">
        <v>0.06</v>
      </c>
      <c r="HU106" s="4">
        <v>0.06</v>
      </c>
      <c r="HV106" s="4">
        <v>0.06</v>
      </c>
      <c r="HW106" s="4">
        <v>0.06</v>
      </c>
      <c r="HY106" s="4">
        <v>0.06</v>
      </c>
      <c r="HZ106" s="4">
        <v>0.06</v>
      </c>
      <c r="IA106" s="4">
        <v>0.06</v>
      </c>
      <c r="IB106" s="4">
        <v>0.06</v>
      </c>
      <c r="IC106" s="4">
        <v>0.06</v>
      </c>
      <c r="ID106" s="4">
        <v>0.06</v>
      </c>
      <c r="IF106" s="4">
        <v>0.06</v>
      </c>
      <c r="IG106" s="4">
        <v>0.06</v>
      </c>
      <c r="IH106" s="4">
        <v>0.06</v>
      </c>
      <c r="II106" s="4">
        <v>0.06</v>
      </c>
      <c r="IJ106" s="4">
        <v>0.06</v>
      </c>
      <c r="IK106" s="4">
        <v>0.06</v>
      </c>
      <c r="IM106" s="4">
        <v>0.06</v>
      </c>
      <c r="IN106" s="4">
        <v>0.06</v>
      </c>
      <c r="IP106" s="4">
        <v>0.06</v>
      </c>
      <c r="IQ106" s="4">
        <v>0.06</v>
      </c>
      <c r="IR106" s="4">
        <v>0.06</v>
      </c>
      <c r="IT106" s="4">
        <v>0.06</v>
      </c>
      <c r="IU106" s="4">
        <v>0.06</v>
      </c>
      <c r="IV106" s="4">
        <v>0.06</v>
      </c>
      <c r="IW106" s="4">
        <v>0.06</v>
      </c>
      <c r="IX106" s="4">
        <v>0.06</v>
      </c>
      <c r="IY106" s="4">
        <v>0.06</v>
      </c>
      <c r="JA106" s="4">
        <v>0.06</v>
      </c>
      <c r="JB106" s="4">
        <v>0.06</v>
      </c>
      <c r="JC106" s="4">
        <v>0.06</v>
      </c>
      <c r="JD106" s="4">
        <v>0.06</v>
      </c>
      <c r="JE106" s="4">
        <v>0.06</v>
      </c>
      <c r="JF106" s="4">
        <v>0.06</v>
      </c>
      <c r="JH106" s="4">
        <v>0.06</v>
      </c>
      <c r="JI106" s="4">
        <v>0.06</v>
      </c>
      <c r="JJ106" s="4">
        <v>0.06</v>
      </c>
      <c r="JK106" s="4">
        <v>0.06</v>
      </c>
      <c r="JL106" s="4">
        <v>0.06</v>
      </c>
      <c r="JM106" s="4">
        <v>0.06</v>
      </c>
      <c r="JO106" s="4">
        <v>0.03</v>
      </c>
      <c r="LW106" s="4">
        <v>0.84</v>
      </c>
      <c r="LX106" s="4">
        <v>1.68</v>
      </c>
      <c r="LZ106" s="4">
        <v>1.68</v>
      </c>
      <c r="MA106" s="4">
        <v>1.68</v>
      </c>
      <c r="MB106" s="4">
        <v>1.68</v>
      </c>
      <c r="MC106" s="4">
        <v>3.63</v>
      </c>
      <c r="MD106" s="4">
        <v>5.58</v>
      </c>
      <c r="ME106" s="4">
        <v>5.58</v>
      </c>
      <c r="MG106" s="4">
        <v>3.35</v>
      </c>
      <c r="MH106" s="4">
        <v>1.1200000000000001</v>
      </c>
      <c r="MI106" s="4">
        <v>1.1200000000000001</v>
      </c>
      <c r="MJ106" s="4">
        <v>1.4</v>
      </c>
      <c r="MK106" s="4">
        <v>1.68</v>
      </c>
      <c r="ML106" s="4">
        <v>1.68</v>
      </c>
      <c r="MN106" s="4">
        <v>0.84</v>
      </c>
      <c r="YA106" s="4">
        <v>0.16</v>
      </c>
      <c r="YC106" s="4">
        <v>0.63</v>
      </c>
      <c r="YD106" s="4">
        <v>0.63</v>
      </c>
      <c r="YE106" s="4">
        <v>0.63</v>
      </c>
      <c r="YF106" s="4">
        <v>0.63</v>
      </c>
      <c r="YG106" s="4">
        <v>0.63</v>
      </c>
      <c r="YH106" s="4">
        <v>0.63</v>
      </c>
      <c r="YJ106" s="4">
        <v>0.63</v>
      </c>
      <c r="YK106" s="4">
        <v>0.47</v>
      </c>
    </row>
    <row r="107" spans="1:700" hidden="1">
      <c r="A107" s="4" t="s">
        <v>933</v>
      </c>
      <c r="E107" s="4">
        <v>220</v>
      </c>
      <c r="F107" s="4">
        <v>6.6</v>
      </c>
      <c r="G107" s="752">
        <v>682000</v>
      </c>
      <c r="H107" s="752">
        <v>682000</v>
      </c>
      <c r="I107" s="744">
        <f t="shared" si="2"/>
        <v>6.6</v>
      </c>
      <c r="J107" s="4">
        <v>0.83</v>
      </c>
      <c r="K107" s="4">
        <v>0.83</v>
      </c>
      <c r="L107" s="4">
        <v>0.83</v>
      </c>
      <c r="M107" s="4">
        <v>0.83</v>
      </c>
      <c r="N107" s="4">
        <v>0.83</v>
      </c>
      <c r="P107" s="4">
        <v>0.83</v>
      </c>
      <c r="Q107" s="4">
        <v>0.83</v>
      </c>
      <c r="R107" s="4">
        <v>0.82</v>
      </c>
      <c r="BX107" s="4">
        <v>0.21</v>
      </c>
      <c r="BY107" s="4">
        <v>0.21</v>
      </c>
      <c r="CA107" s="4">
        <v>0.21</v>
      </c>
      <c r="CB107" s="4">
        <v>0.21</v>
      </c>
      <c r="CC107" s="4">
        <v>0.21</v>
      </c>
      <c r="CD107" s="4">
        <v>0.21</v>
      </c>
      <c r="CJ107" s="4">
        <v>0.28000000000000003</v>
      </c>
      <c r="CK107" s="4">
        <v>0.28000000000000003</v>
      </c>
      <c r="CL107" s="4">
        <v>0.28000000000000003</v>
      </c>
      <c r="CM107" s="4">
        <v>0.28000000000000003</v>
      </c>
      <c r="CO107" s="4">
        <v>0.28000000000000003</v>
      </c>
      <c r="CP107" s="4">
        <v>0.28000000000000003</v>
      </c>
      <c r="CQ107" s="4">
        <v>0.28000000000000003</v>
      </c>
      <c r="CR107" s="4">
        <v>0.28000000000000003</v>
      </c>
      <c r="CS107" s="4">
        <v>0.28000000000000003</v>
      </c>
      <c r="CT107" s="4">
        <v>0.28000000000000003</v>
      </c>
      <c r="CV107" s="4">
        <v>0.28000000000000003</v>
      </c>
      <c r="CW107" s="4">
        <v>0.28000000000000003</v>
      </c>
      <c r="CX107" s="4">
        <v>0.28000000000000003</v>
      </c>
      <c r="CY107" s="4">
        <v>0.28000000000000003</v>
      </c>
      <c r="CZ107" s="4">
        <v>0.28000000000000003</v>
      </c>
      <c r="DA107" s="4">
        <v>0.28000000000000003</v>
      </c>
      <c r="DC107" s="4">
        <v>0.28000000000000003</v>
      </c>
      <c r="DD107" s="4">
        <v>0.28000000000000003</v>
      </c>
      <c r="DE107" s="4">
        <v>0.28000000000000003</v>
      </c>
      <c r="DF107" s="4">
        <v>0.28000000000000003</v>
      </c>
      <c r="DG107" s="4">
        <v>0.28000000000000003</v>
      </c>
      <c r="DH107" s="4">
        <v>0.28000000000000003</v>
      </c>
      <c r="DJ107" s="4">
        <v>0.28000000000000003</v>
      </c>
      <c r="DK107" s="4">
        <v>0.28000000000000003</v>
      </c>
      <c r="DL107" s="4">
        <v>0.28000000000000003</v>
      </c>
      <c r="DM107" s="4">
        <v>0.28000000000000003</v>
      </c>
      <c r="DN107" s="4">
        <v>0.28000000000000003</v>
      </c>
      <c r="DO107" s="4">
        <v>0.28000000000000003</v>
      </c>
      <c r="DQ107" s="4">
        <v>0.28000000000000003</v>
      </c>
      <c r="DR107" s="4">
        <v>0.28000000000000003</v>
      </c>
      <c r="DS107" s="4">
        <v>0.28000000000000003</v>
      </c>
      <c r="DT107" s="4">
        <v>0.28000000000000003</v>
      </c>
      <c r="DU107" s="4">
        <v>0.28000000000000003</v>
      </c>
      <c r="DV107" s="4">
        <v>0.28000000000000003</v>
      </c>
      <c r="DX107" s="4">
        <v>0.28000000000000003</v>
      </c>
      <c r="DY107" s="4">
        <v>0.28000000000000003</v>
      </c>
      <c r="DZ107" s="4">
        <v>0.28000000000000003</v>
      </c>
      <c r="EA107" s="4">
        <v>0.28000000000000003</v>
      </c>
      <c r="EB107" s="4">
        <v>0.28000000000000003</v>
      </c>
      <c r="EC107" s="4">
        <v>0.28000000000000003</v>
      </c>
      <c r="EE107" s="4">
        <v>0.28000000000000003</v>
      </c>
      <c r="EF107" s="4">
        <v>0.28000000000000003</v>
      </c>
      <c r="EG107" s="4">
        <v>0.28000000000000003</v>
      </c>
      <c r="EH107" s="4">
        <v>0.28000000000000003</v>
      </c>
      <c r="EI107" s="4">
        <v>0.28000000000000003</v>
      </c>
      <c r="EJ107" s="4">
        <v>0.28000000000000003</v>
      </c>
      <c r="EL107" s="4">
        <v>0.28000000000000003</v>
      </c>
      <c r="EM107" s="4">
        <v>0.28000000000000003</v>
      </c>
      <c r="EN107" s="4">
        <v>0.28000000000000003</v>
      </c>
      <c r="EO107" s="4">
        <v>0.28000000000000003</v>
      </c>
      <c r="EP107" s="4">
        <v>0.28000000000000003</v>
      </c>
      <c r="EQ107" s="4">
        <v>0.28000000000000003</v>
      </c>
      <c r="ES107" s="4">
        <v>0.28000000000000003</v>
      </c>
      <c r="ET107" s="4">
        <v>0.28000000000000003</v>
      </c>
      <c r="EZ107" s="4">
        <v>0.28000000000000003</v>
      </c>
      <c r="FA107" s="4">
        <v>0.28000000000000003</v>
      </c>
      <c r="FB107" s="4">
        <v>0.28000000000000003</v>
      </c>
      <c r="FC107" s="4">
        <v>0.28000000000000003</v>
      </c>
      <c r="FD107" s="4">
        <v>0.28000000000000003</v>
      </c>
      <c r="FE107" s="4">
        <v>0.28000000000000003</v>
      </c>
      <c r="FG107" s="4">
        <v>0.28000000000000003</v>
      </c>
      <c r="FH107" s="4">
        <v>0.28000000000000003</v>
      </c>
      <c r="FI107" s="4">
        <v>0.28000000000000003</v>
      </c>
      <c r="FJ107" s="4">
        <v>0.28000000000000003</v>
      </c>
      <c r="FK107" s="4">
        <v>0.28000000000000003</v>
      </c>
      <c r="FL107" s="4">
        <v>0.28000000000000003</v>
      </c>
      <c r="FN107" s="4">
        <v>0.28000000000000003</v>
      </c>
      <c r="FO107" s="4">
        <v>0.28000000000000003</v>
      </c>
      <c r="FP107" s="4">
        <v>0.28000000000000003</v>
      </c>
      <c r="FQ107" s="4">
        <v>0.28000000000000003</v>
      </c>
      <c r="FR107" s="4">
        <v>0.28000000000000003</v>
      </c>
      <c r="FS107" s="4">
        <v>0.28000000000000003</v>
      </c>
      <c r="FU107" s="4">
        <v>0.28000000000000003</v>
      </c>
      <c r="FV107" s="4">
        <v>0.28000000000000003</v>
      </c>
      <c r="FW107" s="4">
        <v>0.28000000000000003</v>
      </c>
      <c r="FX107" s="4">
        <v>0.28000000000000003</v>
      </c>
      <c r="FY107" s="4">
        <v>0.28000000000000003</v>
      </c>
      <c r="FZ107" s="4">
        <v>0.28000000000000003</v>
      </c>
      <c r="GB107" s="4">
        <v>0.28000000000000003</v>
      </c>
      <c r="GC107" s="4">
        <v>0.28000000000000003</v>
      </c>
      <c r="GD107" s="4">
        <v>0.28000000000000003</v>
      </c>
      <c r="GE107" s="4">
        <v>0.28000000000000003</v>
      </c>
      <c r="GF107" s="4">
        <v>0.28000000000000003</v>
      </c>
      <c r="GG107" s="4">
        <v>0.28000000000000003</v>
      </c>
      <c r="GI107" s="4">
        <v>0.28000000000000003</v>
      </c>
      <c r="GJ107" s="4">
        <v>0.28000000000000003</v>
      </c>
      <c r="GK107" s="4">
        <v>0.28000000000000003</v>
      </c>
      <c r="GL107" s="4">
        <v>0.28000000000000003</v>
      </c>
      <c r="GM107" s="4">
        <v>0.28000000000000003</v>
      </c>
      <c r="GN107" s="4">
        <v>0.28000000000000003</v>
      </c>
      <c r="GP107" s="4">
        <v>0.28000000000000003</v>
      </c>
      <c r="GQ107" s="4">
        <v>0.28000000000000003</v>
      </c>
      <c r="GR107" s="4">
        <v>0.28000000000000003</v>
      </c>
      <c r="GS107" s="4">
        <v>0.28000000000000003</v>
      </c>
      <c r="GT107" s="4">
        <v>0.28000000000000003</v>
      </c>
      <c r="GU107" s="4">
        <v>0.28000000000000003</v>
      </c>
      <c r="GW107" s="4">
        <v>0.28000000000000003</v>
      </c>
      <c r="GX107" s="4">
        <v>0.28000000000000003</v>
      </c>
      <c r="GY107" s="4">
        <v>0.28000000000000003</v>
      </c>
      <c r="GZ107" s="4">
        <v>0.28000000000000003</v>
      </c>
      <c r="HA107" s="4">
        <v>0.28000000000000003</v>
      </c>
      <c r="HB107" s="4">
        <v>0.28000000000000003</v>
      </c>
      <c r="HD107" s="4">
        <v>0.28000000000000003</v>
      </c>
      <c r="HE107" s="4">
        <v>0.28000000000000003</v>
      </c>
      <c r="HF107" s="4">
        <v>0.28000000000000003</v>
      </c>
      <c r="HG107" s="4">
        <v>0.44</v>
      </c>
      <c r="HH107" s="4">
        <v>0.6</v>
      </c>
      <c r="HI107" s="4">
        <v>0.6</v>
      </c>
      <c r="HK107" s="4">
        <v>0.6</v>
      </c>
      <c r="HL107" s="4">
        <v>0.6</v>
      </c>
      <c r="HM107" s="4">
        <v>0.6</v>
      </c>
      <c r="HN107" s="4">
        <v>0.6</v>
      </c>
      <c r="HO107" s="4">
        <v>0.6</v>
      </c>
      <c r="HP107" s="4">
        <v>0.65</v>
      </c>
      <c r="HR107" s="4">
        <v>0.71</v>
      </c>
      <c r="HS107" s="4">
        <v>0.71</v>
      </c>
      <c r="HT107" s="4">
        <v>0.71</v>
      </c>
      <c r="HU107" s="4">
        <v>1.57</v>
      </c>
      <c r="HV107" s="4">
        <v>2.44</v>
      </c>
      <c r="HW107" s="4">
        <v>2.44</v>
      </c>
      <c r="HY107" s="4">
        <v>2.44</v>
      </c>
      <c r="HZ107" s="4">
        <v>1.53</v>
      </c>
      <c r="IA107" s="4">
        <v>0.62</v>
      </c>
      <c r="IB107" s="4">
        <v>0.62</v>
      </c>
      <c r="IC107" s="4">
        <v>0.62</v>
      </c>
      <c r="ID107" s="4">
        <v>0.62</v>
      </c>
      <c r="IF107" s="4">
        <v>0.71</v>
      </c>
      <c r="IG107" s="4">
        <v>0.79</v>
      </c>
      <c r="IH107" s="4">
        <v>0.79</v>
      </c>
      <c r="II107" s="4">
        <v>0.79</v>
      </c>
      <c r="IJ107" s="4">
        <v>0.79</v>
      </c>
      <c r="IK107" s="4">
        <v>0.53</v>
      </c>
      <c r="IM107" s="4">
        <v>0.28000000000000003</v>
      </c>
      <c r="IN107" s="4">
        <v>0.28000000000000003</v>
      </c>
      <c r="IP107" s="4">
        <v>0.28000000000000003</v>
      </c>
      <c r="IQ107" s="4">
        <v>0.28000000000000003</v>
      </c>
      <c r="IR107" s="4">
        <v>0.28000000000000003</v>
      </c>
      <c r="IT107" s="4">
        <v>0.28000000000000003</v>
      </c>
      <c r="IU107" s="4">
        <v>0.28000000000000003</v>
      </c>
      <c r="IV107" s="4">
        <v>0.28000000000000003</v>
      </c>
      <c r="IW107" s="4">
        <v>0.28000000000000003</v>
      </c>
      <c r="IX107" s="4">
        <v>0.28000000000000003</v>
      </c>
      <c r="IY107" s="4">
        <v>0.28000000000000003</v>
      </c>
      <c r="JA107" s="4">
        <v>0.28000000000000003</v>
      </c>
      <c r="JB107" s="4">
        <v>0.28000000000000003</v>
      </c>
      <c r="JC107" s="4">
        <v>0.28000000000000003</v>
      </c>
      <c r="JD107" s="4">
        <v>0.28000000000000003</v>
      </c>
      <c r="JE107" s="4">
        <v>0.28000000000000003</v>
      </c>
      <c r="JF107" s="4">
        <v>0.28000000000000003</v>
      </c>
      <c r="JH107" s="4">
        <v>0.28000000000000003</v>
      </c>
      <c r="JI107" s="4">
        <v>0.28000000000000003</v>
      </c>
      <c r="JJ107" s="4">
        <v>0.28000000000000003</v>
      </c>
      <c r="JK107" s="4">
        <v>0.28000000000000003</v>
      </c>
      <c r="JL107" s="4">
        <v>0.28000000000000003</v>
      </c>
      <c r="JM107" s="4">
        <v>0.28000000000000003</v>
      </c>
      <c r="JO107" s="4">
        <v>0.14000000000000001</v>
      </c>
      <c r="LT107" s="4">
        <v>1.63</v>
      </c>
      <c r="LU107" s="4">
        <v>3.25</v>
      </c>
      <c r="LV107" s="4">
        <v>3.25</v>
      </c>
      <c r="LW107" s="4">
        <v>3.25</v>
      </c>
      <c r="LX107" s="4">
        <v>3.25</v>
      </c>
      <c r="LZ107" s="4">
        <v>3.25</v>
      </c>
      <c r="MA107" s="4">
        <v>3.25</v>
      </c>
      <c r="MB107" s="4">
        <v>3.25</v>
      </c>
      <c r="MC107" s="4">
        <v>3.25</v>
      </c>
      <c r="MD107" s="4">
        <v>3.25</v>
      </c>
      <c r="ME107" s="4">
        <v>12.47</v>
      </c>
      <c r="MG107" s="4">
        <v>21.68</v>
      </c>
      <c r="MH107" s="4">
        <v>21.68</v>
      </c>
      <c r="MI107" s="4">
        <v>12.47</v>
      </c>
      <c r="MJ107" s="4">
        <v>3.25</v>
      </c>
      <c r="MK107" s="4">
        <v>3.25</v>
      </c>
      <c r="ML107" s="4">
        <v>3.25</v>
      </c>
      <c r="MN107" s="4">
        <v>2.5099999999999998</v>
      </c>
      <c r="MO107" s="4">
        <v>1.77</v>
      </c>
      <c r="MP107" s="4">
        <v>1.77</v>
      </c>
      <c r="MQ107" s="4">
        <v>1.77</v>
      </c>
      <c r="MR107" s="4">
        <v>1.77</v>
      </c>
      <c r="MS107" s="4">
        <v>1.77</v>
      </c>
      <c r="MU107" s="4">
        <v>1.77</v>
      </c>
      <c r="MV107" s="4">
        <v>1.77</v>
      </c>
      <c r="MW107" s="4">
        <v>1.77</v>
      </c>
      <c r="MX107" s="4">
        <v>1.77</v>
      </c>
      <c r="MY107" s="4">
        <v>1.77</v>
      </c>
      <c r="MZ107" s="4">
        <v>0.89</v>
      </c>
      <c r="YA107" s="4">
        <v>0.69</v>
      </c>
      <c r="YC107" s="4">
        <v>2.75</v>
      </c>
      <c r="YD107" s="4">
        <v>2.75</v>
      </c>
      <c r="YE107" s="4">
        <v>2.75</v>
      </c>
      <c r="YF107" s="4">
        <v>2.75</v>
      </c>
      <c r="YG107" s="4">
        <v>2.75</v>
      </c>
      <c r="YH107" s="4">
        <v>2.75</v>
      </c>
      <c r="YJ107" s="4">
        <v>2.75</v>
      </c>
      <c r="YK107" s="4">
        <v>2.06</v>
      </c>
    </row>
    <row r="108" spans="1:700" hidden="1">
      <c r="A108" s="4" t="s">
        <v>934</v>
      </c>
      <c r="E108" s="4">
        <v>35</v>
      </c>
      <c r="F108" s="4">
        <v>1.05</v>
      </c>
      <c r="G108" s="752">
        <v>116900</v>
      </c>
      <c r="H108" s="752">
        <v>116900</v>
      </c>
      <c r="I108" s="744">
        <f t="shared" si="2"/>
        <v>1.05</v>
      </c>
      <c r="J108" s="4">
        <v>0.13</v>
      </c>
      <c r="K108" s="4">
        <v>0.13</v>
      </c>
      <c r="L108" s="4">
        <v>0.13</v>
      </c>
      <c r="M108" s="4">
        <v>0.13</v>
      </c>
      <c r="N108" s="4">
        <v>0.13</v>
      </c>
      <c r="P108" s="4">
        <v>0.13</v>
      </c>
      <c r="Q108" s="4">
        <v>0.13</v>
      </c>
      <c r="R108" s="4">
        <v>0.13</v>
      </c>
      <c r="BX108" s="4">
        <v>0.03</v>
      </c>
      <c r="BY108" s="4">
        <v>0.03</v>
      </c>
      <c r="CA108" s="4">
        <v>0.03</v>
      </c>
      <c r="CB108" s="4">
        <v>0.03</v>
      </c>
      <c r="CC108" s="4">
        <v>0.03</v>
      </c>
      <c r="CD108" s="4">
        <v>0.03</v>
      </c>
      <c r="CJ108" s="4">
        <v>0.04</v>
      </c>
      <c r="CK108" s="4">
        <v>0.04</v>
      </c>
      <c r="CL108" s="4">
        <v>0.04</v>
      </c>
      <c r="CM108" s="4">
        <v>0.04</v>
      </c>
      <c r="CO108" s="4">
        <v>0.04</v>
      </c>
      <c r="CP108" s="4">
        <v>0.04</v>
      </c>
      <c r="CQ108" s="4">
        <v>0.04</v>
      </c>
      <c r="CR108" s="4">
        <v>0.04</v>
      </c>
      <c r="CS108" s="4">
        <v>0.04</v>
      </c>
      <c r="CT108" s="4">
        <v>0.04</v>
      </c>
      <c r="CV108" s="4">
        <v>0.04</v>
      </c>
      <c r="CW108" s="4">
        <v>0.04</v>
      </c>
      <c r="CX108" s="4">
        <v>0.04</v>
      </c>
      <c r="CY108" s="4">
        <v>0.04</v>
      </c>
      <c r="CZ108" s="4">
        <v>0.04</v>
      </c>
      <c r="DA108" s="4">
        <v>0.04</v>
      </c>
      <c r="DC108" s="4">
        <v>0.04</v>
      </c>
      <c r="DD108" s="4">
        <v>0.04</v>
      </c>
      <c r="DE108" s="4">
        <v>0.04</v>
      </c>
      <c r="DF108" s="4">
        <v>0.04</v>
      </c>
      <c r="DG108" s="4">
        <v>0.04</v>
      </c>
      <c r="DH108" s="4">
        <v>0.04</v>
      </c>
      <c r="DJ108" s="4">
        <v>0.04</v>
      </c>
      <c r="DK108" s="4">
        <v>0.04</v>
      </c>
      <c r="DL108" s="4">
        <v>0.04</v>
      </c>
      <c r="DM108" s="4">
        <v>0.04</v>
      </c>
      <c r="DN108" s="4">
        <v>0.04</v>
      </c>
      <c r="DO108" s="4">
        <v>0.04</v>
      </c>
      <c r="DQ108" s="4">
        <v>0.04</v>
      </c>
      <c r="DR108" s="4">
        <v>0.04</v>
      </c>
      <c r="DS108" s="4">
        <v>0.04</v>
      </c>
      <c r="DT108" s="4">
        <v>0.04</v>
      </c>
      <c r="DU108" s="4">
        <v>0.04</v>
      </c>
      <c r="DV108" s="4">
        <v>0.04</v>
      </c>
      <c r="DX108" s="4">
        <v>0.04</v>
      </c>
      <c r="DY108" s="4">
        <v>0.04</v>
      </c>
      <c r="DZ108" s="4">
        <v>0.04</v>
      </c>
      <c r="EA108" s="4">
        <v>0.04</v>
      </c>
      <c r="EB108" s="4">
        <v>0.04</v>
      </c>
      <c r="EC108" s="4">
        <v>0.04</v>
      </c>
      <c r="EE108" s="4">
        <v>0.04</v>
      </c>
      <c r="EF108" s="4">
        <v>0.04</v>
      </c>
      <c r="EG108" s="4">
        <v>0.04</v>
      </c>
      <c r="EH108" s="4">
        <v>0.04</v>
      </c>
      <c r="EI108" s="4">
        <v>0.04</v>
      </c>
      <c r="EJ108" s="4">
        <v>0.04</v>
      </c>
      <c r="EL108" s="4">
        <v>0.04</v>
      </c>
      <c r="EM108" s="4">
        <v>0.04</v>
      </c>
      <c r="EN108" s="4">
        <v>0.04</v>
      </c>
      <c r="EO108" s="4">
        <v>0.04</v>
      </c>
      <c r="EP108" s="4">
        <v>0.04</v>
      </c>
      <c r="EQ108" s="4">
        <v>0.04</v>
      </c>
      <c r="ES108" s="4">
        <v>0.04</v>
      </c>
      <c r="ET108" s="4">
        <v>0.04</v>
      </c>
      <c r="EZ108" s="4">
        <v>0.04</v>
      </c>
      <c r="FA108" s="4">
        <v>0.04</v>
      </c>
      <c r="FB108" s="4">
        <v>0.04</v>
      </c>
      <c r="FC108" s="4">
        <v>0.04</v>
      </c>
      <c r="FD108" s="4">
        <v>0.04</v>
      </c>
      <c r="FE108" s="4">
        <v>0.04</v>
      </c>
      <c r="FG108" s="4">
        <v>0.04</v>
      </c>
      <c r="FH108" s="4">
        <v>0.04</v>
      </c>
      <c r="FI108" s="4">
        <v>0.04</v>
      </c>
      <c r="FJ108" s="4">
        <v>0.04</v>
      </c>
      <c r="FK108" s="4">
        <v>0.04</v>
      </c>
      <c r="FL108" s="4">
        <v>0.04</v>
      </c>
      <c r="FN108" s="4">
        <v>0.04</v>
      </c>
      <c r="FO108" s="4">
        <v>0.04</v>
      </c>
      <c r="FP108" s="4">
        <v>0.04</v>
      </c>
      <c r="FQ108" s="4">
        <v>0.04</v>
      </c>
      <c r="FR108" s="4">
        <v>0.04</v>
      </c>
      <c r="FS108" s="4">
        <v>0.04</v>
      </c>
      <c r="FU108" s="4">
        <v>0.04</v>
      </c>
      <c r="FV108" s="4">
        <v>0.04</v>
      </c>
      <c r="FW108" s="4">
        <v>0.04</v>
      </c>
      <c r="FX108" s="4">
        <v>0.04</v>
      </c>
      <c r="FY108" s="4">
        <v>0.04</v>
      </c>
      <c r="FZ108" s="4">
        <v>0.04</v>
      </c>
      <c r="GB108" s="4">
        <v>0.04</v>
      </c>
      <c r="GC108" s="4">
        <v>0.04</v>
      </c>
      <c r="GD108" s="4">
        <v>0.04</v>
      </c>
      <c r="GE108" s="4">
        <v>0.04</v>
      </c>
      <c r="GF108" s="4">
        <v>0.04</v>
      </c>
      <c r="GG108" s="4">
        <v>0.04</v>
      </c>
      <c r="GI108" s="4">
        <v>0.04</v>
      </c>
      <c r="GJ108" s="4">
        <v>0.04</v>
      </c>
      <c r="GK108" s="4">
        <v>0.04</v>
      </c>
      <c r="GL108" s="4">
        <v>0.04</v>
      </c>
      <c r="GM108" s="4">
        <v>0.04</v>
      </c>
      <c r="GN108" s="4">
        <v>0.04</v>
      </c>
      <c r="GP108" s="4">
        <v>0.04</v>
      </c>
      <c r="GQ108" s="4">
        <v>0.04</v>
      </c>
      <c r="GR108" s="4">
        <v>0.04</v>
      </c>
      <c r="GS108" s="4">
        <v>0.04</v>
      </c>
      <c r="GT108" s="4">
        <v>0.04</v>
      </c>
      <c r="GU108" s="4">
        <v>0.04</v>
      </c>
      <c r="GW108" s="4">
        <v>0.04</v>
      </c>
      <c r="GX108" s="4">
        <v>0.04</v>
      </c>
      <c r="GY108" s="4">
        <v>0.04</v>
      </c>
      <c r="GZ108" s="4">
        <v>0.04</v>
      </c>
      <c r="HA108" s="4">
        <v>0.04</v>
      </c>
      <c r="HB108" s="4">
        <v>0.04</v>
      </c>
      <c r="HD108" s="4">
        <v>0.04</v>
      </c>
      <c r="HE108" s="4">
        <v>0.04</v>
      </c>
      <c r="HF108" s="4">
        <v>0.04</v>
      </c>
      <c r="HG108" s="4">
        <v>0.04</v>
      </c>
      <c r="HH108" s="4">
        <v>0.04</v>
      </c>
      <c r="HI108" s="4">
        <v>0.04</v>
      </c>
      <c r="HK108" s="4">
        <v>0.04</v>
      </c>
      <c r="HL108" s="4">
        <v>0.04</v>
      </c>
      <c r="HM108" s="4">
        <v>0.04</v>
      </c>
      <c r="HN108" s="4">
        <v>0.04</v>
      </c>
      <c r="HO108" s="4">
        <v>0.04</v>
      </c>
      <c r="HP108" s="4">
        <v>0.08</v>
      </c>
      <c r="HR108" s="4">
        <v>0.11</v>
      </c>
      <c r="HS108" s="4">
        <v>0.11</v>
      </c>
      <c r="HT108" s="4">
        <v>0.11</v>
      </c>
      <c r="HU108" s="4">
        <v>0.11</v>
      </c>
      <c r="HV108" s="4">
        <v>0.11</v>
      </c>
      <c r="HW108" s="4">
        <v>0.11</v>
      </c>
      <c r="HY108" s="4">
        <v>0.11</v>
      </c>
      <c r="HZ108" s="4">
        <v>0.11</v>
      </c>
      <c r="IA108" s="4">
        <v>0.11</v>
      </c>
      <c r="IB108" s="4">
        <v>0.26</v>
      </c>
      <c r="IC108" s="4">
        <v>0.4</v>
      </c>
      <c r="ID108" s="4">
        <v>0.4</v>
      </c>
      <c r="IF108" s="4">
        <v>0.4</v>
      </c>
      <c r="IG108" s="4">
        <v>0.25</v>
      </c>
      <c r="IH108" s="4">
        <v>0.1</v>
      </c>
      <c r="II108" s="4">
        <v>0.1</v>
      </c>
      <c r="IJ108" s="4">
        <v>0.1</v>
      </c>
      <c r="IK108" s="4">
        <v>0.1</v>
      </c>
      <c r="IM108" s="4">
        <v>0.11</v>
      </c>
      <c r="IN108" s="4">
        <v>0.11</v>
      </c>
      <c r="IP108" s="4">
        <v>0.11</v>
      </c>
      <c r="IQ108" s="4">
        <v>0.11</v>
      </c>
      <c r="IR108" s="4">
        <v>0.11</v>
      </c>
      <c r="IT108" s="4">
        <v>0.11</v>
      </c>
      <c r="IU108" s="4">
        <v>0.08</v>
      </c>
      <c r="IV108" s="4">
        <v>0.04</v>
      </c>
      <c r="IW108" s="4">
        <v>0.04</v>
      </c>
      <c r="IX108" s="4">
        <v>0.04</v>
      </c>
      <c r="IY108" s="4">
        <v>0.04</v>
      </c>
      <c r="JA108" s="4">
        <v>0.04</v>
      </c>
      <c r="JB108" s="4">
        <v>0.04</v>
      </c>
      <c r="JC108" s="4">
        <v>0.04</v>
      </c>
      <c r="JD108" s="4">
        <v>0.04</v>
      </c>
      <c r="JE108" s="4">
        <v>0.04</v>
      </c>
      <c r="JF108" s="4">
        <v>0.04</v>
      </c>
      <c r="JH108" s="4">
        <v>0.04</v>
      </c>
      <c r="JI108" s="4">
        <v>0.04</v>
      </c>
      <c r="JJ108" s="4">
        <v>0.04</v>
      </c>
      <c r="JK108" s="4">
        <v>0.3</v>
      </c>
      <c r="JL108" s="4">
        <v>0.56000000000000005</v>
      </c>
      <c r="JM108" s="4">
        <v>0.56000000000000005</v>
      </c>
      <c r="JO108" s="4">
        <v>0.54</v>
      </c>
      <c r="JP108" s="4">
        <v>0.52</v>
      </c>
      <c r="JQ108" s="4">
        <v>0.52</v>
      </c>
      <c r="JR108" s="4">
        <v>0.6</v>
      </c>
      <c r="JS108" s="4">
        <v>0.69</v>
      </c>
      <c r="JT108" s="4">
        <v>0.69</v>
      </c>
      <c r="JV108" s="4">
        <v>2.06</v>
      </c>
      <c r="JW108" s="4">
        <v>3.44</v>
      </c>
      <c r="JX108" s="4">
        <v>3.44</v>
      </c>
      <c r="JY108" s="4">
        <v>1.98</v>
      </c>
      <c r="JZ108" s="4">
        <v>0.52</v>
      </c>
      <c r="KA108" s="4">
        <v>0.52</v>
      </c>
      <c r="KC108" s="4">
        <v>0.52</v>
      </c>
      <c r="KD108" s="4">
        <v>0.64</v>
      </c>
      <c r="KE108" s="4">
        <v>0.77</v>
      </c>
      <c r="KF108" s="4">
        <v>0.77</v>
      </c>
      <c r="KG108" s="4">
        <v>0.77</v>
      </c>
      <c r="KH108" s="4">
        <v>0.39</v>
      </c>
      <c r="YA108" s="4">
        <v>0.11</v>
      </c>
      <c r="YC108" s="4">
        <v>0.44</v>
      </c>
      <c r="YD108" s="4">
        <v>0.44</v>
      </c>
      <c r="YE108" s="4">
        <v>0.44</v>
      </c>
      <c r="YF108" s="4">
        <v>0.44</v>
      </c>
      <c r="YG108" s="4">
        <v>0.44</v>
      </c>
      <c r="YH108" s="4">
        <v>0.44</v>
      </c>
      <c r="YJ108" s="4">
        <v>0.44</v>
      </c>
      <c r="YK108" s="4">
        <v>0.33</v>
      </c>
    </row>
    <row r="109" spans="1:700" hidden="1">
      <c r="A109" s="4" t="s">
        <v>935</v>
      </c>
      <c r="E109" s="4">
        <v>100</v>
      </c>
      <c r="F109" s="4">
        <v>3</v>
      </c>
      <c r="G109" s="752">
        <v>362000</v>
      </c>
      <c r="H109" s="752">
        <v>362000</v>
      </c>
      <c r="I109" s="744">
        <f t="shared" si="2"/>
        <v>3</v>
      </c>
      <c r="J109" s="4">
        <v>0.38</v>
      </c>
      <c r="K109" s="4">
        <v>0.38</v>
      </c>
      <c r="L109" s="4">
        <v>0.38</v>
      </c>
      <c r="M109" s="4">
        <v>0.38</v>
      </c>
      <c r="N109" s="4">
        <v>0.38</v>
      </c>
      <c r="P109" s="4">
        <v>0.38</v>
      </c>
      <c r="Q109" s="4">
        <v>0.38</v>
      </c>
      <c r="R109" s="4">
        <v>0.38</v>
      </c>
      <c r="BX109" s="4">
        <v>0.09</v>
      </c>
      <c r="BY109" s="4">
        <v>0.09</v>
      </c>
      <c r="CA109" s="4">
        <v>0.09</v>
      </c>
      <c r="CB109" s="4">
        <v>0.09</v>
      </c>
      <c r="CC109" s="4">
        <v>0.09</v>
      </c>
      <c r="CD109" s="4">
        <v>0.09</v>
      </c>
      <c r="CJ109" s="4">
        <v>0.13</v>
      </c>
      <c r="CK109" s="4">
        <v>0.13</v>
      </c>
      <c r="CL109" s="4">
        <v>0.13</v>
      </c>
      <c r="CM109" s="4">
        <v>0.13</v>
      </c>
      <c r="CO109" s="4">
        <v>0.13</v>
      </c>
      <c r="CP109" s="4">
        <v>0.13</v>
      </c>
      <c r="CQ109" s="4">
        <v>0.13</v>
      </c>
      <c r="CR109" s="4">
        <v>0.13</v>
      </c>
      <c r="CS109" s="4">
        <v>0.13</v>
      </c>
      <c r="CT109" s="4">
        <v>0.13</v>
      </c>
      <c r="CV109" s="4">
        <v>0.13</v>
      </c>
      <c r="CW109" s="4">
        <v>0.13</v>
      </c>
      <c r="CX109" s="4">
        <v>0.13</v>
      </c>
      <c r="CY109" s="4">
        <v>0.13</v>
      </c>
      <c r="CZ109" s="4">
        <v>0.13</v>
      </c>
      <c r="DA109" s="4">
        <v>0.13</v>
      </c>
      <c r="DC109" s="4">
        <v>0.13</v>
      </c>
      <c r="DD109" s="4">
        <v>0.13</v>
      </c>
      <c r="DE109" s="4">
        <v>0.13</v>
      </c>
      <c r="DF109" s="4">
        <v>0.13</v>
      </c>
      <c r="DG109" s="4">
        <v>0.13</v>
      </c>
      <c r="DH109" s="4">
        <v>0.13</v>
      </c>
      <c r="DJ109" s="4">
        <v>0.13</v>
      </c>
      <c r="DK109" s="4">
        <v>0.13</v>
      </c>
      <c r="DL109" s="4">
        <v>0.13</v>
      </c>
      <c r="DM109" s="4">
        <v>0.13</v>
      </c>
      <c r="DN109" s="4">
        <v>0.13</v>
      </c>
      <c r="DO109" s="4">
        <v>0.13</v>
      </c>
      <c r="DQ109" s="4">
        <v>0.13</v>
      </c>
      <c r="DR109" s="4">
        <v>0.13</v>
      </c>
      <c r="DS109" s="4">
        <v>0.13</v>
      </c>
      <c r="DT109" s="4">
        <v>0.13</v>
      </c>
      <c r="DU109" s="4">
        <v>0.13</v>
      </c>
      <c r="DV109" s="4">
        <v>0.13</v>
      </c>
      <c r="DX109" s="4">
        <v>0.13</v>
      </c>
      <c r="DY109" s="4">
        <v>0.13</v>
      </c>
      <c r="DZ109" s="4">
        <v>0.13</v>
      </c>
      <c r="EA109" s="4">
        <v>0.13</v>
      </c>
      <c r="EB109" s="4">
        <v>0.13</v>
      </c>
      <c r="EC109" s="4">
        <v>0.13</v>
      </c>
      <c r="EE109" s="4">
        <v>0.13</v>
      </c>
      <c r="EF109" s="4">
        <v>0.13</v>
      </c>
      <c r="EG109" s="4">
        <v>0.13</v>
      </c>
      <c r="EH109" s="4">
        <v>0.13</v>
      </c>
      <c r="EI109" s="4">
        <v>0.13</v>
      </c>
      <c r="EJ109" s="4">
        <v>0.13</v>
      </c>
      <c r="EL109" s="4">
        <v>0.13</v>
      </c>
      <c r="EM109" s="4">
        <v>0.13</v>
      </c>
      <c r="EN109" s="4">
        <v>0.13</v>
      </c>
      <c r="EO109" s="4">
        <v>0.13</v>
      </c>
      <c r="EP109" s="4">
        <v>0.13</v>
      </c>
      <c r="EQ109" s="4">
        <v>0.13</v>
      </c>
      <c r="ES109" s="4">
        <v>0.13</v>
      </c>
      <c r="ET109" s="4">
        <v>0.13</v>
      </c>
      <c r="EZ109" s="4">
        <v>0.13</v>
      </c>
      <c r="FA109" s="4">
        <v>0.13</v>
      </c>
      <c r="FB109" s="4">
        <v>0.13</v>
      </c>
      <c r="FC109" s="4">
        <v>0.13</v>
      </c>
      <c r="FD109" s="4">
        <v>0.13</v>
      </c>
      <c r="FE109" s="4">
        <v>0.13</v>
      </c>
      <c r="FG109" s="4">
        <v>0.13</v>
      </c>
      <c r="FH109" s="4">
        <v>0.13</v>
      </c>
      <c r="FI109" s="4">
        <v>0.13</v>
      </c>
      <c r="FJ109" s="4">
        <v>0.13</v>
      </c>
      <c r="FK109" s="4">
        <v>0.13</v>
      </c>
      <c r="FL109" s="4">
        <v>0.13</v>
      </c>
      <c r="FN109" s="4">
        <v>0.13</v>
      </c>
      <c r="FO109" s="4">
        <v>0.13</v>
      </c>
      <c r="FP109" s="4">
        <v>0.13</v>
      </c>
      <c r="FQ109" s="4">
        <v>0.13</v>
      </c>
      <c r="FR109" s="4">
        <v>0.13</v>
      </c>
      <c r="FS109" s="4">
        <v>0.13</v>
      </c>
      <c r="FU109" s="4">
        <v>0.13</v>
      </c>
      <c r="FV109" s="4">
        <v>0.13</v>
      </c>
      <c r="FW109" s="4">
        <v>0.13</v>
      </c>
      <c r="FX109" s="4">
        <v>0.13</v>
      </c>
      <c r="FY109" s="4">
        <v>0.13</v>
      </c>
      <c r="FZ109" s="4">
        <v>0.13</v>
      </c>
      <c r="GB109" s="4">
        <v>0.13</v>
      </c>
      <c r="GC109" s="4">
        <v>0.13</v>
      </c>
      <c r="GD109" s="4">
        <v>0.13</v>
      </c>
      <c r="GE109" s="4">
        <v>0.13</v>
      </c>
      <c r="GF109" s="4">
        <v>0.13</v>
      </c>
      <c r="GG109" s="4">
        <v>0.13</v>
      </c>
      <c r="GI109" s="4">
        <v>0.13</v>
      </c>
      <c r="GJ109" s="4">
        <v>0.13</v>
      </c>
      <c r="GK109" s="4">
        <v>0.13</v>
      </c>
      <c r="GL109" s="4">
        <v>0.13</v>
      </c>
      <c r="GM109" s="4">
        <v>0.13</v>
      </c>
      <c r="GN109" s="4">
        <v>0.13</v>
      </c>
      <c r="GP109" s="4">
        <v>0.13</v>
      </c>
      <c r="GQ109" s="4">
        <v>0.13</v>
      </c>
      <c r="GR109" s="4">
        <v>0.13</v>
      </c>
      <c r="GS109" s="4">
        <v>0.13</v>
      </c>
      <c r="GT109" s="4">
        <v>0.13</v>
      </c>
      <c r="GU109" s="4">
        <v>0.13</v>
      </c>
      <c r="GW109" s="4">
        <v>0.13</v>
      </c>
      <c r="GX109" s="4">
        <v>0.13</v>
      </c>
      <c r="GY109" s="4">
        <v>0.13</v>
      </c>
      <c r="GZ109" s="4">
        <v>0.13</v>
      </c>
      <c r="HA109" s="4">
        <v>0.13</v>
      </c>
      <c r="HB109" s="4">
        <v>0.13</v>
      </c>
      <c r="HD109" s="4">
        <v>0.13</v>
      </c>
      <c r="HE109" s="4">
        <v>0.13</v>
      </c>
      <c r="HF109" s="4">
        <v>0.13</v>
      </c>
      <c r="HG109" s="4">
        <v>0.13</v>
      </c>
      <c r="HH109" s="4">
        <v>0.13</v>
      </c>
      <c r="HI109" s="4">
        <v>0.13</v>
      </c>
      <c r="HK109" s="4">
        <v>0.13</v>
      </c>
      <c r="HL109" s="4">
        <v>0.13</v>
      </c>
      <c r="HM109" s="4">
        <v>0.13</v>
      </c>
      <c r="HN109" s="4">
        <v>0.13</v>
      </c>
      <c r="HO109" s="4">
        <v>0.13</v>
      </c>
      <c r="HP109" s="4">
        <v>0.13</v>
      </c>
      <c r="HR109" s="4">
        <v>0.13</v>
      </c>
      <c r="HS109" s="4">
        <v>0.13</v>
      </c>
      <c r="HT109" s="4">
        <v>0.13</v>
      </c>
      <c r="HU109" s="4">
        <v>0.13</v>
      </c>
      <c r="HV109" s="4">
        <v>0.13</v>
      </c>
      <c r="HW109" s="4">
        <v>0.13</v>
      </c>
      <c r="HY109" s="4">
        <v>0.13</v>
      </c>
      <c r="HZ109" s="4">
        <v>0.13</v>
      </c>
      <c r="IA109" s="4">
        <v>0.13</v>
      </c>
      <c r="IB109" s="4">
        <v>0.13</v>
      </c>
      <c r="IC109" s="4">
        <v>0.13</v>
      </c>
      <c r="ID109" s="4">
        <v>0.13</v>
      </c>
      <c r="IF109" s="4">
        <v>0.13</v>
      </c>
      <c r="IG109" s="4">
        <v>0.13</v>
      </c>
      <c r="IH109" s="4">
        <v>0.13</v>
      </c>
      <c r="II109" s="4">
        <v>0.13</v>
      </c>
      <c r="IJ109" s="4">
        <v>0.13</v>
      </c>
      <c r="IK109" s="4">
        <v>0.13</v>
      </c>
      <c r="IM109" s="4">
        <v>0.13</v>
      </c>
      <c r="IN109" s="4">
        <v>0.13</v>
      </c>
      <c r="IP109" s="4">
        <v>0.13</v>
      </c>
      <c r="IQ109" s="4">
        <v>0.13</v>
      </c>
      <c r="IR109" s="4">
        <v>0.13</v>
      </c>
      <c r="IT109" s="4">
        <v>0.13</v>
      </c>
      <c r="IU109" s="4">
        <v>0.13</v>
      </c>
      <c r="IV109" s="4">
        <v>0.13</v>
      </c>
      <c r="IW109" s="4">
        <v>0.13</v>
      </c>
      <c r="IX109" s="4">
        <v>0.13</v>
      </c>
      <c r="IY109" s="4">
        <v>0.13</v>
      </c>
      <c r="JA109" s="4">
        <v>0.13</v>
      </c>
      <c r="JB109" s="4">
        <v>0.13</v>
      </c>
      <c r="JC109" s="4">
        <v>0.13</v>
      </c>
      <c r="JD109" s="4">
        <v>0.13</v>
      </c>
      <c r="JE109" s="4">
        <v>0.13</v>
      </c>
      <c r="JF109" s="4">
        <v>0.13</v>
      </c>
      <c r="JH109" s="4">
        <v>0.13</v>
      </c>
      <c r="JI109" s="4">
        <v>0.13</v>
      </c>
      <c r="JJ109" s="4">
        <v>0.13</v>
      </c>
      <c r="JK109" s="4">
        <v>0.13</v>
      </c>
      <c r="JL109" s="4">
        <v>0.13</v>
      </c>
      <c r="JM109" s="4">
        <v>0.13</v>
      </c>
      <c r="JO109" s="4">
        <v>0.06</v>
      </c>
      <c r="MA109" s="4">
        <v>1.68</v>
      </c>
      <c r="MB109" s="4">
        <v>3.35</v>
      </c>
      <c r="MC109" s="4">
        <v>3.35</v>
      </c>
      <c r="MD109" s="4">
        <v>3.35</v>
      </c>
      <c r="ME109" s="4">
        <v>3.35</v>
      </c>
      <c r="MG109" s="4">
        <v>7.26</v>
      </c>
      <c r="MH109" s="4">
        <v>11.17</v>
      </c>
      <c r="MI109" s="4">
        <v>11.17</v>
      </c>
      <c r="MJ109" s="4">
        <v>6.7</v>
      </c>
      <c r="MK109" s="4">
        <v>2.23</v>
      </c>
      <c r="ML109" s="4">
        <v>2.23</v>
      </c>
      <c r="MN109" s="4">
        <v>2.79</v>
      </c>
      <c r="MO109" s="4">
        <v>3.35</v>
      </c>
      <c r="MP109" s="4">
        <v>3.35</v>
      </c>
      <c r="MQ109" s="4">
        <v>1.68</v>
      </c>
      <c r="YA109" s="4">
        <v>0.31</v>
      </c>
      <c r="YC109" s="4">
        <v>1.25</v>
      </c>
      <c r="YD109" s="4">
        <v>1.25</v>
      </c>
      <c r="YE109" s="4">
        <v>1.25</v>
      </c>
      <c r="YF109" s="4">
        <v>1.25</v>
      </c>
      <c r="YG109" s="4">
        <v>1.25</v>
      </c>
      <c r="YH109" s="4">
        <v>1.25</v>
      </c>
      <c r="YJ109" s="4">
        <v>1.25</v>
      </c>
      <c r="YK109" s="4">
        <v>0.94</v>
      </c>
    </row>
    <row r="110" spans="1:700" hidden="1">
      <c r="A110" s="4" t="s">
        <v>936</v>
      </c>
      <c r="E110" s="4">
        <v>250</v>
      </c>
      <c r="F110" s="4">
        <v>7.5</v>
      </c>
      <c r="G110" s="752">
        <v>970000</v>
      </c>
      <c r="H110" s="752">
        <v>970000</v>
      </c>
      <c r="I110" s="744">
        <f t="shared" si="2"/>
        <v>7.5</v>
      </c>
      <c r="J110" s="4">
        <v>0.94</v>
      </c>
      <c r="K110" s="4">
        <v>0.94</v>
      </c>
      <c r="L110" s="4">
        <v>0.94</v>
      </c>
      <c r="M110" s="4">
        <v>0.94</v>
      </c>
      <c r="N110" s="4">
        <v>0.94</v>
      </c>
      <c r="P110" s="4">
        <v>0.94</v>
      </c>
      <c r="Q110" s="4">
        <v>0.94</v>
      </c>
      <c r="R110" s="4">
        <v>0.94</v>
      </c>
      <c r="BX110" s="4">
        <v>0.23</v>
      </c>
      <c r="BY110" s="4">
        <v>0.23</v>
      </c>
      <c r="CA110" s="4">
        <v>0.23</v>
      </c>
      <c r="CB110" s="4">
        <v>0.23</v>
      </c>
      <c r="CC110" s="4">
        <v>0.23</v>
      </c>
      <c r="CD110" s="4">
        <v>0.23</v>
      </c>
      <c r="CJ110" s="4">
        <v>0.31</v>
      </c>
      <c r="CK110" s="4">
        <v>0.31</v>
      </c>
      <c r="CL110" s="4">
        <v>0.31</v>
      </c>
      <c r="CM110" s="4">
        <v>0.31</v>
      </c>
      <c r="CO110" s="4">
        <v>0.31</v>
      </c>
      <c r="CP110" s="4">
        <v>0.31</v>
      </c>
      <c r="CQ110" s="4">
        <v>0.31</v>
      </c>
      <c r="CR110" s="4">
        <v>0.31</v>
      </c>
      <c r="CS110" s="4">
        <v>0.31</v>
      </c>
      <c r="CT110" s="4">
        <v>0.31</v>
      </c>
      <c r="CV110" s="4">
        <v>0.31</v>
      </c>
      <c r="CW110" s="4">
        <v>0.31</v>
      </c>
      <c r="CX110" s="4">
        <v>0.31</v>
      </c>
      <c r="CY110" s="4">
        <v>0.31</v>
      </c>
      <c r="CZ110" s="4">
        <v>0.31</v>
      </c>
      <c r="DA110" s="4">
        <v>0.31</v>
      </c>
      <c r="DC110" s="4">
        <v>0.31</v>
      </c>
      <c r="DD110" s="4">
        <v>0.31</v>
      </c>
      <c r="DE110" s="4">
        <v>0.31</v>
      </c>
      <c r="DF110" s="4">
        <v>0.31</v>
      </c>
      <c r="DG110" s="4">
        <v>0.31</v>
      </c>
      <c r="DH110" s="4">
        <v>0.31</v>
      </c>
      <c r="DJ110" s="4">
        <v>0.31</v>
      </c>
      <c r="DK110" s="4">
        <v>0.31</v>
      </c>
      <c r="DL110" s="4">
        <v>0.31</v>
      </c>
      <c r="DM110" s="4">
        <v>0.31</v>
      </c>
      <c r="DN110" s="4">
        <v>0.31</v>
      </c>
      <c r="DO110" s="4">
        <v>0.31</v>
      </c>
      <c r="DQ110" s="4">
        <v>0.31</v>
      </c>
      <c r="DR110" s="4">
        <v>0.31</v>
      </c>
      <c r="DS110" s="4">
        <v>0.31</v>
      </c>
      <c r="DT110" s="4">
        <v>0.31</v>
      </c>
      <c r="DU110" s="4">
        <v>0.31</v>
      </c>
      <c r="DV110" s="4">
        <v>0.31</v>
      </c>
      <c r="DX110" s="4">
        <v>0.31</v>
      </c>
      <c r="DY110" s="4">
        <v>0.31</v>
      </c>
      <c r="DZ110" s="4">
        <v>0.31</v>
      </c>
      <c r="EA110" s="4">
        <v>0.31</v>
      </c>
      <c r="EB110" s="4">
        <v>0.31</v>
      </c>
      <c r="EC110" s="4">
        <v>0.31</v>
      </c>
      <c r="EE110" s="4">
        <v>0.31</v>
      </c>
      <c r="EF110" s="4">
        <v>0.31</v>
      </c>
      <c r="EG110" s="4">
        <v>0.31</v>
      </c>
      <c r="EH110" s="4">
        <v>0.31</v>
      </c>
      <c r="EI110" s="4">
        <v>0.31</v>
      </c>
      <c r="EJ110" s="4">
        <v>0.31</v>
      </c>
      <c r="EL110" s="4">
        <v>0.31</v>
      </c>
      <c r="EM110" s="4">
        <v>0.31</v>
      </c>
      <c r="EN110" s="4">
        <v>0.31</v>
      </c>
      <c r="EO110" s="4">
        <v>0.31</v>
      </c>
      <c r="EP110" s="4">
        <v>0.31</v>
      </c>
      <c r="EQ110" s="4">
        <v>0.31</v>
      </c>
      <c r="ES110" s="4">
        <v>0.31</v>
      </c>
      <c r="ET110" s="4">
        <v>0.31</v>
      </c>
      <c r="EZ110" s="4">
        <v>0.31</v>
      </c>
      <c r="FA110" s="4">
        <v>0.31</v>
      </c>
      <c r="FB110" s="4">
        <v>0.31</v>
      </c>
      <c r="FC110" s="4">
        <v>0.31</v>
      </c>
      <c r="FD110" s="4">
        <v>0.31</v>
      </c>
      <c r="FE110" s="4">
        <v>0.31</v>
      </c>
      <c r="FG110" s="4">
        <v>0.31</v>
      </c>
      <c r="FH110" s="4">
        <v>0.31</v>
      </c>
      <c r="FI110" s="4">
        <v>0.31</v>
      </c>
      <c r="FJ110" s="4">
        <v>0.31</v>
      </c>
      <c r="FK110" s="4">
        <v>0.31</v>
      </c>
      <c r="FL110" s="4">
        <v>0.31</v>
      </c>
      <c r="FN110" s="4">
        <v>0.31</v>
      </c>
      <c r="FO110" s="4">
        <v>0.31</v>
      </c>
      <c r="FP110" s="4">
        <v>0.31</v>
      </c>
      <c r="FQ110" s="4">
        <v>0.31</v>
      </c>
      <c r="FR110" s="4">
        <v>0.31</v>
      </c>
      <c r="FS110" s="4">
        <v>0.31</v>
      </c>
      <c r="FU110" s="4">
        <v>0.31</v>
      </c>
      <c r="FV110" s="4">
        <v>0.31</v>
      </c>
      <c r="FW110" s="4">
        <v>0.31</v>
      </c>
      <c r="FX110" s="4">
        <v>0.31</v>
      </c>
      <c r="FY110" s="4">
        <v>0.31</v>
      </c>
      <c r="FZ110" s="4">
        <v>0.31</v>
      </c>
      <c r="GB110" s="4">
        <v>0.31</v>
      </c>
      <c r="GC110" s="4">
        <v>0.31</v>
      </c>
      <c r="GD110" s="4">
        <v>0.31</v>
      </c>
      <c r="GE110" s="4">
        <v>0.31</v>
      </c>
      <c r="GF110" s="4">
        <v>0.31</v>
      </c>
      <c r="GG110" s="4">
        <v>0.31</v>
      </c>
      <c r="GI110" s="4">
        <v>0.31</v>
      </c>
      <c r="GJ110" s="4">
        <v>0.31</v>
      </c>
      <c r="GK110" s="4">
        <v>0.31</v>
      </c>
      <c r="GL110" s="4">
        <v>0.31</v>
      </c>
      <c r="GM110" s="4">
        <v>0.31</v>
      </c>
      <c r="GN110" s="4">
        <v>0.31</v>
      </c>
      <c r="GP110" s="4">
        <v>0.31</v>
      </c>
      <c r="GQ110" s="4">
        <v>0.31</v>
      </c>
      <c r="GR110" s="4">
        <v>0.31</v>
      </c>
      <c r="GS110" s="4">
        <v>0.31</v>
      </c>
      <c r="GT110" s="4">
        <v>0.31</v>
      </c>
      <c r="GU110" s="4">
        <v>0.31</v>
      </c>
      <c r="GW110" s="4">
        <v>0.31</v>
      </c>
      <c r="GX110" s="4">
        <v>0.31</v>
      </c>
      <c r="GY110" s="4">
        <v>0.31</v>
      </c>
      <c r="GZ110" s="4">
        <v>0.31</v>
      </c>
      <c r="HA110" s="4">
        <v>0.31</v>
      </c>
      <c r="HB110" s="4">
        <v>0.31</v>
      </c>
      <c r="HD110" s="4">
        <v>0.31</v>
      </c>
      <c r="HE110" s="4">
        <v>0.31</v>
      </c>
      <c r="HF110" s="4">
        <v>0.31</v>
      </c>
      <c r="HG110" s="4">
        <v>0.31</v>
      </c>
      <c r="HH110" s="4">
        <v>0.31</v>
      </c>
      <c r="HI110" s="4">
        <v>0.31</v>
      </c>
      <c r="HK110" s="4">
        <v>0.31</v>
      </c>
      <c r="HL110" s="4">
        <v>0.31</v>
      </c>
      <c r="HM110" s="4">
        <v>0.31</v>
      </c>
      <c r="HN110" s="4">
        <v>0.31</v>
      </c>
      <c r="HO110" s="4">
        <v>0.31</v>
      </c>
      <c r="HP110" s="4">
        <v>0.31</v>
      </c>
      <c r="HR110" s="4">
        <v>0.31</v>
      </c>
      <c r="HS110" s="4">
        <v>0.31</v>
      </c>
      <c r="HT110" s="4">
        <v>0.31</v>
      </c>
      <c r="HU110" s="4">
        <v>0.31</v>
      </c>
      <c r="HV110" s="4">
        <v>0.31</v>
      </c>
      <c r="HW110" s="4">
        <v>0.31</v>
      </c>
      <c r="HY110" s="4">
        <v>0.31</v>
      </c>
      <c r="HZ110" s="4">
        <v>0.31</v>
      </c>
      <c r="IA110" s="4">
        <v>0.31</v>
      </c>
      <c r="IB110" s="4">
        <v>0.31</v>
      </c>
      <c r="IC110" s="4">
        <v>0.31</v>
      </c>
      <c r="ID110" s="4">
        <v>0.31</v>
      </c>
      <c r="IF110" s="4">
        <v>0.31</v>
      </c>
      <c r="IG110" s="4">
        <v>0.31</v>
      </c>
      <c r="IH110" s="4">
        <v>0.31</v>
      </c>
      <c r="II110" s="4">
        <v>0.31</v>
      </c>
      <c r="IJ110" s="4">
        <v>0.31</v>
      </c>
      <c r="IK110" s="4">
        <v>0.31</v>
      </c>
      <c r="IM110" s="4">
        <v>0.31</v>
      </c>
      <c r="IN110" s="4">
        <v>0.31</v>
      </c>
      <c r="IP110" s="4">
        <v>0.31</v>
      </c>
      <c r="IQ110" s="4">
        <v>0.31</v>
      </c>
      <c r="IR110" s="4">
        <v>0.31</v>
      </c>
      <c r="IT110" s="4">
        <v>0.31</v>
      </c>
      <c r="IU110" s="4">
        <v>0.31</v>
      </c>
      <c r="IV110" s="4">
        <v>0.31</v>
      </c>
      <c r="IW110" s="4">
        <v>0.31</v>
      </c>
      <c r="IX110" s="4">
        <v>0.31</v>
      </c>
      <c r="IY110" s="4">
        <v>0.31</v>
      </c>
      <c r="JA110" s="4">
        <v>0.31</v>
      </c>
      <c r="JB110" s="4">
        <v>0.31</v>
      </c>
      <c r="JC110" s="4">
        <v>0.31</v>
      </c>
      <c r="JD110" s="4">
        <v>0.31</v>
      </c>
      <c r="JE110" s="4">
        <v>0.31</v>
      </c>
      <c r="JF110" s="4">
        <v>0.31</v>
      </c>
      <c r="JH110" s="4">
        <v>0.31</v>
      </c>
      <c r="JI110" s="4">
        <v>0.31</v>
      </c>
      <c r="JJ110" s="4">
        <v>0.31</v>
      </c>
      <c r="JK110" s="4">
        <v>0.31</v>
      </c>
      <c r="JL110" s="4">
        <v>0.31</v>
      </c>
      <c r="JM110" s="4">
        <v>0.31</v>
      </c>
      <c r="JO110" s="4">
        <v>0.16</v>
      </c>
      <c r="MD110" s="4">
        <v>3.14</v>
      </c>
      <c r="ME110" s="4">
        <v>6.28</v>
      </c>
      <c r="MG110" s="4">
        <v>6.28</v>
      </c>
      <c r="MH110" s="4">
        <v>6.28</v>
      </c>
      <c r="MI110" s="4">
        <v>7.33</v>
      </c>
      <c r="MJ110" s="4">
        <v>8.3800000000000008</v>
      </c>
      <c r="MK110" s="4">
        <v>14.66</v>
      </c>
      <c r="ML110" s="4">
        <v>20.94</v>
      </c>
      <c r="MN110" s="4">
        <v>20.94</v>
      </c>
      <c r="MO110" s="4">
        <v>20.94</v>
      </c>
      <c r="MP110" s="4">
        <v>13.26</v>
      </c>
      <c r="MQ110" s="4">
        <v>5.58</v>
      </c>
      <c r="MR110" s="4">
        <v>5.58</v>
      </c>
      <c r="MS110" s="4">
        <v>5.93</v>
      </c>
      <c r="MU110" s="4">
        <v>6.28</v>
      </c>
      <c r="MV110" s="4">
        <v>6.28</v>
      </c>
      <c r="MW110" s="4">
        <v>6.28</v>
      </c>
      <c r="MX110" s="4">
        <v>3.14</v>
      </c>
      <c r="YA110" s="4">
        <v>0.78</v>
      </c>
      <c r="YC110" s="4">
        <v>3.13</v>
      </c>
      <c r="YD110" s="4">
        <v>3.13</v>
      </c>
      <c r="YE110" s="4">
        <v>3.13</v>
      </c>
      <c r="YF110" s="4">
        <v>3.13</v>
      </c>
      <c r="YG110" s="4">
        <v>3.13</v>
      </c>
      <c r="YH110" s="4">
        <v>3.13</v>
      </c>
      <c r="YJ110" s="4">
        <v>3.13</v>
      </c>
      <c r="YK110" s="4">
        <v>2.34</v>
      </c>
    </row>
    <row r="111" spans="1:700" hidden="1">
      <c r="A111" s="4" t="s">
        <v>937</v>
      </c>
      <c r="E111" s="4">
        <v>35</v>
      </c>
      <c r="F111" s="4">
        <v>1.05</v>
      </c>
      <c r="G111" s="752">
        <v>249550</v>
      </c>
      <c r="H111" s="752">
        <v>249550</v>
      </c>
      <c r="I111" s="744">
        <f t="shared" si="2"/>
        <v>1.05</v>
      </c>
      <c r="J111" s="4">
        <v>0.13</v>
      </c>
      <c r="K111" s="4">
        <v>0.13</v>
      </c>
      <c r="L111" s="4">
        <v>0.13</v>
      </c>
      <c r="M111" s="4">
        <v>0.13</v>
      </c>
      <c r="N111" s="4">
        <v>0.13</v>
      </c>
      <c r="P111" s="4">
        <v>0.13</v>
      </c>
      <c r="Q111" s="4">
        <v>0.13</v>
      </c>
      <c r="R111" s="4">
        <v>0.13</v>
      </c>
      <c r="BX111" s="4">
        <v>0.03</v>
      </c>
      <c r="BY111" s="4">
        <v>0.03</v>
      </c>
      <c r="CA111" s="4">
        <v>0.03</v>
      </c>
      <c r="CB111" s="4">
        <v>0.03</v>
      </c>
      <c r="CC111" s="4">
        <v>0.03</v>
      </c>
      <c r="CD111" s="4">
        <v>0.03</v>
      </c>
      <c r="CJ111" s="4">
        <v>0.04</v>
      </c>
      <c r="CK111" s="4">
        <v>0.04</v>
      </c>
      <c r="CL111" s="4">
        <v>0.04</v>
      </c>
      <c r="CM111" s="4">
        <v>0.04</v>
      </c>
      <c r="CO111" s="4">
        <v>0.04</v>
      </c>
      <c r="CP111" s="4">
        <v>0.04</v>
      </c>
      <c r="CQ111" s="4">
        <v>0.04</v>
      </c>
      <c r="CR111" s="4">
        <v>0.04</v>
      </c>
      <c r="CS111" s="4">
        <v>0.04</v>
      </c>
      <c r="CT111" s="4">
        <v>0.04</v>
      </c>
      <c r="CV111" s="4">
        <v>0.04</v>
      </c>
      <c r="CW111" s="4">
        <v>0.04</v>
      </c>
      <c r="CX111" s="4">
        <v>0.04</v>
      </c>
      <c r="CY111" s="4">
        <v>0.04</v>
      </c>
      <c r="CZ111" s="4">
        <v>0.04</v>
      </c>
      <c r="DA111" s="4">
        <v>0.04</v>
      </c>
      <c r="DC111" s="4">
        <v>0.04</v>
      </c>
      <c r="DD111" s="4">
        <v>0.04</v>
      </c>
      <c r="DE111" s="4">
        <v>0.04</v>
      </c>
      <c r="DF111" s="4">
        <v>0.04</v>
      </c>
      <c r="DG111" s="4">
        <v>0.04</v>
      </c>
      <c r="DH111" s="4">
        <v>0.04</v>
      </c>
      <c r="DJ111" s="4">
        <v>0.04</v>
      </c>
      <c r="DK111" s="4">
        <v>0.04</v>
      </c>
      <c r="DL111" s="4">
        <v>0.04</v>
      </c>
      <c r="DM111" s="4">
        <v>0.04</v>
      </c>
      <c r="DN111" s="4">
        <v>0.04</v>
      </c>
      <c r="DO111" s="4">
        <v>0.04</v>
      </c>
      <c r="DQ111" s="4">
        <v>0.04</v>
      </c>
      <c r="DR111" s="4">
        <v>0.04</v>
      </c>
      <c r="DS111" s="4">
        <v>0.04</v>
      </c>
      <c r="DT111" s="4">
        <v>0.04</v>
      </c>
      <c r="DU111" s="4">
        <v>0.04</v>
      </c>
      <c r="DV111" s="4">
        <v>0.04</v>
      </c>
      <c r="DX111" s="4">
        <v>0.04</v>
      </c>
      <c r="DY111" s="4">
        <v>0.04</v>
      </c>
      <c r="DZ111" s="4">
        <v>0.04</v>
      </c>
      <c r="EA111" s="4">
        <v>0.04</v>
      </c>
      <c r="EB111" s="4">
        <v>0.04</v>
      </c>
      <c r="EC111" s="4">
        <v>0.04</v>
      </c>
      <c r="EE111" s="4">
        <v>0.04</v>
      </c>
      <c r="EF111" s="4">
        <v>0.04</v>
      </c>
      <c r="EG111" s="4">
        <v>0.04</v>
      </c>
      <c r="EH111" s="4">
        <v>0.04</v>
      </c>
      <c r="EI111" s="4">
        <v>0.04</v>
      </c>
      <c r="EJ111" s="4">
        <v>0.04</v>
      </c>
      <c r="EL111" s="4">
        <v>0.04</v>
      </c>
      <c r="EM111" s="4">
        <v>0.04</v>
      </c>
      <c r="EN111" s="4">
        <v>0.04</v>
      </c>
      <c r="EO111" s="4">
        <v>0.04</v>
      </c>
      <c r="EP111" s="4">
        <v>0.04</v>
      </c>
      <c r="EQ111" s="4">
        <v>0.04</v>
      </c>
      <c r="ES111" s="4">
        <v>0.04</v>
      </c>
      <c r="ET111" s="4">
        <v>0.04</v>
      </c>
      <c r="EZ111" s="4">
        <v>0.04</v>
      </c>
      <c r="FA111" s="4">
        <v>0.04</v>
      </c>
      <c r="FB111" s="4">
        <v>0.04</v>
      </c>
      <c r="FC111" s="4">
        <v>0.04</v>
      </c>
      <c r="FD111" s="4">
        <v>0.04</v>
      </c>
      <c r="FE111" s="4">
        <v>0.04</v>
      </c>
      <c r="FG111" s="4">
        <v>0.04</v>
      </c>
      <c r="FH111" s="4">
        <v>0.04</v>
      </c>
      <c r="FI111" s="4">
        <v>0.04</v>
      </c>
      <c r="FJ111" s="4">
        <v>0.04</v>
      </c>
      <c r="FK111" s="4">
        <v>0.04</v>
      </c>
      <c r="FL111" s="4">
        <v>0.04</v>
      </c>
      <c r="FN111" s="4">
        <v>0.04</v>
      </c>
      <c r="FO111" s="4">
        <v>0.04</v>
      </c>
      <c r="FP111" s="4">
        <v>0.04</v>
      </c>
      <c r="FQ111" s="4">
        <v>0.04</v>
      </c>
      <c r="FR111" s="4">
        <v>0.04</v>
      </c>
      <c r="FS111" s="4">
        <v>0.04</v>
      </c>
      <c r="FU111" s="4">
        <v>0.04</v>
      </c>
      <c r="FV111" s="4">
        <v>0.04</v>
      </c>
      <c r="FW111" s="4">
        <v>0.04</v>
      </c>
      <c r="FX111" s="4">
        <v>0.04</v>
      </c>
      <c r="FY111" s="4">
        <v>0.04</v>
      </c>
      <c r="FZ111" s="4">
        <v>0.04</v>
      </c>
      <c r="GB111" s="4">
        <v>0.04</v>
      </c>
      <c r="GC111" s="4">
        <v>0.04</v>
      </c>
      <c r="GD111" s="4">
        <v>0.04</v>
      </c>
      <c r="GE111" s="4">
        <v>0.04</v>
      </c>
      <c r="GF111" s="4">
        <v>0.04</v>
      </c>
      <c r="GG111" s="4">
        <v>0.04</v>
      </c>
      <c r="GI111" s="4">
        <v>0.04</v>
      </c>
      <c r="GJ111" s="4">
        <v>0.04</v>
      </c>
      <c r="GK111" s="4">
        <v>0.04</v>
      </c>
      <c r="GL111" s="4">
        <v>0.04</v>
      </c>
      <c r="GM111" s="4">
        <v>0.04</v>
      </c>
      <c r="GN111" s="4">
        <v>0.04</v>
      </c>
      <c r="GP111" s="4">
        <v>0.04</v>
      </c>
      <c r="GQ111" s="4">
        <v>0.04</v>
      </c>
      <c r="GR111" s="4">
        <v>0.04</v>
      </c>
      <c r="GS111" s="4">
        <v>0.04</v>
      </c>
      <c r="GT111" s="4">
        <v>0.04</v>
      </c>
      <c r="GU111" s="4">
        <v>0.04</v>
      </c>
      <c r="GW111" s="4">
        <v>0.04</v>
      </c>
      <c r="GX111" s="4">
        <v>0.04</v>
      </c>
      <c r="GY111" s="4">
        <v>0.04</v>
      </c>
      <c r="GZ111" s="4">
        <v>0.04</v>
      </c>
      <c r="HA111" s="4">
        <v>0.04</v>
      </c>
      <c r="HB111" s="4">
        <v>0.04</v>
      </c>
      <c r="HD111" s="4">
        <v>0.04</v>
      </c>
      <c r="HE111" s="4">
        <v>0.04</v>
      </c>
      <c r="HF111" s="4">
        <v>0.04</v>
      </c>
      <c r="HG111" s="4">
        <v>0.04</v>
      </c>
      <c r="HH111" s="4">
        <v>0.04</v>
      </c>
      <c r="HI111" s="4">
        <v>0.04</v>
      </c>
      <c r="HK111" s="4">
        <v>0.04</v>
      </c>
      <c r="HL111" s="4">
        <v>0.04</v>
      </c>
      <c r="HM111" s="4">
        <v>0.04</v>
      </c>
      <c r="HN111" s="4">
        <v>0.04</v>
      </c>
      <c r="HO111" s="4">
        <v>0.04</v>
      </c>
      <c r="HP111" s="4">
        <v>0.04</v>
      </c>
      <c r="HR111" s="4">
        <v>0.04</v>
      </c>
      <c r="HS111" s="4">
        <v>0.04</v>
      </c>
      <c r="HT111" s="4">
        <v>0.04</v>
      </c>
      <c r="HU111" s="4">
        <v>0.04</v>
      </c>
      <c r="HV111" s="4">
        <v>0.04</v>
      </c>
      <c r="HW111" s="4">
        <v>0.04</v>
      </c>
      <c r="HY111" s="4">
        <v>0.04</v>
      </c>
      <c r="HZ111" s="4">
        <v>0.04</v>
      </c>
      <c r="IA111" s="4">
        <v>0.04</v>
      </c>
      <c r="IB111" s="4">
        <v>0.04</v>
      </c>
      <c r="IC111" s="4">
        <v>0.04</v>
      </c>
      <c r="ID111" s="4">
        <v>0.04</v>
      </c>
      <c r="IF111" s="4">
        <v>0.04</v>
      </c>
      <c r="IG111" s="4">
        <v>0.04</v>
      </c>
      <c r="IH111" s="4">
        <v>0.04</v>
      </c>
      <c r="II111" s="4">
        <v>0.04</v>
      </c>
      <c r="IJ111" s="4">
        <v>0.04</v>
      </c>
      <c r="IK111" s="4">
        <v>0.04</v>
      </c>
      <c r="IM111" s="4">
        <v>0.04</v>
      </c>
      <c r="IN111" s="4">
        <v>0.04</v>
      </c>
      <c r="IP111" s="4">
        <v>0.04</v>
      </c>
      <c r="IQ111" s="4">
        <v>0.04</v>
      </c>
      <c r="IR111" s="4">
        <v>0.04</v>
      </c>
      <c r="IT111" s="4">
        <v>0.04</v>
      </c>
      <c r="IU111" s="4">
        <v>0.04</v>
      </c>
      <c r="IV111" s="4">
        <v>0.04</v>
      </c>
      <c r="IW111" s="4">
        <v>0.04</v>
      </c>
      <c r="IX111" s="4">
        <v>0.04</v>
      </c>
      <c r="IY111" s="4">
        <v>0.04</v>
      </c>
      <c r="JA111" s="4">
        <v>0.04</v>
      </c>
      <c r="JB111" s="4">
        <v>0.04</v>
      </c>
      <c r="JC111" s="4">
        <v>0.04</v>
      </c>
      <c r="JD111" s="4">
        <v>0.04</v>
      </c>
      <c r="JE111" s="4">
        <v>0.04</v>
      </c>
      <c r="JF111" s="4">
        <v>0.04</v>
      </c>
      <c r="JH111" s="4">
        <v>0.04</v>
      </c>
      <c r="JI111" s="4">
        <v>0.04</v>
      </c>
      <c r="JJ111" s="4">
        <v>0.04</v>
      </c>
      <c r="JK111" s="4">
        <v>0.04</v>
      </c>
      <c r="JL111" s="4">
        <v>0.04</v>
      </c>
      <c r="JM111" s="4">
        <v>0.04</v>
      </c>
      <c r="JO111" s="4">
        <v>0.02</v>
      </c>
      <c r="MI111" s="4">
        <v>0.35</v>
      </c>
      <c r="MJ111" s="4">
        <v>0.7</v>
      </c>
      <c r="MK111" s="4">
        <v>0.7</v>
      </c>
      <c r="ML111" s="4">
        <v>0.7</v>
      </c>
      <c r="MN111" s="4">
        <v>0.7</v>
      </c>
      <c r="MO111" s="4">
        <v>0.94</v>
      </c>
      <c r="MP111" s="4">
        <v>1.17</v>
      </c>
      <c r="MQ111" s="4">
        <v>2.0499999999999998</v>
      </c>
      <c r="MR111" s="4">
        <v>2.93</v>
      </c>
      <c r="MS111" s="4">
        <v>2.93</v>
      </c>
      <c r="MU111" s="4">
        <v>2.93</v>
      </c>
      <c r="MV111" s="4">
        <v>1.86</v>
      </c>
      <c r="MW111" s="4">
        <v>0.78</v>
      </c>
      <c r="MX111" s="4">
        <v>0.78</v>
      </c>
      <c r="MY111" s="4">
        <v>0.68</v>
      </c>
      <c r="MZ111" s="4">
        <v>0.59</v>
      </c>
      <c r="NB111" s="4">
        <v>0.59</v>
      </c>
      <c r="NC111" s="4">
        <v>0.59</v>
      </c>
      <c r="ND111" s="4">
        <v>0.59</v>
      </c>
      <c r="NE111" s="4">
        <v>0.59</v>
      </c>
      <c r="NF111" s="4">
        <v>0.28999999999999998</v>
      </c>
      <c r="YA111" s="4">
        <v>0.11</v>
      </c>
      <c r="YC111" s="4">
        <v>0.44</v>
      </c>
      <c r="YD111" s="4">
        <v>0.44</v>
      </c>
      <c r="YE111" s="4">
        <v>0.44</v>
      </c>
      <c r="YF111" s="4">
        <v>0.44</v>
      </c>
      <c r="YG111" s="4">
        <v>0.44</v>
      </c>
      <c r="YH111" s="4">
        <v>0.44</v>
      </c>
      <c r="YJ111" s="4">
        <v>0.44</v>
      </c>
      <c r="YK111" s="4">
        <v>0.33</v>
      </c>
    </row>
    <row r="112" spans="1:700" hidden="1">
      <c r="A112" s="4" t="s">
        <v>938</v>
      </c>
      <c r="E112" s="4">
        <v>355</v>
      </c>
      <c r="F112" s="4">
        <v>10.65</v>
      </c>
      <c r="G112" s="752">
        <v>237850</v>
      </c>
      <c r="H112" s="752">
        <v>237850</v>
      </c>
      <c r="I112" s="744">
        <f t="shared" si="2"/>
        <v>10.65</v>
      </c>
      <c r="J112" s="4">
        <v>1.33</v>
      </c>
      <c r="K112" s="4">
        <v>1.33</v>
      </c>
      <c r="L112" s="4">
        <v>1.33</v>
      </c>
      <c r="M112" s="4">
        <v>1.33</v>
      </c>
      <c r="N112" s="4">
        <v>1.33</v>
      </c>
      <c r="P112" s="4">
        <v>1.33</v>
      </c>
      <c r="Q112" s="4">
        <v>1.33</v>
      </c>
      <c r="R112" s="4">
        <v>1.33</v>
      </c>
      <c r="BX112" s="4">
        <v>0.33</v>
      </c>
      <c r="BY112" s="4">
        <v>0.33</v>
      </c>
      <c r="CA112" s="4">
        <v>0.33</v>
      </c>
      <c r="CB112" s="4">
        <v>0.33</v>
      </c>
      <c r="CC112" s="4">
        <v>0.33</v>
      </c>
      <c r="CD112" s="4">
        <v>0.33</v>
      </c>
      <c r="CJ112" s="4">
        <v>0.44</v>
      </c>
      <c r="CK112" s="4">
        <v>0.44</v>
      </c>
      <c r="CL112" s="4">
        <v>0.44</v>
      </c>
      <c r="CM112" s="4">
        <v>0.44</v>
      </c>
      <c r="CO112" s="4">
        <v>0.44</v>
      </c>
      <c r="CP112" s="4">
        <v>0.44</v>
      </c>
      <c r="CQ112" s="4">
        <v>0.44</v>
      </c>
      <c r="CR112" s="4">
        <v>0.44</v>
      </c>
      <c r="CS112" s="4">
        <v>0.44</v>
      </c>
      <c r="CT112" s="4">
        <v>0.44</v>
      </c>
      <c r="CV112" s="4">
        <v>0.44</v>
      </c>
      <c r="CW112" s="4">
        <v>0.44</v>
      </c>
      <c r="CX112" s="4">
        <v>0.44</v>
      </c>
      <c r="CY112" s="4">
        <v>1.42</v>
      </c>
      <c r="CZ112" s="4">
        <v>2.39</v>
      </c>
      <c r="DA112" s="4">
        <v>2.39</v>
      </c>
      <c r="DC112" s="4">
        <v>2.39</v>
      </c>
      <c r="DD112" s="4">
        <v>2.39</v>
      </c>
      <c r="DE112" s="4">
        <v>2.39</v>
      </c>
      <c r="DF112" s="4">
        <v>2.39</v>
      </c>
      <c r="DG112" s="4">
        <v>2.3199999999999998</v>
      </c>
      <c r="DH112" s="4">
        <v>2.2599999999999998</v>
      </c>
      <c r="DJ112" s="4">
        <v>2.2599999999999998</v>
      </c>
      <c r="DK112" s="4">
        <v>2.2599999999999998</v>
      </c>
      <c r="DL112" s="4">
        <v>2.2599999999999998</v>
      </c>
      <c r="DM112" s="4">
        <v>5.89</v>
      </c>
      <c r="DN112" s="4">
        <v>9.51</v>
      </c>
      <c r="DO112" s="4">
        <v>9.51</v>
      </c>
      <c r="DQ112" s="4">
        <v>9.51</v>
      </c>
      <c r="DR112" s="4">
        <v>9.51</v>
      </c>
      <c r="DS112" s="4">
        <v>5.89</v>
      </c>
      <c r="DT112" s="4">
        <v>2.2599999999999998</v>
      </c>
      <c r="DU112" s="4">
        <v>2.2599999999999998</v>
      </c>
      <c r="DV112" s="4">
        <v>2.2599999999999998</v>
      </c>
      <c r="DX112" s="4">
        <v>2.2599999999999998</v>
      </c>
      <c r="DY112" s="4">
        <v>2.71</v>
      </c>
      <c r="DZ112" s="4">
        <v>3.16</v>
      </c>
      <c r="EA112" s="4">
        <v>3.16</v>
      </c>
      <c r="EB112" s="4">
        <v>3.16</v>
      </c>
      <c r="EC112" s="4">
        <v>3.16</v>
      </c>
      <c r="EE112" s="4">
        <v>1.8</v>
      </c>
      <c r="EF112" s="4">
        <v>0.44</v>
      </c>
      <c r="EG112" s="4">
        <v>0.44</v>
      </c>
      <c r="EH112" s="4">
        <v>0.44</v>
      </c>
      <c r="EI112" s="4">
        <v>0.44</v>
      </c>
      <c r="EJ112" s="4">
        <v>0.44</v>
      </c>
      <c r="EL112" s="4">
        <v>0.44</v>
      </c>
      <c r="EM112" s="4">
        <v>0.44</v>
      </c>
      <c r="EN112" s="4">
        <v>0.44</v>
      </c>
      <c r="EO112" s="4">
        <v>0.44</v>
      </c>
      <c r="EP112" s="4">
        <v>0.44</v>
      </c>
      <c r="EQ112" s="4">
        <v>0.44</v>
      </c>
      <c r="ES112" s="4">
        <v>0.44</v>
      </c>
      <c r="ET112" s="4">
        <v>0.44</v>
      </c>
      <c r="EZ112" s="4">
        <v>0.44</v>
      </c>
      <c r="FA112" s="4">
        <v>0.44</v>
      </c>
      <c r="FB112" s="4">
        <v>0.44</v>
      </c>
      <c r="FC112" s="4">
        <v>0.44</v>
      </c>
      <c r="FD112" s="4">
        <v>0.44</v>
      </c>
      <c r="FE112" s="4">
        <v>0.44</v>
      </c>
      <c r="FG112" s="4">
        <v>0.44</v>
      </c>
      <c r="FH112" s="4">
        <v>0.44</v>
      </c>
      <c r="FI112" s="4">
        <v>0.44</v>
      </c>
      <c r="FJ112" s="4">
        <v>0.44</v>
      </c>
      <c r="FK112" s="4">
        <v>0.44</v>
      </c>
      <c r="FL112" s="4">
        <v>0.44</v>
      </c>
      <c r="FN112" s="4">
        <v>0.44</v>
      </c>
      <c r="FO112" s="4">
        <v>0.44</v>
      </c>
      <c r="FP112" s="4">
        <v>0.44</v>
      </c>
      <c r="FQ112" s="4">
        <v>0.44</v>
      </c>
      <c r="FR112" s="4">
        <v>0.44</v>
      </c>
      <c r="FS112" s="4">
        <v>0.44</v>
      </c>
      <c r="FU112" s="4">
        <v>0.44</v>
      </c>
      <c r="FV112" s="4">
        <v>0.44</v>
      </c>
      <c r="FW112" s="4">
        <v>0.44</v>
      </c>
      <c r="FX112" s="4">
        <v>0.44</v>
      </c>
      <c r="FY112" s="4">
        <v>0.44</v>
      </c>
      <c r="FZ112" s="4">
        <v>0.44</v>
      </c>
      <c r="GB112" s="4">
        <v>0.44</v>
      </c>
      <c r="GC112" s="4">
        <v>0.44</v>
      </c>
      <c r="GD112" s="4">
        <v>0.44</v>
      </c>
      <c r="GE112" s="4">
        <v>0.44</v>
      </c>
      <c r="GF112" s="4">
        <v>0.44</v>
      </c>
      <c r="GG112" s="4">
        <v>0.44</v>
      </c>
      <c r="GI112" s="4">
        <v>0.44</v>
      </c>
      <c r="GJ112" s="4">
        <v>0.44</v>
      </c>
      <c r="GK112" s="4">
        <v>0.44</v>
      </c>
      <c r="GL112" s="4">
        <v>0.44</v>
      </c>
      <c r="GM112" s="4">
        <v>0.44</v>
      </c>
      <c r="GN112" s="4">
        <v>0.44</v>
      </c>
      <c r="GP112" s="4">
        <v>0.44</v>
      </c>
      <c r="GQ112" s="4">
        <v>0.44</v>
      </c>
      <c r="GR112" s="4">
        <v>0.44</v>
      </c>
      <c r="GS112" s="4">
        <v>0.44</v>
      </c>
      <c r="GT112" s="4">
        <v>0.44</v>
      </c>
      <c r="GU112" s="4">
        <v>0.44</v>
      </c>
      <c r="GW112" s="4">
        <v>0.44</v>
      </c>
      <c r="GX112" s="4">
        <v>0.44</v>
      </c>
      <c r="GY112" s="4">
        <v>0.44</v>
      </c>
      <c r="GZ112" s="4">
        <v>0.44</v>
      </c>
      <c r="HA112" s="4">
        <v>0.44</v>
      </c>
      <c r="HB112" s="4">
        <v>0.44</v>
      </c>
      <c r="HD112" s="4">
        <v>0.44</v>
      </c>
      <c r="HE112" s="4">
        <v>0.44</v>
      </c>
      <c r="HF112" s="4">
        <v>0.44</v>
      </c>
      <c r="HG112" s="4">
        <v>0.44</v>
      </c>
      <c r="HH112" s="4">
        <v>0.44</v>
      </c>
      <c r="HI112" s="4">
        <v>0.44</v>
      </c>
      <c r="HK112" s="4">
        <v>0.44</v>
      </c>
      <c r="HL112" s="4">
        <v>0.44</v>
      </c>
      <c r="HM112" s="4">
        <v>0.44</v>
      </c>
      <c r="HN112" s="4">
        <v>0.44</v>
      </c>
      <c r="HO112" s="4">
        <v>0.44</v>
      </c>
      <c r="HP112" s="4">
        <v>0.44</v>
      </c>
      <c r="HR112" s="4">
        <v>0.44</v>
      </c>
      <c r="HS112" s="4">
        <v>0.44</v>
      </c>
      <c r="HT112" s="4">
        <v>0.44</v>
      </c>
      <c r="HU112" s="4">
        <v>0.44</v>
      </c>
      <c r="HV112" s="4">
        <v>0.44</v>
      </c>
      <c r="HW112" s="4">
        <v>0.44</v>
      </c>
      <c r="HY112" s="4">
        <v>0.44</v>
      </c>
      <c r="HZ112" s="4">
        <v>0.44</v>
      </c>
      <c r="IA112" s="4">
        <v>0.44</v>
      </c>
      <c r="IB112" s="4">
        <v>0.44</v>
      </c>
      <c r="IC112" s="4">
        <v>0.44</v>
      </c>
      <c r="ID112" s="4">
        <v>0.44</v>
      </c>
      <c r="IF112" s="4">
        <v>0.44</v>
      </c>
      <c r="IG112" s="4">
        <v>0.44</v>
      </c>
      <c r="IH112" s="4">
        <v>0.44</v>
      </c>
      <c r="II112" s="4">
        <v>0.44</v>
      </c>
      <c r="IJ112" s="4">
        <v>0.44</v>
      </c>
      <c r="IK112" s="4">
        <v>0.44</v>
      </c>
      <c r="IM112" s="4">
        <v>0.44</v>
      </c>
      <c r="IN112" s="4">
        <v>0.44</v>
      </c>
      <c r="IP112" s="4">
        <v>0.44</v>
      </c>
      <c r="IQ112" s="4">
        <v>0.44</v>
      </c>
      <c r="IR112" s="4">
        <v>0.44</v>
      </c>
      <c r="IT112" s="4">
        <v>0.44</v>
      </c>
      <c r="IU112" s="4">
        <v>0.44</v>
      </c>
      <c r="IV112" s="4">
        <v>0.44</v>
      </c>
      <c r="IW112" s="4">
        <v>0.44</v>
      </c>
      <c r="IX112" s="4">
        <v>0.44</v>
      </c>
      <c r="IY112" s="4">
        <v>0.44</v>
      </c>
      <c r="JA112" s="4">
        <v>0.44</v>
      </c>
      <c r="JB112" s="4">
        <v>0.44</v>
      </c>
      <c r="JC112" s="4">
        <v>0.44</v>
      </c>
      <c r="JD112" s="4">
        <v>0.44</v>
      </c>
      <c r="JE112" s="4">
        <v>0.44</v>
      </c>
      <c r="JF112" s="4">
        <v>4.12</v>
      </c>
      <c r="JH112" s="4">
        <v>7.8</v>
      </c>
      <c r="JI112" s="4">
        <v>7.8</v>
      </c>
      <c r="JJ112" s="4">
        <v>7.8</v>
      </c>
      <c r="JK112" s="4">
        <v>7.8</v>
      </c>
      <c r="JL112" s="4">
        <v>22.52</v>
      </c>
      <c r="JM112" s="4">
        <v>37.229999999999997</v>
      </c>
      <c r="JO112" s="4">
        <v>22.29</v>
      </c>
      <c r="JP112" s="4">
        <v>7.36</v>
      </c>
      <c r="JQ112" s="4">
        <v>9.1999999999999993</v>
      </c>
      <c r="JR112" s="4">
        <v>11.04</v>
      </c>
      <c r="JS112" s="4">
        <v>5.52</v>
      </c>
      <c r="YA112" s="4">
        <v>1.1100000000000001</v>
      </c>
      <c r="YC112" s="4">
        <v>4.4400000000000004</v>
      </c>
      <c r="YD112" s="4">
        <v>4.4400000000000004</v>
      </c>
      <c r="YE112" s="4">
        <v>4.4400000000000004</v>
      </c>
      <c r="YF112" s="4">
        <v>4.4400000000000004</v>
      </c>
      <c r="YG112" s="4">
        <v>4.4400000000000004</v>
      </c>
      <c r="YH112" s="4">
        <v>4.4400000000000004</v>
      </c>
      <c r="YJ112" s="4">
        <v>4.4400000000000004</v>
      </c>
      <c r="YK112" s="4">
        <v>3.33</v>
      </c>
    </row>
    <row r="113" spans="1:661" hidden="1">
      <c r="A113" s="4" t="s">
        <v>939</v>
      </c>
      <c r="E113" s="4">
        <v>95</v>
      </c>
      <c r="F113" s="4">
        <v>2.85</v>
      </c>
      <c r="G113" s="752">
        <v>78375</v>
      </c>
      <c r="H113" s="752">
        <v>78375</v>
      </c>
      <c r="I113" s="744">
        <f t="shared" si="2"/>
        <v>2.85</v>
      </c>
      <c r="J113" s="4">
        <v>0.36</v>
      </c>
      <c r="K113" s="4">
        <v>0.36</v>
      </c>
      <c r="L113" s="4">
        <v>0.36</v>
      </c>
      <c r="M113" s="4">
        <v>0.36</v>
      </c>
      <c r="N113" s="4">
        <v>0.36</v>
      </c>
      <c r="P113" s="4">
        <v>0.36</v>
      </c>
      <c r="Q113" s="4">
        <v>0.36</v>
      </c>
      <c r="R113" s="4">
        <v>0.36</v>
      </c>
      <c r="BX113" s="4">
        <v>0.09</v>
      </c>
      <c r="BY113" s="4">
        <v>0.09</v>
      </c>
      <c r="CA113" s="4">
        <v>0.09</v>
      </c>
      <c r="CB113" s="4">
        <v>0.09</v>
      </c>
      <c r="CC113" s="4">
        <v>0.09</v>
      </c>
      <c r="CD113" s="4">
        <v>0.09</v>
      </c>
      <c r="CJ113" s="4">
        <v>0.12</v>
      </c>
      <c r="CK113" s="4">
        <v>0.12</v>
      </c>
      <c r="CL113" s="4">
        <v>0.12</v>
      </c>
      <c r="CM113" s="4">
        <v>0.12</v>
      </c>
      <c r="CO113" s="4">
        <v>0.12</v>
      </c>
      <c r="CP113" s="4">
        <v>0.12</v>
      </c>
      <c r="CQ113" s="4">
        <v>0.12</v>
      </c>
      <c r="CR113" s="4">
        <v>0.12</v>
      </c>
      <c r="CS113" s="4">
        <v>0.12</v>
      </c>
      <c r="CT113" s="4">
        <v>0.12</v>
      </c>
      <c r="CV113" s="4">
        <v>0.12</v>
      </c>
      <c r="CW113" s="4">
        <v>0.12</v>
      </c>
      <c r="CX113" s="4">
        <v>0.12</v>
      </c>
      <c r="CY113" s="4">
        <v>0.12</v>
      </c>
      <c r="CZ113" s="4">
        <v>0.12</v>
      </c>
      <c r="DA113" s="4">
        <v>0.12</v>
      </c>
      <c r="DC113" s="4">
        <v>0.12</v>
      </c>
      <c r="DD113" s="4">
        <v>0.12</v>
      </c>
      <c r="DE113" s="4">
        <v>0.12</v>
      </c>
      <c r="DF113" s="4">
        <v>0.12</v>
      </c>
      <c r="DG113" s="4">
        <v>0.26</v>
      </c>
      <c r="DH113" s="4">
        <v>0.4</v>
      </c>
      <c r="DJ113" s="4">
        <v>0.4</v>
      </c>
      <c r="DK113" s="4">
        <v>0.4</v>
      </c>
      <c r="DL113" s="4">
        <v>0.4</v>
      </c>
      <c r="DM113" s="4">
        <v>0.4</v>
      </c>
      <c r="DN113" s="4">
        <v>0.4</v>
      </c>
      <c r="DO113" s="4">
        <v>0.4</v>
      </c>
      <c r="DQ113" s="4">
        <v>0.41</v>
      </c>
      <c r="DR113" s="4">
        <v>0.42</v>
      </c>
      <c r="DS113" s="4">
        <v>0.42</v>
      </c>
      <c r="DT113" s="4">
        <v>0.42</v>
      </c>
      <c r="DU113" s="4">
        <v>0.42</v>
      </c>
      <c r="DV113" s="4">
        <v>1.01</v>
      </c>
      <c r="DX113" s="4">
        <v>1.6</v>
      </c>
      <c r="DY113" s="4">
        <v>1.6</v>
      </c>
      <c r="DZ113" s="4">
        <v>1.6</v>
      </c>
      <c r="EA113" s="4">
        <v>1.6</v>
      </c>
      <c r="EB113" s="4">
        <v>1.01</v>
      </c>
      <c r="EC113" s="4">
        <v>0.42</v>
      </c>
      <c r="EE113" s="4">
        <v>0.42</v>
      </c>
      <c r="EF113" s="4">
        <v>0.42</v>
      </c>
      <c r="EG113" s="4">
        <v>0.42</v>
      </c>
      <c r="EH113" s="4">
        <v>0.45</v>
      </c>
      <c r="EI113" s="4">
        <v>0.49</v>
      </c>
      <c r="EJ113" s="4">
        <v>0.49</v>
      </c>
      <c r="EL113" s="4">
        <v>0.49</v>
      </c>
      <c r="EM113" s="4">
        <v>0.49</v>
      </c>
      <c r="EN113" s="4">
        <v>0.49</v>
      </c>
      <c r="EO113" s="4">
        <v>0.3</v>
      </c>
      <c r="EP113" s="4">
        <v>0.12</v>
      </c>
      <c r="EQ113" s="4">
        <v>0.12</v>
      </c>
      <c r="ES113" s="4">
        <v>0.12</v>
      </c>
      <c r="ET113" s="4">
        <v>0.12</v>
      </c>
      <c r="EZ113" s="4">
        <v>0.12</v>
      </c>
      <c r="FA113" s="4">
        <v>0.12</v>
      </c>
      <c r="FB113" s="4">
        <v>0.12</v>
      </c>
      <c r="FC113" s="4">
        <v>0.12</v>
      </c>
      <c r="FD113" s="4">
        <v>0.12</v>
      </c>
      <c r="FE113" s="4">
        <v>0.12</v>
      </c>
      <c r="FG113" s="4">
        <v>0.12</v>
      </c>
      <c r="FH113" s="4">
        <v>0.12</v>
      </c>
      <c r="FI113" s="4">
        <v>0.12</v>
      </c>
      <c r="FJ113" s="4">
        <v>0.12</v>
      </c>
      <c r="FK113" s="4">
        <v>0.12</v>
      </c>
      <c r="FL113" s="4">
        <v>0.12</v>
      </c>
      <c r="FN113" s="4">
        <v>0.12</v>
      </c>
      <c r="FO113" s="4">
        <v>0.12</v>
      </c>
      <c r="FP113" s="4">
        <v>0.12</v>
      </c>
      <c r="FQ113" s="4">
        <v>0.12</v>
      </c>
      <c r="FR113" s="4">
        <v>0.12</v>
      </c>
      <c r="FS113" s="4">
        <v>0.12</v>
      </c>
      <c r="FU113" s="4">
        <v>0.12</v>
      </c>
      <c r="FV113" s="4">
        <v>0.12</v>
      </c>
      <c r="FW113" s="4">
        <v>0.12</v>
      </c>
      <c r="FX113" s="4">
        <v>0.12</v>
      </c>
      <c r="FY113" s="4">
        <v>0.12</v>
      </c>
      <c r="FZ113" s="4">
        <v>0.12</v>
      </c>
      <c r="GB113" s="4">
        <v>0.12</v>
      </c>
      <c r="GC113" s="4">
        <v>0.12</v>
      </c>
      <c r="GD113" s="4">
        <v>0.12</v>
      </c>
      <c r="GE113" s="4">
        <v>0.12</v>
      </c>
      <c r="GF113" s="4">
        <v>0.12</v>
      </c>
      <c r="GG113" s="4">
        <v>0.12</v>
      </c>
      <c r="GI113" s="4">
        <v>0.12</v>
      </c>
      <c r="GJ113" s="4">
        <v>0.12</v>
      </c>
      <c r="GK113" s="4">
        <v>0.12</v>
      </c>
      <c r="GL113" s="4">
        <v>0.12</v>
      </c>
      <c r="GM113" s="4">
        <v>0.12</v>
      </c>
      <c r="GN113" s="4">
        <v>0.12</v>
      </c>
      <c r="GP113" s="4">
        <v>0.12</v>
      </c>
      <c r="GQ113" s="4">
        <v>0.12</v>
      </c>
      <c r="GR113" s="4">
        <v>0.12</v>
      </c>
      <c r="GS113" s="4">
        <v>0.12</v>
      </c>
      <c r="GT113" s="4">
        <v>0.12</v>
      </c>
      <c r="GU113" s="4">
        <v>0.12</v>
      </c>
      <c r="GW113" s="4">
        <v>0.12</v>
      </c>
      <c r="GX113" s="4">
        <v>0.12</v>
      </c>
      <c r="GY113" s="4">
        <v>0.12</v>
      </c>
      <c r="GZ113" s="4">
        <v>0.12</v>
      </c>
      <c r="HA113" s="4">
        <v>0.12</v>
      </c>
      <c r="HB113" s="4">
        <v>0.12</v>
      </c>
      <c r="HD113" s="4">
        <v>0.12</v>
      </c>
      <c r="HE113" s="4">
        <v>0.12</v>
      </c>
      <c r="HF113" s="4">
        <v>0.12</v>
      </c>
      <c r="HG113" s="4">
        <v>0.12</v>
      </c>
      <c r="HH113" s="4">
        <v>0.12</v>
      </c>
      <c r="HI113" s="4">
        <v>0.12</v>
      </c>
      <c r="HK113" s="4">
        <v>0.12</v>
      </c>
      <c r="HL113" s="4">
        <v>0.12</v>
      </c>
      <c r="HM113" s="4">
        <v>0.12</v>
      </c>
      <c r="HN113" s="4">
        <v>0.12</v>
      </c>
      <c r="HO113" s="4">
        <v>0.12</v>
      </c>
      <c r="HP113" s="4">
        <v>0.12</v>
      </c>
      <c r="HR113" s="4">
        <v>0.12</v>
      </c>
      <c r="HS113" s="4">
        <v>0.12</v>
      </c>
      <c r="HT113" s="4">
        <v>0.12</v>
      </c>
      <c r="HU113" s="4">
        <v>0.12</v>
      </c>
      <c r="HV113" s="4">
        <v>0.12</v>
      </c>
      <c r="HW113" s="4">
        <v>0.12</v>
      </c>
      <c r="HY113" s="4">
        <v>0.12</v>
      </c>
      <c r="HZ113" s="4">
        <v>0.12</v>
      </c>
      <c r="IA113" s="4">
        <v>0.12</v>
      </c>
      <c r="IB113" s="4">
        <v>0.12</v>
      </c>
      <c r="IC113" s="4">
        <v>0.12</v>
      </c>
      <c r="ID113" s="4">
        <v>0.12</v>
      </c>
      <c r="IF113" s="4">
        <v>0.12</v>
      </c>
      <c r="IG113" s="4">
        <v>0.12</v>
      </c>
      <c r="IH113" s="4">
        <v>0.12</v>
      </c>
      <c r="II113" s="4">
        <v>0.12</v>
      </c>
      <c r="IJ113" s="4">
        <v>0.28000000000000003</v>
      </c>
      <c r="IK113" s="4">
        <v>0.43</v>
      </c>
      <c r="IM113" s="4">
        <v>0.43</v>
      </c>
      <c r="IN113" s="4">
        <v>0.43</v>
      </c>
      <c r="IP113" s="4">
        <v>0.43</v>
      </c>
      <c r="IQ113" s="4">
        <v>0.45</v>
      </c>
      <c r="IR113" s="4">
        <v>0.47</v>
      </c>
      <c r="IT113" s="4">
        <v>0.47</v>
      </c>
      <c r="IU113" s="4">
        <v>1.17</v>
      </c>
      <c r="IV113" s="4">
        <v>1.86</v>
      </c>
      <c r="IW113" s="4">
        <v>1.86</v>
      </c>
      <c r="IX113" s="4">
        <v>1.3</v>
      </c>
      <c r="IY113" s="4">
        <v>0.73</v>
      </c>
      <c r="JA113" s="4">
        <v>0.73</v>
      </c>
      <c r="JB113" s="4">
        <v>0.73</v>
      </c>
      <c r="JC113" s="4">
        <v>0.6</v>
      </c>
      <c r="JD113" s="4">
        <v>0.49</v>
      </c>
      <c r="JE113" s="4">
        <v>0.51</v>
      </c>
      <c r="JF113" s="4">
        <v>0.71</v>
      </c>
      <c r="JH113" s="4">
        <v>1.68</v>
      </c>
      <c r="JI113" s="4">
        <v>2.4700000000000002</v>
      </c>
      <c r="JJ113" s="4">
        <v>2.96</v>
      </c>
      <c r="JK113" s="4">
        <v>2.44</v>
      </c>
      <c r="JL113" s="4">
        <v>1.41</v>
      </c>
      <c r="JM113" s="4">
        <v>1.41</v>
      </c>
      <c r="JO113" s="4">
        <v>1.52</v>
      </c>
      <c r="JP113" s="4">
        <v>1.7</v>
      </c>
      <c r="JQ113" s="4">
        <v>4.4400000000000004</v>
      </c>
      <c r="JR113" s="4">
        <v>7.1</v>
      </c>
      <c r="JS113" s="4">
        <v>4.4400000000000004</v>
      </c>
      <c r="JT113" s="4">
        <v>1.55</v>
      </c>
      <c r="JV113" s="4">
        <v>1.67</v>
      </c>
      <c r="JW113" s="4">
        <v>2</v>
      </c>
      <c r="JX113" s="4">
        <v>1</v>
      </c>
      <c r="YA113" s="4">
        <v>0.3</v>
      </c>
      <c r="YC113" s="4">
        <v>1.19</v>
      </c>
      <c r="YD113" s="4">
        <v>1.19</v>
      </c>
      <c r="YE113" s="4">
        <v>1.19</v>
      </c>
      <c r="YF113" s="4">
        <v>1.19</v>
      </c>
      <c r="YG113" s="4">
        <v>1.19</v>
      </c>
      <c r="YH113" s="4">
        <v>1.19</v>
      </c>
      <c r="YJ113" s="4">
        <v>1.19</v>
      </c>
      <c r="YK113" s="4">
        <v>0.89</v>
      </c>
    </row>
    <row r="114" spans="1:661" hidden="1">
      <c r="A114" s="4" t="s">
        <v>940</v>
      </c>
      <c r="E114" s="4">
        <v>380</v>
      </c>
      <c r="F114" s="4">
        <v>12.21</v>
      </c>
      <c r="G114" s="752">
        <v>357200</v>
      </c>
      <c r="H114" s="752">
        <v>357200</v>
      </c>
      <c r="I114" s="744">
        <f t="shared" si="2"/>
        <v>12.21</v>
      </c>
      <c r="J114" s="4">
        <v>1.43</v>
      </c>
      <c r="K114" s="4">
        <v>1.43</v>
      </c>
      <c r="L114" s="4">
        <v>1.43</v>
      </c>
      <c r="M114" s="4">
        <v>1.43</v>
      </c>
      <c r="N114" s="4">
        <v>1.43</v>
      </c>
      <c r="P114" s="4">
        <v>1.43</v>
      </c>
      <c r="Q114" s="4">
        <v>1.43</v>
      </c>
      <c r="R114" s="4">
        <v>1.43</v>
      </c>
      <c r="BX114" s="4">
        <v>0.36</v>
      </c>
      <c r="BY114" s="4">
        <v>0.36</v>
      </c>
      <c r="CA114" s="4">
        <v>0.36</v>
      </c>
      <c r="CB114" s="4">
        <v>0.36</v>
      </c>
      <c r="CC114" s="4">
        <v>0.36</v>
      </c>
      <c r="CD114" s="4">
        <v>0.36</v>
      </c>
      <c r="CJ114" s="4">
        <v>0.48</v>
      </c>
      <c r="CK114" s="4">
        <v>0.48</v>
      </c>
      <c r="CL114" s="4">
        <v>0.48</v>
      </c>
      <c r="CM114" s="4">
        <v>0.48</v>
      </c>
      <c r="CO114" s="4">
        <v>0.48</v>
      </c>
      <c r="CP114" s="4">
        <v>0.48</v>
      </c>
      <c r="CQ114" s="4">
        <v>0.48</v>
      </c>
      <c r="CR114" s="4">
        <v>0.48</v>
      </c>
      <c r="CS114" s="4">
        <v>0.48</v>
      </c>
      <c r="CT114" s="4">
        <v>0.48</v>
      </c>
      <c r="CV114" s="4">
        <v>0.48</v>
      </c>
      <c r="CW114" s="4">
        <v>0.48</v>
      </c>
      <c r="CX114" s="4">
        <v>0.48</v>
      </c>
      <c r="CY114" s="4">
        <v>0.48</v>
      </c>
      <c r="CZ114" s="4">
        <v>0.48</v>
      </c>
      <c r="DA114" s="4">
        <v>0.48</v>
      </c>
      <c r="DC114" s="4">
        <v>0.48</v>
      </c>
      <c r="DD114" s="4">
        <v>0.48</v>
      </c>
      <c r="DE114" s="4">
        <v>0.48</v>
      </c>
      <c r="DF114" s="4">
        <v>0.48</v>
      </c>
      <c r="DG114" s="4">
        <v>0.48</v>
      </c>
      <c r="DH114" s="4">
        <v>0.48</v>
      </c>
      <c r="DJ114" s="4">
        <v>0.48</v>
      </c>
      <c r="DK114" s="4">
        <v>0.48</v>
      </c>
      <c r="DL114" s="4">
        <v>0.48</v>
      </c>
      <c r="DM114" s="4">
        <v>0.48</v>
      </c>
      <c r="DN114" s="4">
        <v>0.48</v>
      </c>
      <c r="DO114" s="4">
        <v>0.48</v>
      </c>
      <c r="DQ114" s="4">
        <v>1.1100000000000001</v>
      </c>
      <c r="DR114" s="4">
        <v>1.74</v>
      </c>
      <c r="DS114" s="4">
        <v>1.74</v>
      </c>
      <c r="DT114" s="4">
        <v>1.74</v>
      </c>
      <c r="DU114" s="4">
        <v>1.74</v>
      </c>
      <c r="DV114" s="4">
        <v>1.74</v>
      </c>
      <c r="DX114" s="4">
        <v>1.61</v>
      </c>
      <c r="DY114" s="4">
        <v>1.48</v>
      </c>
      <c r="DZ114" s="4">
        <v>1.48</v>
      </c>
      <c r="EA114" s="4">
        <v>1.48</v>
      </c>
      <c r="EB114" s="4">
        <v>1.48</v>
      </c>
      <c r="EC114" s="4">
        <v>3.5</v>
      </c>
      <c r="EE114" s="4">
        <v>5.52</v>
      </c>
      <c r="EF114" s="4">
        <v>5.52</v>
      </c>
      <c r="EG114" s="4">
        <v>5.52</v>
      </c>
      <c r="EH114" s="4">
        <v>5.52</v>
      </c>
      <c r="EI114" s="4">
        <v>3.5</v>
      </c>
      <c r="EJ114" s="4">
        <v>1.48</v>
      </c>
      <c r="EL114" s="4">
        <v>1.48</v>
      </c>
      <c r="EM114" s="4">
        <v>1.48</v>
      </c>
      <c r="EN114" s="4">
        <v>1.48</v>
      </c>
      <c r="EO114" s="4">
        <v>1.74</v>
      </c>
      <c r="EP114" s="4">
        <v>1.99</v>
      </c>
      <c r="EQ114" s="4">
        <v>1.99</v>
      </c>
      <c r="ES114" s="4">
        <v>1.99</v>
      </c>
      <c r="ET114" s="4">
        <v>1.99</v>
      </c>
      <c r="EZ114" s="4">
        <v>1.23</v>
      </c>
      <c r="FA114" s="4">
        <v>0.48</v>
      </c>
      <c r="FB114" s="4">
        <v>0.48</v>
      </c>
      <c r="FC114" s="4">
        <v>0.48</v>
      </c>
      <c r="FD114" s="4">
        <v>0.48</v>
      </c>
      <c r="FE114" s="4">
        <v>0.48</v>
      </c>
      <c r="FG114" s="4">
        <v>0.48</v>
      </c>
      <c r="FH114" s="4">
        <v>0.48</v>
      </c>
      <c r="FI114" s="4">
        <v>0.48</v>
      </c>
      <c r="FJ114" s="4">
        <v>0.48</v>
      </c>
      <c r="FK114" s="4">
        <v>0.48</v>
      </c>
      <c r="FL114" s="4">
        <v>0.48</v>
      </c>
      <c r="FN114" s="4">
        <v>0.48</v>
      </c>
      <c r="FO114" s="4">
        <v>0.48</v>
      </c>
      <c r="FP114" s="4">
        <v>0.48</v>
      </c>
      <c r="FQ114" s="4">
        <v>0.48</v>
      </c>
      <c r="FR114" s="4">
        <v>0.48</v>
      </c>
      <c r="FS114" s="4">
        <v>0.48</v>
      </c>
      <c r="FU114" s="4">
        <v>0.48</v>
      </c>
      <c r="FV114" s="4">
        <v>0.48</v>
      </c>
      <c r="FW114" s="4">
        <v>0.48</v>
      </c>
      <c r="FX114" s="4">
        <v>0.48</v>
      </c>
      <c r="FY114" s="4">
        <v>0.48</v>
      </c>
      <c r="FZ114" s="4">
        <v>0.48</v>
      </c>
      <c r="GB114" s="4">
        <v>0.48</v>
      </c>
      <c r="GC114" s="4">
        <v>0.48</v>
      </c>
      <c r="GD114" s="4">
        <v>0.48</v>
      </c>
      <c r="GE114" s="4">
        <v>0.48</v>
      </c>
      <c r="GF114" s="4">
        <v>0.48</v>
      </c>
      <c r="GG114" s="4">
        <v>0.48</v>
      </c>
      <c r="GI114" s="4">
        <v>0.48</v>
      </c>
      <c r="GJ114" s="4">
        <v>0.48</v>
      </c>
      <c r="GK114" s="4">
        <v>0.48</v>
      </c>
      <c r="GL114" s="4">
        <v>0.48</v>
      </c>
      <c r="GM114" s="4">
        <v>0.48</v>
      </c>
      <c r="GN114" s="4">
        <v>0.48</v>
      </c>
      <c r="GP114" s="4">
        <v>0.48</v>
      </c>
      <c r="GQ114" s="4">
        <v>0.48</v>
      </c>
      <c r="GR114" s="4">
        <v>0.48</v>
      </c>
      <c r="GS114" s="4">
        <v>0.48</v>
      </c>
      <c r="GT114" s="4">
        <v>0.48</v>
      </c>
      <c r="GU114" s="4">
        <v>0.48</v>
      </c>
      <c r="GW114" s="4">
        <v>0.48</v>
      </c>
      <c r="GX114" s="4">
        <v>0.48</v>
      </c>
      <c r="GY114" s="4">
        <v>0.48</v>
      </c>
      <c r="GZ114" s="4">
        <v>0.48</v>
      </c>
      <c r="HA114" s="4">
        <v>0.48</v>
      </c>
      <c r="HB114" s="4">
        <v>0.48</v>
      </c>
      <c r="HD114" s="4">
        <v>0.48</v>
      </c>
      <c r="HE114" s="4">
        <v>0.48</v>
      </c>
      <c r="HF114" s="4">
        <v>0.48</v>
      </c>
      <c r="HG114" s="4">
        <v>0.48</v>
      </c>
      <c r="HH114" s="4">
        <v>0.48</v>
      </c>
      <c r="HI114" s="4">
        <v>0.48</v>
      </c>
      <c r="HK114" s="4">
        <v>0.48</v>
      </c>
      <c r="HL114" s="4">
        <v>0.48</v>
      </c>
      <c r="HM114" s="4">
        <v>0.48</v>
      </c>
      <c r="HN114" s="4">
        <v>0.48</v>
      </c>
      <c r="HO114" s="4">
        <v>0.48</v>
      </c>
      <c r="HP114" s="4">
        <v>0.48</v>
      </c>
      <c r="HR114" s="4">
        <v>0.48</v>
      </c>
      <c r="HS114" s="4">
        <v>0.48</v>
      </c>
      <c r="HT114" s="4">
        <v>0.48</v>
      </c>
      <c r="HU114" s="4">
        <v>0.48</v>
      </c>
      <c r="HV114" s="4">
        <v>0.48</v>
      </c>
      <c r="HW114" s="4">
        <v>0.48</v>
      </c>
      <c r="HY114" s="4">
        <v>0.48</v>
      </c>
      <c r="HZ114" s="4">
        <v>0.48</v>
      </c>
      <c r="IA114" s="4">
        <v>0.48</v>
      </c>
      <c r="IB114" s="4">
        <v>0.48</v>
      </c>
      <c r="IC114" s="4">
        <v>0.48</v>
      </c>
      <c r="ID114" s="4">
        <v>0.48</v>
      </c>
      <c r="IF114" s="4">
        <v>0.48</v>
      </c>
      <c r="IG114" s="4">
        <v>0.48</v>
      </c>
      <c r="IH114" s="4">
        <v>0.48</v>
      </c>
      <c r="II114" s="4">
        <v>0.48</v>
      </c>
      <c r="IJ114" s="4">
        <v>0.48</v>
      </c>
      <c r="IK114" s="4">
        <v>0.48</v>
      </c>
      <c r="IM114" s="4">
        <v>0.48</v>
      </c>
      <c r="IN114" s="4">
        <v>0.48</v>
      </c>
      <c r="IP114" s="4">
        <v>0.48</v>
      </c>
      <c r="IQ114" s="4">
        <v>1.29</v>
      </c>
      <c r="IR114" s="4">
        <v>2.1</v>
      </c>
      <c r="IT114" s="4">
        <v>2.1</v>
      </c>
      <c r="IU114" s="4">
        <v>2.1</v>
      </c>
      <c r="IV114" s="4">
        <v>2.1</v>
      </c>
      <c r="IW114" s="4">
        <v>1.97</v>
      </c>
      <c r="IX114" s="4">
        <v>1.83</v>
      </c>
      <c r="IY114" s="4">
        <v>1.83</v>
      </c>
      <c r="JA114" s="4">
        <v>1.83</v>
      </c>
      <c r="JB114" s="4">
        <v>4.55</v>
      </c>
      <c r="JC114" s="4">
        <v>7.26</v>
      </c>
      <c r="JD114" s="4">
        <v>7.26</v>
      </c>
      <c r="JE114" s="4">
        <v>7.26</v>
      </c>
      <c r="JF114" s="4">
        <v>4.55</v>
      </c>
      <c r="JH114" s="4">
        <v>1.83</v>
      </c>
      <c r="JI114" s="4">
        <v>1.83</v>
      </c>
      <c r="JJ114" s="4">
        <v>1.83</v>
      </c>
      <c r="JK114" s="4">
        <v>2.17</v>
      </c>
      <c r="JL114" s="4">
        <v>2.5099999999999998</v>
      </c>
      <c r="JM114" s="4">
        <v>2.5099999999999998</v>
      </c>
      <c r="JO114" s="4">
        <v>4.0599999999999996</v>
      </c>
      <c r="JP114" s="4">
        <v>4.5999999999999996</v>
      </c>
      <c r="JQ114" s="4">
        <v>3.58</v>
      </c>
      <c r="JR114" s="4">
        <v>3.58</v>
      </c>
      <c r="JS114" s="4">
        <v>4.18</v>
      </c>
      <c r="JT114" s="4">
        <v>4.7699999999999996</v>
      </c>
      <c r="JV114" s="4">
        <v>14.32</v>
      </c>
      <c r="JW114" s="4">
        <v>23.87</v>
      </c>
      <c r="JX114" s="4">
        <v>14.32</v>
      </c>
      <c r="JY114" s="4">
        <v>4.7699999999999996</v>
      </c>
      <c r="JZ114" s="4">
        <v>5.97</v>
      </c>
      <c r="KA114" s="4">
        <v>7.16</v>
      </c>
      <c r="KC114" s="4">
        <v>3.58</v>
      </c>
      <c r="LE114" s="4">
        <v>1.36</v>
      </c>
      <c r="LF114" s="4">
        <v>2.72</v>
      </c>
      <c r="LG114" s="4">
        <v>2.72</v>
      </c>
      <c r="LH114" s="4">
        <v>2.72</v>
      </c>
      <c r="LI114" s="4">
        <v>2.72</v>
      </c>
      <c r="LJ114" s="4">
        <v>5.88</v>
      </c>
      <c r="LL114" s="4">
        <v>9.0500000000000007</v>
      </c>
      <c r="LM114" s="4">
        <v>9.0500000000000007</v>
      </c>
      <c r="LN114" s="4">
        <v>5.43</v>
      </c>
      <c r="LO114" s="4">
        <v>1.81</v>
      </c>
      <c r="LP114" s="4">
        <v>1.81</v>
      </c>
      <c r="LQ114" s="4">
        <v>2.2599999999999998</v>
      </c>
      <c r="LS114" s="4">
        <v>2.72</v>
      </c>
      <c r="LT114" s="4">
        <v>2.72</v>
      </c>
      <c r="LU114" s="4">
        <v>1.36</v>
      </c>
      <c r="YA114" s="4">
        <v>1.19</v>
      </c>
      <c r="YC114" s="4">
        <v>4.75</v>
      </c>
      <c r="YD114" s="4">
        <v>4.75</v>
      </c>
      <c r="YE114" s="4">
        <v>4.75</v>
      </c>
      <c r="YF114" s="4">
        <v>4.75</v>
      </c>
      <c r="YG114" s="4">
        <v>4.75</v>
      </c>
      <c r="YH114" s="4">
        <v>4.75</v>
      </c>
      <c r="YJ114" s="4">
        <v>4.75</v>
      </c>
      <c r="YK114" s="4">
        <v>3.56</v>
      </c>
    </row>
    <row r="115" spans="1:661" hidden="1">
      <c r="A115" s="4" t="s">
        <v>941</v>
      </c>
      <c r="E115" s="4">
        <v>110</v>
      </c>
      <c r="F115" s="4">
        <v>3.3</v>
      </c>
      <c r="G115" s="752">
        <v>118800</v>
      </c>
      <c r="H115" s="752">
        <v>118800</v>
      </c>
      <c r="I115" s="744">
        <f t="shared" si="2"/>
        <v>3.3</v>
      </c>
      <c r="J115" s="4">
        <v>0.41</v>
      </c>
      <c r="K115" s="4">
        <v>0.41</v>
      </c>
      <c r="L115" s="4">
        <v>0.41</v>
      </c>
      <c r="M115" s="4">
        <v>0.41</v>
      </c>
      <c r="N115" s="4">
        <v>0.41</v>
      </c>
      <c r="P115" s="4">
        <v>0.41</v>
      </c>
      <c r="Q115" s="4">
        <v>0.41</v>
      </c>
      <c r="R115" s="4">
        <v>0.41</v>
      </c>
      <c r="BX115" s="4">
        <v>0.1</v>
      </c>
      <c r="BY115" s="4">
        <v>0.1</v>
      </c>
      <c r="CA115" s="4">
        <v>0.1</v>
      </c>
      <c r="CB115" s="4">
        <v>0.1</v>
      </c>
      <c r="CC115" s="4">
        <v>0.1</v>
      </c>
      <c r="CD115" s="4">
        <v>0.1</v>
      </c>
      <c r="CJ115" s="4">
        <v>0.14000000000000001</v>
      </c>
      <c r="CK115" s="4">
        <v>0.14000000000000001</v>
      </c>
      <c r="CL115" s="4">
        <v>0.14000000000000001</v>
      </c>
      <c r="CM115" s="4">
        <v>0.14000000000000001</v>
      </c>
      <c r="CO115" s="4">
        <v>0.14000000000000001</v>
      </c>
      <c r="CP115" s="4">
        <v>0.14000000000000001</v>
      </c>
      <c r="CQ115" s="4">
        <v>0.14000000000000001</v>
      </c>
      <c r="CR115" s="4">
        <v>0.14000000000000001</v>
      </c>
      <c r="CS115" s="4">
        <v>0.14000000000000001</v>
      </c>
      <c r="CT115" s="4">
        <v>0.14000000000000001</v>
      </c>
      <c r="CV115" s="4">
        <v>0.14000000000000001</v>
      </c>
      <c r="CW115" s="4">
        <v>0.14000000000000001</v>
      </c>
      <c r="CX115" s="4">
        <v>0.14000000000000001</v>
      </c>
      <c r="CY115" s="4">
        <v>0.14000000000000001</v>
      </c>
      <c r="CZ115" s="4">
        <v>0.14000000000000001</v>
      </c>
      <c r="DA115" s="4">
        <v>0.14000000000000001</v>
      </c>
      <c r="DC115" s="4">
        <v>0.14000000000000001</v>
      </c>
      <c r="DD115" s="4">
        <v>0.14000000000000001</v>
      </c>
      <c r="DE115" s="4">
        <v>0.14000000000000001</v>
      </c>
      <c r="DF115" s="4">
        <v>0.14000000000000001</v>
      </c>
      <c r="DG115" s="4">
        <v>0.14000000000000001</v>
      </c>
      <c r="DH115" s="4">
        <v>0.14000000000000001</v>
      </c>
      <c r="DJ115" s="4">
        <v>0.14000000000000001</v>
      </c>
      <c r="DK115" s="4">
        <v>0.14000000000000001</v>
      </c>
      <c r="DL115" s="4">
        <v>0.14000000000000001</v>
      </c>
      <c r="DM115" s="4">
        <v>0.14000000000000001</v>
      </c>
      <c r="DN115" s="4">
        <v>0.14000000000000001</v>
      </c>
      <c r="DO115" s="4">
        <v>0.14000000000000001</v>
      </c>
      <c r="DQ115" s="4">
        <v>0.14000000000000001</v>
      </c>
      <c r="DR115" s="4">
        <v>0.14000000000000001</v>
      </c>
      <c r="DS115" s="4">
        <v>0.14000000000000001</v>
      </c>
      <c r="DT115" s="4">
        <v>0.14000000000000001</v>
      </c>
      <c r="DU115" s="4">
        <v>0.14000000000000001</v>
      </c>
      <c r="DV115" s="4">
        <v>0.14000000000000001</v>
      </c>
      <c r="DX115" s="4">
        <v>0.14000000000000001</v>
      </c>
      <c r="DY115" s="4">
        <v>0.14000000000000001</v>
      </c>
      <c r="DZ115" s="4">
        <v>0.14000000000000001</v>
      </c>
      <c r="EA115" s="4">
        <v>0.14000000000000001</v>
      </c>
      <c r="EB115" s="4">
        <v>0.14000000000000001</v>
      </c>
      <c r="EC115" s="4">
        <v>0.14000000000000001</v>
      </c>
      <c r="EE115" s="4">
        <v>0.14000000000000001</v>
      </c>
      <c r="EF115" s="4">
        <v>0.14000000000000001</v>
      </c>
      <c r="EG115" s="4">
        <v>0.14000000000000001</v>
      </c>
      <c r="EH115" s="4">
        <v>0.14000000000000001</v>
      </c>
      <c r="EI115" s="4">
        <v>0.14000000000000001</v>
      </c>
      <c r="EJ115" s="4">
        <v>0.14000000000000001</v>
      </c>
      <c r="EL115" s="4">
        <v>0.14000000000000001</v>
      </c>
      <c r="EM115" s="4">
        <v>0.14000000000000001</v>
      </c>
      <c r="EN115" s="4">
        <v>0.14000000000000001</v>
      </c>
      <c r="EO115" s="4">
        <v>0.14000000000000001</v>
      </c>
      <c r="EP115" s="4">
        <v>0.14000000000000001</v>
      </c>
      <c r="EQ115" s="4">
        <v>0.14000000000000001</v>
      </c>
      <c r="ES115" s="4">
        <v>0.14000000000000001</v>
      </c>
      <c r="ET115" s="4">
        <v>0.14000000000000001</v>
      </c>
      <c r="EZ115" s="4">
        <v>0.14000000000000001</v>
      </c>
      <c r="FA115" s="4">
        <v>0.14000000000000001</v>
      </c>
      <c r="FB115" s="4">
        <v>0.14000000000000001</v>
      </c>
      <c r="FC115" s="4">
        <v>0.14000000000000001</v>
      </c>
      <c r="FD115" s="4">
        <v>0.14000000000000001</v>
      </c>
      <c r="FE115" s="4">
        <v>0.14000000000000001</v>
      </c>
      <c r="FG115" s="4">
        <v>0.14000000000000001</v>
      </c>
      <c r="FH115" s="4">
        <v>0.14000000000000001</v>
      </c>
      <c r="FI115" s="4">
        <v>0.14000000000000001</v>
      </c>
      <c r="FJ115" s="4">
        <v>0.14000000000000001</v>
      </c>
      <c r="FK115" s="4">
        <v>0.14000000000000001</v>
      </c>
      <c r="FL115" s="4">
        <v>0.14000000000000001</v>
      </c>
      <c r="FN115" s="4">
        <v>0.14000000000000001</v>
      </c>
      <c r="FO115" s="4">
        <v>0.14000000000000001</v>
      </c>
      <c r="FP115" s="4">
        <v>0.14000000000000001</v>
      </c>
      <c r="FQ115" s="4">
        <v>0.14000000000000001</v>
      </c>
      <c r="FR115" s="4">
        <v>0.14000000000000001</v>
      </c>
      <c r="FS115" s="4">
        <v>0.14000000000000001</v>
      </c>
      <c r="FU115" s="4">
        <v>0.14000000000000001</v>
      </c>
      <c r="FV115" s="4">
        <v>0.14000000000000001</v>
      </c>
      <c r="FW115" s="4">
        <v>0.14000000000000001</v>
      </c>
      <c r="FX115" s="4">
        <v>0.14000000000000001</v>
      </c>
      <c r="FY115" s="4">
        <v>0.14000000000000001</v>
      </c>
      <c r="FZ115" s="4">
        <v>0.14000000000000001</v>
      </c>
      <c r="GB115" s="4">
        <v>0.14000000000000001</v>
      </c>
      <c r="GC115" s="4">
        <v>0.14000000000000001</v>
      </c>
      <c r="GD115" s="4">
        <v>0.14000000000000001</v>
      </c>
      <c r="GE115" s="4">
        <v>0.14000000000000001</v>
      </c>
      <c r="GF115" s="4">
        <v>0.14000000000000001</v>
      </c>
      <c r="GG115" s="4">
        <v>0.14000000000000001</v>
      </c>
      <c r="GI115" s="4">
        <v>0.14000000000000001</v>
      </c>
      <c r="GJ115" s="4">
        <v>0.14000000000000001</v>
      </c>
      <c r="GK115" s="4">
        <v>0.14000000000000001</v>
      </c>
      <c r="GL115" s="4">
        <v>0.14000000000000001</v>
      </c>
      <c r="GM115" s="4">
        <v>0.14000000000000001</v>
      </c>
      <c r="GN115" s="4">
        <v>0.14000000000000001</v>
      </c>
      <c r="GP115" s="4">
        <v>0.14000000000000001</v>
      </c>
      <c r="GQ115" s="4">
        <v>0.14000000000000001</v>
      </c>
      <c r="GR115" s="4">
        <v>0.14000000000000001</v>
      </c>
      <c r="GS115" s="4">
        <v>0.14000000000000001</v>
      </c>
      <c r="GT115" s="4">
        <v>0.14000000000000001</v>
      </c>
      <c r="GU115" s="4">
        <v>0.14000000000000001</v>
      </c>
      <c r="GW115" s="4">
        <v>0.14000000000000001</v>
      </c>
      <c r="GX115" s="4">
        <v>0.14000000000000001</v>
      </c>
      <c r="GY115" s="4">
        <v>0.14000000000000001</v>
      </c>
      <c r="GZ115" s="4">
        <v>0.14000000000000001</v>
      </c>
      <c r="HA115" s="4">
        <v>0.14000000000000001</v>
      </c>
      <c r="HB115" s="4">
        <v>0.14000000000000001</v>
      </c>
      <c r="HD115" s="4">
        <v>0.14000000000000001</v>
      </c>
      <c r="HE115" s="4">
        <v>0.14000000000000001</v>
      </c>
      <c r="HF115" s="4">
        <v>0.14000000000000001</v>
      </c>
      <c r="HG115" s="4">
        <v>0.14000000000000001</v>
      </c>
      <c r="HH115" s="4">
        <v>0.14000000000000001</v>
      </c>
      <c r="HI115" s="4">
        <v>0.14000000000000001</v>
      </c>
      <c r="HK115" s="4">
        <v>0.14000000000000001</v>
      </c>
      <c r="HL115" s="4">
        <v>0.14000000000000001</v>
      </c>
      <c r="HM115" s="4">
        <v>0.14000000000000001</v>
      </c>
      <c r="HN115" s="4">
        <v>0.14000000000000001</v>
      </c>
      <c r="HO115" s="4">
        <v>0.14000000000000001</v>
      </c>
      <c r="HP115" s="4">
        <v>0.14000000000000001</v>
      </c>
      <c r="HR115" s="4">
        <v>0.14000000000000001</v>
      </c>
      <c r="HS115" s="4">
        <v>0.14000000000000001</v>
      </c>
      <c r="HT115" s="4">
        <v>0.14000000000000001</v>
      </c>
      <c r="HU115" s="4">
        <v>0.14000000000000001</v>
      </c>
      <c r="HV115" s="4">
        <v>0.14000000000000001</v>
      </c>
      <c r="HW115" s="4">
        <v>0.14000000000000001</v>
      </c>
      <c r="HY115" s="4">
        <v>0.14000000000000001</v>
      </c>
      <c r="HZ115" s="4">
        <v>0.14000000000000001</v>
      </c>
      <c r="IA115" s="4">
        <v>0.14000000000000001</v>
      </c>
      <c r="IB115" s="4">
        <v>0.14000000000000001</v>
      </c>
      <c r="IC115" s="4">
        <v>0.14000000000000001</v>
      </c>
      <c r="ID115" s="4">
        <v>0.14000000000000001</v>
      </c>
      <c r="IF115" s="4">
        <v>0.14000000000000001</v>
      </c>
      <c r="IG115" s="4">
        <v>0.14000000000000001</v>
      </c>
      <c r="IH115" s="4">
        <v>0.14000000000000001</v>
      </c>
      <c r="II115" s="4">
        <v>0.14000000000000001</v>
      </c>
      <c r="IJ115" s="4">
        <v>0.14000000000000001</v>
      </c>
      <c r="IK115" s="4">
        <v>0.14000000000000001</v>
      </c>
      <c r="IM115" s="4">
        <v>0.14000000000000001</v>
      </c>
      <c r="IN115" s="4">
        <v>0.14000000000000001</v>
      </c>
      <c r="IP115" s="4">
        <v>0.14000000000000001</v>
      </c>
      <c r="IQ115" s="4">
        <v>0.14000000000000001</v>
      </c>
      <c r="IR115" s="4">
        <v>0.14000000000000001</v>
      </c>
      <c r="IT115" s="4">
        <v>0.14000000000000001</v>
      </c>
      <c r="IU115" s="4">
        <v>0.14000000000000001</v>
      </c>
      <c r="IV115" s="4">
        <v>0.14000000000000001</v>
      </c>
      <c r="IW115" s="4">
        <v>0.14000000000000001</v>
      </c>
      <c r="IX115" s="4">
        <v>0.14000000000000001</v>
      </c>
      <c r="IY115" s="4">
        <v>0.14000000000000001</v>
      </c>
      <c r="JA115" s="4">
        <v>0.14000000000000001</v>
      </c>
      <c r="JB115" s="4">
        <v>0.14000000000000001</v>
      </c>
      <c r="JC115" s="4">
        <v>0.14000000000000001</v>
      </c>
      <c r="JD115" s="4">
        <v>0.14000000000000001</v>
      </c>
      <c r="JE115" s="4">
        <v>0.14000000000000001</v>
      </c>
      <c r="JF115" s="4">
        <v>0.14000000000000001</v>
      </c>
      <c r="JH115" s="4">
        <v>0.14000000000000001</v>
      </c>
      <c r="JI115" s="4">
        <v>0.14000000000000001</v>
      </c>
      <c r="JJ115" s="4">
        <v>0.14000000000000001</v>
      </c>
      <c r="JK115" s="4">
        <v>0.14000000000000001</v>
      </c>
      <c r="JL115" s="4">
        <v>0.14000000000000001</v>
      </c>
      <c r="JM115" s="4">
        <v>0.14000000000000001</v>
      </c>
      <c r="JO115" s="4">
        <v>7.0000000000000007E-2</v>
      </c>
      <c r="JS115" s="4">
        <v>1.38</v>
      </c>
      <c r="JT115" s="4">
        <v>2.76</v>
      </c>
      <c r="JV115" s="4">
        <v>2.76</v>
      </c>
      <c r="JW115" s="4">
        <v>2.76</v>
      </c>
      <c r="JX115" s="4">
        <v>3.22</v>
      </c>
      <c r="JY115" s="4">
        <v>3.69</v>
      </c>
      <c r="JZ115" s="4">
        <v>11.06</v>
      </c>
      <c r="KA115" s="4">
        <v>18.43</v>
      </c>
      <c r="KC115" s="4">
        <v>11.06</v>
      </c>
      <c r="KD115" s="4">
        <v>3.69</v>
      </c>
      <c r="KE115" s="4">
        <v>4.6100000000000003</v>
      </c>
      <c r="KF115" s="4">
        <v>5.53</v>
      </c>
      <c r="KG115" s="4">
        <v>2.76</v>
      </c>
      <c r="YA115" s="4">
        <v>0.34</v>
      </c>
      <c r="YC115" s="4">
        <v>1.38</v>
      </c>
      <c r="YD115" s="4">
        <v>1.38</v>
      </c>
      <c r="YE115" s="4">
        <v>1.38</v>
      </c>
      <c r="YF115" s="4">
        <v>1.38</v>
      </c>
      <c r="YG115" s="4">
        <v>1.38</v>
      </c>
      <c r="YH115" s="4">
        <v>1.38</v>
      </c>
      <c r="YJ115" s="4">
        <v>1.38</v>
      </c>
      <c r="YK115" s="4">
        <v>1.03</v>
      </c>
    </row>
    <row r="116" spans="1:661" hidden="1">
      <c r="A116" s="4" t="s">
        <v>942</v>
      </c>
      <c r="E116" s="4">
        <v>50</v>
      </c>
      <c r="F116" s="4">
        <v>1.5</v>
      </c>
      <c r="G116" s="752">
        <v>61250</v>
      </c>
      <c r="H116" s="752">
        <v>61250</v>
      </c>
      <c r="I116" s="744">
        <f t="shared" si="2"/>
        <v>1.5</v>
      </c>
      <c r="J116" s="4">
        <v>0.19</v>
      </c>
      <c r="K116" s="4">
        <v>0.19</v>
      </c>
      <c r="L116" s="4">
        <v>0.19</v>
      </c>
      <c r="M116" s="4">
        <v>0.19</v>
      </c>
      <c r="N116" s="4">
        <v>0.19</v>
      </c>
      <c r="P116" s="4">
        <v>0.19</v>
      </c>
      <c r="Q116" s="4">
        <v>0.19</v>
      </c>
      <c r="R116" s="4">
        <v>0.19</v>
      </c>
      <c r="BX116" s="4">
        <v>0.05</v>
      </c>
      <c r="BY116" s="4">
        <v>0.05</v>
      </c>
      <c r="CA116" s="4">
        <v>0.05</v>
      </c>
      <c r="CB116" s="4">
        <v>0.05</v>
      </c>
      <c r="CC116" s="4">
        <v>0.05</v>
      </c>
      <c r="CD116" s="4">
        <v>0.05</v>
      </c>
      <c r="CJ116" s="4">
        <v>0.06</v>
      </c>
      <c r="CK116" s="4">
        <v>0.06</v>
      </c>
      <c r="CL116" s="4">
        <v>0.06</v>
      </c>
      <c r="CM116" s="4">
        <v>0.06</v>
      </c>
      <c r="CO116" s="4">
        <v>0.06</v>
      </c>
      <c r="CP116" s="4">
        <v>0.06</v>
      </c>
      <c r="CQ116" s="4">
        <v>0.06</v>
      </c>
      <c r="CR116" s="4">
        <v>0.06</v>
      </c>
      <c r="CS116" s="4">
        <v>0.06</v>
      </c>
      <c r="CT116" s="4">
        <v>0.06</v>
      </c>
      <c r="CV116" s="4">
        <v>0.06</v>
      </c>
      <c r="CW116" s="4">
        <v>0.06</v>
      </c>
      <c r="CX116" s="4">
        <v>0.06</v>
      </c>
      <c r="CY116" s="4">
        <v>0.06</v>
      </c>
      <c r="CZ116" s="4">
        <v>0.06</v>
      </c>
      <c r="DA116" s="4">
        <v>0.06</v>
      </c>
      <c r="DC116" s="4">
        <v>0.06</v>
      </c>
      <c r="DD116" s="4">
        <v>0.06</v>
      </c>
      <c r="DE116" s="4">
        <v>0.06</v>
      </c>
      <c r="DF116" s="4">
        <v>0.06</v>
      </c>
      <c r="DG116" s="4">
        <v>0.06</v>
      </c>
      <c r="DH116" s="4">
        <v>0.06</v>
      </c>
      <c r="DJ116" s="4">
        <v>0.06</v>
      </c>
      <c r="DK116" s="4">
        <v>0.06</v>
      </c>
      <c r="DL116" s="4">
        <v>0.06</v>
      </c>
      <c r="DM116" s="4">
        <v>0.06</v>
      </c>
      <c r="DN116" s="4">
        <v>0.06</v>
      </c>
      <c r="DO116" s="4">
        <v>0.06</v>
      </c>
      <c r="DQ116" s="4">
        <v>0.06</v>
      </c>
      <c r="DR116" s="4">
        <v>0.06</v>
      </c>
      <c r="DS116" s="4">
        <v>0.06</v>
      </c>
      <c r="DT116" s="4">
        <v>0.06</v>
      </c>
      <c r="DU116" s="4">
        <v>0.06</v>
      </c>
      <c r="DV116" s="4">
        <v>0.06</v>
      </c>
      <c r="DX116" s="4">
        <v>0.06</v>
      </c>
      <c r="DY116" s="4">
        <v>0.06</v>
      </c>
      <c r="DZ116" s="4">
        <v>0.06</v>
      </c>
      <c r="EA116" s="4">
        <v>0.06</v>
      </c>
      <c r="EB116" s="4">
        <v>0.06</v>
      </c>
      <c r="EC116" s="4">
        <v>0.06</v>
      </c>
      <c r="EE116" s="4">
        <v>0.06</v>
      </c>
      <c r="EF116" s="4">
        <v>0.06</v>
      </c>
      <c r="EG116" s="4">
        <v>0.06</v>
      </c>
      <c r="EH116" s="4">
        <v>0.06</v>
      </c>
      <c r="EI116" s="4">
        <v>0.06</v>
      </c>
      <c r="EJ116" s="4">
        <v>0.06</v>
      </c>
      <c r="EL116" s="4">
        <v>0.06</v>
      </c>
      <c r="EM116" s="4">
        <v>0.06</v>
      </c>
      <c r="EN116" s="4">
        <v>0.06</v>
      </c>
      <c r="EO116" s="4">
        <v>0.06</v>
      </c>
      <c r="EP116" s="4">
        <v>0.06</v>
      </c>
      <c r="EQ116" s="4">
        <v>0.06</v>
      </c>
      <c r="ES116" s="4">
        <v>0.06</v>
      </c>
      <c r="ET116" s="4">
        <v>0.06</v>
      </c>
      <c r="EZ116" s="4">
        <v>0.06</v>
      </c>
      <c r="FA116" s="4">
        <v>0.06</v>
      </c>
      <c r="FB116" s="4">
        <v>0.06</v>
      </c>
      <c r="FC116" s="4">
        <v>0.06</v>
      </c>
      <c r="FD116" s="4">
        <v>0.06</v>
      </c>
      <c r="FE116" s="4">
        <v>0.06</v>
      </c>
      <c r="FG116" s="4">
        <v>0.06</v>
      </c>
      <c r="FH116" s="4">
        <v>0.06</v>
      </c>
      <c r="FI116" s="4">
        <v>0.06</v>
      </c>
      <c r="FJ116" s="4">
        <v>0.06</v>
      </c>
      <c r="FK116" s="4">
        <v>0.06</v>
      </c>
      <c r="FL116" s="4">
        <v>0.06</v>
      </c>
      <c r="FN116" s="4">
        <v>0.06</v>
      </c>
      <c r="FO116" s="4">
        <v>0.06</v>
      </c>
      <c r="FP116" s="4">
        <v>0.06</v>
      </c>
      <c r="FQ116" s="4">
        <v>0.06</v>
      </c>
      <c r="FR116" s="4">
        <v>0.06</v>
      </c>
      <c r="FS116" s="4">
        <v>0.06</v>
      </c>
      <c r="FU116" s="4">
        <v>0.06</v>
      </c>
      <c r="FV116" s="4">
        <v>0.06</v>
      </c>
      <c r="FW116" s="4">
        <v>0.06</v>
      </c>
      <c r="FX116" s="4">
        <v>0.06</v>
      </c>
      <c r="FY116" s="4">
        <v>0.06</v>
      </c>
      <c r="FZ116" s="4">
        <v>0.06</v>
      </c>
      <c r="GB116" s="4">
        <v>0.06</v>
      </c>
      <c r="GC116" s="4">
        <v>0.06</v>
      </c>
      <c r="GD116" s="4">
        <v>0.06</v>
      </c>
      <c r="GE116" s="4">
        <v>0.06</v>
      </c>
      <c r="GF116" s="4">
        <v>0.06</v>
      </c>
      <c r="GG116" s="4">
        <v>0.06</v>
      </c>
      <c r="GI116" s="4">
        <v>0.06</v>
      </c>
      <c r="GJ116" s="4">
        <v>0.06</v>
      </c>
      <c r="GK116" s="4">
        <v>0.06</v>
      </c>
      <c r="GL116" s="4">
        <v>0.06</v>
      </c>
      <c r="GM116" s="4">
        <v>0.06</v>
      </c>
      <c r="GN116" s="4">
        <v>0.06</v>
      </c>
      <c r="GP116" s="4">
        <v>0.06</v>
      </c>
      <c r="GQ116" s="4">
        <v>0.06</v>
      </c>
      <c r="GR116" s="4">
        <v>0.06</v>
      </c>
      <c r="GS116" s="4">
        <v>0.06</v>
      </c>
      <c r="GT116" s="4">
        <v>0.06</v>
      </c>
      <c r="GU116" s="4">
        <v>0.06</v>
      </c>
      <c r="GW116" s="4">
        <v>0.06</v>
      </c>
      <c r="GX116" s="4">
        <v>0.06</v>
      </c>
      <c r="GY116" s="4">
        <v>0.06</v>
      </c>
      <c r="GZ116" s="4">
        <v>0.06</v>
      </c>
      <c r="HA116" s="4">
        <v>0.06</v>
      </c>
      <c r="HB116" s="4">
        <v>0.06</v>
      </c>
      <c r="HD116" s="4">
        <v>0.06</v>
      </c>
      <c r="HE116" s="4">
        <v>0.06</v>
      </c>
      <c r="HF116" s="4">
        <v>0.06</v>
      </c>
      <c r="HG116" s="4">
        <v>0.06</v>
      </c>
      <c r="HH116" s="4">
        <v>0.06</v>
      </c>
      <c r="HI116" s="4">
        <v>0.06</v>
      </c>
      <c r="HK116" s="4">
        <v>0.06</v>
      </c>
      <c r="HL116" s="4">
        <v>0.06</v>
      </c>
      <c r="HM116" s="4">
        <v>0.06</v>
      </c>
      <c r="HN116" s="4">
        <v>0.06</v>
      </c>
      <c r="HO116" s="4">
        <v>0.06</v>
      </c>
      <c r="HP116" s="4">
        <v>0.06</v>
      </c>
      <c r="HR116" s="4">
        <v>0.06</v>
      </c>
      <c r="HS116" s="4">
        <v>0.06</v>
      </c>
      <c r="HT116" s="4">
        <v>0.06</v>
      </c>
      <c r="HU116" s="4">
        <v>0.06</v>
      </c>
      <c r="HV116" s="4">
        <v>0.06</v>
      </c>
      <c r="HW116" s="4">
        <v>0.06</v>
      </c>
      <c r="HY116" s="4">
        <v>0.06</v>
      </c>
      <c r="HZ116" s="4">
        <v>0.06</v>
      </c>
      <c r="IA116" s="4">
        <v>0.06</v>
      </c>
      <c r="IB116" s="4">
        <v>0.06</v>
      </c>
      <c r="IC116" s="4">
        <v>0.06</v>
      </c>
      <c r="ID116" s="4">
        <v>0.06</v>
      </c>
      <c r="IF116" s="4">
        <v>0.06</v>
      </c>
      <c r="IG116" s="4">
        <v>0.06</v>
      </c>
      <c r="IH116" s="4">
        <v>0.06</v>
      </c>
      <c r="II116" s="4">
        <v>0.06</v>
      </c>
      <c r="IJ116" s="4">
        <v>0.06</v>
      </c>
      <c r="IK116" s="4">
        <v>0.06</v>
      </c>
      <c r="IM116" s="4">
        <v>0.06</v>
      </c>
      <c r="IN116" s="4">
        <v>0.06</v>
      </c>
      <c r="IP116" s="4">
        <v>0.06</v>
      </c>
      <c r="IQ116" s="4">
        <v>0.06</v>
      </c>
      <c r="IR116" s="4">
        <v>0.06</v>
      </c>
      <c r="IT116" s="4">
        <v>0.06</v>
      </c>
      <c r="IU116" s="4">
        <v>0.06</v>
      </c>
      <c r="IV116" s="4">
        <v>0.06</v>
      </c>
      <c r="IW116" s="4">
        <v>0.06</v>
      </c>
      <c r="IX116" s="4">
        <v>0.06</v>
      </c>
      <c r="IY116" s="4">
        <v>0.06</v>
      </c>
      <c r="JA116" s="4">
        <v>0.06</v>
      </c>
      <c r="JB116" s="4">
        <v>0.06</v>
      </c>
      <c r="JC116" s="4">
        <v>0.06</v>
      </c>
      <c r="JD116" s="4">
        <v>0.06</v>
      </c>
      <c r="JE116" s="4">
        <v>0.06</v>
      </c>
      <c r="JF116" s="4">
        <v>0.06</v>
      </c>
      <c r="JH116" s="4">
        <v>0.06</v>
      </c>
      <c r="JI116" s="4">
        <v>0.06</v>
      </c>
      <c r="JJ116" s="4">
        <v>0.06</v>
      </c>
      <c r="JK116" s="4">
        <v>0.06</v>
      </c>
      <c r="JL116" s="4">
        <v>0.06</v>
      </c>
      <c r="JM116" s="4">
        <v>0.06</v>
      </c>
      <c r="JO116" s="4">
        <v>0.03</v>
      </c>
      <c r="JX116" s="4">
        <v>0.63</v>
      </c>
      <c r="JY116" s="4">
        <v>1.26</v>
      </c>
      <c r="JZ116" s="4">
        <v>1.26</v>
      </c>
      <c r="KA116" s="4">
        <v>1.26</v>
      </c>
      <c r="KC116" s="4">
        <v>1.47</v>
      </c>
      <c r="KD116" s="4">
        <v>1.68</v>
      </c>
      <c r="KE116" s="4">
        <v>5.03</v>
      </c>
      <c r="KF116" s="4">
        <v>8.3800000000000008</v>
      </c>
      <c r="KG116" s="4">
        <v>5.03</v>
      </c>
      <c r="KH116" s="4">
        <v>1.68</v>
      </c>
      <c r="KJ116" s="4">
        <v>2.09</v>
      </c>
      <c r="KK116" s="4">
        <v>2.5099999999999998</v>
      </c>
      <c r="KL116" s="4">
        <v>1.26</v>
      </c>
      <c r="YA116" s="4">
        <v>0.16</v>
      </c>
      <c r="YC116" s="4">
        <v>0.63</v>
      </c>
      <c r="YD116" s="4">
        <v>0.63</v>
      </c>
      <c r="YE116" s="4">
        <v>0.63</v>
      </c>
      <c r="YF116" s="4">
        <v>0.63</v>
      </c>
      <c r="YG116" s="4">
        <v>0.63</v>
      </c>
      <c r="YH116" s="4">
        <v>0.63</v>
      </c>
      <c r="YJ116" s="4">
        <v>0.63</v>
      </c>
      <c r="YK116" s="4">
        <v>0.47</v>
      </c>
    </row>
    <row r="117" spans="1:661" hidden="1">
      <c r="A117" s="4" t="s">
        <v>943</v>
      </c>
      <c r="E117" s="4">
        <v>465</v>
      </c>
      <c r="F117" s="4">
        <v>25.3</v>
      </c>
      <c r="G117" s="752">
        <v>492900</v>
      </c>
      <c r="H117" s="752">
        <v>492900</v>
      </c>
      <c r="I117" s="744">
        <f t="shared" si="2"/>
        <v>25.3</v>
      </c>
      <c r="J117" s="4">
        <v>1.74</v>
      </c>
      <c r="K117" s="4">
        <v>1.74</v>
      </c>
      <c r="L117" s="4">
        <v>1.74</v>
      </c>
      <c r="M117" s="4">
        <v>1.74</v>
      </c>
      <c r="N117" s="4">
        <v>1.74</v>
      </c>
      <c r="P117" s="4">
        <v>1.74</v>
      </c>
      <c r="Q117" s="4">
        <v>1.74</v>
      </c>
      <c r="R117" s="4">
        <v>1.74</v>
      </c>
      <c r="BX117" s="4">
        <v>0.44</v>
      </c>
      <c r="BY117" s="4">
        <v>0.44</v>
      </c>
      <c r="CA117" s="4">
        <v>0.44</v>
      </c>
      <c r="CB117" s="4">
        <v>0.44</v>
      </c>
      <c r="CC117" s="4">
        <v>0.44</v>
      </c>
      <c r="CD117" s="4">
        <v>0.44</v>
      </c>
      <c r="CJ117" s="4">
        <v>0.57999999999999996</v>
      </c>
      <c r="CK117" s="4">
        <v>0.57999999999999996</v>
      </c>
      <c r="CL117" s="4">
        <v>0.57999999999999996</v>
      </c>
      <c r="CM117" s="4">
        <v>0.57999999999999996</v>
      </c>
      <c r="CO117" s="4">
        <v>0.57999999999999996</v>
      </c>
      <c r="CP117" s="4">
        <v>0.57999999999999996</v>
      </c>
      <c r="CQ117" s="4">
        <v>0.57999999999999996</v>
      </c>
      <c r="CR117" s="4">
        <v>0.57999999999999996</v>
      </c>
      <c r="CS117" s="4">
        <v>0.57999999999999996</v>
      </c>
      <c r="CT117" s="4">
        <v>0.57999999999999996</v>
      </c>
      <c r="CV117" s="4">
        <v>0.57999999999999996</v>
      </c>
      <c r="CW117" s="4">
        <v>0.57999999999999996</v>
      </c>
      <c r="CX117" s="4">
        <v>0.57999999999999996</v>
      </c>
      <c r="CY117" s="4">
        <v>0.57999999999999996</v>
      </c>
      <c r="CZ117" s="4">
        <v>0.57999999999999996</v>
      </c>
      <c r="DA117" s="4">
        <v>0.57999999999999996</v>
      </c>
      <c r="DC117" s="4">
        <v>0.57999999999999996</v>
      </c>
      <c r="DD117" s="4">
        <v>0.57999999999999996</v>
      </c>
      <c r="DE117" s="4">
        <v>0.57999999999999996</v>
      </c>
      <c r="DF117" s="4">
        <v>0.57999999999999996</v>
      </c>
      <c r="DG117" s="4">
        <v>0.57999999999999996</v>
      </c>
      <c r="DH117" s="4">
        <v>0.57999999999999996</v>
      </c>
      <c r="DJ117" s="4">
        <v>0.57999999999999996</v>
      </c>
      <c r="DK117" s="4">
        <v>0.57999999999999996</v>
      </c>
      <c r="DL117" s="4">
        <v>0.57999999999999996</v>
      </c>
      <c r="DM117" s="4">
        <v>0.57999999999999996</v>
      </c>
      <c r="DN117" s="4">
        <v>0.57999999999999996</v>
      </c>
      <c r="DO117" s="4">
        <v>0.57999999999999996</v>
      </c>
      <c r="DQ117" s="4">
        <v>0.57999999999999996</v>
      </c>
      <c r="DR117" s="4">
        <v>0.57999999999999996</v>
      </c>
      <c r="DS117" s="4">
        <v>0.57999999999999996</v>
      </c>
      <c r="DT117" s="4">
        <v>0.57999999999999996</v>
      </c>
      <c r="DU117" s="4">
        <v>0.57999999999999996</v>
      </c>
      <c r="DV117" s="4">
        <v>0.57999999999999996</v>
      </c>
      <c r="DX117" s="4">
        <v>2.4900000000000002</v>
      </c>
      <c r="DY117" s="4">
        <v>4.4000000000000004</v>
      </c>
      <c r="DZ117" s="4">
        <v>4.4000000000000004</v>
      </c>
      <c r="EA117" s="4">
        <v>4.4000000000000004</v>
      </c>
      <c r="EB117" s="4">
        <v>4.4000000000000004</v>
      </c>
      <c r="EC117" s="4">
        <v>4.4000000000000004</v>
      </c>
      <c r="EE117" s="4">
        <v>4.4000000000000004</v>
      </c>
      <c r="EF117" s="4">
        <v>4.2699999999999996</v>
      </c>
      <c r="EG117" s="4">
        <v>4.1399999999999997</v>
      </c>
      <c r="EH117" s="4">
        <v>4.1399999999999997</v>
      </c>
      <c r="EI117" s="4">
        <v>4.1399999999999997</v>
      </c>
      <c r="EJ117" s="4">
        <v>4.1399999999999997</v>
      </c>
      <c r="EL117" s="4">
        <v>11.26</v>
      </c>
      <c r="EM117" s="4">
        <v>18.38</v>
      </c>
      <c r="EN117" s="4">
        <v>18.38</v>
      </c>
      <c r="EO117" s="4">
        <v>18.38</v>
      </c>
      <c r="EP117" s="4">
        <v>18.38</v>
      </c>
      <c r="EQ117" s="4">
        <v>11.26</v>
      </c>
      <c r="ES117" s="4">
        <v>4.1399999999999997</v>
      </c>
      <c r="ET117" s="4">
        <v>4.1399999999999997</v>
      </c>
      <c r="EZ117" s="4">
        <v>4.1399999999999997</v>
      </c>
      <c r="FA117" s="4">
        <v>4.1399999999999997</v>
      </c>
      <c r="FB117" s="4">
        <v>4.59</v>
      </c>
      <c r="FC117" s="4">
        <v>5.03</v>
      </c>
      <c r="FD117" s="4">
        <v>5.03</v>
      </c>
      <c r="FE117" s="4">
        <v>5.03</v>
      </c>
      <c r="FG117" s="4">
        <v>5.03</v>
      </c>
      <c r="FH117" s="4">
        <v>5.03</v>
      </c>
      <c r="FI117" s="4">
        <v>2.81</v>
      </c>
      <c r="FJ117" s="4">
        <v>0.57999999999999996</v>
      </c>
      <c r="FK117" s="4">
        <v>0.57999999999999996</v>
      </c>
      <c r="FL117" s="4">
        <v>0.57999999999999996</v>
      </c>
      <c r="FN117" s="4">
        <v>0.57999999999999996</v>
      </c>
      <c r="FO117" s="4">
        <v>0.57999999999999996</v>
      </c>
      <c r="FP117" s="4">
        <v>0.57999999999999996</v>
      </c>
      <c r="FQ117" s="4">
        <v>0.57999999999999996</v>
      </c>
      <c r="FR117" s="4">
        <v>0.57999999999999996</v>
      </c>
      <c r="FS117" s="4">
        <v>0.57999999999999996</v>
      </c>
      <c r="FU117" s="4">
        <v>0.57999999999999996</v>
      </c>
      <c r="FV117" s="4">
        <v>0.57999999999999996</v>
      </c>
      <c r="FW117" s="4">
        <v>0.57999999999999996</v>
      </c>
      <c r="FX117" s="4">
        <v>0.57999999999999996</v>
      </c>
      <c r="FY117" s="4">
        <v>0.57999999999999996</v>
      </c>
      <c r="FZ117" s="4">
        <v>0.57999999999999996</v>
      </c>
      <c r="GB117" s="4">
        <v>0.57999999999999996</v>
      </c>
      <c r="GC117" s="4">
        <v>0.57999999999999996</v>
      </c>
      <c r="GD117" s="4">
        <v>0.57999999999999996</v>
      </c>
      <c r="GE117" s="4">
        <v>0.57999999999999996</v>
      </c>
      <c r="GF117" s="4">
        <v>0.57999999999999996</v>
      </c>
      <c r="GG117" s="4">
        <v>0.57999999999999996</v>
      </c>
      <c r="GI117" s="4">
        <v>0.57999999999999996</v>
      </c>
      <c r="GJ117" s="4">
        <v>0.57999999999999996</v>
      </c>
      <c r="GK117" s="4">
        <v>0.57999999999999996</v>
      </c>
      <c r="GL117" s="4">
        <v>0.57999999999999996</v>
      </c>
      <c r="GM117" s="4">
        <v>0.57999999999999996</v>
      </c>
      <c r="GN117" s="4">
        <v>0.57999999999999996</v>
      </c>
      <c r="GP117" s="4">
        <v>0.57999999999999996</v>
      </c>
      <c r="GQ117" s="4">
        <v>0.57999999999999996</v>
      </c>
      <c r="GR117" s="4">
        <v>0.57999999999999996</v>
      </c>
      <c r="GS117" s="4">
        <v>0.57999999999999996</v>
      </c>
      <c r="GT117" s="4">
        <v>0.57999999999999996</v>
      </c>
      <c r="GU117" s="4">
        <v>0.57999999999999996</v>
      </c>
      <c r="GW117" s="4">
        <v>0.57999999999999996</v>
      </c>
      <c r="GX117" s="4">
        <v>0.57999999999999996</v>
      </c>
      <c r="GY117" s="4">
        <v>0.57999999999999996</v>
      </c>
      <c r="GZ117" s="4">
        <v>0.57999999999999996</v>
      </c>
      <c r="HA117" s="4">
        <v>0.57999999999999996</v>
      </c>
      <c r="HB117" s="4">
        <v>0.57999999999999996</v>
      </c>
      <c r="HD117" s="4">
        <v>0.57999999999999996</v>
      </c>
      <c r="HE117" s="4">
        <v>0.57999999999999996</v>
      </c>
      <c r="HF117" s="4">
        <v>0.57999999999999996</v>
      </c>
      <c r="HG117" s="4">
        <v>0.57999999999999996</v>
      </c>
      <c r="HH117" s="4">
        <v>0.57999999999999996</v>
      </c>
      <c r="HI117" s="4">
        <v>0.57999999999999996</v>
      </c>
      <c r="HK117" s="4">
        <v>0.57999999999999996</v>
      </c>
      <c r="HL117" s="4">
        <v>0.57999999999999996</v>
      </c>
      <c r="HM117" s="4">
        <v>0.57999999999999996</v>
      </c>
      <c r="HN117" s="4">
        <v>0.57999999999999996</v>
      </c>
      <c r="HO117" s="4">
        <v>0.57999999999999996</v>
      </c>
      <c r="HP117" s="4">
        <v>0.57999999999999996</v>
      </c>
      <c r="HR117" s="4">
        <v>0.57999999999999996</v>
      </c>
      <c r="HS117" s="4">
        <v>0.57999999999999996</v>
      </c>
      <c r="HT117" s="4">
        <v>0.57999999999999996</v>
      </c>
      <c r="HU117" s="4">
        <v>0.57999999999999996</v>
      </c>
      <c r="HV117" s="4">
        <v>0.57999999999999996</v>
      </c>
      <c r="HW117" s="4">
        <v>0.57999999999999996</v>
      </c>
      <c r="HY117" s="4">
        <v>0.57999999999999996</v>
      </c>
      <c r="HZ117" s="4">
        <v>0.57999999999999996</v>
      </c>
      <c r="IA117" s="4">
        <v>0.57999999999999996</v>
      </c>
      <c r="IB117" s="4">
        <v>0.57999999999999996</v>
      </c>
      <c r="IC117" s="4">
        <v>0.57999999999999996</v>
      </c>
      <c r="ID117" s="4">
        <v>0.57999999999999996</v>
      </c>
      <c r="IF117" s="4">
        <v>0.57999999999999996</v>
      </c>
      <c r="IG117" s="4">
        <v>0.57999999999999996</v>
      </c>
      <c r="IH117" s="4">
        <v>0.57999999999999996</v>
      </c>
      <c r="II117" s="4">
        <v>0.57999999999999996</v>
      </c>
      <c r="IJ117" s="4">
        <v>0.57999999999999996</v>
      </c>
      <c r="IK117" s="4">
        <v>0.57999999999999996</v>
      </c>
      <c r="IM117" s="4">
        <v>0.57999999999999996</v>
      </c>
      <c r="IN117" s="4">
        <v>0.57999999999999996</v>
      </c>
      <c r="IP117" s="4">
        <v>0.57999999999999996</v>
      </c>
      <c r="IQ117" s="4">
        <v>0.57999999999999996</v>
      </c>
      <c r="IR117" s="4">
        <v>0.57999999999999996</v>
      </c>
      <c r="IT117" s="4">
        <v>0.57999999999999996</v>
      </c>
      <c r="IU117" s="4">
        <v>0.57999999999999996</v>
      </c>
      <c r="IV117" s="4">
        <v>0.57999999999999996</v>
      </c>
      <c r="IW117" s="4">
        <v>1.84</v>
      </c>
      <c r="IX117" s="4">
        <v>3.1</v>
      </c>
      <c r="IY117" s="4">
        <v>3.1</v>
      </c>
      <c r="JA117" s="4">
        <v>3.1</v>
      </c>
      <c r="JB117" s="4">
        <v>3.1</v>
      </c>
      <c r="JC117" s="4">
        <v>2.89</v>
      </c>
      <c r="JD117" s="4">
        <v>2.68</v>
      </c>
      <c r="JE117" s="4">
        <v>2.68</v>
      </c>
      <c r="JF117" s="4">
        <v>2.68</v>
      </c>
      <c r="JH117" s="4">
        <v>6.89</v>
      </c>
      <c r="JI117" s="4">
        <v>11.09</v>
      </c>
      <c r="JJ117" s="4">
        <v>11.09</v>
      </c>
      <c r="JK117" s="4">
        <v>11.09</v>
      </c>
      <c r="JL117" s="4">
        <v>6.89</v>
      </c>
      <c r="JM117" s="4">
        <v>2.68</v>
      </c>
      <c r="JO117" s="4">
        <v>2.39</v>
      </c>
      <c r="JP117" s="4">
        <v>2.1</v>
      </c>
      <c r="JQ117" s="4">
        <v>2.63</v>
      </c>
      <c r="JR117" s="4">
        <v>3.15</v>
      </c>
      <c r="JS117" s="4">
        <v>3.15</v>
      </c>
      <c r="JT117" s="4">
        <v>3.15</v>
      </c>
      <c r="JV117" s="4">
        <v>1.58</v>
      </c>
      <c r="KC117" s="4">
        <v>0.93</v>
      </c>
      <c r="KD117" s="4">
        <v>1.85</v>
      </c>
      <c r="KE117" s="4">
        <v>1.85</v>
      </c>
      <c r="KF117" s="4">
        <v>1.85</v>
      </c>
      <c r="KG117" s="4">
        <v>2.16</v>
      </c>
      <c r="KH117" s="4">
        <v>2.4700000000000002</v>
      </c>
      <c r="KJ117" s="4">
        <v>7.42</v>
      </c>
      <c r="KK117" s="4">
        <v>12.36</v>
      </c>
      <c r="KL117" s="4">
        <v>7.42</v>
      </c>
      <c r="KM117" s="4">
        <v>2.4700000000000002</v>
      </c>
      <c r="KN117" s="4">
        <v>2.4700000000000002</v>
      </c>
      <c r="KO117" s="4">
        <v>2.4700000000000002</v>
      </c>
      <c r="KQ117" s="4">
        <v>2.4700000000000002</v>
      </c>
      <c r="KR117" s="4">
        <v>1.24</v>
      </c>
      <c r="YA117" s="4">
        <v>1.45</v>
      </c>
      <c r="YC117" s="4">
        <v>5.81</v>
      </c>
      <c r="YD117" s="4">
        <v>5.81</v>
      </c>
      <c r="YE117" s="4">
        <v>5.81</v>
      </c>
      <c r="YF117" s="4">
        <v>5.81</v>
      </c>
      <c r="YG117" s="4">
        <v>5.81</v>
      </c>
      <c r="YH117" s="4">
        <v>5.81</v>
      </c>
      <c r="YJ117" s="4">
        <v>5.81</v>
      </c>
      <c r="YK117" s="4">
        <v>4.3600000000000003</v>
      </c>
    </row>
    <row r="118" spans="1:661" hidden="1">
      <c r="A118" s="4" t="s">
        <v>944</v>
      </c>
      <c r="E118" s="4">
        <v>110</v>
      </c>
      <c r="F118" s="4">
        <v>3.3</v>
      </c>
      <c r="G118" s="752">
        <v>24200</v>
      </c>
      <c r="H118" s="752">
        <v>24200</v>
      </c>
      <c r="I118" s="744">
        <f t="shared" si="2"/>
        <v>3.3</v>
      </c>
      <c r="J118" s="4">
        <v>0.41</v>
      </c>
      <c r="K118" s="4">
        <v>0.41</v>
      </c>
      <c r="L118" s="4">
        <v>0.41</v>
      </c>
      <c r="M118" s="4">
        <v>0.41</v>
      </c>
      <c r="N118" s="4">
        <v>0.41</v>
      </c>
      <c r="P118" s="4">
        <v>0.41</v>
      </c>
      <c r="Q118" s="4">
        <v>0.41</v>
      </c>
      <c r="R118" s="4">
        <v>0.41</v>
      </c>
      <c r="BX118" s="4">
        <v>0.1</v>
      </c>
      <c r="BY118" s="4">
        <v>0.1</v>
      </c>
      <c r="CA118" s="4">
        <v>0.1</v>
      </c>
      <c r="CB118" s="4">
        <v>0.1</v>
      </c>
      <c r="CC118" s="4">
        <v>0.1</v>
      </c>
      <c r="CD118" s="4">
        <v>0.1</v>
      </c>
      <c r="CJ118" s="4">
        <v>0.14000000000000001</v>
      </c>
      <c r="CK118" s="4">
        <v>0.14000000000000001</v>
      </c>
      <c r="CL118" s="4">
        <v>0.14000000000000001</v>
      </c>
      <c r="CM118" s="4">
        <v>0.14000000000000001</v>
      </c>
      <c r="CO118" s="4">
        <v>0.14000000000000001</v>
      </c>
      <c r="CP118" s="4">
        <v>0.14000000000000001</v>
      </c>
      <c r="CQ118" s="4">
        <v>0.14000000000000001</v>
      </c>
      <c r="CR118" s="4">
        <v>0.14000000000000001</v>
      </c>
      <c r="CS118" s="4">
        <v>0.14000000000000001</v>
      </c>
      <c r="CT118" s="4">
        <v>0.14000000000000001</v>
      </c>
      <c r="CV118" s="4">
        <v>0.14000000000000001</v>
      </c>
      <c r="CW118" s="4">
        <v>0.14000000000000001</v>
      </c>
      <c r="CX118" s="4">
        <v>0.14000000000000001</v>
      </c>
      <c r="CY118" s="4">
        <v>0.14000000000000001</v>
      </c>
      <c r="CZ118" s="4">
        <v>0.14000000000000001</v>
      </c>
      <c r="DA118" s="4">
        <v>0.14000000000000001</v>
      </c>
      <c r="DC118" s="4">
        <v>0.14000000000000001</v>
      </c>
      <c r="DD118" s="4">
        <v>0.14000000000000001</v>
      </c>
      <c r="DE118" s="4">
        <v>0.14000000000000001</v>
      </c>
      <c r="DF118" s="4">
        <v>0.14000000000000001</v>
      </c>
      <c r="DG118" s="4">
        <v>0.14000000000000001</v>
      </c>
      <c r="DH118" s="4">
        <v>0.14000000000000001</v>
      </c>
      <c r="DJ118" s="4">
        <v>0.14000000000000001</v>
      </c>
      <c r="DK118" s="4">
        <v>0.14000000000000001</v>
      </c>
      <c r="DL118" s="4">
        <v>0.14000000000000001</v>
      </c>
      <c r="DM118" s="4">
        <v>0.14000000000000001</v>
      </c>
      <c r="DN118" s="4">
        <v>0.14000000000000001</v>
      </c>
      <c r="DO118" s="4">
        <v>0.14000000000000001</v>
      </c>
      <c r="DQ118" s="4">
        <v>0.14000000000000001</v>
      </c>
      <c r="DR118" s="4">
        <v>0.14000000000000001</v>
      </c>
      <c r="DS118" s="4">
        <v>0.14000000000000001</v>
      </c>
      <c r="DT118" s="4">
        <v>0.14000000000000001</v>
      </c>
      <c r="DU118" s="4">
        <v>0.14000000000000001</v>
      </c>
      <c r="DV118" s="4">
        <v>0.14000000000000001</v>
      </c>
      <c r="DX118" s="4">
        <v>0.14000000000000001</v>
      </c>
      <c r="DY118" s="4">
        <v>0.14000000000000001</v>
      </c>
      <c r="DZ118" s="4">
        <v>0.14000000000000001</v>
      </c>
      <c r="EA118" s="4">
        <v>0.14000000000000001</v>
      </c>
      <c r="EB118" s="4">
        <v>0.14000000000000001</v>
      </c>
      <c r="EC118" s="4">
        <v>0.14000000000000001</v>
      </c>
      <c r="EE118" s="4">
        <v>0.14000000000000001</v>
      </c>
      <c r="EF118" s="4">
        <v>0.14000000000000001</v>
      </c>
      <c r="EG118" s="4">
        <v>0.14000000000000001</v>
      </c>
      <c r="EH118" s="4">
        <v>0.14000000000000001</v>
      </c>
      <c r="EI118" s="4">
        <v>0.14000000000000001</v>
      </c>
      <c r="EJ118" s="4">
        <v>0.14000000000000001</v>
      </c>
      <c r="EL118" s="4">
        <v>0.14000000000000001</v>
      </c>
      <c r="EM118" s="4">
        <v>0.14000000000000001</v>
      </c>
      <c r="EN118" s="4">
        <v>0.14000000000000001</v>
      </c>
      <c r="EO118" s="4">
        <v>0.14000000000000001</v>
      </c>
      <c r="EP118" s="4">
        <v>0.14000000000000001</v>
      </c>
      <c r="EQ118" s="4">
        <v>0.14000000000000001</v>
      </c>
      <c r="ES118" s="4">
        <v>0.14000000000000001</v>
      </c>
      <c r="ET118" s="4">
        <v>0.14000000000000001</v>
      </c>
      <c r="EZ118" s="4">
        <v>0.14000000000000001</v>
      </c>
      <c r="FA118" s="4">
        <v>0.14000000000000001</v>
      </c>
      <c r="FB118" s="4">
        <v>0.14000000000000001</v>
      </c>
      <c r="FC118" s="4">
        <v>0.14000000000000001</v>
      </c>
      <c r="FD118" s="4">
        <v>0.14000000000000001</v>
      </c>
      <c r="FE118" s="4">
        <v>0.14000000000000001</v>
      </c>
      <c r="FG118" s="4">
        <v>0.14000000000000001</v>
      </c>
      <c r="FH118" s="4">
        <v>0.14000000000000001</v>
      </c>
      <c r="FI118" s="4">
        <v>0.14000000000000001</v>
      </c>
      <c r="FJ118" s="4">
        <v>0.14000000000000001</v>
      </c>
      <c r="FK118" s="4">
        <v>0.14000000000000001</v>
      </c>
      <c r="FL118" s="4">
        <v>0.14000000000000001</v>
      </c>
      <c r="FN118" s="4">
        <v>0.14000000000000001</v>
      </c>
      <c r="FO118" s="4">
        <v>0.14000000000000001</v>
      </c>
      <c r="FP118" s="4">
        <v>0.14000000000000001</v>
      </c>
      <c r="FQ118" s="4">
        <v>0.14000000000000001</v>
      </c>
      <c r="FR118" s="4">
        <v>0.14000000000000001</v>
      </c>
      <c r="FS118" s="4">
        <v>0.14000000000000001</v>
      </c>
      <c r="FU118" s="4">
        <v>0.14000000000000001</v>
      </c>
      <c r="FV118" s="4">
        <v>0.14000000000000001</v>
      </c>
      <c r="FW118" s="4">
        <v>0.14000000000000001</v>
      </c>
      <c r="FX118" s="4">
        <v>0.14000000000000001</v>
      </c>
      <c r="FY118" s="4">
        <v>0.14000000000000001</v>
      </c>
      <c r="FZ118" s="4">
        <v>0.14000000000000001</v>
      </c>
      <c r="GB118" s="4">
        <v>0.14000000000000001</v>
      </c>
      <c r="GC118" s="4">
        <v>0.14000000000000001</v>
      </c>
      <c r="GD118" s="4">
        <v>0.14000000000000001</v>
      </c>
      <c r="GE118" s="4">
        <v>0.14000000000000001</v>
      </c>
      <c r="GF118" s="4">
        <v>0.14000000000000001</v>
      </c>
      <c r="GG118" s="4">
        <v>0.14000000000000001</v>
      </c>
      <c r="GI118" s="4">
        <v>0.14000000000000001</v>
      </c>
      <c r="GJ118" s="4">
        <v>0.14000000000000001</v>
      </c>
      <c r="GK118" s="4">
        <v>0.14000000000000001</v>
      </c>
      <c r="GL118" s="4">
        <v>0.14000000000000001</v>
      </c>
      <c r="GM118" s="4">
        <v>0.14000000000000001</v>
      </c>
      <c r="GN118" s="4">
        <v>0.14000000000000001</v>
      </c>
      <c r="GP118" s="4">
        <v>0.14000000000000001</v>
      </c>
      <c r="GQ118" s="4">
        <v>0.14000000000000001</v>
      </c>
      <c r="GR118" s="4">
        <v>0.14000000000000001</v>
      </c>
      <c r="GS118" s="4">
        <v>0.14000000000000001</v>
      </c>
      <c r="GT118" s="4">
        <v>0.14000000000000001</v>
      </c>
      <c r="GU118" s="4">
        <v>0.14000000000000001</v>
      </c>
      <c r="GW118" s="4">
        <v>0.14000000000000001</v>
      </c>
      <c r="GX118" s="4">
        <v>0.14000000000000001</v>
      </c>
      <c r="GY118" s="4">
        <v>0.14000000000000001</v>
      </c>
      <c r="GZ118" s="4">
        <v>0.14000000000000001</v>
      </c>
      <c r="HA118" s="4">
        <v>0.14000000000000001</v>
      </c>
      <c r="HB118" s="4">
        <v>0.14000000000000001</v>
      </c>
      <c r="HD118" s="4">
        <v>0.14000000000000001</v>
      </c>
      <c r="HE118" s="4">
        <v>0.14000000000000001</v>
      </c>
      <c r="HF118" s="4">
        <v>0.14000000000000001</v>
      </c>
      <c r="HG118" s="4">
        <v>0.14000000000000001</v>
      </c>
      <c r="HH118" s="4">
        <v>0.14000000000000001</v>
      </c>
      <c r="HI118" s="4">
        <v>0.14000000000000001</v>
      </c>
      <c r="HK118" s="4">
        <v>0.14000000000000001</v>
      </c>
      <c r="HL118" s="4">
        <v>0.14000000000000001</v>
      </c>
      <c r="HM118" s="4">
        <v>0.14000000000000001</v>
      </c>
      <c r="HN118" s="4">
        <v>0.14000000000000001</v>
      </c>
      <c r="HO118" s="4">
        <v>0.14000000000000001</v>
      </c>
      <c r="HP118" s="4">
        <v>0.14000000000000001</v>
      </c>
      <c r="HR118" s="4">
        <v>0.14000000000000001</v>
      </c>
      <c r="HS118" s="4">
        <v>0.14000000000000001</v>
      </c>
      <c r="HT118" s="4">
        <v>0.14000000000000001</v>
      </c>
      <c r="HU118" s="4">
        <v>0.14000000000000001</v>
      </c>
      <c r="HV118" s="4">
        <v>0.14000000000000001</v>
      </c>
      <c r="HW118" s="4">
        <v>0.14000000000000001</v>
      </c>
      <c r="HY118" s="4">
        <v>0.14000000000000001</v>
      </c>
      <c r="HZ118" s="4">
        <v>0.14000000000000001</v>
      </c>
      <c r="IA118" s="4">
        <v>0.14000000000000001</v>
      </c>
      <c r="IB118" s="4">
        <v>0.14000000000000001</v>
      </c>
      <c r="IC118" s="4">
        <v>0.14000000000000001</v>
      </c>
      <c r="ID118" s="4">
        <v>0.14000000000000001</v>
      </c>
      <c r="IF118" s="4">
        <v>0.14000000000000001</v>
      </c>
      <c r="IG118" s="4">
        <v>0.14000000000000001</v>
      </c>
      <c r="IH118" s="4">
        <v>0.14000000000000001</v>
      </c>
      <c r="II118" s="4">
        <v>0.14000000000000001</v>
      </c>
      <c r="IJ118" s="4">
        <v>0.14000000000000001</v>
      </c>
      <c r="IK118" s="4">
        <v>0.14000000000000001</v>
      </c>
      <c r="IM118" s="4">
        <v>0.14000000000000001</v>
      </c>
      <c r="IN118" s="4">
        <v>0.14000000000000001</v>
      </c>
      <c r="IP118" s="4">
        <v>0.14000000000000001</v>
      </c>
      <c r="IQ118" s="4">
        <v>0.14000000000000001</v>
      </c>
      <c r="IR118" s="4">
        <v>0.14000000000000001</v>
      </c>
      <c r="IT118" s="4">
        <v>0.14000000000000001</v>
      </c>
      <c r="IU118" s="4">
        <v>0.14000000000000001</v>
      </c>
      <c r="IV118" s="4">
        <v>0.14000000000000001</v>
      </c>
      <c r="IW118" s="4">
        <v>0.14000000000000001</v>
      </c>
      <c r="IX118" s="4">
        <v>0.14000000000000001</v>
      </c>
      <c r="IY118" s="4">
        <v>0.14000000000000001</v>
      </c>
      <c r="JA118" s="4">
        <v>0.14000000000000001</v>
      </c>
      <c r="JB118" s="4">
        <v>0.14000000000000001</v>
      </c>
      <c r="JC118" s="4">
        <v>0.14000000000000001</v>
      </c>
      <c r="JD118" s="4">
        <v>0.14000000000000001</v>
      </c>
      <c r="JE118" s="4">
        <v>0.14000000000000001</v>
      </c>
      <c r="JF118" s="4">
        <v>0.14000000000000001</v>
      </c>
      <c r="JH118" s="4">
        <v>0.14000000000000001</v>
      </c>
      <c r="JI118" s="4">
        <v>0.14000000000000001</v>
      </c>
      <c r="JJ118" s="4">
        <v>0.14000000000000001</v>
      </c>
      <c r="JK118" s="4">
        <v>0.14000000000000001</v>
      </c>
      <c r="JL118" s="4">
        <v>0.14000000000000001</v>
      </c>
      <c r="JM118" s="4">
        <v>0.14000000000000001</v>
      </c>
      <c r="JO118" s="4">
        <v>7.0000000000000007E-2</v>
      </c>
      <c r="KG118" s="4">
        <v>1.38</v>
      </c>
      <c r="KH118" s="4">
        <v>2.76</v>
      </c>
      <c r="KJ118" s="4">
        <v>2.76</v>
      </c>
      <c r="KK118" s="4">
        <v>2.76</v>
      </c>
      <c r="KL118" s="4">
        <v>3.22</v>
      </c>
      <c r="KM118" s="4">
        <v>3.69</v>
      </c>
      <c r="KN118" s="4">
        <v>11.06</v>
      </c>
      <c r="KO118" s="4">
        <v>18.43</v>
      </c>
      <c r="KQ118" s="4">
        <v>11.06</v>
      </c>
      <c r="KR118" s="4">
        <v>3.69</v>
      </c>
      <c r="KS118" s="4">
        <v>3.69</v>
      </c>
      <c r="KT118" s="4">
        <v>3.69</v>
      </c>
      <c r="KU118" s="4">
        <v>3.69</v>
      </c>
      <c r="KV118" s="4">
        <v>1.84</v>
      </c>
      <c r="YA118" s="4">
        <v>0.34</v>
      </c>
      <c r="YC118" s="4">
        <v>1.38</v>
      </c>
      <c r="YD118" s="4">
        <v>1.38</v>
      </c>
      <c r="YE118" s="4">
        <v>1.38</v>
      </c>
      <c r="YF118" s="4">
        <v>1.38</v>
      </c>
      <c r="YG118" s="4">
        <v>1.38</v>
      </c>
      <c r="YH118" s="4">
        <v>1.38</v>
      </c>
      <c r="YJ118" s="4">
        <v>1.38</v>
      </c>
      <c r="YK118" s="4">
        <v>1.03</v>
      </c>
    </row>
    <row r="119" spans="1:661" hidden="1">
      <c r="A119" s="4" t="s">
        <v>945</v>
      </c>
      <c r="E119" s="4">
        <v>50</v>
      </c>
      <c r="F119" s="4">
        <v>1.5</v>
      </c>
      <c r="G119" s="752">
        <v>68500</v>
      </c>
      <c r="H119" s="752">
        <v>68500</v>
      </c>
      <c r="I119" s="744">
        <f t="shared" si="2"/>
        <v>1.5</v>
      </c>
      <c r="J119" s="4">
        <v>0.19</v>
      </c>
      <c r="K119" s="4">
        <v>0.19</v>
      </c>
      <c r="L119" s="4">
        <v>0.19</v>
      </c>
      <c r="M119" s="4">
        <v>0.19</v>
      </c>
      <c r="N119" s="4">
        <v>0.19</v>
      </c>
      <c r="P119" s="4">
        <v>0.19</v>
      </c>
      <c r="Q119" s="4">
        <v>0.19</v>
      </c>
      <c r="R119" s="4">
        <v>0.19</v>
      </c>
      <c r="BX119" s="4">
        <v>0.05</v>
      </c>
      <c r="BY119" s="4">
        <v>0.05</v>
      </c>
      <c r="CA119" s="4">
        <v>0.05</v>
      </c>
      <c r="CB119" s="4">
        <v>0.05</v>
      </c>
      <c r="CC119" s="4">
        <v>0.05</v>
      </c>
      <c r="CD119" s="4">
        <v>0.05</v>
      </c>
      <c r="CJ119" s="4">
        <v>0.06</v>
      </c>
      <c r="CK119" s="4">
        <v>0.06</v>
      </c>
      <c r="CL119" s="4">
        <v>0.06</v>
      </c>
      <c r="CM119" s="4">
        <v>0.06</v>
      </c>
      <c r="CO119" s="4">
        <v>0.06</v>
      </c>
      <c r="CP119" s="4">
        <v>0.06</v>
      </c>
      <c r="CQ119" s="4">
        <v>0.06</v>
      </c>
      <c r="CR119" s="4">
        <v>0.06</v>
      </c>
      <c r="CS119" s="4">
        <v>0.06</v>
      </c>
      <c r="CT119" s="4">
        <v>0.06</v>
      </c>
      <c r="CV119" s="4">
        <v>0.06</v>
      </c>
      <c r="CW119" s="4">
        <v>0.06</v>
      </c>
      <c r="CX119" s="4">
        <v>0.06</v>
      </c>
      <c r="CY119" s="4">
        <v>0.06</v>
      </c>
      <c r="CZ119" s="4">
        <v>0.06</v>
      </c>
      <c r="DA119" s="4">
        <v>0.06</v>
      </c>
      <c r="DC119" s="4">
        <v>0.06</v>
      </c>
      <c r="DD119" s="4">
        <v>0.06</v>
      </c>
      <c r="DE119" s="4">
        <v>0.06</v>
      </c>
      <c r="DF119" s="4">
        <v>0.06</v>
      </c>
      <c r="DG119" s="4">
        <v>0.06</v>
      </c>
      <c r="DH119" s="4">
        <v>0.06</v>
      </c>
      <c r="DJ119" s="4">
        <v>0.06</v>
      </c>
      <c r="DK119" s="4">
        <v>0.06</v>
      </c>
      <c r="DL119" s="4">
        <v>0.06</v>
      </c>
      <c r="DM119" s="4">
        <v>0.06</v>
      </c>
      <c r="DN119" s="4">
        <v>0.06</v>
      </c>
      <c r="DO119" s="4">
        <v>0.06</v>
      </c>
      <c r="DQ119" s="4">
        <v>0.06</v>
      </c>
      <c r="DR119" s="4">
        <v>0.06</v>
      </c>
      <c r="DS119" s="4">
        <v>0.06</v>
      </c>
      <c r="DT119" s="4">
        <v>0.06</v>
      </c>
      <c r="DU119" s="4">
        <v>0.06</v>
      </c>
      <c r="DV119" s="4">
        <v>0.06</v>
      </c>
      <c r="DX119" s="4">
        <v>0.06</v>
      </c>
      <c r="DY119" s="4">
        <v>0.06</v>
      </c>
      <c r="DZ119" s="4">
        <v>0.06</v>
      </c>
      <c r="EA119" s="4">
        <v>0.06</v>
      </c>
      <c r="EB119" s="4">
        <v>0.06</v>
      </c>
      <c r="EC119" s="4">
        <v>0.06</v>
      </c>
      <c r="EE119" s="4">
        <v>0.06</v>
      </c>
      <c r="EF119" s="4">
        <v>0.06</v>
      </c>
      <c r="EG119" s="4">
        <v>0.06</v>
      </c>
      <c r="EH119" s="4">
        <v>0.06</v>
      </c>
      <c r="EI119" s="4">
        <v>0.06</v>
      </c>
      <c r="EJ119" s="4">
        <v>0.06</v>
      </c>
      <c r="EL119" s="4">
        <v>0.06</v>
      </c>
      <c r="EM119" s="4">
        <v>0.06</v>
      </c>
      <c r="EN119" s="4">
        <v>0.06</v>
      </c>
      <c r="EO119" s="4">
        <v>0.06</v>
      </c>
      <c r="EP119" s="4">
        <v>0.06</v>
      </c>
      <c r="EQ119" s="4">
        <v>0.06</v>
      </c>
      <c r="ES119" s="4">
        <v>0.06</v>
      </c>
      <c r="ET119" s="4">
        <v>0.06</v>
      </c>
      <c r="EZ119" s="4">
        <v>0.06</v>
      </c>
      <c r="FA119" s="4">
        <v>0.06</v>
      </c>
      <c r="FB119" s="4">
        <v>0.06</v>
      </c>
      <c r="FC119" s="4">
        <v>0.06</v>
      </c>
      <c r="FD119" s="4">
        <v>0.06</v>
      </c>
      <c r="FE119" s="4">
        <v>0.06</v>
      </c>
      <c r="FG119" s="4">
        <v>0.06</v>
      </c>
      <c r="FH119" s="4">
        <v>0.06</v>
      </c>
      <c r="FI119" s="4">
        <v>0.06</v>
      </c>
      <c r="FJ119" s="4">
        <v>0.06</v>
      </c>
      <c r="FK119" s="4">
        <v>0.06</v>
      </c>
      <c r="FL119" s="4">
        <v>0.06</v>
      </c>
      <c r="FN119" s="4">
        <v>0.06</v>
      </c>
      <c r="FO119" s="4">
        <v>0.06</v>
      </c>
      <c r="FP119" s="4">
        <v>0.06</v>
      </c>
      <c r="FQ119" s="4">
        <v>0.06</v>
      </c>
      <c r="FR119" s="4">
        <v>0.06</v>
      </c>
      <c r="FS119" s="4">
        <v>0.06</v>
      </c>
      <c r="FU119" s="4">
        <v>0.06</v>
      </c>
      <c r="FV119" s="4">
        <v>0.06</v>
      </c>
      <c r="FW119" s="4">
        <v>0.06</v>
      </c>
      <c r="FX119" s="4">
        <v>0.06</v>
      </c>
      <c r="FY119" s="4">
        <v>0.06</v>
      </c>
      <c r="FZ119" s="4">
        <v>0.06</v>
      </c>
      <c r="GB119" s="4">
        <v>0.06</v>
      </c>
      <c r="GC119" s="4">
        <v>0.06</v>
      </c>
      <c r="GD119" s="4">
        <v>0.06</v>
      </c>
      <c r="GE119" s="4">
        <v>0.06</v>
      </c>
      <c r="GF119" s="4">
        <v>0.06</v>
      </c>
      <c r="GG119" s="4">
        <v>0.06</v>
      </c>
      <c r="GI119" s="4">
        <v>0.06</v>
      </c>
      <c r="GJ119" s="4">
        <v>0.06</v>
      </c>
      <c r="GK119" s="4">
        <v>0.06</v>
      </c>
      <c r="GL119" s="4">
        <v>0.06</v>
      </c>
      <c r="GM119" s="4">
        <v>0.06</v>
      </c>
      <c r="GN119" s="4">
        <v>0.06</v>
      </c>
      <c r="GP119" s="4">
        <v>0.06</v>
      </c>
      <c r="GQ119" s="4">
        <v>0.06</v>
      </c>
      <c r="GR119" s="4">
        <v>0.06</v>
      </c>
      <c r="GS119" s="4">
        <v>0.06</v>
      </c>
      <c r="GT119" s="4">
        <v>0.06</v>
      </c>
      <c r="GU119" s="4">
        <v>0.06</v>
      </c>
      <c r="GW119" s="4">
        <v>0.06</v>
      </c>
      <c r="GX119" s="4">
        <v>0.06</v>
      </c>
      <c r="GY119" s="4">
        <v>0.06</v>
      </c>
      <c r="GZ119" s="4">
        <v>0.06</v>
      </c>
      <c r="HA119" s="4">
        <v>0.06</v>
      </c>
      <c r="HB119" s="4">
        <v>0.06</v>
      </c>
      <c r="HD119" s="4">
        <v>0.06</v>
      </c>
      <c r="HE119" s="4">
        <v>0.06</v>
      </c>
      <c r="HF119" s="4">
        <v>0.06</v>
      </c>
      <c r="HG119" s="4">
        <v>0.06</v>
      </c>
      <c r="HH119" s="4">
        <v>0.06</v>
      </c>
      <c r="HI119" s="4">
        <v>0.06</v>
      </c>
      <c r="HK119" s="4">
        <v>0.06</v>
      </c>
      <c r="HL119" s="4">
        <v>0.06</v>
      </c>
      <c r="HM119" s="4">
        <v>0.06</v>
      </c>
      <c r="HN119" s="4">
        <v>0.06</v>
      </c>
      <c r="HO119" s="4">
        <v>0.06</v>
      </c>
      <c r="HP119" s="4">
        <v>0.06</v>
      </c>
      <c r="HR119" s="4">
        <v>0.06</v>
      </c>
      <c r="HS119" s="4">
        <v>0.06</v>
      </c>
      <c r="HT119" s="4">
        <v>0.06</v>
      </c>
      <c r="HU119" s="4">
        <v>0.06</v>
      </c>
      <c r="HV119" s="4">
        <v>0.06</v>
      </c>
      <c r="HW119" s="4">
        <v>0.06</v>
      </c>
      <c r="HY119" s="4">
        <v>0.06</v>
      </c>
      <c r="HZ119" s="4">
        <v>0.06</v>
      </c>
      <c r="IA119" s="4">
        <v>0.06</v>
      </c>
      <c r="IB119" s="4">
        <v>0.06</v>
      </c>
      <c r="IC119" s="4">
        <v>0.06</v>
      </c>
      <c r="ID119" s="4">
        <v>0.06</v>
      </c>
      <c r="IF119" s="4">
        <v>0.06</v>
      </c>
      <c r="IG119" s="4">
        <v>0.06</v>
      </c>
      <c r="IH119" s="4">
        <v>0.06</v>
      </c>
      <c r="II119" s="4">
        <v>0.06</v>
      </c>
      <c r="IJ119" s="4">
        <v>0.06</v>
      </c>
      <c r="IK119" s="4">
        <v>0.06</v>
      </c>
      <c r="IM119" s="4">
        <v>0.06</v>
      </c>
      <c r="IN119" s="4">
        <v>0.06</v>
      </c>
      <c r="IP119" s="4">
        <v>0.06</v>
      </c>
      <c r="IQ119" s="4">
        <v>0.06</v>
      </c>
      <c r="IR119" s="4">
        <v>0.06</v>
      </c>
      <c r="IT119" s="4">
        <v>0.06</v>
      </c>
      <c r="IU119" s="4">
        <v>0.06</v>
      </c>
      <c r="IV119" s="4">
        <v>0.06</v>
      </c>
      <c r="IW119" s="4">
        <v>0.06</v>
      </c>
      <c r="IX119" s="4">
        <v>0.06</v>
      </c>
      <c r="IY119" s="4">
        <v>0.06</v>
      </c>
      <c r="JA119" s="4">
        <v>0.06</v>
      </c>
      <c r="JB119" s="4">
        <v>0.06</v>
      </c>
      <c r="JC119" s="4">
        <v>0.06</v>
      </c>
      <c r="JD119" s="4">
        <v>0.06</v>
      </c>
      <c r="JE119" s="4">
        <v>0.06</v>
      </c>
      <c r="JF119" s="4">
        <v>0.06</v>
      </c>
      <c r="JH119" s="4">
        <v>0.06</v>
      </c>
      <c r="JI119" s="4">
        <v>0.06</v>
      </c>
      <c r="JJ119" s="4">
        <v>0.06</v>
      </c>
      <c r="JK119" s="4">
        <v>0.06</v>
      </c>
      <c r="JL119" s="4">
        <v>0.06</v>
      </c>
      <c r="JM119" s="4">
        <v>0.06</v>
      </c>
      <c r="JO119" s="4">
        <v>0.03</v>
      </c>
      <c r="KL119" s="4">
        <v>0.63</v>
      </c>
      <c r="KM119" s="4">
        <v>1.26</v>
      </c>
      <c r="KN119" s="4">
        <v>1.26</v>
      </c>
      <c r="KO119" s="4">
        <v>1.26</v>
      </c>
      <c r="KQ119" s="4">
        <v>1.47</v>
      </c>
      <c r="KR119" s="4">
        <v>1.68</v>
      </c>
      <c r="KS119" s="4">
        <v>5.03</v>
      </c>
      <c r="KT119" s="4">
        <v>8.3800000000000008</v>
      </c>
      <c r="KU119" s="4">
        <v>5.03</v>
      </c>
      <c r="KV119" s="4">
        <v>1.68</v>
      </c>
      <c r="KX119" s="4">
        <v>1.68</v>
      </c>
      <c r="KY119" s="4">
        <v>1.68</v>
      </c>
      <c r="KZ119" s="4">
        <v>1.68</v>
      </c>
      <c r="LA119" s="4">
        <v>0.84</v>
      </c>
      <c r="YA119" s="4">
        <v>0.16</v>
      </c>
      <c r="YC119" s="4">
        <v>0.63</v>
      </c>
      <c r="YD119" s="4">
        <v>0.63</v>
      </c>
      <c r="YE119" s="4">
        <v>0.63</v>
      </c>
      <c r="YF119" s="4">
        <v>0.63</v>
      </c>
      <c r="YG119" s="4">
        <v>0.63</v>
      </c>
      <c r="YH119" s="4">
        <v>0.63</v>
      </c>
      <c r="YJ119" s="4">
        <v>0.63</v>
      </c>
      <c r="YK119" s="4">
        <v>0.47</v>
      </c>
    </row>
    <row r="120" spans="1:661" hidden="1">
      <c r="A120" s="4" t="s">
        <v>946</v>
      </c>
      <c r="E120" s="4">
        <v>300</v>
      </c>
      <c r="F120" s="4">
        <v>16.329999999999998</v>
      </c>
      <c r="G120" s="752">
        <v>420000</v>
      </c>
      <c r="H120" s="752">
        <v>420000</v>
      </c>
      <c r="I120" s="744">
        <f t="shared" si="2"/>
        <v>16.329999999999998</v>
      </c>
      <c r="J120" s="4">
        <v>1.1299999999999999</v>
      </c>
      <c r="K120" s="4">
        <v>1.1299999999999999</v>
      </c>
      <c r="L120" s="4">
        <v>1.1299999999999999</v>
      </c>
      <c r="M120" s="4">
        <v>1.1299999999999999</v>
      </c>
      <c r="N120" s="4">
        <v>1.1299999999999999</v>
      </c>
      <c r="P120" s="4">
        <v>1.1299999999999999</v>
      </c>
      <c r="Q120" s="4">
        <v>1.1299999999999999</v>
      </c>
      <c r="R120" s="4">
        <v>1.1299999999999999</v>
      </c>
      <c r="BX120" s="4">
        <v>0.28000000000000003</v>
      </c>
      <c r="BY120" s="4">
        <v>0.28000000000000003</v>
      </c>
      <c r="CA120" s="4">
        <v>0.28000000000000003</v>
      </c>
      <c r="CB120" s="4">
        <v>0.28000000000000003</v>
      </c>
      <c r="CC120" s="4">
        <v>0.28000000000000003</v>
      </c>
      <c r="CD120" s="4">
        <v>0.28000000000000003</v>
      </c>
      <c r="CJ120" s="4">
        <v>0.38</v>
      </c>
      <c r="CK120" s="4">
        <v>0.38</v>
      </c>
      <c r="CL120" s="4">
        <v>0.38</v>
      </c>
      <c r="CM120" s="4">
        <v>0.38</v>
      </c>
      <c r="CO120" s="4">
        <v>0.38</v>
      </c>
      <c r="CP120" s="4">
        <v>0.38</v>
      </c>
      <c r="CQ120" s="4">
        <v>0.38</v>
      </c>
      <c r="CR120" s="4">
        <v>0.38</v>
      </c>
      <c r="CS120" s="4">
        <v>0.38</v>
      </c>
      <c r="CT120" s="4">
        <v>0.38</v>
      </c>
      <c r="CV120" s="4">
        <v>0.38</v>
      </c>
      <c r="CW120" s="4">
        <v>0.38</v>
      </c>
      <c r="CX120" s="4">
        <v>0.38</v>
      </c>
      <c r="CY120" s="4">
        <v>0.38</v>
      </c>
      <c r="CZ120" s="4">
        <v>0.38</v>
      </c>
      <c r="DA120" s="4">
        <v>0.38</v>
      </c>
      <c r="DC120" s="4">
        <v>0.38</v>
      </c>
      <c r="DD120" s="4">
        <v>0.38</v>
      </c>
      <c r="DE120" s="4">
        <v>0.38</v>
      </c>
      <c r="DF120" s="4">
        <v>0.38</v>
      </c>
      <c r="DG120" s="4">
        <v>0.38</v>
      </c>
      <c r="DH120" s="4">
        <v>0.38</v>
      </c>
      <c r="DJ120" s="4">
        <v>0.38</v>
      </c>
      <c r="DK120" s="4">
        <v>0.38</v>
      </c>
      <c r="DL120" s="4">
        <v>0.38</v>
      </c>
      <c r="DM120" s="4">
        <v>0.38</v>
      </c>
      <c r="DN120" s="4">
        <v>0.38</v>
      </c>
      <c r="DO120" s="4">
        <v>0.38</v>
      </c>
      <c r="DQ120" s="4">
        <v>0.38</v>
      </c>
      <c r="DR120" s="4">
        <v>0.38</v>
      </c>
      <c r="DS120" s="4">
        <v>0.38</v>
      </c>
      <c r="DT120" s="4">
        <v>0.38</v>
      </c>
      <c r="DU120" s="4">
        <v>0.38</v>
      </c>
      <c r="DV120" s="4">
        <v>0.38</v>
      </c>
      <c r="DX120" s="4">
        <v>0.38</v>
      </c>
      <c r="DY120" s="4">
        <v>0.38</v>
      </c>
      <c r="DZ120" s="4">
        <v>0.38</v>
      </c>
      <c r="EA120" s="4">
        <v>0.38</v>
      </c>
      <c r="EB120" s="4">
        <v>0.38</v>
      </c>
      <c r="EC120" s="4">
        <v>0.38</v>
      </c>
      <c r="EE120" s="4">
        <v>0.38</v>
      </c>
      <c r="EF120" s="4">
        <v>1.67</v>
      </c>
      <c r="EG120" s="4">
        <v>2.96</v>
      </c>
      <c r="EH120" s="4">
        <v>2.96</v>
      </c>
      <c r="EI120" s="4">
        <v>2.96</v>
      </c>
      <c r="EJ120" s="4">
        <v>2.96</v>
      </c>
      <c r="EL120" s="4">
        <v>2.96</v>
      </c>
      <c r="EM120" s="4">
        <v>2.7</v>
      </c>
      <c r="EN120" s="4">
        <v>2.44</v>
      </c>
      <c r="EO120" s="4">
        <v>2.44</v>
      </c>
      <c r="EP120" s="4">
        <v>2.44</v>
      </c>
      <c r="EQ120" s="4">
        <v>2.44</v>
      </c>
      <c r="ES120" s="4">
        <v>6.57</v>
      </c>
      <c r="ET120" s="4">
        <v>10.71</v>
      </c>
      <c r="EZ120" s="4">
        <v>10.71</v>
      </c>
      <c r="FA120" s="4">
        <v>10.71</v>
      </c>
      <c r="FB120" s="4">
        <v>10.71</v>
      </c>
      <c r="FC120" s="4">
        <v>6.57</v>
      </c>
      <c r="FD120" s="4">
        <v>2.44</v>
      </c>
      <c r="FE120" s="4">
        <v>2.44</v>
      </c>
      <c r="FG120" s="4">
        <v>2.44</v>
      </c>
      <c r="FH120" s="4">
        <v>2.44</v>
      </c>
      <c r="FI120" s="4">
        <v>2.96</v>
      </c>
      <c r="FJ120" s="4">
        <v>3.47</v>
      </c>
      <c r="FK120" s="4">
        <v>3.47</v>
      </c>
      <c r="FL120" s="4">
        <v>3.47</v>
      </c>
      <c r="FN120" s="4">
        <v>3.47</v>
      </c>
      <c r="FO120" s="4">
        <v>1.92</v>
      </c>
      <c r="FP120" s="4">
        <v>0.38</v>
      </c>
      <c r="FQ120" s="4">
        <v>0.38</v>
      </c>
      <c r="FR120" s="4">
        <v>0.38</v>
      </c>
      <c r="FS120" s="4">
        <v>0.38</v>
      </c>
      <c r="FU120" s="4">
        <v>0.38</v>
      </c>
      <c r="FV120" s="4">
        <v>0.38</v>
      </c>
      <c r="FW120" s="4">
        <v>0.38</v>
      </c>
      <c r="FX120" s="4">
        <v>0.38</v>
      </c>
      <c r="FY120" s="4">
        <v>0.38</v>
      </c>
      <c r="FZ120" s="4">
        <v>0.38</v>
      </c>
      <c r="GB120" s="4">
        <v>0.38</v>
      </c>
      <c r="GC120" s="4">
        <v>0.38</v>
      </c>
      <c r="GD120" s="4">
        <v>0.38</v>
      </c>
      <c r="GE120" s="4">
        <v>0.38</v>
      </c>
      <c r="GF120" s="4">
        <v>0.38</v>
      </c>
      <c r="GG120" s="4">
        <v>0.38</v>
      </c>
      <c r="GI120" s="4">
        <v>0.38</v>
      </c>
      <c r="GJ120" s="4">
        <v>0.38</v>
      </c>
      <c r="GK120" s="4">
        <v>0.38</v>
      </c>
      <c r="GL120" s="4">
        <v>0.38</v>
      </c>
      <c r="GM120" s="4">
        <v>0.38</v>
      </c>
      <c r="GN120" s="4">
        <v>0.38</v>
      </c>
      <c r="GP120" s="4">
        <v>0.38</v>
      </c>
      <c r="GQ120" s="4">
        <v>0.38</v>
      </c>
      <c r="GR120" s="4">
        <v>0.38</v>
      </c>
      <c r="GS120" s="4">
        <v>0.38</v>
      </c>
      <c r="GT120" s="4">
        <v>0.38</v>
      </c>
      <c r="GU120" s="4">
        <v>0.38</v>
      </c>
      <c r="GW120" s="4">
        <v>0.38</v>
      </c>
      <c r="GX120" s="4">
        <v>0.38</v>
      </c>
      <c r="GY120" s="4">
        <v>0.38</v>
      </c>
      <c r="GZ120" s="4">
        <v>0.38</v>
      </c>
      <c r="HA120" s="4">
        <v>0.38</v>
      </c>
      <c r="HB120" s="4">
        <v>0.38</v>
      </c>
      <c r="HD120" s="4">
        <v>0.38</v>
      </c>
      <c r="HE120" s="4">
        <v>0.38</v>
      </c>
      <c r="HF120" s="4">
        <v>0.38</v>
      </c>
      <c r="HG120" s="4">
        <v>0.38</v>
      </c>
      <c r="HH120" s="4">
        <v>0.38</v>
      </c>
      <c r="HI120" s="4">
        <v>0.38</v>
      </c>
      <c r="HK120" s="4">
        <v>0.38</v>
      </c>
      <c r="HL120" s="4">
        <v>0.38</v>
      </c>
      <c r="HM120" s="4">
        <v>0.38</v>
      </c>
      <c r="HN120" s="4">
        <v>0.38</v>
      </c>
      <c r="HO120" s="4">
        <v>0.38</v>
      </c>
      <c r="HP120" s="4">
        <v>0.38</v>
      </c>
      <c r="HR120" s="4">
        <v>0.38</v>
      </c>
      <c r="HS120" s="4">
        <v>0.38</v>
      </c>
      <c r="HT120" s="4">
        <v>0.38</v>
      </c>
      <c r="HU120" s="4">
        <v>0.38</v>
      </c>
      <c r="HV120" s="4">
        <v>0.38</v>
      </c>
      <c r="HW120" s="4">
        <v>0.38</v>
      </c>
      <c r="HY120" s="4">
        <v>0.38</v>
      </c>
      <c r="HZ120" s="4">
        <v>0.38</v>
      </c>
      <c r="IA120" s="4">
        <v>0.38</v>
      </c>
      <c r="IB120" s="4">
        <v>0.38</v>
      </c>
      <c r="IC120" s="4">
        <v>0.38</v>
      </c>
      <c r="ID120" s="4">
        <v>0.38</v>
      </c>
      <c r="IF120" s="4">
        <v>0.38</v>
      </c>
      <c r="IG120" s="4">
        <v>0.38</v>
      </c>
      <c r="IH120" s="4">
        <v>0.38</v>
      </c>
      <c r="II120" s="4">
        <v>0.38</v>
      </c>
      <c r="IJ120" s="4">
        <v>0.38</v>
      </c>
      <c r="IK120" s="4">
        <v>0.38</v>
      </c>
      <c r="IM120" s="4">
        <v>0.38</v>
      </c>
      <c r="IN120" s="4">
        <v>0.38</v>
      </c>
      <c r="IP120" s="4">
        <v>0.38</v>
      </c>
      <c r="IQ120" s="4">
        <v>0.38</v>
      </c>
      <c r="IR120" s="4">
        <v>0.38</v>
      </c>
      <c r="IT120" s="4">
        <v>0.38</v>
      </c>
      <c r="IU120" s="4">
        <v>0.38</v>
      </c>
      <c r="IV120" s="4">
        <v>0.38</v>
      </c>
      <c r="IW120" s="4">
        <v>0.38</v>
      </c>
      <c r="IX120" s="4">
        <v>0.38</v>
      </c>
      <c r="IY120" s="4">
        <v>0.38</v>
      </c>
      <c r="JA120" s="4">
        <v>0.38</v>
      </c>
      <c r="JB120" s="4">
        <v>0.38</v>
      </c>
      <c r="JC120" s="4">
        <v>1.84</v>
      </c>
      <c r="JD120" s="4">
        <v>3.31</v>
      </c>
      <c r="JE120" s="4">
        <v>3.31</v>
      </c>
      <c r="JF120" s="4">
        <v>3.31</v>
      </c>
      <c r="JH120" s="4">
        <v>3.31</v>
      </c>
      <c r="JI120" s="4">
        <v>3.06</v>
      </c>
      <c r="JJ120" s="4">
        <v>2.82</v>
      </c>
      <c r="JK120" s="4">
        <v>2.82</v>
      </c>
      <c r="JL120" s="4">
        <v>2.82</v>
      </c>
      <c r="JM120" s="4">
        <v>7.7</v>
      </c>
      <c r="JO120" s="4">
        <v>12.4</v>
      </c>
      <c r="JP120" s="4">
        <v>12.21</v>
      </c>
      <c r="JQ120" s="4">
        <v>12.21</v>
      </c>
      <c r="JR120" s="4">
        <v>7.33</v>
      </c>
      <c r="JS120" s="4">
        <v>2.44</v>
      </c>
      <c r="JT120" s="4">
        <v>2.44</v>
      </c>
      <c r="JV120" s="4">
        <v>2.44</v>
      </c>
      <c r="JW120" s="4">
        <v>3.05</v>
      </c>
      <c r="JX120" s="4">
        <v>3.66</v>
      </c>
      <c r="JY120" s="4">
        <v>3.66</v>
      </c>
      <c r="JZ120" s="4">
        <v>3.66</v>
      </c>
      <c r="KA120" s="4">
        <v>1.83</v>
      </c>
      <c r="YA120" s="4">
        <v>0.94</v>
      </c>
      <c r="YC120" s="4">
        <v>3.75</v>
      </c>
      <c r="YD120" s="4">
        <v>3.75</v>
      </c>
      <c r="YE120" s="4">
        <v>3.75</v>
      </c>
      <c r="YF120" s="4">
        <v>3.75</v>
      </c>
      <c r="YG120" s="4">
        <v>3.75</v>
      </c>
      <c r="YH120" s="4">
        <v>3.75</v>
      </c>
      <c r="YJ120" s="4">
        <v>3.75</v>
      </c>
      <c r="YK120" s="4">
        <v>2.81</v>
      </c>
    </row>
    <row r="121" spans="1:661" hidden="1">
      <c r="A121" s="4" t="s">
        <v>947</v>
      </c>
      <c r="E121" s="4">
        <v>530</v>
      </c>
      <c r="F121" s="4">
        <v>15.9</v>
      </c>
      <c r="G121" s="752">
        <v>832100</v>
      </c>
      <c r="H121" s="752">
        <v>832100</v>
      </c>
      <c r="I121" s="744">
        <f t="shared" si="2"/>
        <v>15.9</v>
      </c>
      <c r="J121" s="4">
        <v>1.99</v>
      </c>
      <c r="K121" s="4">
        <v>1.99</v>
      </c>
      <c r="L121" s="4">
        <v>1.99</v>
      </c>
      <c r="M121" s="4">
        <v>1.99</v>
      </c>
      <c r="N121" s="4">
        <v>1.99</v>
      </c>
      <c r="P121" s="4">
        <v>1.99</v>
      </c>
      <c r="Q121" s="4">
        <v>1.99</v>
      </c>
      <c r="R121" s="4">
        <v>1.99</v>
      </c>
      <c r="BX121" s="4">
        <v>0.5</v>
      </c>
      <c r="BY121" s="4">
        <v>0.5</v>
      </c>
      <c r="CA121" s="4">
        <v>0.5</v>
      </c>
      <c r="CB121" s="4">
        <v>0.5</v>
      </c>
      <c r="CC121" s="4">
        <v>0.5</v>
      </c>
      <c r="CD121" s="4">
        <v>0.5</v>
      </c>
      <c r="CJ121" s="4">
        <v>0.66</v>
      </c>
      <c r="CK121" s="4">
        <v>0.66</v>
      </c>
      <c r="CL121" s="4">
        <v>0.66</v>
      </c>
      <c r="CM121" s="4">
        <v>0.66</v>
      </c>
      <c r="CO121" s="4">
        <v>0.66</v>
      </c>
      <c r="CP121" s="4">
        <v>0.66</v>
      </c>
      <c r="CQ121" s="4">
        <v>0.66</v>
      </c>
      <c r="CR121" s="4">
        <v>0.66</v>
      </c>
      <c r="CS121" s="4">
        <v>0.66</v>
      </c>
      <c r="CT121" s="4">
        <v>0.66</v>
      </c>
      <c r="CV121" s="4">
        <v>0.66</v>
      </c>
      <c r="CW121" s="4">
        <v>0.66</v>
      </c>
      <c r="CX121" s="4">
        <v>0.66</v>
      </c>
      <c r="CY121" s="4">
        <v>0.66</v>
      </c>
      <c r="CZ121" s="4">
        <v>0.66</v>
      </c>
      <c r="DA121" s="4">
        <v>0.66</v>
      </c>
      <c r="DC121" s="4">
        <v>0.66</v>
      </c>
      <c r="DD121" s="4">
        <v>0.66</v>
      </c>
      <c r="DE121" s="4">
        <v>0.66</v>
      </c>
      <c r="DF121" s="4">
        <v>0.66</v>
      </c>
      <c r="DG121" s="4">
        <v>0.66</v>
      </c>
      <c r="DH121" s="4">
        <v>0.66</v>
      </c>
      <c r="DJ121" s="4">
        <v>0.66</v>
      </c>
      <c r="DK121" s="4">
        <v>0.66</v>
      </c>
      <c r="DL121" s="4">
        <v>0.66</v>
      </c>
      <c r="DM121" s="4">
        <v>0.66</v>
      </c>
      <c r="DN121" s="4">
        <v>0.66</v>
      </c>
      <c r="DO121" s="4">
        <v>0.66</v>
      </c>
      <c r="DQ121" s="4">
        <v>0.66</v>
      </c>
      <c r="DR121" s="4">
        <v>0.66</v>
      </c>
      <c r="DS121" s="4">
        <v>0.66</v>
      </c>
      <c r="DT121" s="4">
        <v>0.66</v>
      </c>
      <c r="DU121" s="4">
        <v>0.66</v>
      </c>
      <c r="DV121" s="4">
        <v>0.66</v>
      </c>
      <c r="DX121" s="4">
        <v>0.66</v>
      </c>
      <c r="DY121" s="4">
        <v>0.66</v>
      </c>
      <c r="DZ121" s="4">
        <v>0.66</v>
      </c>
      <c r="EA121" s="4">
        <v>0.66</v>
      </c>
      <c r="EB121" s="4">
        <v>0.66</v>
      </c>
      <c r="EC121" s="4">
        <v>0.66</v>
      </c>
      <c r="EE121" s="4">
        <v>0.66</v>
      </c>
      <c r="EF121" s="4">
        <v>0.66</v>
      </c>
      <c r="EG121" s="4">
        <v>0.66</v>
      </c>
      <c r="EH121" s="4">
        <v>0.66</v>
      </c>
      <c r="EI121" s="4">
        <v>0.66</v>
      </c>
      <c r="EJ121" s="4">
        <v>0.66</v>
      </c>
      <c r="EL121" s="4">
        <v>0.66</v>
      </c>
      <c r="EM121" s="4">
        <v>1.43</v>
      </c>
      <c r="EN121" s="4">
        <v>2.2000000000000002</v>
      </c>
      <c r="EO121" s="4">
        <v>2.2000000000000002</v>
      </c>
      <c r="EP121" s="4">
        <v>2.2000000000000002</v>
      </c>
      <c r="EQ121" s="4">
        <v>2.2000000000000002</v>
      </c>
      <c r="ES121" s="4">
        <v>2.2000000000000002</v>
      </c>
      <c r="ET121" s="4">
        <v>2.2000000000000002</v>
      </c>
      <c r="EZ121" s="4">
        <v>2.33</v>
      </c>
      <c r="FA121" s="4">
        <v>2.46</v>
      </c>
      <c r="FB121" s="4">
        <v>2.46</v>
      </c>
      <c r="FC121" s="4">
        <v>2.46</v>
      </c>
      <c r="FD121" s="4">
        <v>5.15</v>
      </c>
      <c r="FE121" s="4">
        <v>7.85</v>
      </c>
      <c r="FG121" s="4">
        <v>7.85</v>
      </c>
      <c r="FH121" s="4">
        <v>7.85</v>
      </c>
      <c r="FI121" s="4">
        <v>7.85</v>
      </c>
      <c r="FJ121" s="4">
        <v>5.15</v>
      </c>
      <c r="FK121" s="4">
        <v>2.46</v>
      </c>
      <c r="FL121" s="4">
        <v>2.46</v>
      </c>
      <c r="FN121" s="4">
        <v>2.46</v>
      </c>
      <c r="FO121" s="4">
        <v>2.46</v>
      </c>
      <c r="FP121" s="4">
        <v>2.46</v>
      </c>
      <c r="FQ121" s="4">
        <v>2.46</v>
      </c>
      <c r="FR121" s="4">
        <v>2.46</v>
      </c>
      <c r="FS121" s="4">
        <v>2.46</v>
      </c>
      <c r="FU121" s="4">
        <v>2.46</v>
      </c>
      <c r="FV121" s="4">
        <v>1.56</v>
      </c>
      <c r="FW121" s="4">
        <v>0.66</v>
      </c>
      <c r="FX121" s="4">
        <v>0.66</v>
      </c>
      <c r="FY121" s="4">
        <v>0.66</v>
      </c>
      <c r="FZ121" s="4">
        <v>0.66</v>
      </c>
      <c r="GB121" s="4">
        <v>0.66</v>
      </c>
      <c r="GC121" s="4">
        <v>0.66</v>
      </c>
      <c r="GD121" s="4">
        <v>0.66</v>
      </c>
      <c r="GE121" s="4">
        <v>0.66</v>
      </c>
      <c r="GF121" s="4">
        <v>0.66</v>
      </c>
      <c r="GG121" s="4">
        <v>0.66</v>
      </c>
      <c r="GI121" s="4">
        <v>0.66</v>
      </c>
      <c r="GJ121" s="4">
        <v>0.66</v>
      </c>
      <c r="GK121" s="4">
        <v>0.66</v>
      </c>
      <c r="GL121" s="4">
        <v>0.66</v>
      </c>
      <c r="GM121" s="4">
        <v>0.66</v>
      </c>
      <c r="GN121" s="4">
        <v>0.66</v>
      </c>
      <c r="GP121" s="4">
        <v>0.66</v>
      </c>
      <c r="GQ121" s="4">
        <v>0.66</v>
      </c>
      <c r="GR121" s="4">
        <v>0.66</v>
      </c>
      <c r="GS121" s="4">
        <v>0.66</v>
      </c>
      <c r="GT121" s="4">
        <v>0.66</v>
      </c>
      <c r="GU121" s="4">
        <v>0.66</v>
      </c>
      <c r="GW121" s="4">
        <v>0.66</v>
      </c>
      <c r="GX121" s="4">
        <v>0.66</v>
      </c>
      <c r="GY121" s="4">
        <v>0.66</v>
      </c>
      <c r="GZ121" s="4">
        <v>0.66</v>
      </c>
      <c r="HA121" s="4">
        <v>0.66</v>
      </c>
      <c r="HB121" s="4">
        <v>0.66</v>
      </c>
      <c r="HD121" s="4">
        <v>0.66</v>
      </c>
      <c r="HE121" s="4">
        <v>0.66</v>
      </c>
      <c r="HF121" s="4">
        <v>0.66</v>
      </c>
      <c r="HG121" s="4">
        <v>0.66</v>
      </c>
      <c r="HH121" s="4">
        <v>0.66</v>
      </c>
      <c r="HI121" s="4">
        <v>0.66</v>
      </c>
      <c r="HK121" s="4">
        <v>0.66</v>
      </c>
      <c r="HL121" s="4">
        <v>0.66</v>
      </c>
      <c r="HM121" s="4">
        <v>0.66</v>
      </c>
      <c r="HN121" s="4">
        <v>0.66</v>
      </c>
      <c r="HO121" s="4">
        <v>0.66</v>
      </c>
      <c r="HP121" s="4">
        <v>0.66</v>
      </c>
      <c r="HR121" s="4">
        <v>0.66</v>
      </c>
      <c r="HS121" s="4">
        <v>0.66</v>
      </c>
      <c r="HT121" s="4">
        <v>0.66</v>
      </c>
      <c r="HU121" s="4">
        <v>0.66</v>
      </c>
      <c r="HV121" s="4">
        <v>0.66</v>
      </c>
      <c r="HW121" s="4">
        <v>0.66</v>
      </c>
      <c r="HY121" s="4">
        <v>0.66</v>
      </c>
      <c r="HZ121" s="4">
        <v>0.66</v>
      </c>
      <c r="IA121" s="4">
        <v>0.66</v>
      </c>
      <c r="IB121" s="4">
        <v>0.66</v>
      </c>
      <c r="IC121" s="4">
        <v>0.66</v>
      </c>
      <c r="ID121" s="4">
        <v>0.66</v>
      </c>
      <c r="IF121" s="4">
        <v>0.66</v>
      </c>
      <c r="IG121" s="4">
        <v>0.66</v>
      </c>
      <c r="IH121" s="4">
        <v>0.66</v>
      </c>
      <c r="II121" s="4">
        <v>0.66</v>
      </c>
      <c r="IJ121" s="4">
        <v>0.66</v>
      </c>
      <c r="IK121" s="4">
        <v>0.66</v>
      </c>
      <c r="IM121" s="4">
        <v>0.66</v>
      </c>
      <c r="IN121" s="4">
        <v>0.66</v>
      </c>
      <c r="IP121" s="4">
        <v>0.66</v>
      </c>
      <c r="IQ121" s="4">
        <v>0.66</v>
      </c>
      <c r="IR121" s="4">
        <v>0.66</v>
      </c>
      <c r="IT121" s="4">
        <v>0.66</v>
      </c>
      <c r="IU121" s="4">
        <v>0.66</v>
      </c>
      <c r="IV121" s="4">
        <v>0.66</v>
      </c>
      <c r="IW121" s="4">
        <v>0.66</v>
      </c>
      <c r="IX121" s="4">
        <v>0.66</v>
      </c>
      <c r="IY121" s="4">
        <v>0.66</v>
      </c>
      <c r="JA121" s="4">
        <v>0.66</v>
      </c>
      <c r="JB121" s="4">
        <v>0.66</v>
      </c>
      <c r="JC121" s="4">
        <v>0.66</v>
      </c>
      <c r="JD121" s="4">
        <v>2.61</v>
      </c>
      <c r="JE121" s="4">
        <v>4.5599999999999996</v>
      </c>
      <c r="JF121" s="4">
        <v>4.5599999999999996</v>
      </c>
      <c r="JH121" s="4">
        <v>4.5599999999999996</v>
      </c>
      <c r="JI121" s="4">
        <v>4.5599999999999996</v>
      </c>
      <c r="JJ121" s="4">
        <v>4.5599999999999996</v>
      </c>
      <c r="JK121" s="4">
        <v>4.5599999999999996</v>
      </c>
      <c r="JL121" s="4">
        <v>4.5599999999999996</v>
      </c>
      <c r="JM121" s="4">
        <v>4.5599999999999996</v>
      </c>
      <c r="JO121" s="4">
        <v>4.2300000000000004</v>
      </c>
      <c r="JP121" s="4">
        <v>11.69</v>
      </c>
      <c r="JQ121" s="4">
        <v>19.489999999999998</v>
      </c>
      <c r="JR121" s="4">
        <v>19.489999999999998</v>
      </c>
      <c r="JS121" s="4">
        <v>19.489999999999998</v>
      </c>
      <c r="JT121" s="4">
        <v>11.04</v>
      </c>
      <c r="JV121" s="4">
        <v>2.6</v>
      </c>
      <c r="JW121" s="4">
        <v>2.6</v>
      </c>
      <c r="JX121" s="4">
        <v>2.6</v>
      </c>
      <c r="JY121" s="4">
        <v>2.6</v>
      </c>
      <c r="JZ121" s="4">
        <v>2.6</v>
      </c>
      <c r="KA121" s="4">
        <v>2.97</v>
      </c>
      <c r="KC121" s="4">
        <v>3.34</v>
      </c>
      <c r="KD121" s="4">
        <v>3.34</v>
      </c>
      <c r="KE121" s="4">
        <v>3.34</v>
      </c>
      <c r="KF121" s="4">
        <v>3.34</v>
      </c>
      <c r="KG121" s="4">
        <v>3.34</v>
      </c>
      <c r="KH121" s="4">
        <v>3.34</v>
      </c>
      <c r="KJ121" s="4">
        <v>1.67</v>
      </c>
      <c r="KQ121" s="4">
        <v>1.91</v>
      </c>
      <c r="KR121" s="4">
        <v>3.82</v>
      </c>
      <c r="KS121" s="4">
        <v>3.82</v>
      </c>
      <c r="KT121" s="4">
        <v>3.82</v>
      </c>
      <c r="KU121" s="4">
        <v>3.82</v>
      </c>
      <c r="KV121" s="4">
        <v>5.09</v>
      </c>
      <c r="KX121" s="4">
        <v>6.37</v>
      </c>
      <c r="KY121" s="4">
        <v>19.11</v>
      </c>
      <c r="KZ121" s="4">
        <v>31.84</v>
      </c>
      <c r="LA121" s="4">
        <v>19.11</v>
      </c>
      <c r="LB121" s="4">
        <v>6.37</v>
      </c>
      <c r="LC121" s="4">
        <v>6.37</v>
      </c>
      <c r="LE121" s="4">
        <v>6.37</v>
      </c>
      <c r="LF121" s="4">
        <v>6.37</v>
      </c>
      <c r="LG121" s="4">
        <v>3.18</v>
      </c>
      <c r="YA121" s="4">
        <v>1.66</v>
      </c>
      <c r="YC121" s="4">
        <v>6.63</v>
      </c>
      <c r="YD121" s="4">
        <v>6.63</v>
      </c>
      <c r="YE121" s="4">
        <v>6.63</v>
      </c>
      <c r="YF121" s="4">
        <v>6.63</v>
      </c>
      <c r="YG121" s="4">
        <v>6.63</v>
      </c>
      <c r="YH121" s="4">
        <v>6.63</v>
      </c>
      <c r="YJ121" s="4">
        <v>6.63</v>
      </c>
      <c r="YK121" s="4">
        <v>4.97</v>
      </c>
    </row>
    <row r="122" spans="1:661" hidden="1">
      <c r="A122" s="4" t="s">
        <v>948</v>
      </c>
      <c r="E122" s="4">
        <v>50</v>
      </c>
      <c r="F122" s="4">
        <v>1.5</v>
      </c>
      <c r="G122" s="752">
        <v>87000</v>
      </c>
      <c r="H122" s="752">
        <v>87000</v>
      </c>
      <c r="I122" s="744">
        <f t="shared" si="2"/>
        <v>1.5</v>
      </c>
      <c r="J122" s="4">
        <v>0.19</v>
      </c>
      <c r="K122" s="4">
        <v>0.19</v>
      </c>
      <c r="L122" s="4">
        <v>0.19</v>
      </c>
      <c r="M122" s="4">
        <v>0.19</v>
      </c>
      <c r="N122" s="4">
        <v>0.19</v>
      </c>
      <c r="P122" s="4">
        <v>0.19</v>
      </c>
      <c r="Q122" s="4">
        <v>0.19</v>
      </c>
      <c r="R122" s="4">
        <v>0.19</v>
      </c>
      <c r="BX122" s="4">
        <v>0.05</v>
      </c>
      <c r="BY122" s="4">
        <v>0.05</v>
      </c>
      <c r="CA122" s="4">
        <v>0.05</v>
      </c>
      <c r="CB122" s="4">
        <v>0.05</v>
      </c>
      <c r="CC122" s="4">
        <v>0.05</v>
      </c>
      <c r="CD122" s="4">
        <v>0.05</v>
      </c>
      <c r="CJ122" s="4">
        <v>0.06</v>
      </c>
      <c r="CK122" s="4">
        <v>0.06</v>
      </c>
      <c r="CL122" s="4">
        <v>0.06</v>
      </c>
      <c r="CM122" s="4">
        <v>0.06</v>
      </c>
      <c r="CO122" s="4">
        <v>0.06</v>
      </c>
      <c r="CP122" s="4">
        <v>0.06</v>
      </c>
      <c r="CQ122" s="4">
        <v>0.06</v>
      </c>
      <c r="CR122" s="4">
        <v>0.06</v>
      </c>
      <c r="CS122" s="4">
        <v>0.06</v>
      </c>
      <c r="CT122" s="4">
        <v>0.06</v>
      </c>
      <c r="CV122" s="4">
        <v>0.06</v>
      </c>
      <c r="CW122" s="4">
        <v>0.06</v>
      </c>
      <c r="CX122" s="4">
        <v>0.06</v>
      </c>
      <c r="CY122" s="4">
        <v>0.06</v>
      </c>
      <c r="CZ122" s="4">
        <v>0.06</v>
      </c>
      <c r="DA122" s="4">
        <v>0.06</v>
      </c>
      <c r="DC122" s="4">
        <v>0.06</v>
      </c>
      <c r="DD122" s="4">
        <v>0.06</v>
      </c>
      <c r="DE122" s="4">
        <v>0.06</v>
      </c>
      <c r="DF122" s="4">
        <v>0.06</v>
      </c>
      <c r="DG122" s="4">
        <v>0.06</v>
      </c>
      <c r="DH122" s="4">
        <v>0.06</v>
      </c>
      <c r="DJ122" s="4">
        <v>0.06</v>
      </c>
      <c r="DK122" s="4">
        <v>0.06</v>
      </c>
      <c r="DL122" s="4">
        <v>0.06</v>
      </c>
      <c r="DM122" s="4">
        <v>0.06</v>
      </c>
      <c r="DN122" s="4">
        <v>0.06</v>
      </c>
      <c r="DO122" s="4">
        <v>0.06</v>
      </c>
      <c r="DQ122" s="4">
        <v>0.06</v>
      </c>
      <c r="DR122" s="4">
        <v>0.06</v>
      </c>
      <c r="DS122" s="4">
        <v>0.06</v>
      </c>
      <c r="DT122" s="4">
        <v>0.06</v>
      </c>
      <c r="DU122" s="4">
        <v>0.06</v>
      </c>
      <c r="DV122" s="4">
        <v>0.06</v>
      </c>
      <c r="DX122" s="4">
        <v>0.06</v>
      </c>
      <c r="DY122" s="4">
        <v>0.06</v>
      </c>
      <c r="DZ122" s="4">
        <v>0.06</v>
      </c>
      <c r="EA122" s="4">
        <v>0.06</v>
      </c>
      <c r="EB122" s="4">
        <v>0.06</v>
      </c>
      <c r="EC122" s="4">
        <v>0.06</v>
      </c>
      <c r="EE122" s="4">
        <v>0.06</v>
      </c>
      <c r="EF122" s="4">
        <v>0.06</v>
      </c>
      <c r="EG122" s="4">
        <v>0.06</v>
      </c>
      <c r="EH122" s="4">
        <v>0.06</v>
      </c>
      <c r="EI122" s="4">
        <v>0.06</v>
      </c>
      <c r="EJ122" s="4">
        <v>0.06</v>
      </c>
      <c r="EL122" s="4">
        <v>0.06</v>
      </c>
      <c r="EM122" s="4">
        <v>0.06</v>
      </c>
      <c r="EN122" s="4">
        <v>0.06</v>
      </c>
      <c r="EO122" s="4">
        <v>0.06</v>
      </c>
      <c r="EP122" s="4">
        <v>0.06</v>
      </c>
      <c r="EQ122" s="4">
        <v>0.06</v>
      </c>
      <c r="ES122" s="4">
        <v>0.06</v>
      </c>
      <c r="ET122" s="4">
        <v>0.06</v>
      </c>
      <c r="EZ122" s="4">
        <v>0.06</v>
      </c>
      <c r="FA122" s="4">
        <v>0.06</v>
      </c>
      <c r="FB122" s="4">
        <v>0.06</v>
      </c>
      <c r="FC122" s="4">
        <v>0.06</v>
      </c>
      <c r="FD122" s="4">
        <v>0.06</v>
      </c>
      <c r="FE122" s="4">
        <v>0.06</v>
      </c>
      <c r="FG122" s="4">
        <v>0.06</v>
      </c>
      <c r="FH122" s="4">
        <v>0.06</v>
      </c>
      <c r="FI122" s="4">
        <v>0.06</v>
      </c>
      <c r="FJ122" s="4">
        <v>0.06</v>
      </c>
      <c r="FK122" s="4">
        <v>0.06</v>
      </c>
      <c r="FL122" s="4">
        <v>0.06</v>
      </c>
      <c r="FN122" s="4">
        <v>0.06</v>
      </c>
      <c r="FO122" s="4">
        <v>0.06</v>
      </c>
      <c r="FP122" s="4">
        <v>0.06</v>
      </c>
      <c r="FQ122" s="4">
        <v>0.06</v>
      </c>
      <c r="FR122" s="4">
        <v>0.06</v>
      </c>
      <c r="FS122" s="4">
        <v>0.06</v>
      </c>
      <c r="FU122" s="4">
        <v>0.06</v>
      </c>
      <c r="FV122" s="4">
        <v>0.06</v>
      </c>
      <c r="FW122" s="4">
        <v>0.06</v>
      </c>
      <c r="FX122" s="4">
        <v>0.06</v>
      </c>
      <c r="FY122" s="4">
        <v>0.06</v>
      </c>
      <c r="FZ122" s="4">
        <v>0.06</v>
      </c>
      <c r="GB122" s="4">
        <v>0.06</v>
      </c>
      <c r="GC122" s="4">
        <v>0.06</v>
      </c>
      <c r="GD122" s="4">
        <v>0.06</v>
      </c>
      <c r="GE122" s="4">
        <v>0.06</v>
      </c>
      <c r="GF122" s="4">
        <v>0.06</v>
      </c>
      <c r="GG122" s="4">
        <v>0.06</v>
      </c>
      <c r="GI122" s="4">
        <v>0.06</v>
      </c>
      <c r="GJ122" s="4">
        <v>0.06</v>
      </c>
      <c r="GK122" s="4">
        <v>0.06</v>
      </c>
      <c r="GL122" s="4">
        <v>0.06</v>
      </c>
      <c r="GM122" s="4">
        <v>0.06</v>
      </c>
      <c r="GN122" s="4">
        <v>0.06</v>
      </c>
      <c r="GP122" s="4">
        <v>0.06</v>
      </c>
      <c r="GQ122" s="4">
        <v>0.06</v>
      </c>
      <c r="GR122" s="4">
        <v>0.06</v>
      </c>
      <c r="GS122" s="4">
        <v>0.06</v>
      </c>
      <c r="GT122" s="4">
        <v>0.06</v>
      </c>
      <c r="GU122" s="4">
        <v>0.06</v>
      </c>
      <c r="GW122" s="4">
        <v>0.06</v>
      </c>
      <c r="GX122" s="4">
        <v>0.06</v>
      </c>
      <c r="GY122" s="4">
        <v>0.06</v>
      </c>
      <c r="GZ122" s="4">
        <v>0.06</v>
      </c>
      <c r="HA122" s="4">
        <v>0.06</v>
      </c>
      <c r="HB122" s="4">
        <v>0.06</v>
      </c>
      <c r="HD122" s="4">
        <v>0.06</v>
      </c>
      <c r="HE122" s="4">
        <v>0.06</v>
      </c>
      <c r="HF122" s="4">
        <v>0.06</v>
      </c>
      <c r="HG122" s="4">
        <v>0.06</v>
      </c>
      <c r="HH122" s="4">
        <v>0.06</v>
      </c>
      <c r="HI122" s="4">
        <v>0.06</v>
      </c>
      <c r="HK122" s="4">
        <v>0.06</v>
      </c>
      <c r="HL122" s="4">
        <v>0.06</v>
      </c>
      <c r="HM122" s="4">
        <v>0.06</v>
      </c>
      <c r="HN122" s="4">
        <v>0.06</v>
      </c>
      <c r="HO122" s="4">
        <v>0.06</v>
      </c>
      <c r="HP122" s="4">
        <v>0.06</v>
      </c>
      <c r="HR122" s="4">
        <v>0.06</v>
      </c>
      <c r="HS122" s="4">
        <v>0.06</v>
      </c>
      <c r="HT122" s="4">
        <v>0.06</v>
      </c>
      <c r="HU122" s="4">
        <v>0.06</v>
      </c>
      <c r="HV122" s="4">
        <v>0.06</v>
      </c>
      <c r="HW122" s="4">
        <v>0.06</v>
      </c>
      <c r="HY122" s="4">
        <v>0.06</v>
      </c>
      <c r="HZ122" s="4">
        <v>0.06</v>
      </c>
      <c r="IA122" s="4">
        <v>0.06</v>
      </c>
      <c r="IB122" s="4">
        <v>0.06</v>
      </c>
      <c r="IC122" s="4">
        <v>0.06</v>
      </c>
      <c r="ID122" s="4">
        <v>0.06</v>
      </c>
      <c r="IF122" s="4">
        <v>0.06</v>
      </c>
      <c r="IG122" s="4">
        <v>0.06</v>
      </c>
      <c r="IH122" s="4">
        <v>0.06</v>
      </c>
      <c r="II122" s="4">
        <v>0.06</v>
      </c>
      <c r="IJ122" s="4">
        <v>0.06</v>
      </c>
      <c r="IK122" s="4">
        <v>0.06</v>
      </c>
      <c r="IM122" s="4">
        <v>0.06</v>
      </c>
      <c r="IN122" s="4">
        <v>0.06</v>
      </c>
      <c r="IP122" s="4">
        <v>0.06</v>
      </c>
      <c r="IQ122" s="4">
        <v>0.06</v>
      </c>
      <c r="IR122" s="4">
        <v>0.06</v>
      </c>
      <c r="IT122" s="4">
        <v>0.06</v>
      </c>
      <c r="IU122" s="4">
        <v>0.06</v>
      </c>
      <c r="IV122" s="4">
        <v>0.06</v>
      </c>
      <c r="IW122" s="4">
        <v>0.06</v>
      </c>
      <c r="IX122" s="4">
        <v>0.06</v>
      </c>
      <c r="IY122" s="4">
        <v>0.06</v>
      </c>
      <c r="JA122" s="4">
        <v>0.06</v>
      </c>
      <c r="JB122" s="4">
        <v>0.06</v>
      </c>
      <c r="JC122" s="4">
        <v>0.06</v>
      </c>
      <c r="JD122" s="4">
        <v>0.06</v>
      </c>
      <c r="JE122" s="4">
        <v>0.06</v>
      </c>
      <c r="JF122" s="4">
        <v>0.06</v>
      </c>
      <c r="JH122" s="4">
        <v>0.06</v>
      </c>
      <c r="JI122" s="4">
        <v>0.06</v>
      </c>
      <c r="JJ122" s="4">
        <v>0.06</v>
      </c>
      <c r="JK122" s="4">
        <v>0.06</v>
      </c>
      <c r="JL122" s="4">
        <v>0.06</v>
      </c>
      <c r="JM122" s="4">
        <v>0.06</v>
      </c>
      <c r="JO122" s="4">
        <v>0.03</v>
      </c>
      <c r="LH122" s="4">
        <v>0.84</v>
      </c>
      <c r="LI122" s="4">
        <v>1.68</v>
      </c>
      <c r="LJ122" s="4">
        <v>1.68</v>
      </c>
      <c r="LL122" s="4">
        <v>1.68</v>
      </c>
      <c r="LM122" s="4">
        <v>1.68</v>
      </c>
      <c r="LN122" s="4">
        <v>3.63</v>
      </c>
      <c r="LO122" s="4">
        <v>5.58</v>
      </c>
      <c r="LP122" s="4">
        <v>5.58</v>
      </c>
      <c r="LQ122" s="4">
        <v>3.35</v>
      </c>
      <c r="LS122" s="4">
        <v>1.1200000000000001</v>
      </c>
      <c r="LT122" s="4">
        <v>1.1200000000000001</v>
      </c>
      <c r="LU122" s="4">
        <v>1.4</v>
      </c>
      <c r="LV122" s="4">
        <v>1.68</v>
      </c>
      <c r="LW122" s="4">
        <v>1.68</v>
      </c>
      <c r="LX122" s="4">
        <v>0.84</v>
      </c>
      <c r="YA122" s="4">
        <v>0.16</v>
      </c>
      <c r="YC122" s="4">
        <v>0.63</v>
      </c>
      <c r="YD122" s="4">
        <v>0.63</v>
      </c>
      <c r="YE122" s="4">
        <v>0.63</v>
      </c>
      <c r="YF122" s="4">
        <v>0.63</v>
      </c>
      <c r="YG122" s="4">
        <v>0.63</v>
      </c>
      <c r="YH122" s="4">
        <v>0.63</v>
      </c>
      <c r="YJ122" s="4">
        <v>0.63</v>
      </c>
      <c r="YK122" s="4">
        <v>0.47</v>
      </c>
    </row>
    <row r="123" spans="1:661" hidden="1">
      <c r="A123" s="4" t="s">
        <v>949</v>
      </c>
      <c r="E123" s="4">
        <v>280</v>
      </c>
      <c r="F123" s="4">
        <v>8.4</v>
      </c>
      <c r="G123" s="752">
        <v>459200</v>
      </c>
      <c r="H123" s="752">
        <v>459200</v>
      </c>
      <c r="I123" s="744">
        <f t="shared" si="2"/>
        <v>8.4</v>
      </c>
      <c r="J123" s="4">
        <v>1.05</v>
      </c>
      <c r="K123" s="4">
        <v>1.05</v>
      </c>
      <c r="L123" s="4">
        <v>1.05</v>
      </c>
      <c r="M123" s="4">
        <v>1.05</v>
      </c>
      <c r="N123" s="4">
        <v>1.05</v>
      </c>
      <c r="P123" s="4">
        <v>1.05</v>
      </c>
      <c r="Q123" s="4">
        <v>1.05</v>
      </c>
      <c r="R123" s="4">
        <v>1.05</v>
      </c>
      <c r="BX123" s="4">
        <v>0.26</v>
      </c>
      <c r="BY123" s="4">
        <v>0.26</v>
      </c>
      <c r="CA123" s="4">
        <v>0.26</v>
      </c>
      <c r="CB123" s="4">
        <v>0.26</v>
      </c>
      <c r="CC123" s="4">
        <v>0.26</v>
      </c>
      <c r="CD123" s="4">
        <v>0.26</v>
      </c>
      <c r="CJ123" s="4">
        <v>0.35</v>
      </c>
      <c r="CK123" s="4">
        <v>0.35</v>
      </c>
      <c r="CL123" s="4">
        <v>0.35</v>
      </c>
      <c r="CM123" s="4">
        <v>0.35</v>
      </c>
      <c r="CO123" s="4">
        <v>0.35</v>
      </c>
      <c r="CP123" s="4">
        <v>0.35</v>
      </c>
      <c r="CQ123" s="4">
        <v>0.35</v>
      </c>
      <c r="CR123" s="4">
        <v>0.35</v>
      </c>
      <c r="CS123" s="4">
        <v>0.35</v>
      </c>
      <c r="CT123" s="4">
        <v>0.35</v>
      </c>
      <c r="CV123" s="4">
        <v>0.35</v>
      </c>
      <c r="CW123" s="4">
        <v>0.35</v>
      </c>
      <c r="CX123" s="4">
        <v>0.35</v>
      </c>
      <c r="CY123" s="4">
        <v>0.35</v>
      </c>
      <c r="CZ123" s="4">
        <v>0.35</v>
      </c>
      <c r="DA123" s="4">
        <v>0.35</v>
      </c>
      <c r="DC123" s="4">
        <v>0.35</v>
      </c>
      <c r="DD123" s="4">
        <v>0.35</v>
      </c>
      <c r="DE123" s="4">
        <v>0.35</v>
      </c>
      <c r="DF123" s="4">
        <v>0.35</v>
      </c>
      <c r="DG123" s="4">
        <v>0.35</v>
      </c>
      <c r="DH123" s="4">
        <v>0.35</v>
      </c>
      <c r="DJ123" s="4">
        <v>0.35</v>
      </c>
      <c r="DK123" s="4">
        <v>0.35</v>
      </c>
      <c r="DL123" s="4">
        <v>0.35</v>
      </c>
      <c r="DM123" s="4">
        <v>0.35</v>
      </c>
      <c r="DN123" s="4">
        <v>0.35</v>
      </c>
      <c r="DO123" s="4">
        <v>0.35</v>
      </c>
      <c r="DQ123" s="4">
        <v>0.35</v>
      </c>
      <c r="DR123" s="4">
        <v>0.35</v>
      </c>
      <c r="DS123" s="4">
        <v>0.35</v>
      </c>
      <c r="DT123" s="4">
        <v>0.35</v>
      </c>
      <c r="DU123" s="4">
        <v>0.35</v>
      </c>
      <c r="DV123" s="4">
        <v>0.35</v>
      </c>
      <c r="DX123" s="4">
        <v>0.35</v>
      </c>
      <c r="DY123" s="4">
        <v>0.35</v>
      </c>
      <c r="DZ123" s="4">
        <v>0.35</v>
      </c>
      <c r="EA123" s="4">
        <v>0.35</v>
      </c>
      <c r="EB123" s="4">
        <v>0.35</v>
      </c>
      <c r="EC123" s="4">
        <v>0.35</v>
      </c>
      <c r="EE123" s="4">
        <v>0.35</v>
      </c>
      <c r="EF123" s="4">
        <v>0.35</v>
      </c>
      <c r="EG123" s="4">
        <v>0.35</v>
      </c>
      <c r="EH123" s="4">
        <v>0.35</v>
      </c>
      <c r="EI123" s="4">
        <v>0.35</v>
      </c>
      <c r="EJ123" s="4">
        <v>0.35</v>
      </c>
      <c r="EL123" s="4">
        <v>0.35</v>
      </c>
      <c r="EM123" s="4">
        <v>0.35</v>
      </c>
      <c r="EN123" s="4">
        <v>0.35</v>
      </c>
      <c r="EO123" s="4">
        <v>0.35</v>
      </c>
      <c r="EP123" s="4">
        <v>0.35</v>
      </c>
      <c r="EQ123" s="4">
        <v>0.35</v>
      </c>
      <c r="ES123" s="4">
        <v>0.35</v>
      </c>
      <c r="ET123" s="4">
        <v>0.35</v>
      </c>
      <c r="EZ123" s="4">
        <v>2.36</v>
      </c>
      <c r="FA123" s="4">
        <v>4.37</v>
      </c>
      <c r="FB123" s="4">
        <v>4.37</v>
      </c>
      <c r="FC123" s="4">
        <v>4.37</v>
      </c>
      <c r="FD123" s="4">
        <v>4.37</v>
      </c>
      <c r="FE123" s="4">
        <v>4.37</v>
      </c>
      <c r="FG123" s="4">
        <v>4.37</v>
      </c>
      <c r="FH123" s="4">
        <v>4.24</v>
      </c>
      <c r="FI123" s="4">
        <v>4.0999999999999996</v>
      </c>
      <c r="FJ123" s="4">
        <v>4.0999999999999996</v>
      </c>
      <c r="FK123" s="4">
        <v>4.0999999999999996</v>
      </c>
      <c r="FL123" s="4">
        <v>4.0999999999999996</v>
      </c>
      <c r="FN123" s="4">
        <v>10.039999999999999</v>
      </c>
      <c r="FO123" s="4">
        <v>15.98</v>
      </c>
      <c r="FP123" s="4">
        <v>15.98</v>
      </c>
      <c r="FQ123" s="4">
        <v>15.98</v>
      </c>
      <c r="FR123" s="4">
        <v>15.98</v>
      </c>
      <c r="FS123" s="4">
        <v>15.98</v>
      </c>
      <c r="FU123" s="4">
        <v>9.73</v>
      </c>
      <c r="FV123" s="4">
        <v>3.48</v>
      </c>
      <c r="FW123" s="4">
        <v>3.48</v>
      </c>
      <c r="FX123" s="4">
        <v>3.48</v>
      </c>
      <c r="FY123" s="4">
        <v>3.48</v>
      </c>
      <c r="FZ123" s="4">
        <v>3.48</v>
      </c>
      <c r="GB123" s="4">
        <v>4.26</v>
      </c>
      <c r="GC123" s="4">
        <v>5.04</v>
      </c>
      <c r="GD123" s="4">
        <v>5.04</v>
      </c>
      <c r="GE123" s="4">
        <v>5.04</v>
      </c>
      <c r="GF123" s="4">
        <v>5.04</v>
      </c>
      <c r="GG123" s="4">
        <v>5.04</v>
      </c>
      <c r="GI123" s="4">
        <v>2.7</v>
      </c>
      <c r="GJ123" s="4">
        <v>0.35</v>
      </c>
      <c r="GK123" s="4">
        <v>0.35</v>
      </c>
      <c r="GL123" s="4">
        <v>0.35</v>
      </c>
      <c r="GM123" s="4">
        <v>0.35</v>
      </c>
      <c r="GN123" s="4">
        <v>0.35</v>
      </c>
      <c r="GP123" s="4">
        <v>0.35</v>
      </c>
      <c r="GQ123" s="4">
        <v>0.35</v>
      </c>
      <c r="GR123" s="4">
        <v>0.35</v>
      </c>
      <c r="GS123" s="4">
        <v>0.35</v>
      </c>
      <c r="GT123" s="4">
        <v>0.35</v>
      </c>
      <c r="GU123" s="4">
        <v>0.35</v>
      </c>
      <c r="GW123" s="4">
        <v>0.35</v>
      </c>
      <c r="GX123" s="4">
        <v>0.35</v>
      </c>
      <c r="GY123" s="4">
        <v>0.35</v>
      </c>
      <c r="GZ123" s="4">
        <v>0.35</v>
      </c>
      <c r="HA123" s="4">
        <v>0.35</v>
      </c>
      <c r="HB123" s="4">
        <v>0.35</v>
      </c>
      <c r="HD123" s="4">
        <v>0.35</v>
      </c>
      <c r="HE123" s="4">
        <v>0.35</v>
      </c>
      <c r="HF123" s="4">
        <v>0.35</v>
      </c>
      <c r="HG123" s="4">
        <v>0.35</v>
      </c>
      <c r="HH123" s="4">
        <v>0.35</v>
      </c>
      <c r="HI123" s="4">
        <v>0.35</v>
      </c>
      <c r="HK123" s="4">
        <v>0.35</v>
      </c>
      <c r="HL123" s="4">
        <v>0.35</v>
      </c>
      <c r="HM123" s="4">
        <v>0.35</v>
      </c>
      <c r="HN123" s="4">
        <v>0.35</v>
      </c>
      <c r="HO123" s="4">
        <v>0.35</v>
      </c>
      <c r="HP123" s="4">
        <v>0.35</v>
      </c>
      <c r="HR123" s="4">
        <v>0.35</v>
      </c>
      <c r="HS123" s="4">
        <v>0.35</v>
      </c>
      <c r="HT123" s="4">
        <v>0.35</v>
      </c>
      <c r="HU123" s="4">
        <v>0.35</v>
      </c>
      <c r="HV123" s="4">
        <v>0.35</v>
      </c>
      <c r="HW123" s="4">
        <v>0.35</v>
      </c>
      <c r="HY123" s="4">
        <v>0.35</v>
      </c>
      <c r="HZ123" s="4">
        <v>0.35</v>
      </c>
      <c r="IA123" s="4">
        <v>0.35</v>
      </c>
      <c r="IB123" s="4">
        <v>0.35</v>
      </c>
      <c r="IC123" s="4">
        <v>0.35</v>
      </c>
      <c r="ID123" s="4">
        <v>0.35</v>
      </c>
      <c r="IF123" s="4">
        <v>0.35</v>
      </c>
      <c r="IG123" s="4">
        <v>0.35</v>
      </c>
      <c r="IH123" s="4">
        <v>0.35</v>
      </c>
      <c r="II123" s="4">
        <v>0.35</v>
      </c>
      <c r="IJ123" s="4">
        <v>0.35</v>
      </c>
      <c r="IK123" s="4">
        <v>0.35</v>
      </c>
      <c r="IM123" s="4">
        <v>0.35</v>
      </c>
      <c r="IN123" s="4">
        <v>0.35</v>
      </c>
      <c r="IP123" s="4">
        <v>0.35</v>
      </c>
      <c r="IQ123" s="4">
        <v>0.35</v>
      </c>
      <c r="IR123" s="4">
        <v>0.35</v>
      </c>
      <c r="IT123" s="4">
        <v>0.35</v>
      </c>
      <c r="IU123" s="4">
        <v>0.35</v>
      </c>
      <c r="IV123" s="4">
        <v>0.35</v>
      </c>
      <c r="IW123" s="4">
        <v>0.35</v>
      </c>
      <c r="IX123" s="4">
        <v>0.35</v>
      </c>
      <c r="IY123" s="4">
        <v>0.35</v>
      </c>
      <c r="JA123" s="4">
        <v>0.35</v>
      </c>
      <c r="JB123" s="4">
        <v>0.35</v>
      </c>
      <c r="JC123" s="4">
        <v>0.35</v>
      </c>
      <c r="JD123" s="4">
        <v>0.35</v>
      </c>
      <c r="JE123" s="4">
        <v>0.35</v>
      </c>
      <c r="JF123" s="4">
        <v>0.35</v>
      </c>
      <c r="JH123" s="4">
        <v>0.35</v>
      </c>
      <c r="JI123" s="4">
        <v>0.35</v>
      </c>
      <c r="JJ123" s="4">
        <v>0.35</v>
      </c>
      <c r="JK123" s="4">
        <v>0.35</v>
      </c>
      <c r="JL123" s="4">
        <v>0.35</v>
      </c>
      <c r="JM123" s="4">
        <v>0.35</v>
      </c>
      <c r="JO123" s="4">
        <v>0.17</v>
      </c>
      <c r="YA123" s="4">
        <v>0.88</v>
      </c>
      <c r="YC123" s="4">
        <v>3.5</v>
      </c>
      <c r="YD123" s="4">
        <v>3.5</v>
      </c>
      <c r="YE123" s="4">
        <v>3.5</v>
      </c>
      <c r="YF123" s="4">
        <v>3.5</v>
      </c>
      <c r="YG123" s="4">
        <v>3.5</v>
      </c>
      <c r="YH123" s="4">
        <v>3.5</v>
      </c>
      <c r="YJ123" s="4">
        <v>3.5</v>
      </c>
      <c r="YK123" s="4">
        <v>2.63</v>
      </c>
    </row>
    <row r="124" spans="1:661" hidden="1">
      <c r="A124" s="4" t="s">
        <v>950</v>
      </c>
      <c r="E124" s="4">
        <v>160</v>
      </c>
      <c r="F124" s="4">
        <v>8.08</v>
      </c>
      <c r="G124" s="752">
        <v>291200</v>
      </c>
      <c r="H124" s="752">
        <v>291200</v>
      </c>
      <c r="I124" s="744">
        <f t="shared" si="2"/>
        <v>8.08</v>
      </c>
      <c r="J124" s="4">
        <v>0.6</v>
      </c>
      <c r="K124" s="4">
        <v>0.6</v>
      </c>
      <c r="L124" s="4">
        <v>0.6</v>
      </c>
      <c r="M124" s="4">
        <v>0.6</v>
      </c>
      <c r="N124" s="4">
        <v>0.6</v>
      </c>
      <c r="P124" s="4">
        <v>0.6</v>
      </c>
      <c r="Q124" s="4">
        <v>0.6</v>
      </c>
      <c r="R124" s="4">
        <v>0.6</v>
      </c>
      <c r="BX124" s="4">
        <v>0.15</v>
      </c>
      <c r="BY124" s="4">
        <v>0.15</v>
      </c>
      <c r="CA124" s="4">
        <v>0.15</v>
      </c>
      <c r="CB124" s="4">
        <v>0.15</v>
      </c>
      <c r="CC124" s="4">
        <v>0.15</v>
      </c>
      <c r="CD124" s="4">
        <v>0.15</v>
      </c>
      <c r="CJ124" s="4">
        <v>0.2</v>
      </c>
      <c r="CK124" s="4">
        <v>0.2</v>
      </c>
      <c r="CL124" s="4">
        <v>0.2</v>
      </c>
      <c r="CM124" s="4">
        <v>0.2</v>
      </c>
      <c r="CO124" s="4">
        <v>0.2</v>
      </c>
      <c r="CP124" s="4">
        <v>0.2</v>
      </c>
      <c r="CQ124" s="4">
        <v>0.2</v>
      </c>
      <c r="CR124" s="4">
        <v>0.2</v>
      </c>
      <c r="CS124" s="4">
        <v>0.2</v>
      </c>
      <c r="CT124" s="4">
        <v>0.2</v>
      </c>
      <c r="CV124" s="4">
        <v>0.2</v>
      </c>
      <c r="CW124" s="4">
        <v>0.2</v>
      </c>
      <c r="CX124" s="4">
        <v>0.2</v>
      </c>
      <c r="CY124" s="4">
        <v>0.2</v>
      </c>
      <c r="CZ124" s="4">
        <v>0.2</v>
      </c>
      <c r="DA124" s="4">
        <v>0.2</v>
      </c>
      <c r="DC124" s="4">
        <v>0.2</v>
      </c>
      <c r="DD124" s="4">
        <v>0.2</v>
      </c>
      <c r="DE124" s="4">
        <v>0.2</v>
      </c>
      <c r="DF124" s="4">
        <v>0.2</v>
      </c>
      <c r="DG124" s="4">
        <v>0.2</v>
      </c>
      <c r="DH124" s="4">
        <v>0.2</v>
      </c>
      <c r="DJ124" s="4">
        <v>0.2</v>
      </c>
      <c r="DK124" s="4">
        <v>0.2</v>
      </c>
      <c r="DL124" s="4">
        <v>0.2</v>
      </c>
      <c r="DM124" s="4">
        <v>0.2</v>
      </c>
      <c r="DN124" s="4">
        <v>0.2</v>
      </c>
      <c r="DO124" s="4">
        <v>0.2</v>
      </c>
      <c r="DQ124" s="4">
        <v>0.2</v>
      </c>
      <c r="DR124" s="4">
        <v>0.2</v>
      </c>
      <c r="DS124" s="4">
        <v>0.2</v>
      </c>
      <c r="DT124" s="4">
        <v>0.2</v>
      </c>
      <c r="DU124" s="4">
        <v>0.2</v>
      </c>
      <c r="DV124" s="4">
        <v>0.2</v>
      </c>
      <c r="DX124" s="4">
        <v>0.2</v>
      </c>
      <c r="DY124" s="4">
        <v>0.2</v>
      </c>
      <c r="DZ124" s="4">
        <v>0.2</v>
      </c>
      <c r="EA124" s="4">
        <v>0.2</v>
      </c>
      <c r="EB124" s="4">
        <v>0.2</v>
      </c>
      <c r="EC124" s="4">
        <v>0.2</v>
      </c>
      <c r="EE124" s="4">
        <v>0.2</v>
      </c>
      <c r="EF124" s="4">
        <v>0.2</v>
      </c>
      <c r="EG124" s="4">
        <v>0.2</v>
      </c>
      <c r="EH124" s="4">
        <v>0.2</v>
      </c>
      <c r="EI124" s="4">
        <v>0.2</v>
      </c>
      <c r="EJ124" s="4">
        <v>0.2</v>
      </c>
      <c r="EL124" s="4">
        <v>0.2</v>
      </c>
      <c r="EM124" s="4">
        <v>0.2</v>
      </c>
      <c r="EN124" s="4">
        <v>0.2</v>
      </c>
      <c r="EO124" s="4">
        <v>0.2</v>
      </c>
      <c r="EP124" s="4">
        <v>0.2</v>
      </c>
      <c r="EQ124" s="4">
        <v>0.2</v>
      </c>
      <c r="ES124" s="4">
        <v>0.2</v>
      </c>
      <c r="ET124" s="4">
        <v>0.2</v>
      </c>
      <c r="EZ124" s="4">
        <v>0.2</v>
      </c>
      <c r="FA124" s="4">
        <v>0.2</v>
      </c>
      <c r="FB124" s="4">
        <v>0.2</v>
      </c>
      <c r="FC124" s="4">
        <v>0.2</v>
      </c>
      <c r="FD124" s="4">
        <v>0.2</v>
      </c>
      <c r="FE124" s="4">
        <v>0.2</v>
      </c>
      <c r="FG124" s="4">
        <v>0.2</v>
      </c>
      <c r="FH124" s="4">
        <v>0.88</v>
      </c>
      <c r="FI124" s="4">
        <v>1.56</v>
      </c>
      <c r="FJ124" s="4">
        <v>1.56</v>
      </c>
      <c r="FK124" s="4">
        <v>1.56</v>
      </c>
      <c r="FL124" s="4">
        <v>1.56</v>
      </c>
      <c r="FN124" s="4">
        <v>1.56</v>
      </c>
      <c r="FO124" s="4">
        <v>1.56</v>
      </c>
      <c r="FP124" s="4">
        <v>1.67</v>
      </c>
      <c r="FQ124" s="4">
        <v>1.79</v>
      </c>
      <c r="FR124" s="4">
        <v>1.79</v>
      </c>
      <c r="FS124" s="4">
        <v>1.79</v>
      </c>
      <c r="FU124" s="4">
        <v>4.17</v>
      </c>
      <c r="FV124" s="4">
        <v>6.55</v>
      </c>
      <c r="FW124" s="4">
        <v>6.55</v>
      </c>
      <c r="FX124" s="4">
        <v>6.55</v>
      </c>
      <c r="FY124" s="4">
        <v>6.55</v>
      </c>
      <c r="FZ124" s="4">
        <v>4.17</v>
      </c>
      <c r="GB124" s="4">
        <v>1.79</v>
      </c>
      <c r="GC124" s="4">
        <v>1.79</v>
      </c>
      <c r="GD124" s="4">
        <v>1.79</v>
      </c>
      <c r="GE124" s="4">
        <v>1.79</v>
      </c>
      <c r="GF124" s="4">
        <v>1.79</v>
      </c>
      <c r="GG124" s="4">
        <v>1.79</v>
      </c>
      <c r="GI124" s="4">
        <v>1.79</v>
      </c>
      <c r="GJ124" s="4">
        <v>1.79</v>
      </c>
      <c r="GK124" s="4">
        <v>1.79</v>
      </c>
      <c r="GL124" s="4">
        <v>0.99</v>
      </c>
      <c r="GM124" s="4">
        <v>0.2</v>
      </c>
      <c r="GN124" s="4">
        <v>0.2</v>
      </c>
      <c r="GP124" s="4">
        <v>0.2</v>
      </c>
      <c r="GQ124" s="4">
        <v>0.2</v>
      </c>
      <c r="GR124" s="4">
        <v>0.2</v>
      </c>
      <c r="GS124" s="4">
        <v>0.2</v>
      </c>
      <c r="GT124" s="4">
        <v>0.2</v>
      </c>
      <c r="GU124" s="4">
        <v>0.2</v>
      </c>
      <c r="GW124" s="4">
        <v>0.2</v>
      </c>
      <c r="GX124" s="4">
        <v>0.2</v>
      </c>
      <c r="GY124" s="4">
        <v>0.2</v>
      </c>
      <c r="GZ124" s="4">
        <v>0.2</v>
      </c>
      <c r="HA124" s="4">
        <v>0.2</v>
      </c>
      <c r="HB124" s="4">
        <v>0.2</v>
      </c>
      <c r="HD124" s="4">
        <v>0.2</v>
      </c>
      <c r="HE124" s="4">
        <v>0.2</v>
      </c>
      <c r="HF124" s="4">
        <v>0.2</v>
      </c>
      <c r="HG124" s="4">
        <v>0.2</v>
      </c>
      <c r="HH124" s="4">
        <v>0.2</v>
      </c>
      <c r="HI124" s="4">
        <v>0.2</v>
      </c>
      <c r="HK124" s="4">
        <v>0.2</v>
      </c>
      <c r="HL124" s="4">
        <v>0.2</v>
      </c>
      <c r="HM124" s="4">
        <v>0.2</v>
      </c>
      <c r="HN124" s="4">
        <v>0.2</v>
      </c>
      <c r="HO124" s="4">
        <v>0.2</v>
      </c>
      <c r="HP124" s="4">
        <v>0.2</v>
      </c>
      <c r="HR124" s="4">
        <v>0.2</v>
      </c>
      <c r="HS124" s="4">
        <v>0.2</v>
      </c>
      <c r="HT124" s="4">
        <v>0.2</v>
      </c>
      <c r="HU124" s="4">
        <v>0.2</v>
      </c>
      <c r="HV124" s="4">
        <v>0.2</v>
      </c>
      <c r="HW124" s="4">
        <v>0.2</v>
      </c>
      <c r="HY124" s="4">
        <v>0.2</v>
      </c>
      <c r="HZ124" s="4">
        <v>0.2</v>
      </c>
      <c r="IA124" s="4">
        <v>0.2</v>
      </c>
      <c r="IB124" s="4">
        <v>0.2</v>
      </c>
      <c r="IC124" s="4">
        <v>0.2</v>
      </c>
      <c r="ID124" s="4">
        <v>0.2</v>
      </c>
      <c r="IF124" s="4">
        <v>0.2</v>
      </c>
      <c r="IG124" s="4">
        <v>0.2</v>
      </c>
      <c r="IH124" s="4">
        <v>0.2</v>
      </c>
      <c r="II124" s="4">
        <v>0.2</v>
      </c>
      <c r="IJ124" s="4">
        <v>0.2</v>
      </c>
      <c r="IK124" s="4">
        <v>0.2</v>
      </c>
      <c r="IM124" s="4">
        <v>0.2</v>
      </c>
      <c r="IN124" s="4">
        <v>0.2</v>
      </c>
      <c r="IP124" s="4">
        <v>0.2</v>
      </c>
      <c r="IQ124" s="4">
        <v>0.2</v>
      </c>
      <c r="IR124" s="4">
        <v>0.2</v>
      </c>
      <c r="IT124" s="4">
        <v>0.2</v>
      </c>
      <c r="IU124" s="4">
        <v>0.2</v>
      </c>
      <c r="IV124" s="4">
        <v>0.2</v>
      </c>
      <c r="IW124" s="4">
        <v>0.2</v>
      </c>
      <c r="IX124" s="4">
        <v>0.2</v>
      </c>
      <c r="IY124" s="4">
        <v>0.2</v>
      </c>
      <c r="JA124" s="4">
        <v>0.2</v>
      </c>
      <c r="JB124" s="4">
        <v>0.2</v>
      </c>
      <c r="JC124" s="4">
        <v>0.2</v>
      </c>
      <c r="JD124" s="4">
        <v>0.2</v>
      </c>
      <c r="JE124" s="4">
        <v>0.2</v>
      </c>
      <c r="JF124" s="4">
        <v>0.2</v>
      </c>
      <c r="JH124" s="4">
        <v>0.2</v>
      </c>
      <c r="JI124" s="4">
        <v>1.02</v>
      </c>
      <c r="JJ124" s="4">
        <v>1.84</v>
      </c>
      <c r="JK124" s="4">
        <v>1.84</v>
      </c>
      <c r="JL124" s="4">
        <v>1.84</v>
      </c>
      <c r="JM124" s="4">
        <v>1.75</v>
      </c>
      <c r="JO124" s="4">
        <v>1.56</v>
      </c>
      <c r="JP124" s="4">
        <v>1.46</v>
      </c>
      <c r="JQ124" s="4">
        <v>4.37</v>
      </c>
      <c r="JR124" s="4">
        <v>7.28</v>
      </c>
      <c r="JS124" s="4">
        <v>7.28</v>
      </c>
      <c r="JT124" s="4">
        <v>4.08</v>
      </c>
      <c r="JV124" s="4">
        <v>0.87</v>
      </c>
      <c r="JW124" s="4">
        <v>0.87</v>
      </c>
      <c r="JX124" s="4">
        <v>0.87</v>
      </c>
      <c r="JY124" s="4">
        <v>0.87</v>
      </c>
      <c r="JZ124" s="4">
        <v>0.98</v>
      </c>
      <c r="KA124" s="4">
        <v>1.0900000000000001</v>
      </c>
      <c r="KC124" s="4">
        <v>1.0900000000000001</v>
      </c>
      <c r="KD124" s="4">
        <v>1.0900000000000001</v>
      </c>
      <c r="KE124" s="4">
        <v>1.0900000000000001</v>
      </c>
      <c r="KF124" s="4">
        <v>1.0900000000000001</v>
      </c>
      <c r="KG124" s="4">
        <v>0.55000000000000004</v>
      </c>
      <c r="YA124" s="4">
        <v>0.5</v>
      </c>
      <c r="YC124" s="4">
        <v>2</v>
      </c>
      <c r="YD124" s="4">
        <v>2</v>
      </c>
      <c r="YE124" s="4">
        <v>2</v>
      </c>
      <c r="YF124" s="4">
        <v>2</v>
      </c>
      <c r="YG124" s="4">
        <v>2</v>
      </c>
      <c r="YH124" s="4">
        <v>2</v>
      </c>
      <c r="YJ124" s="4">
        <v>2</v>
      </c>
      <c r="YK124" s="4">
        <v>1.5</v>
      </c>
    </row>
    <row r="125" spans="1:661" hidden="1">
      <c r="A125" s="4" t="s">
        <v>951</v>
      </c>
      <c r="E125" s="4">
        <v>50</v>
      </c>
      <c r="F125" s="4">
        <v>1.5</v>
      </c>
      <c r="G125" s="752">
        <v>100000</v>
      </c>
      <c r="H125" s="752">
        <v>100000</v>
      </c>
      <c r="I125" s="744">
        <f t="shared" si="2"/>
        <v>1.5</v>
      </c>
      <c r="J125" s="4">
        <v>0.19</v>
      </c>
      <c r="K125" s="4">
        <v>0.19</v>
      </c>
      <c r="L125" s="4">
        <v>0.19</v>
      </c>
      <c r="M125" s="4">
        <v>0.19</v>
      </c>
      <c r="N125" s="4">
        <v>0.19</v>
      </c>
      <c r="P125" s="4">
        <v>0.19</v>
      </c>
      <c r="Q125" s="4">
        <v>0.19</v>
      </c>
      <c r="R125" s="4">
        <v>0.19</v>
      </c>
      <c r="BX125" s="4">
        <v>0.05</v>
      </c>
      <c r="BY125" s="4">
        <v>0.05</v>
      </c>
      <c r="CA125" s="4">
        <v>0.05</v>
      </c>
      <c r="CB125" s="4">
        <v>0.05</v>
      </c>
      <c r="CC125" s="4">
        <v>0.05</v>
      </c>
      <c r="CD125" s="4">
        <v>0.05</v>
      </c>
      <c r="CJ125" s="4">
        <v>0.06</v>
      </c>
      <c r="CK125" s="4">
        <v>0.06</v>
      </c>
      <c r="CL125" s="4">
        <v>0.06</v>
      </c>
      <c r="CM125" s="4">
        <v>0.06</v>
      </c>
      <c r="CO125" s="4">
        <v>0.06</v>
      </c>
      <c r="CP125" s="4">
        <v>0.06</v>
      </c>
      <c r="CQ125" s="4">
        <v>0.06</v>
      </c>
      <c r="CR125" s="4">
        <v>0.06</v>
      </c>
      <c r="CS125" s="4">
        <v>0.06</v>
      </c>
      <c r="CT125" s="4">
        <v>0.06</v>
      </c>
      <c r="CV125" s="4">
        <v>0.06</v>
      </c>
      <c r="CW125" s="4">
        <v>0.06</v>
      </c>
      <c r="CX125" s="4">
        <v>0.06</v>
      </c>
      <c r="CY125" s="4">
        <v>0.06</v>
      </c>
      <c r="CZ125" s="4">
        <v>0.06</v>
      </c>
      <c r="DA125" s="4">
        <v>0.06</v>
      </c>
      <c r="DC125" s="4">
        <v>0.06</v>
      </c>
      <c r="DD125" s="4">
        <v>0.06</v>
      </c>
      <c r="DE125" s="4">
        <v>0.06</v>
      </c>
      <c r="DF125" s="4">
        <v>0.06</v>
      </c>
      <c r="DG125" s="4">
        <v>0.06</v>
      </c>
      <c r="DH125" s="4">
        <v>0.06</v>
      </c>
      <c r="DJ125" s="4">
        <v>0.06</v>
      </c>
      <c r="DK125" s="4">
        <v>0.06</v>
      </c>
      <c r="DL125" s="4">
        <v>0.06</v>
      </c>
      <c r="DM125" s="4">
        <v>0.06</v>
      </c>
      <c r="DN125" s="4">
        <v>0.06</v>
      </c>
      <c r="DO125" s="4">
        <v>0.06</v>
      </c>
      <c r="DQ125" s="4">
        <v>0.06</v>
      </c>
      <c r="DR125" s="4">
        <v>0.06</v>
      </c>
      <c r="DS125" s="4">
        <v>0.06</v>
      </c>
      <c r="DT125" s="4">
        <v>0.06</v>
      </c>
      <c r="DU125" s="4">
        <v>0.06</v>
      </c>
      <c r="DV125" s="4">
        <v>0.06</v>
      </c>
      <c r="DX125" s="4">
        <v>0.06</v>
      </c>
      <c r="DY125" s="4">
        <v>0.06</v>
      </c>
      <c r="DZ125" s="4">
        <v>0.06</v>
      </c>
      <c r="EA125" s="4">
        <v>0.06</v>
      </c>
      <c r="EB125" s="4">
        <v>0.06</v>
      </c>
      <c r="EC125" s="4">
        <v>0.06</v>
      </c>
      <c r="EE125" s="4">
        <v>0.06</v>
      </c>
      <c r="EF125" s="4">
        <v>0.06</v>
      </c>
      <c r="EG125" s="4">
        <v>0.06</v>
      </c>
      <c r="EH125" s="4">
        <v>0.06</v>
      </c>
      <c r="EI125" s="4">
        <v>0.06</v>
      </c>
      <c r="EJ125" s="4">
        <v>0.06</v>
      </c>
      <c r="EL125" s="4">
        <v>0.06</v>
      </c>
      <c r="EM125" s="4">
        <v>0.06</v>
      </c>
      <c r="EN125" s="4">
        <v>0.06</v>
      </c>
      <c r="EO125" s="4">
        <v>0.06</v>
      </c>
      <c r="EP125" s="4">
        <v>0.06</v>
      </c>
      <c r="EQ125" s="4">
        <v>0.06</v>
      </c>
      <c r="ES125" s="4">
        <v>0.06</v>
      </c>
      <c r="ET125" s="4">
        <v>0.06</v>
      </c>
      <c r="EZ125" s="4">
        <v>0.06</v>
      </c>
      <c r="FA125" s="4">
        <v>0.06</v>
      </c>
      <c r="FB125" s="4">
        <v>0.06</v>
      </c>
      <c r="FC125" s="4">
        <v>0.06</v>
      </c>
      <c r="FD125" s="4">
        <v>0.06</v>
      </c>
      <c r="FE125" s="4">
        <v>0.06</v>
      </c>
      <c r="FG125" s="4">
        <v>0.06</v>
      </c>
      <c r="FH125" s="4">
        <v>0.06</v>
      </c>
      <c r="FI125" s="4">
        <v>0.06</v>
      </c>
      <c r="FJ125" s="4">
        <v>0.06</v>
      </c>
      <c r="FK125" s="4">
        <v>0.06</v>
      </c>
      <c r="FL125" s="4">
        <v>0.06</v>
      </c>
      <c r="FN125" s="4">
        <v>0.06</v>
      </c>
      <c r="FO125" s="4">
        <v>0.06</v>
      </c>
      <c r="FP125" s="4">
        <v>0.06</v>
      </c>
      <c r="FQ125" s="4">
        <v>0.06</v>
      </c>
      <c r="FR125" s="4">
        <v>0.06</v>
      </c>
      <c r="FS125" s="4">
        <v>0.06</v>
      </c>
      <c r="FU125" s="4">
        <v>0.06</v>
      </c>
      <c r="FV125" s="4">
        <v>0.06</v>
      </c>
      <c r="FW125" s="4">
        <v>0.06</v>
      </c>
      <c r="FX125" s="4">
        <v>0.06</v>
      </c>
      <c r="FY125" s="4">
        <v>0.06</v>
      </c>
      <c r="FZ125" s="4">
        <v>0.06</v>
      </c>
      <c r="GB125" s="4">
        <v>0.06</v>
      </c>
      <c r="GC125" s="4">
        <v>0.06</v>
      </c>
      <c r="GD125" s="4">
        <v>0.06</v>
      </c>
      <c r="GE125" s="4">
        <v>0.06</v>
      </c>
      <c r="GF125" s="4">
        <v>0.06</v>
      </c>
      <c r="GG125" s="4">
        <v>0.06</v>
      </c>
      <c r="GI125" s="4">
        <v>0.06</v>
      </c>
      <c r="GJ125" s="4">
        <v>0.06</v>
      </c>
      <c r="GK125" s="4">
        <v>0.06</v>
      </c>
      <c r="GL125" s="4">
        <v>0.06</v>
      </c>
      <c r="GM125" s="4">
        <v>0.06</v>
      </c>
      <c r="GN125" s="4">
        <v>0.06</v>
      </c>
      <c r="GP125" s="4">
        <v>0.06</v>
      </c>
      <c r="GQ125" s="4">
        <v>0.06</v>
      </c>
      <c r="GR125" s="4">
        <v>0.06</v>
      </c>
      <c r="GS125" s="4">
        <v>0.06</v>
      </c>
      <c r="GT125" s="4">
        <v>0.06</v>
      </c>
      <c r="GU125" s="4">
        <v>0.06</v>
      </c>
      <c r="GW125" s="4">
        <v>0.06</v>
      </c>
      <c r="GX125" s="4">
        <v>0.06</v>
      </c>
      <c r="GY125" s="4">
        <v>0.06</v>
      </c>
      <c r="GZ125" s="4">
        <v>0.06</v>
      </c>
      <c r="HA125" s="4">
        <v>0.06</v>
      </c>
      <c r="HB125" s="4">
        <v>0.06</v>
      </c>
      <c r="HD125" s="4">
        <v>0.06</v>
      </c>
      <c r="HE125" s="4">
        <v>0.06</v>
      </c>
      <c r="HF125" s="4">
        <v>0.06</v>
      </c>
      <c r="HG125" s="4">
        <v>0.06</v>
      </c>
      <c r="HH125" s="4">
        <v>0.06</v>
      </c>
      <c r="HI125" s="4">
        <v>0.06</v>
      </c>
      <c r="HK125" s="4">
        <v>0.06</v>
      </c>
      <c r="HL125" s="4">
        <v>0.06</v>
      </c>
      <c r="HM125" s="4">
        <v>0.06</v>
      </c>
      <c r="HN125" s="4">
        <v>0.06</v>
      </c>
      <c r="HO125" s="4">
        <v>0.06</v>
      </c>
      <c r="HP125" s="4">
        <v>0.06</v>
      </c>
      <c r="HR125" s="4">
        <v>0.06</v>
      </c>
      <c r="HS125" s="4">
        <v>0.06</v>
      </c>
      <c r="HT125" s="4">
        <v>0.06</v>
      </c>
      <c r="HU125" s="4">
        <v>0.06</v>
      </c>
      <c r="HV125" s="4">
        <v>0.06</v>
      </c>
      <c r="HW125" s="4">
        <v>0.06</v>
      </c>
      <c r="HY125" s="4">
        <v>0.06</v>
      </c>
      <c r="HZ125" s="4">
        <v>0.06</v>
      </c>
      <c r="IA125" s="4">
        <v>0.06</v>
      </c>
      <c r="IB125" s="4">
        <v>0.06</v>
      </c>
      <c r="IC125" s="4">
        <v>0.06</v>
      </c>
      <c r="ID125" s="4">
        <v>0.06</v>
      </c>
      <c r="IF125" s="4">
        <v>0.06</v>
      </c>
      <c r="IG125" s="4">
        <v>0.06</v>
      </c>
      <c r="IH125" s="4">
        <v>0.06</v>
      </c>
      <c r="II125" s="4">
        <v>0.06</v>
      </c>
      <c r="IJ125" s="4">
        <v>0.06</v>
      </c>
      <c r="IK125" s="4">
        <v>0.06</v>
      </c>
      <c r="IM125" s="4">
        <v>0.06</v>
      </c>
      <c r="IN125" s="4">
        <v>0.06</v>
      </c>
      <c r="IP125" s="4">
        <v>0.06</v>
      </c>
      <c r="IQ125" s="4">
        <v>0.06</v>
      </c>
      <c r="IR125" s="4">
        <v>0.06</v>
      </c>
      <c r="IT125" s="4">
        <v>0.06</v>
      </c>
      <c r="IU125" s="4">
        <v>0.06</v>
      </c>
      <c r="IV125" s="4">
        <v>0.06</v>
      </c>
      <c r="IW125" s="4">
        <v>0.06</v>
      </c>
      <c r="IX125" s="4">
        <v>0.06</v>
      </c>
      <c r="IY125" s="4">
        <v>0.06</v>
      </c>
      <c r="JA125" s="4">
        <v>0.06</v>
      </c>
      <c r="JB125" s="4">
        <v>0.06</v>
      </c>
      <c r="JC125" s="4">
        <v>0.06</v>
      </c>
      <c r="JD125" s="4">
        <v>0.06</v>
      </c>
      <c r="JE125" s="4">
        <v>0.06</v>
      </c>
      <c r="JF125" s="4">
        <v>0.06</v>
      </c>
      <c r="JH125" s="4">
        <v>0.06</v>
      </c>
      <c r="JI125" s="4">
        <v>0.06</v>
      </c>
      <c r="JJ125" s="4">
        <v>0.06</v>
      </c>
      <c r="JK125" s="4">
        <v>0.06</v>
      </c>
      <c r="JL125" s="4">
        <v>0.06</v>
      </c>
      <c r="JM125" s="4">
        <v>0.06</v>
      </c>
      <c r="JO125" s="4">
        <v>0.03</v>
      </c>
      <c r="LL125" s="4">
        <v>1.26</v>
      </c>
      <c r="LM125" s="4">
        <v>2.5099999999999998</v>
      </c>
      <c r="LN125" s="4">
        <v>2.09</v>
      </c>
      <c r="LO125" s="4">
        <v>1.68</v>
      </c>
      <c r="LP125" s="4">
        <v>5.03</v>
      </c>
      <c r="LQ125" s="4">
        <v>8.3800000000000008</v>
      </c>
      <c r="LS125" s="4">
        <v>4.75</v>
      </c>
      <c r="LT125" s="4">
        <v>1.1200000000000001</v>
      </c>
      <c r="LU125" s="4">
        <v>1.1200000000000001</v>
      </c>
      <c r="LV125" s="4">
        <v>1.4</v>
      </c>
      <c r="LW125" s="4">
        <v>1.68</v>
      </c>
      <c r="LX125" s="4">
        <v>1.68</v>
      </c>
      <c r="LZ125" s="4">
        <v>0.84</v>
      </c>
      <c r="YA125" s="4">
        <v>0.16</v>
      </c>
      <c r="YC125" s="4">
        <v>0.63</v>
      </c>
      <c r="YD125" s="4">
        <v>0.63</v>
      </c>
      <c r="YE125" s="4">
        <v>0.63</v>
      </c>
      <c r="YF125" s="4">
        <v>0.63</v>
      </c>
      <c r="YG125" s="4">
        <v>0.63</v>
      </c>
      <c r="YH125" s="4">
        <v>0.63</v>
      </c>
      <c r="YJ125" s="4">
        <v>0.63</v>
      </c>
      <c r="YK125" s="4">
        <v>0.47</v>
      </c>
    </row>
    <row r="126" spans="1:661" hidden="1">
      <c r="A126" s="4" t="s">
        <v>952</v>
      </c>
      <c r="E126" s="4">
        <v>195</v>
      </c>
      <c r="F126" s="4">
        <v>5.85</v>
      </c>
      <c r="G126" s="752">
        <v>390000</v>
      </c>
      <c r="H126" s="752">
        <v>390000</v>
      </c>
      <c r="I126" s="744">
        <f t="shared" si="2"/>
        <v>5.85</v>
      </c>
      <c r="J126" s="4">
        <v>0.73</v>
      </c>
      <c r="K126" s="4">
        <v>0.73</v>
      </c>
      <c r="L126" s="4">
        <v>0.73</v>
      </c>
      <c r="M126" s="4">
        <v>0.73</v>
      </c>
      <c r="N126" s="4">
        <v>0.73</v>
      </c>
      <c r="P126" s="4">
        <v>0.73</v>
      </c>
      <c r="Q126" s="4">
        <v>0.73</v>
      </c>
      <c r="R126" s="4">
        <v>0.73</v>
      </c>
      <c r="BX126" s="4">
        <v>0.18</v>
      </c>
      <c r="BY126" s="4">
        <v>0.18</v>
      </c>
      <c r="CA126" s="4">
        <v>0.18</v>
      </c>
      <c r="CB126" s="4">
        <v>0.18</v>
      </c>
      <c r="CC126" s="4">
        <v>0.18</v>
      </c>
      <c r="CD126" s="4">
        <v>0.18</v>
      </c>
      <c r="CJ126" s="4">
        <v>0.24</v>
      </c>
      <c r="CK126" s="4">
        <v>0.24</v>
      </c>
      <c r="CL126" s="4">
        <v>0.24</v>
      </c>
      <c r="CM126" s="4">
        <v>0.24</v>
      </c>
      <c r="CO126" s="4">
        <v>0.24</v>
      </c>
      <c r="CP126" s="4">
        <v>0.24</v>
      </c>
      <c r="CQ126" s="4">
        <v>0.24</v>
      </c>
      <c r="CR126" s="4">
        <v>0.24</v>
      </c>
      <c r="CS126" s="4">
        <v>0.24</v>
      </c>
      <c r="CT126" s="4">
        <v>0.24</v>
      </c>
      <c r="CV126" s="4">
        <v>0.24</v>
      </c>
      <c r="CW126" s="4">
        <v>0.24</v>
      </c>
      <c r="CX126" s="4">
        <v>0.24</v>
      </c>
      <c r="CY126" s="4">
        <v>0.24</v>
      </c>
      <c r="CZ126" s="4">
        <v>0.24</v>
      </c>
      <c r="DA126" s="4">
        <v>0.24</v>
      </c>
      <c r="DC126" s="4">
        <v>0.24</v>
      </c>
      <c r="DD126" s="4">
        <v>0.24</v>
      </c>
      <c r="DE126" s="4">
        <v>0.24</v>
      </c>
      <c r="DF126" s="4">
        <v>0.24</v>
      </c>
      <c r="DG126" s="4">
        <v>0.24</v>
      </c>
      <c r="DH126" s="4">
        <v>0.24</v>
      </c>
      <c r="DJ126" s="4">
        <v>0.24</v>
      </c>
      <c r="DK126" s="4">
        <v>0.24</v>
      </c>
      <c r="DL126" s="4">
        <v>0.24</v>
      </c>
      <c r="DM126" s="4">
        <v>0.24</v>
      </c>
      <c r="DN126" s="4">
        <v>0.24</v>
      </c>
      <c r="DO126" s="4">
        <v>0.24</v>
      </c>
      <c r="DQ126" s="4">
        <v>0.24</v>
      </c>
      <c r="DR126" s="4">
        <v>0.24</v>
      </c>
      <c r="DS126" s="4">
        <v>0.24</v>
      </c>
      <c r="DT126" s="4">
        <v>0.24</v>
      </c>
      <c r="DU126" s="4">
        <v>0.24</v>
      </c>
      <c r="DV126" s="4">
        <v>0.24</v>
      </c>
      <c r="DX126" s="4">
        <v>0.24</v>
      </c>
      <c r="DY126" s="4">
        <v>0.24</v>
      </c>
      <c r="DZ126" s="4">
        <v>0.24</v>
      </c>
      <c r="EA126" s="4">
        <v>0.24</v>
      </c>
      <c r="EB126" s="4">
        <v>0.24</v>
      </c>
      <c r="EC126" s="4">
        <v>0.24</v>
      </c>
      <c r="EE126" s="4">
        <v>0.24</v>
      </c>
      <c r="EF126" s="4">
        <v>0.24</v>
      </c>
      <c r="EG126" s="4">
        <v>0.24</v>
      </c>
      <c r="EH126" s="4">
        <v>0.24</v>
      </c>
      <c r="EI126" s="4">
        <v>0.24</v>
      </c>
      <c r="EJ126" s="4">
        <v>0.24</v>
      </c>
      <c r="EL126" s="4">
        <v>0.24</v>
      </c>
      <c r="EM126" s="4">
        <v>0.24</v>
      </c>
      <c r="EN126" s="4">
        <v>0.24</v>
      </c>
      <c r="EO126" s="4">
        <v>0.24</v>
      </c>
      <c r="EP126" s="4">
        <v>0.24</v>
      </c>
      <c r="EQ126" s="4">
        <v>0.24</v>
      </c>
      <c r="ES126" s="4">
        <v>0.24</v>
      </c>
      <c r="ET126" s="4">
        <v>0.24</v>
      </c>
      <c r="EZ126" s="4">
        <v>0.24</v>
      </c>
      <c r="FA126" s="4">
        <v>0.24</v>
      </c>
      <c r="FB126" s="4">
        <v>0.24</v>
      </c>
      <c r="FC126" s="4">
        <v>0.24</v>
      </c>
      <c r="FD126" s="4">
        <v>0.24</v>
      </c>
      <c r="FE126" s="4">
        <v>0.24</v>
      </c>
      <c r="FG126" s="4">
        <v>0.24</v>
      </c>
      <c r="FH126" s="4">
        <v>0.24</v>
      </c>
      <c r="FI126" s="4">
        <v>0.24</v>
      </c>
      <c r="FJ126" s="4">
        <v>0.24</v>
      </c>
      <c r="FK126" s="4">
        <v>0.24</v>
      </c>
      <c r="FL126" s="4">
        <v>0.24</v>
      </c>
      <c r="FN126" s="4">
        <v>0.24</v>
      </c>
      <c r="FO126" s="4">
        <v>0.24</v>
      </c>
      <c r="FP126" s="4">
        <v>1.88</v>
      </c>
      <c r="FQ126" s="4">
        <v>3.51</v>
      </c>
      <c r="FR126" s="4">
        <v>3.51</v>
      </c>
      <c r="FS126" s="4">
        <v>3.51</v>
      </c>
      <c r="FU126" s="4">
        <v>3.51</v>
      </c>
      <c r="FV126" s="4">
        <v>3.51</v>
      </c>
      <c r="FW126" s="4">
        <v>3.18</v>
      </c>
      <c r="FX126" s="4">
        <v>2.86</v>
      </c>
      <c r="FY126" s="4">
        <v>2.86</v>
      </c>
      <c r="FZ126" s="4">
        <v>2.86</v>
      </c>
      <c r="GB126" s="4">
        <v>2.86</v>
      </c>
      <c r="GC126" s="4">
        <v>8.08</v>
      </c>
      <c r="GD126" s="4">
        <v>13.31</v>
      </c>
      <c r="GE126" s="4">
        <v>13.31</v>
      </c>
      <c r="GF126" s="4">
        <v>13.31</v>
      </c>
      <c r="GG126" s="4">
        <v>13.31</v>
      </c>
      <c r="GI126" s="4">
        <v>8.08</v>
      </c>
      <c r="GJ126" s="4">
        <v>2.86</v>
      </c>
      <c r="GK126" s="4">
        <v>2.86</v>
      </c>
      <c r="GL126" s="4">
        <v>2.86</v>
      </c>
      <c r="GM126" s="4">
        <v>2.86</v>
      </c>
      <c r="GN126" s="4">
        <v>2.78</v>
      </c>
      <c r="GP126" s="4">
        <v>2.69</v>
      </c>
      <c r="GQ126" s="4">
        <v>2.69</v>
      </c>
      <c r="GR126" s="4">
        <v>2.69</v>
      </c>
      <c r="GS126" s="4">
        <v>2.69</v>
      </c>
      <c r="GT126" s="4">
        <v>2.69</v>
      </c>
      <c r="GU126" s="4">
        <v>2.69</v>
      </c>
      <c r="GW126" s="4">
        <v>2.69</v>
      </c>
      <c r="GX126" s="4">
        <v>1.47</v>
      </c>
      <c r="GY126" s="4">
        <v>0.24</v>
      </c>
      <c r="GZ126" s="4">
        <v>0.24</v>
      </c>
      <c r="HA126" s="4">
        <v>0.24</v>
      </c>
      <c r="HB126" s="4">
        <v>0.24</v>
      </c>
      <c r="HD126" s="4">
        <v>0.24</v>
      </c>
      <c r="HE126" s="4">
        <v>0.24</v>
      </c>
      <c r="HF126" s="4">
        <v>0.24</v>
      </c>
      <c r="HG126" s="4">
        <v>0.24</v>
      </c>
      <c r="HH126" s="4">
        <v>0.24</v>
      </c>
      <c r="HI126" s="4">
        <v>0.24</v>
      </c>
      <c r="HK126" s="4">
        <v>0.24</v>
      </c>
      <c r="HL126" s="4">
        <v>0.24</v>
      </c>
      <c r="HM126" s="4">
        <v>0.24</v>
      </c>
      <c r="HN126" s="4">
        <v>0.24</v>
      </c>
      <c r="HO126" s="4">
        <v>0.24</v>
      </c>
      <c r="HP126" s="4">
        <v>0.24</v>
      </c>
      <c r="HR126" s="4">
        <v>0.24</v>
      </c>
      <c r="HS126" s="4">
        <v>0.24</v>
      </c>
      <c r="HT126" s="4">
        <v>0.24</v>
      </c>
      <c r="HU126" s="4">
        <v>0.24</v>
      </c>
      <c r="HV126" s="4">
        <v>0.24</v>
      </c>
      <c r="HW126" s="4">
        <v>0.24</v>
      </c>
      <c r="HY126" s="4">
        <v>0.24</v>
      </c>
      <c r="HZ126" s="4">
        <v>0.24</v>
      </c>
      <c r="IA126" s="4">
        <v>0.24</v>
      </c>
      <c r="IB126" s="4">
        <v>0.24</v>
      </c>
      <c r="IC126" s="4">
        <v>0.24</v>
      </c>
      <c r="ID126" s="4">
        <v>0.24</v>
      </c>
      <c r="IF126" s="4">
        <v>0.24</v>
      </c>
      <c r="IG126" s="4">
        <v>0.24</v>
      </c>
      <c r="IH126" s="4">
        <v>0.24</v>
      </c>
      <c r="II126" s="4">
        <v>0.24</v>
      </c>
      <c r="IJ126" s="4">
        <v>0.24</v>
      </c>
      <c r="IK126" s="4">
        <v>0.24</v>
      </c>
      <c r="IM126" s="4">
        <v>0.24</v>
      </c>
      <c r="IN126" s="4">
        <v>0.24</v>
      </c>
      <c r="IP126" s="4">
        <v>0.24</v>
      </c>
      <c r="IQ126" s="4">
        <v>0.24</v>
      </c>
      <c r="IR126" s="4">
        <v>0.24</v>
      </c>
      <c r="IT126" s="4">
        <v>0.24</v>
      </c>
      <c r="IU126" s="4">
        <v>0.24</v>
      </c>
      <c r="IV126" s="4">
        <v>0.24</v>
      </c>
      <c r="IW126" s="4">
        <v>0.24</v>
      </c>
      <c r="IX126" s="4">
        <v>0.24</v>
      </c>
      <c r="IY126" s="4">
        <v>0.24</v>
      </c>
      <c r="JA126" s="4">
        <v>0.24</v>
      </c>
      <c r="JB126" s="4">
        <v>0.24</v>
      </c>
      <c r="JC126" s="4">
        <v>0.24</v>
      </c>
      <c r="JD126" s="4">
        <v>0.24</v>
      </c>
      <c r="JE126" s="4">
        <v>0.24</v>
      </c>
      <c r="JF126" s="4">
        <v>0.24</v>
      </c>
      <c r="JH126" s="4">
        <v>0.24</v>
      </c>
      <c r="JI126" s="4">
        <v>0.24</v>
      </c>
      <c r="JJ126" s="4">
        <v>0.24</v>
      </c>
      <c r="JK126" s="4">
        <v>0.24</v>
      </c>
      <c r="JL126" s="4">
        <v>0.24</v>
      </c>
      <c r="JM126" s="4">
        <v>0.24</v>
      </c>
      <c r="JO126" s="4">
        <v>0.12</v>
      </c>
      <c r="YA126" s="4">
        <v>0.61</v>
      </c>
      <c r="YC126" s="4">
        <v>2.44</v>
      </c>
      <c r="YD126" s="4">
        <v>2.44</v>
      </c>
      <c r="YE126" s="4">
        <v>2.44</v>
      </c>
      <c r="YF126" s="4">
        <v>2.44</v>
      </c>
      <c r="YG126" s="4">
        <v>2.44</v>
      </c>
      <c r="YH126" s="4">
        <v>2.44</v>
      </c>
      <c r="YJ126" s="4">
        <v>2.44</v>
      </c>
      <c r="YK126" s="4">
        <v>1.83</v>
      </c>
    </row>
    <row r="127" spans="1:661" hidden="1">
      <c r="A127" s="4" t="s">
        <v>953</v>
      </c>
      <c r="E127" s="4">
        <v>90</v>
      </c>
      <c r="F127" s="4">
        <v>2.7</v>
      </c>
      <c r="G127" s="752">
        <v>198000</v>
      </c>
      <c r="H127" s="752">
        <v>198000</v>
      </c>
      <c r="I127" s="744">
        <f t="shared" si="2"/>
        <v>2.7</v>
      </c>
      <c r="J127" s="4">
        <v>0.34</v>
      </c>
      <c r="K127" s="4">
        <v>0.34</v>
      </c>
      <c r="L127" s="4">
        <v>0.34</v>
      </c>
      <c r="M127" s="4">
        <v>0.34</v>
      </c>
      <c r="N127" s="4">
        <v>0.34</v>
      </c>
      <c r="P127" s="4">
        <v>0.34</v>
      </c>
      <c r="Q127" s="4">
        <v>0.34</v>
      </c>
      <c r="R127" s="4">
        <v>0.34</v>
      </c>
      <c r="BX127" s="4">
        <v>0.08</v>
      </c>
      <c r="BY127" s="4">
        <v>0.08</v>
      </c>
      <c r="CA127" s="4">
        <v>0.08</v>
      </c>
      <c r="CB127" s="4">
        <v>0.08</v>
      </c>
      <c r="CC127" s="4">
        <v>0.08</v>
      </c>
      <c r="CD127" s="4">
        <v>0.08</v>
      </c>
      <c r="CJ127" s="4">
        <v>0.11</v>
      </c>
      <c r="CK127" s="4">
        <v>0.11</v>
      </c>
      <c r="CL127" s="4">
        <v>0.11</v>
      </c>
      <c r="CM127" s="4">
        <v>0.11</v>
      </c>
      <c r="CO127" s="4">
        <v>0.11</v>
      </c>
      <c r="CP127" s="4">
        <v>0.11</v>
      </c>
      <c r="CQ127" s="4">
        <v>0.11</v>
      </c>
      <c r="CR127" s="4">
        <v>0.11</v>
      </c>
      <c r="CS127" s="4">
        <v>0.11</v>
      </c>
      <c r="CT127" s="4">
        <v>0.11</v>
      </c>
      <c r="CV127" s="4">
        <v>0.11</v>
      </c>
      <c r="CW127" s="4">
        <v>0.11</v>
      </c>
      <c r="CX127" s="4">
        <v>0.11</v>
      </c>
      <c r="CY127" s="4">
        <v>0.11</v>
      </c>
      <c r="CZ127" s="4">
        <v>0.11</v>
      </c>
      <c r="DA127" s="4">
        <v>0.11</v>
      </c>
      <c r="DC127" s="4">
        <v>0.11</v>
      </c>
      <c r="DD127" s="4">
        <v>0.11</v>
      </c>
      <c r="DE127" s="4">
        <v>0.11</v>
      </c>
      <c r="DF127" s="4">
        <v>0.11</v>
      </c>
      <c r="DG127" s="4">
        <v>0.11</v>
      </c>
      <c r="DH127" s="4">
        <v>0.11</v>
      </c>
      <c r="DJ127" s="4">
        <v>0.11</v>
      </c>
      <c r="DK127" s="4">
        <v>0.11</v>
      </c>
      <c r="DL127" s="4">
        <v>0.11</v>
      </c>
      <c r="DM127" s="4">
        <v>0.11</v>
      </c>
      <c r="DN127" s="4">
        <v>0.11</v>
      </c>
      <c r="DO127" s="4">
        <v>0.11</v>
      </c>
      <c r="DQ127" s="4">
        <v>0.11</v>
      </c>
      <c r="DR127" s="4">
        <v>0.11</v>
      </c>
      <c r="DS127" s="4">
        <v>0.11</v>
      </c>
      <c r="DT127" s="4">
        <v>0.11</v>
      </c>
      <c r="DU127" s="4">
        <v>0.11</v>
      </c>
      <c r="DV127" s="4">
        <v>0.11</v>
      </c>
      <c r="DX127" s="4">
        <v>0.11</v>
      </c>
      <c r="DY127" s="4">
        <v>0.11</v>
      </c>
      <c r="DZ127" s="4">
        <v>0.11</v>
      </c>
      <c r="EA127" s="4">
        <v>0.11</v>
      </c>
      <c r="EB127" s="4">
        <v>0.11</v>
      </c>
      <c r="EC127" s="4">
        <v>0.11</v>
      </c>
      <c r="EE127" s="4">
        <v>0.11</v>
      </c>
      <c r="EF127" s="4">
        <v>0.11</v>
      </c>
      <c r="EG127" s="4">
        <v>0.11</v>
      </c>
      <c r="EH127" s="4">
        <v>0.11</v>
      </c>
      <c r="EI127" s="4">
        <v>0.11</v>
      </c>
      <c r="EJ127" s="4">
        <v>0.11</v>
      </c>
      <c r="EL127" s="4">
        <v>0.11</v>
      </c>
      <c r="EM127" s="4">
        <v>0.11</v>
      </c>
      <c r="EN127" s="4">
        <v>0.11</v>
      </c>
      <c r="EO127" s="4">
        <v>0.11</v>
      </c>
      <c r="EP127" s="4">
        <v>0.11</v>
      </c>
      <c r="EQ127" s="4">
        <v>0.11</v>
      </c>
      <c r="ES127" s="4">
        <v>0.11</v>
      </c>
      <c r="ET127" s="4">
        <v>0.11</v>
      </c>
      <c r="EZ127" s="4">
        <v>0.11</v>
      </c>
      <c r="FA127" s="4">
        <v>0.11</v>
      </c>
      <c r="FB127" s="4">
        <v>0.11</v>
      </c>
      <c r="FC127" s="4">
        <v>0.11</v>
      </c>
      <c r="FD127" s="4">
        <v>0.11</v>
      </c>
      <c r="FE127" s="4">
        <v>0.11</v>
      </c>
      <c r="FG127" s="4">
        <v>0.11</v>
      </c>
      <c r="FH127" s="4">
        <v>0.11</v>
      </c>
      <c r="FI127" s="4">
        <v>0.11</v>
      </c>
      <c r="FJ127" s="4">
        <v>0.11</v>
      </c>
      <c r="FK127" s="4">
        <v>0.11</v>
      </c>
      <c r="FL127" s="4">
        <v>0.11</v>
      </c>
      <c r="FN127" s="4">
        <v>0.11</v>
      </c>
      <c r="FO127" s="4">
        <v>0.11</v>
      </c>
      <c r="FP127" s="4">
        <v>0.11</v>
      </c>
      <c r="FQ127" s="4">
        <v>0.11</v>
      </c>
      <c r="FR127" s="4">
        <v>0.11</v>
      </c>
      <c r="FS127" s="4">
        <v>0.11</v>
      </c>
      <c r="FU127" s="4">
        <v>0.11</v>
      </c>
      <c r="FV127" s="4">
        <v>0.11</v>
      </c>
      <c r="FW127" s="4">
        <v>0.3</v>
      </c>
      <c r="FX127" s="4">
        <v>0.48</v>
      </c>
      <c r="FY127" s="4">
        <v>0.48</v>
      </c>
      <c r="FZ127" s="4">
        <v>0.48</v>
      </c>
      <c r="GB127" s="4">
        <v>0.48</v>
      </c>
      <c r="GC127" s="4">
        <v>0.48</v>
      </c>
      <c r="GD127" s="4">
        <v>0.48</v>
      </c>
      <c r="GE127" s="4">
        <v>0.48</v>
      </c>
      <c r="GF127" s="4">
        <v>0.48</v>
      </c>
      <c r="GG127" s="4">
        <v>0.48</v>
      </c>
      <c r="GI127" s="4">
        <v>1.21</v>
      </c>
      <c r="GJ127" s="4">
        <v>1.95</v>
      </c>
      <c r="GK127" s="4">
        <v>1.95</v>
      </c>
      <c r="GL127" s="4">
        <v>1.95</v>
      </c>
      <c r="GM127" s="4">
        <v>1.18</v>
      </c>
      <c r="GN127" s="4">
        <v>0.41</v>
      </c>
      <c r="GP127" s="4">
        <v>0.41</v>
      </c>
      <c r="GQ127" s="4">
        <v>0.41</v>
      </c>
      <c r="GR127" s="4">
        <v>0.41</v>
      </c>
      <c r="GS127" s="4">
        <v>0.48</v>
      </c>
      <c r="GT127" s="4">
        <v>0.55000000000000004</v>
      </c>
      <c r="GU127" s="4">
        <v>0.55000000000000004</v>
      </c>
      <c r="GW127" s="4">
        <v>0.55000000000000004</v>
      </c>
      <c r="GX127" s="4">
        <v>0.55000000000000004</v>
      </c>
      <c r="GY127" s="4">
        <v>0.33</v>
      </c>
      <c r="GZ127" s="4">
        <v>0.11</v>
      </c>
      <c r="HA127" s="4">
        <v>0.11</v>
      </c>
      <c r="HB127" s="4">
        <v>0.11</v>
      </c>
      <c r="HD127" s="4">
        <v>0.11</v>
      </c>
      <c r="HE127" s="4">
        <v>0.11</v>
      </c>
      <c r="HF127" s="4">
        <v>0.11</v>
      </c>
      <c r="HG127" s="4">
        <v>0.11</v>
      </c>
      <c r="HH127" s="4">
        <v>0.11</v>
      </c>
      <c r="HI127" s="4">
        <v>0.11</v>
      </c>
      <c r="HK127" s="4">
        <v>0.11</v>
      </c>
      <c r="HL127" s="4">
        <v>0.11</v>
      </c>
      <c r="HM127" s="4">
        <v>0.11</v>
      </c>
      <c r="HN127" s="4">
        <v>0.11</v>
      </c>
      <c r="HO127" s="4">
        <v>0.11</v>
      </c>
      <c r="HP127" s="4">
        <v>0.11</v>
      </c>
      <c r="HR127" s="4">
        <v>0.11</v>
      </c>
      <c r="HS127" s="4">
        <v>0.11</v>
      </c>
      <c r="HT127" s="4">
        <v>0.11</v>
      </c>
      <c r="HU127" s="4">
        <v>0.11</v>
      </c>
      <c r="HV127" s="4">
        <v>0.11</v>
      </c>
      <c r="HW127" s="4">
        <v>0.11</v>
      </c>
      <c r="HY127" s="4">
        <v>0.11</v>
      </c>
      <c r="HZ127" s="4">
        <v>0.11</v>
      </c>
      <c r="IA127" s="4">
        <v>0.11</v>
      </c>
      <c r="IB127" s="4">
        <v>0.11</v>
      </c>
      <c r="IC127" s="4">
        <v>0.11</v>
      </c>
      <c r="ID127" s="4">
        <v>0.11</v>
      </c>
      <c r="IF127" s="4">
        <v>0.11</v>
      </c>
      <c r="IG127" s="4">
        <v>0.11</v>
      </c>
      <c r="IH127" s="4">
        <v>0.11</v>
      </c>
      <c r="II127" s="4">
        <v>0.11</v>
      </c>
      <c r="IJ127" s="4">
        <v>0.11</v>
      </c>
      <c r="IK127" s="4">
        <v>0.11</v>
      </c>
      <c r="IM127" s="4">
        <v>0.11</v>
      </c>
      <c r="IN127" s="4">
        <v>0.11</v>
      </c>
      <c r="IP127" s="4">
        <v>0.11</v>
      </c>
      <c r="IQ127" s="4">
        <v>0.11</v>
      </c>
      <c r="IR127" s="4">
        <v>0.11</v>
      </c>
      <c r="IT127" s="4">
        <v>0.11</v>
      </c>
      <c r="IU127" s="4">
        <v>0.11</v>
      </c>
      <c r="IV127" s="4">
        <v>0.11</v>
      </c>
      <c r="IW127" s="4">
        <v>0.11</v>
      </c>
      <c r="IX127" s="4">
        <v>0.11</v>
      </c>
      <c r="IY127" s="4">
        <v>0.11</v>
      </c>
      <c r="JA127" s="4">
        <v>0.11</v>
      </c>
      <c r="JB127" s="4">
        <v>0.11</v>
      </c>
      <c r="JC127" s="4">
        <v>0.11</v>
      </c>
      <c r="JD127" s="4">
        <v>0.11</v>
      </c>
      <c r="JE127" s="4">
        <v>0.11</v>
      </c>
      <c r="JF127" s="4">
        <v>0.11</v>
      </c>
      <c r="JH127" s="4">
        <v>0.11</v>
      </c>
      <c r="JI127" s="4">
        <v>0.11</v>
      </c>
      <c r="JJ127" s="4">
        <v>0.11</v>
      </c>
      <c r="JK127" s="4">
        <v>0.11</v>
      </c>
      <c r="JL127" s="4">
        <v>0.11</v>
      </c>
      <c r="JM127" s="4">
        <v>0.11</v>
      </c>
      <c r="JO127" s="4">
        <v>0.06</v>
      </c>
      <c r="KV127" s="4">
        <v>0.86</v>
      </c>
      <c r="KX127" s="4">
        <v>1.71</v>
      </c>
      <c r="KY127" s="4">
        <v>1.71</v>
      </c>
      <c r="KZ127" s="4">
        <v>1.71</v>
      </c>
      <c r="LA127" s="4">
        <v>2</v>
      </c>
      <c r="LB127" s="4">
        <v>2.2799999999999998</v>
      </c>
      <c r="LC127" s="4">
        <v>6.84</v>
      </c>
      <c r="LE127" s="4">
        <v>11.41</v>
      </c>
      <c r="LF127" s="4">
        <v>6.84</v>
      </c>
      <c r="LG127" s="4">
        <v>2.2799999999999998</v>
      </c>
      <c r="LH127" s="4">
        <v>2.2799999999999998</v>
      </c>
      <c r="LI127" s="4">
        <v>2.2799999999999998</v>
      </c>
      <c r="LJ127" s="4">
        <v>2.2799999999999998</v>
      </c>
      <c r="LL127" s="4">
        <v>1.1399999999999999</v>
      </c>
      <c r="YA127" s="4">
        <v>0.28000000000000003</v>
      </c>
      <c r="YC127" s="4">
        <v>1.1299999999999999</v>
      </c>
      <c r="YD127" s="4">
        <v>1.1299999999999999</v>
      </c>
      <c r="YE127" s="4">
        <v>1.1299999999999999</v>
      </c>
      <c r="YF127" s="4">
        <v>1.1299999999999999</v>
      </c>
      <c r="YG127" s="4">
        <v>1.1299999999999999</v>
      </c>
      <c r="YH127" s="4">
        <v>1.1299999999999999</v>
      </c>
      <c r="YJ127" s="4">
        <v>1.1299999999999999</v>
      </c>
      <c r="YK127" s="4">
        <v>0.84</v>
      </c>
    </row>
    <row r="128" spans="1:661" hidden="1">
      <c r="A128" s="4" t="s">
        <v>954</v>
      </c>
      <c r="E128" s="4">
        <v>35</v>
      </c>
      <c r="F128" s="4">
        <v>1.05</v>
      </c>
      <c r="G128" s="752">
        <v>84000</v>
      </c>
      <c r="H128" s="752">
        <v>84000</v>
      </c>
      <c r="I128" s="744">
        <f t="shared" si="2"/>
        <v>1.05</v>
      </c>
      <c r="J128" s="4">
        <v>0.13</v>
      </c>
      <c r="K128" s="4">
        <v>0.13</v>
      </c>
      <c r="L128" s="4">
        <v>0.13</v>
      </c>
      <c r="M128" s="4">
        <v>0.13</v>
      </c>
      <c r="N128" s="4">
        <v>0.13</v>
      </c>
      <c r="P128" s="4">
        <v>0.13</v>
      </c>
      <c r="Q128" s="4">
        <v>0.13</v>
      </c>
      <c r="R128" s="4">
        <v>0.13</v>
      </c>
      <c r="BX128" s="4">
        <v>0.03</v>
      </c>
      <c r="BY128" s="4">
        <v>0.03</v>
      </c>
      <c r="CA128" s="4">
        <v>0.03</v>
      </c>
      <c r="CB128" s="4">
        <v>0.03</v>
      </c>
      <c r="CC128" s="4">
        <v>0.03</v>
      </c>
      <c r="CD128" s="4">
        <v>0.03</v>
      </c>
      <c r="CJ128" s="4">
        <v>0.04</v>
      </c>
      <c r="CK128" s="4">
        <v>0.04</v>
      </c>
      <c r="CL128" s="4">
        <v>0.04</v>
      </c>
      <c r="CM128" s="4">
        <v>0.04</v>
      </c>
      <c r="CO128" s="4">
        <v>0.04</v>
      </c>
      <c r="CP128" s="4">
        <v>0.04</v>
      </c>
      <c r="CQ128" s="4">
        <v>0.04</v>
      </c>
      <c r="CR128" s="4">
        <v>0.04</v>
      </c>
      <c r="CS128" s="4">
        <v>0.04</v>
      </c>
      <c r="CT128" s="4">
        <v>0.04</v>
      </c>
      <c r="CV128" s="4">
        <v>0.04</v>
      </c>
      <c r="CW128" s="4">
        <v>0.04</v>
      </c>
      <c r="CX128" s="4">
        <v>0.04</v>
      </c>
      <c r="CY128" s="4">
        <v>0.04</v>
      </c>
      <c r="CZ128" s="4">
        <v>0.04</v>
      </c>
      <c r="DA128" s="4">
        <v>0.04</v>
      </c>
      <c r="DC128" s="4">
        <v>0.04</v>
      </c>
      <c r="DD128" s="4">
        <v>0.04</v>
      </c>
      <c r="DE128" s="4">
        <v>0.04</v>
      </c>
      <c r="DF128" s="4">
        <v>0.04</v>
      </c>
      <c r="DG128" s="4">
        <v>0.04</v>
      </c>
      <c r="DH128" s="4">
        <v>0.04</v>
      </c>
      <c r="DJ128" s="4">
        <v>0.04</v>
      </c>
      <c r="DK128" s="4">
        <v>0.04</v>
      </c>
      <c r="DL128" s="4">
        <v>0.04</v>
      </c>
      <c r="DM128" s="4">
        <v>0.04</v>
      </c>
      <c r="DN128" s="4">
        <v>0.04</v>
      </c>
      <c r="DO128" s="4">
        <v>0.04</v>
      </c>
      <c r="DQ128" s="4">
        <v>0.04</v>
      </c>
      <c r="DR128" s="4">
        <v>0.04</v>
      </c>
      <c r="DS128" s="4">
        <v>0.04</v>
      </c>
      <c r="DT128" s="4">
        <v>0.04</v>
      </c>
      <c r="DU128" s="4">
        <v>0.04</v>
      </c>
      <c r="DV128" s="4">
        <v>0.04</v>
      </c>
      <c r="DX128" s="4">
        <v>0.04</v>
      </c>
      <c r="DY128" s="4">
        <v>0.04</v>
      </c>
      <c r="DZ128" s="4">
        <v>0.04</v>
      </c>
      <c r="EA128" s="4">
        <v>0.04</v>
      </c>
      <c r="EB128" s="4">
        <v>0.04</v>
      </c>
      <c r="EC128" s="4">
        <v>0.04</v>
      </c>
      <c r="EE128" s="4">
        <v>0.04</v>
      </c>
      <c r="EF128" s="4">
        <v>0.04</v>
      </c>
      <c r="EG128" s="4">
        <v>0.04</v>
      </c>
      <c r="EH128" s="4">
        <v>0.04</v>
      </c>
      <c r="EI128" s="4">
        <v>0.04</v>
      </c>
      <c r="EJ128" s="4">
        <v>0.04</v>
      </c>
      <c r="EL128" s="4">
        <v>0.04</v>
      </c>
      <c r="EM128" s="4">
        <v>0.04</v>
      </c>
      <c r="EN128" s="4">
        <v>0.04</v>
      </c>
      <c r="EO128" s="4">
        <v>0.04</v>
      </c>
      <c r="EP128" s="4">
        <v>0.04</v>
      </c>
      <c r="EQ128" s="4">
        <v>0.04</v>
      </c>
      <c r="ES128" s="4">
        <v>0.04</v>
      </c>
      <c r="ET128" s="4">
        <v>0.04</v>
      </c>
      <c r="EZ128" s="4">
        <v>0.04</v>
      </c>
      <c r="FA128" s="4">
        <v>0.04</v>
      </c>
      <c r="FB128" s="4">
        <v>0.04</v>
      </c>
      <c r="FC128" s="4">
        <v>0.04</v>
      </c>
      <c r="FD128" s="4">
        <v>0.04</v>
      </c>
      <c r="FE128" s="4">
        <v>0.04</v>
      </c>
      <c r="FG128" s="4">
        <v>0.04</v>
      </c>
      <c r="FH128" s="4">
        <v>0.04</v>
      </c>
      <c r="FI128" s="4">
        <v>0.04</v>
      </c>
      <c r="FJ128" s="4">
        <v>0.04</v>
      </c>
      <c r="FK128" s="4">
        <v>0.04</v>
      </c>
      <c r="FL128" s="4">
        <v>0.04</v>
      </c>
      <c r="FN128" s="4">
        <v>0.04</v>
      </c>
      <c r="FO128" s="4">
        <v>0.04</v>
      </c>
      <c r="FP128" s="4">
        <v>0.04</v>
      </c>
      <c r="FQ128" s="4">
        <v>0.04</v>
      </c>
      <c r="FR128" s="4">
        <v>0.04</v>
      </c>
      <c r="FS128" s="4">
        <v>0.04</v>
      </c>
      <c r="FU128" s="4">
        <v>0.04</v>
      </c>
      <c r="FV128" s="4">
        <v>0.04</v>
      </c>
      <c r="FW128" s="4">
        <v>0.04</v>
      </c>
      <c r="FX128" s="4">
        <v>0.04</v>
      </c>
      <c r="FY128" s="4">
        <v>0.04</v>
      </c>
      <c r="FZ128" s="4">
        <v>0.04</v>
      </c>
      <c r="GB128" s="4">
        <v>0.04</v>
      </c>
      <c r="GC128" s="4">
        <v>0.04</v>
      </c>
      <c r="GD128" s="4">
        <v>0.04</v>
      </c>
      <c r="GE128" s="4">
        <v>0.04</v>
      </c>
      <c r="GF128" s="4">
        <v>0.04</v>
      </c>
      <c r="GG128" s="4">
        <v>0.04</v>
      </c>
      <c r="GI128" s="4">
        <v>0.04</v>
      </c>
      <c r="GJ128" s="4">
        <v>0.04</v>
      </c>
      <c r="GK128" s="4">
        <v>0.04</v>
      </c>
      <c r="GL128" s="4">
        <v>0.04</v>
      </c>
      <c r="GM128" s="4">
        <v>0.04</v>
      </c>
      <c r="GN128" s="4">
        <v>0.04</v>
      </c>
      <c r="GP128" s="4">
        <v>0.04</v>
      </c>
      <c r="GQ128" s="4">
        <v>0.04</v>
      </c>
      <c r="GR128" s="4">
        <v>0.04</v>
      </c>
      <c r="GS128" s="4">
        <v>0.04</v>
      </c>
      <c r="GT128" s="4">
        <v>0.04</v>
      </c>
      <c r="GU128" s="4">
        <v>0.04</v>
      </c>
      <c r="GW128" s="4">
        <v>0.04</v>
      </c>
      <c r="GX128" s="4">
        <v>0.04</v>
      </c>
      <c r="GY128" s="4">
        <v>0.04</v>
      </c>
      <c r="GZ128" s="4">
        <v>0.04</v>
      </c>
      <c r="HA128" s="4">
        <v>0.04</v>
      </c>
      <c r="HB128" s="4">
        <v>0.04</v>
      </c>
      <c r="HD128" s="4">
        <v>0.04</v>
      </c>
      <c r="HE128" s="4">
        <v>0.04</v>
      </c>
      <c r="HF128" s="4">
        <v>0.04</v>
      </c>
      <c r="HG128" s="4">
        <v>0.04</v>
      </c>
      <c r="HH128" s="4">
        <v>0.04</v>
      </c>
      <c r="HI128" s="4">
        <v>0.04</v>
      </c>
      <c r="HK128" s="4">
        <v>0.04</v>
      </c>
      <c r="HL128" s="4">
        <v>0.04</v>
      </c>
      <c r="HM128" s="4">
        <v>0.04</v>
      </c>
      <c r="HN128" s="4">
        <v>0.04</v>
      </c>
      <c r="HO128" s="4">
        <v>0.04</v>
      </c>
      <c r="HP128" s="4">
        <v>0.04</v>
      </c>
      <c r="HR128" s="4">
        <v>0.04</v>
      </c>
      <c r="HS128" s="4">
        <v>0.04</v>
      </c>
      <c r="HT128" s="4">
        <v>0.04</v>
      </c>
      <c r="HU128" s="4">
        <v>0.04</v>
      </c>
      <c r="HV128" s="4">
        <v>0.04</v>
      </c>
      <c r="HW128" s="4">
        <v>0.04</v>
      </c>
      <c r="HY128" s="4">
        <v>0.04</v>
      </c>
      <c r="HZ128" s="4">
        <v>0.04</v>
      </c>
      <c r="IA128" s="4">
        <v>0.04</v>
      </c>
      <c r="IB128" s="4">
        <v>0.04</v>
      </c>
      <c r="IC128" s="4">
        <v>0.04</v>
      </c>
      <c r="ID128" s="4">
        <v>0.04</v>
      </c>
      <c r="IF128" s="4">
        <v>0.04</v>
      </c>
      <c r="IG128" s="4">
        <v>0.04</v>
      </c>
      <c r="IH128" s="4">
        <v>0.04</v>
      </c>
      <c r="II128" s="4">
        <v>0.04</v>
      </c>
      <c r="IJ128" s="4">
        <v>0.04</v>
      </c>
      <c r="IK128" s="4">
        <v>0.04</v>
      </c>
      <c r="IM128" s="4">
        <v>0.04</v>
      </c>
      <c r="IN128" s="4">
        <v>0.04</v>
      </c>
      <c r="IP128" s="4">
        <v>0.04</v>
      </c>
      <c r="IQ128" s="4">
        <v>0.04</v>
      </c>
      <c r="IR128" s="4">
        <v>0.04</v>
      </c>
      <c r="IT128" s="4">
        <v>0.04</v>
      </c>
      <c r="IU128" s="4">
        <v>0.04</v>
      </c>
      <c r="IV128" s="4">
        <v>0.04</v>
      </c>
      <c r="IW128" s="4">
        <v>0.04</v>
      </c>
      <c r="IX128" s="4">
        <v>0.04</v>
      </c>
      <c r="IY128" s="4">
        <v>0.04</v>
      </c>
      <c r="JA128" s="4">
        <v>0.04</v>
      </c>
      <c r="JB128" s="4">
        <v>0.04</v>
      </c>
      <c r="JC128" s="4">
        <v>0.04</v>
      </c>
      <c r="JD128" s="4">
        <v>0.04</v>
      </c>
      <c r="JE128" s="4">
        <v>0.04</v>
      </c>
      <c r="JF128" s="4">
        <v>0.04</v>
      </c>
      <c r="JH128" s="4">
        <v>0.04</v>
      </c>
      <c r="JI128" s="4">
        <v>0.04</v>
      </c>
      <c r="JJ128" s="4">
        <v>0.04</v>
      </c>
      <c r="JK128" s="4">
        <v>0.04</v>
      </c>
      <c r="JL128" s="4">
        <v>0.04</v>
      </c>
      <c r="JM128" s="4">
        <v>0.04</v>
      </c>
      <c r="JO128" s="4">
        <v>0.02</v>
      </c>
      <c r="LQ128" s="4">
        <v>0.88</v>
      </c>
      <c r="LS128" s="4">
        <v>1.76</v>
      </c>
      <c r="LT128" s="4">
        <v>1.47</v>
      </c>
      <c r="LU128" s="4">
        <v>1.17</v>
      </c>
      <c r="LV128" s="4">
        <v>2.54</v>
      </c>
      <c r="LW128" s="4">
        <v>3.91</v>
      </c>
      <c r="LX128" s="4">
        <v>3.91</v>
      </c>
      <c r="LZ128" s="4">
        <v>2.34</v>
      </c>
      <c r="MA128" s="4">
        <v>0.78</v>
      </c>
      <c r="MB128" s="4">
        <v>0.78</v>
      </c>
      <c r="MC128" s="4">
        <v>0.98</v>
      </c>
      <c r="MD128" s="4">
        <v>1.17</v>
      </c>
      <c r="ME128" s="4">
        <v>1.17</v>
      </c>
      <c r="MG128" s="4">
        <v>0.59</v>
      </c>
      <c r="YA128" s="4">
        <v>0.11</v>
      </c>
      <c r="YC128" s="4">
        <v>0.44</v>
      </c>
      <c r="YD128" s="4">
        <v>0.44</v>
      </c>
      <c r="YE128" s="4">
        <v>0.44</v>
      </c>
      <c r="YF128" s="4">
        <v>0.44</v>
      </c>
      <c r="YG128" s="4">
        <v>0.44</v>
      </c>
      <c r="YH128" s="4">
        <v>0.44</v>
      </c>
      <c r="YJ128" s="4">
        <v>0.44</v>
      </c>
      <c r="YK128" s="4">
        <v>0.33</v>
      </c>
    </row>
    <row r="129" spans="1:700" hidden="1">
      <c r="A129" s="4" t="s">
        <v>898</v>
      </c>
      <c r="E129" s="4">
        <v>9</v>
      </c>
      <c r="F129" s="4">
        <v>0</v>
      </c>
      <c r="G129" s="752">
        <v>133200</v>
      </c>
      <c r="H129" s="752">
        <v>133200</v>
      </c>
      <c r="I129" s="744">
        <f t="shared" si="2"/>
        <v>0</v>
      </c>
      <c r="P129" s="4">
        <v>0.03</v>
      </c>
      <c r="Q129" s="4">
        <v>0.03</v>
      </c>
      <c r="R129" s="4">
        <v>0.03</v>
      </c>
      <c r="S129" s="4">
        <v>0.03</v>
      </c>
      <c r="T129" s="4">
        <v>0.03</v>
      </c>
      <c r="U129" s="4">
        <v>0.03</v>
      </c>
      <c r="W129" s="4">
        <v>0.03</v>
      </c>
      <c r="X129" s="4">
        <v>0.03</v>
      </c>
      <c r="BX129" s="4">
        <v>0.01</v>
      </c>
      <c r="BY129" s="4">
        <v>0.01</v>
      </c>
      <c r="CA129" s="4">
        <v>0.01</v>
      </c>
      <c r="CB129" s="4">
        <v>0.01</v>
      </c>
      <c r="CC129" s="4">
        <v>0.01</v>
      </c>
      <c r="CD129" s="4">
        <v>0.01</v>
      </c>
      <c r="CJ129" s="4">
        <v>0.01</v>
      </c>
      <c r="CK129" s="4">
        <v>0.01</v>
      </c>
      <c r="CL129" s="4">
        <v>0.01</v>
      </c>
      <c r="CM129" s="4">
        <v>0.01</v>
      </c>
      <c r="CO129" s="4">
        <v>0.01</v>
      </c>
      <c r="CP129" s="4">
        <v>0.01</v>
      </c>
      <c r="CQ129" s="4">
        <v>0.01</v>
      </c>
      <c r="CR129" s="4">
        <v>0.01</v>
      </c>
      <c r="CS129" s="4">
        <v>0.01</v>
      </c>
      <c r="CT129" s="4">
        <v>0.01</v>
      </c>
      <c r="CV129" s="4">
        <v>0.01</v>
      </c>
      <c r="CW129" s="4">
        <v>0.01</v>
      </c>
      <c r="CX129" s="4">
        <v>0.01</v>
      </c>
      <c r="CY129" s="4">
        <v>0.01</v>
      </c>
      <c r="CZ129" s="4">
        <v>0.01</v>
      </c>
      <c r="DA129" s="4">
        <v>0.01</v>
      </c>
      <c r="DC129" s="4">
        <v>0.01</v>
      </c>
      <c r="DD129" s="4">
        <v>0.01</v>
      </c>
      <c r="DE129" s="4">
        <v>0.01</v>
      </c>
      <c r="DF129" s="4">
        <v>0.01</v>
      </c>
      <c r="DG129" s="4">
        <v>0.04</v>
      </c>
      <c r="DH129" s="4">
        <v>0.08</v>
      </c>
      <c r="DJ129" s="4">
        <v>0.08</v>
      </c>
      <c r="DK129" s="4">
        <v>0.08</v>
      </c>
      <c r="DL129" s="4">
        <v>0.08</v>
      </c>
      <c r="DM129" s="4">
        <v>0.08</v>
      </c>
      <c r="DN129" s="4">
        <v>0.08</v>
      </c>
      <c r="DO129" s="4">
        <v>0.09</v>
      </c>
      <c r="DQ129" s="4">
        <v>0.09</v>
      </c>
      <c r="DR129" s="4">
        <v>0.09</v>
      </c>
      <c r="DS129" s="4">
        <v>0.09</v>
      </c>
      <c r="DT129" s="4">
        <v>0.13</v>
      </c>
      <c r="DU129" s="4">
        <v>0.17</v>
      </c>
      <c r="DV129" s="4">
        <v>0.17</v>
      </c>
      <c r="DX129" s="4">
        <v>0.17</v>
      </c>
      <c r="DY129" s="4">
        <v>0.17</v>
      </c>
      <c r="DZ129" s="4">
        <v>0.11</v>
      </c>
      <c r="EA129" s="4">
        <v>0.05</v>
      </c>
      <c r="EB129" s="4">
        <v>0.05</v>
      </c>
      <c r="EC129" s="4">
        <v>0.05</v>
      </c>
      <c r="EE129" s="4">
        <v>0.05</v>
      </c>
      <c r="EF129" s="4">
        <v>0.05</v>
      </c>
      <c r="EG129" s="4">
        <v>0.05</v>
      </c>
      <c r="EH129" s="4">
        <v>0.05</v>
      </c>
      <c r="EI129" s="4">
        <v>0.05</v>
      </c>
      <c r="EJ129" s="4">
        <v>0.05</v>
      </c>
      <c r="EL129" s="4">
        <v>0.03</v>
      </c>
      <c r="EM129" s="4">
        <v>0.01</v>
      </c>
      <c r="EN129" s="4">
        <v>0.01</v>
      </c>
      <c r="EO129" s="4">
        <v>0.01</v>
      </c>
      <c r="EP129" s="4">
        <v>0.01</v>
      </c>
      <c r="EQ129" s="4">
        <v>0.01</v>
      </c>
      <c r="ES129" s="4">
        <v>0.01</v>
      </c>
      <c r="ET129" s="4">
        <v>0.01</v>
      </c>
      <c r="EZ129" s="4">
        <v>0.01</v>
      </c>
      <c r="FA129" s="4">
        <v>0.01</v>
      </c>
      <c r="FB129" s="4">
        <v>0.01</v>
      </c>
      <c r="FC129" s="4">
        <v>0.01</v>
      </c>
      <c r="FD129" s="4">
        <v>0.01</v>
      </c>
      <c r="FE129" s="4">
        <v>0.01</v>
      </c>
      <c r="FG129" s="4">
        <v>0.01</v>
      </c>
      <c r="FH129" s="4">
        <v>0.01</v>
      </c>
      <c r="FI129" s="4">
        <v>0.01</v>
      </c>
      <c r="FJ129" s="4">
        <v>0.01</v>
      </c>
      <c r="FK129" s="4">
        <v>0.01</v>
      </c>
      <c r="FL129" s="4">
        <v>0.01</v>
      </c>
      <c r="FN129" s="4">
        <v>0.01</v>
      </c>
      <c r="FO129" s="4">
        <v>0.01</v>
      </c>
      <c r="FP129" s="4">
        <v>0.01</v>
      </c>
      <c r="FQ129" s="4">
        <v>0.01</v>
      </c>
      <c r="FR129" s="4">
        <v>0.01</v>
      </c>
      <c r="FS129" s="4">
        <v>0.01</v>
      </c>
      <c r="FU129" s="4">
        <v>0.01</v>
      </c>
      <c r="FV129" s="4">
        <v>0.01</v>
      </c>
      <c r="FW129" s="4">
        <v>0.01</v>
      </c>
      <c r="FX129" s="4">
        <v>0.01</v>
      </c>
      <c r="FY129" s="4">
        <v>0.01</v>
      </c>
      <c r="FZ129" s="4">
        <v>0.01</v>
      </c>
      <c r="GB129" s="4">
        <v>0.01</v>
      </c>
      <c r="GC129" s="4">
        <v>0.01</v>
      </c>
      <c r="GD129" s="4">
        <v>0.01</v>
      </c>
      <c r="GE129" s="4">
        <v>0.01</v>
      </c>
      <c r="GF129" s="4">
        <v>0.01</v>
      </c>
      <c r="GG129" s="4">
        <v>0.01</v>
      </c>
      <c r="GI129" s="4">
        <v>0.01</v>
      </c>
      <c r="GJ129" s="4">
        <v>0.01</v>
      </c>
      <c r="GK129" s="4">
        <v>0.01</v>
      </c>
      <c r="GL129" s="4">
        <v>0.01</v>
      </c>
      <c r="GM129" s="4">
        <v>0.01</v>
      </c>
      <c r="GN129" s="4">
        <v>0.01</v>
      </c>
      <c r="GP129" s="4">
        <v>0.01</v>
      </c>
      <c r="GQ129" s="4">
        <v>0.01</v>
      </c>
      <c r="GR129" s="4">
        <v>0.01</v>
      </c>
      <c r="GS129" s="4">
        <v>0.01</v>
      </c>
      <c r="GT129" s="4">
        <v>0.01</v>
      </c>
      <c r="GU129" s="4">
        <v>0.01</v>
      </c>
      <c r="GW129" s="4">
        <v>0.01</v>
      </c>
      <c r="GX129" s="4">
        <v>0.01</v>
      </c>
      <c r="GY129" s="4">
        <v>0.01</v>
      </c>
      <c r="GZ129" s="4">
        <v>0.01</v>
      </c>
      <c r="HA129" s="4">
        <v>0.01</v>
      </c>
      <c r="HB129" s="4">
        <v>0.01</v>
      </c>
      <c r="HD129" s="4">
        <v>0.01</v>
      </c>
      <c r="HE129" s="4">
        <v>0.01</v>
      </c>
      <c r="HF129" s="4">
        <v>0.01</v>
      </c>
      <c r="HG129" s="4">
        <v>0.01</v>
      </c>
      <c r="HH129" s="4">
        <v>0.01</v>
      </c>
      <c r="HI129" s="4">
        <v>0.01</v>
      </c>
      <c r="HK129" s="4">
        <v>0.01</v>
      </c>
      <c r="HL129" s="4">
        <v>0.01</v>
      </c>
      <c r="HM129" s="4">
        <v>0.01</v>
      </c>
      <c r="HN129" s="4">
        <v>0.01</v>
      </c>
      <c r="HO129" s="4">
        <v>0.01</v>
      </c>
      <c r="HP129" s="4">
        <v>0.01</v>
      </c>
      <c r="HR129" s="4">
        <v>0.01</v>
      </c>
      <c r="HS129" s="4">
        <v>0.01</v>
      </c>
      <c r="HT129" s="4">
        <v>0.01</v>
      </c>
      <c r="HU129" s="4">
        <v>0.01</v>
      </c>
      <c r="HV129" s="4">
        <v>0.01</v>
      </c>
      <c r="HW129" s="4">
        <v>0.01</v>
      </c>
      <c r="HY129" s="4">
        <v>0.01</v>
      </c>
      <c r="HZ129" s="4">
        <v>0.01</v>
      </c>
      <c r="IA129" s="4">
        <v>0.01</v>
      </c>
      <c r="IB129" s="4">
        <v>0.01</v>
      </c>
      <c r="IC129" s="4">
        <v>0.01</v>
      </c>
      <c r="ID129" s="4">
        <v>0.01</v>
      </c>
      <c r="IF129" s="4">
        <v>0.01</v>
      </c>
      <c r="IG129" s="4">
        <v>0.01</v>
      </c>
      <c r="IH129" s="4">
        <v>0.01</v>
      </c>
      <c r="II129" s="4">
        <v>0.01</v>
      </c>
      <c r="IJ129" s="4">
        <v>0.01</v>
      </c>
      <c r="IK129" s="4">
        <v>0.01</v>
      </c>
      <c r="IM129" s="4">
        <v>0.01</v>
      </c>
      <c r="IN129" s="4">
        <v>0.01</v>
      </c>
      <c r="IP129" s="4">
        <v>0.01</v>
      </c>
      <c r="IQ129" s="4">
        <v>0.03</v>
      </c>
      <c r="IR129" s="4">
        <v>0.05</v>
      </c>
      <c r="IT129" s="4">
        <v>0.05</v>
      </c>
      <c r="IU129" s="4">
        <v>0.05</v>
      </c>
      <c r="IV129" s="4">
        <v>0.05</v>
      </c>
      <c r="IW129" s="4">
        <v>0.05</v>
      </c>
      <c r="IX129" s="4">
        <v>0.08</v>
      </c>
      <c r="IY129" s="4">
        <v>0.1</v>
      </c>
      <c r="JA129" s="4">
        <v>0.1</v>
      </c>
      <c r="JB129" s="4">
        <v>0.14000000000000001</v>
      </c>
      <c r="JC129" s="4">
        <v>0.19</v>
      </c>
      <c r="JD129" s="4">
        <v>0.19</v>
      </c>
      <c r="JE129" s="4">
        <v>0.12</v>
      </c>
      <c r="JF129" s="4">
        <v>0.04</v>
      </c>
      <c r="JH129" s="4">
        <v>0.04</v>
      </c>
      <c r="JI129" s="4">
        <v>0.04</v>
      </c>
      <c r="JJ129" s="4">
        <v>0.04</v>
      </c>
      <c r="JK129" s="4">
        <v>0.04</v>
      </c>
      <c r="JL129" s="4">
        <v>0.04</v>
      </c>
      <c r="JM129" s="4">
        <v>0.13</v>
      </c>
      <c r="JO129" s="4">
        <v>0.2</v>
      </c>
      <c r="JP129" s="4">
        <v>0.19</v>
      </c>
      <c r="JQ129" s="4">
        <v>0.17</v>
      </c>
      <c r="JR129" s="4">
        <v>0.14000000000000001</v>
      </c>
      <c r="JS129" s="4">
        <v>0.14000000000000001</v>
      </c>
      <c r="JT129" s="4">
        <v>0.14000000000000001</v>
      </c>
      <c r="JV129" s="4">
        <v>0.34</v>
      </c>
      <c r="JW129" s="4">
        <v>0.55000000000000004</v>
      </c>
      <c r="JX129" s="4">
        <v>0.34</v>
      </c>
      <c r="JY129" s="4">
        <v>0.14000000000000001</v>
      </c>
      <c r="JZ129" s="4">
        <v>0.14000000000000001</v>
      </c>
      <c r="KA129" s="4">
        <v>0.14000000000000001</v>
      </c>
      <c r="KC129" s="4">
        <v>0.08</v>
      </c>
      <c r="KD129" s="4">
        <v>0.01</v>
      </c>
      <c r="KE129" s="4">
        <v>0.01</v>
      </c>
      <c r="KF129" s="4">
        <v>0.01</v>
      </c>
      <c r="KG129" s="4">
        <v>0.01</v>
      </c>
      <c r="KH129" s="4">
        <v>0.01</v>
      </c>
      <c r="KJ129" s="4">
        <v>0.01</v>
      </c>
      <c r="KK129" s="4">
        <v>0.01</v>
      </c>
      <c r="KL129" s="4">
        <v>0.01</v>
      </c>
      <c r="KM129" s="4">
        <v>0.01</v>
      </c>
      <c r="KN129" s="4">
        <v>0.01</v>
      </c>
      <c r="KO129" s="4">
        <v>0.01</v>
      </c>
      <c r="KQ129" s="4">
        <v>0.01</v>
      </c>
      <c r="KR129" s="4">
        <v>0.01</v>
      </c>
      <c r="KS129" s="4">
        <v>0.01</v>
      </c>
      <c r="KT129" s="4">
        <v>0.01</v>
      </c>
      <c r="KU129" s="4">
        <v>0.01</v>
      </c>
      <c r="KV129" s="4">
        <v>0.01</v>
      </c>
      <c r="KX129" s="4">
        <v>0</v>
      </c>
      <c r="YA129" s="4">
        <v>0.03</v>
      </c>
      <c r="YC129" s="4">
        <v>0.11</v>
      </c>
      <c r="YD129" s="4">
        <v>0.11</v>
      </c>
      <c r="YE129" s="4">
        <v>0.11</v>
      </c>
      <c r="YF129" s="4">
        <v>0.11</v>
      </c>
      <c r="YG129" s="4">
        <v>0.11</v>
      </c>
      <c r="YH129" s="4">
        <v>0.11</v>
      </c>
      <c r="YJ129" s="4">
        <v>0.11</v>
      </c>
      <c r="YK129" s="4">
        <v>0.08</v>
      </c>
    </row>
    <row r="130" spans="1:700" hidden="1">
      <c r="A130" s="4" t="s">
        <v>899</v>
      </c>
      <c r="E130" s="4">
        <v>3</v>
      </c>
      <c r="F130" s="4">
        <v>0</v>
      </c>
      <c r="G130" s="752">
        <v>68640</v>
      </c>
      <c r="H130" s="752">
        <v>68640</v>
      </c>
      <c r="I130" s="744">
        <f t="shared" si="2"/>
        <v>0</v>
      </c>
      <c r="P130" s="4">
        <v>0.01</v>
      </c>
      <c r="Q130" s="4">
        <v>0.01</v>
      </c>
      <c r="R130" s="4">
        <v>0.01</v>
      </c>
      <c r="S130" s="4">
        <v>0.01</v>
      </c>
      <c r="T130" s="4">
        <v>0.01</v>
      </c>
      <c r="U130" s="4">
        <v>0.01</v>
      </c>
      <c r="W130" s="4">
        <v>0.01</v>
      </c>
      <c r="X130" s="4">
        <v>0.01</v>
      </c>
      <c r="BX130" s="4">
        <v>0</v>
      </c>
      <c r="BY130" s="4">
        <v>0</v>
      </c>
      <c r="CA130" s="4">
        <v>0</v>
      </c>
      <c r="CB130" s="4">
        <v>0</v>
      </c>
      <c r="CC130" s="4">
        <v>0</v>
      </c>
      <c r="CD130" s="4">
        <v>0</v>
      </c>
      <c r="CJ130" s="4">
        <v>0</v>
      </c>
      <c r="CK130" s="4">
        <v>0</v>
      </c>
      <c r="CL130" s="4">
        <v>0</v>
      </c>
      <c r="CM130" s="4">
        <v>0</v>
      </c>
      <c r="CO130" s="4">
        <v>0</v>
      </c>
      <c r="CP130" s="4">
        <v>0</v>
      </c>
      <c r="CQ130" s="4">
        <v>0</v>
      </c>
      <c r="CR130" s="4">
        <v>0</v>
      </c>
      <c r="CS130" s="4">
        <v>0</v>
      </c>
      <c r="CT130" s="4">
        <v>0</v>
      </c>
      <c r="CV130" s="4">
        <v>0</v>
      </c>
      <c r="CW130" s="4">
        <v>0</v>
      </c>
      <c r="CX130" s="4">
        <v>0</v>
      </c>
      <c r="CY130" s="4">
        <v>0</v>
      </c>
      <c r="CZ130" s="4">
        <v>0</v>
      </c>
      <c r="DA130" s="4">
        <v>0</v>
      </c>
      <c r="DC130" s="4">
        <v>0</v>
      </c>
      <c r="DD130" s="4">
        <v>0</v>
      </c>
      <c r="DE130" s="4">
        <v>0</v>
      </c>
      <c r="DF130" s="4">
        <v>0</v>
      </c>
      <c r="DG130" s="4">
        <v>0</v>
      </c>
      <c r="DH130" s="4">
        <v>0</v>
      </c>
      <c r="DJ130" s="4">
        <v>0</v>
      </c>
      <c r="DK130" s="4">
        <v>0</v>
      </c>
      <c r="DL130" s="4">
        <v>0</v>
      </c>
      <c r="DM130" s="4">
        <v>0</v>
      </c>
      <c r="DN130" s="4">
        <v>0.01</v>
      </c>
      <c r="DO130" s="4">
        <v>0.02</v>
      </c>
      <c r="DQ130" s="4">
        <v>0.02</v>
      </c>
      <c r="DR130" s="4">
        <v>0.02</v>
      </c>
      <c r="DS130" s="4">
        <v>0.02</v>
      </c>
      <c r="DT130" s="4">
        <v>0.02</v>
      </c>
      <c r="DU130" s="4">
        <v>0.02</v>
      </c>
      <c r="DV130" s="4">
        <v>0.02</v>
      </c>
      <c r="DX130" s="4">
        <v>0.02</v>
      </c>
      <c r="DY130" s="4">
        <v>0.02</v>
      </c>
      <c r="DZ130" s="4">
        <v>0.02</v>
      </c>
      <c r="EA130" s="4">
        <v>0.03</v>
      </c>
      <c r="EB130" s="4">
        <v>0.03</v>
      </c>
      <c r="EC130" s="4">
        <v>0.03</v>
      </c>
      <c r="EE130" s="4">
        <v>0.03</v>
      </c>
      <c r="EF130" s="4">
        <v>0.04</v>
      </c>
      <c r="EG130" s="4">
        <v>0.06</v>
      </c>
      <c r="EH130" s="4">
        <v>0.06</v>
      </c>
      <c r="EI130" s="4">
        <v>0.06</v>
      </c>
      <c r="EJ130" s="4">
        <v>0.06</v>
      </c>
      <c r="EL130" s="4">
        <v>0.04</v>
      </c>
      <c r="EM130" s="4">
        <v>0.02</v>
      </c>
      <c r="EN130" s="4">
        <v>0.02</v>
      </c>
      <c r="EO130" s="4">
        <v>0.02</v>
      </c>
      <c r="EP130" s="4">
        <v>0.02</v>
      </c>
      <c r="EQ130" s="4">
        <v>0.02</v>
      </c>
      <c r="ES130" s="4">
        <v>0.02</v>
      </c>
      <c r="ET130" s="4">
        <v>0.02</v>
      </c>
      <c r="EZ130" s="4">
        <v>0.02</v>
      </c>
      <c r="FA130" s="4">
        <v>0.02</v>
      </c>
      <c r="FB130" s="4">
        <v>0.01</v>
      </c>
      <c r="FC130" s="4">
        <v>0</v>
      </c>
      <c r="FD130" s="4">
        <v>0</v>
      </c>
      <c r="FE130" s="4">
        <v>0</v>
      </c>
      <c r="FG130" s="4">
        <v>0</v>
      </c>
      <c r="FH130" s="4">
        <v>0</v>
      </c>
      <c r="FI130" s="4">
        <v>0</v>
      </c>
      <c r="FJ130" s="4">
        <v>0</v>
      </c>
      <c r="FK130" s="4">
        <v>0</v>
      </c>
      <c r="FL130" s="4">
        <v>0</v>
      </c>
      <c r="FN130" s="4">
        <v>0</v>
      </c>
      <c r="FO130" s="4">
        <v>0</v>
      </c>
      <c r="FP130" s="4">
        <v>0</v>
      </c>
      <c r="FQ130" s="4">
        <v>0</v>
      </c>
      <c r="FR130" s="4">
        <v>0</v>
      </c>
      <c r="FS130" s="4">
        <v>0</v>
      </c>
      <c r="FU130" s="4">
        <v>0</v>
      </c>
      <c r="FV130" s="4">
        <v>0</v>
      </c>
      <c r="FW130" s="4">
        <v>0</v>
      </c>
      <c r="FX130" s="4">
        <v>0</v>
      </c>
      <c r="FY130" s="4">
        <v>0</v>
      </c>
      <c r="FZ130" s="4">
        <v>0</v>
      </c>
      <c r="GB130" s="4">
        <v>0</v>
      </c>
      <c r="GC130" s="4">
        <v>0</v>
      </c>
      <c r="GD130" s="4">
        <v>0</v>
      </c>
      <c r="GE130" s="4">
        <v>0</v>
      </c>
      <c r="GF130" s="4">
        <v>0</v>
      </c>
      <c r="GG130" s="4">
        <v>0</v>
      </c>
      <c r="GI130" s="4">
        <v>0</v>
      </c>
      <c r="GJ130" s="4">
        <v>0</v>
      </c>
      <c r="GK130" s="4">
        <v>0</v>
      </c>
      <c r="GL130" s="4">
        <v>0</v>
      </c>
      <c r="GM130" s="4">
        <v>0</v>
      </c>
      <c r="GN130" s="4">
        <v>0</v>
      </c>
      <c r="GP130" s="4">
        <v>0</v>
      </c>
      <c r="GQ130" s="4">
        <v>0</v>
      </c>
      <c r="GR130" s="4">
        <v>0</v>
      </c>
      <c r="GS130" s="4">
        <v>0</v>
      </c>
      <c r="GT130" s="4">
        <v>0</v>
      </c>
      <c r="GU130" s="4">
        <v>0</v>
      </c>
      <c r="GW130" s="4">
        <v>0</v>
      </c>
      <c r="GX130" s="4">
        <v>0</v>
      </c>
      <c r="GY130" s="4">
        <v>0</v>
      </c>
      <c r="GZ130" s="4">
        <v>0</v>
      </c>
      <c r="HA130" s="4">
        <v>0</v>
      </c>
      <c r="HB130" s="4">
        <v>0</v>
      </c>
      <c r="HD130" s="4">
        <v>0</v>
      </c>
      <c r="HE130" s="4">
        <v>0</v>
      </c>
      <c r="HF130" s="4">
        <v>0</v>
      </c>
      <c r="HG130" s="4">
        <v>0</v>
      </c>
      <c r="HH130" s="4">
        <v>0</v>
      </c>
      <c r="HI130" s="4">
        <v>0</v>
      </c>
      <c r="HK130" s="4">
        <v>0</v>
      </c>
      <c r="HL130" s="4">
        <v>0</v>
      </c>
      <c r="HM130" s="4">
        <v>0</v>
      </c>
      <c r="HN130" s="4">
        <v>0</v>
      </c>
      <c r="HO130" s="4">
        <v>0</v>
      </c>
      <c r="HP130" s="4">
        <v>0</v>
      </c>
      <c r="HR130" s="4">
        <v>0</v>
      </c>
      <c r="HS130" s="4">
        <v>0</v>
      </c>
      <c r="HT130" s="4">
        <v>0</v>
      </c>
      <c r="HU130" s="4">
        <v>0</v>
      </c>
      <c r="HV130" s="4">
        <v>0</v>
      </c>
      <c r="HW130" s="4">
        <v>0</v>
      </c>
      <c r="HY130" s="4">
        <v>0</v>
      </c>
      <c r="HZ130" s="4">
        <v>0</v>
      </c>
      <c r="IA130" s="4">
        <v>0</v>
      </c>
      <c r="IB130" s="4">
        <v>0</v>
      </c>
      <c r="IC130" s="4">
        <v>0</v>
      </c>
      <c r="ID130" s="4">
        <v>0</v>
      </c>
      <c r="IF130" s="4">
        <v>0</v>
      </c>
      <c r="IG130" s="4">
        <v>0</v>
      </c>
      <c r="IH130" s="4">
        <v>0</v>
      </c>
      <c r="II130" s="4">
        <v>0</v>
      </c>
      <c r="IJ130" s="4">
        <v>0</v>
      </c>
      <c r="IK130" s="4">
        <v>0</v>
      </c>
      <c r="IM130" s="4">
        <v>0</v>
      </c>
      <c r="IN130" s="4">
        <v>0</v>
      </c>
      <c r="IP130" s="4">
        <v>0</v>
      </c>
      <c r="IQ130" s="4">
        <v>0</v>
      </c>
      <c r="IR130" s="4">
        <v>0</v>
      </c>
      <c r="IT130" s="4">
        <v>0</v>
      </c>
      <c r="IU130" s="4">
        <v>0</v>
      </c>
      <c r="IV130" s="4">
        <v>0</v>
      </c>
      <c r="IW130" s="4">
        <v>0</v>
      </c>
      <c r="IX130" s="4">
        <v>0.02</v>
      </c>
      <c r="IY130" s="4">
        <v>0.03</v>
      </c>
      <c r="JA130" s="4">
        <v>0.03</v>
      </c>
      <c r="JB130" s="4">
        <v>0.03</v>
      </c>
      <c r="JC130" s="4">
        <v>0.03</v>
      </c>
      <c r="JD130" s="4">
        <v>0.04</v>
      </c>
      <c r="JE130" s="4">
        <v>0.05</v>
      </c>
      <c r="JF130" s="4">
        <v>0.05</v>
      </c>
      <c r="JH130" s="4">
        <v>7.0000000000000007E-2</v>
      </c>
      <c r="JI130" s="4">
        <v>0.09</v>
      </c>
      <c r="JJ130" s="4">
        <v>0.09</v>
      </c>
      <c r="JK130" s="4">
        <v>0.06</v>
      </c>
      <c r="JL130" s="4">
        <v>0.02</v>
      </c>
      <c r="JM130" s="4">
        <v>0.02</v>
      </c>
      <c r="JO130" s="4">
        <v>0.02</v>
      </c>
      <c r="JP130" s="4">
        <v>0.02</v>
      </c>
      <c r="JQ130" s="4">
        <v>0.04</v>
      </c>
      <c r="JR130" s="4">
        <v>0.05</v>
      </c>
      <c r="JS130" s="4">
        <v>0.05</v>
      </c>
      <c r="JT130" s="4">
        <v>0.05</v>
      </c>
      <c r="JV130" s="4">
        <v>0.04</v>
      </c>
      <c r="JW130" s="4">
        <v>0.04</v>
      </c>
      <c r="JX130" s="4">
        <v>0.04</v>
      </c>
      <c r="JY130" s="4">
        <v>0.04</v>
      </c>
      <c r="JZ130" s="4">
        <v>0.09</v>
      </c>
      <c r="KA130" s="4">
        <v>0.14000000000000001</v>
      </c>
      <c r="KC130" s="4">
        <v>0.09</v>
      </c>
      <c r="KD130" s="4">
        <v>0.04</v>
      </c>
      <c r="KE130" s="4">
        <v>0.04</v>
      </c>
      <c r="KF130" s="4">
        <v>0.04</v>
      </c>
      <c r="KG130" s="4">
        <v>0.02</v>
      </c>
      <c r="KH130" s="4">
        <v>0</v>
      </c>
      <c r="KJ130" s="4">
        <v>0</v>
      </c>
      <c r="KK130" s="4">
        <v>0</v>
      </c>
      <c r="KL130" s="4">
        <v>0</v>
      </c>
      <c r="KM130" s="4">
        <v>0</v>
      </c>
      <c r="KN130" s="4">
        <v>0</v>
      </c>
      <c r="KO130" s="4">
        <v>0</v>
      </c>
      <c r="KQ130" s="4">
        <v>0</v>
      </c>
      <c r="KR130" s="4">
        <v>0</v>
      </c>
      <c r="KS130" s="4">
        <v>0</v>
      </c>
      <c r="KT130" s="4">
        <v>0</v>
      </c>
      <c r="KU130" s="4">
        <v>0</v>
      </c>
      <c r="KV130" s="4">
        <v>0</v>
      </c>
      <c r="KX130" s="4">
        <v>0</v>
      </c>
      <c r="YA130" s="4">
        <v>0.01</v>
      </c>
      <c r="YC130" s="4">
        <v>0.04</v>
      </c>
      <c r="YD130" s="4">
        <v>0.04</v>
      </c>
      <c r="YE130" s="4">
        <v>0.04</v>
      </c>
      <c r="YF130" s="4">
        <v>0.04</v>
      </c>
      <c r="YG130" s="4">
        <v>0.04</v>
      </c>
      <c r="YH130" s="4">
        <v>0.04</v>
      </c>
      <c r="YJ130" s="4">
        <v>0.04</v>
      </c>
      <c r="YK130" s="4">
        <v>0.03</v>
      </c>
    </row>
    <row r="131" spans="1:700" hidden="1">
      <c r="A131" s="4" t="s">
        <v>900</v>
      </c>
      <c r="E131" s="4">
        <v>1</v>
      </c>
      <c r="F131" s="4">
        <v>0</v>
      </c>
      <c r="G131" s="752">
        <v>12280</v>
      </c>
      <c r="H131" s="752">
        <v>12280</v>
      </c>
      <c r="I131" s="744">
        <f t="shared" si="2"/>
        <v>0</v>
      </c>
      <c r="P131" s="4">
        <v>0</v>
      </c>
      <c r="Q131" s="4">
        <v>0</v>
      </c>
      <c r="R131" s="4">
        <v>0</v>
      </c>
      <c r="S131" s="4">
        <v>0</v>
      </c>
      <c r="T131" s="4">
        <v>0</v>
      </c>
      <c r="U131" s="4">
        <v>0</v>
      </c>
      <c r="W131" s="4">
        <v>0</v>
      </c>
      <c r="X131" s="4">
        <v>0</v>
      </c>
      <c r="BX131" s="4">
        <v>0.2</v>
      </c>
      <c r="JJ131" s="4">
        <v>0.02</v>
      </c>
      <c r="JK131" s="4">
        <v>0.04</v>
      </c>
      <c r="JL131" s="4">
        <v>0.04</v>
      </c>
      <c r="JM131" s="4">
        <v>0.04</v>
      </c>
      <c r="JO131" s="4">
        <v>0.03</v>
      </c>
      <c r="JP131" s="4">
        <v>0.03</v>
      </c>
      <c r="JQ131" s="4">
        <v>0.03</v>
      </c>
      <c r="JR131" s="4">
        <v>0.08</v>
      </c>
      <c r="JS131" s="4">
        <v>0.13</v>
      </c>
      <c r="JT131" s="4">
        <v>0.08</v>
      </c>
      <c r="JV131" s="4">
        <v>0.03</v>
      </c>
      <c r="JW131" s="4">
        <v>0.03</v>
      </c>
      <c r="JX131" s="4">
        <v>0.03</v>
      </c>
      <c r="JY131" s="4">
        <v>0.02</v>
      </c>
      <c r="YA131" s="4">
        <v>0</v>
      </c>
      <c r="YC131" s="4">
        <v>0.01</v>
      </c>
      <c r="YD131" s="4">
        <v>0.01</v>
      </c>
      <c r="YE131" s="4">
        <v>0.01</v>
      </c>
      <c r="YF131" s="4">
        <v>0.01</v>
      </c>
      <c r="YG131" s="4">
        <v>0.01</v>
      </c>
      <c r="YH131" s="4">
        <v>0.01</v>
      </c>
      <c r="YJ131" s="4">
        <v>0.01</v>
      </c>
      <c r="YK131" s="4">
        <v>0.01</v>
      </c>
    </row>
    <row r="132" spans="1:700" hidden="1">
      <c r="A132" s="4" t="s">
        <v>901</v>
      </c>
      <c r="E132" s="4">
        <v>18</v>
      </c>
      <c r="F132" s="4">
        <v>0</v>
      </c>
      <c r="G132" s="752">
        <v>290700</v>
      </c>
      <c r="H132" s="752">
        <v>290700</v>
      </c>
      <c r="I132" s="744">
        <f t="shared" si="2"/>
        <v>0</v>
      </c>
      <c r="P132" s="4">
        <v>7.0000000000000007E-2</v>
      </c>
      <c r="Q132" s="4">
        <v>7.0000000000000007E-2</v>
      </c>
      <c r="R132" s="4">
        <v>7.0000000000000007E-2</v>
      </c>
      <c r="S132" s="4">
        <v>7.0000000000000007E-2</v>
      </c>
      <c r="T132" s="4">
        <v>7.0000000000000007E-2</v>
      </c>
      <c r="U132" s="4">
        <v>7.0000000000000007E-2</v>
      </c>
      <c r="W132" s="4">
        <v>7.0000000000000007E-2</v>
      </c>
      <c r="X132" s="4">
        <v>7.0000000000000007E-2</v>
      </c>
      <c r="BX132" s="4">
        <v>0.01</v>
      </c>
      <c r="BY132" s="4">
        <v>0.01</v>
      </c>
      <c r="CA132" s="4">
        <v>0.01</v>
      </c>
      <c r="CB132" s="4">
        <v>0.01</v>
      </c>
      <c r="CC132" s="4">
        <v>0.01</v>
      </c>
      <c r="CD132" s="4">
        <v>0.01</v>
      </c>
      <c r="CJ132" s="4">
        <v>0.02</v>
      </c>
      <c r="CK132" s="4">
        <v>0.02</v>
      </c>
      <c r="CL132" s="4">
        <v>0.02</v>
      </c>
      <c r="CM132" s="4">
        <v>0.02</v>
      </c>
      <c r="CO132" s="4">
        <v>0.02</v>
      </c>
      <c r="CP132" s="4">
        <v>0.02</v>
      </c>
      <c r="CQ132" s="4">
        <v>0.02</v>
      </c>
      <c r="CR132" s="4">
        <v>0.02</v>
      </c>
      <c r="CS132" s="4">
        <v>0.02</v>
      </c>
      <c r="CT132" s="4">
        <v>0.02</v>
      </c>
      <c r="CV132" s="4">
        <v>0.02</v>
      </c>
      <c r="CW132" s="4">
        <v>0.02</v>
      </c>
      <c r="CX132" s="4">
        <v>0.02</v>
      </c>
      <c r="CY132" s="4">
        <v>0.02</v>
      </c>
      <c r="CZ132" s="4">
        <v>0.02</v>
      </c>
      <c r="DA132" s="4">
        <v>0.02</v>
      </c>
      <c r="DC132" s="4">
        <v>0.02</v>
      </c>
      <c r="DD132" s="4">
        <v>0.02</v>
      </c>
      <c r="DE132" s="4">
        <v>0.02</v>
      </c>
      <c r="DF132" s="4">
        <v>0.02</v>
      </c>
      <c r="DG132" s="4">
        <v>0.02</v>
      </c>
      <c r="DH132" s="4">
        <v>0.02</v>
      </c>
      <c r="DJ132" s="4">
        <v>0.02</v>
      </c>
      <c r="DK132" s="4">
        <v>0.02</v>
      </c>
      <c r="DL132" s="4">
        <v>0.02</v>
      </c>
      <c r="DM132" s="4">
        <v>0.02</v>
      </c>
      <c r="DN132" s="4">
        <v>0.02</v>
      </c>
      <c r="DO132" s="4">
        <v>0.02</v>
      </c>
      <c r="DQ132" s="4">
        <v>0.02</v>
      </c>
      <c r="DR132" s="4">
        <v>0.02</v>
      </c>
      <c r="DS132" s="4">
        <v>0.02</v>
      </c>
      <c r="DT132" s="4">
        <v>0.02</v>
      </c>
      <c r="DU132" s="4">
        <v>0.02</v>
      </c>
      <c r="DV132" s="4">
        <v>0.02</v>
      </c>
      <c r="DX132" s="4">
        <v>0.02</v>
      </c>
      <c r="DY132" s="4">
        <v>0.02</v>
      </c>
      <c r="DZ132" s="4">
        <v>0.08</v>
      </c>
      <c r="EA132" s="4">
        <v>0.14000000000000001</v>
      </c>
      <c r="EB132" s="4">
        <v>0.14000000000000001</v>
      </c>
      <c r="EC132" s="4">
        <v>0.14000000000000001</v>
      </c>
      <c r="EE132" s="4">
        <v>0.14000000000000001</v>
      </c>
      <c r="EF132" s="4">
        <v>0.14000000000000001</v>
      </c>
      <c r="EG132" s="4">
        <v>0.14000000000000001</v>
      </c>
      <c r="EH132" s="4">
        <v>0.14000000000000001</v>
      </c>
      <c r="EI132" s="4">
        <v>0.14000000000000001</v>
      </c>
      <c r="EJ132" s="4">
        <v>0.14000000000000001</v>
      </c>
      <c r="EL132" s="4">
        <v>0.14000000000000001</v>
      </c>
      <c r="EM132" s="4">
        <v>0.18</v>
      </c>
      <c r="EN132" s="4">
        <v>0.21</v>
      </c>
      <c r="EO132" s="4">
        <v>0.21</v>
      </c>
      <c r="EP132" s="4">
        <v>0.21</v>
      </c>
      <c r="EQ132" s="4">
        <v>0.21</v>
      </c>
      <c r="ES132" s="4">
        <v>0.21</v>
      </c>
      <c r="ET132" s="4">
        <v>0.21</v>
      </c>
      <c r="EZ132" s="4">
        <v>0.34</v>
      </c>
      <c r="FA132" s="4">
        <v>0.47</v>
      </c>
      <c r="FB132" s="4">
        <v>0.47</v>
      </c>
      <c r="FC132" s="4">
        <v>0.47</v>
      </c>
      <c r="FD132" s="4">
        <v>0.47</v>
      </c>
      <c r="FE132" s="4">
        <v>0.47</v>
      </c>
      <c r="FG132" s="4">
        <v>0.3</v>
      </c>
      <c r="FH132" s="4">
        <v>0.13</v>
      </c>
      <c r="FI132" s="4">
        <v>0.13</v>
      </c>
      <c r="FJ132" s="4">
        <v>0.13</v>
      </c>
      <c r="FK132" s="4">
        <v>0.13</v>
      </c>
      <c r="FL132" s="4">
        <v>0.13</v>
      </c>
      <c r="FN132" s="4">
        <v>0.13</v>
      </c>
      <c r="FO132" s="4">
        <v>0.13</v>
      </c>
      <c r="FP132" s="4">
        <v>0.13</v>
      </c>
      <c r="FQ132" s="4">
        <v>0.13</v>
      </c>
      <c r="FR132" s="4">
        <v>0.13</v>
      </c>
      <c r="FS132" s="4">
        <v>0.13</v>
      </c>
      <c r="FU132" s="4">
        <v>7.0000000000000007E-2</v>
      </c>
      <c r="FV132" s="4">
        <v>0.02</v>
      </c>
      <c r="FW132" s="4">
        <v>0.02</v>
      </c>
      <c r="FX132" s="4">
        <v>0.02</v>
      </c>
      <c r="FY132" s="4">
        <v>0.02</v>
      </c>
      <c r="FZ132" s="4">
        <v>0.02</v>
      </c>
      <c r="GB132" s="4">
        <v>0.02</v>
      </c>
      <c r="GC132" s="4">
        <v>0.02</v>
      </c>
      <c r="GD132" s="4">
        <v>0.02</v>
      </c>
      <c r="GE132" s="4">
        <v>0.02</v>
      </c>
      <c r="GF132" s="4">
        <v>0.02</v>
      </c>
      <c r="GG132" s="4">
        <v>0.02</v>
      </c>
      <c r="GI132" s="4">
        <v>0.02</v>
      </c>
      <c r="GJ132" s="4">
        <v>0.02</v>
      </c>
      <c r="GK132" s="4">
        <v>0.02</v>
      </c>
      <c r="GL132" s="4">
        <v>0.02</v>
      </c>
      <c r="GM132" s="4">
        <v>0.02</v>
      </c>
      <c r="GN132" s="4">
        <v>0.02</v>
      </c>
      <c r="GP132" s="4">
        <v>0.02</v>
      </c>
      <c r="GQ132" s="4">
        <v>0.02</v>
      </c>
      <c r="GR132" s="4">
        <v>0.02</v>
      </c>
      <c r="GS132" s="4">
        <v>0.02</v>
      </c>
      <c r="GT132" s="4">
        <v>0.02</v>
      </c>
      <c r="GU132" s="4">
        <v>0.02</v>
      </c>
      <c r="GW132" s="4">
        <v>0.02</v>
      </c>
      <c r="GX132" s="4">
        <v>0.02</v>
      </c>
      <c r="GY132" s="4">
        <v>0.02</v>
      </c>
      <c r="GZ132" s="4">
        <v>0.02</v>
      </c>
      <c r="HA132" s="4">
        <v>0.02</v>
      </c>
      <c r="HB132" s="4">
        <v>0.02</v>
      </c>
      <c r="HD132" s="4">
        <v>0.02</v>
      </c>
      <c r="HE132" s="4">
        <v>0.02</v>
      </c>
      <c r="HF132" s="4">
        <v>0.02</v>
      </c>
      <c r="HG132" s="4">
        <v>0.02</v>
      </c>
      <c r="HH132" s="4">
        <v>0.02</v>
      </c>
      <c r="HI132" s="4">
        <v>0.02</v>
      </c>
      <c r="HK132" s="4">
        <v>0.02</v>
      </c>
      <c r="HL132" s="4">
        <v>0.02</v>
      </c>
      <c r="HM132" s="4">
        <v>0.02</v>
      </c>
      <c r="HN132" s="4">
        <v>0.02</v>
      </c>
      <c r="HO132" s="4">
        <v>0.02</v>
      </c>
      <c r="HP132" s="4">
        <v>0.02</v>
      </c>
      <c r="HR132" s="4">
        <v>0.02</v>
      </c>
      <c r="HS132" s="4">
        <v>0.02</v>
      </c>
      <c r="HT132" s="4">
        <v>0.02</v>
      </c>
      <c r="HU132" s="4">
        <v>0.02</v>
      </c>
      <c r="HV132" s="4">
        <v>0.02</v>
      </c>
      <c r="HW132" s="4">
        <v>0.02</v>
      </c>
      <c r="HY132" s="4">
        <v>0.02</v>
      </c>
      <c r="HZ132" s="4">
        <v>0.02</v>
      </c>
      <c r="IA132" s="4">
        <v>0.02</v>
      </c>
      <c r="IB132" s="4">
        <v>0.02</v>
      </c>
      <c r="IC132" s="4">
        <v>0.02</v>
      </c>
      <c r="ID132" s="4">
        <v>0.02</v>
      </c>
      <c r="IF132" s="4">
        <v>0.02</v>
      </c>
      <c r="IG132" s="4">
        <v>0.02</v>
      </c>
      <c r="IH132" s="4">
        <v>0.02</v>
      </c>
      <c r="II132" s="4">
        <v>0.02</v>
      </c>
      <c r="IJ132" s="4">
        <v>0.02</v>
      </c>
      <c r="IK132" s="4">
        <v>0.02</v>
      </c>
      <c r="IM132" s="4">
        <v>0.02</v>
      </c>
      <c r="IN132" s="4">
        <v>0.02</v>
      </c>
      <c r="IP132" s="4">
        <v>0.02</v>
      </c>
      <c r="IQ132" s="4">
        <v>0.02</v>
      </c>
      <c r="IR132" s="4">
        <v>0.02</v>
      </c>
      <c r="IT132" s="4">
        <v>0.02</v>
      </c>
      <c r="IU132" s="4">
        <v>0.02</v>
      </c>
      <c r="IV132" s="4">
        <v>0.02</v>
      </c>
      <c r="IW132" s="4">
        <v>0.02</v>
      </c>
      <c r="IX132" s="4">
        <v>0.02</v>
      </c>
      <c r="IY132" s="4">
        <v>0.02</v>
      </c>
      <c r="JA132" s="4">
        <v>0.02</v>
      </c>
      <c r="JB132" s="4">
        <v>0.02</v>
      </c>
      <c r="JC132" s="4">
        <v>0.02</v>
      </c>
      <c r="JD132" s="4">
        <v>7.0000000000000007E-2</v>
      </c>
      <c r="JE132" s="4">
        <v>0.13</v>
      </c>
      <c r="JF132" s="4">
        <v>0.13</v>
      </c>
      <c r="JH132" s="4">
        <v>0.13</v>
      </c>
      <c r="JI132" s="4">
        <v>0.13</v>
      </c>
      <c r="JJ132" s="4">
        <v>0.16</v>
      </c>
      <c r="JK132" s="4">
        <v>0.2</v>
      </c>
      <c r="JL132" s="4">
        <v>0.2</v>
      </c>
      <c r="JM132" s="4">
        <v>0.28999999999999998</v>
      </c>
      <c r="JO132" s="4">
        <v>0.38</v>
      </c>
      <c r="JP132" s="4">
        <v>0.38</v>
      </c>
      <c r="JQ132" s="4">
        <v>0.23</v>
      </c>
      <c r="JR132" s="4">
        <v>0.09</v>
      </c>
      <c r="JS132" s="4">
        <v>0.09</v>
      </c>
      <c r="JT132" s="4">
        <v>0.09</v>
      </c>
      <c r="JV132" s="4">
        <v>0.18</v>
      </c>
      <c r="JW132" s="4">
        <v>0.26</v>
      </c>
      <c r="JX132" s="4">
        <v>0.26</v>
      </c>
      <c r="JY132" s="4">
        <v>0.24</v>
      </c>
      <c r="JZ132" s="4">
        <v>0.19</v>
      </c>
      <c r="KA132" s="4">
        <v>0.15</v>
      </c>
      <c r="KC132" s="4">
        <v>0.15</v>
      </c>
      <c r="KD132" s="4">
        <v>0.35</v>
      </c>
      <c r="KE132" s="4">
        <v>0.55000000000000004</v>
      </c>
      <c r="KF132" s="4">
        <v>0.35</v>
      </c>
      <c r="KG132" s="4">
        <v>0.15</v>
      </c>
      <c r="KH132" s="4">
        <v>0.15</v>
      </c>
      <c r="KJ132" s="4">
        <v>0.15</v>
      </c>
      <c r="KK132" s="4">
        <v>0.09</v>
      </c>
      <c r="KL132" s="4">
        <v>0.02</v>
      </c>
      <c r="KM132" s="4">
        <v>0.02</v>
      </c>
      <c r="KN132" s="4">
        <v>0.02</v>
      </c>
      <c r="KO132" s="4">
        <v>0.02</v>
      </c>
      <c r="KQ132" s="4">
        <v>0.02</v>
      </c>
      <c r="KR132" s="4">
        <v>0.02</v>
      </c>
      <c r="KS132" s="4">
        <v>0.02</v>
      </c>
      <c r="KT132" s="4">
        <v>0.02</v>
      </c>
      <c r="KU132" s="4">
        <v>0.02</v>
      </c>
      <c r="KV132" s="4">
        <v>0.02</v>
      </c>
      <c r="KX132" s="4">
        <v>0.01</v>
      </c>
      <c r="YA132" s="4">
        <v>0.06</v>
      </c>
      <c r="YC132" s="4">
        <v>0.23</v>
      </c>
      <c r="YD132" s="4">
        <v>0.23</v>
      </c>
      <c r="YE132" s="4">
        <v>0.23</v>
      </c>
      <c r="YF132" s="4">
        <v>0.23</v>
      </c>
      <c r="YG132" s="4">
        <v>0.23</v>
      </c>
      <c r="YH132" s="4">
        <v>0.23</v>
      </c>
      <c r="YJ132" s="4">
        <v>0.23</v>
      </c>
      <c r="YK132" s="4">
        <v>0.17</v>
      </c>
    </row>
    <row r="133" spans="1:700" hidden="1">
      <c r="A133" s="4" t="s">
        <v>902</v>
      </c>
      <c r="E133" s="4">
        <v>9</v>
      </c>
      <c r="F133" s="4">
        <v>0</v>
      </c>
      <c r="G133" s="752">
        <v>178200</v>
      </c>
      <c r="H133" s="752">
        <v>178200</v>
      </c>
      <c r="I133" s="744">
        <f t="shared" si="2"/>
        <v>0</v>
      </c>
      <c r="P133" s="4">
        <v>0.03</v>
      </c>
      <c r="Q133" s="4">
        <v>0.03</v>
      </c>
      <c r="R133" s="4">
        <v>0.03</v>
      </c>
      <c r="S133" s="4">
        <v>0.03</v>
      </c>
      <c r="T133" s="4">
        <v>0.03</v>
      </c>
      <c r="U133" s="4">
        <v>0.03</v>
      </c>
      <c r="W133" s="4">
        <v>0.03</v>
      </c>
      <c r="X133" s="4">
        <v>0.03</v>
      </c>
      <c r="BX133" s="4">
        <v>0.01</v>
      </c>
      <c r="BY133" s="4">
        <v>0.01</v>
      </c>
      <c r="CA133" s="4">
        <v>0.01</v>
      </c>
      <c r="CB133" s="4">
        <v>0.01</v>
      </c>
      <c r="CC133" s="4">
        <v>0.01</v>
      </c>
      <c r="CD133" s="4">
        <v>0.01</v>
      </c>
      <c r="CJ133" s="4">
        <v>0.01</v>
      </c>
      <c r="CK133" s="4">
        <v>0.01</v>
      </c>
      <c r="CL133" s="4">
        <v>0.01</v>
      </c>
      <c r="CM133" s="4">
        <v>0.01</v>
      </c>
      <c r="CO133" s="4">
        <v>0.01</v>
      </c>
      <c r="CP133" s="4">
        <v>0.01</v>
      </c>
      <c r="CQ133" s="4">
        <v>0.01</v>
      </c>
      <c r="CR133" s="4">
        <v>0.01</v>
      </c>
      <c r="CS133" s="4">
        <v>0.01</v>
      </c>
      <c r="CT133" s="4">
        <v>0.01</v>
      </c>
      <c r="CV133" s="4">
        <v>0.01</v>
      </c>
      <c r="CW133" s="4">
        <v>0.01</v>
      </c>
      <c r="CX133" s="4">
        <v>0.01</v>
      </c>
      <c r="CY133" s="4">
        <v>0.01</v>
      </c>
      <c r="CZ133" s="4">
        <v>0.01</v>
      </c>
      <c r="DA133" s="4">
        <v>0.01</v>
      </c>
      <c r="DC133" s="4">
        <v>0.01</v>
      </c>
      <c r="DD133" s="4">
        <v>0.01</v>
      </c>
      <c r="DE133" s="4">
        <v>0.01</v>
      </c>
      <c r="DF133" s="4">
        <v>0.01</v>
      </c>
      <c r="DG133" s="4">
        <v>0.01</v>
      </c>
      <c r="DH133" s="4">
        <v>0.01</v>
      </c>
      <c r="DJ133" s="4">
        <v>0.01</v>
      </c>
      <c r="DK133" s="4">
        <v>0.01</v>
      </c>
      <c r="DL133" s="4">
        <v>0.01</v>
      </c>
      <c r="DM133" s="4">
        <v>0.01</v>
      </c>
      <c r="DN133" s="4">
        <v>0.01</v>
      </c>
      <c r="DO133" s="4">
        <v>0.01</v>
      </c>
      <c r="DQ133" s="4">
        <v>0.01</v>
      </c>
      <c r="DR133" s="4">
        <v>0.01</v>
      </c>
      <c r="DS133" s="4">
        <v>0.01</v>
      </c>
      <c r="DT133" s="4">
        <v>0.01</v>
      </c>
      <c r="DU133" s="4">
        <v>0.01</v>
      </c>
      <c r="DV133" s="4">
        <v>0.01</v>
      </c>
      <c r="DX133" s="4">
        <v>0.01</v>
      </c>
      <c r="DY133" s="4">
        <v>0.01</v>
      </c>
      <c r="DZ133" s="4">
        <v>0.01</v>
      </c>
      <c r="EA133" s="4">
        <v>0.01</v>
      </c>
      <c r="EB133" s="4">
        <v>0.01</v>
      </c>
      <c r="EC133" s="4">
        <v>0.01</v>
      </c>
      <c r="EE133" s="4">
        <v>0.01</v>
      </c>
      <c r="EF133" s="4">
        <v>0.01</v>
      </c>
      <c r="EG133" s="4">
        <v>0.01</v>
      </c>
      <c r="EH133" s="4">
        <v>0.01</v>
      </c>
      <c r="EI133" s="4">
        <v>0.01</v>
      </c>
      <c r="EJ133" s="4">
        <v>0.01</v>
      </c>
      <c r="EL133" s="4">
        <v>0.01</v>
      </c>
      <c r="EM133" s="4">
        <v>0.01</v>
      </c>
      <c r="EN133" s="4">
        <v>0.01</v>
      </c>
      <c r="EO133" s="4">
        <v>0.01</v>
      </c>
      <c r="EP133" s="4">
        <v>0.01</v>
      </c>
      <c r="EQ133" s="4">
        <v>0.01</v>
      </c>
      <c r="ES133" s="4">
        <v>0.01</v>
      </c>
      <c r="ET133" s="4">
        <v>0.01</v>
      </c>
      <c r="EZ133" s="4">
        <v>0.01</v>
      </c>
      <c r="FA133" s="4">
        <v>0.01</v>
      </c>
      <c r="FB133" s="4">
        <v>0.01</v>
      </c>
      <c r="FC133" s="4">
        <v>0.01</v>
      </c>
      <c r="FD133" s="4">
        <v>0.01</v>
      </c>
      <c r="FE133" s="4">
        <v>0.01</v>
      </c>
      <c r="FG133" s="4">
        <v>0.01</v>
      </c>
      <c r="FH133" s="4">
        <v>0.01</v>
      </c>
      <c r="FI133" s="4">
        <v>0.01</v>
      </c>
      <c r="FJ133" s="4">
        <v>0.01</v>
      </c>
      <c r="FK133" s="4">
        <v>0.01</v>
      </c>
      <c r="FL133" s="4">
        <v>0.01</v>
      </c>
      <c r="FN133" s="4">
        <v>0.01</v>
      </c>
      <c r="FO133" s="4">
        <v>0.01</v>
      </c>
      <c r="FP133" s="4">
        <v>0.01</v>
      </c>
      <c r="FQ133" s="4">
        <v>0.01</v>
      </c>
      <c r="FR133" s="4">
        <v>0.01</v>
      </c>
      <c r="FS133" s="4">
        <v>0.01</v>
      </c>
      <c r="FU133" s="4">
        <v>0.04</v>
      </c>
      <c r="FV133" s="4">
        <v>0.06</v>
      </c>
      <c r="FW133" s="4">
        <v>0.06</v>
      </c>
      <c r="FX133" s="4">
        <v>0.06</v>
      </c>
      <c r="FY133" s="4">
        <v>0.06</v>
      </c>
      <c r="FZ133" s="4">
        <v>0.06</v>
      </c>
      <c r="GB133" s="4">
        <v>0.06</v>
      </c>
      <c r="GC133" s="4">
        <v>0.06</v>
      </c>
      <c r="GD133" s="4">
        <v>0.06</v>
      </c>
      <c r="GE133" s="4">
        <v>0.06</v>
      </c>
      <c r="GF133" s="4">
        <v>0.09</v>
      </c>
      <c r="GG133" s="4">
        <v>0.12</v>
      </c>
      <c r="GI133" s="4">
        <v>0.12</v>
      </c>
      <c r="GJ133" s="4">
        <v>0.12</v>
      </c>
      <c r="GK133" s="4">
        <v>0.12</v>
      </c>
      <c r="GL133" s="4">
        <v>0.17</v>
      </c>
      <c r="GM133" s="4">
        <v>0.22</v>
      </c>
      <c r="GN133" s="4">
        <v>0.22</v>
      </c>
      <c r="GP133" s="4">
        <v>0.22</v>
      </c>
      <c r="GQ133" s="4">
        <v>0.22</v>
      </c>
      <c r="GR133" s="4">
        <v>0.14000000000000001</v>
      </c>
      <c r="GS133" s="4">
        <v>0.06</v>
      </c>
      <c r="GT133" s="4">
        <v>0.06</v>
      </c>
      <c r="GU133" s="4">
        <v>0.06</v>
      </c>
      <c r="GW133" s="4">
        <v>0.06</v>
      </c>
      <c r="GX133" s="4">
        <v>0.06</v>
      </c>
      <c r="GY133" s="4">
        <v>0.06</v>
      </c>
      <c r="GZ133" s="4">
        <v>0.06</v>
      </c>
      <c r="HA133" s="4">
        <v>0.06</v>
      </c>
      <c r="HB133" s="4">
        <v>0.06</v>
      </c>
      <c r="HD133" s="4">
        <v>0.04</v>
      </c>
      <c r="HE133" s="4">
        <v>0.01</v>
      </c>
      <c r="HF133" s="4">
        <v>0.01</v>
      </c>
      <c r="HG133" s="4">
        <v>0.01</v>
      </c>
      <c r="HH133" s="4">
        <v>0.01</v>
      </c>
      <c r="HI133" s="4">
        <v>0.01</v>
      </c>
      <c r="HK133" s="4">
        <v>0.01</v>
      </c>
      <c r="HL133" s="4">
        <v>0.01</v>
      </c>
      <c r="HM133" s="4">
        <v>0.01</v>
      </c>
      <c r="HN133" s="4">
        <v>0.01</v>
      </c>
      <c r="HO133" s="4">
        <v>0.01</v>
      </c>
      <c r="HP133" s="4">
        <v>0.01</v>
      </c>
      <c r="HR133" s="4">
        <v>0.01</v>
      </c>
      <c r="HS133" s="4">
        <v>0.01</v>
      </c>
      <c r="HT133" s="4">
        <v>0.01</v>
      </c>
      <c r="HU133" s="4">
        <v>0.01</v>
      </c>
      <c r="HV133" s="4">
        <v>0.01</v>
      </c>
      <c r="HW133" s="4">
        <v>0.01</v>
      </c>
      <c r="HY133" s="4">
        <v>0.01</v>
      </c>
      <c r="HZ133" s="4">
        <v>0.01</v>
      </c>
      <c r="IA133" s="4">
        <v>0.01</v>
      </c>
      <c r="IB133" s="4">
        <v>0.01</v>
      </c>
      <c r="IC133" s="4">
        <v>0.01</v>
      </c>
      <c r="ID133" s="4">
        <v>0.01</v>
      </c>
      <c r="IF133" s="4">
        <v>0.01</v>
      </c>
      <c r="IG133" s="4">
        <v>0.01</v>
      </c>
      <c r="IH133" s="4">
        <v>0.01</v>
      </c>
      <c r="II133" s="4">
        <v>0.01</v>
      </c>
      <c r="IJ133" s="4">
        <v>0.01</v>
      </c>
      <c r="IK133" s="4">
        <v>0.01</v>
      </c>
      <c r="IM133" s="4">
        <v>0.01</v>
      </c>
      <c r="IN133" s="4">
        <v>0.01</v>
      </c>
      <c r="IP133" s="4">
        <v>0.01</v>
      </c>
      <c r="IQ133" s="4">
        <v>0.01</v>
      </c>
      <c r="IR133" s="4">
        <v>0.01</v>
      </c>
      <c r="IT133" s="4">
        <v>0.01</v>
      </c>
      <c r="IU133" s="4">
        <v>0.01</v>
      </c>
      <c r="IV133" s="4">
        <v>0.01</v>
      </c>
      <c r="IW133" s="4">
        <v>0.01</v>
      </c>
      <c r="IX133" s="4">
        <v>0.01</v>
      </c>
      <c r="IY133" s="4">
        <v>0.01</v>
      </c>
      <c r="JA133" s="4">
        <v>0.01</v>
      </c>
      <c r="JB133" s="4">
        <v>0.01</v>
      </c>
      <c r="JC133" s="4">
        <v>0.01</v>
      </c>
      <c r="JD133" s="4">
        <v>0.01</v>
      </c>
      <c r="JE133" s="4">
        <v>0.01</v>
      </c>
      <c r="JF133" s="4">
        <v>0.01</v>
      </c>
      <c r="JH133" s="4">
        <v>0.01</v>
      </c>
      <c r="JI133" s="4">
        <v>0.01</v>
      </c>
      <c r="JJ133" s="4">
        <v>0.02</v>
      </c>
      <c r="JK133" s="4">
        <v>0.04</v>
      </c>
      <c r="JL133" s="4">
        <v>0.04</v>
      </c>
      <c r="JM133" s="4">
        <v>0.04</v>
      </c>
      <c r="JO133" s="4">
        <v>0.04</v>
      </c>
      <c r="JP133" s="4">
        <v>0.05</v>
      </c>
      <c r="JQ133" s="4">
        <v>0.05</v>
      </c>
      <c r="JR133" s="4">
        <v>0.08</v>
      </c>
      <c r="JS133" s="4">
        <v>0.12</v>
      </c>
      <c r="JT133" s="4">
        <v>0.14000000000000001</v>
      </c>
      <c r="JV133" s="4">
        <v>0.14000000000000001</v>
      </c>
      <c r="JW133" s="4">
        <v>0.11</v>
      </c>
      <c r="JX133" s="4">
        <v>7.0000000000000007E-2</v>
      </c>
      <c r="JY133" s="4">
        <v>0.13</v>
      </c>
      <c r="JZ133" s="4">
        <v>0.18</v>
      </c>
      <c r="KA133" s="4">
        <v>0.18</v>
      </c>
      <c r="KC133" s="4">
        <v>0.22</v>
      </c>
      <c r="KD133" s="4">
        <v>0.26</v>
      </c>
      <c r="KE133" s="4">
        <v>0.26</v>
      </c>
      <c r="KF133" s="4">
        <v>0.19</v>
      </c>
      <c r="KG133" s="4">
        <v>0.12</v>
      </c>
      <c r="KH133" s="4">
        <v>0.22</v>
      </c>
      <c r="KJ133" s="4">
        <v>0.32</v>
      </c>
      <c r="KK133" s="4">
        <v>0.21</v>
      </c>
      <c r="KL133" s="4">
        <v>0.11</v>
      </c>
      <c r="KM133" s="4">
        <v>0.11</v>
      </c>
      <c r="KN133" s="4">
        <v>0.11</v>
      </c>
      <c r="KO133" s="4">
        <v>0.06</v>
      </c>
      <c r="KQ133" s="4">
        <v>0.01</v>
      </c>
      <c r="KR133" s="4">
        <v>0.01</v>
      </c>
      <c r="KS133" s="4">
        <v>0.01</v>
      </c>
      <c r="KT133" s="4">
        <v>0.01</v>
      </c>
      <c r="KU133" s="4">
        <v>0.01</v>
      </c>
      <c r="KV133" s="4">
        <v>0.01</v>
      </c>
      <c r="KX133" s="4">
        <v>0</v>
      </c>
      <c r="YA133" s="4">
        <v>0.03</v>
      </c>
      <c r="YC133" s="4">
        <v>0.11</v>
      </c>
      <c r="YD133" s="4">
        <v>0.11</v>
      </c>
      <c r="YE133" s="4">
        <v>0.11</v>
      </c>
      <c r="YF133" s="4">
        <v>0.11</v>
      </c>
      <c r="YG133" s="4">
        <v>0.11</v>
      </c>
      <c r="YH133" s="4">
        <v>0.11</v>
      </c>
      <c r="YJ133" s="4">
        <v>0.11</v>
      </c>
      <c r="YK133" s="4">
        <v>0.08</v>
      </c>
    </row>
    <row r="134" spans="1:700" hidden="1">
      <c r="A134" s="4" t="s">
        <v>903</v>
      </c>
      <c r="E134" s="4">
        <v>1</v>
      </c>
      <c r="F134" s="4">
        <v>0</v>
      </c>
      <c r="G134" s="752">
        <v>29400</v>
      </c>
      <c r="H134" s="752">
        <v>29400</v>
      </c>
      <c r="I134" s="744">
        <f t="shared" si="2"/>
        <v>0</v>
      </c>
      <c r="P134" s="4">
        <v>0</v>
      </c>
      <c r="Q134" s="4">
        <v>0</v>
      </c>
      <c r="R134" s="4">
        <v>0</v>
      </c>
      <c r="S134" s="4">
        <v>0</v>
      </c>
      <c r="T134" s="4">
        <v>0</v>
      </c>
      <c r="U134" s="4">
        <v>0</v>
      </c>
      <c r="W134" s="4">
        <v>0</v>
      </c>
      <c r="X134" s="4">
        <v>0</v>
      </c>
      <c r="BX134" s="4">
        <v>0.2</v>
      </c>
      <c r="KD134" s="4">
        <v>0.02</v>
      </c>
      <c r="KE134" s="4">
        <v>0.03</v>
      </c>
      <c r="KF134" s="4">
        <v>0.03</v>
      </c>
      <c r="KG134" s="4">
        <v>0.03</v>
      </c>
      <c r="KH134" s="4">
        <v>0.03</v>
      </c>
      <c r="KJ134" s="4">
        <v>0.03</v>
      </c>
      <c r="KK134" s="4">
        <v>0.03</v>
      </c>
      <c r="KL134" s="4">
        <v>0.03</v>
      </c>
      <c r="KM134" s="4">
        <v>0.08</v>
      </c>
      <c r="KN134" s="4">
        <v>0.13</v>
      </c>
      <c r="KO134" s="4">
        <v>0.08</v>
      </c>
      <c r="KQ134" s="4">
        <v>0.03</v>
      </c>
      <c r="KR134" s="4">
        <v>0.03</v>
      </c>
      <c r="KS134" s="4">
        <v>0.03</v>
      </c>
      <c r="KT134" s="4">
        <v>0.02</v>
      </c>
      <c r="YA134" s="4">
        <v>0</v>
      </c>
      <c r="YC134" s="4">
        <v>0.01</v>
      </c>
      <c r="YD134" s="4">
        <v>0.01</v>
      </c>
      <c r="YE134" s="4">
        <v>0.01</v>
      </c>
      <c r="YF134" s="4">
        <v>0.01</v>
      </c>
      <c r="YG134" s="4">
        <v>0.01</v>
      </c>
      <c r="YH134" s="4">
        <v>0.01</v>
      </c>
      <c r="YJ134" s="4">
        <v>0.01</v>
      </c>
      <c r="YK134" s="4">
        <v>0.01</v>
      </c>
    </row>
    <row r="135" spans="1:700" hidden="1">
      <c r="A135" s="4" t="s">
        <v>904</v>
      </c>
      <c r="E135" s="4">
        <v>1</v>
      </c>
      <c r="F135" s="4">
        <v>0</v>
      </c>
      <c r="G135" s="752">
        <v>65750</v>
      </c>
      <c r="H135" s="752">
        <v>65750</v>
      </c>
      <c r="I135" s="744">
        <f t="shared" si="2"/>
        <v>0</v>
      </c>
      <c r="P135" s="4">
        <v>0</v>
      </c>
      <c r="Q135" s="4">
        <v>0</v>
      </c>
      <c r="R135" s="4">
        <v>0</v>
      </c>
      <c r="S135" s="4">
        <v>0</v>
      </c>
      <c r="T135" s="4">
        <v>0</v>
      </c>
      <c r="U135" s="4">
        <v>0</v>
      </c>
      <c r="W135" s="4">
        <v>0</v>
      </c>
      <c r="X135" s="4">
        <v>0</v>
      </c>
      <c r="BX135" s="4">
        <v>0.2</v>
      </c>
      <c r="HP135" s="4">
        <v>0.01</v>
      </c>
      <c r="HR135" s="4">
        <v>0.01</v>
      </c>
      <c r="HS135" s="4">
        <v>0.01</v>
      </c>
      <c r="HT135" s="4">
        <v>0.01</v>
      </c>
      <c r="HU135" s="4">
        <v>0.01</v>
      </c>
      <c r="HV135" s="4">
        <v>0.01</v>
      </c>
      <c r="HW135" s="4">
        <v>0.01</v>
      </c>
      <c r="HY135" s="4">
        <v>0.01</v>
      </c>
      <c r="HZ135" s="4">
        <v>0.01</v>
      </c>
      <c r="IA135" s="4">
        <v>0.01</v>
      </c>
      <c r="IB135" s="4">
        <v>0.02</v>
      </c>
      <c r="IC135" s="4">
        <v>0.02</v>
      </c>
      <c r="ID135" s="4">
        <v>0.02</v>
      </c>
      <c r="IF135" s="4">
        <v>0.02</v>
      </c>
      <c r="IG135" s="4">
        <v>0.02</v>
      </c>
      <c r="IH135" s="4">
        <v>0.02</v>
      </c>
      <c r="II135" s="4">
        <v>0.02</v>
      </c>
      <c r="IJ135" s="4">
        <v>0.03</v>
      </c>
      <c r="IK135" s="4">
        <v>0.04</v>
      </c>
      <c r="IM135" s="4">
        <v>0.04</v>
      </c>
      <c r="IN135" s="4">
        <v>0.04</v>
      </c>
      <c r="IP135" s="4">
        <v>0.04</v>
      </c>
      <c r="IQ135" s="4">
        <v>0.04</v>
      </c>
      <c r="IR135" s="4">
        <v>0.03</v>
      </c>
      <c r="IT135" s="4">
        <v>0.01</v>
      </c>
      <c r="IU135" s="4">
        <v>0.01</v>
      </c>
      <c r="IV135" s="4">
        <v>0.01</v>
      </c>
      <c r="IW135" s="4">
        <v>0.01</v>
      </c>
      <c r="IX135" s="4">
        <v>0.01</v>
      </c>
      <c r="IY135" s="4">
        <v>0.01</v>
      </c>
      <c r="JA135" s="4">
        <v>0.01</v>
      </c>
      <c r="JB135" s="4">
        <v>0.01</v>
      </c>
      <c r="JC135" s="4">
        <v>0.01</v>
      </c>
      <c r="JD135" s="4">
        <v>0.01</v>
      </c>
      <c r="JE135" s="4">
        <v>0.01</v>
      </c>
      <c r="JF135" s="4">
        <v>0.01</v>
      </c>
      <c r="JH135" s="4">
        <v>0.01</v>
      </c>
      <c r="JI135" s="4">
        <v>0</v>
      </c>
      <c r="YA135" s="4">
        <v>0</v>
      </c>
      <c r="YC135" s="4">
        <v>0.01</v>
      </c>
      <c r="YD135" s="4">
        <v>0.01</v>
      </c>
      <c r="YE135" s="4">
        <v>0.01</v>
      </c>
      <c r="YF135" s="4">
        <v>0.01</v>
      </c>
      <c r="YG135" s="4">
        <v>0.01</v>
      </c>
      <c r="YH135" s="4">
        <v>0.01</v>
      </c>
      <c r="YJ135" s="4">
        <v>0.01</v>
      </c>
      <c r="YK135" s="4">
        <v>0.01</v>
      </c>
    </row>
    <row r="136" spans="1:700" hidden="1">
      <c r="A136" s="4" t="s">
        <v>905</v>
      </c>
      <c r="E136" s="4">
        <v>4</v>
      </c>
      <c r="F136" s="4">
        <v>0</v>
      </c>
      <c r="G136" s="752">
        <v>104400</v>
      </c>
      <c r="H136" s="752">
        <v>104400</v>
      </c>
      <c r="I136" s="744">
        <f t="shared" si="2"/>
        <v>0</v>
      </c>
      <c r="P136" s="4">
        <v>0.02</v>
      </c>
      <c r="Q136" s="4">
        <v>0.02</v>
      </c>
      <c r="R136" s="4">
        <v>0.02</v>
      </c>
      <c r="S136" s="4">
        <v>0.02</v>
      </c>
      <c r="T136" s="4">
        <v>0.02</v>
      </c>
      <c r="U136" s="4">
        <v>0.02</v>
      </c>
      <c r="W136" s="4">
        <v>0.02</v>
      </c>
      <c r="X136" s="4">
        <v>0.02</v>
      </c>
      <c r="BX136" s="4">
        <v>0</v>
      </c>
      <c r="BY136" s="4">
        <v>0</v>
      </c>
      <c r="CA136" s="4">
        <v>0</v>
      </c>
      <c r="CB136" s="4">
        <v>0</v>
      </c>
      <c r="CC136" s="4">
        <v>0</v>
      </c>
      <c r="CD136" s="4">
        <v>0</v>
      </c>
      <c r="CJ136" s="4">
        <v>0</v>
      </c>
      <c r="CK136" s="4">
        <v>0</v>
      </c>
      <c r="CL136" s="4">
        <v>0</v>
      </c>
      <c r="CM136" s="4">
        <v>0</v>
      </c>
      <c r="CO136" s="4">
        <v>0</v>
      </c>
      <c r="CP136" s="4">
        <v>0</v>
      </c>
      <c r="CQ136" s="4">
        <v>0</v>
      </c>
      <c r="CR136" s="4">
        <v>0</v>
      </c>
      <c r="CS136" s="4">
        <v>0</v>
      </c>
      <c r="CT136" s="4">
        <v>0</v>
      </c>
      <c r="CV136" s="4">
        <v>0</v>
      </c>
      <c r="CW136" s="4">
        <v>0</v>
      </c>
      <c r="CX136" s="4">
        <v>0</v>
      </c>
      <c r="CY136" s="4">
        <v>0</v>
      </c>
      <c r="CZ136" s="4">
        <v>0</v>
      </c>
      <c r="DA136" s="4">
        <v>0</v>
      </c>
      <c r="DC136" s="4">
        <v>0</v>
      </c>
      <c r="DD136" s="4">
        <v>0</v>
      </c>
      <c r="DE136" s="4">
        <v>0</v>
      </c>
      <c r="DF136" s="4">
        <v>0</v>
      </c>
      <c r="DG136" s="4">
        <v>0</v>
      </c>
      <c r="DH136" s="4">
        <v>0</v>
      </c>
      <c r="DJ136" s="4">
        <v>0</v>
      </c>
      <c r="DK136" s="4">
        <v>0</v>
      </c>
      <c r="DL136" s="4">
        <v>0</v>
      </c>
      <c r="DM136" s="4">
        <v>0</v>
      </c>
      <c r="DN136" s="4">
        <v>0</v>
      </c>
      <c r="DO136" s="4">
        <v>0</v>
      </c>
      <c r="DQ136" s="4">
        <v>0</v>
      </c>
      <c r="DR136" s="4">
        <v>0</v>
      </c>
      <c r="DS136" s="4">
        <v>0</v>
      </c>
      <c r="DT136" s="4">
        <v>0</v>
      </c>
      <c r="DU136" s="4">
        <v>0</v>
      </c>
      <c r="DV136" s="4">
        <v>0</v>
      </c>
      <c r="DX136" s="4">
        <v>0</v>
      </c>
      <c r="DY136" s="4">
        <v>0</v>
      </c>
      <c r="DZ136" s="4">
        <v>0</v>
      </c>
      <c r="EA136" s="4">
        <v>0</v>
      </c>
      <c r="EB136" s="4">
        <v>0</v>
      </c>
      <c r="EC136" s="4">
        <v>0</v>
      </c>
      <c r="EE136" s="4">
        <v>0</v>
      </c>
      <c r="EF136" s="4">
        <v>0</v>
      </c>
      <c r="EG136" s="4">
        <v>0</v>
      </c>
      <c r="EH136" s="4">
        <v>0</v>
      </c>
      <c r="EI136" s="4">
        <v>0</v>
      </c>
      <c r="EJ136" s="4">
        <v>0</v>
      </c>
      <c r="EL136" s="4">
        <v>0</v>
      </c>
      <c r="EM136" s="4">
        <v>0</v>
      </c>
      <c r="EN136" s="4">
        <v>0</v>
      </c>
      <c r="EO136" s="4">
        <v>0</v>
      </c>
      <c r="EP136" s="4">
        <v>0</v>
      </c>
      <c r="EQ136" s="4">
        <v>0</v>
      </c>
      <c r="ES136" s="4">
        <v>0</v>
      </c>
      <c r="ET136" s="4">
        <v>0</v>
      </c>
      <c r="EZ136" s="4">
        <v>0</v>
      </c>
      <c r="FA136" s="4">
        <v>0</v>
      </c>
      <c r="FB136" s="4">
        <v>0</v>
      </c>
      <c r="FC136" s="4">
        <v>0</v>
      </c>
      <c r="FD136" s="4">
        <v>0</v>
      </c>
      <c r="FE136" s="4">
        <v>0</v>
      </c>
      <c r="FG136" s="4">
        <v>0</v>
      </c>
      <c r="FH136" s="4">
        <v>0</v>
      </c>
      <c r="FI136" s="4">
        <v>0</v>
      </c>
      <c r="FJ136" s="4">
        <v>0</v>
      </c>
      <c r="FK136" s="4">
        <v>0</v>
      </c>
      <c r="FL136" s="4">
        <v>0</v>
      </c>
      <c r="FN136" s="4">
        <v>0</v>
      </c>
      <c r="FO136" s="4">
        <v>0</v>
      </c>
      <c r="FP136" s="4">
        <v>0</v>
      </c>
      <c r="FQ136" s="4">
        <v>0</v>
      </c>
      <c r="FR136" s="4">
        <v>0</v>
      </c>
      <c r="FS136" s="4">
        <v>0</v>
      </c>
      <c r="FU136" s="4">
        <v>0</v>
      </c>
      <c r="FV136" s="4">
        <v>0</v>
      </c>
      <c r="FW136" s="4">
        <v>0</v>
      </c>
      <c r="FX136" s="4">
        <v>0</v>
      </c>
      <c r="FY136" s="4">
        <v>0</v>
      </c>
      <c r="FZ136" s="4">
        <v>0</v>
      </c>
      <c r="GB136" s="4">
        <v>0</v>
      </c>
      <c r="GC136" s="4">
        <v>0</v>
      </c>
      <c r="GD136" s="4">
        <v>0</v>
      </c>
      <c r="GE136" s="4">
        <v>0</v>
      </c>
      <c r="GF136" s="4">
        <v>0.03</v>
      </c>
      <c r="GG136" s="4">
        <v>0.06</v>
      </c>
      <c r="GI136" s="4">
        <v>0.06</v>
      </c>
      <c r="GJ136" s="4">
        <v>0.06</v>
      </c>
      <c r="GK136" s="4">
        <v>0.06</v>
      </c>
      <c r="GL136" s="4">
        <v>0.06</v>
      </c>
      <c r="GM136" s="4">
        <v>0.06</v>
      </c>
      <c r="GN136" s="4">
        <v>0.06</v>
      </c>
      <c r="GP136" s="4">
        <v>0.06</v>
      </c>
      <c r="GQ136" s="4">
        <v>0.06</v>
      </c>
      <c r="GR136" s="4">
        <v>0.08</v>
      </c>
      <c r="GS136" s="4">
        <v>0.11</v>
      </c>
      <c r="GT136" s="4">
        <v>0.11</v>
      </c>
      <c r="GU136" s="4">
        <v>0.11</v>
      </c>
      <c r="GW136" s="4">
        <v>0.11</v>
      </c>
      <c r="GX136" s="4">
        <v>0.17</v>
      </c>
      <c r="GY136" s="4">
        <v>0.22</v>
      </c>
      <c r="GZ136" s="4">
        <v>0.22</v>
      </c>
      <c r="HA136" s="4">
        <v>0.22</v>
      </c>
      <c r="HB136" s="4">
        <v>0.22</v>
      </c>
      <c r="HD136" s="4">
        <v>0.14000000000000001</v>
      </c>
      <c r="HE136" s="4">
        <v>0.06</v>
      </c>
      <c r="HF136" s="4">
        <v>0.06</v>
      </c>
      <c r="HG136" s="4">
        <v>0.06</v>
      </c>
      <c r="HH136" s="4">
        <v>0.06</v>
      </c>
      <c r="HI136" s="4">
        <v>0.06</v>
      </c>
      <c r="HK136" s="4">
        <v>0.06</v>
      </c>
      <c r="HL136" s="4">
        <v>0.06</v>
      </c>
      <c r="HM136" s="4">
        <v>0.06</v>
      </c>
      <c r="HN136" s="4">
        <v>0.06</v>
      </c>
      <c r="HO136" s="4">
        <v>0.03</v>
      </c>
      <c r="HP136" s="4">
        <v>0</v>
      </c>
      <c r="HR136" s="4">
        <v>0</v>
      </c>
      <c r="HS136" s="4">
        <v>0</v>
      </c>
      <c r="HT136" s="4">
        <v>0</v>
      </c>
      <c r="HU136" s="4">
        <v>0</v>
      </c>
      <c r="HV136" s="4">
        <v>0</v>
      </c>
      <c r="HW136" s="4">
        <v>0</v>
      </c>
      <c r="HY136" s="4">
        <v>0</v>
      </c>
      <c r="HZ136" s="4">
        <v>0</v>
      </c>
      <c r="IA136" s="4">
        <v>0</v>
      </c>
      <c r="IB136" s="4">
        <v>0</v>
      </c>
      <c r="IC136" s="4">
        <v>0</v>
      </c>
      <c r="ID136" s="4">
        <v>0</v>
      </c>
      <c r="IF136" s="4">
        <v>0</v>
      </c>
      <c r="IG136" s="4">
        <v>0</v>
      </c>
      <c r="IH136" s="4">
        <v>0</v>
      </c>
      <c r="II136" s="4">
        <v>0</v>
      </c>
      <c r="IJ136" s="4">
        <v>0</v>
      </c>
      <c r="IK136" s="4">
        <v>0</v>
      </c>
      <c r="IM136" s="4">
        <v>0</v>
      </c>
      <c r="IN136" s="4">
        <v>0</v>
      </c>
      <c r="IP136" s="4">
        <v>0</v>
      </c>
      <c r="IQ136" s="4">
        <v>0</v>
      </c>
      <c r="IR136" s="4">
        <v>0</v>
      </c>
      <c r="IT136" s="4">
        <v>0</v>
      </c>
      <c r="IU136" s="4">
        <v>0</v>
      </c>
      <c r="IV136" s="4">
        <v>0</v>
      </c>
      <c r="IW136" s="4">
        <v>0</v>
      </c>
      <c r="IX136" s="4">
        <v>0</v>
      </c>
      <c r="IY136" s="4">
        <v>0</v>
      </c>
      <c r="JA136" s="4">
        <v>0</v>
      </c>
      <c r="JB136" s="4">
        <v>0</v>
      </c>
      <c r="JC136" s="4">
        <v>0</v>
      </c>
      <c r="JD136" s="4">
        <v>0</v>
      </c>
      <c r="JE136" s="4">
        <v>0</v>
      </c>
      <c r="JF136" s="4">
        <v>0</v>
      </c>
      <c r="JH136" s="4">
        <v>0</v>
      </c>
      <c r="JI136" s="4">
        <v>0</v>
      </c>
      <c r="JJ136" s="4">
        <v>0</v>
      </c>
      <c r="JK136" s="4">
        <v>0</v>
      </c>
      <c r="JL136" s="4">
        <v>0</v>
      </c>
      <c r="JM136" s="4">
        <v>0</v>
      </c>
      <c r="JO136" s="4">
        <v>0</v>
      </c>
      <c r="JP136" s="4">
        <v>0</v>
      </c>
      <c r="JQ136" s="4">
        <v>0</v>
      </c>
      <c r="JR136" s="4">
        <v>0</v>
      </c>
      <c r="JS136" s="4">
        <v>0</v>
      </c>
      <c r="JT136" s="4">
        <v>0</v>
      </c>
      <c r="JV136" s="4">
        <v>0</v>
      </c>
      <c r="JW136" s="4">
        <v>0</v>
      </c>
      <c r="JX136" s="4">
        <v>0</v>
      </c>
      <c r="JY136" s="4">
        <v>0</v>
      </c>
      <c r="JZ136" s="4">
        <v>0</v>
      </c>
      <c r="KA136" s="4">
        <v>0</v>
      </c>
      <c r="KC136" s="4">
        <v>0</v>
      </c>
      <c r="KD136" s="4">
        <v>0</v>
      </c>
      <c r="KE136" s="4">
        <v>0</v>
      </c>
      <c r="KF136" s="4">
        <v>0</v>
      </c>
      <c r="KG136" s="4">
        <v>0</v>
      </c>
      <c r="KH136" s="4">
        <v>0</v>
      </c>
      <c r="KJ136" s="4">
        <v>0</v>
      </c>
      <c r="KK136" s="4">
        <v>0</v>
      </c>
      <c r="KL136" s="4">
        <v>0</v>
      </c>
      <c r="KM136" s="4">
        <v>0</v>
      </c>
      <c r="KN136" s="4">
        <v>0</v>
      </c>
      <c r="KO136" s="4">
        <v>0</v>
      </c>
      <c r="KQ136" s="4">
        <v>0</v>
      </c>
      <c r="KR136" s="4">
        <v>0</v>
      </c>
      <c r="KS136" s="4">
        <v>0</v>
      </c>
      <c r="KT136" s="4">
        <v>0</v>
      </c>
      <c r="KU136" s="4">
        <v>0</v>
      </c>
      <c r="KV136" s="4">
        <v>0</v>
      </c>
      <c r="KX136" s="4">
        <v>0</v>
      </c>
      <c r="YA136" s="4">
        <v>0.01</v>
      </c>
      <c r="YC136" s="4">
        <v>0.05</v>
      </c>
      <c r="YD136" s="4">
        <v>0.05</v>
      </c>
      <c r="YE136" s="4">
        <v>0.05</v>
      </c>
      <c r="YF136" s="4">
        <v>0.05</v>
      </c>
      <c r="YG136" s="4">
        <v>0.05</v>
      </c>
      <c r="YH136" s="4">
        <v>0.05</v>
      </c>
      <c r="YJ136" s="4">
        <v>0.05</v>
      </c>
      <c r="YK136" s="4">
        <v>0.04</v>
      </c>
    </row>
    <row r="137" spans="1:700" hidden="1">
      <c r="A137" s="4" t="s">
        <v>906</v>
      </c>
      <c r="E137" s="4">
        <v>8</v>
      </c>
      <c r="F137" s="4">
        <v>0</v>
      </c>
      <c r="G137" s="752">
        <v>274240</v>
      </c>
      <c r="H137" s="752">
        <v>274240</v>
      </c>
      <c r="I137" s="744">
        <f t="shared" si="2"/>
        <v>0</v>
      </c>
      <c r="P137" s="4">
        <v>0.03</v>
      </c>
      <c r="Q137" s="4">
        <v>0.03</v>
      </c>
      <c r="R137" s="4">
        <v>0.03</v>
      </c>
      <c r="S137" s="4">
        <v>0.03</v>
      </c>
      <c r="T137" s="4">
        <v>0.03</v>
      </c>
      <c r="U137" s="4">
        <v>0.03</v>
      </c>
      <c r="W137" s="4">
        <v>0.03</v>
      </c>
      <c r="X137" s="4">
        <v>0.03</v>
      </c>
      <c r="BX137" s="4">
        <v>0.01</v>
      </c>
      <c r="BY137" s="4">
        <v>0.01</v>
      </c>
      <c r="CA137" s="4">
        <v>0.01</v>
      </c>
      <c r="CB137" s="4">
        <v>0.01</v>
      </c>
      <c r="CC137" s="4">
        <v>0.01</v>
      </c>
      <c r="CD137" s="4">
        <v>0.01</v>
      </c>
      <c r="CJ137" s="4">
        <v>0.01</v>
      </c>
      <c r="CK137" s="4">
        <v>0.01</v>
      </c>
      <c r="CL137" s="4">
        <v>0.01</v>
      </c>
      <c r="CM137" s="4">
        <v>0.01</v>
      </c>
      <c r="CO137" s="4">
        <v>0.01</v>
      </c>
      <c r="CP137" s="4">
        <v>0.01</v>
      </c>
      <c r="CQ137" s="4">
        <v>0.01</v>
      </c>
      <c r="CR137" s="4">
        <v>0.01</v>
      </c>
      <c r="CS137" s="4">
        <v>0.01</v>
      </c>
      <c r="CT137" s="4">
        <v>0.01</v>
      </c>
      <c r="CV137" s="4">
        <v>0.01</v>
      </c>
      <c r="CW137" s="4">
        <v>0.01</v>
      </c>
      <c r="CX137" s="4">
        <v>0.01</v>
      </c>
      <c r="CY137" s="4">
        <v>0.01</v>
      </c>
      <c r="CZ137" s="4">
        <v>0.01</v>
      </c>
      <c r="DA137" s="4">
        <v>0.01</v>
      </c>
      <c r="DC137" s="4">
        <v>0.01</v>
      </c>
      <c r="DD137" s="4">
        <v>0.01</v>
      </c>
      <c r="DE137" s="4">
        <v>0.01</v>
      </c>
      <c r="DF137" s="4">
        <v>0.01</v>
      </c>
      <c r="DG137" s="4">
        <v>0.01</v>
      </c>
      <c r="DH137" s="4">
        <v>0.01</v>
      </c>
      <c r="DJ137" s="4">
        <v>0.01</v>
      </c>
      <c r="DK137" s="4">
        <v>0.01</v>
      </c>
      <c r="DL137" s="4">
        <v>0.01</v>
      </c>
      <c r="DM137" s="4">
        <v>0.01</v>
      </c>
      <c r="DN137" s="4">
        <v>0.01</v>
      </c>
      <c r="DO137" s="4">
        <v>0.01</v>
      </c>
      <c r="DQ137" s="4">
        <v>0.01</v>
      </c>
      <c r="DR137" s="4">
        <v>0.01</v>
      </c>
      <c r="DS137" s="4">
        <v>0.01</v>
      </c>
      <c r="DT137" s="4">
        <v>0.01</v>
      </c>
      <c r="DU137" s="4">
        <v>0.01</v>
      </c>
      <c r="DV137" s="4">
        <v>0.01</v>
      </c>
      <c r="DX137" s="4">
        <v>0.01</v>
      </c>
      <c r="DY137" s="4">
        <v>0.01</v>
      </c>
      <c r="DZ137" s="4">
        <v>0.01</v>
      </c>
      <c r="EA137" s="4">
        <v>0.01</v>
      </c>
      <c r="EB137" s="4">
        <v>0.01</v>
      </c>
      <c r="EC137" s="4">
        <v>0.01</v>
      </c>
      <c r="EE137" s="4">
        <v>0.01</v>
      </c>
      <c r="EF137" s="4">
        <v>0.01</v>
      </c>
      <c r="EG137" s="4">
        <v>0.01</v>
      </c>
      <c r="EH137" s="4">
        <v>0.01</v>
      </c>
      <c r="EI137" s="4">
        <v>0.01</v>
      </c>
      <c r="EJ137" s="4">
        <v>0.01</v>
      </c>
      <c r="EL137" s="4">
        <v>0.01</v>
      </c>
      <c r="EM137" s="4">
        <v>0.01</v>
      </c>
      <c r="EN137" s="4">
        <v>0.01</v>
      </c>
      <c r="EO137" s="4">
        <v>0.01</v>
      </c>
      <c r="EP137" s="4">
        <v>0.01</v>
      </c>
      <c r="EQ137" s="4">
        <v>0.01</v>
      </c>
      <c r="ES137" s="4">
        <v>0.01</v>
      </c>
      <c r="ET137" s="4">
        <v>0.01</v>
      </c>
      <c r="EZ137" s="4">
        <v>0.01</v>
      </c>
      <c r="FA137" s="4">
        <v>0.01</v>
      </c>
      <c r="FB137" s="4">
        <v>0.01</v>
      </c>
      <c r="FC137" s="4">
        <v>0.01</v>
      </c>
      <c r="FD137" s="4">
        <v>0.01</v>
      </c>
      <c r="FE137" s="4">
        <v>0.01</v>
      </c>
      <c r="FG137" s="4">
        <v>0.01</v>
      </c>
      <c r="FH137" s="4">
        <v>0.01</v>
      </c>
      <c r="FI137" s="4">
        <v>0.01</v>
      </c>
      <c r="FJ137" s="4">
        <v>0.01</v>
      </c>
      <c r="FK137" s="4">
        <v>0.01</v>
      </c>
      <c r="FL137" s="4">
        <v>0.01</v>
      </c>
      <c r="FN137" s="4">
        <v>0.01</v>
      </c>
      <c r="FO137" s="4">
        <v>0.01</v>
      </c>
      <c r="FP137" s="4">
        <v>0.01</v>
      </c>
      <c r="FQ137" s="4">
        <v>0.01</v>
      </c>
      <c r="FR137" s="4">
        <v>0.01</v>
      </c>
      <c r="FS137" s="4">
        <v>0.01</v>
      </c>
      <c r="FU137" s="4">
        <v>0.01</v>
      </c>
      <c r="FV137" s="4">
        <v>0.01</v>
      </c>
      <c r="FW137" s="4">
        <v>0.01</v>
      </c>
      <c r="FX137" s="4">
        <v>0.01</v>
      </c>
      <c r="FY137" s="4">
        <v>0.01</v>
      </c>
      <c r="FZ137" s="4">
        <v>0.01</v>
      </c>
      <c r="GB137" s="4">
        <v>0.01</v>
      </c>
      <c r="GC137" s="4">
        <v>0.01</v>
      </c>
      <c r="GD137" s="4">
        <v>0.01</v>
      </c>
      <c r="GE137" s="4">
        <v>0.01</v>
      </c>
      <c r="GF137" s="4">
        <v>0.01</v>
      </c>
      <c r="GG137" s="4">
        <v>0.01</v>
      </c>
      <c r="GI137" s="4">
        <v>0.01</v>
      </c>
      <c r="GJ137" s="4">
        <v>0.01</v>
      </c>
      <c r="GK137" s="4">
        <v>0.01</v>
      </c>
      <c r="GL137" s="4">
        <v>0.01</v>
      </c>
      <c r="GM137" s="4">
        <v>0.01</v>
      </c>
      <c r="GN137" s="4">
        <v>0.01</v>
      </c>
      <c r="GP137" s="4">
        <v>0.01</v>
      </c>
      <c r="GQ137" s="4">
        <v>0.01</v>
      </c>
      <c r="GR137" s="4">
        <v>0.04</v>
      </c>
      <c r="GS137" s="4">
        <v>0.06</v>
      </c>
      <c r="GT137" s="4">
        <v>0.06</v>
      </c>
      <c r="GU137" s="4">
        <v>0.06</v>
      </c>
      <c r="GW137" s="4">
        <v>0.06</v>
      </c>
      <c r="GX137" s="4">
        <v>0.06</v>
      </c>
      <c r="GY137" s="4">
        <v>0.06</v>
      </c>
      <c r="GZ137" s="4">
        <v>0.06</v>
      </c>
      <c r="HA137" s="4">
        <v>0.06</v>
      </c>
      <c r="HB137" s="4">
        <v>0.06</v>
      </c>
      <c r="HD137" s="4">
        <v>0.09</v>
      </c>
      <c r="HE137" s="4">
        <v>0.12</v>
      </c>
      <c r="HF137" s="4">
        <v>0.12</v>
      </c>
      <c r="HG137" s="4">
        <v>0.12</v>
      </c>
      <c r="HH137" s="4">
        <v>0.12</v>
      </c>
      <c r="HI137" s="4">
        <v>0.17</v>
      </c>
      <c r="HK137" s="4">
        <v>0.22</v>
      </c>
      <c r="HL137" s="4">
        <v>0.22</v>
      </c>
      <c r="HM137" s="4">
        <v>0.22</v>
      </c>
      <c r="HN137" s="4">
        <v>0.22</v>
      </c>
      <c r="HO137" s="4">
        <v>0.14000000000000001</v>
      </c>
      <c r="HP137" s="4">
        <v>0.06</v>
      </c>
      <c r="HR137" s="4">
        <v>0.06</v>
      </c>
      <c r="HS137" s="4">
        <v>0.06</v>
      </c>
      <c r="HT137" s="4">
        <v>0.06</v>
      </c>
      <c r="HU137" s="4">
        <v>0.06</v>
      </c>
      <c r="HV137" s="4">
        <v>0.06</v>
      </c>
      <c r="HW137" s="4">
        <v>0.06</v>
      </c>
      <c r="HY137" s="4">
        <v>0.06</v>
      </c>
      <c r="HZ137" s="4">
        <v>0.06</v>
      </c>
      <c r="IA137" s="4">
        <v>0.04</v>
      </c>
      <c r="IB137" s="4">
        <v>0.01</v>
      </c>
      <c r="IC137" s="4">
        <v>0.01</v>
      </c>
      <c r="ID137" s="4">
        <v>0.01</v>
      </c>
      <c r="IF137" s="4">
        <v>0.01</v>
      </c>
      <c r="IG137" s="4">
        <v>0.01</v>
      </c>
      <c r="IH137" s="4">
        <v>0.01</v>
      </c>
      <c r="II137" s="4">
        <v>0.01</v>
      </c>
      <c r="IJ137" s="4">
        <v>0.01</v>
      </c>
      <c r="IK137" s="4">
        <v>0.01</v>
      </c>
      <c r="IM137" s="4">
        <v>0.01</v>
      </c>
      <c r="IN137" s="4">
        <v>0.01</v>
      </c>
      <c r="IP137" s="4">
        <v>0.01</v>
      </c>
      <c r="IQ137" s="4">
        <v>0.01</v>
      </c>
      <c r="IR137" s="4">
        <v>0.01</v>
      </c>
      <c r="IT137" s="4">
        <v>0.01</v>
      </c>
      <c r="IU137" s="4">
        <v>0.01</v>
      </c>
      <c r="IV137" s="4">
        <v>0.01</v>
      </c>
      <c r="IW137" s="4">
        <v>0.01</v>
      </c>
      <c r="IX137" s="4">
        <v>0.01</v>
      </c>
      <c r="IY137" s="4">
        <v>0.01</v>
      </c>
      <c r="JA137" s="4">
        <v>0.01</v>
      </c>
      <c r="JB137" s="4">
        <v>0.01</v>
      </c>
      <c r="JC137" s="4">
        <v>0.01</v>
      </c>
      <c r="JD137" s="4">
        <v>0.01</v>
      </c>
      <c r="JE137" s="4">
        <v>0.01</v>
      </c>
      <c r="JF137" s="4">
        <v>0.01</v>
      </c>
      <c r="JH137" s="4">
        <v>0.01</v>
      </c>
      <c r="JI137" s="4">
        <v>0.01</v>
      </c>
      <c r="JJ137" s="4">
        <v>0.01</v>
      </c>
      <c r="JK137" s="4">
        <v>0.01</v>
      </c>
      <c r="JL137" s="4">
        <v>0.01</v>
      </c>
      <c r="JM137" s="4">
        <v>0.01</v>
      </c>
      <c r="JO137" s="4">
        <v>0.01</v>
      </c>
      <c r="JP137" s="4">
        <v>0.01</v>
      </c>
      <c r="JQ137" s="4">
        <v>0.01</v>
      </c>
      <c r="JR137" s="4">
        <v>0.01</v>
      </c>
      <c r="JS137" s="4">
        <v>0.01</v>
      </c>
      <c r="JT137" s="4">
        <v>0.01</v>
      </c>
      <c r="JV137" s="4">
        <v>0.01</v>
      </c>
      <c r="JW137" s="4">
        <v>0.01</v>
      </c>
      <c r="JX137" s="4">
        <v>0.01</v>
      </c>
      <c r="JY137" s="4">
        <v>0.01</v>
      </c>
      <c r="JZ137" s="4">
        <v>0.01</v>
      </c>
      <c r="KA137" s="4">
        <v>0.01</v>
      </c>
      <c r="KC137" s="4">
        <v>0.01</v>
      </c>
      <c r="KD137" s="4">
        <v>0.01</v>
      </c>
      <c r="KE137" s="4">
        <v>0.01</v>
      </c>
      <c r="KF137" s="4">
        <v>0.01</v>
      </c>
      <c r="KG137" s="4">
        <v>0.01</v>
      </c>
      <c r="KH137" s="4">
        <v>0.08</v>
      </c>
      <c r="KJ137" s="4">
        <v>0.14000000000000001</v>
      </c>
      <c r="KK137" s="4">
        <v>0.14000000000000001</v>
      </c>
      <c r="KL137" s="4">
        <v>0.14000000000000001</v>
      </c>
      <c r="KM137" s="4">
        <v>0.14000000000000001</v>
      </c>
      <c r="KN137" s="4">
        <v>0.14000000000000001</v>
      </c>
      <c r="KO137" s="4">
        <v>0.14000000000000001</v>
      </c>
      <c r="KQ137" s="4">
        <v>0.14000000000000001</v>
      </c>
      <c r="KR137" s="4">
        <v>0.34</v>
      </c>
      <c r="KS137" s="4">
        <v>0.54</v>
      </c>
      <c r="KT137" s="4">
        <v>0.34</v>
      </c>
      <c r="KU137" s="4">
        <v>0.14000000000000001</v>
      </c>
      <c r="KV137" s="4">
        <v>0.14000000000000001</v>
      </c>
      <c r="KX137" s="4">
        <v>0.14000000000000001</v>
      </c>
      <c r="KY137" s="4">
        <v>7.0000000000000007E-2</v>
      </c>
      <c r="YA137" s="4">
        <v>0.03</v>
      </c>
      <c r="YC137" s="4">
        <v>0.1</v>
      </c>
      <c r="YD137" s="4">
        <v>0.1</v>
      </c>
      <c r="YE137" s="4">
        <v>0.1</v>
      </c>
      <c r="YF137" s="4">
        <v>0.1</v>
      </c>
      <c r="YG137" s="4">
        <v>0.1</v>
      </c>
      <c r="YH137" s="4">
        <v>0.1</v>
      </c>
      <c r="YJ137" s="4">
        <v>0.1</v>
      </c>
      <c r="YK137" s="4">
        <v>0.08</v>
      </c>
    </row>
    <row r="138" spans="1:700" hidden="1">
      <c r="A138" s="4" t="s">
        <v>907</v>
      </c>
      <c r="E138" s="4">
        <v>15</v>
      </c>
      <c r="F138" s="4">
        <v>0</v>
      </c>
      <c r="G138" s="752">
        <v>702000</v>
      </c>
      <c r="H138" s="752">
        <v>702000</v>
      </c>
      <c r="I138" s="744">
        <f t="shared" si="2"/>
        <v>0</v>
      </c>
      <c r="P138" s="4">
        <v>0.06</v>
      </c>
      <c r="Q138" s="4">
        <v>0.06</v>
      </c>
      <c r="R138" s="4">
        <v>0.06</v>
      </c>
      <c r="S138" s="4">
        <v>0.06</v>
      </c>
      <c r="T138" s="4">
        <v>0.06</v>
      </c>
      <c r="U138" s="4">
        <v>0.06</v>
      </c>
      <c r="W138" s="4">
        <v>0.06</v>
      </c>
      <c r="X138" s="4">
        <v>0.06</v>
      </c>
      <c r="BX138" s="4">
        <v>0.01</v>
      </c>
      <c r="BY138" s="4">
        <v>0.01</v>
      </c>
      <c r="CA138" s="4">
        <v>0.01</v>
      </c>
      <c r="CB138" s="4">
        <v>0.01</v>
      </c>
      <c r="CC138" s="4">
        <v>0.01</v>
      </c>
      <c r="CD138" s="4">
        <v>0.01</v>
      </c>
      <c r="CJ138" s="4">
        <v>0.02</v>
      </c>
      <c r="CK138" s="4">
        <v>0.02</v>
      </c>
      <c r="CL138" s="4">
        <v>0.02</v>
      </c>
      <c r="CM138" s="4">
        <v>0.02</v>
      </c>
      <c r="CO138" s="4">
        <v>0.02</v>
      </c>
      <c r="CP138" s="4">
        <v>0.02</v>
      </c>
      <c r="CQ138" s="4">
        <v>0.02</v>
      </c>
      <c r="CR138" s="4">
        <v>0.02</v>
      </c>
      <c r="CS138" s="4">
        <v>0.02</v>
      </c>
      <c r="CT138" s="4">
        <v>0.02</v>
      </c>
      <c r="CV138" s="4">
        <v>0.02</v>
      </c>
      <c r="CW138" s="4">
        <v>0.02</v>
      </c>
      <c r="CX138" s="4">
        <v>0.02</v>
      </c>
      <c r="CY138" s="4">
        <v>0.02</v>
      </c>
      <c r="CZ138" s="4">
        <v>0.02</v>
      </c>
      <c r="DA138" s="4">
        <v>0.02</v>
      </c>
      <c r="DC138" s="4">
        <v>0.02</v>
      </c>
      <c r="DD138" s="4">
        <v>0.02</v>
      </c>
      <c r="DE138" s="4">
        <v>0.02</v>
      </c>
      <c r="DF138" s="4">
        <v>0.02</v>
      </c>
      <c r="DG138" s="4">
        <v>0.02</v>
      </c>
      <c r="DH138" s="4">
        <v>0.02</v>
      </c>
      <c r="DJ138" s="4">
        <v>0.02</v>
      </c>
      <c r="DK138" s="4">
        <v>0.02</v>
      </c>
      <c r="DL138" s="4">
        <v>0.02</v>
      </c>
      <c r="DM138" s="4">
        <v>0.02</v>
      </c>
      <c r="DN138" s="4">
        <v>0.02</v>
      </c>
      <c r="DO138" s="4">
        <v>0.02</v>
      </c>
      <c r="DQ138" s="4">
        <v>0.02</v>
      </c>
      <c r="DR138" s="4">
        <v>0.02</v>
      </c>
      <c r="DS138" s="4">
        <v>0.02</v>
      </c>
      <c r="DT138" s="4">
        <v>0.02</v>
      </c>
      <c r="DU138" s="4">
        <v>0.02</v>
      </c>
      <c r="DV138" s="4">
        <v>0.02</v>
      </c>
      <c r="DX138" s="4">
        <v>0.02</v>
      </c>
      <c r="DY138" s="4">
        <v>0.02</v>
      </c>
      <c r="DZ138" s="4">
        <v>0.02</v>
      </c>
      <c r="EA138" s="4">
        <v>0.02</v>
      </c>
      <c r="EB138" s="4">
        <v>0.02</v>
      </c>
      <c r="EC138" s="4">
        <v>0.02</v>
      </c>
      <c r="EE138" s="4">
        <v>0.02</v>
      </c>
      <c r="EF138" s="4">
        <v>0.02</v>
      </c>
      <c r="EG138" s="4">
        <v>0.02</v>
      </c>
      <c r="EH138" s="4">
        <v>0.02</v>
      </c>
      <c r="EI138" s="4">
        <v>0.02</v>
      </c>
      <c r="EJ138" s="4">
        <v>0.02</v>
      </c>
      <c r="EL138" s="4">
        <v>0.02</v>
      </c>
      <c r="EM138" s="4">
        <v>0.02</v>
      </c>
      <c r="EN138" s="4">
        <v>0.02</v>
      </c>
      <c r="EO138" s="4">
        <v>0.02</v>
      </c>
      <c r="EP138" s="4">
        <v>0.02</v>
      </c>
      <c r="EQ138" s="4">
        <v>0.02</v>
      </c>
      <c r="ES138" s="4">
        <v>0.02</v>
      </c>
      <c r="ET138" s="4">
        <v>0.02</v>
      </c>
      <c r="EZ138" s="4">
        <v>0.02</v>
      </c>
      <c r="FA138" s="4">
        <v>0.02</v>
      </c>
      <c r="FB138" s="4">
        <v>0.02</v>
      </c>
      <c r="FC138" s="4">
        <v>0.02</v>
      </c>
      <c r="FD138" s="4">
        <v>0.02</v>
      </c>
      <c r="FE138" s="4">
        <v>0.02</v>
      </c>
      <c r="FG138" s="4">
        <v>0.02</v>
      </c>
      <c r="FH138" s="4">
        <v>0.02</v>
      </c>
      <c r="FI138" s="4">
        <v>0.02</v>
      </c>
      <c r="FJ138" s="4">
        <v>0.02</v>
      </c>
      <c r="FK138" s="4">
        <v>0.02</v>
      </c>
      <c r="FL138" s="4">
        <v>0.02</v>
      </c>
      <c r="FN138" s="4">
        <v>0.02</v>
      </c>
      <c r="FO138" s="4">
        <v>0.02</v>
      </c>
      <c r="FP138" s="4">
        <v>0.02</v>
      </c>
      <c r="FQ138" s="4">
        <v>0.02</v>
      </c>
      <c r="FR138" s="4">
        <v>0.02</v>
      </c>
      <c r="FS138" s="4">
        <v>0.02</v>
      </c>
      <c r="FU138" s="4">
        <v>0.02</v>
      </c>
      <c r="FV138" s="4">
        <v>0.02</v>
      </c>
      <c r="FW138" s="4">
        <v>0.02</v>
      </c>
      <c r="FX138" s="4">
        <v>0.02</v>
      </c>
      <c r="FY138" s="4">
        <v>0.02</v>
      </c>
      <c r="FZ138" s="4">
        <v>0.02</v>
      </c>
      <c r="GB138" s="4">
        <v>0.02</v>
      </c>
      <c r="GC138" s="4">
        <v>0.02</v>
      </c>
      <c r="GD138" s="4">
        <v>0.02</v>
      </c>
      <c r="GE138" s="4">
        <v>0.02</v>
      </c>
      <c r="GF138" s="4">
        <v>0.02</v>
      </c>
      <c r="GG138" s="4">
        <v>0.02</v>
      </c>
      <c r="GI138" s="4">
        <v>0.02</v>
      </c>
      <c r="GJ138" s="4">
        <v>0.02</v>
      </c>
      <c r="GK138" s="4">
        <v>0.02</v>
      </c>
      <c r="GL138" s="4">
        <v>0.02</v>
      </c>
      <c r="GM138" s="4">
        <v>0.02</v>
      </c>
      <c r="GN138" s="4">
        <v>0.02</v>
      </c>
      <c r="GP138" s="4">
        <v>0.02</v>
      </c>
      <c r="GQ138" s="4">
        <v>0.02</v>
      </c>
      <c r="GR138" s="4">
        <v>0.02</v>
      </c>
      <c r="GS138" s="4">
        <v>0.02</v>
      </c>
      <c r="GT138" s="4">
        <v>0.02</v>
      </c>
      <c r="GU138" s="4">
        <v>0.02</v>
      </c>
      <c r="GW138" s="4">
        <v>0.02</v>
      </c>
      <c r="GX138" s="4">
        <v>0.02</v>
      </c>
      <c r="GY138" s="4">
        <v>0.02</v>
      </c>
      <c r="GZ138" s="4">
        <v>0.02</v>
      </c>
      <c r="HA138" s="4">
        <v>0.02</v>
      </c>
      <c r="HB138" s="4">
        <v>0.02</v>
      </c>
      <c r="HD138" s="4">
        <v>0.06</v>
      </c>
      <c r="HE138" s="4">
        <v>0.11</v>
      </c>
      <c r="HF138" s="4">
        <v>0.11</v>
      </c>
      <c r="HG138" s="4">
        <v>0.11</v>
      </c>
      <c r="HH138" s="4">
        <v>0.11</v>
      </c>
      <c r="HI138" s="4">
        <v>0.11</v>
      </c>
      <c r="HK138" s="4">
        <v>0.11</v>
      </c>
      <c r="HL138" s="4">
        <v>0.11</v>
      </c>
      <c r="HM138" s="4">
        <v>0.11</v>
      </c>
      <c r="HN138" s="4">
        <v>0.11</v>
      </c>
      <c r="HO138" s="4">
        <v>0.11</v>
      </c>
      <c r="HP138" s="4">
        <v>0.14000000000000001</v>
      </c>
      <c r="HR138" s="4">
        <v>0.17</v>
      </c>
      <c r="HS138" s="4">
        <v>0.17</v>
      </c>
      <c r="HT138" s="4">
        <v>0.17</v>
      </c>
      <c r="HU138" s="4">
        <v>0.17</v>
      </c>
      <c r="HV138" s="4">
        <v>0.17</v>
      </c>
      <c r="HW138" s="4">
        <v>0.17</v>
      </c>
      <c r="HY138" s="4">
        <v>0.31</v>
      </c>
      <c r="HZ138" s="4">
        <v>0.44</v>
      </c>
      <c r="IA138" s="4">
        <v>0.44</v>
      </c>
      <c r="IB138" s="4">
        <v>0.44</v>
      </c>
      <c r="IC138" s="4">
        <v>0.44</v>
      </c>
      <c r="ID138" s="4">
        <v>0.27</v>
      </c>
      <c r="IF138" s="4">
        <v>0.11</v>
      </c>
      <c r="IG138" s="4">
        <v>0.11</v>
      </c>
      <c r="IH138" s="4">
        <v>0.11</v>
      </c>
      <c r="II138" s="4">
        <v>0.11</v>
      </c>
      <c r="IJ138" s="4">
        <v>0.11</v>
      </c>
      <c r="IK138" s="4">
        <v>0.11</v>
      </c>
      <c r="IM138" s="4">
        <v>0.11</v>
      </c>
      <c r="IN138" s="4">
        <v>0.11</v>
      </c>
      <c r="IP138" s="4">
        <v>0.11</v>
      </c>
      <c r="IQ138" s="4">
        <v>0.11</v>
      </c>
      <c r="IR138" s="4">
        <v>0.11</v>
      </c>
      <c r="IT138" s="4">
        <v>0.06</v>
      </c>
      <c r="IU138" s="4">
        <v>0.02</v>
      </c>
      <c r="IV138" s="4">
        <v>0.02</v>
      </c>
      <c r="IW138" s="4">
        <v>0.02</v>
      </c>
      <c r="IX138" s="4">
        <v>0.02</v>
      </c>
      <c r="IY138" s="4">
        <v>0.02</v>
      </c>
      <c r="JA138" s="4">
        <v>0.02</v>
      </c>
      <c r="JB138" s="4">
        <v>0.02</v>
      </c>
      <c r="JC138" s="4">
        <v>0.02</v>
      </c>
      <c r="JD138" s="4">
        <v>0.02</v>
      </c>
      <c r="JE138" s="4">
        <v>0.02</v>
      </c>
      <c r="JF138" s="4">
        <v>0.02</v>
      </c>
      <c r="JH138" s="4">
        <v>0.02</v>
      </c>
      <c r="JI138" s="4">
        <v>0.02</v>
      </c>
      <c r="JJ138" s="4">
        <v>0.02</v>
      </c>
      <c r="JK138" s="4">
        <v>0.02</v>
      </c>
      <c r="JL138" s="4">
        <v>0.02</v>
      </c>
      <c r="JM138" s="4">
        <v>0.02</v>
      </c>
      <c r="JO138" s="4">
        <v>0.02</v>
      </c>
      <c r="JP138" s="4">
        <v>0.02</v>
      </c>
      <c r="JQ138" s="4">
        <v>0.02</v>
      </c>
      <c r="JR138" s="4">
        <v>0.02</v>
      </c>
      <c r="JS138" s="4">
        <v>0.02</v>
      </c>
      <c r="JT138" s="4">
        <v>0.02</v>
      </c>
      <c r="JV138" s="4">
        <v>0.02</v>
      </c>
      <c r="JW138" s="4">
        <v>0.02</v>
      </c>
      <c r="JX138" s="4">
        <v>0.02</v>
      </c>
      <c r="JY138" s="4">
        <v>0.02</v>
      </c>
      <c r="JZ138" s="4">
        <v>0.02</v>
      </c>
      <c r="KA138" s="4">
        <v>0.02</v>
      </c>
      <c r="KC138" s="4">
        <v>0.02</v>
      </c>
      <c r="KD138" s="4">
        <v>0.02</v>
      </c>
      <c r="KE138" s="4">
        <v>0.02</v>
      </c>
      <c r="KF138" s="4">
        <v>0.02</v>
      </c>
      <c r="KG138" s="4">
        <v>0.02</v>
      </c>
      <c r="KH138" s="4">
        <v>0.02</v>
      </c>
      <c r="KJ138" s="4">
        <v>0.02</v>
      </c>
      <c r="KK138" s="4">
        <v>0.02</v>
      </c>
      <c r="KL138" s="4">
        <v>0.02</v>
      </c>
      <c r="KM138" s="4">
        <v>0.11</v>
      </c>
      <c r="KN138" s="4">
        <v>0.2</v>
      </c>
      <c r="KO138" s="4">
        <v>0.2</v>
      </c>
      <c r="KQ138" s="4">
        <v>0.2</v>
      </c>
      <c r="KR138" s="4">
        <v>0.2</v>
      </c>
      <c r="KS138" s="4">
        <v>0.23</v>
      </c>
      <c r="KT138" s="4">
        <v>0.25</v>
      </c>
      <c r="KU138" s="4">
        <v>0.25</v>
      </c>
      <c r="KV138" s="4">
        <v>0.25</v>
      </c>
      <c r="KX138" s="4">
        <v>0.59</v>
      </c>
      <c r="KY138" s="4">
        <v>0.94</v>
      </c>
      <c r="KZ138" s="4">
        <v>0.59</v>
      </c>
      <c r="LA138" s="4">
        <v>0.23</v>
      </c>
      <c r="LB138" s="4">
        <v>0.2</v>
      </c>
      <c r="LC138" s="4">
        <v>0.16</v>
      </c>
      <c r="LE138" s="4">
        <v>0.16</v>
      </c>
      <c r="LF138" s="4">
        <v>0.08</v>
      </c>
      <c r="YA138" s="4">
        <v>0.05</v>
      </c>
      <c r="YC138" s="4">
        <v>0.19</v>
      </c>
      <c r="YD138" s="4">
        <v>0.19</v>
      </c>
      <c r="YE138" s="4">
        <v>0.19</v>
      </c>
      <c r="YF138" s="4">
        <v>0.19</v>
      </c>
      <c r="YG138" s="4">
        <v>0.19</v>
      </c>
      <c r="YH138" s="4">
        <v>0.19</v>
      </c>
      <c r="YJ138" s="4">
        <v>0.19</v>
      </c>
      <c r="YK138" s="4">
        <v>0.14000000000000001</v>
      </c>
    </row>
    <row r="139" spans="1:700" hidden="1">
      <c r="A139" s="4" t="s">
        <v>908</v>
      </c>
      <c r="E139" s="4">
        <v>4</v>
      </c>
      <c r="F139" s="4">
        <v>0</v>
      </c>
      <c r="G139" s="752">
        <v>225120</v>
      </c>
      <c r="H139" s="752">
        <v>225120</v>
      </c>
      <c r="I139" s="744">
        <f t="shared" si="2"/>
        <v>0</v>
      </c>
      <c r="P139" s="4">
        <v>0.02</v>
      </c>
      <c r="Q139" s="4">
        <v>0.02</v>
      </c>
      <c r="R139" s="4">
        <v>0.02</v>
      </c>
      <c r="S139" s="4">
        <v>0.02</v>
      </c>
      <c r="T139" s="4">
        <v>0.02</v>
      </c>
      <c r="U139" s="4">
        <v>0.02</v>
      </c>
      <c r="W139" s="4">
        <v>0.02</v>
      </c>
      <c r="X139" s="4">
        <v>0.02</v>
      </c>
      <c r="BX139" s="4">
        <v>0</v>
      </c>
      <c r="BY139" s="4">
        <v>0</v>
      </c>
      <c r="CA139" s="4">
        <v>0</v>
      </c>
      <c r="CB139" s="4">
        <v>0</v>
      </c>
      <c r="CC139" s="4">
        <v>0</v>
      </c>
      <c r="CD139" s="4">
        <v>0</v>
      </c>
      <c r="CJ139" s="4">
        <v>0</v>
      </c>
      <c r="CK139" s="4">
        <v>0</v>
      </c>
      <c r="CL139" s="4">
        <v>0</v>
      </c>
      <c r="CM139" s="4">
        <v>0</v>
      </c>
      <c r="CO139" s="4">
        <v>0</v>
      </c>
      <c r="CP139" s="4">
        <v>0</v>
      </c>
      <c r="CQ139" s="4">
        <v>0</v>
      </c>
      <c r="CR139" s="4">
        <v>0</v>
      </c>
      <c r="CS139" s="4">
        <v>0</v>
      </c>
      <c r="CT139" s="4">
        <v>0</v>
      </c>
      <c r="CV139" s="4">
        <v>0</v>
      </c>
      <c r="CW139" s="4">
        <v>0</v>
      </c>
      <c r="CX139" s="4">
        <v>0</v>
      </c>
      <c r="CY139" s="4">
        <v>0</v>
      </c>
      <c r="CZ139" s="4">
        <v>0</v>
      </c>
      <c r="DA139" s="4">
        <v>0</v>
      </c>
      <c r="DC139" s="4">
        <v>0</v>
      </c>
      <c r="DD139" s="4">
        <v>0</v>
      </c>
      <c r="DE139" s="4">
        <v>0</v>
      </c>
      <c r="DF139" s="4">
        <v>0</v>
      </c>
      <c r="DG139" s="4">
        <v>0</v>
      </c>
      <c r="DH139" s="4">
        <v>0</v>
      </c>
      <c r="DJ139" s="4">
        <v>0</v>
      </c>
      <c r="DK139" s="4">
        <v>0</v>
      </c>
      <c r="DL139" s="4">
        <v>0</v>
      </c>
      <c r="DM139" s="4">
        <v>0</v>
      </c>
      <c r="DN139" s="4">
        <v>0</v>
      </c>
      <c r="DO139" s="4">
        <v>0</v>
      </c>
      <c r="DQ139" s="4">
        <v>0</v>
      </c>
      <c r="DR139" s="4">
        <v>0</v>
      </c>
      <c r="DS139" s="4">
        <v>0</v>
      </c>
      <c r="DT139" s="4">
        <v>0</v>
      </c>
      <c r="DU139" s="4">
        <v>0</v>
      </c>
      <c r="DV139" s="4">
        <v>0</v>
      </c>
      <c r="DX139" s="4">
        <v>0</v>
      </c>
      <c r="DY139" s="4">
        <v>0</v>
      </c>
      <c r="DZ139" s="4">
        <v>0</v>
      </c>
      <c r="EA139" s="4">
        <v>0</v>
      </c>
      <c r="EB139" s="4">
        <v>0</v>
      </c>
      <c r="EC139" s="4">
        <v>0</v>
      </c>
      <c r="EE139" s="4">
        <v>0</v>
      </c>
      <c r="EF139" s="4">
        <v>0</v>
      </c>
      <c r="EG139" s="4">
        <v>0</v>
      </c>
      <c r="EH139" s="4">
        <v>0</v>
      </c>
      <c r="EI139" s="4">
        <v>0</v>
      </c>
      <c r="EJ139" s="4">
        <v>0</v>
      </c>
      <c r="EL139" s="4">
        <v>0</v>
      </c>
      <c r="EM139" s="4">
        <v>0</v>
      </c>
      <c r="EN139" s="4">
        <v>0</v>
      </c>
      <c r="EO139" s="4">
        <v>0</v>
      </c>
      <c r="EP139" s="4">
        <v>0</v>
      </c>
      <c r="EQ139" s="4">
        <v>0</v>
      </c>
      <c r="ES139" s="4">
        <v>0</v>
      </c>
      <c r="ET139" s="4">
        <v>0</v>
      </c>
      <c r="EZ139" s="4">
        <v>0</v>
      </c>
      <c r="FA139" s="4">
        <v>0</v>
      </c>
      <c r="FB139" s="4">
        <v>0</v>
      </c>
      <c r="FC139" s="4">
        <v>0</v>
      </c>
      <c r="FD139" s="4">
        <v>0</v>
      </c>
      <c r="FE139" s="4">
        <v>0</v>
      </c>
      <c r="FG139" s="4">
        <v>0</v>
      </c>
      <c r="FH139" s="4">
        <v>0</v>
      </c>
      <c r="FI139" s="4">
        <v>0</v>
      </c>
      <c r="FJ139" s="4">
        <v>0</v>
      </c>
      <c r="FK139" s="4">
        <v>0</v>
      </c>
      <c r="FL139" s="4">
        <v>0</v>
      </c>
      <c r="FN139" s="4">
        <v>0</v>
      </c>
      <c r="FO139" s="4">
        <v>0</v>
      </c>
      <c r="FP139" s="4">
        <v>0</v>
      </c>
      <c r="FQ139" s="4">
        <v>0</v>
      </c>
      <c r="FR139" s="4">
        <v>0</v>
      </c>
      <c r="FS139" s="4">
        <v>0</v>
      </c>
      <c r="FU139" s="4">
        <v>0</v>
      </c>
      <c r="FV139" s="4">
        <v>0</v>
      </c>
      <c r="FW139" s="4">
        <v>0</v>
      </c>
      <c r="FX139" s="4">
        <v>0</v>
      </c>
      <c r="FY139" s="4">
        <v>0</v>
      </c>
      <c r="FZ139" s="4">
        <v>0</v>
      </c>
      <c r="GB139" s="4">
        <v>0</v>
      </c>
      <c r="GC139" s="4">
        <v>0</v>
      </c>
      <c r="GD139" s="4">
        <v>0</v>
      </c>
      <c r="GE139" s="4">
        <v>0</v>
      </c>
      <c r="GF139" s="4">
        <v>0</v>
      </c>
      <c r="GG139" s="4">
        <v>0</v>
      </c>
      <c r="GI139" s="4">
        <v>0</v>
      </c>
      <c r="GJ139" s="4">
        <v>0</v>
      </c>
      <c r="GK139" s="4">
        <v>0</v>
      </c>
      <c r="GL139" s="4">
        <v>0</v>
      </c>
      <c r="GM139" s="4">
        <v>0</v>
      </c>
      <c r="GN139" s="4">
        <v>0</v>
      </c>
      <c r="GP139" s="4">
        <v>0</v>
      </c>
      <c r="GQ139" s="4">
        <v>0</v>
      </c>
      <c r="GR139" s="4">
        <v>0</v>
      </c>
      <c r="GS139" s="4">
        <v>0</v>
      </c>
      <c r="GT139" s="4">
        <v>0</v>
      </c>
      <c r="GU139" s="4">
        <v>0</v>
      </c>
      <c r="GW139" s="4">
        <v>0</v>
      </c>
      <c r="GX139" s="4">
        <v>0</v>
      </c>
      <c r="GY139" s="4">
        <v>0</v>
      </c>
      <c r="GZ139" s="4">
        <v>0</v>
      </c>
      <c r="HA139" s="4">
        <v>0</v>
      </c>
      <c r="HB139" s="4">
        <v>0</v>
      </c>
      <c r="HD139" s="4">
        <v>0</v>
      </c>
      <c r="HE139" s="4">
        <v>0</v>
      </c>
      <c r="HF139" s="4">
        <v>0</v>
      </c>
      <c r="HG139" s="4">
        <v>0</v>
      </c>
      <c r="HH139" s="4">
        <v>0</v>
      </c>
      <c r="HI139" s="4">
        <v>0</v>
      </c>
      <c r="HK139" s="4">
        <v>0</v>
      </c>
      <c r="HL139" s="4">
        <v>0</v>
      </c>
      <c r="HM139" s="4">
        <v>0</v>
      </c>
      <c r="HN139" s="4">
        <v>0</v>
      </c>
      <c r="HO139" s="4">
        <v>0</v>
      </c>
      <c r="HP139" s="4">
        <v>0</v>
      </c>
      <c r="HR139" s="4">
        <v>0</v>
      </c>
      <c r="HS139" s="4">
        <v>0</v>
      </c>
      <c r="HT139" s="4">
        <v>0</v>
      </c>
      <c r="HU139" s="4">
        <v>0</v>
      </c>
      <c r="HV139" s="4">
        <v>0</v>
      </c>
      <c r="HW139" s="4">
        <v>0</v>
      </c>
      <c r="HY139" s="4">
        <v>0</v>
      </c>
      <c r="HZ139" s="4">
        <v>0</v>
      </c>
      <c r="IA139" s="4">
        <v>0</v>
      </c>
      <c r="IB139" s="4">
        <v>0</v>
      </c>
      <c r="IC139" s="4">
        <v>0</v>
      </c>
      <c r="ID139" s="4">
        <v>0</v>
      </c>
      <c r="IF139" s="4">
        <v>0</v>
      </c>
      <c r="IG139" s="4">
        <v>0</v>
      </c>
      <c r="IH139" s="4">
        <v>0</v>
      </c>
      <c r="II139" s="4">
        <v>0</v>
      </c>
      <c r="IJ139" s="4">
        <v>0</v>
      </c>
      <c r="IK139" s="4">
        <v>0</v>
      </c>
      <c r="IM139" s="4">
        <v>0</v>
      </c>
      <c r="IN139" s="4">
        <v>0</v>
      </c>
      <c r="IP139" s="4">
        <v>0</v>
      </c>
      <c r="IQ139" s="4">
        <v>0</v>
      </c>
      <c r="IR139" s="4">
        <v>0</v>
      </c>
      <c r="IT139" s="4">
        <v>0</v>
      </c>
      <c r="IU139" s="4">
        <v>0</v>
      </c>
      <c r="IV139" s="4">
        <v>0</v>
      </c>
      <c r="IW139" s="4">
        <v>0</v>
      </c>
      <c r="IX139" s="4">
        <v>0</v>
      </c>
      <c r="IY139" s="4">
        <v>0</v>
      </c>
      <c r="JA139" s="4">
        <v>0</v>
      </c>
      <c r="JB139" s="4">
        <v>0</v>
      </c>
      <c r="JC139" s="4">
        <v>0</v>
      </c>
      <c r="JD139" s="4">
        <v>0</v>
      </c>
      <c r="JE139" s="4">
        <v>0</v>
      </c>
      <c r="JF139" s="4">
        <v>0</v>
      </c>
      <c r="JH139" s="4">
        <v>0</v>
      </c>
      <c r="JI139" s="4">
        <v>0</v>
      </c>
      <c r="JJ139" s="4">
        <v>0</v>
      </c>
      <c r="JK139" s="4">
        <v>0</v>
      </c>
      <c r="JL139" s="4">
        <v>0</v>
      </c>
      <c r="JM139" s="4">
        <v>0</v>
      </c>
      <c r="JO139" s="4">
        <v>0</v>
      </c>
      <c r="JP139" s="4">
        <v>0</v>
      </c>
      <c r="JQ139" s="4">
        <v>0</v>
      </c>
      <c r="JR139" s="4">
        <v>0</v>
      </c>
      <c r="JS139" s="4">
        <v>0</v>
      </c>
      <c r="JT139" s="4">
        <v>0</v>
      </c>
      <c r="JV139" s="4">
        <v>0</v>
      </c>
      <c r="JW139" s="4">
        <v>0</v>
      </c>
      <c r="JX139" s="4">
        <v>0</v>
      </c>
      <c r="JY139" s="4">
        <v>0.05</v>
      </c>
      <c r="JZ139" s="4">
        <v>0.09</v>
      </c>
      <c r="KA139" s="4">
        <v>0.09</v>
      </c>
      <c r="KC139" s="4">
        <v>0.09</v>
      </c>
      <c r="KD139" s="4">
        <v>0.09</v>
      </c>
      <c r="KE139" s="4">
        <v>0.09</v>
      </c>
      <c r="KF139" s="4">
        <v>0.14000000000000001</v>
      </c>
      <c r="KG139" s="4">
        <v>0.18</v>
      </c>
      <c r="KH139" s="4">
        <v>0.18</v>
      </c>
      <c r="KJ139" s="4">
        <v>0.27</v>
      </c>
      <c r="KK139" s="4">
        <v>0.36</v>
      </c>
      <c r="KL139" s="4">
        <v>0.36</v>
      </c>
      <c r="KM139" s="4">
        <v>0.22</v>
      </c>
      <c r="KN139" s="4">
        <v>7.0000000000000007E-2</v>
      </c>
      <c r="KO139" s="4">
        <v>7.0000000000000007E-2</v>
      </c>
      <c r="KQ139" s="4">
        <v>7.0000000000000007E-2</v>
      </c>
      <c r="KR139" s="4">
        <v>0.06</v>
      </c>
      <c r="KS139" s="4">
        <v>0.05</v>
      </c>
      <c r="KT139" s="4">
        <v>0.05</v>
      </c>
      <c r="KU139" s="4">
        <v>0.05</v>
      </c>
      <c r="KV139" s="4">
        <v>0.05</v>
      </c>
      <c r="KX139" s="4">
        <v>0.05</v>
      </c>
      <c r="KY139" s="4">
        <v>0.02</v>
      </c>
      <c r="YA139" s="4">
        <v>0.01</v>
      </c>
      <c r="YC139" s="4">
        <v>0.05</v>
      </c>
      <c r="YD139" s="4">
        <v>0.05</v>
      </c>
      <c r="YE139" s="4">
        <v>0.05</v>
      </c>
      <c r="YF139" s="4">
        <v>0.05</v>
      </c>
      <c r="YG139" s="4">
        <v>0.05</v>
      </c>
      <c r="YH139" s="4">
        <v>0.05</v>
      </c>
      <c r="YJ139" s="4">
        <v>0.05</v>
      </c>
      <c r="YK139" s="4">
        <v>0.04</v>
      </c>
    </row>
    <row r="140" spans="1:700" hidden="1">
      <c r="A140" s="4" t="s">
        <v>909</v>
      </c>
      <c r="E140" s="4">
        <v>1</v>
      </c>
      <c r="F140" s="4">
        <v>0</v>
      </c>
      <c r="G140" s="752">
        <v>82000</v>
      </c>
      <c r="H140" s="752">
        <v>82000</v>
      </c>
      <c r="I140" s="744">
        <f t="shared" si="2"/>
        <v>0</v>
      </c>
      <c r="AO140" s="4">
        <v>0</v>
      </c>
      <c r="AP140" s="4">
        <v>0</v>
      </c>
      <c r="AR140" s="4">
        <v>0</v>
      </c>
      <c r="AS140" s="4">
        <v>0</v>
      </c>
      <c r="AT140" s="4">
        <v>0</v>
      </c>
      <c r="AU140" s="4">
        <v>0</v>
      </c>
      <c r="AV140" s="4">
        <v>0</v>
      </c>
      <c r="VS140" s="4">
        <v>0</v>
      </c>
      <c r="VT140" s="4">
        <v>0</v>
      </c>
      <c r="VU140" s="4">
        <v>0</v>
      </c>
      <c r="VV140" s="4">
        <v>0</v>
      </c>
      <c r="VW140" s="4">
        <v>0</v>
      </c>
      <c r="VY140" s="4">
        <v>0</v>
      </c>
      <c r="VZ140" s="4">
        <v>0</v>
      </c>
      <c r="WA140" s="4">
        <v>0</v>
      </c>
      <c r="WB140" s="4">
        <v>0</v>
      </c>
      <c r="WC140" s="4">
        <v>0</v>
      </c>
      <c r="WD140" s="4">
        <v>0</v>
      </c>
      <c r="WF140" s="4">
        <v>0</v>
      </c>
      <c r="WG140" s="4">
        <v>0</v>
      </c>
      <c r="WH140" s="4">
        <v>0</v>
      </c>
      <c r="WI140" s="4">
        <v>0</v>
      </c>
      <c r="WJ140" s="4">
        <v>0</v>
      </c>
      <c r="WK140" s="4">
        <v>0</v>
      </c>
      <c r="WM140" s="4">
        <v>0</v>
      </c>
      <c r="WN140" s="4">
        <v>0</v>
      </c>
      <c r="WO140" s="4">
        <v>0</v>
      </c>
      <c r="WQ140" s="4">
        <v>0</v>
      </c>
      <c r="WR140" s="4">
        <v>0</v>
      </c>
      <c r="WT140" s="4">
        <v>0</v>
      </c>
      <c r="WU140" s="4">
        <v>0</v>
      </c>
      <c r="WV140" s="4">
        <v>0</v>
      </c>
      <c r="WW140" s="4">
        <v>0</v>
      </c>
      <c r="WX140" s="4">
        <v>0</v>
      </c>
      <c r="WY140" s="4">
        <v>0</v>
      </c>
      <c r="XA140" s="4">
        <v>0</v>
      </c>
      <c r="XB140" s="4">
        <v>0</v>
      </c>
      <c r="XC140" s="4">
        <v>0</v>
      </c>
      <c r="XD140" s="4">
        <v>0</v>
      </c>
      <c r="XE140" s="4">
        <v>0</v>
      </c>
      <c r="XF140" s="4">
        <v>0</v>
      </c>
      <c r="XH140" s="4">
        <v>0</v>
      </c>
      <c r="XI140" s="4">
        <v>0</v>
      </c>
      <c r="XJ140" s="4">
        <v>0</v>
      </c>
      <c r="XK140" s="4">
        <v>0</v>
      </c>
      <c r="XL140" s="4">
        <v>0</v>
      </c>
      <c r="XM140" s="4">
        <v>0</v>
      </c>
      <c r="XO140" s="4">
        <v>0</v>
      </c>
      <c r="XP140" s="4">
        <v>0</v>
      </c>
      <c r="XQ140" s="4">
        <v>0</v>
      </c>
      <c r="XR140" s="4">
        <v>0</v>
      </c>
      <c r="XS140" s="4">
        <v>0</v>
      </c>
      <c r="XT140" s="4">
        <v>0</v>
      </c>
      <c r="XV140" s="4">
        <v>0</v>
      </c>
      <c r="XW140" s="4">
        <v>0</v>
      </c>
      <c r="XX140" s="4">
        <v>0</v>
      </c>
      <c r="XY140" s="4">
        <v>0</v>
      </c>
      <c r="XZ140" s="4">
        <v>0</v>
      </c>
      <c r="YF140" s="4">
        <v>0.02</v>
      </c>
      <c r="YG140" s="4">
        <v>0.05</v>
      </c>
      <c r="YJ140" s="4">
        <v>0.01</v>
      </c>
      <c r="YK140" s="4">
        <v>0.04</v>
      </c>
      <c r="YL140" s="4">
        <v>0.04</v>
      </c>
      <c r="YM140" s="4">
        <v>7.0000000000000007E-2</v>
      </c>
      <c r="YN140" s="4">
        <v>0.16</v>
      </c>
      <c r="YO140" s="4">
        <v>0.16</v>
      </c>
      <c r="YQ140" s="4">
        <v>0.12</v>
      </c>
      <c r="ZM140" s="744">
        <v>0</v>
      </c>
      <c r="ZN140" s="744">
        <v>0.01</v>
      </c>
      <c r="ZO140" s="4">
        <v>0.01</v>
      </c>
      <c r="ZP140" s="4">
        <v>0.01</v>
      </c>
      <c r="ZQ140" s="4">
        <v>0.01</v>
      </c>
      <c r="ZS140" s="4">
        <v>0.01</v>
      </c>
      <c r="ZT140" s="4">
        <v>0.01</v>
      </c>
      <c r="ZU140" s="4">
        <v>0.01</v>
      </c>
      <c r="ZV140" s="4">
        <v>0.01</v>
      </c>
      <c r="ZW140" s="4">
        <v>0.01</v>
      </c>
      <c r="ZX140" s="4">
        <v>0.01</v>
      </c>
    </row>
    <row r="141" spans="1:700" hidden="1">
      <c r="A141" s="4" t="s">
        <v>972</v>
      </c>
      <c r="E141" s="4">
        <v>9</v>
      </c>
      <c r="F141" s="4">
        <v>0.2</v>
      </c>
      <c r="G141" s="752">
        <v>27495</v>
      </c>
      <c r="H141" s="752">
        <v>27495</v>
      </c>
      <c r="I141" s="744">
        <f t="shared" si="2"/>
        <v>0.2</v>
      </c>
      <c r="AF141" s="4">
        <v>0.05</v>
      </c>
      <c r="AG141" s="4">
        <v>0.05</v>
      </c>
      <c r="AH141" s="4">
        <v>0.05</v>
      </c>
      <c r="AK141" s="4">
        <v>0.05</v>
      </c>
      <c r="AL141" s="4">
        <v>0.05</v>
      </c>
      <c r="AM141" s="4">
        <v>0.05</v>
      </c>
      <c r="QS141" s="4">
        <v>0.01</v>
      </c>
      <c r="QT141" s="4">
        <v>0.02</v>
      </c>
      <c r="QV141" s="4">
        <v>0.02</v>
      </c>
      <c r="QW141" s="4">
        <v>0.02</v>
      </c>
      <c r="QX141" s="4">
        <v>0.02</v>
      </c>
      <c r="QY141" s="4">
        <v>0.02</v>
      </c>
      <c r="QZ141" s="4">
        <v>0.02</v>
      </c>
      <c r="RA141" s="4">
        <v>0.02</v>
      </c>
      <c r="RC141" s="4">
        <v>0.02</v>
      </c>
      <c r="RD141" s="4">
        <v>0.02</v>
      </c>
      <c r="RE141" s="4">
        <v>0.02</v>
      </c>
      <c r="RF141" s="4">
        <v>0.02</v>
      </c>
      <c r="RG141" s="4">
        <v>0.02</v>
      </c>
      <c r="RH141" s="4">
        <v>0.02</v>
      </c>
      <c r="RJ141" s="4">
        <v>0.02</v>
      </c>
      <c r="RK141" s="4">
        <v>0.02</v>
      </c>
      <c r="RL141" s="4">
        <v>0.02</v>
      </c>
      <c r="RM141" s="4">
        <v>0.02</v>
      </c>
      <c r="RN141" s="4">
        <v>0.02</v>
      </c>
      <c r="RO141" s="4">
        <v>0.02</v>
      </c>
      <c r="RQ141" s="4">
        <v>0.02</v>
      </c>
      <c r="RR141" s="4">
        <v>0.02</v>
      </c>
      <c r="RS141" s="4">
        <v>0.02</v>
      </c>
      <c r="RT141" s="4">
        <v>0.02</v>
      </c>
      <c r="RU141" s="4">
        <v>0.02</v>
      </c>
      <c r="RV141" s="4">
        <v>0.02</v>
      </c>
      <c r="RX141" s="4">
        <v>0.02</v>
      </c>
      <c r="RY141" s="4">
        <v>0.02</v>
      </c>
      <c r="RZ141" s="4">
        <v>0.02</v>
      </c>
      <c r="SA141" s="4">
        <v>0.02</v>
      </c>
      <c r="SB141" s="4">
        <v>0.02</v>
      </c>
      <c r="SC141" s="4">
        <v>0.02</v>
      </c>
      <c r="SE141" s="4">
        <v>0.02</v>
      </c>
      <c r="SF141" s="4">
        <v>0.02</v>
      </c>
      <c r="SG141" s="4">
        <v>0.02</v>
      </c>
      <c r="SH141" s="4">
        <v>0.02</v>
      </c>
      <c r="SI141" s="4">
        <v>0.02</v>
      </c>
      <c r="SJ141" s="4">
        <v>0.02</v>
      </c>
      <c r="SP141" s="4">
        <v>0.02</v>
      </c>
      <c r="SQ141" s="4">
        <v>0.02</v>
      </c>
      <c r="SS141" s="4">
        <v>0.02</v>
      </c>
      <c r="ST141" s="4">
        <v>0.02</v>
      </c>
      <c r="SU141" s="4">
        <v>0.02</v>
      </c>
      <c r="SV141" s="4">
        <v>0.02</v>
      </c>
      <c r="SW141" s="4">
        <v>0.02</v>
      </c>
      <c r="SX141" s="4">
        <v>0.02</v>
      </c>
      <c r="SZ141" s="4">
        <v>0.02</v>
      </c>
      <c r="TA141" s="4">
        <v>0.02</v>
      </c>
      <c r="TB141" s="4">
        <v>0.02</v>
      </c>
      <c r="TC141" s="4">
        <v>0.02</v>
      </c>
      <c r="TD141" s="4">
        <v>0.02</v>
      </c>
      <c r="TE141" s="4">
        <v>0.02</v>
      </c>
      <c r="TG141" s="4">
        <v>0.02</v>
      </c>
      <c r="TH141" s="4">
        <v>0.02</v>
      </c>
      <c r="TI141" s="4">
        <v>0.02</v>
      </c>
      <c r="TJ141" s="4">
        <v>0.02</v>
      </c>
      <c r="TK141" s="4">
        <v>0.02</v>
      </c>
      <c r="TL141" s="4">
        <v>0.02</v>
      </c>
      <c r="TN141" s="4">
        <v>0.02</v>
      </c>
      <c r="TO141" s="4">
        <v>0.02</v>
      </c>
      <c r="TP141" s="4">
        <v>0.02</v>
      </c>
      <c r="TQ141" s="4">
        <v>0.02</v>
      </c>
      <c r="TR141" s="4">
        <v>0.02</v>
      </c>
      <c r="TS141" s="4">
        <v>0.02</v>
      </c>
      <c r="TU141" s="4">
        <v>0.02</v>
      </c>
      <c r="TV141" s="4">
        <v>0.02</v>
      </c>
      <c r="TW141" s="4">
        <v>0.02</v>
      </c>
      <c r="TX141" s="4">
        <v>0.02</v>
      </c>
      <c r="TY141" s="4">
        <v>0.02</v>
      </c>
      <c r="TZ141" s="4">
        <v>0.02</v>
      </c>
      <c r="UB141" s="4">
        <v>0.02</v>
      </c>
      <c r="UC141" s="4">
        <v>0.04</v>
      </c>
      <c r="UD141" s="4">
        <v>0.09</v>
      </c>
      <c r="UE141" s="4">
        <v>0.09</v>
      </c>
      <c r="UF141" s="4">
        <v>0.1</v>
      </c>
      <c r="UG141" s="4">
        <v>0.12</v>
      </c>
      <c r="UI141" s="4">
        <v>0.12</v>
      </c>
      <c r="UJ141" s="4">
        <v>0.12</v>
      </c>
      <c r="UK141" s="4">
        <v>0.12</v>
      </c>
      <c r="UL141" s="4">
        <v>0.12</v>
      </c>
      <c r="UM141" s="4">
        <v>0.12</v>
      </c>
      <c r="UN141" s="4">
        <v>0.12</v>
      </c>
      <c r="UP141" s="4">
        <v>0.11</v>
      </c>
      <c r="UQ141" s="4">
        <v>7.0000000000000007E-2</v>
      </c>
      <c r="UR141" s="4">
        <v>7.0000000000000007E-2</v>
      </c>
      <c r="US141" s="4">
        <v>7.0000000000000007E-2</v>
      </c>
      <c r="UT141" s="4">
        <v>0.11</v>
      </c>
      <c r="UU141" s="4">
        <v>0.22</v>
      </c>
      <c r="UW141" s="4">
        <v>0.22</v>
      </c>
      <c r="UX141" s="4">
        <v>0.22</v>
      </c>
      <c r="UY141" s="4">
        <v>0.17</v>
      </c>
      <c r="VI141" s="4">
        <v>0.01</v>
      </c>
      <c r="VK141" s="4">
        <v>0.05</v>
      </c>
      <c r="VL141" s="4">
        <v>0.05</v>
      </c>
      <c r="VM141" s="4">
        <v>0.05</v>
      </c>
      <c r="VN141" s="4">
        <v>0.06</v>
      </c>
      <c r="VO141" s="4">
        <v>0.08</v>
      </c>
      <c r="VP141" s="4">
        <v>0.08</v>
      </c>
      <c r="VR141" s="4">
        <v>0.08</v>
      </c>
      <c r="VS141" s="4">
        <v>0.08</v>
      </c>
      <c r="VT141" s="4">
        <v>0.08</v>
      </c>
      <c r="VU141" s="4">
        <v>7.0000000000000007E-2</v>
      </c>
      <c r="VV141" s="4">
        <v>7.0000000000000007E-2</v>
      </c>
      <c r="VW141" s="4">
        <v>7.0000000000000007E-2</v>
      </c>
      <c r="VY141" s="4">
        <v>7.0000000000000007E-2</v>
      </c>
      <c r="VZ141" s="4">
        <v>7.0000000000000007E-2</v>
      </c>
      <c r="WA141" s="4">
        <v>7.0000000000000007E-2</v>
      </c>
      <c r="WB141" s="4">
        <v>7.0000000000000007E-2</v>
      </c>
      <c r="WC141" s="4">
        <v>7.0000000000000007E-2</v>
      </c>
      <c r="WD141" s="4">
        <v>7.0000000000000007E-2</v>
      </c>
      <c r="WF141" s="4">
        <v>7.0000000000000007E-2</v>
      </c>
      <c r="WG141" s="4">
        <v>0.09</v>
      </c>
      <c r="WH141" s="4">
        <v>0.16</v>
      </c>
      <c r="WI141" s="4">
        <v>0.16</v>
      </c>
      <c r="WJ141" s="4">
        <v>0.17</v>
      </c>
      <c r="WK141" s="4">
        <v>0.2</v>
      </c>
      <c r="WM141" s="4">
        <v>0.2</v>
      </c>
      <c r="WN141" s="4">
        <v>0.17</v>
      </c>
      <c r="WO141" s="4">
        <v>7.0000000000000007E-2</v>
      </c>
      <c r="WQ141" s="4">
        <v>7.0000000000000007E-2</v>
      </c>
      <c r="WR141" s="4">
        <v>7.0000000000000007E-2</v>
      </c>
      <c r="WT141" s="4">
        <v>7.0000000000000007E-2</v>
      </c>
      <c r="WU141" s="4">
        <v>7.0000000000000007E-2</v>
      </c>
      <c r="WV141" s="4">
        <v>7.0000000000000007E-2</v>
      </c>
      <c r="WW141" s="4">
        <v>7.0000000000000007E-2</v>
      </c>
      <c r="WX141" s="4">
        <v>7.0000000000000007E-2</v>
      </c>
      <c r="WY141" s="4">
        <v>0.06</v>
      </c>
      <c r="XA141" s="4">
        <v>0.02</v>
      </c>
      <c r="XB141" s="4">
        <v>0.02</v>
      </c>
      <c r="XC141" s="4">
        <v>0.02</v>
      </c>
      <c r="XD141" s="4">
        <v>0.02</v>
      </c>
      <c r="XE141" s="4">
        <v>0.02</v>
      </c>
      <c r="XF141" s="4">
        <v>0.02</v>
      </c>
      <c r="XH141" s="4">
        <v>0.02</v>
      </c>
      <c r="XI141" s="4">
        <v>0.02</v>
      </c>
      <c r="XJ141" s="4">
        <v>0.02</v>
      </c>
      <c r="XK141" s="4">
        <v>0.06</v>
      </c>
      <c r="XL141" s="4">
        <v>0.16</v>
      </c>
      <c r="XM141" s="4">
        <v>0.16</v>
      </c>
      <c r="XO141" s="4">
        <v>0.16</v>
      </c>
      <c r="XP141" s="4">
        <v>0.16</v>
      </c>
      <c r="XQ141" s="4">
        <v>0.12</v>
      </c>
      <c r="ZC141" s="4">
        <v>0.03</v>
      </c>
      <c r="ZE141" s="4">
        <v>0.11</v>
      </c>
      <c r="ZF141" s="4">
        <v>0.11</v>
      </c>
      <c r="ZG141" s="4">
        <v>0.11</v>
      </c>
      <c r="ZH141" s="4">
        <v>0.11</v>
      </c>
      <c r="ZI141" s="4">
        <v>0.11</v>
      </c>
      <c r="ZJ141" s="4">
        <v>0.11</v>
      </c>
      <c r="ZL141" s="4">
        <v>0.11</v>
      </c>
      <c r="ZM141" s="744">
        <v>0.08</v>
      </c>
    </row>
    <row r="142" spans="1:700" hidden="1">
      <c r="A142" s="4" t="s">
        <v>973</v>
      </c>
      <c r="E142" s="4">
        <v>7</v>
      </c>
      <c r="F142" s="4">
        <v>0.15</v>
      </c>
      <c r="G142" s="752">
        <v>22190</v>
      </c>
      <c r="H142" s="752">
        <v>22190</v>
      </c>
      <c r="I142" s="744">
        <f t="shared" si="2"/>
        <v>0.15</v>
      </c>
      <c r="AF142" s="4">
        <v>0.04</v>
      </c>
      <c r="AG142" s="4">
        <v>0.04</v>
      </c>
      <c r="AH142" s="4">
        <v>0.04</v>
      </c>
      <c r="AK142" s="4">
        <v>0.04</v>
      </c>
      <c r="AL142" s="4">
        <v>0.04</v>
      </c>
      <c r="AM142" s="4">
        <v>0.04</v>
      </c>
      <c r="QS142" s="4">
        <v>0</v>
      </c>
      <c r="QT142" s="4">
        <v>0.02</v>
      </c>
      <c r="QV142" s="4">
        <v>0.02</v>
      </c>
      <c r="QW142" s="4">
        <v>0.02</v>
      </c>
      <c r="QX142" s="4">
        <v>0.02</v>
      </c>
      <c r="QY142" s="4">
        <v>0.02</v>
      </c>
      <c r="QZ142" s="4">
        <v>0.02</v>
      </c>
      <c r="RA142" s="4">
        <v>0.02</v>
      </c>
      <c r="RC142" s="4">
        <v>0.02</v>
      </c>
      <c r="RD142" s="4">
        <v>0.02</v>
      </c>
      <c r="RE142" s="4">
        <v>0.02</v>
      </c>
      <c r="RF142" s="4">
        <v>0.02</v>
      </c>
      <c r="RG142" s="4">
        <v>0.02</v>
      </c>
      <c r="RH142" s="4">
        <v>0.02</v>
      </c>
      <c r="RJ142" s="4">
        <v>0.02</v>
      </c>
      <c r="RK142" s="4">
        <v>0.02</v>
      </c>
      <c r="RL142" s="4">
        <v>0.02</v>
      </c>
      <c r="RM142" s="4">
        <v>0.02</v>
      </c>
      <c r="RN142" s="4">
        <v>0.02</v>
      </c>
      <c r="RO142" s="4">
        <v>0.02</v>
      </c>
      <c r="RQ142" s="4">
        <v>0.02</v>
      </c>
      <c r="RR142" s="4">
        <v>0.02</v>
      </c>
      <c r="RS142" s="4">
        <v>0.02</v>
      </c>
      <c r="RT142" s="4">
        <v>0.02</v>
      </c>
      <c r="RU142" s="4">
        <v>0.02</v>
      </c>
      <c r="RV142" s="4">
        <v>0.02</v>
      </c>
      <c r="RX142" s="4">
        <v>0.02</v>
      </c>
      <c r="RY142" s="4">
        <v>0.02</v>
      </c>
      <c r="RZ142" s="4">
        <v>0.02</v>
      </c>
      <c r="SA142" s="4">
        <v>0.02</v>
      </c>
      <c r="SB142" s="4">
        <v>0.02</v>
      </c>
      <c r="SC142" s="4">
        <v>0.02</v>
      </c>
      <c r="SE142" s="4">
        <v>0.02</v>
      </c>
      <c r="SF142" s="4">
        <v>0.02</v>
      </c>
      <c r="SG142" s="4">
        <v>0.02</v>
      </c>
      <c r="SH142" s="4">
        <v>0.02</v>
      </c>
      <c r="SI142" s="4">
        <v>0.02</v>
      </c>
      <c r="SJ142" s="4">
        <v>0.02</v>
      </c>
      <c r="SP142" s="4">
        <v>0.02</v>
      </c>
      <c r="SQ142" s="4">
        <v>0.02</v>
      </c>
      <c r="SS142" s="4">
        <v>0.02</v>
      </c>
      <c r="ST142" s="4">
        <v>0.02</v>
      </c>
      <c r="SU142" s="4">
        <v>0.02</v>
      </c>
      <c r="SV142" s="4">
        <v>0.02</v>
      </c>
      <c r="SW142" s="4">
        <v>0.02</v>
      </c>
      <c r="SX142" s="4">
        <v>0.02</v>
      </c>
      <c r="SZ142" s="4">
        <v>0.02</v>
      </c>
      <c r="TA142" s="4">
        <v>0.02</v>
      </c>
      <c r="TB142" s="4">
        <v>0.02</v>
      </c>
      <c r="TC142" s="4">
        <v>0.02</v>
      </c>
      <c r="TD142" s="4">
        <v>0.02</v>
      </c>
      <c r="TE142" s="4">
        <v>0.02</v>
      </c>
      <c r="TG142" s="4">
        <v>0.02</v>
      </c>
      <c r="TH142" s="4">
        <v>0.02</v>
      </c>
      <c r="TI142" s="4">
        <v>0.02</v>
      </c>
      <c r="TJ142" s="4">
        <v>0.02</v>
      </c>
      <c r="TK142" s="4">
        <v>0.02</v>
      </c>
      <c r="TL142" s="4">
        <v>0.02</v>
      </c>
      <c r="TN142" s="4">
        <v>0.02</v>
      </c>
      <c r="TO142" s="4">
        <v>0.03</v>
      </c>
      <c r="TP142" s="4">
        <v>0.06</v>
      </c>
      <c r="TQ142" s="4">
        <v>0.06</v>
      </c>
      <c r="TR142" s="4">
        <v>0.06</v>
      </c>
      <c r="TS142" s="4">
        <v>0.06</v>
      </c>
      <c r="TU142" s="4">
        <v>0.06</v>
      </c>
      <c r="TV142" s="4">
        <v>7.0000000000000007E-2</v>
      </c>
      <c r="TW142" s="4">
        <v>7.0000000000000007E-2</v>
      </c>
      <c r="TX142" s="4">
        <v>7.0000000000000007E-2</v>
      </c>
      <c r="TY142" s="4">
        <v>7.0000000000000007E-2</v>
      </c>
      <c r="TZ142" s="4">
        <v>7.0000000000000007E-2</v>
      </c>
      <c r="UB142" s="4">
        <v>7.0000000000000007E-2</v>
      </c>
      <c r="UC142" s="4">
        <v>7.0000000000000007E-2</v>
      </c>
      <c r="UD142" s="4">
        <v>7.0000000000000007E-2</v>
      </c>
      <c r="UE142" s="4">
        <v>7.0000000000000007E-2</v>
      </c>
      <c r="UF142" s="4">
        <v>7.0000000000000007E-2</v>
      </c>
      <c r="UG142" s="4">
        <v>7.0000000000000007E-2</v>
      </c>
      <c r="UI142" s="4">
        <v>7.0000000000000007E-2</v>
      </c>
      <c r="UJ142" s="4">
        <v>7.0000000000000007E-2</v>
      </c>
      <c r="UK142" s="4">
        <v>7.0000000000000007E-2</v>
      </c>
      <c r="UL142" s="4">
        <v>0.04</v>
      </c>
      <c r="UM142" s="4">
        <v>0.04</v>
      </c>
      <c r="UN142" s="4">
        <v>0.04</v>
      </c>
      <c r="UP142" s="4">
        <v>0.04</v>
      </c>
      <c r="UQ142" s="4">
        <v>0.04</v>
      </c>
      <c r="UR142" s="4">
        <v>0.04</v>
      </c>
      <c r="US142" s="4">
        <v>0.06</v>
      </c>
      <c r="UT142" s="4">
        <v>0.1</v>
      </c>
      <c r="UU142" s="4">
        <v>0.1</v>
      </c>
      <c r="UW142" s="4">
        <v>0.1</v>
      </c>
      <c r="UX142" s="4">
        <v>0.1</v>
      </c>
      <c r="UY142" s="4">
        <v>0.1</v>
      </c>
      <c r="UZ142" s="4">
        <v>0.09</v>
      </c>
      <c r="VA142" s="4">
        <v>0.1</v>
      </c>
      <c r="VB142" s="4">
        <v>0.12</v>
      </c>
      <c r="VD142" s="4">
        <v>0.1</v>
      </c>
      <c r="VE142" s="4">
        <v>0.03</v>
      </c>
      <c r="VF142" s="4">
        <v>0.04</v>
      </c>
      <c r="VG142" s="4">
        <v>0.05</v>
      </c>
      <c r="VH142" s="4">
        <v>0.05</v>
      </c>
      <c r="VI142" s="4">
        <v>0.05</v>
      </c>
      <c r="VK142" s="4">
        <v>0.05</v>
      </c>
      <c r="VL142" s="4">
        <v>0.05</v>
      </c>
      <c r="VM142" s="4">
        <v>0.05</v>
      </c>
      <c r="VN142" s="4">
        <v>0.05</v>
      </c>
      <c r="VO142" s="4">
        <v>0.05</v>
      </c>
      <c r="VP142" s="4">
        <v>0.05</v>
      </c>
      <c r="VR142" s="4">
        <v>0.05</v>
      </c>
      <c r="VS142" s="4">
        <v>0.02</v>
      </c>
      <c r="VT142" s="4">
        <v>0.02</v>
      </c>
      <c r="VU142" s="4">
        <v>0.03</v>
      </c>
      <c r="VV142" s="4">
        <v>0.04</v>
      </c>
      <c r="VW142" s="4">
        <v>0.04</v>
      </c>
      <c r="VY142" s="4">
        <v>0.06</v>
      </c>
      <c r="VZ142" s="4">
        <v>0.12</v>
      </c>
      <c r="WA142" s="4">
        <v>0.12</v>
      </c>
      <c r="WB142" s="4">
        <v>0.11</v>
      </c>
      <c r="WC142" s="4">
        <v>0.13</v>
      </c>
      <c r="WD142" s="4">
        <v>0.1</v>
      </c>
      <c r="WF142" s="4">
        <v>0.02</v>
      </c>
      <c r="WG142" s="4">
        <v>0.02</v>
      </c>
      <c r="WH142" s="4">
        <v>0.02</v>
      </c>
      <c r="WI142" s="4">
        <v>0.02</v>
      </c>
      <c r="WJ142" s="4">
        <v>0.03</v>
      </c>
      <c r="WK142" s="4">
        <v>0.04</v>
      </c>
      <c r="WM142" s="4">
        <v>0.04</v>
      </c>
      <c r="WN142" s="4">
        <v>0.04</v>
      </c>
      <c r="WO142" s="4">
        <v>0.04</v>
      </c>
      <c r="WQ142" s="4">
        <v>0.04</v>
      </c>
      <c r="WR142" s="4">
        <v>0.05</v>
      </c>
      <c r="WT142" s="4">
        <v>0.1</v>
      </c>
      <c r="WU142" s="4">
        <v>0.11</v>
      </c>
      <c r="WV142" s="4">
        <v>0.1</v>
      </c>
      <c r="WW142" s="4">
        <v>0.03</v>
      </c>
      <c r="WX142" s="4">
        <v>0.03</v>
      </c>
      <c r="WY142" s="4">
        <v>0.03</v>
      </c>
      <c r="XA142" s="4">
        <v>0.03</v>
      </c>
      <c r="XB142" s="4">
        <v>0.03</v>
      </c>
      <c r="XC142" s="4">
        <v>0.03</v>
      </c>
      <c r="XD142" s="4">
        <v>0.03</v>
      </c>
      <c r="XE142" s="4">
        <v>0.02</v>
      </c>
      <c r="XF142" s="4">
        <v>0.02</v>
      </c>
      <c r="XH142" s="4">
        <v>0.02</v>
      </c>
      <c r="XI142" s="4">
        <v>0.02</v>
      </c>
      <c r="XJ142" s="4">
        <v>0.03</v>
      </c>
      <c r="XK142" s="4">
        <v>0.09</v>
      </c>
      <c r="XL142" s="4">
        <v>0.09</v>
      </c>
      <c r="XM142" s="4">
        <v>7.0000000000000007E-2</v>
      </c>
      <c r="ZC142" s="4">
        <v>0.02</v>
      </c>
      <c r="ZE142" s="4">
        <v>0.09</v>
      </c>
      <c r="ZF142" s="4">
        <v>0.09</v>
      </c>
      <c r="ZG142" s="4">
        <v>0.09</v>
      </c>
      <c r="ZH142" s="4">
        <v>0.09</v>
      </c>
      <c r="ZI142" s="4">
        <v>0.09</v>
      </c>
      <c r="ZJ142" s="4">
        <v>0.09</v>
      </c>
      <c r="ZL142" s="4">
        <v>0.09</v>
      </c>
      <c r="ZM142" s="744">
        <v>7.0000000000000007E-2</v>
      </c>
    </row>
    <row r="143" spans="1:700" hidden="1">
      <c r="A143" s="4" t="s">
        <v>974</v>
      </c>
      <c r="E143" s="4">
        <v>1</v>
      </c>
      <c r="F143" s="4">
        <v>0.02</v>
      </c>
      <c r="G143" s="752">
        <v>4465</v>
      </c>
      <c r="H143" s="752">
        <v>4465</v>
      </c>
      <c r="I143" s="744">
        <f t="shared" si="2"/>
        <v>0.02</v>
      </c>
      <c r="AF143" s="4">
        <v>0.01</v>
      </c>
      <c r="AG143" s="4">
        <v>0.01</v>
      </c>
      <c r="AH143" s="4">
        <v>0.01</v>
      </c>
      <c r="AK143" s="4">
        <v>0.01</v>
      </c>
      <c r="AL143" s="4">
        <v>0.01</v>
      </c>
      <c r="AM143" s="4">
        <v>0</v>
      </c>
      <c r="QS143" s="4">
        <v>0</v>
      </c>
      <c r="QT143" s="4">
        <v>0</v>
      </c>
      <c r="QV143" s="4">
        <v>0</v>
      </c>
      <c r="QW143" s="4">
        <v>0</v>
      </c>
      <c r="QX143" s="4">
        <v>0</v>
      </c>
      <c r="QY143" s="4">
        <v>0</v>
      </c>
      <c r="QZ143" s="4">
        <v>0</v>
      </c>
      <c r="RA143" s="4">
        <v>0</v>
      </c>
      <c r="RC143" s="4">
        <v>0</v>
      </c>
      <c r="RD143" s="4">
        <v>0</v>
      </c>
      <c r="RE143" s="4">
        <v>0</v>
      </c>
      <c r="RF143" s="4">
        <v>0</v>
      </c>
      <c r="RG143" s="4">
        <v>0</v>
      </c>
      <c r="RH143" s="4">
        <v>0</v>
      </c>
      <c r="RJ143" s="4">
        <v>0</v>
      </c>
      <c r="RK143" s="4">
        <v>0</v>
      </c>
      <c r="RL143" s="4">
        <v>0</v>
      </c>
      <c r="RM143" s="4">
        <v>0</v>
      </c>
      <c r="RN143" s="4">
        <v>0</v>
      </c>
      <c r="RO143" s="4">
        <v>0</v>
      </c>
      <c r="RQ143" s="4">
        <v>0</v>
      </c>
      <c r="RR143" s="4">
        <v>0</v>
      </c>
      <c r="RS143" s="4">
        <v>0</v>
      </c>
      <c r="RT143" s="4">
        <v>0</v>
      </c>
      <c r="RU143" s="4">
        <v>0</v>
      </c>
      <c r="RV143" s="4">
        <v>0</v>
      </c>
      <c r="RX143" s="4">
        <v>0</v>
      </c>
      <c r="RY143" s="4">
        <v>0</v>
      </c>
      <c r="RZ143" s="4">
        <v>0</v>
      </c>
      <c r="SA143" s="4">
        <v>0</v>
      </c>
      <c r="SB143" s="4">
        <v>0</v>
      </c>
      <c r="SC143" s="4">
        <v>0</v>
      </c>
      <c r="SE143" s="4">
        <v>0</v>
      </c>
      <c r="SF143" s="4">
        <v>0</v>
      </c>
      <c r="SG143" s="4">
        <v>0</v>
      </c>
      <c r="SH143" s="4">
        <v>0</v>
      </c>
      <c r="SI143" s="4">
        <v>0</v>
      </c>
      <c r="SJ143" s="4">
        <v>0</v>
      </c>
      <c r="SP143" s="4">
        <v>0</v>
      </c>
      <c r="SQ143" s="4">
        <v>0</v>
      </c>
      <c r="SS143" s="4">
        <v>0</v>
      </c>
      <c r="ST143" s="4">
        <v>0</v>
      </c>
      <c r="SU143" s="4">
        <v>0</v>
      </c>
      <c r="SV143" s="4">
        <v>0</v>
      </c>
      <c r="SW143" s="4">
        <v>0</v>
      </c>
      <c r="SX143" s="4">
        <v>0</v>
      </c>
      <c r="SZ143" s="4">
        <v>0</v>
      </c>
      <c r="TA143" s="4">
        <v>0</v>
      </c>
      <c r="TB143" s="4">
        <v>0</v>
      </c>
      <c r="TC143" s="4">
        <v>0</v>
      </c>
      <c r="TD143" s="4">
        <v>0</v>
      </c>
      <c r="TE143" s="4">
        <v>0</v>
      </c>
      <c r="TG143" s="4">
        <v>0</v>
      </c>
      <c r="TH143" s="4">
        <v>0</v>
      </c>
      <c r="TI143" s="4">
        <v>0</v>
      </c>
      <c r="TJ143" s="4">
        <v>0</v>
      </c>
      <c r="TK143" s="4">
        <v>0</v>
      </c>
      <c r="TL143" s="4">
        <v>0</v>
      </c>
      <c r="TN143" s="4">
        <v>0</v>
      </c>
      <c r="TO143" s="4">
        <v>0</v>
      </c>
      <c r="TP143" s="4">
        <v>0</v>
      </c>
      <c r="TQ143" s="4">
        <v>0</v>
      </c>
      <c r="TR143" s="4">
        <v>0</v>
      </c>
      <c r="TS143" s="4">
        <v>0</v>
      </c>
      <c r="TU143" s="4">
        <v>0</v>
      </c>
      <c r="TV143" s="4">
        <v>0</v>
      </c>
      <c r="TW143" s="4">
        <v>0</v>
      </c>
      <c r="TX143" s="4">
        <v>0</v>
      </c>
      <c r="TY143" s="4">
        <v>0</v>
      </c>
      <c r="TZ143" s="4">
        <v>0</v>
      </c>
      <c r="UB143" s="4">
        <v>0</v>
      </c>
      <c r="UC143" s="4">
        <v>0</v>
      </c>
      <c r="UD143" s="4">
        <v>0</v>
      </c>
      <c r="UE143" s="4">
        <v>0</v>
      </c>
      <c r="UF143" s="4">
        <v>0</v>
      </c>
      <c r="UG143" s="4">
        <v>0</v>
      </c>
      <c r="UI143" s="4">
        <v>0</v>
      </c>
      <c r="UJ143" s="4">
        <v>0</v>
      </c>
      <c r="UK143" s="4">
        <v>0</v>
      </c>
      <c r="UL143" s="4">
        <v>0</v>
      </c>
      <c r="UM143" s="4">
        <v>0</v>
      </c>
      <c r="UN143" s="4">
        <v>0</v>
      </c>
      <c r="UP143" s="4">
        <v>0</v>
      </c>
      <c r="UQ143" s="4">
        <v>0</v>
      </c>
      <c r="UR143" s="4">
        <v>0</v>
      </c>
      <c r="US143" s="4">
        <v>0</v>
      </c>
      <c r="UT143" s="4">
        <v>0</v>
      </c>
      <c r="UU143" s="4">
        <v>0</v>
      </c>
      <c r="UW143" s="4">
        <v>0</v>
      </c>
      <c r="UX143" s="4">
        <v>0</v>
      </c>
      <c r="UY143" s="4">
        <v>0</v>
      </c>
      <c r="WI143" s="4">
        <v>0</v>
      </c>
      <c r="WJ143" s="4">
        <v>0.02</v>
      </c>
      <c r="WK143" s="4">
        <v>0.02</v>
      </c>
      <c r="WM143" s="4">
        <v>0.02</v>
      </c>
      <c r="WN143" s="4">
        <v>0.02</v>
      </c>
      <c r="WO143" s="4">
        <v>0.03</v>
      </c>
      <c r="WQ143" s="4">
        <v>0.03</v>
      </c>
      <c r="WR143" s="4">
        <v>0.03</v>
      </c>
      <c r="WT143" s="4">
        <v>0.03</v>
      </c>
      <c r="WU143" s="4">
        <v>0.03</v>
      </c>
      <c r="WV143" s="4">
        <v>0.03</v>
      </c>
      <c r="WW143" s="4">
        <v>0.03</v>
      </c>
      <c r="WX143" s="4">
        <v>0.03</v>
      </c>
      <c r="WY143" s="4">
        <v>0.02</v>
      </c>
      <c r="XA143" s="4">
        <v>0.01</v>
      </c>
      <c r="XB143" s="4">
        <v>0.01</v>
      </c>
      <c r="XC143" s="4">
        <v>0.01</v>
      </c>
      <c r="XD143" s="4">
        <v>0.01</v>
      </c>
      <c r="XE143" s="4">
        <v>0.02</v>
      </c>
      <c r="XF143" s="4">
        <v>0.04</v>
      </c>
      <c r="XH143" s="4">
        <v>0.04</v>
      </c>
      <c r="XI143" s="4">
        <v>0.04</v>
      </c>
      <c r="XJ143" s="4">
        <v>0.04</v>
      </c>
      <c r="XK143" s="4">
        <v>0.04</v>
      </c>
      <c r="XL143" s="4">
        <v>0.03</v>
      </c>
      <c r="ZC143" s="4">
        <v>0</v>
      </c>
      <c r="ZE143" s="4">
        <v>0.01</v>
      </c>
      <c r="ZF143" s="4">
        <v>0.01</v>
      </c>
      <c r="ZG143" s="4">
        <v>0.01</v>
      </c>
      <c r="ZH143" s="4">
        <v>0.01</v>
      </c>
      <c r="ZI143" s="4">
        <v>0.01</v>
      </c>
      <c r="ZJ143" s="4">
        <v>0.01</v>
      </c>
      <c r="ZL143" s="4">
        <v>0.01</v>
      </c>
      <c r="ZM143" s="744">
        <v>0.01</v>
      </c>
    </row>
    <row r="144" spans="1:700" hidden="1">
      <c r="A144" s="4" t="s">
        <v>975</v>
      </c>
      <c r="E144" s="4">
        <v>16</v>
      </c>
      <c r="F144" s="4">
        <v>0.35</v>
      </c>
      <c r="G144" s="752">
        <v>37600</v>
      </c>
      <c r="H144" s="752">
        <v>37600</v>
      </c>
      <c r="I144" s="744">
        <f t="shared" si="2"/>
        <v>0.35</v>
      </c>
      <c r="AF144" s="4">
        <v>0.08</v>
      </c>
      <c r="AG144" s="4">
        <v>0.08</v>
      </c>
      <c r="AH144" s="4">
        <v>0.08</v>
      </c>
      <c r="AK144" s="4">
        <v>0.08</v>
      </c>
      <c r="AL144" s="4">
        <v>0.08</v>
      </c>
      <c r="AM144" s="4">
        <v>0.08</v>
      </c>
      <c r="QS144" s="4">
        <v>0.01</v>
      </c>
      <c r="QT144" s="4">
        <v>0.04</v>
      </c>
      <c r="QV144" s="4">
        <v>0.04</v>
      </c>
      <c r="QW144" s="4">
        <v>0.04</v>
      </c>
      <c r="QX144" s="4">
        <v>0.04</v>
      </c>
      <c r="QY144" s="4">
        <v>0.04</v>
      </c>
      <c r="QZ144" s="4">
        <v>0.04</v>
      </c>
      <c r="RA144" s="4">
        <v>0.04</v>
      </c>
      <c r="RC144" s="4">
        <v>0.04</v>
      </c>
      <c r="RD144" s="4">
        <v>0.04</v>
      </c>
      <c r="RE144" s="4">
        <v>0.04</v>
      </c>
      <c r="RF144" s="4">
        <v>0.04</v>
      </c>
      <c r="RG144" s="4">
        <v>0.04</v>
      </c>
      <c r="RH144" s="4">
        <v>0.04</v>
      </c>
      <c r="RJ144" s="4">
        <v>0.04</v>
      </c>
      <c r="RK144" s="4">
        <v>0.04</v>
      </c>
      <c r="RL144" s="4">
        <v>0.04</v>
      </c>
      <c r="RM144" s="4">
        <v>0.04</v>
      </c>
      <c r="RN144" s="4">
        <v>0.04</v>
      </c>
      <c r="RO144" s="4">
        <v>0.04</v>
      </c>
      <c r="RQ144" s="4">
        <v>0.04</v>
      </c>
      <c r="RR144" s="4">
        <v>0.04</v>
      </c>
      <c r="RS144" s="4">
        <v>0.04</v>
      </c>
      <c r="RT144" s="4">
        <v>0.04</v>
      </c>
      <c r="RU144" s="4">
        <v>0.04</v>
      </c>
      <c r="RV144" s="4">
        <v>0.04</v>
      </c>
      <c r="RX144" s="4">
        <v>0.04</v>
      </c>
      <c r="RY144" s="4">
        <v>0.04</v>
      </c>
      <c r="RZ144" s="4">
        <v>0.04</v>
      </c>
      <c r="SA144" s="4">
        <v>0.04</v>
      </c>
      <c r="SB144" s="4">
        <v>0.04</v>
      </c>
      <c r="SC144" s="4">
        <v>0.04</v>
      </c>
      <c r="SE144" s="4">
        <v>0.04</v>
      </c>
      <c r="SF144" s="4">
        <v>0.04</v>
      </c>
      <c r="SG144" s="4">
        <v>0.04</v>
      </c>
      <c r="SH144" s="4">
        <v>0.04</v>
      </c>
      <c r="SI144" s="4">
        <v>0.04</v>
      </c>
      <c r="SJ144" s="4">
        <v>0.04</v>
      </c>
      <c r="SP144" s="4">
        <v>0.04</v>
      </c>
      <c r="SQ144" s="4">
        <v>0.04</v>
      </c>
      <c r="SS144" s="4">
        <v>0.04</v>
      </c>
      <c r="ST144" s="4">
        <v>0.04</v>
      </c>
      <c r="SU144" s="4">
        <v>0.04</v>
      </c>
      <c r="SV144" s="4">
        <v>0.04</v>
      </c>
      <c r="SW144" s="4">
        <v>0.04</v>
      </c>
      <c r="SX144" s="4">
        <v>0.04</v>
      </c>
      <c r="SZ144" s="4">
        <v>0.04</v>
      </c>
      <c r="TA144" s="4">
        <v>0.04</v>
      </c>
      <c r="TB144" s="4">
        <v>0.04</v>
      </c>
      <c r="TC144" s="4">
        <v>0.04</v>
      </c>
      <c r="TD144" s="4">
        <v>0.04</v>
      </c>
      <c r="TE144" s="4">
        <v>0.04</v>
      </c>
      <c r="TG144" s="4">
        <v>0.04</v>
      </c>
      <c r="TH144" s="4">
        <v>0.04</v>
      </c>
      <c r="TI144" s="4">
        <v>0.04</v>
      </c>
      <c r="TJ144" s="4">
        <v>0.04</v>
      </c>
      <c r="TK144" s="4">
        <v>7.0000000000000007E-2</v>
      </c>
      <c r="TL144" s="4">
        <v>0.19</v>
      </c>
      <c r="TN144" s="4">
        <v>0.19</v>
      </c>
      <c r="TO144" s="4">
        <v>0.18</v>
      </c>
      <c r="TP144" s="4">
        <v>0.15</v>
      </c>
      <c r="TQ144" s="4">
        <v>0.15</v>
      </c>
      <c r="TR144" s="4">
        <v>0.15</v>
      </c>
      <c r="TS144" s="4">
        <v>0.15</v>
      </c>
      <c r="TU144" s="4">
        <v>0.15</v>
      </c>
      <c r="TV144" s="4">
        <v>0.15</v>
      </c>
      <c r="TW144" s="4">
        <v>0.15</v>
      </c>
      <c r="TX144" s="4">
        <v>0.15</v>
      </c>
      <c r="TY144" s="4">
        <v>0.15</v>
      </c>
      <c r="TZ144" s="4">
        <v>0.15</v>
      </c>
      <c r="UB144" s="4">
        <v>0.15</v>
      </c>
      <c r="UC144" s="4">
        <v>0.15</v>
      </c>
      <c r="UD144" s="4">
        <v>0.15</v>
      </c>
      <c r="UE144" s="4">
        <v>0.15</v>
      </c>
      <c r="UF144" s="4">
        <v>0.15</v>
      </c>
      <c r="UG144" s="4">
        <v>0.14000000000000001</v>
      </c>
      <c r="UI144" s="4">
        <v>0.09</v>
      </c>
      <c r="UJ144" s="4">
        <v>0.09</v>
      </c>
      <c r="UK144" s="4">
        <v>0.09</v>
      </c>
      <c r="UL144" s="4">
        <v>0.09</v>
      </c>
      <c r="UM144" s="4">
        <v>0.09</v>
      </c>
      <c r="UN144" s="4">
        <v>0.09</v>
      </c>
      <c r="UP144" s="4">
        <v>0.09</v>
      </c>
      <c r="UQ144" s="4">
        <v>0.12</v>
      </c>
      <c r="UR144" s="4">
        <v>0.21</v>
      </c>
      <c r="US144" s="4">
        <v>0.21</v>
      </c>
      <c r="UT144" s="4">
        <v>0.21</v>
      </c>
      <c r="UU144" s="4">
        <v>0.21</v>
      </c>
      <c r="UW144" s="4">
        <v>0.24</v>
      </c>
      <c r="UX144" s="4">
        <v>0.31</v>
      </c>
      <c r="UY144" s="4">
        <v>0.2</v>
      </c>
      <c r="UZ144" s="4">
        <v>0.17</v>
      </c>
      <c r="VA144" s="4">
        <v>0.18</v>
      </c>
      <c r="VB144" s="4">
        <v>0.22</v>
      </c>
      <c r="VD144" s="4">
        <v>0.18</v>
      </c>
      <c r="VE144" s="4">
        <v>0.05</v>
      </c>
      <c r="VF144" s="4">
        <v>0.05</v>
      </c>
      <c r="VG144" s="4">
        <v>0.05</v>
      </c>
      <c r="VH144" s="4">
        <v>0.04</v>
      </c>
      <c r="VI144" s="4">
        <v>0.04</v>
      </c>
      <c r="VK144" s="4">
        <v>0.04</v>
      </c>
      <c r="VL144" s="4">
        <v>0.04</v>
      </c>
      <c r="VM144" s="4">
        <v>0.06</v>
      </c>
      <c r="VN144" s="4">
        <v>0.09</v>
      </c>
      <c r="VO144" s="4">
        <v>7.0000000000000007E-2</v>
      </c>
      <c r="VP144" s="4">
        <v>7.0000000000000007E-2</v>
      </c>
      <c r="VR144" s="4">
        <v>7.0000000000000007E-2</v>
      </c>
      <c r="VS144" s="4">
        <v>7.0000000000000007E-2</v>
      </c>
      <c r="VT144" s="4">
        <v>0.1</v>
      </c>
      <c r="VU144" s="4">
        <v>0.19</v>
      </c>
      <c r="VV144" s="4">
        <v>0.23</v>
      </c>
      <c r="VW144" s="4">
        <v>0.23</v>
      </c>
      <c r="VY144" s="4">
        <v>0.2</v>
      </c>
      <c r="VZ144" s="4">
        <v>0.1</v>
      </c>
      <c r="WA144" s="4">
        <v>0.1</v>
      </c>
      <c r="WB144" s="4">
        <v>0.1</v>
      </c>
      <c r="WC144" s="4">
        <v>0.1</v>
      </c>
      <c r="WD144" s="4">
        <v>0.1</v>
      </c>
      <c r="WF144" s="4">
        <v>0.13</v>
      </c>
      <c r="WG144" s="4">
        <v>0.13</v>
      </c>
      <c r="WH144" s="4">
        <v>0.13</v>
      </c>
      <c r="WI144" s="4">
        <v>0.14000000000000001</v>
      </c>
      <c r="WJ144" s="4">
        <v>0.16</v>
      </c>
      <c r="WK144" s="4">
        <v>0.15</v>
      </c>
      <c r="WM144" s="4">
        <v>0.11</v>
      </c>
      <c r="WN144" s="4">
        <v>0.11</v>
      </c>
      <c r="WO144" s="4">
        <v>0.1</v>
      </c>
      <c r="WQ144" s="4">
        <v>0.1</v>
      </c>
      <c r="WR144" s="4">
        <v>0.1</v>
      </c>
      <c r="WT144" s="4">
        <v>0.1</v>
      </c>
      <c r="WU144" s="4">
        <v>0.11</v>
      </c>
      <c r="WV144" s="4">
        <v>0.13</v>
      </c>
      <c r="WW144" s="4">
        <v>0.13</v>
      </c>
      <c r="WX144" s="4">
        <v>0.13</v>
      </c>
      <c r="WY144" s="4">
        <v>0.13</v>
      </c>
      <c r="XA144" s="4">
        <v>0.13</v>
      </c>
      <c r="XB144" s="4">
        <v>0.15</v>
      </c>
      <c r="XC144" s="4">
        <v>0.2</v>
      </c>
      <c r="XD144" s="4">
        <v>0.2</v>
      </c>
      <c r="XE144" s="4">
        <v>0.2</v>
      </c>
      <c r="XF144" s="4">
        <v>0.2</v>
      </c>
      <c r="XH144" s="4">
        <v>0.2</v>
      </c>
      <c r="XI144" s="4">
        <v>0.15</v>
      </c>
      <c r="ZC144" s="4">
        <v>0.05</v>
      </c>
      <c r="ZE144" s="4">
        <v>0.2</v>
      </c>
      <c r="ZF144" s="4">
        <v>0.2</v>
      </c>
      <c r="ZG144" s="4">
        <v>0.2</v>
      </c>
      <c r="ZH144" s="4">
        <v>0.2</v>
      </c>
      <c r="ZI144" s="4">
        <v>0.2</v>
      </c>
      <c r="ZJ144" s="4">
        <v>0.2</v>
      </c>
      <c r="ZL144" s="4">
        <v>0.2</v>
      </c>
      <c r="ZM144" s="744">
        <v>0.15</v>
      </c>
    </row>
    <row r="145" spans="1:700" hidden="1">
      <c r="A145" s="4" t="s">
        <v>910</v>
      </c>
      <c r="E145" s="4">
        <v>220</v>
      </c>
      <c r="F145" s="4">
        <v>6.6</v>
      </c>
      <c r="G145" s="752">
        <v>66000</v>
      </c>
      <c r="H145" s="752">
        <v>66000</v>
      </c>
      <c r="I145" s="744">
        <f t="shared" si="2"/>
        <v>6.6</v>
      </c>
      <c r="AB145" s="4">
        <v>1.1000000000000001</v>
      </c>
      <c r="AD145" s="4">
        <v>1.1000000000000001</v>
      </c>
      <c r="AE145" s="4">
        <v>1.1000000000000001</v>
      </c>
      <c r="AF145" s="4">
        <v>1.1000000000000001</v>
      </c>
      <c r="AG145" s="4">
        <v>1.1000000000000001</v>
      </c>
      <c r="AH145" s="4">
        <v>1.1000000000000001</v>
      </c>
      <c r="SC145" s="4">
        <v>0.16</v>
      </c>
      <c r="SE145" s="4">
        <v>0.63</v>
      </c>
      <c r="SF145" s="4">
        <v>0.63</v>
      </c>
      <c r="SG145" s="4">
        <v>0.63</v>
      </c>
      <c r="SH145" s="4">
        <v>0.63</v>
      </c>
      <c r="SI145" s="4">
        <v>0.63</v>
      </c>
      <c r="SJ145" s="4">
        <v>0.63</v>
      </c>
      <c r="SP145" s="4">
        <v>0.63</v>
      </c>
      <c r="SQ145" s="4">
        <v>0.63</v>
      </c>
      <c r="SS145" s="4">
        <v>0.63</v>
      </c>
      <c r="ST145" s="4">
        <v>0.63</v>
      </c>
      <c r="SU145" s="4">
        <v>0.63</v>
      </c>
      <c r="SV145" s="4">
        <v>0.63</v>
      </c>
      <c r="SW145" s="4">
        <v>0.63</v>
      </c>
      <c r="SX145" s="4">
        <v>0.63</v>
      </c>
      <c r="SZ145" s="4">
        <v>0.63</v>
      </c>
      <c r="TA145" s="4">
        <v>0.63</v>
      </c>
      <c r="TB145" s="4">
        <v>0.63</v>
      </c>
      <c r="TC145" s="4">
        <v>0.63</v>
      </c>
      <c r="TD145" s="4">
        <v>0.63</v>
      </c>
      <c r="TE145" s="4">
        <v>0.63</v>
      </c>
      <c r="TG145" s="4">
        <v>0.63</v>
      </c>
      <c r="TH145" s="4">
        <v>0.63</v>
      </c>
      <c r="TI145" s="4">
        <v>0.63</v>
      </c>
      <c r="TJ145" s="4">
        <v>0.63</v>
      </c>
      <c r="TK145" s="4">
        <v>0.63</v>
      </c>
      <c r="TL145" s="4">
        <v>0.63</v>
      </c>
      <c r="TN145" s="4">
        <v>0.63</v>
      </c>
      <c r="TO145" s="4">
        <v>0.63</v>
      </c>
      <c r="TP145" s="4">
        <v>0.63</v>
      </c>
      <c r="TQ145" s="4">
        <v>0.63</v>
      </c>
      <c r="TR145" s="4">
        <v>0.63</v>
      </c>
      <c r="TS145" s="4">
        <v>0.63</v>
      </c>
      <c r="TU145" s="4">
        <v>0.63</v>
      </c>
      <c r="TV145" s="4">
        <v>0.63</v>
      </c>
      <c r="TW145" s="4">
        <v>0.63</v>
      </c>
      <c r="TX145" s="4">
        <v>0.63</v>
      </c>
      <c r="TY145" s="4">
        <v>0.63</v>
      </c>
      <c r="TZ145" s="4">
        <v>0.63</v>
      </c>
      <c r="UB145" s="4">
        <v>0.63</v>
      </c>
      <c r="UC145" s="4">
        <v>0.63</v>
      </c>
      <c r="UD145" s="4">
        <v>0.63</v>
      </c>
      <c r="UE145" s="4">
        <v>0.63</v>
      </c>
      <c r="UF145" s="4">
        <v>0.63</v>
      </c>
      <c r="UG145" s="4">
        <v>0.63</v>
      </c>
      <c r="UI145" s="4">
        <v>0.63</v>
      </c>
      <c r="UJ145" s="4">
        <v>0.63</v>
      </c>
      <c r="UK145" s="4">
        <v>0.63</v>
      </c>
      <c r="UL145" s="4">
        <v>0.63</v>
      </c>
      <c r="UM145" s="4">
        <v>0.63</v>
      </c>
      <c r="UN145" s="4">
        <v>0.63</v>
      </c>
      <c r="UP145" s="4">
        <v>0.63</v>
      </c>
      <c r="UQ145" s="4">
        <v>0.63</v>
      </c>
      <c r="UR145" s="4">
        <v>0.63</v>
      </c>
      <c r="US145" s="4">
        <v>0.63</v>
      </c>
      <c r="UT145" s="4">
        <v>0.63</v>
      </c>
      <c r="UU145" s="4">
        <v>0.63</v>
      </c>
      <c r="UW145" s="4">
        <v>0.63</v>
      </c>
      <c r="UX145" s="4">
        <v>0.63</v>
      </c>
      <c r="UY145" s="4">
        <v>0.63</v>
      </c>
      <c r="UZ145" s="4">
        <v>0.63</v>
      </c>
      <c r="VA145" s="4">
        <v>0.63</v>
      </c>
      <c r="VB145" s="4">
        <v>0.63</v>
      </c>
      <c r="VD145" s="4">
        <v>0.63</v>
      </c>
      <c r="VE145" s="4">
        <v>0.63</v>
      </c>
      <c r="VF145" s="4">
        <v>0.63</v>
      </c>
      <c r="VG145" s="4">
        <v>0.63</v>
      </c>
      <c r="VH145" s="4">
        <v>0.63</v>
      </c>
      <c r="VI145" s="4">
        <v>0.63</v>
      </c>
      <c r="VK145" s="4">
        <v>0.63</v>
      </c>
      <c r="VL145" s="4">
        <v>0.47</v>
      </c>
      <c r="VT145" s="4">
        <v>1.1100000000000001</v>
      </c>
      <c r="VU145" s="4">
        <v>4.42</v>
      </c>
      <c r="VV145" s="4">
        <v>4.42</v>
      </c>
      <c r="VW145" s="4">
        <v>4.42</v>
      </c>
      <c r="VY145" s="4">
        <v>4.42</v>
      </c>
      <c r="VZ145" s="4">
        <v>4.05</v>
      </c>
      <c r="WA145" s="4">
        <v>2.95</v>
      </c>
      <c r="WB145" s="4">
        <v>2.95</v>
      </c>
      <c r="WC145" s="4">
        <v>2.95</v>
      </c>
      <c r="WD145" s="4">
        <v>2.95</v>
      </c>
      <c r="WF145" s="4">
        <v>4.84</v>
      </c>
      <c r="WG145" s="4">
        <v>10.53</v>
      </c>
      <c r="WH145" s="4">
        <v>10.53</v>
      </c>
      <c r="WI145" s="4">
        <v>10.53</v>
      </c>
      <c r="WJ145" s="4">
        <v>10.53</v>
      </c>
      <c r="WK145" s="4">
        <v>10.53</v>
      </c>
      <c r="WM145" s="4">
        <v>10.53</v>
      </c>
      <c r="WN145" s="4">
        <v>8.6300000000000008</v>
      </c>
      <c r="WO145" s="4">
        <v>2.95</v>
      </c>
      <c r="WQ145" s="4">
        <v>2.95</v>
      </c>
      <c r="WR145" s="4">
        <v>2.95</v>
      </c>
      <c r="WT145" s="4">
        <v>2.95</v>
      </c>
      <c r="WU145" s="4">
        <v>3</v>
      </c>
      <c r="WV145" s="4">
        <v>3.16</v>
      </c>
      <c r="WW145" s="4">
        <v>3.16</v>
      </c>
      <c r="WX145" s="4">
        <v>3.16</v>
      </c>
      <c r="WY145" s="4">
        <v>3.16</v>
      </c>
      <c r="XA145" s="4">
        <v>3.16</v>
      </c>
      <c r="XB145" s="4">
        <v>3.16</v>
      </c>
      <c r="XC145" s="4">
        <v>2.37</v>
      </c>
      <c r="ZC145" s="4">
        <v>0.69</v>
      </c>
      <c r="ZE145" s="4">
        <v>2.75</v>
      </c>
      <c r="ZF145" s="4">
        <v>2.75</v>
      </c>
      <c r="ZG145" s="4">
        <v>2.75</v>
      </c>
      <c r="ZH145" s="4">
        <v>2.75</v>
      </c>
      <c r="ZI145" s="4">
        <v>2.75</v>
      </c>
      <c r="ZJ145" s="4">
        <v>2.75</v>
      </c>
      <c r="ZL145" s="4">
        <v>2.75</v>
      </c>
      <c r="ZM145" s="744">
        <v>2.06</v>
      </c>
    </row>
    <row r="146" spans="1:700" hidden="1">
      <c r="A146" s="4" t="s">
        <v>911</v>
      </c>
      <c r="E146" s="4">
        <v>4100</v>
      </c>
      <c r="F146" s="4">
        <v>123</v>
      </c>
      <c r="G146" s="752">
        <v>1845000</v>
      </c>
      <c r="H146" s="752">
        <v>1845000</v>
      </c>
      <c r="I146" s="744">
        <f t="shared" si="2"/>
        <v>123</v>
      </c>
      <c r="AB146" s="4">
        <v>20.5</v>
      </c>
      <c r="AD146" s="4">
        <v>20.5</v>
      </c>
      <c r="AE146" s="4">
        <v>20.5</v>
      </c>
      <c r="AF146" s="4">
        <v>20.5</v>
      </c>
      <c r="AG146" s="4">
        <v>20.5</v>
      </c>
      <c r="AH146" s="4">
        <v>20.5</v>
      </c>
      <c r="SC146" s="4">
        <v>2.93</v>
      </c>
      <c r="SE146" s="4">
        <v>11.71</v>
      </c>
      <c r="SF146" s="4">
        <v>11.71</v>
      </c>
      <c r="SG146" s="4">
        <v>11.71</v>
      </c>
      <c r="SH146" s="4">
        <v>11.71</v>
      </c>
      <c r="SI146" s="4">
        <v>11.71</v>
      </c>
      <c r="SJ146" s="4">
        <v>11.71</v>
      </c>
      <c r="SP146" s="4">
        <v>11.71</v>
      </c>
      <c r="SQ146" s="4">
        <v>11.71</v>
      </c>
      <c r="SS146" s="4">
        <v>11.71</v>
      </c>
      <c r="ST146" s="4">
        <v>11.71</v>
      </c>
      <c r="SU146" s="4">
        <v>11.71</v>
      </c>
      <c r="SV146" s="4">
        <v>11.71</v>
      </c>
      <c r="SW146" s="4">
        <v>11.71</v>
      </c>
      <c r="SX146" s="4">
        <v>11.71</v>
      </c>
      <c r="SZ146" s="4">
        <v>19.89</v>
      </c>
      <c r="TA146" s="4">
        <v>44.42</v>
      </c>
      <c r="TB146" s="4">
        <v>44.42</v>
      </c>
      <c r="TC146" s="4">
        <v>44.42</v>
      </c>
      <c r="TD146" s="4">
        <v>44.42</v>
      </c>
      <c r="TE146" s="4">
        <v>49.87</v>
      </c>
      <c r="TG146" s="4">
        <v>66.22</v>
      </c>
      <c r="TH146" s="4">
        <v>98.02</v>
      </c>
      <c r="TI146" s="4">
        <v>193.41</v>
      </c>
      <c r="TJ146" s="4">
        <v>193.41</v>
      </c>
      <c r="TK146" s="4">
        <v>152.53</v>
      </c>
      <c r="TL146" s="4">
        <v>29.88</v>
      </c>
      <c r="TN146" s="4">
        <v>29.88</v>
      </c>
      <c r="TO146" s="4">
        <v>29.88</v>
      </c>
      <c r="TP146" s="4">
        <v>29.88</v>
      </c>
      <c r="TQ146" s="4">
        <v>29.88</v>
      </c>
      <c r="TR146" s="4">
        <v>30.45</v>
      </c>
      <c r="TS146" s="4">
        <v>32.159999999999997</v>
      </c>
      <c r="TU146" s="4">
        <v>32.159999999999997</v>
      </c>
      <c r="TV146" s="4">
        <v>32.159999999999997</v>
      </c>
      <c r="TW146" s="4">
        <v>32.159999999999997</v>
      </c>
      <c r="TX146" s="4">
        <v>32.159999999999997</v>
      </c>
      <c r="TY146" s="4">
        <v>32.159999999999997</v>
      </c>
      <c r="TZ146" s="4">
        <v>32.159999999999997</v>
      </c>
      <c r="UB146" s="4">
        <v>27.04</v>
      </c>
      <c r="UC146" s="4">
        <v>11.71</v>
      </c>
      <c r="UD146" s="4">
        <v>11.71</v>
      </c>
      <c r="UE146" s="4">
        <v>11.71</v>
      </c>
      <c r="UF146" s="4">
        <v>11.71</v>
      </c>
      <c r="UG146" s="4">
        <v>11.71</v>
      </c>
      <c r="UI146" s="4">
        <v>11.71</v>
      </c>
      <c r="UJ146" s="4">
        <v>11.71</v>
      </c>
      <c r="UK146" s="4">
        <v>11.71</v>
      </c>
      <c r="UL146" s="4">
        <v>14.78</v>
      </c>
      <c r="UM146" s="4">
        <v>23.99</v>
      </c>
      <c r="UN146" s="4">
        <v>23.99</v>
      </c>
      <c r="UP146" s="4">
        <v>23.99</v>
      </c>
      <c r="UQ146" s="4">
        <v>23.99</v>
      </c>
      <c r="UR146" s="4">
        <v>26.03</v>
      </c>
      <c r="US146" s="4">
        <v>32.17</v>
      </c>
      <c r="UT146" s="4">
        <v>52.62</v>
      </c>
      <c r="UU146" s="4">
        <v>113.98</v>
      </c>
      <c r="UW146" s="4">
        <v>93.53</v>
      </c>
      <c r="UX146" s="4">
        <v>32.17</v>
      </c>
      <c r="UY146" s="4">
        <v>34.729999999999997</v>
      </c>
      <c r="UZ146" s="4">
        <v>46.22</v>
      </c>
      <c r="VA146" s="4">
        <v>50.03</v>
      </c>
      <c r="VB146" s="4">
        <v>27.02</v>
      </c>
      <c r="VD146" s="4">
        <v>27.02</v>
      </c>
      <c r="VE146" s="4">
        <v>27.02</v>
      </c>
      <c r="VF146" s="4">
        <v>27.02</v>
      </c>
      <c r="VG146" s="4">
        <v>27.02</v>
      </c>
      <c r="VH146" s="4">
        <v>27.02</v>
      </c>
      <c r="VI146" s="4">
        <v>27.02</v>
      </c>
      <c r="VK146" s="4">
        <v>27.02</v>
      </c>
      <c r="VL146" s="4">
        <v>24.09</v>
      </c>
      <c r="VM146" s="4">
        <v>15.48</v>
      </c>
      <c r="VN146" s="4">
        <v>16.03</v>
      </c>
      <c r="VO146" s="4">
        <v>16.03</v>
      </c>
      <c r="VP146" s="4">
        <v>16.03</v>
      </c>
      <c r="VR146" s="4">
        <v>16.03</v>
      </c>
      <c r="VS146" s="4">
        <v>16.03</v>
      </c>
      <c r="VT146" s="4">
        <v>16.03</v>
      </c>
      <c r="VU146" s="4">
        <v>27.61</v>
      </c>
      <c r="VV146" s="4">
        <v>62.34</v>
      </c>
      <c r="VW146" s="4">
        <v>62.34</v>
      </c>
      <c r="VY146" s="4">
        <v>62.34</v>
      </c>
      <c r="VZ146" s="4">
        <v>63.52</v>
      </c>
      <c r="WA146" s="4">
        <v>67.05</v>
      </c>
      <c r="WB146" s="4">
        <v>67.05</v>
      </c>
      <c r="WC146" s="4">
        <v>67.05</v>
      </c>
      <c r="WD146" s="4">
        <v>66.66</v>
      </c>
      <c r="WF146" s="4">
        <v>53.9</v>
      </c>
      <c r="WG146" s="4">
        <v>19.170000000000002</v>
      </c>
      <c r="WH146" s="4">
        <v>19.170000000000002</v>
      </c>
      <c r="WI146" s="4">
        <v>21.52</v>
      </c>
      <c r="WJ146" s="4">
        <v>28.59</v>
      </c>
      <c r="WK146" s="4">
        <v>28.59</v>
      </c>
      <c r="WM146" s="4">
        <v>28.59</v>
      </c>
      <c r="WN146" s="4">
        <v>29.25</v>
      </c>
      <c r="WO146" s="4">
        <v>28.9</v>
      </c>
      <c r="WQ146" s="4">
        <v>21.84</v>
      </c>
      <c r="WR146" s="4">
        <v>21.84</v>
      </c>
      <c r="WT146" s="4">
        <v>21.84</v>
      </c>
      <c r="WU146" s="4">
        <v>21.84</v>
      </c>
      <c r="WV146" s="4">
        <v>21.84</v>
      </c>
      <c r="WW146" s="4">
        <v>21.84</v>
      </c>
      <c r="WX146" s="4">
        <v>21.84</v>
      </c>
      <c r="WY146" s="4">
        <v>17.170000000000002</v>
      </c>
      <c r="XA146" s="4">
        <v>3.14</v>
      </c>
      <c r="XB146" s="4">
        <v>2.35</v>
      </c>
      <c r="ZC146" s="4">
        <v>12.81</v>
      </c>
      <c r="ZE146" s="4">
        <v>51.25</v>
      </c>
      <c r="ZF146" s="4">
        <v>51.25</v>
      </c>
      <c r="ZG146" s="4">
        <v>51.25</v>
      </c>
      <c r="ZH146" s="4">
        <v>51.25</v>
      </c>
      <c r="ZI146" s="4">
        <v>51.25</v>
      </c>
      <c r="ZJ146" s="4">
        <v>51.25</v>
      </c>
      <c r="ZL146" s="4">
        <v>51.25</v>
      </c>
      <c r="ZM146" s="744">
        <v>38.44</v>
      </c>
    </row>
    <row r="147" spans="1:700" hidden="1">
      <c r="A147" s="4" t="s">
        <v>976</v>
      </c>
      <c r="E147" s="4">
        <v>320</v>
      </c>
      <c r="F147" s="4">
        <v>9.6</v>
      </c>
      <c r="G147" s="752">
        <v>70400</v>
      </c>
      <c r="H147" s="752">
        <v>70400</v>
      </c>
      <c r="I147" s="744">
        <f t="shared" si="2"/>
        <v>9.6</v>
      </c>
      <c r="AB147" s="4">
        <v>1.6</v>
      </c>
      <c r="AD147" s="4">
        <v>1.6</v>
      </c>
      <c r="AE147" s="4">
        <v>1.6</v>
      </c>
      <c r="AF147" s="4">
        <v>1.6</v>
      </c>
      <c r="AG147" s="4">
        <v>1.6</v>
      </c>
      <c r="AH147" s="4">
        <v>1.6</v>
      </c>
      <c r="SC147" s="4">
        <v>0.23</v>
      </c>
      <c r="SE147" s="4">
        <v>0.91</v>
      </c>
      <c r="SF147" s="4">
        <v>0.91</v>
      </c>
      <c r="SG147" s="4">
        <v>0.91</v>
      </c>
      <c r="SH147" s="4">
        <v>0.91</v>
      </c>
      <c r="SI147" s="4">
        <v>0.91</v>
      </c>
      <c r="SJ147" s="4">
        <v>0.91</v>
      </c>
      <c r="SP147" s="4">
        <v>0.91</v>
      </c>
      <c r="SQ147" s="4">
        <v>0.91</v>
      </c>
      <c r="SS147" s="4">
        <v>0.91</v>
      </c>
      <c r="ST147" s="4">
        <v>1.6</v>
      </c>
      <c r="SU147" s="4">
        <v>3.66</v>
      </c>
      <c r="SV147" s="4">
        <v>3.66</v>
      </c>
      <c r="SW147" s="4">
        <v>3.66</v>
      </c>
      <c r="SX147" s="4">
        <v>3.66</v>
      </c>
      <c r="SZ147" s="4">
        <v>3.43</v>
      </c>
      <c r="TA147" s="4">
        <v>2.74</v>
      </c>
      <c r="TB147" s="4">
        <v>2.74</v>
      </c>
      <c r="TC147" s="4">
        <v>2.74</v>
      </c>
      <c r="TD147" s="4">
        <v>2.74</v>
      </c>
      <c r="TE147" s="4">
        <v>3.92</v>
      </c>
      <c r="TG147" s="4">
        <v>7.45</v>
      </c>
      <c r="TH147" s="4">
        <v>7.45</v>
      </c>
      <c r="TI147" s="4">
        <v>7.45</v>
      </c>
      <c r="TJ147" s="4">
        <v>7.45</v>
      </c>
      <c r="TK147" s="4">
        <v>7.45</v>
      </c>
      <c r="TL147" s="4">
        <v>7.45</v>
      </c>
      <c r="TN147" s="4">
        <v>6.27</v>
      </c>
      <c r="TO147" s="4">
        <v>2.74</v>
      </c>
      <c r="TP147" s="4">
        <v>2.74</v>
      </c>
      <c r="TQ147" s="4">
        <v>2.74</v>
      </c>
      <c r="TR147" s="4">
        <v>2.74</v>
      </c>
      <c r="TS147" s="4">
        <v>2.71</v>
      </c>
      <c r="TU147" s="4">
        <v>2.63</v>
      </c>
      <c r="TV147" s="4">
        <v>2.63</v>
      </c>
      <c r="TW147" s="4">
        <v>2.63</v>
      </c>
      <c r="TX147" s="4">
        <v>2.63</v>
      </c>
      <c r="TY147" s="4">
        <v>2.63</v>
      </c>
      <c r="TZ147" s="4">
        <v>2.63</v>
      </c>
      <c r="UB147" s="4">
        <v>2.63</v>
      </c>
      <c r="UC147" s="4">
        <v>2.2000000000000002</v>
      </c>
      <c r="UD147" s="4">
        <v>0.91</v>
      </c>
      <c r="UE147" s="4">
        <v>0.91</v>
      </c>
      <c r="UF147" s="4">
        <v>1.89</v>
      </c>
      <c r="UG147" s="4">
        <v>3.85</v>
      </c>
      <c r="UI147" s="4">
        <v>0.91</v>
      </c>
      <c r="UJ147" s="4">
        <v>0.91</v>
      </c>
      <c r="UK147" s="4">
        <v>0.91</v>
      </c>
      <c r="UL147" s="4">
        <v>1.1299999999999999</v>
      </c>
      <c r="UM147" s="4">
        <v>1.79</v>
      </c>
      <c r="UN147" s="4">
        <v>1.79</v>
      </c>
      <c r="UP147" s="4">
        <v>2.38</v>
      </c>
      <c r="UQ147" s="4">
        <v>4.18</v>
      </c>
      <c r="UR147" s="4">
        <v>4.5999999999999996</v>
      </c>
      <c r="US147" s="4">
        <v>5.86</v>
      </c>
      <c r="UT147" s="4">
        <v>5.15</v>
      </c>
      <c r="UU147" s="4">
        <v>3.03</v>
      </c>
      <c r="UW147" s="4">
        <v>3.03</v>
      </c>
      <c r="UX147" s="4">
        <v>3.03</v>
      </c>
      <c r="UY147" s="4">
        <v>3.03</v>
      </c>
      <c r="UZ147" s="4">
        <v>2.94</v>
      </c>
      <c r="VA147" s="4">
        <v>2.71</v>
      </c>
      <c r="VB147" s="4">
        <v>2.87</v>
      </c>
      <c r="VD147" s="4">
        <v>2.87</v>
      </c>
      <c r="VE147" s="4">
        <v>2.87</v>
      </c>
      <c r="VF147" s="4">
        <v>2.87</v>
      </c>
      <c r="VG147" s="4">
        <v>3.95</v>
      </c>
      <c r="VH147" s="4">
        <v>7</v>
      </c>
      <c r="VI147" s="4">
        <v>6.51</v>
      </c>
      <c r="VK147" s="4">
        <v>6.51</v>
      </c>
      <c r="VL147" s="4">
        <v>6.29</v>
      </c>
      <c r="VM147" s="4">
        <v>5.6</v>
      </c>
      <c r="VN147" s="4">
        <v>5.74</v>
      </c>
      <c r="VO147" s="4">
        <v>5.14</v>
      </c>
      <c r="VP147" s="4">
        <v>2.12</v>
      </c>
      <c r="VR147" s="4">
        <v>2.12</v>
      </c>
      <c r="VS147" s="4">
        <v>2.12</v>
      </c>
      <c r="VT147" s="4">
        <v>2.06</v>
      </c>
      <c r="VU147" s="4">
        <v>1.97</v>
      </c>
      <c r="VV147" s="4">
        <v>2.27</v>
      </c>
      <c r="VW147" s="4">
        <v>2.27</v>
      </c>
      <c r="VY147" s="4">
        <v>2.27</v>
      </c>
      <c r="VZ147" s="4">
        <v>2.27</v>
      </c>
      <c r="WA147" s="4">
        <v>2.48</v>
      </c>
      <c r="WB147" s="4">
        <v>2.62</v>
      </c>
      <c r="WC147" s="4">
        <v>1.1499999999999999</v>
      </c>
      <c r="WD147" s="4">
        <v>1.1499999999999999</v>
      </c>
      <c r="WF147" s="4">
        <v>1.1499999999999999</v>
      </c>
      <c r="WG147" s="4">
        <v>1.1499999999999999</v>
      </c>
      <c r="WH147" s="4">
        <v>1.1499999999999999</v>
      </c>
      <c r="WI147" s="4">
        <v>1.1499999999999999</v>
      </c>
      <c r="WJ147" s="4">
        <v>0.94</v>
      </c>
      <c r="WK147" s="4">
        <v>0.31</v>
      </c>
      <c r="WM147" s="4">
        <v>0.31</v>
      </c>
      <c r="WN147" s="4">
        <v>0.31</v>
      </c>
      <c r="WO147" s="4">
        <v>0.31</v>
      </c>
      <c r="WQ147" s="4">
        <v>0.31</v>
      </c>
      <c r="WR147" s="4">
        <v>0.32</v>
      </c>
      <c r="WT147" s="4">
        <v>0.35</v>
      </c>
      <c r="WU147" s="4">
        <v>0.35</v>
      </c>
      <c r="WV147" s="4">
        <v>0.35</v>
      </c>
      <c r="WW147" s="4">
        <v>0.35</v>
      </c>
      <c r="WX147" s="4">
        <v>0.35</v>
      </c>
      <c r="WY147" s="4">
        <v>0.35</v>
      </c>
      <c r="XA147" s="4">
        <v>0.35</v>
      </c>
      <c r="XB147" s="4">
        <v>0.26</v>
      </c>
      <c r="ZC147" s="4">
        <v>1</v>
      </c>
      <c r="ZE147" s="4">
        <v>4</v>
      </c>
      <c r="ZF147" s="4">
        <v>4</v>
      </c>
      <c r="ZG147" s="4">
        <v>4</v>
      </c>
      <c r="ZH147" s="4">
        <v>4</v>
      </c>
      <c r="ZI147" s="4">
        <v>4</v>
      </c>
      <c r="ZJ147" s="4">
        <v>4</v>
      </c>
      <c r="ZL147" s="4">
        <v>4</v>
      </c>
      <c r="ZM147" s="744">
        <v>3</v>
      </c>
    </row>
    <row r="148" spans="1:700" hidden="1">
      <c r="A148" s="4" t="s">
        <v>977</v>
      </c>
      <c r="E148" s="4">
        <v>3</v>
      </c>
      <c r="F148" s="4">
        <v>7.0000000000000007E-2</v>
      </c>
      <c r="G148" s="752">
        <v>8460</v>
      </c>
      <c r="H148" s="752">
        <v>8460</v>
      </c>
      <c r="I148" s="744">
        <f t="shared" si="2"/>
        <v>7.0000000000000007E-2</v>
      </c>
      <c r="AF148" s="4">
        <v>0.02</v>
      </c>
      <c r="AG148" s="4">
        <v>0.02</v>
      </c>
      <c r="AH148" s="4">
        <v>0.02</v>
      </c>
      <c r="AK148" s="4">
        <v>0.02</v>
      </c>
      <c r="AL148" s="4">
        <v>0.02</v>
      </c>
      <c r="AM148" s="4">
        <v>0.02</v>
      </c>
      <c r="QS148" s="4">
        <v>0</v>
      </c>
      <c r="QT148" s="4">
        <v>0.01</v>
      </c>
      <c r="QV148" s="4">
        <v>0.01</v>
      </c>
      <c r="QW148" s="4">
        <v>0.01</v>
      </c>
      <c r="QX148" s="4">
        <v>0.01</v>
      </c>
      <c r="QY148" s="4">
        <v>0.01</v>
      </c>
      <c r="QZ148" s="4">
        <v>0.01</v>
      </c>
      <c r="RA148" s="4">
        <v>0.01</v>
      </c>
      <c r="RC148" s="4">
        <v>0.01</v>
      </c>
      <c r="RD148" s="4">
        <v>0.01</v>
      </c>
      <c r="RE148" s="4">
        <v>0.01</v>
      </c>
      <c r="RF148" s="4">
        <v>0.01</v>
      </c>
      <c r="RG148" s="4">
        <v>0.01</v>
      </c>
      <c r="RH148" s="4">
        <v>0.01</v>
      </c>
      <c r="RJ148" s="4">
        <v>0.01</v>
      </c>
      <c r="RK148" s="4">
        <v>0.01</v>
      </c>
      <c r="RL148" s="4">
        <v>0.01</v>
      </c>
      <c r="RM148" s="4">
        <v>0.01</v>
      </c>
      <c r="RN148" s="4">
        <v>0.01</v>
      </c>
      <c r="RO148" s="4">
        <v>0.01</v>
      </c>
      <c r="RQ148" s="4">
        <v>0.01</v>
      </c>
      <c r="RR148" s="4">
        <v>0.01</v>
      </c>
      <c r="RS148" s="4">
        <v>0.01</v>
      </c>
      <c r="RT148" s="4">
        <v>0.01</v>
      </c>
      <c r="RU148" s="4">
        <v>0.01</v>
      </c>
      <c r="RV148" s="4">
        <v>0.01</v>
      </c>
      <c r="RX148" s="4">
        <v>0.01</v>
      </c>
      <c r="RY148" s="4">
        <v>0.01</v>
      </c>
      <c r="RZ148" s="4">
        <v>0.01</v>
      </c>
      <c r="SA148" s="4">
        <v>0.01</v>
      </c>
      <c r="SB148" s="4">
        <v>0.01</v>
      </c>
      <c r="SC148" s="4">
        <v>0.01</v>
      </c>
      <c r="SE148" s="4">
        <v>0.01</v>
      </c>
      <c r="SF148" s="4">
        <v>0.01</v>
      </c>
      <c r="SG148" s="4">
        <v>0.01</v>
      </c>
      <c r="SH148" s="4">
        <v>0.01</v>
      </c>
      <c r="SI148" s="4">
        <v>0.01</v>
      </c>
      <c r="SJ148" s="4">
        <v>0.01</v>
      </c>
      <c r="SP148" s="4">
        <v>0.01</v>
      </c>
      <c r="SQ148" s="4">
        <v>0.01</v>
      </c>
      <c r="SS148" s="4">
        <v>0.01</v>
      </c>
      <c r="ST148" s="4">
        <v>0.01</v>
      </c>
      <c r="SU148" s="4">
        <v>0.01</v>
      </c>
      <c r="SV148" s="4">
        <v>0.01</v>
      </c>
      <c r="SW148" s="4">
        <v>0.01</v>
      </c>
      <c r="SX148" s="4">
        <v>0.01</v>
      </c>
      <c r="SZ148" s="4">
        <v>0.01</v>
      </c>
      <c r="TA148" s="4">
        <v>0.01</v>
      </c>
      <c r="TB148" s="4">
        <v>0.01</v>
      </c>
      <c r="TC148" s="4">
        <v>0.01</v>
      </c>
      <c r="TD148" s="4">
        <v>0.01</v>
      </c>
      <c r="TE148" s="4">
        <v>0.01</v>
      </c>
      <c r="TG148" s="4">
        <v>0.01</v>
      </c>
      <c r="TH148" s="4">
        <v>0.01</v>
      </c>
      <c r="TI148" s="4">
        <v>0.01</v>
      </c>
      <c r="TJ148" s="4">
        <v>0.01</v>
      </c>
      <c r="TK148" s="4">
        <v>0.01</v>
      </c>
      <c r="TL148" s="4">
        <v>0.01</v>
      </c>
      <c r="TN148" s="4">
        <v>0.01</v>
      </c>
      <c r="TO148" s="4">
        <v>0.01</v>
      </c>
      <c r="TP148" s="4">
        <v>0.01</v>
      </c>
      <c r="TQ148" s="4">
        <v>0.01</v>
      </c>
      <c r="TR148" s="4">
        <v>0.01</v>
      </c>
      <c r="TS148" s="4">
        <v>0.01</v>
      </c>
      <c r="TU148" s="4">
        <v>0.01</v>
      </c>
      <c r="TV148" s="4">
        <v>0.03</v>
      </c>
      <c r="TW148" s="4">
        <v>0.03</v>
      </c>
      <c r="TX148" s="4">
        <v>0.03</v>
      </c>
      <c r="TY148" s="4">
        <v>0.03</v>
      </c>
      <c r="TZ148" s="4">
        <v>0.03</v>
      </c>
      <c r="UB148" s="4">
        <v>0.03</v>
      </c>
      <c r="UC148" s="4">
        <v>0.03</v>
      </c>
      <c r="UD148" s="4">
        <v>0.06</v>
      </c>
      <c r="UE148" s="4">
        <v>0.06</v>
      </c>
      <c r="UF148" s="4">
        <v>0.06</v>
      </c>
      <c r="UG148" s="4">
        <v>0.06</v>
      </c>
      <c r="UI148" s="4">
        <v>0.06</v>
      </c>
      <c r="UJ148" s="4">
        <v>0.06</v>
      </c>
      <c r="UK148" s="4">
        <v>0.06</v>
      </c>
      <c r="UL148" s="4">
        <v>0.06</v>
      </c>
      <c r="UM148" s="4">
        <v>0.06</v>
      </c>
      <c r="UN148" s="4">
        <v>0.05</v>
      </c>
      <c r="UP148" s="4">
        <v>0.03</v>
      </c>
      <c r="UQ148" s="4">
        <v>0.03</v>
      </c>
      <c r="UR148" s="4">
        <v>0.03</v>
      </c>
      <c r="US148" s="4">
        <v>0.03</v>
      </c>
      <c r="UT148" s="4">
        <v>0.05</v>
      </c>
      <c r="UU148" s="4">
        <v>0.1</v>
      </c>
      <c r="UW148" s="4">
        <v>0.1</v>
      </c>
      <c r="UX148" s="4">
        <v>0.1</v>
      </c>
      <c r="UY148" s="4">
        <v>0.09</v>
      </c>
      <c r="UZ148" s="4">
        <v>0.09</v>
      </c>
      <c r="VA148" s="4">
        <v>7.0000000000000007E-2</v>
      </c>
      <c r="VF148" s="4">
        <v>0.02</v>
      </c>
      <c r="VG148" s="4">
        <v>0.05</v>
      </c>
      <c r="VI148" s="4">
        <v>0.01</v>
      </c>
      <c r="VK148" s="4">
        <v>0.03</v>
      </c>
      <c r="VL148" s="4">
        <v>0.03</v>
      </c>
      <c r="VM148" s="4">
        <v>0.03</v>
      </c>
      <c r="VN148" s="4">
        <v>0.03</v>
      </c>
      <c r="VO148" s="4">
        <v>0.03</v>
      </c>
      <c r="VP148" s="4">
        <v>0.02</v>
      </c>
      <c r="VR148" s="4">
        <v>0.02</v>
      </c>
      <c r="VS148" s="4">
        <v>0.02</v>
      </c>
      <c r="VT148" s="4">
        <v>0.02</v>
      </c>
      <c r="VU148" s="4">
        <v>0.02</v>
      </c>
      <c r="VV148" s="4">
        <v>0.02</v>
      </c>
      <c r="VW148" s="4">
        <v>0.01</v>
      </c>
      <c r="VY148" s="4">
        <v>0.01</v>
      </c>
      <c r="VZ148" s="4">
        <v>0.01</v>
      </c>
      <c r="WA148" s="4">
        <v>0.01</v>
      </c>
      <c r="WB148" s="4">
        <v>0.03</v>
      </c>
      <c r="WC148" s="4">
        <v>7.0000000000000007E-2</v>
      </c>
      <c r="WD148" s="4">
        <v>7.0000000000000007E-2</v>
      </c>
      <c r="WF148" s="4">
        <v>7.0000000000000007E-2</v>
      </c>
      <c r="WG148" s="4">
        <v>0.05</v>
      </c>
      <c r="ZC148" s="4">
        <v>0.01</v>
      </c>
      <c r="ZE148" s="4">
        <v>0.04</v>
      </c>
      <c r="ZF148" s="4">
        <v>0.04</v>
      </c>
      <c r="ZG148" s="4">
        <v>0.04</v>
      </c>
      <c r="ZH148" s="4">
        <v>0.04</v>
      </c>
      <c r="ZI148" s="4">
        <v>0.04</v>
      </c>
      <c r="ZJ148" s="4">
        <v>0.04</v>
      </c>
      <c r="ZL148" s="4">
        <v>0.04</v>
      </c>
      <c r="ZM148" s="744">
        <v>0.03</v>
      </c>
    </row>
    <row r="149" spans="1:700" hidden="1">
      <c r="A149" s="4" t="s">
        <v>912</v>
      </c>
      <c r="E149" s="4">
        <v>1</v>
      </c>
      <c r="F149" s="4">
        <v>0</v>
      </c>
      <c r="G149" s="752">
        <v>458000</v>
      </c>
      <c r="H149" s="752">
        <v>458000</v>
      </c>
      <c r="I149" s="744">
        <f t="shared" si="2"/>
        <v>0</v>
      </c>
      <c r="AD149" s="4">
        <v>0</v>
      </c>
      <c r="AE149" s="4">
        <v>0</v>
      </c>
      <c r="AF149" s="4">
        <v>0</v>
      </c>
      <c r="AG149" s="4">
        <v>0</v>
      </c>
      <c r="AH149" s="4">
        <v>0</v>
      </c>
      <c r="AK149" s="4">
        <v>0</v>
      </c>
      <c r="AL149" s="4">
        <v>0</v>
      </c>
      <c r="AM149" s="4">
        <v>0</v>
      </c>
      <c r="SH149" s="4">
        <v>0</v>
      </c>
      <c r="SI149" s="4">
        <v>0</v>
      </c>
      <c r="SJ149" s="4">
        <v>0</v>
      </c>
      <c r="SP149" s="4">
        <v>0</v>
      </c>
      <c r="SQ149" s="4">
        <v>0</v>
      </c>
      <c r="SS149" s="4">
        <v>0</v>
      </c>
      <c r="ST149" s="4">
        <v>0</v>
      </c>
      <c r="SU149" s="4">
        <v>0</v>
      </c>
      <c r="SV149" s="4">
        <v>0</v>
      </c>
      <c r="SW149" s="4">
        <v>0</v>
      </c>
      <c r="SX149" s="4">
        <v>0</v>
      </c>
      <c r="SZ149" s="4">
        <v>0</v>
      </c>
      <c r="TA149" s="4">
        <v>0</v>
      </c>
      <c r="TB149" s="4">
        <v>0</v>
      </c>
      <c r="TC149" s="4">
        <v>0</v>
      </c>
      <c r="TD149" s="4">
        <v>0</v>
      </c>
      <c r="TE149" s="4">
        <v>0</v>
      </c>
      <c r="TG149" s="4">
        <v>0</v>
      </c>
      <c r="TH149" s="4">
        <v>0</v>
      </c>
      <c r="TI149" s="4">
        <v>0</v>
      </c>
      <c r="TJ149" s="4">
        <v>0</v>
      </c>
      <c r="TK149" s="4">
        <v>0</v>
      </c>
      <c r="TL149" s="4">
        <v>0</v>
      </c>
      <c r="TN149" s="4">
        <v>0</v>
      </c>
      <c r="TO149" s="4">
        <v>0</v>
      </c>
      <c r="TP149" s="4">
        <v>0</v>
      </c>
      <c r="TQ149" s="4">
        <v>0</v>
      </c>
      <c r="TR149" s="4">
        <v>0</v>
      </c>
      <c r="TS149" s="4">
        <v>0</v>
      </c>
      <c r="TU149" s="4">
        <v>0</v>
      </c>
      <c r="TV149" s="4">
        <v>0</v>
      </c>
      <c r="TW149" s="4">
        <v>0</v>
      </c>
      <c r="TX149" s="4">
        <v>0</v>
      </c>
      <c r="TY149" s="4">
        <v>0</v>
      </c>
      <c r="TZ149" s="4">
        <v>0</v>
      </c>
      <c r="UB149" s="4">
        <v>0</v>
      </c>
      <c r="UC149" s="4">
        <v>0</v>
      </c>
      <c r="UD149" s="4">
        <v>0</v>
      </c>
      <c r="UE149" s="4">
        <v>0</v>
      </c>
      <c r="UF149" s="4">
        <v>0</v>
      </c>
      <c r="UG149" s="4">
        <v>0</v>
      </c>
      <c r="UI149" s="4">
        <v>0</v>
      </c>
      <c r="UJ149" s="4">
        <v>0</v>
      </c>
      <c r="UK149" s="4">
        <v>0</v>
      </c>
      <c r="UL149" s="4">
        <v>0</v>
      </c>
      <c r="UM149" s="4">
        <v>0</v>
      </c>
      <c r="UN149" s="4">
        <v>0</v>
      </c>
      <c r="UP149" s="4">
        <v>0</v>
      </c>
      <c r="UQ149" s="4">
        <v>0</v>
      </c>
      <c r="UR149" s="4">
        <v>0</v>
      </c>
      <c r="US149" s="4">
        <v>0</v>
      </c>
      <c r="UT149" s="4">
        <v>0</v>
      </c>
      <c r="UU149" s="4">
        <v>0</v>
      </c>
      <c r="UW149" s="4">
        <v>0</v>
      </c>
      <c r="UX149" s="4">
        <v>0</v>
      </c>
      <c r="UY149" s="4">
        <v>0</v>
      </c>
      <c r="UZ149" s="4">
        <v>0</v>
      </c>
      <c r="VA149" s="4">
        <v>0</v>
      </c>
      <c r="VB149" s="4">
        <v>0</v>
      </c>
      <c r="VD149" s="4">
        <v>0</v>
      </c>
      <c r="VE149" s="4">
        <v>0</v>
      </c>
      <c r="VF149" s="4">
        <v>0</v>
      </c>
      <c r="VG149" s="4">
        <v>0</v>
      </c>
      <c r="VH149" s="4">
        <v>0</v>
      </c>
      <c r="VI149" s="4">
        <v>0</v>
      </c>
      <c r="VK149" s="4">
        <v>0</v>
      </c>
      <c r="VL149" s="4">
        <v>0</v>
      </c>
      <c r="VM149" s="4">
        <v>0</v>
      </c>
      <c r="VN149" s="4">
        <v>0</v>
      </c>
      <c r="VO149" s="4">
        <v>0</v>
      </c>
      <c r="VP149" s="4">
        <v>0</v>
      </c>
      <c r="VR149" s="4">
        <v>0</v>
      </c>
      <c r="VS149" s="4">
        <v>0</v>
      </c>
      <c r="VT149" s="4">
        <v>0</v>
      </c>
      <c r="VU149" s="4">
        <v>0</v>
      </c>
      <c r="VV149" s="4">
        <v>0</v>
      </c>
      <c r="VW149" s="4">
        <v>0</v>
      </c>
      <c r="VY149" s="4">
        <v>0</v>
      </c>
      <c r="VZ149" s="4">
        <v>0</v>
      </c>
      <c r="WA149" s="4">
        <v>0</v>
      </c>
      <c r="WB149" s="4">
        <v>0</v>
      </c>
      <c r="WC149" s="4">
        <v>0</v>
      </c>
      <c r="WD149" s="4">
        <v>0</v>
      </c>
      <c r="WF149" s="4">
        <v>0</v>
      </c>
      <c r="WG149" s="4">
        <v>0</v>
      </c>
      <c r="WH149" s="4">
        <v>0</v>
      </c>
      <c r="WI149" s="4">
        <v>0</v>
      </c>
      <c r="WJ149" s="4">
        <v>0</v>
      </c>
      <c r="WK149" s="4">
        <v>0</v>
      </c>
      <c r="WM149" s="4">
        <v>0</v>
      </c>
      <c r="WN149" s="4">
        <v>0</v>
      </c>
      <c r="WO149" s="4">
        <v>0</v>
      </c>
      <c r="WQ149" s="4">
        <v>0</v>
      </c>
      <c r="WR149" s="4">
        <v>0</v>
      </c>
      <c r="WT149" s="4">
        <v>0</v>
      </c>
      <c r="WU149" s="4">
        <v>0</v>
      </c>
      <c r="WV149" s="4">
        <v>0</v>
      </c>
      <c r="WW149" s="4">
        <v>0</v>
      </c>
      <c r="WX149" s="4">
        <v>0</v>
      </c>
      <c r="WY149" s="4">
        <v>0</v>
      </c>
      <c r="XA149" s="4">
        <v>0</v>
      </c>
      <c r="XB149" s="4">
        <v>0</v>
      </c>
      <c r="XC149" s="4">
        <v>0</v>
      </c>
      <c r="XD149" s="4">
        <v>0</v>
      </c>
      <c r="XE149" s="4">
        <v>0</v>
      </c>
      <c r="XF149" s="4">
        <v>0</v>
      </c>
      <c r="XH149" s="4">
        <v>0</v>
      </c>
      <c r="XI149" s="4">
        <v>0</v>
      </c>
      <c r="XJ149" s="4">
        <v>0</v>
      </c>
      <c r="XK149" s="4">
        <v>0</v>
      </c>
      <c r="XL149" s="4">
        <v>0</v>
      </c>
      <c r="XM149" s="4">
        <v>0</v>
      </c>
      <c r="XO149" s="4">
        <v>0</v>
      </c>
      <c r="XP149" s="4">
        <v>0</v>
      </c>
      <c r="XQ149" s="4">
        <v>0</v>
      </c>
      <c r="XR149" s="4">
        <v>0</v>
      </c>
      <c r="XS149" s="4">
        <v>0</v>
      </c>
      <c r="XT149" s="4">
        <v>0</v>
      </c>
      <c r="XV149" s="4">
        <v>0</v>
      </c>
      <c r="XW149" s="4">
        <v>0</v>
      </c>
      <c r="XX149" s="4">
        <v>0</v>
      </c>
      <c r="YJ149" s="4">
        <v>0.02</v>
      </c>
      <c r="YK149" s="4">
        <v>0.05</v>
      </c>
      <c r="YN149" s="4">
        <v>0.01</v>
      </c>
      <c r="YO149" s="4">
        <v>0.03</v>
      </c>
      <c r="YQ149" s="4">
        <v>0.03</v>
      </c>
      <c r="YR149" s="4">
        <v>0.03</v>
      </c>
      <c r="YS149" s="4">
        <v>0.03</v>
      </c>
      <c r="YT149" s="4">
        <v>0.06</v>
      </c>
      <c r="YU149" s="4">
        <v>0.16</v>
      </c>
      <c r="YV149" s="4">
        <v>0.16</v>
      </c>
      <c r="YX149" s="4">
        <v>0.12</v>
      </c>
      <c r="ZM149" s="744">
        <v>0</v>
      </c>
      <c r="ZN149" s="744">
        <v>0.01</v>
      </c>
      <c r="ZO149" s="4">
        <v>0.01</v>
      </c>
      <c r="ZP149" s="4">
        <v>0.01</v>
      </c>
      <c r="ZQ149" s="4">
        <v>0.01</v>
      </c>
      <c r="ZS149" s="4">
        <v>0.01</v>
      </c>
      <c r="ZT149" s="4">
        <v>0.01</v>
      </c>
      <c r="ZU149" s="4">
        <v>0.01</v>
      </c>
      <c r="ZV149" s="4">
        <v>0.01</v>
      </c>
      <c r="ZW149" s="4">
        <v>0.01</v>
      </c>
      <c r="ZX149" s="4">
        <v>0.01</v>
      </c>
    </row>
    <row r="150" spans="1:700" hidden="1">
      <c r="A150" s="4" t="s">
        <v>913</v>
      </c>
      <c r="E150" s="4">
        <v>16</v>
      </c>
      <c r="F150" s="4">
        <v>0</v>
      </c>
      <c r="G150" s="752">
        <v>24480</v>
      </c>
      <c r="H150" s="752">
        <v>24480</v>
      </c>
      <c r="I150" s="744">
        <f t="shared" si="2"/>
        <v>0</v>
      </c>
      <c r="TO150" s="4">
        <v>0.03</v>
      </c>
      <c r="TP150" s="4">
        <v>0.1</v>
      </c>
      <c r="TQ150" s="4">
        <v>0.1</v>
      </c>
      <c r="TR150" s="4">
        <v>0.1</v>
      </c>
      <c r="TS150" s="4">
        <v>0.1</v>
      </c>
      <c r="TU150" s="4">
        <v>0.11</v>
      </c>
      <c r="TV150" s="4">
        <v>0.14000000000000001</v>
      </c>
      <c r="TW150" s="4">
        <v>0.14000000000000001</v>
      </c>
      <c r="TX150" s="4">
        <v>0.14000000000000001</v>
      </c>
      <c r="TY150" s="4">
        <v>0.14000000000000001</v>
      </c>
      <c r="TZ150" s="4">
        <v>0.14000000000000001</v>
      </c>
      <c r="UB150" s="4">
        <v>0.14000000000000001</v>
      </c>
      <c r="UC150" s="4">
        <v>0.14000000000000001</v>
      </c>
      <c r="UD150" s="4">
        <v>0.14000000000000001</v>
      </c>
      <c r="UE150" s="4">
        <v>0.14000000000000001</v>
      </c>
      <c r="UF150" s="4">
        <v>0.14000000000000001</v>
      </c>
      <c r="UG150" s="4">
        <v>0.14000000000000001</v>
      </c>
      <c r="UI150" s="4">
        <v>0.14000000000000001</v>
      </c>
      <c r="UJ150" s="4">
        <v>0.14000000000000001</v>
      </c>
      <c r="UK150" s="4">
        <v>0.12</v>
      </c>
      <c r="UL150" s="4">
        <v>7.0000000000000007E-2</v>
      </c>
      <c r="UM150" s="4">
        <v>7.0000000000000007E-2</v>
      </c>
      <c r="UN150" s="4">
        <v>7.0000000000000007E-2</v>
      </c>
      <c r="UP150" s="4">
        <v>7.0000000000000007E-2</v>
      </c>
      <c r="UQ150" s="4">
        <v>7.0000000000000007E-2</v>
      </c>
      <c r="UR150" s="4">
        <v>7.0000000000000007E-2</v>
      </c>
      <c r="US150" s="4">
        <v>0.11</v>
      </c>
      <c r="UT150" s="4">
        <v>0.22</v>
      </c>
      <c r="UU150" s="4">
        <v>0.22</v>
      </c>
      <c r="UW150" s="4">
        <v>0.22</v>
      </c>
      <c r="UX150" s="4">
        <v>0.22</v>
      </c>
      <c r="UY150" s="4">
        <v>0.22</v>
      </c>
      <c r="UZ150" s="4">
        <v>0.22</v>
      </c>
      <c r="VA150" s="4">
        <v>0.24</v>
      </c>
      <c r="VB150" s="4">
        <v>0.3</v>
      </c>
      <c r="VD150" s="4">
        <v>0.24</v>
      </c>
      <c r="VE150" s="4">
        <v>0.08</v>
      </c>
      <c r="VF150" s="4">
        <v>0.09</v>
      </c>
      <c r="VG150" s="4">
        <v>0.12</v>
      </c>
      <c r="VH150" s="4">
        <v>0.12</v>
      </c>
      <c r="VI150" s="4">
        <v>0.12</v>
      </c>
      <c r="VK150" s="4">
        <v>0.12</v>
      </c>
      <c r="VL150" s="4">
        <v>0.12</v>
      </c>
      <c r="VM150" s="4">
        <v>0.12</v>
      </c>
      <c r="VN150" s="4">
        <v>0.12</v>
      </c>
      <c r="VO150" s="4">
        <v>0.12</v>
      </c>
      <c r="VP150" s="4">
        <v>0.12</v>
      </c>
      <c r="VR150" s="4">
        <v>0.1</v>
      </c>
      <c r="VS150" s="4">
        <v>0.05</v>
      </c>
      <c r="VT150" s="4">
        <v>0.05</v>
      </c>
      <c r="VU150" s="4">
        <v>7.0000000000000007E-2</v>
      </c>
      <c r="VV150" s="4">
        <v>0.11</v>
      </c>
      <c r="VW150" s="4">
        <v>0.11</v>
      </c>
      <c r="VY150" s="4">
        <v>0.16</v>
      </c>
      <c r="VZ150" s="4">
        <v>0.3</v>
      </c>
      <c r="WA150" s="4">
        <v>0.28000000000000003</v>
      </c>
      <c r="WB150" s="4">
        <v>0.26</v>
      </c>
      <c r="WC150" s="4">
        <v>0.33</v>
      </c>
      <c r="WD150" s="4">
        <v>0.27</v>
      </c>
      <c r="WF150" s="4">
        <v>0.09</v>
      </c>
      <c r="WG150" s="4">
        <v>0.09</v>
      </c>
      <c r="WH150" s="4">
        <v>0.09</v>
      </c>
      <c r="WI150" s="4">
        <v>0.09</v>
      </c>
      <c r="WJ150" s="4">
        <v>0.11</v>
      </c>
      <c r="WK150" s="4">
        <v>0.2</v>
      </c>
      <c r="WM150" s="4">
        <v>0.2</v>
      </c>
      <c r="WN150" s="4">
        <v>0.2</v>
      </c>
      <c r="WO150" s="4">
        <v>0.2</v>
      </c>
      <c r="WQ150" s="4">
        <v>0.2</v>
      </c>
      <c r="WR150" s="4">
        <v>0.28000000000000003</v>
      </c>
      <c r="WT150" s="4">
        <v>0.5</v>
      </c>
      <c r="WU150" s="4">
        <v>0.54</v>
      </c>
      <c r="WV150" s="4">
        <v>0.55000000000000004</v>
      </c>
      <c r="WW150" s="4">
        <v>0.25</v>
      </c>
      <c r="WX150" s="4">
        <v>0.25</v>
      </c>
      <c r="WY150" s="4">
        <v>0.24</v>
      </c>
      <c r="XA150" s="4">
        <v>0.2</v>
      </c>
      <c r="XB150" s="4">
        <v>0.2</v>
      </c>
      <c r="XC150" s="4">
        <v>0.2</v>
      </c>
      <c r="XD150" s="4">
        <v>0.2</v>
      </c>
      <c r="XE150" s="4">
        <v>0.18</v>
      </c>
      <c r="XF150" s="4">
        <v>0.13</v>
      </c>
      <c r="XH150" s="4">
        <v>0.13</v>
      </c>
      <c r="XI150" s="4">
        <v>0.13</v>
      </c>
      <c r="XJ150" s="4">
        <v>0.26</v>
      </c>
      <c r="XK150" s="4">
        <v>0.67</v>
      </c>
      <c r="XL150" s="4">
        <v>0.67</v>
      </c>
      <c r="XM150" s="4">
        <v>0.5</v>
      </c>
    </row>
    <row r="151" spans="1:700" hidden="1">
      <c r="A151" s="4" t="s">
        <v>914</v>
      </c>
      <c r="E151" s="4">
        <v>1</v>
      </c>
      <c r="F151" s="4">
        <v>0</v>
      </c>
      <c r="G151" s="752">
        <v>1530</v>
      </c>
      <c r="H151" s="752">
        <v>1530</v>
      </c>
      <c r="I151" s="744">
        <f t="shared" si="2"/>
        <v>0</v>
      </c>
      <c r="WI151" s="4">
        <v>0.01</v>
      </c>
      <c r="WJ151" s="4">
        <v>0.03</v>
      </c>
      <c r="WK151" s="4">
        <v>0.03</v>
      </c>
      <c r="WM151" s="4">
        <v>0.03</v>
      </c>
      <c r="WN151" s="4">
        <v>0.03</v>
      </c>
      <c r="WO151" s="4">
        <v>0.05</v>
      </c>
      <c r="WQ151" s="4">
        <v>0.05</v>
      </c>
      <c r="WR151" s="4">
        <v>0.05</v>
      </c>
      <c r="WT151" s="4">
        <v>0.05</v>
      </c>
      <c r="WU151" s="4">
        <v>0.04</v>
      </c>
      <c r="WV151" s="4">
        <v>0.04</v>
      </c>
      <c r="WW151" s="4">
        <v>0.04</v>
      </c>
      <c r="WX151" s="4">
        <v>0.04</v>
      </c>
      <c r="WY151" s="4">
        <v>0.04</v>
      </c>
      <c r="XA151" s="4">
        <v>0.02</v>
      </c>
      <c r="XB151" s="4">
        <v>0.02</v>
      </c>
      <c r="XC151" s="4">
        <v>0.02</v>
      </c>
      <c r="XD151" s="4">
        <v>0.02</v>
      </c>
      <c r="XE151" s="4">
        <v>0.03</v>
      </c>
      <c r="XF151" s="4">
        <v>7.0000000000000007E-2</v>
      </c>
      <c r="XH151" s="4">
        <v>7.0000000000000007E-2</v>
      </c>
      <c r="XI151" s="4">
        <v>7.0000000000000007E-2</v>
      </c>
      <c r="XJ151" s="4">
        <v>7.0000000000000007E-2</v>
      </c>
      <c r="XK151" s="4">
        <v>7.0000000000000007E-2</v>
      </c>
      <c r="XL151" s="4">
        <v>0.05</v>
      </c>
    </row>
    <row r="152" spans="1:700" hidden="1">
      <c r="A152" s="4" t="s">
        <v>915</v>
      </c>
      <c r="E152" s="4">
        <v>16</v>
      </c>
      <c r="F152" s="4">
        <v>0</v>
      </c>
      <c r="G152" s="752">
        <v>24480</v>
      </c>
      <c r="H152" s="752">
        <v>24480</v>
      </c>
      <c r="I152" s="744">
        <f t="shared" si="2"/>
        <v>0</v>
      </c>
      <c r="TK152" s="4">
        <v>0.06</v>
      </c>
      <c r="TL152" s="4">
        <v>0.23</v>
      </c>
      <c r="TN152" s="4">
        <v>0.23</v>
      </c>
      <c r="TO152" s="4">
        <v>0.22</v>
      </c>
      <c r="TP152" s="4">
        <v>0.18</v>
      </c>
      <c r="TQ152" s="4">
        <v>0.18</v>
      </c>
      <c r="TR152" s="4">
        <v>0.18</v>
      </c>
      <c r="TS152" s="4">
        <v>0.18</v>
      </c>
      <c r="TU152" s="4">
        <v>0.18</v>
      </c>
      <c r="TV152" s="4">
        <v>0.18</v>
      </c>
      <c r="TW152" s="4">
        <v>0.18</v>
      </c>
      <c r="TX152" s="4">
        <v>0.18</v>
      </c>
      <c r="TY152" s="4">
        <v>0.18</v>
      </c>
      <c r="TZ152" s="4">
        <v>0.18</v>
      </c>
      <c r="UB152" s="4">
        <v>0.18</v>
      </c>
      <c r="UC152" s="4">
        <v>0.18</v>
      </c>
      <c r="UD152" s="4">
        <v>0.18</v>
      </c>
      <c r="UE152" s="4">
        <v>0.18</v>
      </c>
      <c r="UF152" s="4">
        <v>0.18</v>
      </c>
      <c r="UG152" s="4">
        <v>0.15</v>
      </c>
      <c r="UI152" s="4">
        <v>0.09</v>
      </c>
      <c r="UJ152" s="4">
        <v>0.09</v>
      </c>
      <c r="UK152" s="4">
        <v>0.09</v>
      </c>
      <c r="UL152" s="4">
        <v>0.09</v>
      </c>
      <c r="UM152" s="4">
        <v>0.09</v>
      </c>
      <c r="UN152" s="4">
        <v>0.09</v>
      </c>
      <c r="UP152" s="4">
        <v>0.09</v>
      </c>
      <c r="UQ152" s="4">
        <v>0.13</v>
      </c>
      <c r="UR152" s="4">
        <v>0.25</v>
      </c>
      <c r="US152" s="4">
        <v>0.25</v>
      </c>
      <c r="UT152" s="4">
        <v>0.25</v>
      </c>
      <c r="UU152" s="4">
        <v>0.25</v>
      </c>
      <c r="UW152" s="4">
        <v>0.3</v>
      </c>
      <c r="UX152" s="4">
        <v>0.4</v>
      </c>
      <c r="UY152" s="4">
        <v>0.25</v>
      </c>
      <c r="UZ152" s="4">
        <v>0.25</v>
      </c>
      <c r="VA152" s="4">
        <v>0.27</v>
      </c>
      <c r="VB152" s="4">
        <v>0.33</v>
      </c>
      <c r="VD152" s="4">
        <v>0.27</v>
      </c>
      <c r="VE152" s="4">
        <v>0.08</v>
      </c>
      <c r="VF152" s="4">
        <v>0.08</v>
      </c>
      <c r="VG152" s="4">
        <v>0.08</v>
      </c>
      <c r="VH152" s="4">
        <v>7.0000000000000007E-2</v>
      </c>
      <c r="VI152" s="4">
        <v>7.0000000000000007E-2</v>
      </c>
      <c r="VK152" s="4">
        <v>7.0000000000000007E-2</v>
      </c>
      <c r="VL152" s="4">
        <v>7.0000000000000007E-2</v>
      </c>
      <c r="VM152" s="4">
        <v>0.08</v>
      </c>
      <c r="VN152" s="4">
        <v>0.13</v>
      </c>
      <c r="VO152" s="4">
        <v>0.11</v>
      </c>
      <c r="VP152" s="4">
        <v>0.11</v>
      </c>
      <c r="VR152" s="4">
        <v>0.11</v>
      </c>
      <c r="VS152" s="4">
        <v>0.11</v>
      </c>
      <c r="VT152" s="4">
        <v>0.15</v>
      </c>
      <c r="VU152" s="4">
        <v>0.28999999999999998</v>
      </c>
      <c r="VV152" s="4">
        <v>0.34</v>
      </c>
      <c r="VW152" s="4">
        <v>0.34</v>
      </c>
      <c r="VY152" s="4">
        <v>0.28999999999999998</v>
      </c>
      <c r="VZ152" s="4">
        <v>0.14000000000000001</v>
      </c>
      <c r="WA152" s="4">
        <v>0.14000000000000001</v>
      </c>
      <c r="WB152" s="4">
        <v>0.14000000000000001</v>
      </c>
      <c r="WC152" s="4">
        <v>0.14000000000000001</v>
      </c>
      <c r="WD152" s="4">
        <v>0.16</v>
      </c>
      <c r="WF152" s="4">
        <v>0.19</v>
      </c>
      <c r="WG152" s="4">
        <v>0.19</v>
      </c>
      <c r="WH152" s="4">
        <v>0.19</v>
      </c>
      <c r="WI152" s="4">
        <v>0.21</v>
      </c>
      <c r="WJ152" s="4">
        <v>0.24</v>
      </c>
      <c r="WK152" s="4">
        <v>0.22</v>
      </c>
      <c r="WM152" s="4">
        <v>0.17</v>
      </c>
      <c r="WN152" s="4">
        <v>0.17</v>
      </c>
      <c r="WO152" s="4">
        <v>0.15</v>
      </c>
      <c r="WQ152" s="4">
        <v>0.15</v>
      </c>
      <c r="WR152" s="4">
        <v>0.15</v>
      </c>
      <c r="WT152" s="4">
        <v>0.15</v>
      </c>
      <c r="WU152" s="4">
        <v>0.16</v>
      </c>
      <c r="WV152" s="4">
        <v>0.2</v>
      </c>
      <c r="WW152" s="4">
        <v>0.2</v>
      </c>
      <c r="WX152" s="4">
        <v>0.2</v>
      </c>
      <c r="WY152" s="4">
        <v>0.2</v>
      </c>
      <c r="XA152" s="4">
        <v>0.2</v>
      </c>
      <c r="XB152" s="4">
        <v>0.23</v>
      </c>
      <c r="XC152" s="4">
        <v>0.3</v>
      </c>
      <c r="XD152" s="4">
        <v>0.3</v>
      </c>
      <c r="XE152" s="4">
        <v>0.3</v>
      </c>
      <c r="XF152" s="4">
        <v>0.3</v>
      </c>
      <c r="XH152" s="4">
        <v>0.3</v>
      </c>
      <c r="XI152" s="4">
        <v>0.23</v>
      </c>
    </row>
    <row r="153" spans="1:700" hidden="1">
      <c r="A153" s="4" t="s">
        <v>916</v>
      </c>
      <c r="E153" s="4">
        <v>3</v>
      </c>
      <c r="F153" s="4">
        <v>0</v>
      </c>
      <c r="G153" s="752">
        <v>135000</v>
      </c>
      <c r="H153" s="752">
        <v>135000</v>
      </c>
      <c r="I153" s="744">
        <f t="shared" si="2"/>
        <v>0</v>
      </c>
      <c r="TU153" s="4">
        <v>0.01</v>
      </c>
      <c r="TV153" s="4">
        <v>0.03</v>
      </c>
      <c r="TW153" s="4">
        <v>0.03</v>
      </c>
      <c r="TX153" s="4">
        <v>0.03</v>
      </c>
      <c r="TY153" s="4">
        <v>0.03</v>
      </c>
      <c r="TZ153" s="4">
        <v>0.03</v>
      </c>
      <c r="UB153" s="4">
        <v>0.03</v>
      </c>
      <c r="UC153" s="4">
        <v>0.04</v>
      </c>
      <c r="UD153" s="4">
        <v>0.08</v>
      </c>
      <c r="UE153" s="4">
        <v>0.08</v>
      </c>
      <c r="UF153" s="4">
        <v>0.08</v>
      </c>
      <c r="UG153" s="4">
        <v>0.08</v>
      </c>
      <c r="UI153" s="4">
        <v>0.08</v>
      </c>
      <c r="UJ153" s="4">
        <v>0.08</v>
      </c>
      <c r="UK153" s="4">
        <v>0.08</v>
      </c>
      <c r="UL153" s="4">
        <v>0.08</v>
      </c>
      <c r="UM153" s="4">
        <v>0.08</v>
      </c>
      <c r="UN153" s="4">
        <v>7.0000000000000007E-2</v>
      </c>
      <c r="UP153" s="4">
        <v>0.04</v>
      </c>
      <c r="UQ153" s="4">
        <v>0.04</v>
      </c>
      <c r="UR153" s="4">
        <v>0.04</v>
      </c>
      <c r="US153" s="4">
        <v>0.04</v>
      </c>
      <c r="UT153" s="4">
        <v>0.06</v>
      </c>
      <c r="UU153" s="4">
        <v>0.13</v>
      </c>
      <c r="UW153" s="4">
        <v>0.13</v>
      </c>
      <c r="UX153" s="4">
        <v>0.13</v>
      </c>
      <c r="UY153" s="4">
        <v>0.13</v>
      </c>
      <c r="UZ153" s="4">
        <v>0.13</v>
      </c>
      <c r="VA153" s="4">
        <v>0.1</v>
      </c>
      <c r="VF153" s="4">
        <v>0.03</v>
      </c>
      <c r="VG153" s="4">
        <v>0.08</v>
      </c>
      <c r="VI153" s="4">
        <v>0.01</v>
      </c>
      <c r="VK153" s="4">
        <v>0.04</v>
      </c>
      <c r="VL153" s="4">
        <v>0.04</v>
      </c>
      <c r="VM153" s="4">
        <v>0.04</v>
      </c>
      <c r="VN153" s="4">
        <v>0.04</v>
      </c>
      <c r="VO153" s="4">
        <v>0.04</v>
      </c>
      <c r="VP153" s="4">
        <v>0.03</v>
      </c>
      <c r="VR153" s="4">
        <v>0.03</v>
      </c>
      <c r="VS153" s="4">
        <v>0.03</v>
      </c>
      <c r="VT153" s="4">
        <v>0.03</v>
      </c>
      <c r="VU153" s="4">
        <v>0.03</v>
      </c>
      <c r="VV153" s="4">
        <v>0.03</v>
      </c>
      <c r="VW153" s="4">
        <v>0.02</v>
      </c>
      <c r="VY153" s="4">
        <v>0.02</v>
      </c>
      <c r="VZ153" s="4">
        <v>0.02</v>
      </c>
      <c r="WA153" s="4">
        <v>0.02</v>
      </c>
      <c r="WB153" s="4">
        <v>0.04</v>
      </c>
      <c r="WC153" s="4">
        <v>0.1</v>
      </c>
      <c r="WD153" s="4">
        <v>0.1</v>
      </c>
      <c r="WF153" s="4">
        <v>0.1</v>
      </c>
      <c r="WG153" s="4">
        <v>0.08</v>
      </c>
    </row>
    <row r="154" spans="1:700" hidden="1">
      <c r="A154" s="4" t="s">
        <v>917</v>
      </c>
      <c r="E154" s="4">
        <v>3</v>
      </c>
      <c r="F154" s="4">
        <v>0</v>
      </c>
      <c r="G154" s="752">
        <v>147000</v>
      </c>
      <c r="H154" s="752">
        <v>147000</v>
      </c>
      <c r="I154" s="744">
        <f t="shared" si="2"/>
        <v>0</v>
      </c>
      <c r="QM154" s="4">
        <v>0.05</v>
      </c>
      <c r="QO154" s="4">
        <v>0.15</v>
      </c>
      <c r="QT154" s="4">
        <v>0.02</v>
      </c>
      <c r="QV154" s="4">
        <v>7.0000000000000007E-2</v>
      </c>
      <c r="QW154" s="4">
        <v>7.0000000000000007E-2</v>
      </c>
      <c r="QX154" s="4">
        <v>7.0000000000000007E-2</v>
      </c>
      <c r="QY154" s="4">
        <v>7.0000000000000007E-2</v>
      </c>
      <c r="QZ154" s="4">
        <v>7.0000000000000007E-2</v>
      </c>
      <c r="RA154" s="4">
        <v>7.0000000000000007E-2</v>
      </c>
      <c r="RC154" s="4">
        <v>7.0000000000000007E-2</v>
      </c>
      <c r="RD154" s="4">
        <v>7.0000000000000007E-2</v>
      </c>
      <c r="RE154" s="4">
        <v>7.0000000000000007E-2</v>
      </c>
      <c r="RF154" s="4">
        <v>7.0000000000000007E-2</v>
      </c>
      <c r="RG154" s="4">
        <v>7.0000000000000007E-2</v>
      </c>
      <c r="RH154" s="4">
        <v>0.06</v>
      </c>
      <c r="RJ154" s="4">
        <v>0.03</v>
      </c>
      <c r="RK154" s="4">
        <v>0.03</v>
      </c>
      <c r="RL154" s="4">
        <v>0.03</v>
      </c>
      <c r="RM154" s="4">
        <v>0.03</v>
      </c>
      <c r="RN154" s="4">
        <v>0.03</v>
      </c>
      <c r="RO154" s="4">
        <v>7.0000000000000007E-2</v>
      </c>
      <c r="RQ154" s="4">
        <v>0.2</v>
      </c>
      <c r="RR154" s="4">
        <v>0.2</v>
      </c>
      <c r="RS154" s="4">
        <v>0.2</v>
      </c>
      <c r="RT154" s="4">
        <v>0.15</v>
      </c>
      <c r="RU154" s="4">
        <v>0.01</v>
      </c>
      <c r="RV154" s="4">
        <v>0.05</v>
      </c>
      <c r="RX154" s="4">
        <v>0.06</v>
      </c>
      <c r="RY154" s="4">
        <v>0.1</v>
      </c>
      <c r="RZ154" s="4">
        <v>0.1</v>
      </c>
      <c r="SA154" s="4">
        <v>0.1</v>
      </c>
      <c r="SB154" s="4">
        <v>0.09</v>
      </c>
      <c r="SC154" s="4">
        <v>0.05</v>
      </c>
      <c r="SE154" s="4">
        <v>0.06</v>
      </c>
      <c r="SF154" s="4">
        <v>0.1</v>
      </c>
      <c r="SG154" s="4">
        <v>0.1</v>
      </c>
      <c r="SH154" s="4">
        <v>0.1</v>
      </c>
      <c r="SI154" s="4">
        <v>0.08</v>
      </c>
    </row>
    <row r="155" spans="1:700" hidden="1">
      <c r="A155" s="4" t="s">
        <v>918</v>
      </c>
      <c r="E155" s="4">
        <v>3</v>
      </c>
      <c r="F155" s="4">
        <v>0</v>
      </c>
      <c r="G155" s="752">
        <v>147000</v>
      </c>
      <c r="H155" s="752">
        <v>147000</v>
      </c>
      <c r="I155" s="744">
        <f t="shared" si="2"/>
        <v>0</v>
      </c>
      <c r="RO155" s="4">
        <v>0.01</v>
      </c>
      <c r="RQ155" s="4">
        <v>0.03</v>
      </c>
      <c r="RR155" s="4">
        <v>0.03</v>
      </c>
      <c r="RS155" s="4">
        <v>0.05</v>
      </c>
      <c r="RT155" s="4">
        <v>0.1</v>
      </c>
      <c r="RU155" s="4">
        <v>0.1</v>
      </c>
      <c r="RV155" s="4">
        <v>0.1</v>
      </c>
      <c r="RX155" s="4">
        <v>0.1</v>
      </c>
      <c r="RY155" s="4">
        <v>0.09</v>
      </c>
      <c r="RZ155" s="4">
        <v>0.13</v>
      </c>
      <c r="SA155" s="4">
        <v>0.24</v>
      </c>
      <c r="SB155" s="4">
        <v>0.19</v>
      </c>
      <c r="SC155" s="4">
        <v>0.08</v>
      </c>
      <c r="SE155" s="4">
        <v>0.2</v>
      </c>
      <c r="SF155" s="4">
        <v>0.2</v>
      </c>
      <c r="SG155" s="4">
        <v>0.2</v>
      </c>
      <c r="SH155" s="4">
        <v>0.18</v>
      </c>
      <c r="SI155" s="4">
        <v>0.1</v>
      </c>
      <c r="SJ155" s="4">
        <v>0.18</v>
      </c>
      <c r="SP155" s="4">
        <v>0.4</v>
      </c>
      <c r="SQ155" s="4">
        <v>0.3</v>
      </c>
    </row>
    <row r="162" spans="7:8">
      <c r="G162" s="752"/>
      <c r="H162" s="752"/>
    </row>
    <row r="163" spans="7:8">
      <c r="G163" s="752"/>
      <c r="H163" s="752"/>
    </row>
    <row r="164" spans="7:8">
      <c r="G164" s="752"/>
      <c r="H164" s="752"/>
    </row>
    <row r="165" spans="7:8">
      <c r="G165" s="752"/>
      <c r="H165" s="752"/>
    </row>
    <row r="166" spans="7:8">
      <c r="G166" s="752"/>
      <c r="H166" s="752"/>
    </row>
    <row r="167" spans="7:8">
      <c r="G167" s="752"/>
      <c r="H167" s="752"/>
    </row>
    <row r="168" spans="7:8">
      <c r="G168" s="752"/>
      <c r="H168" s="752"/>
    </row>
    <row r="169" spans="7:8">
      <c r="G169" s="752"/>
      <c r="H169" s="752"/>
    </row>
    <row r="170" spans="7:8">
      <c r="G170" s="752"/>
      <c r="H170" s="752"/>
    </row>
    <row r="171" spans="7:8">
      <c r="G171" s="752"/>
      <c r="H171" s="752"/>
    </row>
    <row r="172" spans="7:8">
      <c r="G172" s="752"/>
      <c r="H172" s="752"/>
    </row>
    <row r="173" spans="7:8">
      <c r="G173" s="752"/>
      <c r="H173" s="752"/>
    </row>
    <row r="174" spans="7:8">
      <c r="G174" s="752"/>
      <c r="H174" s="752"/>
    </row>
    <row r="175" spans="7:8">
      <c r="G175" s="752"/>
      <c r="H175" s="752"/>
    </row>
    <row r="176" spans="7:8">
      <c r="G176" s="752"/>
      <c r="H176" s="752"/>
    </row>
    <row r="177" spans="7:8">
      <c r="G177" s="752"/>
      <c r="H177" s="752"/>
    </row>
    <row r="178" spans="7:8">
      <c r="G178" s="752"/>
      <c r="H178" s="752"/>
    </row>
    <row r="179" spans="7:8">
      <c r="G179" s="752"/>
      <c r="H179" s="752"/>
    </row>
    <row r="180" spans="7:8">
      <c r="G180" s="752"/>
      <c r="H180" s="752"/>
    </row>
    <row r="181" spans="7:8">
      <c r="G181" s="752"/>
      <c r="H181" s="752"/>
    </row>
    <row r="182" spans="7:8">
      <c r="G182" s="752"/>
      <c r="H182" s="752"/>
    </row>
    <row r="183" spans="7:8">
      <c r="G183" s="752"/>
      <c r="H183" s="752"/>
    </row>
    <row r="184" spans="7:8">
      <c r="G184" s="752"/>
      <c r="H184" s="752"/>
    </row>
    <row r="185" spans="7:8">
      <c r="G185" s="752"/>
      <c r="H185" s="752"/>
    </row>
    <row r="186" spans="7:8">
      <c r="G186" s="752"/>
      <c r="H186" s="752"/>
    </row>
    <row r="187" spans="7:8">
      <c r="G187" s="752"/>
      <c r="H187" s="752"/>
    </row>
    <row r="188" spans="7:8">
      <c r="G188" s="752"/>
      <c r="H188" s="752"/>
    </row>
    <row r="189" spans="7:8">
      <c r="G189" s="752"/>
      <c r="H189" s="752"/>
    </row>
    <row r="190" spans="7:8">
      <c r="G190" s="752"/>
      <c r="H190" s="752"/>
    </row>
    <row r="191" spans="7:8">
      <c r="G191" s="752"/>
    </row>
    <row r="192" spans="7:8">
      <c r="G192" s="752"/>
    </row>
    <row r="193" spans="7:7">
      <c r="G193" s="752"/>
    </row>
    <row r="194" spans="7:7">
      <c r="G194" s="752"/>
    </row>
    <row r="195" spans="7:7">
      <c r="G195" s="752"/>
    </row>
    <row r="196" spans="7:7">
      <c r="G196" s="752"/>
    </row>
    <row r="197" spans="7:7">
      <c r="G197" s="752"/>
    </row>
    <row r="198" spans="7:7">
      <c r="G198" s="752"/>
    </row>
    <row r="199" spans="7:7">
      <c r="G199" s="752"/>
    </row>
    <row r="200" spans="7:7">
      <c r="G200" s="752"/>
    </row>
    <row r="201" spans="7:7">
      <c r="G201" s="752"/>
    </row>
    <row r="202" spans="7:7">
      <c r="G202" s="752"/>
    </row>
    <row r="203" spans="7:7">
      <c r="G203" s="752"/>
    </row>
    <row r="204" spans="7:7">
      <c r="G204" s="752"/>
    </row>
    <row r="205" spans="7:7">
      <c r="G205" s="752"/>
    </row>
    <row r="206" spans="7:7">
      <c r="G206" s="752"/>
    </row>
    <row r="207" spans="7:7">
      <c r="G207" s="752"/>
    </row>
    <row r="208" spans="7:7">
      <c r="G208" s="752"/>
    </row>
    <row r="209" spans="7:7">
      <c r="G209" s="752"/>
    </row>
    <row r="210" spans="7:7">
      <c r="G210" s="752"/>
    </row>
    <row r="211" spans="7:7">
      <c r="G211" s="752"/>
    </row>
    <row r="212" spans="7:7">
      <c r="G212" s="752"/>
    </row>
    <row r="213" spans="7:7">
      <c r="G213" s="752"/>
    </row>
    <row r="214" spans="7:7">
      <c r="G214" s="752"/>
    </row>
    <row r="215" spans="7:7">
      <c r="G215" s="752"/>
    </row>
    <row r="216" spans="7:7">
      <c r="G216" s="752"/>
    </row>
    <row r="217" spans="7:7">
      <c r="G217" s="752"/>
    </row>
    <row r="218" spans="7:7">
      <c r="G218" s="752"/>
    </row>
    <row r="219" spans="7:7">
      <c r="G219" s="752"/>
    </row>
    <row r="220" spans="7:7">
      <c r="G220" s="752"/>
    </row>
    <row r="221" spans="7:7">
      <c r="G221" s="752"/>
    </row>
    <row r="222" spans="7:7">
      <c r="G222" s="752"/>
    </row>
    <row r="223" spans="7:7">
      <c r="G223" s="752"/>
    </row>
    <row r="224" spans="7:7">
      <c r="G224" s="752"/>
    </row>
    <row r="225" spans="7:7">
      <c r="G225" s="752"/>
    </row>
    <row r="226" spans="7:7">
      <c r="G226" s="752"/>
    </row>
    <row r="227" spans="7:7">
      <c r="G227" s="752"/>
    </row>
    <row r="228" spans="7:7">
      <c r="G228" s="752"/>
    </row>
    <row r="229" spans="7:7">
      <c r="G229" s="752"/>
    </row>
    <row r="230" spans="7:7">
      <c r="G230" s="752"/>
    </row>
    <row r="231" spans="7:7">
      <c r="G231" s="752"/>
    </row>
    <row r="232" spans="7:7">
      <c r="G232" s="752"/>
    </row>
    <row r="233" spans="7:7">
      <c r="G233" s="752"/>
    </row>
    <row r="234" spans="7:7">
      <c r="G234" s="752"/>
    </row>
    <row r="235" spans="7:7">
      <c r="G235" s="752"/>
    </row>
    <row r="236" spans="7:7">
      <c r="G236" s="752"/>
    </row>
    <row r="237" spans="7:7">
      <c r="G237" s="752"/>
    </row>
    <row r="238" spans="7:7">
      <c r="G238" s="752"/>
    </row>
    <row r="239" spans="7:7">
      <c r="G239" s="752"/>
    </row>
    <row r="240" spans="7:7">
      <c r="G240" s="752"/>
    </row>
    <row r="241" spans="7:7">
      <c r="G241" s="752"/>
    </row>
    <row r="242" spans="7:7">
      <c r="G242" s="752"/>
    </row>
    <row r="243" spans="7:7">
      <c r="G243" s="752"/>
    </row>
    <row r="244" spans="7:7">
      <c r="G244" s="752"/>
    </row>
    <row r="245" spans="7:7">
      <c r="G245" s="752"/>
    </row>
    <row r="246" spans="7:7">
      <c r="G246" s="752"/>
    </row>
    <row r="247" spans="7:7">
      <c r="G247" s="752"/>
    </row>
    <row r="248" spans="7:7">
      <c r="G248" s="752"/>
    </row>
    <row r="249" spans="7:7">
      <c r="G249" s="752"/>
    </row>
    <row r="250" spans="7:7">
      <c r="G250" s="752"/>
    </row>
    <row r="251" spans="7:7">
      <c r="G251" s="752"/>
    </row>
    <row r="252" spans="7:7">
      <c r="G252" s="752"/>
    </row>
    <row r="253" spans="7:7">
      <c r="G253" s="752"/>
    </row>
    <row r="254" spans="7:7">
      <c r="G254" s="752"/>
    </row>
    <row r="255" spans="7:7">
      <c r="G255" s="752"/>
    </row>
    <row r="256" spans="7:7">
      <c r="G256" s="752"/>
    </row>
    <row r="257" spans="7:7">
      <c r="G257" s="752"/>
    </row>
    <row r="258" spans="7:7">
      <c r="G258" s="752"/>
    </row>
    <row r="259" spans="7:7">
      <c r="G259" s="752"/>
    </row>
    <row r="260" spans="7:7">
      <c r="G260" s="752"/>
    </row>
    <row r="261" spans="7:7">
      <c r="G261" s="752"/>
    </row>
    <row r="262" spans="7:7">
      <c r="G262" s="752"/>
    </row>
    <row r="263" spans="7:7">
      <c r="G263" s="752"/>
    </row>
    <row r="264" spans="7:7">
      <c r="G264" s="752"/>
    </row>
    <row r="265" spans="7:7">
      <c r="G265" s="752"/>
    </row>
    <row r="266" spans="7:7">
      <c r="G266" s="752"/>
    </row>
    <row r="267" spans="7:7">
      <c r="G267" s="752"/>
    </row>
    <row r="268" spans="7:7">
      <c r="G268" s="752"/>
    </row>
    <row r="269" spans="7:7">
      <c r="G269" s="752"/>
    </row>
    <row r="270" spans="7:7">
      <c r="G270" s="752"/>
    </row>
    <row r="271" spans="7:7">
      <c r="G271" s="752"/>
    </row>
    <row r="272" spans="7:7">
      <c r="G272" s="752"/>
    </row>
    <row r="273" spans="7:7">
      <c r="G273" s="752"/>
    </row>
    <row r="274" spans="7:7">
      <c r="G274" s="752"/>
    </row>
    <row r="275" spans="7:7">
      <c r="G275" s="752"/>
    </row>
    <row r="276" spans="7:7">
      <c r="G276" s="752"/>
    </row>
    <row r="277" spans="7:7">
      <c r="G277" s="752"/>
    </row>
    <row r="278" spans="7:7">
      <c r="G278" s="752"/>
    </row>
    <row r="279" spans="7:7">
      <c r="G279" s="752"/>
    </row>
    <row r="280" spans="7:7">
      <c r="G280" s="752"/>
    </row>
    <row r="281" spans="7:7">
      <c r="G281" s="752"/>
    </row>
    <row r="282" spans="7:7">
      <c r="G282" s="752"/>
    </row>
    <row r="283" spans="7:7">
      <c r="G283" s="752"/>
    </row>
    <row r="284" spans="7:7">
      <c r="G284" s="752"/>
    </row>
    <row r="285" spans="7:7">
      <c r="G285" s="752"/>
    </row>
  </sheetData>
  <phoneticPr fontId="106" type="noConversion"/>
  <conditionalFormatting sqref="I2:I19">
    <cfRule type="cellIs" dxfId="391" priority="1" operator="lessThan">
      <formula>0</formula>
    </cfRule>
    <cfRule type="cellIs" dxfId="390" priority="2" operator="greaterThan">
      <formula>0</formula>
    </cfRule>
  </conditionalFormatting>
  <pageMargins left="0.7" right="0.7" top="0.75" bottom="0.75" header="0.3" footer="0.3"/>
  <pageSetup paperSize="9" scale="50" orientation="portrait" r:id="rId1"/>
  <headerFooter>
    <oddFooter>&amp;R_x000D_&amp;1#&amp;"Aptos"&amp;10&amp;K000000 Data sensitivity - Public</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D62C4-9431-4B39-8F00-9A87B47487B7}">
  <sheetPr codeName="Sheet21">
    <pageSetUpPr fitToPage="1"/>
  </sheetPr>
  <dimension ref="B1:AJ51"/>
  <sheetViews>
    <sheetView showGridLines="0" view="pageBreakPreview" topLeftCell="L7" zoomScale="50" zoomScaleNormal="40" zoomScaleSheetLayoutView="50" workbookViewId="0">
      <selection activeCell="AB21" sqref="AB21"/>
    </sheetView>
  </sheetViews>
  <sheetFormatPr defaultColWidth="9.33203125" defaultRowHeight="13.8"/>
  <cols>
    <col min="1" max="1" width="6" style="628" customWidth="1"/>
    <col min="2" max="2" width="21.88671875" style="628" customWidth="1"/>
    <col min="3" max="6" width="17" style="628" customWidth="1"/>
    <col min="7" max="8" width="15.6640625" style="628" customWidth="1"/>
    <col min="9" max="9" width="18.88671875" style="628" customWidth="1"/>
    <col min="10" max="10" width="19.88671875" style="628" customWidth="1"/>
    <col min="11" max="11" width="26.6640625" style="628" customWidth="1"/>
    <col min="12" max="12" width="25.109375" style="628" customWidth="1"/>
    <col min="13" max="13" width="25.33203125" style="628" customWidth="1"/>
    <col min="14" max="15" width="15.6640625" style="628" customWidth="1"/>
    <col min="16" max="16" width="22.44140625" style="628" customWidth="1"/>
    <col min="17" max="20" width="15.6640625" style="628" customWidth="1"/>
    <col min="21" max="21" width="17.44140625" style="628" customWidth="1"/>
    <col min="22" max="23" width="15.6640625" style="628" customWidth="1"/>
    <col min="24" max="24" width="26.6640625" style="628" customWidth="1"/>
    <col min="25" max="26" width="15.6640625" style="628" customWidth="1"/>
    <col min="27" max="27" width="15.6640625" style="629" customWidth="1"/>
    <col min="28" max="32" width="15.6640625" style="628" customWidth="1"/>
    <col min="33" max="16384" width="9.33203125" style="628"/>
  </cols>
  <sheetData>
    <row r="1" spans="2:36" s="631" customFormat="1" ht="17.399999999999999">
      <c r="AA1" s="678"/>
    </row>
    <row r="2" spans="2:36" s="677" customFormat="1" ht="17.399999999999999">
      <c r="B2" s="683" t="s">
        <v>835</v>
      </c>
      <c r="C2" s="683"/>
      <c r="D2" s="683"/>
      <c r="E2" s="686"/>
      <c r="F2" s="686"/>
      <c r="G2" s="680"/>
      <c r="H2" s="680"/>
      <c r="I2" s="680"/>
      <c r="J2" s="680"/>
      <c r="K2" s="683" t="s">
        <v>834</v>
      </c>
      <c r="S2" s="1957"/>
      <c r="T2" s="1957"/>
    </row>
    <row r="3" spans="2:36" s="677" customFormat="1" ht="17.399999999999999">
      <c r="B3" s="683" t="s">
        <v>833</v>
      </c>
      <c r="C3" s="683"/>
      <c r="D3" s="683"/>
      <c r="E3" s="681"/>
      <c r="F3" s="681"/>
      <c r="G3" s="685"/>
      <c r="K3" s="705">
        <f>'General Information'!L1</f>
        <v>46286</v>
      </c>
    </row>
    <row r="4" spans="2:36" s="677" customFormat="1" ht="17.399999999999999">
      <c r="B4" s="684" t="s">
        <v>832</v>
      </c>
      <c r="C4" s="684"/>
      <c r="D4" s="684"/>
      <c r="E4" s="682" t="str">
        <f>'General Information'!C3</f>
        <v>Factories Low-process Unit (HAFR Al Batin)</v>
      </c>
      <c r="F4" s="681"/>
      <c r="G4" s="682"/>
      <c r="H4" s="679"/>
      <c r="I4" s="679"/>
      <c r="J4" s="679"/>
      <c r="K4" s="678"/>
      <c r="L4" s="678"/>
      <c r="M4" s="678"/>
      <c r="N4" s="678"/>
      <c r="R4" s="683"/>
      <c r="S4" s="1958"/>
      <c r="T4" s="1958"/>
    </row>
    <row r="5" spans="2:36" s="677" customFormat="1" ht="17.399999999999999">
      <c r="B5" s="683" t="s">
        <v>831</v>
      </c>
      <c r="C5" s="683"/>
      <c r="D5" s="683"/>
      <c r="E5" s="682" t="str">
        <f>'General Information'!C4</f>
        <v>HFR1-05-03</v>
      </c>
      <c r="F5" s="681"/>
      <c r="G5" s="682"/>
      <c r="H5" s="682"/>
      <c r="I5" s="682"/>
      <c r="J5" s="682"/>
      <c r="R5" s="683"/>
      <c r="S5" s="683"/>
      <c r="T5" s="683"/>
    </row>
    <row r="6" spans="2:36" s="677" customFormat="1" ht="17.399999999999999">
      <c r="B6" s="683" t="s">
        <v>830</v>
      </c>
      <c r="C6" s="683"/>
      <c r="D6" s="683"/>
      <c r="E6" s="682" t="s">
        <v>1072</v>
      </c>
      <c r="F6" s="681"/>
      <c r="G6" s="680"/>
      <c r="H6" s="679"/>
      <c r="I6" s="679"/>
      <c r="J6" s="679"/>
      <c r="K6" s="678"/>
      <c r="L6" s="678"/>
      <c r="M6" s="678"/>
      <c r="N6" s="678"/>
    </row>
    <row r="7" spans="2:36" s="633" customFormat="1" ht="14.4" thickBot="1">
      <c r="B7" s="658"/>
      <c r="C7" s="658"/>
      <c r="D7" s="658"/>
      <c r="E7" s="658"/>
      <c r="F7" s="658"/>
    </row>
    <row r="8" spans="2:36" s="673" customFormat="1" ht="34.5" customHeight="1" thickTop="1" thickBot="1">
      <c r="B8" s="675"/>
      <c r="C8" s="675"/>
      <c r="D8" s="675"/>
      <c r="E8" s="675"/>
      <c r="F8" s="675"/>
      <c r="G8" s="675"/>
      <c r="H8" s="675"/>
      <c r="I8" s="675"/>
      <c r="J8" s="675"/>
      <c r="K8" s="675"/>
      <c r="L8" s="675"/>
      <c r="M8" s="675"/>
      <c r="N8" s="675"/>
      <c r="O8" s="675"/>
      <c r="P8" s="675"/>
      <c r="Q8" s="675"/>
      <c r="R8" s="1949" t="s">
        <v>829</v>
      </c>
      <c r="S8" s="1950"/>
      <c r="T8" s="1951"/>
      <c r="U8" s="674"/>
      <c r="V8" s="674"/>
      <c r="W8" s="676"/>
      <c r="X8" s="675"/>
      <c r="Y8" s="675"/>
      <c r="Z8" s="675"/>
      <c r="AA8" s="675"/>
      <c r="AB8" s="675"/>
      <c r="AC8" s="1949" t="s">
        <v>828</v>
      </c>
      <c r="AD8" s="1950"/>
      <c r="AE8" s="1951"/>
      <c r="AF8" s="674"/>
    </row>
    <row r="9" spans="2:36" s="673" customFormat="1" ht="37.200000000000003" customHeight="1" thickTop="1">
      <c r="B9" s="1959" t="s">
        <v>827</v>
      </c>
      <c r="C9" s="1960"/>
      <c r="D9" s="1960"/>
      <c r="E9" s="1960"/>
      <c r="F9" s="1960"/>
      <c r="G9" s="1961"/>
      <c r="H9" s="1962" t="s">
        <v>326</v>
      </c>
      <c r="I9" s="1963"/>
      <c r="J9" s="1964"/>
      <c r="K9" s="1965" t="s">
        <v>826</v>
      </c>
      <c r="L9" s="1966"/>
      <c r="M9" s="1967"/>
      <c r="N9" s="1959" t="s">
        <v>825</v>
      </c>
      <c r="O9" s="1960"/>
      <c r="P9" s="1968" t="s">
        <v>824</v>
      </c>
      <c r="Q9" s="1952" t="s">
        <v>823</v>
      </c>
      <c r="R9" s="1954" t="s">
        <v>819</v>
      </c>
      <c r="S9" s="1955"/>
      <c r="T9" s="1956"/>
      <c r="U9" s="1952" t="s">
        <v>822</v>
      </c>
      <c r="V9" s="1954" t="s">
        <v>821</v>
      </c>
      <c r="W9" s="1955"/>
      <c r="X9" s="1955"/>
      <c r="Y9" s="1956"/>
      <c r="Z9" s="1954" t="s">
        <v>820</v>
      </c>
      <c r="AA9" s="1955"/>
      <c r="AB9" s="1956"/>
      <c r="AC9" s="1954" t="s">
        <v>819</v>
      </c>
      <c r="AD9" s="1955"/>
      <c r="AE9" s="1956"/>
      <c r="AF9" s="1952" t="s">
        <v>818</v>
      </c>
    </row>
    <row r="10" spans="2:36" s="658" customFormat="1" ht="57.45" customHeight="1" thickBot="1">
      <c r="B10" s="672" t="s">
        <v>817</v>
      </c>
      <c r="C10" s="671" t="s">
        <v>816</v>
      </c>
      <c r="D10" s="671" t="s">
        <v>815</v>
      </c>
      <c r="E10" s="671" t="s">
        <v>814</v>
      </c>
      <c r="F10" s="671" t="s">
        <v>112</v>
      </c>
      <c r="G10" s="670" t="s">
        <v>813</v>
      </c>
      <c r="H10" s="669" t="s">
        <v>812</v>
      </c>
      <c r="I10" s="668" t="s">
        <v>811</v>
      </c>
      <c r="J10" s="667" t="s">
        <v>326</v>
      </c>
      <c r="K10" s="665" t="s">
        <v>810</v>
      </c>
      <c r="L10" s="664" t="s">
        <v>809</v>
      </c>
      <c r="M10" s="666" t="s">
        <v>808</v>
      </c>
      <c r="N10" s="665" t="s">
        <v>807</v>
      </c>
      <c r="O10" s="664" t="s">
        <v>94</v>
      </c>
      <c r="P10" s="1969"/>
      <c r="Q10" s="1953"/>
      <c r="R10" s="663" t="s">
        <v>800</v>
      </c>
      <c r="S10" s="662" t="s">
        <v>799</v>
      </c>
      <c r="T10" s="661" t="s">
        <v>798</v>
      </c>
      <c r="U10" s="1953"/>
      <c r="V10" s="663" t="s">
        <v>806</v>
      </c>
      <c r="W10" s="662" t="s">
        <v>805</v>
      </c>
      <c r="X10" s="662" t="s">
        <v>804</v>
      </c>
      <c r="Y10" s="661" t="s">
        <v>803</v>
      </c>
      <c r="Z10" s="663" t="s">
        <v>802</v>
      </c>
      <c r="AA10" s="662" t="s">
        <v>801</v>
      </c>
      <c r="AB10" s="661" t="s">
        <v>94</v>
      </c>
      <c r="AC10" s="663" t="s">
        <v>800</v>
      </c>
      <c r="AD10" s="662" t="s">
        <v>799</v>
      </c>
      <c r="AE10" s="661" t="s">
        <v>798</v>
      </c>
      <c r="AF10" s="1953"/>
      <c r="AG10" s="659"/>
      <c r="AH10" s="659"/>
      <c r="AI10" s="659"/>
      <c r="AJ10" s="659"/>
    </row>
    <row r="11" spans="2:36" s="658" customFormat="1" ht="57.45" customHeight="1" thickTop="1">
      <c r="B11" s="651"/>
      <c r="C11" s="1159"/>
      <c r="D11" s="1159"/>
      <c r="E11" s="1160"/>
      <c r="F11" s="1161"/>
      <c r="G11" s="647"/>
      <c r="H11" s="652"/>
      <c r="I11" s="655"/>
      <c r="J11" s="654"/>
      <c r="K11" s="649"/>
      <c r="L11" s="649"/>
      <c r="M11" s="649"/>
      <c r="N11" s="653"/>
      <c r="O11" s="649"/>
      <c r="P11" s="652"/>
      <c r="Q11" s="652"/>
      <c r="R11" s="648"/>
      <c r="S11" s="648"/>
      <c r="T11" s="648" t="str">
        <f>IF(AND(R11="Very Low",S11="Low"),"L1",IF(AND(R11="Low",S11="Low"),"L4",IF(OR(AND(R11="Very Low",S11="Low"),AND(R11="Low",S11="Very Low")),"L2",IF(OR(AND(R11="Medium",S11="Very Low"),AND(R11="Very Low",S11="Medium")),"L3",IF(OR(AND(R11="High",S11="Very Low"),AND(R11="Very Low",S11="High")),"L4",IF(OR(AND(R11="Very High",S11="Very Low"),AND(R11="Very Low",S11="Very High")),"M5",IF(OR(AND(R11="Low",S11="Medium"),AND(R11="Medium",S11="Low")),"M6",IF(OR(AND(R11="High",S11="Low"),AND(R11="Low",S11="High")),"M8",IF(AND(R11="Medium",S11="Medium"),"M9",IF(OR(AND(R11="Very High",S11="Low"),AND(R11="Low",S11="Very High")),"M10",IF(OR(AND(R11="High",S11="Medium"),AND(R11="Medium",S11="High")),"M12",IF(OR(AND(R11="Very High",S11="Medium"),AND(R11="Medium",S11="Very High")),"H15",IF(AND(R11="High",S11="High"),"H16",IF(OR(AND(R11="Very High",S11="High"),AND(R11="High",S11="Very High")),"H20",IF(AND(R11="Very High",S11="Very High"),"H25","")))))))))))))))</f>
        <v/>
      </c>
      <c r="U11" s="651"/>
      <c r="V11" s="651"/>
      <c r="W11" s="649"/>
      <c r="X11" s="649"/>
      <c r="Y11" s="650"/>
      <c r="Z11" s="649"/>
      <c r="AA11" s="649"/>
      <c r="AB11" s="660"/>
      <c r="AC11" s="648"/>
      <c r="AD11" s="648"/>
      <c r="AE11" s="648" t="str">
        <f>IF(AND(AC11="Very Low",AD11="Low"),"L1",IF(AND(AC11="Low",AD11="Low"),"L4",IF(OR(AND(AC11="Very Low",AD11="Low"),AND(AC11="Low",AD11="Very Low")),"L2",IF(OR(AND(AC11="Medium",AD11="Very Low"),AND(AC11="Very Low",AD11="Medium")),"L3",IF(OR(AND(AC11="High",AD11="Very Low"),AND(AC11="Very Low",AD11="High")),"L4",IF(OR(AND(AC11="Very High",AD11="Very Low"),AND(AC11="Very Low",AD11="Very High")),"M5",IF(OR(AND(AC11="Low",AD11="Medium"),AND(AC11="Medium",AD11="Low")),"M6",IF(OR(AND(AC11="High",AD11="Low"),AND(AC11="Low",AD11="High")),"M8",IF(AND(AC11="Medium",AD11="Medium"),"M9",IF(OR(AND(AC11="Very High",AD11="Low"),AND(AC11="Low",AD11="Very High")),"M10",IF(OR(AND(AC11="High",AD11="Medium"),AND(AC11="Medium",AD11="High")),"M12",IF(OR(AND(AC11="Very High",AD11="Medium"),AND(AC11="Medium",AD11="Very High")),"H15",IF(AND(AC11="High",AD11="High"),"H16",IF(OR(AND(AC11="Very High",AD11="High"),AND(AC11="High",AD11="Very High")),"H20",IF(AND(AC11="Very High",AD11="Very High"),"H25","")))))))))))))))</f>
        <v/>
      </c>
      <c r="AF11" s="647"/>
      <c r="AG11" s="659"/>
      <c r="AH11" s="659"/>
      <c r="AI11" s="659"/>
      <c r="AJ11" s="659"/>
    </row>
    <row r="12" spans="2:36" s="707" customFormat="1" ht="129" customHeight="1">
      <c r="B12" s="1158" t="s">
        <v>1198</v>
      </c>
      <c r="C12" s="1162" t="s">
        <v>1162</v>
      </c>
      <c r="D12" s="1162" t="s">
        <v>1163</v>
      </c>
      <c r="E12" s="1162" t="s">
        <v>1164</v>
      </c>
      <c r="F12" s="1163" t="s">
        <v>1165</v>
      </c>
      <c r="G12" s="1153" t="s">
        <v>1176</v>
      </c>
      <c r="H12" s="657" t="s">
        <v>1166</v>
      </c>
      <c r="I12" s="1154" t="s">
        <v>1167</v>
      </c>
      <c r="J12" s="1154" t="s">
        <v>1177</v>
      </c>
      <c r="K12" s="1155" t="s">
        <v>1178</v>
      </c>
      <c r="L12" s="1156" t="s">
        <v>1179</v>
      </c>
      <c r="M12" s="1156" t="s">
        <v>1180</v>
      </c>
      <c r="N12" s="1157">
        <v>46132</v>
      </c>
      <c r="O12" s="1157">
        <v>46137</v>
      </c>
      <c r="P12" s="657" t="s">
        <v>1181</v>
      </c>
      <c r="Q12" s="657" t="s">
        <v>1168</v>
      </c>
      <c r="R12" s="1156" t="s">
        <v>114</v>
      </c>
      <c r="S12" s="1156" t="s">
        <v>114</v>
      </c>
      <c r="T12" s="1156">
        <v>2</v>
      </c>
      <c r="U12" s="1156" t="s">
        <v>1182</v>
      </c>
      <c r="V12" s="1156" t="s">
        <v>1183</v>
      </c>
      <c r="W12" s="1156" t="s">
        <v>1184</v>
      </c>
      <c r="X12" s="1156" t="s">
        <v>1185</v>
      </c>
      <c r="Y12" s="1156" t="s">
        <v>21</v>
      </c>
      <c r="Z12" s="1157">
        <v>46132</v>
      </c>
      <c r="AA12" s="1157" t="s">
        <v>1346</v>
      </c>
      <c r="AB12" s="1157">
        <v>46137</v>
      </c>
      <c r="AC12" s="1156" t="s">
        <v>113</v>
      </c>
      <c r="AD12" s="1156" t="s">
        <v>113</v>
      </c>
      <c r="AE12" s="1156">
        <v>1</v>
      </c>
      <c r="AF12" s="1153" t="s">
        <v>1176</v>
      </c>
      <c r="AG12" s="706"/>
      <c r="AH12" s="706"/>
      <c r="AI12" s="706"/>
      <c r="AJ12" s="706"/>
    </row>
    <row r="13" spans="2:36" s="707" customFormat="1" ht="100.5" customHeight="1">
      <c r="B13" s="1158" t="s">
        <v>1199</v>
      </c>
      <c r="C13" s="1164" t="s">
        <v>1186</v>
      </c>
      <c r="D13" s="1164" t="s">
        <v>1163</v>
      </c>
      <c r="E13" s="1164" t="s">
        <v>1164</v>
      </c>
      <c r="F13" s="1165" t="s">
        <v>1165</v>
      </c>
      <c r="G13" s="656" t="s">
        <v>1176</v>
      </c>
      <c r="H13" s="657" t="s">
        <v>1166</v>
      </c>
      <c r="I13" s="1154" t="s">
        <v>1167</v>
      </c>
      <c r="J13" s="1154" t="s">
        <v>1177</v>
      </c>
      <c r="K13" s="1156" t="s">
        <v>1187</v>
      </c>
      <c r="L13" s="1156" t="s">
        <v>1188</v>
      </c>
      <c r="M13" s="1156" t="s">
        <v>1189</v>
      </c>
      <c r="N13" s="1157">
        <v>46135</v>
      </c>
      <c r="O13" s="1157">
        <v>46135</v>
      </c>
      <c r="P13" s="657" t="s">
        <v>1181</v>
      </c>
      <c r="Q13" s="657" t="s">
        <v>1168</v>
      </c>
      <c r="R13" s="1156" t="s">
        <v>115</v>
      </c>
      <c r="S13" s="1156" t="s">
        <v>115</v>
      </c>
      <c r="T13" s="1156">
        <v>3</v>
      </c>
      <c r="U13" s="1156" t="s">
        <v>1190</v>
      </c>
      <c r="V13" s="1156" t="s">
        <v>1183</v>
      </c>
      <c r="W13" s="1156" t="s">
        <v>1184</v>
      </c>
      <c r="X13" s="1156" t="s">
        <v>1191</v>
      </c>
      <c r="Y13" s="1156" t="s">
        <v>1192</v>
      </c>
      <c r="Z13" s="1157">
        <v>46135</v>
      </c>
      <c r="AA13" s="1166" t="s">
        <v>1347</v>
      </c>
      <c r="AB13" s="1157">
        <v>45770</v>
      </c>
      <c r="AC13" s="1156" t="s">
        <v>113</v>
      </c>
      <c r="AD13" s="1156" t="s">
        <v>113</v>
      </c>
      <c r="AE13" s="1156">
        <v>1</v>
      </c>
      <c r="AF13" s="656" t="s">
        <v>1176</v>
      </c>
      <c r="AG13" s="706"/>
      <c r="AH13" s="706"/>
      <c r="AI13" s="706"/>
      <c r="AJ13" s="706"/>
    </row>
    <row r="14" spans="2:36" s="707" customFormat="1" ht="100.5" customHeight="1">
      <c r="B14" s="1158" t="s">
        <v>1200</v>
      </c>
      <c r="C14" s="1164" t="s">
        <v>1162</v>
      </c>
      <c r="D14" s="1164" t="s">
        <v>1163</v>
      </c>
      <c r="E14" s="1164" t="s">
        <v>1164</v>
      </c>
      <c r="F14" s="1165" t="s">
        <v>1165</v>
      </c>
      <c r="G14" s="656" t="s">
        <v>1176</v>
      </c>
      <c r="H14" s="657" t="s">
        <v>1166</v>
      </c>
      <c r="I14" s="1154" t="s">
        <v>1167</v>
      </c>
      <c r="J14" s="1154" t="s">
        <v>1177</v>
      </c>
      <c r="K14" s="1156" t="s">
        <v>1193</v>
      </c>
      <c r="L14" s="1156" t="s">
        <v>1194</v>
      </c>
      <c r="M14" s="1156" t="s">
        <v>1195</v>
      </c>
      <c r="N14" s="1157">
        <v>46144</v>
      </c>
      <c r="O14" s="1157">
        <v>46144</v>
      </c>
      <c r="P14" s="657" t="s">
        <v>1181</v>
      </c>
      <c r="Q14" s="657" t="s">
        <v>1168</v>
      </c>
      <c r="R14" s="1156" t="s">
        <v>115</v>
      </c>
      <c r="S14" s="1156" t="s">
        <v>115</v>
      </c>
      <c r="T14" s="1156">
        <v>3</v>
      </c>
      <c r="U14" s="1156" t="s">
        <v>1196</v>
      </c>
      <c r="V14" s="1156" t="s">
        <v>1183</v>
      </c>
      <c r="W14" s="1156" t="s">
        <v>1184</v>
      </c>
      <c r="X14" s="1156" t="s">
        <v>1197</v>
      </c>
      <c r="Y14" s="1156" t="s">
        <v>1192</v>
      </c>
      <c r="Z14" s="1157">
        <v>46144</v>
      </c>
      <c r="AA14" s="1166" t="s">
        <v>1347</v>
      </c>
      <c r="AB14" s="1157">
        <v>46144</v>
      </c>
      <c r="AC14" s="1156" t="s">
        <v>113</v>
      </c>
      <c r="AD14" s="1156" t="s">
        <v>113</v>
      </c>
      <c r="AE14" s="1156">
        <v>1</v>
      </c>
      <c r="AF14" s="656" t="s">
        <v>1176</v>
      </c>
      <c r="AG14" s="706"/>
      <c r="AH14" s="706"/>
      <c r="AI14" s="706"/>
      <c r="AJ14" s="706"/>
    </row>
    <row r="15" spans="2:36" s="707" customFormat="1" ht="100.5" customHeight="1">
      <c r="B15" s="1175" t="s">
        <v>1200</v>
      </c>
      <c r="C15" s="1176" t="s">
        <v>1301</v>
      </c>
      <c r="D15" s="1176" t="s">
        <v>1163</v>
      </c>
      <c r="E15" s="1176" t="s">
        <v>1164</v>
      </c>
      <c r="F15" s="1172" t="s">
        <v>1165</v>
      </c>
      <c r="G15" s="656" t="s">
        <v>1176</v>
      </c>
      <c r="H15" s="657" t="s">
        <v>1166</v>
      </c>
      <c r="I15" s="1154" t="s">
        <v>1167</v>
      </c>
      <c r="J15" s="1154" t="s">
        <v>1177</v>
      </c>
      <c r="K15" s="1156" t="s">
        <v>1302</v>
      </c>
      <c r="L15" s="1156" t="s">
        <v>1303</v>
      </c>
      <c r="M15" s="1156" t="s">
        <v>1304</v>
      </c>
      <c r="N15" s="1157">
        <v>46149</v>
      </c>
      <c r="O15" s="1157">
        <v>46149</v>
      </c>
      <c r="P15" s="657" t="s">
        <v>1181</v>
      </c>
      <c r="Q15" s="657" t="s">
        <v>1168</v>
      </c>
      <c r="R15" s="1156" t="s">
        <v>115</v>
      </c>
      <c r="S15" s="1156" t="s">
        <v>115</v>
      </c>
      <c r="T15" s="1156">
        <v>3</v>
      </c>
      <c r="U15" s="1156" t="s">
        <v>1305</v>
      </c>
      <c r="V15" s="1156" t="s">
        <v>1183</v>
      </c>
      <c r="W15" s="1156" t="s">
        <v>1184</v>
      </c>
      <c r="X15" s="1156" t="s">
        <v>1306</v>
      </c>
      <c r="Y15" s="1156" t="s">
        <v>1192</v>
      </c>
      <c r="Z15" s="1157">
        <v>46149</v>
      </c>
      <c r="AA15" s="1173" t="s">
        <v>1347</v>
      </c>
      <c r="AB15" s="1157">
        <v>46149</v>
      </c>
      <c r="AC15" s="1156" t="s">
        <v>113</v>
      </c>
      <c r="AD15" s="1156" t="s">
        <v>113</v>
      </c>
      <c r="AE15" s="1156">
        <v>1</v>
      </c>
      <c r="AF15" s="656" t="s">
        <v>1176</v>
      </c>
      <c r="AG15" s="706"/>
      <c r="AH15" s="706"/>
      <c r="AI15" s="706"/>
      <c r="AJ15" s="706"/>
    </row>
    <row r="16" spans="2:36" s="707" customFormat="1" ht="125.25" customHeight="1">
      <c r="B16" s="1174" t="s">
        <v>1348</v>
      </c>
      <c r="C16" s="1164" t="s">
        <v>1162</v>
      </c>
      <c r="D16" s="1164" t="s">
        <v>1163</v>
      </c>
      <c r="E16" s="1164" t="s">
        <v>1164</v>
      </c>
      <c r="F16" s="1165" t="s">
        <v>1165</v>
      </c>
      <c r="G16" s="656" t="s">
        <v>1176</v>
      </c>
      <c r="H16" s="657" t="s">
        <v>1166</v>
      </c>
      <c r="I16" s="1154" t="s">
        <v>1337</v>
      </c>
      <c r="J16" s="1154" t="s">
        <v>1177</v>
      </c>
      <c r="K16" s="1156" t="s">
        <v>1338</v>
      </c>
      <c r="L16" s="1156" t="s">
        <v>1339</v>
      </c>
      <c r="M16" s="1156" t="s">
        <v>1340</v>
      </c>
      <c r="N16" s="1157">
        <v>46155</v>
      </c>
      <c r="O16" s="1157">
        <v>46155</v>
      </c>
      <c r="P16" s="657" t="s">
        <v>1341</v>
      </c>
      <c r="Q16" s="657" t="s">
        <v>1168</v>
      </c>
      <c r="R16" s="1156" t="s">
        <v>1342</v>
      </c>
      <c r="S16" s="1156" t="s">
        <v>1342</v>
      </c>
      <c r="T16" s="1156">
        <v>4</v>
      </c>
      <c r="U16" s="1156" t="s">
        <v>1343</v>
      </c>
      <c r="V16" s="1156" t="s">
        <v>1183</v>
      </c>
      <c r="W16" s="1156" t="s">
        <v>1184</v>
      </c>
      <c r="X16" s="1156" t="s">
        <v>1344</v>
      </c>
      <c r="Y16" s="1156" t="s">
        <v>1345</v>
      </c>
      <c r="Z16" s="1157">
        <v>46155</v>
      </c>
      <c r="AA16" s="1166" t="s">
        <v>1347</v>
      </c>
      <c r="AB16" s="1157">
        <v>46155</v>
      </c>
      <c r="AC16" s="1156" t="s">
        <v>113</v>
      </c>
      <c r="AD16" s="1156" t="s">
        <v>113</v>
      </c>
      <c r="AE16" s="1156">
        <v>1</v>
      </c>
      <c r="AF16" s="656" t="s">
        <v>1176</v>
      </c>
      <c r="AG16" s="706"/>
      <c r="AH16" s="706"/>
      <c r="AI16" s="706"/>
      <c r="AJ16" s="706"/>
    </row>
    <row r="17" spans="2:29" s="633" customFormat="1">
      <c r="B17" s="646"/>
      <c r="C17" s="646"/>
      <c r="D17" s="646"/>
      <c r="E17" s="646"/>
      <c r="F17" s="646"/>
    </row>
    <row r="18" spans="2:29" s="633" customFormat="1">
      <c r="B18" s="646"/>
      <c r="C18" s="646"/>
      <c r="D18" s="646"/>
      <c r="E18" s="646"/>
      <c r="F18" s="646"/>
    </row>
    <row r="19" spans="2:29">
      <c r="B19" s="633"/>
      <c r="C19" s="633"/>
      <c r="D19" s="633"/>
      <c r="E19" s="633"/>
      <c r="F19" s="633"/>
      <c r="H19" s="633"/>
      <c r="I19" s="633"/>
      <c r="J19" s="633"/>
      <c r="K19" s="633"/>
      <c r="L19" s="633"/>
      <c r="M19" s="633"/>
      <c r="N19" s="633"/>
      <c r="O19" s="633"/>
      <c r="P19" s="633"/>
      <c r="Q19" s="633"/>
      <c r="R19" s="633"/>
      <c r="S19" s="633"/>
      <c r="T19" s="633"/>
      <c r="V19" s="633"/>
      <c r="W19" s="633"/>
      <c r="X19" s="633"/>
      <c r="AA19" s="633"/>
    </row>
    <row r="20" spans="2:29" ht="17.399999999999999">
      <c r="B20" s="645" t="s">
        <v>797</v>
      </c>
      <c r="C20" s="645"/>
      <c r="D20" s="645"/>
      <c r="E20" s="645"/>
      <c r="F20" s="645"/>
      <c r="G20" s="632"/>
      <c r="H20" s="632"/>
      <c r="I20" s="632"/>
      <c r="J20" s="632"/>
      <c r="K20" s="635"/>
      <c r="L20" s="634"/>
      <c r="M20" s="633"/>
      <c r="N20" s="633"/>
      <c r="AA20" s="628"/>
      <c r="AC20" s="629"/>
    </row>
    <row r="21" spans="2:29" ht="17.399999999999999">
      <c r="B21" s="632" t="s">
        <v>796</v>
      </c>
      <c r="C21" s="632"/>
      <c r="D21" s="632"/>
      <c r="E21" s="632"/>
      <c r="F21" s="632"/>
      <c r="G21" s="632"/>
      <c r="H21" s="632"/>
      <c r="I21" s="632"/>
      <c r="J21" s="632"/>
      <c r="K21" s="635"/>
      <c r="L21" s="633"/>
      <c r="M21" s="633"/>
      <c r="N21" s="633"/>
      <c r="O21" s="633"/>
      <c r="P21" s="633"/>
      <c r="Q21" s="633"/>
      <c r="R21" s="633"/>
      <c r="S21" s="633"/>
      <c r="T21" s="633"/>
      <c r="V21" s="633"/>
      <c r="W21" s="633"/>
      <c r="X21" s="633"/>
      <c r="AA21" s="633"/>
    </row>
    <row r="22" spans="2:29" ht="17.399999999999999">
      <c r="B22" s="636" t="s">
        <v>795</v>
      </c>
      <c r="C22" s="636"/>
      <c r="D22" s="636"/>
      <c r="E22" s="636"/>
      <c r="F22" s="636"/>
      <c r="G22" s="632"/>
      <c r="H22" s="632"/>
      <c r="I22" s="632"/>
      <c r="J22" s="632"/>
      <c r="K22" s="635"/>
      <c r="L22" s="634"/>
      <c r="M22" s="633"/>
      <c r="N22" s="633"/>
      <c r="AA22" s="628"/>
      <c r="AC22" s="629"/>
    </row>
    <row r="23" spans="2:29" ht="17.399999999999999">
      <c r="B23" s="636"/>
      <c r="C23" s="636"/>
      <c r="D23" s="636"/>
      <c r="E23" s="636"/>
      <c r="F23" s="636"/>
      <c r="G23" s="632"/>
      <c r="H23" s="632"/>
      <c r="I23" s="632"/>
      <c r="J23" s="632"/>
      <c r="K23" s="635"/>
      <c r="L23" s="633"/>
      <c r="M23" s="633"/>
      <c r="N23" s="633"/>
      <c r="O23" s="633"/>
      <c r="P23" s="633"/>
      <c r="Q23" s="633"/>
      <c r="R23" s="633"/>
      <c r="S23" s="633"/>
      <c r="T23" s="633"/>
      <c r="V23" s="633"/>
      <c r="W23" s="633"/>
      <c r="X23" s="633"/>
      <c r="AA23" s="633"/>
    </row>
    <row r="24" spans="2:29" ht="18" thickBot="1">
      <c r="B24" s="637" t="s">
        <v>794</v>
      </c>
      <c r="C24" s="637"/>
      <c r="D24" s="637"/>
      <c r="E24" s="637"/>
      <c r="F24" s="637"/>
      <c r="G24" s="632"/>
      <c r="H24" s="632"/>
      <c r="I24" s="632"/>
      <c r="J24" s="632"/>
      <c r="K24" s="632"/>
      <c r="L24" s="634"/>
      <c r="M24" s="633"/>
      <c r="N24" s="633"/>
      <c r="AA24" s="628"/>
      <c r="AC24" s="629"/>
    </row>
    <row r="25" spans="2:29" ht="18.600000000000001" thickBot="1">
      <c r="B25" s="644" t="s">
        <v>793</v>
      </c>
      <c r="C25" s="641"/>
      <c r="D25" s="641"/>
      <c r="E25" s="641"/>
      <c r="F25" s="641"/>
      <c r="G25" s="632"/>
      <c r="H25" s="640"/>
      <c r="I25" s="640"/>
      <c r="J25" s="640"/>
      <c r="K25" s="640"/>
      <c r="L25" s="633"/>
      <c r="M25" s="633"/>
      <c r="N25" s="633"/>
      <c r="O25" s="633"/>
      <c r="P25" s="633"/>
      <c r="Q25" s="633"/>
      <c r="R25" s="633"/>
      <c r="S25" s="633"/>
      <c r="T25" s="633"/>
      <c r="V25" s="633"/>
      <c r="W25" s="633"/>
      <c r="X25" s="633"/>
      <c r="AA25" s="633"/>
    </row>
    <row r="26" spans="2:29" ht="19.2" thickTop="1" thickBot="1">
      <c r="B26" s="643" t="s">
        <v>792</v>
      </c>
      <c r="C26" s="641"/>
      <c r="D26" s="641"/>
      <c r="E26" s="641"/>
      <c r="F26" s="641"/>
      <c r="G26" s="632"/>
      <c r="H26" s="640"/>
      <c r="I26" s="640"/>
      <c r="J26" s="640"/>
      <c r="K26" s="640"/>
      <c r="L26" s="634"/>
      <c r="M26" s="633"/>
      <c r="N26" s="633"/>
      <c r="AA26" s="628"/>
      <c r="AC26" s="629"/>
    </row>
    <row r="27" spans="2:29" ht="18.600000000000001" thickBot="1">
      <c r="B27" s="642" t="s">
        <v>791</v>
      </c>
      <c r="C27" s="641"/>
      <c r="D27" s="641"/>
      <c r="E27" s="641"/>
      <c r="F27" s="641"/>
      <c r="G27" s="632"/>
      <c r="H27" s="640"/>
      <c r="I27" s="640"/>
      <c r="J27" s="640"/>
      <c r="K27" s="640"/>
      <c r="L27" s="639"/>
      <c r="M27" s="638"/>
    </row>
    <row r="28" spans="2:29" ht="18.600000000000001" thickBot="1">
      <c r="B28" s="642" t="s">
        <v>790</v>
      </c>
      <c r="C28" s="641"/>
      <c r="D28" s="641"/>
      <c r="E28" s="641"/>
      <c r="F28" s="641"/>
      <c r="G28" s="632"/>
      <c r="H28" s="640"/>
      <c r="I28" s="640"/>
      <c r="J28" s="640"/>
      <c r="K28" s="640"/>
      <c r="L28" s="639"/>
      <c r="M28" s="638"/>
    </row>
    <row r="29" spans="2:29" ht="18.600000000000001" thickBot="1">
      <c r="B29" s="642" t="s">
        <v>789</v>
      </c>
      <c r="C29" s="641"/>
      <c r="D29" s="641"/>
      <c r="E29" s="641"/>
      <c r="F29" s="641"/>
      <c r="G29" s="632"/>
      <c r="H29" s="640"/>
      <c r="I29" s="640"/>
      <c r="J29" s="640"/>
      <c r="K29" s="640"/>
      <c r="L29" s="639"/>
      <c r="M29" s="638"/>
      <c r="X29" s="628" t="s">
        <v>837</v>
      </c>
    </row>
    <row r="30" spans="2:29" ht="18.600000000000001" thickBot="1">
      <c r="B30" s="642" t="s">
        <v>788</v>
      </c>
      <c r="C30" s="641"/>
      <c r="D30" s="641"/>
      <c r="E30" s="641"/>
      <c r="F30" s="641"/>
      <c r="G30" s="632"/>
      <c r="H30" s="640"/>
      <c r="I30" s="640"/>
      <c r="J30" s="640"/>
      <c r="K30" s="640"/>
      <c r="L30" s="639"/>
      <c r="M30" s="638"/>
    </row>
    <row r="31" spans="2:29" ht="18.600000000000001" thickBot="1">
      <c r="B31" s="642" t="s">
        <v>787</v>
      </c>
      <c r="C31" s="641"/>
      <c r="D31" s="641"/>
      <c r="E31" s="641"/>
      <c r="F31" s="641"/>
      <c r="G31" s="632"/>
      <c r="H31" s="640"/>
      <c r="I31" s="640"/>
      <c r="J31" s="640"/>
      <c r="K31" s="640"/>
      <c r="L31" s="639"/>
      <c r="M31" s="638"/>
    </row>
    <row r="32" spans="2:29" ht="18.600000000000001" thickBot="1">
      <c r="B32" s="642" t="s">
        <v>786</v>
      </c>
      <c r="C32" s="641"/>
      <c r="D32" s="641"/>
      <c r="E32" s="641"/>
      <c r="F32" s="641"/>
      <c r="G32" s="632"/>
      <c r="H32" s="640"/>
      <c r="I32" s="640"/>
      <c r="J32" s="640"/>
      <c r="K32" s="640"/>
      <c r="L32" s="639"/>
      <c r="M32" s="638"/>
    </row>
    <row r="33" spans="2:29" ht="18.600000000000001" thickBot="1">
      <c r="B33" s="642" t="s">
        <v>785</v>
      </c>
      <c r="C33" s="641"/>
      <c r="D33" s="641"/>
      <c r="E33" s="641"/>
      <c r="F33" s="641"/>
      <c r="G33" s="632"/>
      <c r="H33" s="640"/>
      <c r="I33" s="640"/>
      <c r="J33" s="640"/>
      <c r="K33" s="640"/>
      <c r="L33" s="639"/>
      <c r="M33" s="638"/>
    </row>
    <row r="34" spans="2:29" ht="18.600000000000001" thickBot="1">
      <c r="B34" s="642" t="s">
        <v>784</v>
      </c>
      <c r="C34" s="641"/>
      <c r="D34" s="641"/>
      <c r="E34" s="641"/>
      <c r="F34" s="641"/>
      <c r="G34" s="632"/>
      <c r="H34" s="640"/>
      <c r="I34" s="640"/>
      <c r="J34" s="640"/>
      <c r="K34" s="640"/>
      <c r="L34" s="639"/>
      <c r="M34" s="638"/>
    </row>
    <row r="35" spans="2:29" ht="18.600000000000001" thickBot="1">
      <c r="B35" s="642" t="s">
        <v>783</v>
      </c>
      <c r="C35" s="641"/>
      <c r="D35" s="641"/>
      <c r="E35" s="641"/>
      <c r="F35" s="641"/>
      <c r="G35" s="632"/>
      <c r="H35" s="640"/>
      <c r="I35" s="640"/>
      <c r="J35" s="640"/>
      <c r="K35" s="640"/>
      <c r="L35" s="639"/>
      <c r="M35" s="638"/>
    </row>
    <row r="36" spans="2:29" ht="18.600000000000001" thickBot="1">
      <c r="B36" s="642" t="s">
        <v>782</v>
      </c>
      <c r="C36" s="641"/>
      <c r="D36" s="641"/>
      <c r="E36" s="641"/>
      <c r="F36" s="641"/>
      <c r="G36" s="632"/>
      <c r="H36" s="640"/>
      <c r="I36" s="640"/>
      <c r="J36" s="640"/>
      <c r="K36" s="640"/>
      <c r="L36" s="639"/>
      <c r="M36" s="638"/>
    </row>
    <row r="37" spans="2:29" ht="18">
      <c r="B37" s="641"/>
      <c r="C37" s="641"/>
      <c r="D37" s="641"/>
      <c r="E37" s="641"/>
      <c r="F37" s="641"/>
      <c r="G37" s="632"/>
      <c r="H37" s="640"/>
      <c r="I37" s="640"/>
      <c r="J37" s="640"/>
      <c r="K37" s="640"/>
      <c r="L37" s="639"/>
      <c r="M37" s="638"/>
    </row>
    <row r="38" spans="2:29" ht="17.399999999999999">
      <c r="B38" s="637" t="s">
        <v>781</v>
      </c>
      <c r="C38" s="637"/>
      <c r="D38" s="637"/>
      <c r="E38" s="637"/>
      <c r="F38" s="637"/>
      <c r="G38" s="632"/>
      <c r="H38" s="632"/>
      <c r="I38" s="632"/>
      <c r="J38" s="632"/>
      <c r="K38" s="635"/>
      <c r="L38" s="634"/>
      <c r="M38" s="633"/>
      <c r="N38" s="633"/>
      <c r="AA38" s="628"/>
      <c r="AC38" s="629"/>
    </row>
    <row r="39" spans="2:29" ht="17.399999999999999">
      <c r="B39" s="636" t="s">
        <v>780</v>
      </c>
      <c r="C39" s="636"/>
      <c r="D39" s="636"/>
      <c r="E39" s="636"/>
      <c r="F39" s="636"/>
      <c r="G39" s="632"/>
      <c r="H39" s="632"/>
      <c r="I39" s="632"/>
      <c r="J39" s="632"/>
      <c r="K39" s="635"/>
      <c r="L39" s="634"/>
      <c r="M39" s="633"/>
      <c r="N39" s="633"/>
      <c r="AA39" s="628"/>
      <c r="AC39" s="629"/>
    </row>
    <row r="40" spans="2:29" ht="17.399999999999999">
      <c r="B40" s="636" t="s">
        <v>779</v>
      </c>
      <c r="C40" s="636"/>
      <c r="D40" s="636"/>
      <c r="E40" s="636"/>
      <c r="F40" s="636"/>
      <c r="G40" s="632"/>
      <c r="H40" s="632"/>
      <c r="I40" s="632"/>
      <c r="J40" s="632"/>
      <c r="K40" s="635"/>
      <c r="L40" s="634"/>
      <c r="M40" s="633"/>
      <c r="N40" s="633"/>
      <c r="AA40" s="628"/>
      <c r="AC40" s="629"/>
    </row>
    <row r="41" spans="2:29" ht="17.399999999999999">
      <c r="B41" s="636" t="s">
        <v>778</v>
      </c>
      <c r="C41" s="636"/>
      <c r="D41" s="636"/>
      <c r="E41" s="636"/>
      <c r="F41" s="636"/>
      <c r="G41" s="632"/>
      <c r="H41" s="632"/>
      <c r="I41" s="632"/>
      <c r="J41" s="632"/>
      <c r="K41" s="635"/>
      <c r="L41" s="634"/>
      <c r="M41" s="633"/>
      <c r="N41" s="633"/>
      <c r="AA41" s="628"/>
      <c r="AC41" s="629"/>
    </row>
    <row r="42" spans="2:29" ht="17.399999999999999">
      <c r="B42" s="636"/>
      <c r="C42" s="636"/>
      <c r="D42" s="636"/>
      <c r="E42" s="636"/>
      <c r="F42" s="636"/>
      <c r="G42" s="632"/>
      <c r="H42" s="632"/>
      <c r="I42" s="632"/>
      <c r="J42" s="632"/>
      <c r="K42" s="635"/>
      <c r="L42" s="634"/>
      <c r="M42" s="633"/>
      <c r="N42" s="633"/>
      <c r="AA42" s="628"/>
      <c r="AC42" s="629"/>
    </row>
    <row r="43" spans="2:29" ht="17.399999999999999">
      <c r="B43" s="636" t="s">
        <v>777</v>
      </c>
      <c r="C43" s="636"/>
      <c r="D43" s="636"/>
      <c r="E43" s="636"/>
      <c r="F43" s="636"/>
      <c r="G43" s="632"/>
      <c r="H43" s="632"/>
      <c r="I43" s="632"/>
      <c r="J43" s="632"/>
      <c r="K43" s="635"/>
      <c r="L43" s="634"/>
      <c r="M43" s="633"/>
      <c r="N43" s="633"/>
      <c r="AA43" s="628"/>
      <c r="AC43" s="629"/>
    </row>
    <row r="44" spans="2:29" ht="17.399999999999999">
      <c r="B44" s="636" t="s">
        <v>776</v>
      </c>
      <c r="C44" s="636"/>
      <c r="D44" s="636"/>
      <c r="E44" s="636"/>
      <c r="F44" s="636"/>
      <c r="G44" s="632"/>
      <c r="H44" s="632"/>
      <c r="I44" s="632"/>
      <c r="J44" s="632"/>
      <c r="K44" s="635"/>
      <c r="L44" s="634"/>
      <c r="M44" s="633"/>
      <c r="N44" s="633"/>
      <c r="AA44" s="628"/>
      <c r="AC44" s="629"/>
    </row>
    <row r="45" spans="2:29" ht="17.399999999999999">
      <c r="B45" s="636" t="s">
        <v>775</v>
      </c>
      <c r="C45" s="636"/>
      <c r="D45" s="636"/>
      <c r="E45" s="636"/>
      <c r="F45" s="636"/>
      <c r="G45" s="632"/>
      <c r="H45" s="632"/>
      <c r="I45" s="632"/>
      <c r="J45" s="632"/>
      <c r="K45" s="635"/>
      <c r="L45" s="634"/>
      <c r="M45" s="633"/>
      <c r="N45" s="633"/>
      <c r="AA45" s="628"/>
      <c r="AC45" s="629"/>
    </row>
    <row r="46" spans="2:29" ht="17.399999999999999">
      <c r="B46" s="636" t="s">
        <v>836</v>
      </c>
      <c r="C46" s="636"/>
      <c r="D46" s="636"/>
      <c r="E46" s="636"/>
      <c r="F46" s="636"/>
      <c r="G46" s="632"/>
      <c r="H46" s="632"/>
      <c r="I46" s="632"/>
      <c r="J46" s="632"/>
      <c r="K46" s="635"/>
      <c r="L46" s="634"/>
      <c r="M46" s="633"/>
      <c r="N46" s="633"/>
    </row>
    <row r="47" spans="2:29" ht="17.399999999999999">
      <c r="B47" s="632"/>
      <c r="C47" s="632"/>
      <c r="D47" s="632"/>
      <c r="E47" s="632"/>
      <c r="F47" s="632"/>
      <c r="G47" s="632"/>
      <c r="H47" s="632"/>
      <c r="I47" s="632"/>
      <c r="J47" s="632"/>
      <c r="K47" s="632"/>
      <c r="L47" s="631"/>
    </row>
    <row r="48" spans="2:29" ht="17.399999999999999">
      <c r="B48" s="632" t="s">
        <v>774</v>
      </c>
      <c r="C48" s="632"/>
      <c r="D48" s="632"/>
      <c r="E48" s="632"/>
      <c r="F48" s="632"/>
      <c r="G48" s="632"/>
      <c r="H48" s="632"/>
      <c r="I48" s="632"/>
      <c r="J48" s="632"/>
      <c r="K48" s="632"/>
      <c r="L48" s="631"/>
    </row>
    <row r="49" spans="2:14" ht="17.399999999999999">
      <c r="B49" s="632"/>
      <c r="C49" s="632"/>
      <c r="D49" s="632"/>
      <c r="E49" s="632"/>
      <c r="F49" s="632"/>
      <c r="G49" s="632"/>
      <c r="H49" s="632"/>
      <c r="I49" s="632"/>
      <c r="J49" s="632"/>
      <c r="K49" s="632"/>
      <c r="L49" s="631"/>
    </row>
    <row r="50" spans="2:14" ht="17.399999999999999">
      <c r="B50" s="631"/>
      <c r="C50" s="631"/>
      <c r="D50" s="631"/>
      <c r="E50" s="631"/>
      <c r="F50" s="631"/>
      <c r="G50" s="631"/>
      <c r="H50" s="631"/>
      <c r="I50" s="631"/>
      <c r="J50" s="631"/>
      <c r="K50" s="631"/>
      <c r="L50" s="631"/>
    </row>
    <row r="51" spans="2:14">
      <c r="N51" s="630"/>
    </row>
  </sheetData>
  <mergeCells count="16">
    <mergeCell ref="S2:T2"/>
    <mergeCell ref="S4:T4"/>
    <mergeCell ref="R8:T8"/>
    <mergeCell ref="B9:G9"/>
    <mergeCell ref="H9:J9"/>
    <mergeCell ref="K9:M9"/>
    <mergeCell ref="N9:O9"/>
    <mergeCell ref="P9:P10"/>
    <mergeCell ref="AC8:AE8"/>
    <mergeCell ref="AF9:AF10"/>
    <mergeCell ref="Q9:Q10"/>
    <mergeCell ref="R9:T9"/>
    <mergeCell ref="V9:Y9"/>
    <mergeCell ref="Z9:AB9"/>
    <mergeCell ref="AC9:AE9"/>
    <mergeCell ref="U9:U10"/>
  </mergeCells>
  <phoneticPr fontId="106" type="noConversion"/>
  <conditionalFormatting sqref="H12">
    <cfRule type="cellIs" dxfId="389" priority="54" stopIfTrue="1" operator="equal">
      <formula>"Issue"</formula>
    </cfRule>
  </conditionalFormatting>
  <conditionalFormatting sqref="H12:H16 P15:Q16">
    <cfRule type="cellIs" dxfId="388" priority="15" stopIfTrue="1" operator="equal">
      <formula>"Threat"</formula>
    </cfRule>
    <cfRule type="cellIs" dxfId="387" priority="16" stopIfTrue="1" operator="equal">
      <formula>"Opportunity"</formula>
    </cfRule>
  </conditionalFormatting>
  <conditionalFormatting sqref="H13:H16">
    <cfRule type="cellIs" dxfId="386" priority="18" stopIfTrue="1" operator="equal">
      <formula>"Issue"</formula>
    </cfRule>
  </conditionalFormatting>
  <conditionalFormatting sqref="H11:I11">
    <cfRule type="cellIs" dxfId="385" priority="196" stopIfTrue="1" operator="equal">
      <formula>"Threat"</formula>
    </cfRule>
    <cfRule type="cellIs" dxfId="384" priority="197" stopIfTrue="1" operator="equal">
      <formula>"Opportunity"</formula>
    </cfRule>
    <cfRule type="cellIs" dxfId="383" priority="198" stopIfTrue="1" operator="equal">
      <formula>"Issue"</formula>
    </cfRule>
  </conditionalFormatting>
  <conditionalFormatting sqref="P11:Q11">
    <cfRule type="cellIs" dxfId="382" priority="141" stopIfTrue="1" operator="equal">
      <formula>"Issue"</formula>
    </cfRule>
  </conditionalFormatting>
  <conditionalFormatting sqref="P11:Q14">
    <cfRule type="cellIs" dxfId="381" priority="52" stopIfTrue="1" operator="equal">
      <formula>"Threat"</formula>
    </cfRule>
    <cfRule type="cellIs" dxfId="380" priority="53" stopIfTrue="1" operator="equal">
      <formula>"Opportunity"</formula>
    </cfRule>
  </conditionalFormatting>
  <conditionalFormatting sqref="P12:Q12">
    <cfRule type="cellIs" dxfId="379" priority="37" stopIfTrue="1" operator="equal">
      <formula>"Issue"</formula>
    </cfRule>
  </conditionalFormatting>
  <conditionalFormatting sqref="P13:Q14">
    <cfRule type="cellIs" dxfId="378" priority="55" stopIfTrue="1" operator="equal">
      <formula>"Issue"</formula>
    </cfRule>
  </conditionalFormatting>
  <conditionalFormatting sqref="P15:Q16">
    <cfRule type="cellIs" dxfId="377" priority="17" stopIfTrue="1" operator="equal">
      <formula>"Issue"</formula>
    </cfRule>
  </conditionalFormatting>
  <conditionalFormatting sqref="T11:T16 AE11:AE16">
    <cfRule type="containsText" dxfId="376" priority="1" operator="containsText" text="H25">
      <formula>NOT(ISERROR(SEARCH("H25",T11)))</formula>
    </cfRule>
    <cfRule type="containsText" dxfId="375" priority="2" operator="containsText" text="H20">
      <formula>NOT(ISERROR(SEARCH("H20",T11)))</formula>
    </cfRule>
    <cfRule type="containsText" dxfId="374" priority="3" operator="containsText" text="H16">
      <formula>NOT(ISERROR(SEARCH("H16",T11)))</formula>
    </cfRule>
    <cfRule type="containsText" dxfId="373" priority="4" operator="containsText" text="H15">
      <formula>NOT(ISERROR(SEARCH("H15",T11)))</formula>
    </cfRule>
    <cfRule type="containsText" dxfId="372" priority="5" operator="containsText" text="M12">
      <formula>NOT(ISERROR(SEARCH("M12",T11)))</formula>
    </cfRule>
    <cfRule type="containsText" dxfId="371" priority="6" operator="containsText" text="M10">
      <formula>NOT(ISERROR(SEARCH("M10",T11)))</formula>
    </cfRule>
    <cfRule type="containsText" dxfId="370" priority="7" operator="containsText" text="M9">
      <formula>NOT(ISERROR(SEARCH("M9",T11)))</formula>
    </cfRule>
    <cfRule type="containsText" dxfId="369" priority="8" operator="containsText" text="M8">
      <formula>NOT(ISERROR(SEARCH("M8",T11)))</formula>
    </cfRule>
    <cfRule type="containsText" dxfId="368" priority="9" operator="containsText" text="M6">
      <formula>NOT(ISERROR(SEARCH("M6",T11)))</formula>
    </cfRule>
    <cfRule type="containsText" dxfId="367" priority="10" operator="containsText" text="M5">
      <formula>NOT(ISERROR(SEARCH("M5",T11)))</formula>
    </cfRule>
    <cfRule type="containsText" dxfId="366" priority="11" operator="containsText" text="L4">
      <formula>NOT(ISERROR(SEARCH("L4",T11)))</formula>
    </cfRule>
    <cfRule type="containsText" dxfId="365" priority="12" operator="containsText" text="L3">
      <formula>NOT(ISERROR(SEARCH("L3",T11)))</formula>
    </cfRule>
    <cfRule type="containsText" dxfId="364" priority="13" operator="containsText" text="L2">
      <formula>NOT(ISERROR(SEARCH("L2",T11)))</formula>
    </cfRule>
    <cfRule type="containsText" dxfId="363" priority="14" operator="containsText" text="L1">
      <formula>NOT(ISERROR(SEARCH("L1",T11)))</formula>
    </cfRule>
  </conditionalFormatting>
  <dataValidations count="11">
    <dataValidation type="list" allowBlank="1" showInputMessage="1" showErrorMessage="1" sqref="I11 H11:H16" xr:uid="{28B32BA1-93F3-4F89-9F12-69C34667B429}">
      <formula1>"Threat,Opportunity,Issue"</formula1>
    </dataValidation>
    <dataValidation type="list" allowBlank="1" showInputMessage="1" showErrorMessage="1" sqref="C11:D11" xr:uid="{F23D96A7-039C-49CF-9BB6-EE8E7ABAE5F2}">
      <formula1>"Central,Eastern,Western"</formula1>
    </dataValidation>
    <dataValidation type="list" allowBlank="1" showInputMessage="1" showErrorMessage="1" sqref="G11:G16" xr:uid="{9F760BC9-AF3F-4540-BA57-BE9E92FC95EF}">
      <formula1>"Open,Close,Realize,Escalate"</formula1>
    </dataValidation>
    <dataValidation type="list" allowBlank="1" showInputMessage="1" showErrorMessage="1" sqref="AC11:AD16 R11:S16" xr:uid="{1954B06A-C635-4B7C-889C-7385470DF066}">
      <formula1>"Very High,High,Medium,Low,Very Low"</formula1>
    </dataValidation>
    <dataValidation type="list" allowBlank="1" showInputMessage="1" showErrorMessage="1" sqref="Q11:Q16" xr:uid="{F6461D10-10DD-43DE-990D-B7741448D14D}">
      <formula1>"Distant,Med Term,Imminent,Overdue"</formula1>
    </dataValidation>
    <dataValidation type="list" allowBlank="1" showInputMessage="1" showErrorMessage="1" sqref="P11:P16" xr:uid="{D7721284-8FCF-4CEE-A825-814484622EE6}">
      <formula1>"Ease,Moderate,Hard"</formula1>
    </dataValidation>
    <dataValidation type="list" allowBlank="1" showInputMessage="1" showErrorMessage="1" sqref="AF11:AF16" xr:uid="{4568E8DC-CD44-4A6E-A364-A3A7B400F9A3}">
      <formula1>"Open,Close,Residual,Escalate,Secondary"</formula1>
    </dataValidation>
    <dataValidation type="list" allowBlank="1" showInputMessage="1" showErrorMessage="1" sqref="I12:I16" xr:uid="{BCB2A2A2-A0C3-4273-9CA2-D85903101663}">
      <formula1>"Internal, External"</formula1>
    </dataValidation>
    <dataValidation type="list" allowBlank="1" showInputMessage="1" showErrorMessage="1" sqref="J12:J16" xr:uid="{CECF66AF-A482-4610-BA41-607C5DFE8D05}">
      <formula1>"Performance / Management, Resources / Finance, Design / Planning, Safety / Quality, Weather / Environmental, Procurment / Logistic, Interface / Communication, Construction / Obstacle, Scope / Requirments / Contractual, Authorities / Permits"</formula1>
    </dataValidation>
    <dataValidation type="list" allowBlank="1" showInputMessage="1" showErrorMessage="1" sqref="V12:V16" xr:uid="{F47C7B7C-63E8-405C-861D-3AD16326EB65}">
      <formula1>"Terminate,Tolerate,Transfer,Enhance/ Exploit,Share,Treat, Accept"</formula1>
    </dataValidation>
    <dataValidation type="list" allowBlank="1" showInputMessage="1" showErrorMessage="1" sqref="W12:W16" xr:uid="{648ED91A-DBD4-4973-950E-8398DA372104}">
      <formula1>"Mitigate,Control,Fall Back, N/A"</formula1>
    </dataValidation>
  </dataValidations>
  <pageMargins left="0.75" right="0.75" top="1.2" bottom="1" header="0.3" footer="0.3"/>
  <pageSetup paperSize="8" scale="34" fitToHeight="50" orientation="landscape" r:id="rId1"/>
  <headerFooter>
    <oddHeader>&amp;L&amp;"Janna LT,Bold"&amp;24MODON RISK REGISTER&amp;R&amp;G</oddHeader>
    <oddFooter>&amp;L&amp;"Janna LT,Regular"Document Reference Number: ORG1-06-002-MOD-TS0-0-PRM-TEM-1126-00
Rev: 00
Issued: 7 March 2016&amp;R&amp;"Janna LT,Regular"&amp;F
&amp;A
Page &amp;P of &amp;N_x000D_&amp;1#&amp;"Aptos"&amp;10&amp;K000000 Data sensitivity - Public</oddFooter>
  </headerFooter>
  <colBreaks count="1" manualBreakCount="1">
    <brk id="22" max="1048575"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E72BF-A3A9-4BE9-B52D-CF9410BB9B5E}">
  <sheetPr codeName="Sheet7">
    <tabColor theme="0" tint="-0.499984740745262"/>
  </sheetPr>
  <dimension ref="A1:H8"/>
  <sheetViews>
    <sheetView view="pageBreakPreview" topLeftCell="B1" zoomScaleNormal="100" zoomScaleSheetLayoutView="100" workbookViewId="0">
      <selection activeCell="C4" sqref="C4"/>
    </sheetView>
  </sheetViews>
  <sheetFormatPr defaultRowHeight="14.4"/>
  <cols>
    <col min="1" max="2" width="19.33203125" customWidth="1"/>
    <col min="3" max="3" width="59.33203125" customWidth="1"/>
    <col min="4" max="8" width="19.33203125" customWidth="1"/>
  </cols>
  <sheetData>
    <row r="1" spans="1:8" ht="25.8" customHeight="1">
      <c r="A1" s="1970" t="s">
        <v>384</v>
      </c>
      <c r="B1" s="1971"/>
      <c r="C1" s="1971"/>
      <c r="D1" s="1971"/>
      <c r="E1" s="1971"/>
      <c r="F1" s="1971"/>
      <c r="G1" s="1971"/>
      <c r="H1" s="1971"/>
    </row>
    <row r="2" spans="1:8" ht="48" customHeight="1">
      <c r="A2" s="111" t="s">
        <v>340</v>
      </c>
      <c r="B2" s="112" t="s">
        <v>341</v>
      </c>
      <c r="C2" s="113" t="s">
        <v>342</v>
      </c>
      <c r="D2" s="113" t="s">
        <v>74</v>
      </c>
      <c r="E2" s="113" t="s">
        <v>385</v>
      </c>
      <c r="F2" s="112" t="s">
        <v>386</v>
      </c>
      <c r="G2" s="114" t="s">
        <v>343</v>
      </c>
      <c r="H2" s="114" t="s">
        <v>387</v>
      </c>
    </row>
    <row r="3" spans="1:8" ht="45.45" customHeight="1">
      <c r="A3" s="115">
        <v>1</v>
      </c>
      <c r="B3" s="103">
        <v>45452</v>
      </c>
      <c r="C3" s="104" t="s">
        <v>1000</v>
      </c>
      <c r="D3" s="104" t="s">
        <v>4</v>
      </c>
      <c r="E3" s="105">
        <v>192000</v>
      </c>
      <c r="F3" s="106">
        <v>2</v>
      </c>
      <c r="G3" s="121"/>
      <c r="H3" s="122">
        <f>G3-B3</f>
        <v>-45452</v>
      </c>
    </row>
    <row r="4" spans="1:8">
      <c r="A4" s="123" t="s">
        <v>225</v>
      </c>
      <c r="B4" s="103">
        <v>45452</v>
      </c>
      <c r="C4" s="124" t="s">
        <v>1001</v>
      </c>
      <c r="D4" s="104" t="s">
        <v>4</v>
      </c>
      <c r="E4" s="125">
        <v>1580000</v>
      </c>
      <c r="F4" s="126" t="s">
        <v>225</v>
      </c>
      <c r="G4" s="127" t="s">
        <v>225</v>
      </c>
      <c r="H4" s="128" t="s">
        <v>225</v>
      </c>
    </row>
    <row r="5" spans="1:8">
      <c r="A5" s="115" t="s">
        <v>225</v>
      </c>
      <c r="B5" s="103" t="s">
        <v>225</v>
      </c>
      <c r="C5" s="104" t="s">
        <v>225</v>
      </c>
      <c r="D5" s="104"/>
      <c r="E5" s="105" t="s">
        <v>225</v>
      </c>
      <c r="F5" s="106" t="s">
        <v>225</v>
      </c>
      <c r="G5" s="119" t="s">
        <v>225</v>
      </c>
      <c r="H5" s="116" t="s">
        <v>225</v>
      </c>
    </row>
    <row r="6" spans="1:8">
      <c r="A6" s="115" t="s">
        <v>225</v>
      </c>
      <c r="B6" s="103" t="s">
        <v>225</v>
      </c>
      <c r="C6" s="104" t="s">
        <v>225</v>
      </c>
      <c r="D6" s="104"/>
      <c r="E6" s="105" t="s">
        <v>225</v>
      </c>
      <c r="F6" s="106" t="s">
        <v>225</v>
      </c>
      <c r="G6" s="119" t="s">
        <v>225</v>
      </c>
      <c r="H6" s="116" t="s">
        <v>225</v>
      </c>
    </row>
    <row r="7" spans="1:8">
      <c r="A7" s="115" t="s">
        <v>225</v>
      </c>
      <c r="B7" s="103" t="s">
        <v>225</v>
      </c>
      <c r="C7" s="104" t="s">
        <v>225</v>
      </c>
      <c r="D7" s="104"/>
      <c r="E7" s="105" t="s">
        <v>225</v>
      </c>
      <c r="F7" s="106" t="s">
        <v>225</v>
      </c>
      <c r="G7" s="119" t="s">
        <v>225</v>
      </c>
      <c r="H7" s="116" t="s">
        <v>225</v>
      </c>
    </row>
    <row r="8" spans="1:8">
      <c r="A8" s="117" t="s">
        <v>225</v>
      </c>
      <c r="B8" s="107" t="s">
        <v>225</v>
      </c>
      <c r="C8" s="108" t="s">
        <v>225</v>
      </c>
      <c r="D8" s="108"/>
      <c r="E8" s="109" t="s">
        <v>225</v>
      </c>
      <c r="F8" s="110" t="s">
        <v>225</v>
      </c>
      <c r="G8" s="120" t="s">
        <v>225</v>
      </c>
      <c r="H8" s="118" t="s">
        <v>225</v>
      </c>
    </row>
  </sheetData>
  <mergeCells count="1">
    <mergeCell ref="A1:H1"/>
  </mergeCells>
  <pageMargins left="0.7" right="0.7" top="0.75" bottom="0.75" header="0.3" footer="0.3"/>
  <pageSetup scale="42" orientation="portrait" r:id="rId1"/>
  <headerFooter>
    <oddFooter>&amp;R_x000D_&amp;1#&amp;"Aptos"&amp;10&amp;K000000 Data sensitivity - Public</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24E6E4E3-59C9-4D38-B3E4-113A504FA05E}">
          <x14:formula1>
            <xm:f>Codes!$C$4:$C$6</xm:f>
          </x14:formula1>
          <xm:sqref>D3:D8</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tabColor theme="0" tint="-0.499984740745262"/>
    <pageSetUpPr fitToPage="1"/>
  </sheetPr>
  <dimension ref="B1:AJ60"/>
  <sheetViews>
    <sheetView view="pageBreakPreview" topLeftCell="B1" zoomScale="85" zoomScaleNormal="85" zoomScaleSheetLayoutView="85" workbookViewId="0">
      <selection activeCell="F13" sqref="F13"/>
    </sheetView>
  </sheetViews>
  <sheetFormatPr defaultColWidth="9.109375" defaultRowHeight="14.4"/>
  <cols>
    <col min="1" max="1" width="2.44140625" style="4" customWidth="1"/>
    <col min="2" max="2" width="6.109375" style="4" customWidth="1"/>
    <col min="3" max="3" width="7.44140625" style="4" customWidth="1"/>
    <col min="4" max="4" width="32.44140625" style="4" customWidth="1"/>
    <col min="5" max="5" width="10.6640625" style="4" customWidth="1"/>
    <col min="6" max="10" width="13.6640625" style="4" customWidth="1"/>
    <col min="11" max="13" width="10.6640625" style="4" customWidth="1"/>
    <col min="14" max="14" width="9.109375" style="4" customWidth="1"/>
    <col min="15" max="15" width="10.6640625" style="4" customWidth="1"/>
    <col min="16" max="16" width="10.44140625" style="4" bestFit="1" customWidth="1"/>
    <col min="17" max="17" width="10.6640625" style="4" customWidth="1"/>
    <col min="18" max="18" width="8.33203125" style="4" customWidth="1"/>
    <col min="19" max="19" width="13.44140625" style="4" bestFit="1" customWidth="1"/>
    <col min="20" max="20" width="12.109375" style="4" customWidth="1"/>
    <col min="21" max="21" width="8" style="4" bestFit="1" customWidth="1"/>
    <col min="22" max="23" width="12.109375" style="4" customWidth="1"/>
    <col min="24" max="24" width="15.44140625" style="4" customWidth="1"/>
    <col min="25" max="25" width="15.33203125" style="4" customWidth="1"/>
    <col min="26" max="26" width="11.44140625" style="4" customWidth="1"/>
    <col min="27" max="27" width="10.6640625" style="4" customWidth="1"/>
    <col min="28" max="28" width="13.6640625" style="4" customWidth="1"/>
    <col min="29" max="29" width="9.109375" style="4"/>
    <col min="30" max="30" width="24.44140625" style="4" customWidth="1"/>
    <col min="31" max="31" width="20.21875" style="4" customWidth="1"/>
    <col min="32" max="32" width="9.109375" style="4"/>
    <col min="33" max="33" width="17.6640625" style="4" customWidth="1"/>
    <col min="34" max="34" width="14.44140625" style="4" customWidth="1"/>
    <col min="35" max="16384" width="9.109375" style="4"/>
  </cols>
  <sheetData>
    <row r="1" spans="2:36" ht="17.399999999999999">
      <c r="B1" s="2039" t="s">
        <v>361</v>
      </c>
      <c r="C1" s="2040"/>
      <c r="D1" s="2040"/>
      <c r="E1" s="2040"/>
      <c r="F1" s="2040"/>
      <c r="G1" s="2040"/>
      <c r="H1" s="2040"/>
      <c r="I1" s="2040"/>
      <c r="J1" s="2040"/>
      <c r="K1" s="2040"/>
      <c r="L1" s="2040"/>
      <c r="M1" s="2040"/>
      <c r="N1" s="2040"/>
      <c r="O1" s="2040"/>
      <c r="P1" s="2040"/>
      <c r="Q1" s="2040"/>
      <c r="R1" s="2040"/>
      <c r="S1" s="2040"/>
      <c r="T1" s="2040"/>
      <c r="U1" s="2040"/>
      <c r="V1" s="2040"/>
      <c r="W1" s="2040"/>
      <c r="X1" s="2040"/>
      <c r="Y1" s="2040"/>
      <c r="Z1" s="2040"/>
      <c r="AA1" s="2040"/>
      <c r="AB1" s="2040"/>
      <c r="AC1" s="2040"/>
      <c r="AD1" s="2040"/>
      <c r="AE1" s="2040"/>
      <c r="AJ1" s="4" t="s">
        <v>71</v>
      </c>
    </row>
    <row r="2" spans="2:36" ht="17.399999999999999">
      <c r="B2" s="1987" t="s">
        <v>369</v>
      </c>
      <c r="C2" s="1988"/>
      <c r="D2" s="1988"/>
      <c r="E2" s="1988"/>
      <c r="F2" s="1988"/>
      <c r="G2" s="1988"/>
      <c r="H2" s="1988"/>
      <c r="I2" s="1988"/>
      <c r="J2" s="1988"/>
      <c r="K2" s="1987" t="s">
        <v>54</v>
      </c>
      <c r="L2" s="1988"/>
      <c r="M2" s="1988"/>
      <c r="N2" s="1988"/>
      <c r="O2" s="1988"/>
      <c r="P2" s="1988"/>
      <c r="Q2" s="1988"/>
      <c r="R2" s="1988"/>
      <c r="S2" s="1988" t="s">
        <v>335</v>
      </c>
      <c r="T2" s="1988"/>
      <c r="U2" s="1988"/>
      <c r="V2" s="1988"/>
      <c r="W2" s="1988"/>
      <c r="X2" s="1988"/>
      <c r="Y2" s="1988"/>
      <c r="Z2" s="1988"/>
      <c r="AA2" s="1988"/>
      <c r="AB2" s="1988"/>
      <c r="AC2" s="1988" t="s">
        <v>681</v>
      </c>
      <c r="AD2" s="1988"/>
      <c r="AE2" s="1988"/>
      <c r="AJ2" s="4" t="s">
        <v>72</v>
      </c>
    </row>
    <row r="3" spans="2:36" ht="28.2" customHeight="1">
      <c r="B3" s="1983" t="s">
        <v>195</v>
      </c>
      <c r="C3" s="1984"/>
      <c r="D3" s="1984"/>
      <c r="E3" s="1995">
        <v>16496855.869999999</v>
      </c>
      <c r="F3" s="1996"/>
      <c r="G3" s="1265" t="s">
        <v>200</v>
      </c>
      <c r="H3" s="1266"/>
      <c r="I3" s="2006">
        <v>0</v>
      </c>
      <c r="J3" s="2007" t="s">
        <v>10</v>
      </c>
      <c r="K3" s="1265" t="s">
        <v>104</v>
      </c>
      <c r="L3" s="1266"/>
      <c r="M3" s="1985">
        <v>0.1</v>
      </c>
      <c r="N3" s="1986"/>
      <c r="O3" s="1265" t="s">
        <v>348</v>
      </c>
      <c r="P3" s="1266"/>
      <c r="Q3" s="1976">
        <f>E3*M3</f>
        <v>1649685.5870000001</v>
      </c>
      <c r="R3" s="1977"/>
      <c r="S3" s="1265" t="s">
        <v>336</v>
      </c>
      <c r="T3" s="1266"/>
      <c r="U3" s="1976">
        <f>MAX($C$9:$C$46)</f>
        <v>5</v>
      </c>
      <c r="V3" s="1997"/>
      <c r="W3" s="1265" t="s">
        <v>345</v>
      </c>
      <c r="X3" s="1266"/>
      <c r="Y3" s="1976">
        <f>SUM(F9:F46)</f>
        <v>10687825.210000001</v>
      </c>
      <c r="Z3" s="1997"/>
      <c r="AA3" s="1989" t="s">
        <v>372</v>
      </c>
      <c r="AB3" s="1991">
        <f>MAX(L9:L46)</f>
        <v>46254</v>
      </c>
      <c r="AC3" s="1983" t="s">
        <v>682</v>
      </c>
      <c r="AD3" s="1984"/>
      <c r="AE3" s="687">
        <f>AVERAGE(P9:P59)</f>
        <v>0</v>
      </c>
      <c r="AG3" s="2033" t="s">
        <v>745</v>
      </c>
      <c r="AH3" s="2035">
        <f>AVERAGE(F9:F58)</f>
        <v>2137565.0420000004</v>
      </c>
      <c r="AI3" s="2036"/>
    </row>
    <row r="4" spans="2:36" ht="28.2" customHeight="1">
      <c r="B4" s="1983" t="s">
        <v>196</v>
      </c>
      <c r="C4" s="1984"/>
      <c r="D4" s="1984">
        <v>21100000</v>
      </c>
      <c r="E4" s="1972">
        <f>E3</f>
        <v>16496855.869999999</v>
      </c>
      <c r="F4" s="1973" t="s">
        <v>10</v>
      </c>
      <c r="G4" s="1270" t="s">
        <v>199</v>
      </c>
      <c r="H4" s="1271"/>
      <c r="I4" s="1972">
        <v>0</v>
      </c>
      <c r="J4" s="1980" t="e">
        <f>+#REF!+#REF!+I4</f>
        <v>#REF!</v>
      </c>
      <c r="K4" s="1270" t="s">
        <v>105</v>
      </c>
      <c r="L4" s="1271"/>
      <c r="M4" s="2013">
        <v>0</v>
      </c>
      <c r="N4" s="2014"/>
      <c r="O4" s="1270" t="s">
        <v>349</v>
      </c>
      <c r="P4" s="1271"/>
      <c r="Q4" s="1976">
        <f>E3*M4</f>
        <v>0</v>
      </c>
      <c r="R4" s="1977"/>
      <c r="S4" s="1270" t="s">
        <v>362</v>
      </c>
      <c r="T4" s="1271"/>
      <c r="U4" s="1993">
        <f>COUNTIF($N$9:$N$59,"Y")</f>
        <v>5</v>
      </c>
      <c r="V4" s="1994"/>
      <c r="W4" s="1270" t="s">
        <v>366</v>
      </c>
      <c r="X4" s="1271"/>
      <c r="Y4" s="1993">
        <f>SUMIF($N$9:$N$46,"Y",$F$9:$F$46)</f>
        <v>10687825.210000001</v>
      </c>
      <c r="Z4" s="1994"/>
      <c r="AA4" s="1990"/>
      <c r="AB4" s="1992"/>
      <c r="AC4" s="1983" t="s">
        <v>683</v>
      </c>
      <c r="AD4" s="1984"/>
      <c r="AE4" s="687" t="e">
        <f>AVERAGE(W9:W59)</f>
        <v>#DIV/0!</v>
      </c>
      <c r="AG4" s="2034"/>
      <c r="AH4" s="2037"/>
      <c r="AI4" s="2038"/>
    </row>
    <row r="5" spans="2:36" ht="28.2" customHeight="1">
      <c r="B5" s="1983" t="s">
        <v>197</v>
      </c>
      <c r="C5" s="1984"/>
      <c r="D5" s="1984">
        <v>20900000</v>
      </c>
      <c r="E5" s="1972">
        <f>E4</f>
        <v>16496855.869999999</v>
      </c>
      <c r="F5" s="1973" t="e">
        <f>+#REF!+#REF!+E5</f>
        <v>#REF!</v>
      </c>
      <c r="G5" s="1270" t="s">
        <v>201</v>
      </c>
      <c r="H5" s="1271"/>
      <c r="I5" s="2011">
        <f>Y3</f>
        <v>10687825.210000001</v>
      </c>
      <c r="J5" s="2012"/>
      <c r="K5" s="1270" t="s">
        <v>364</v>
      </c>
      <c r="L5" s="1271"/>
      <c r="M5" s="2015">
        <f>ABS(M6/E3)</f>
        <v>8.5470832206525193E-3</v>
      </c>
      <c r="N5" s="2016"/>
      <c r="O5" s="1270" t="s">
        <v>382</v>
      </c>
      <c r="P5" s="1271"/>
      <c r="Q5" s="1978">
        <f>SUM(G9:G58)</f>
        <v>-1068782.5210000002</v>
      </c>
      <c r="R5" s="1979"/>
      <c r="S5" s="1270" t="s">
        <v>363</v>
      </c>
      <c r="T5" s="1271"/>
      <c r="U5" s="1993">
        <f>COUNTIF($R$9:$R$59,"Y")</f>
        <v>0</v>
      </c>
      <c r="V5" s="1994"/>
      <c r="W5" s="1270" t="s">
        <v>367</v>
      </c>
      <c r="X5" s="1271"/>
      <c r="Y5" s="1993">
        <f>SUMIF($R$9:$R$46,"Y",$F$9:$F$46)</f>
        <v>0</v>
      </c>
      <c r="Z5" s="1994"/>
      <c r="AA5" s="2019" t="s">
        <v>371</v>
      </c>
      <c r="AB5" s="2017">
        <f>Y3/E4</f>
        <v>0.64787043629544672</v>
      </c>
      <c r="AC5" s="2008" t="s">
        <v>684</v>
      </c>
      <c r="AD5" s="2009"/>
      <c r="AE5" s="687" t="e">
        <f>AVERAGE(AA9:AA59)</f>
        <v>#DIV/0!</v>
      </c>
    </row>
    <row r="6" spans="2:36" ht="28.2" customHeight="1" thickBot="1">
      <c r="B6" s="1983" t="s">
        <v>198</v>
      </c>
      <c r="C6" s="1984"/>
      <c r="D6" s="1984">
        <f>D4-D5</f>
        <v>200000</v>
      </c>
      <c r="E6" s="1974">
        <f>E4-E5</f>
        <v>0</v>
      </c>
      <c r="F6" s="1975"/>
      <c r="G6" s="2008" t="s">
        <v>202</v>
      </c>
      <c r="H6" s="2009"/>
      <c r="I6" s="1974">
        <f>M6+Q6+Q5</f>
        <v>-1209782.5210000002</v>
      </c>
      <c r="J6" s="2010"/>
      <c r="K6" s="2008" t="s">
        <v>370</v>
      </c>
      <c r="L6" s="2009"/>
      <c r="M6" s="1981">
        <f>SUM(I9:I58)</f>
        <v>-141000</v>
      </c>
      <c r="N6" s="1982"/>
      <c r="O6" s="2008" t="s">
        <v>383</v>
      </c>
      <c r="P6" s="2009"/>
      <c r="Q6" s="1981">
        <f>SUM(H9:H58)</f>
        <v>0</v>
      </c>
      <c r="R6" s="1982"/>
      <c r="S6" s="2008" t="s">
        <v>365</v>
      </c>
      <c r="T6" s="2009"/>
      <c r="U6" s="1981">
        <f>COUNTA(X9:X59)</f>
        <v>0</v>
      </c>
      <c r="V6" s="1982"/>
      <c r="W6" s="2008" t="s">
        <v>368</v>
      </c>
      <c r="X6" s="2009"/>
      <c r="Y6" s="1981">
        <f>SUM(Y9:Y46)</f>
        <v>281548.46000000002</v>
      </c>
      <c r="Z6" s="1982"/>
      <c r="AA6" s="2019"/>
      <c r="AB6" s="2018"/>
      <c r="AC6" s="2008" t="s">
        <v>685</v>
      </c>
      <c r="AD6" s="2009"/>
      <c r="AE6" s="687" t="str">
        <f>IFERROR(AVERAGE(AC9:AC59),"")</f>
        <v/>
      </c>
    </row>
    <row r="7" spans="2:36" ht="15" customHeight="1" thickBot="1">
      <c r="B7" s="1998" t="s">
        <v>51</v>
      </c>
      <c r="C7" s="1999"/>
      <c r="D7" s="1999"/>
      <c r="E7" s="2000"/>
      <c r="F7" s="1998" t="s">
        <v>52</v>
      </c>
      <c r="G7" s="1999"/>
      <c r="H7" s="1999"/>
      <c r="I7" s="1999"/>
      <c r="J7" s="2001"/>
      <c r="K7" s="2002" t="s">
        <v>53</v>
      </c>
      <c r="L7" s="2000"/>
      <c r="M7" s="2003" t="s">
        <v>103</v>
      </c>
      <c r="N7" s="2004"/>
      <c r="O7" s="2004"/>
      <c r="P7" s="2004"/>
      <c r="Q7" s="2003" t="s">
        <v>453</v>
      </c>
      <c r="R7" s="2004"/>
      <c r="S7" s="2004"/>
      <c r="T7" s="2004"/>
      <c r="U7" s="2004"/>
      <c r="V7" s="2004"/>
      <c r="W7" s="2005"/>
      <c r="X7" s="2003" t="s">
        <v>54</v>
      </c>
      <c r="Y7" s="2004"/>
      <c r="Z7" s="2004"/>
      <c r="AA7" s="2004"/>
      <c r="AB7" s="2005"/>
      <c r="AC7" s="2024" t="s">
        <v>686</v>
      </c>
      <c r="AD7" s="2024" t="s">
        <v>16</v>
      </c>
      <c r="AE7" s="2026"/>
    </row>
    <row r="8" spans="2:36" s="44" customFormat="1" ht="56.4" thickTop="1" thickBot="1">
      <c r="B8" s="778" t="s">
        <v>17</v>
      </c>
      <c r="C8" s="779" t="s">
        <v>55</v>
      </c>
      <c r="D8" s="779" t="s">
        <v>56</v>
      </c>
      <c r="E8" s="780" t="s">
        <v>57</v>
      </c>
      <c r="F8" s="778" t="s">
        <v>109</v>
      </c>
      <c r="G8" s="779" t="s">
        <v>58</v>
      </c>
      <c r="H8" s="779" t="s">
        <v>59</v>
      </c>
      <c r="I8" s="779" t="s">
        <v>60</v>
      </c>
      <c r="J8" s="781" t="s">
        <v>991</v>
      </c>
      <c r="K8" s="782" t="s">
        <v>107</v>
      </c>
      <c r="L8" s="780" t="s">
        <v>106</v>
      </c>
      <c r="M8" s="778" t="s">
        <v>61</v>
      </c>
      <c r="N8" s="779" t="s">
        <v>742</v>
      </c>
      <c r="O8" s="779" t="s">
        <v>108</v>
      </c>
      <c r="P8" s="781" t="s">
        <v>65</v>
      </c>
      <c r="Q8" s="778" t="s">
        <v>62</v>
      </c>
      <c r="R8" s="779" t="s">
        <v>743</v>
      </c>
      <c r="S8" s="780" t="s">
        <v>63</v>
      </c>
      <c r="T8" s="783" t="s">
        <v>64</v>
      </c>
      <c r="U8" s="779" t="s">
        <v>744</v>
      </c>
      <c r="V8" s="781" t="s">
        <v>741</v>
      </c>
      <c r="W8" s="784" t="s">
        <v>65</v>
      </c>
      <c r="X8" s="778" t="s">
        <v>66</v>
      </c>
      <c r="Y8" s="779" t="s">
        <v>67</v>
      </c>
      <c r="Z8" s="779" t="s">
        <v>68</v>
      </c>
      <c r="AA8" s="779" t="s">
        <v>69</v>
      </c>
      <c r="AB8" s="780" t="s">
        <v>70</v>
      </c>
      <c r="AC8" s="2025"/>
      <c r="AD8" s="2027"/>
      <c r="AE8" s="2028"/>
    </row>
    <row r="9" spans="2:36" ht="15" thickTop="1">
      <c r="B9" s="915">
        <v>1</v>
      </c>
      <c r="C9" s="914">
        <v>1</v>
      </c>
      <c r="D9" s="914" t="s">
        <v>1083</v>
      </c>
      <c r="E9" s="916">
        <v>0</v>
      </c>
      <c r="F9" s="913">
        <v>281548.46000000002</v>
      </c>
      <c r="G9" s="917">
        <f t="shared" ref="G9:G20" si="0">IF(ISBLANK(F9),"",-F9*$M$3)</f>
        <v>-28154.846000000005</v>
      </c>
      <c r="H9" s="918">
        <f t="shared" ref="H9:H23" si="1">IF(ISBLANK(F9),"",-F9*$M$4)</f>
        <v>0</v>
      </c>
      <c r="I9" s="919">
        <v>-30000</v>
      </c>
      <c r="J9" s="920">
        <f>IF(ISBLANK(F9),"",(SUM(F9:I9)+(F9+G9)*0.15))</f>
        <v>261402.65609999999</v>
      </c>
      <c r="K9" s="921">
        <v>45979</v>
      </c>
      <c r="L9" s="922">
        <v>46050</v>
      </c>
      <c r="M9" s="923">
        <v>46055</v>
      </c>
      <c r="N9" s="924" t="s">
        <v>71</v>
      </c>
      <c r="O9" s="925">
        <v>46055</v>
      </c>
      <c r="P9" s="926">
        <f t="shared" ref="P9:P59" si="2">IF(ISBLANK(O9),"",O9-M9)</f>
        <v>0</v>
      </c>
      <c r="Q9" s="927"/>
      <c r="R9" s="924"/>
      <c r="S9" s="922"/>
      <c r="T9" s="928"/>
      <c r="U9" s="924"/>
      <c r="V9" s="929"/>
      <c r="W9" s="930" t="str">
        <f t="shared" ref="W9:W59" si="3">IF(ISBLANK(V9),"",V9-Q9)</f>
        <v/>
      </c>
      <c r="X9" s="927"/>
      <c r="Y9" s="931">
        <f>F9</f>
        <v>281548.46000000002</v>
      </c>
      <c r="Z9" s="932">
        <f>IF(ISBLANK(F9),"",Y9/F9)</f>
        <v>1</v>
      </c>
      <c r="AA9" s="933" t="str">
        <f t="shared" ref="AA9:AA59" si="4">IF(ISBLANK(X9),"",X9-V9)</f>
        <v/>
      </c>
      <c r="AB9" s="920">
        <f t="shared" ref="AB9:AB46" si="5">IF(ISBLANK(Y9),"",(J9-Y9))</f>
        <v>-20145.803900000028</v>
      </c>
      <c r="AC9" s="934"/>
      <c r="AD9" s="2029"/>
      <c r="AE9" s="2030"/>
    </row>
    <row r="10" spans="2:36">
      <c r="B10" s="935">
        <v>2</v>
      </c>
      <c r="C10" s="914">
        <v>2</v>
      </c>
      <c r="D10" s="914" t="s">
        <v>1255</v>
      </c>
      <c r="E10" s="916">
        <v>0</v>
      </c>
      <c r="F10" s="913">
        <v>3060385.14</v>
      </c>
      <c r="G10" s="917">
        <f t="shared" si="0"/>
        <v>-306038.51400000002</v>
      </c>
      <c r="H10" s="918">
        <f t="shared" si="1"/>
        <v>0</v>
      </c>
      <c r="I10" s="919">
        <v>-100000</v>
      </c>
      <c r="J10" s="920">
        <f t="shared" ref="J10:J58" si="6">IF(ISBLANK(F10),"",(SUM(F10:I10)+(F10+G10)*0.15))</f>
        <v>3067498.6199000003</v>
      </c>
      <c r="K10" s="921">
        <v>46055</v>
      </c>
      <c r="L10" s="922">
        <v>46151</v>
      </c>
      <c r="M10" s="923">
        <v>46154</v>
      </c>
      <c r="N10" s="936" t="s">
        <v>71</v>
      </c>
      <c r="O10" s="925">
        <v>46154</v>
      </c>
      <c r="P10" s="926">
        <f t="shared" si="2"/>
        <v>0</v>
      </c>
      <c r="Q10" s="923"/>
      <c r="R10" s="936"/>
      <c r="S10" s="938"/>
      <c r="T10" s="939"/>
      <c r="U10" s="936"/>
      <c r="V10" s="940"/>
      <c r="W10" s="930"/>
      <c r="X10" s="923"/>
      <c r="Y10" s="931"/>
      <c r="Z10" s="932">
        <f t="shared" ref="Z10:Z14" si="7">IF(ISBLANK(F10),"",Y10/F10)</f>
        <v>0</v>
      </c>
      <c r="AA10" s="933" t="str">
        <f t="shared" si="4"/>
        <v/>
      </c>
      <c r="AB10" s="920" t="str">
        <f t="shared" si="5"/>
        <v/>
      </c>
      <c r="AC10" s="941"/>
      <c r="AD10" s="2020"/>
      <c r="AE10" s="2021"/>
      <c r="AH10" s="802"/>
    </row>
    <row r="11" spans="2:36">
      <c r="B11" s="935">
        <v>3</v>
      </c>
      <c r="C11" s="914">
        <v>3</v>
      </c>
      <c r="D11" s="914" t="s">
        <v>1604</v>
      </c>
      <c r="E11" s="916">
        <v>0</v>
      </c>
      <c r="F11" s="913">
        <v>3339046.68</v>
      </c>
      <c r="G11" s="917">
        <f t="shared" si="0"/>
        <v>-333904.66800000006</v>
      </c>
      <c r="H11" s="918">
        <f t="shared" si="1"/>
        <v>0</v>
      </c>
      <c r="I11" s="919">
        <v>-10000</v>
      </c>
      <c r="J11" s="920">
        <f t="shared" si="6"/>
        <v>3445913.3138000001</v>
      </c>
      <c r="K11" s="921">
        <v>46155</v>
      </c>
      <c r="L11" s="922">
        <v>46202</v>
      </c>
      <c r="M11" s="923">
        <v>46204</v>
      </c>
      <c r="N11" s="936" t="s">
        <v>71</v>
      </c>
      <c r="O11" s="925">
        <v>46204</v>
      </c>
      <c r="P11" s="926">
        <f t="shared" si="2"/>
        <v>0</v>
      </c>
      <c r="Q11" s="923"/>
      <c r="R11" s="936"/>
      <c r="S11" s="938"/>
      <c r="T11" s="939"/>
      <c r="U11" s="936"/>
      <c r="V11" s="940"/>
      <c r="W11" s="930"/>
      <c r="X11" s="923"/>
      <c r="Y11" s="931"/>
      <c r="Z11" s="932">
        <f t="shared" si="7"/>
        <v>0</v>
      </c>
      <c r="AA11" s="933" t="str">
        <f t="shared" si="4"/>
        <v/>
      </c>
      <c r="AB11" s="920" t="str">
        <f t="shared" si="5"/>
        <v/>
      </c>
      <c r="AC11" s="941"/>
      <c r="AD11" s="2020"/>
      <c r="AE11" s="2021"/>
    </row>
    <row r="12" spans="2:36">
      <c r="B12" s="935">
        <v>4</v>
      </c>
      <c r="C12" s="914">
        <v>4</v>
      </c>
      <c r="D12" s="914" t="s">
        <v>1652</v>
      </c>
      <c r="E12" s="916">
        <v>0</v>
      </c>
      <c r="F12" s="913">
        <v>2061406.25</v>
      </c>
      <c r="G12" s="917">
        <f t="shared" si="0"/>
        <v>-206140.625</v>
      </c>
      <c r="H12" s="918">
        <f t="shared" si="1"/>
        <v>0</v>
      </c>
      <c r="I12" s="919">
        <v>0</v>
      </c>
      <c r="J12" s="920">
        <f t="shared" si="6"/>
        <v>2133555.46875</v>
      </c>
      <c r="K12" s="921">
        <v>46203</v>
      </c>
      <c r="L12" s="922">
        <v>46231</v>
      </c>
      <c r="M12" s="923">
        <v>46232</v>
      </c>
      <c r="N12" s="936" t="s">
        <v>71</v>
      </c>
      <c r="O12" s="925">
        <v>46232</v>
      </c>
      <c r="P12" s="926">
        <f t="shared" si="2"/>
        <v>0</v>
      </c>
      <c r="Q12" s="923"/>
      <c r="R12" s="936"/>
      <c r="S12" s="938"/>
      <c r="T12" s="797"/>
      <c r="U12" s="936"/>
      <c r="V12" s="797"/>
      <c r="W12" s="930"/>
      <c r="X12" s="797"/>
      <c r="Y12" s="931"/>
      <c r="Z12" s="932">
        <f t="shared" si="7"/>
        <v>0</v>
      </c>
      <c r="AA12" s="933" t="str">
        <f t="shared" si="4"/>
        <v/>
      </c>
      <c r="AB12" s="920" t="str">
        <f t="shared" si="5"/>
        <v/>
      </c>
      <c r="AC12" s="941" t="str">
        <f t="shared" ref="AC12:AC59" si="8">IF(ISBLANK(X12),"",X12-M12)</f>
        <v/>
      </c>
      <c r="AD12" s="2020"/>
      <c r="AE12" s="2021"/>
    </row>
    <row r="13" spans="2:36">
      <c r="B13" s="935">
        <v>5</v>
      </c>
      <c r="C13" s="914">
        <v>5</v>
      </c>
      <c r="D13" s="914" t="s">
        <v>2013</v>
      </c>
      <c r="E13" s="916">
        <v>0</v>
      </c>
      <c r="F13" s="913">
        <v>1945438.68</v>
      </c>
      <c r="G13" s="917">
        <f t="shared" si="0"/>
        <v>-194543.86800000002</v>
      </c>
      <c r="H13" s="918">
        <f t="shared" si="1"/>
        <v>0</v>
      </c>
      <c r="I13" s="919">
        <v>-1000</v>
      </c>
      <c r="J13" s="920">
        <f t="shared" si="6"/>
        <v>2012529.0337999999</v>
      </c>
      <c r="K13" s="921">
        <v>46232</v>
      </c>
      <c r="L13" s="922">
        <v>46254</v>
      </c>
      <c r="M13" s="923">
        <v>46259</v>
      </c>
      <c r="N13" s="936" t="s">
        <v>71</v>
      </c>
      <c r="O13" s="937">
        <v>46259</v>
      </c>
      <c r="P13" s="926">
        <f t="shared" si="2"/>
        <v>0</v>
      </c>
      <c r="Q13" s="942"/>
      <c r="R13" s="936"/>
      <c r="S13" s="943"/>
      <c r="T13" s="944"/>
      <c r="U13" s="936"/>
      <c r="V13" s="945"/>
      <c r="W13" s="930"/>
      <c r="X13" s="942"/>
      <c r="Y13" s="931"/>
      <c r="Z13" s="932">
        <f t="shared" si="7"/>
        <v>0</v>
      </c>
      <c r="AA13" s="933" t="str">
        <f t="shared" si="4"/>
        <v/>
      </c>
      <c r="AB13" s="920" t="str">
        <f t="shared" si="5"/>
        <v/>
      </c>
      <c r="AC13" s="941" t="str">
        <f t="shared" si="8"/>
        <v/>
      </c>
      <c r="AD13" s="2020"/>
      <c r="AE13" s="2021"/>
    </row>
    <row r="14" spans="2:36">
      <c r="B14" s="786">
        <v>6</v>
      </c>
      <c r="C14" s="787"/>
      <c r="D14" s="914"/>
      <c r="E14" s="788">
        <v>0</v>
      </c>
      <c r="F14" s="946"/>
      <c r="G14" s="785" t="str">
        <f t="shared" si="0"/>
        <v/>
      </c>
      <c r="H14" s="804" t="str">
        <f t="shared" si="1"/>
        <v/>
      </c>
      <c r="I14" s="919"/>
      <c r="J14" s="790" t="str">
        <f t="shared" si="6"/>
        <v/>
      </c>
      <c r="K14" s="791"/>
      <c r="L14" s="792"/>
      <c r="M14" s="923"/>
      <c r="N14" s="794"/>
      <c r="O14" s="795"/>
      <c r="P14" s="796" t="str">
        <f t="shared" si="2"/>
        <v/>
      </c>
      <c r="Q14" s="793"/>
      <c r="R14" s="794"/>
      <c r="S14" s="792"/>
      <c r="T14" s="797"/>
      <c r="U14" s="794"/>
      <c r="V14" s="798"/>
      <c r="W14" s="799"/>
      <c r="X14" s="793"/>
      <c r="Y14" s="946"/>
      <c r="Z14" s="932" t="str">
        <f t="shared" si="7"/>
        <v/>
      </c>
      <c r="AA14" s="801" t="str">
        <f t="shared" si="4"/>
        <v/>
      </c>
      <c r="AB14" s="790" t="str">
        <f t="shared" si="5"/>
        <v/>
      </c>
      <c r="AC14" s="264" t="str">
        <f t="shared" si="8"/>
        <v/>
      </c>
      <c r="AD14" s="2022"/>
      <c r="AE14" s="2023"/>
    </row>
    <row r="15" spans="2:36">
      <c r="B15" s="786">
        <v>7</v>
      </c>
      <c r="C15" s="787"/>
      <c r="D15" s="787"/>
      <c r="E15" s="788"/>
      <c r="F15" s="803"/>
      <c r="G15" s="804" t="str">
        <f t="shared" si="0"/>
        <v/>
      </c>
      <c r="H15" s="804" t="str">
        <f t="shared" si="1"/>
        <v/>
      </c>
      <c r="I15" s="789"/>
      <c r="J15" s="790" t="str">
        <f t="shared" si="6"/>
        <v/>
      </c>
      <c r="K15" s="791"/>
      <c r="L15" s="792"/>
      <c r="M15" s="793"/>
      <c r="N15" s="794"/>
      <c r="O15" s="795"/>
      <c r="P15" s="796" t="str">
        <f t="shared" si="2"/>
        <v/>
      </c>
      <c r="Q15" s="793"/>
      <c r="R15" s="794"/>
      <c r="S15" s="792"/>
      <c r="T15" s="797"/>
      <c r="U15" s="794"/>
      <c r="V15" s="798"/>
      <c r="W15" s="799" t="str">
        <f t="shared" si="3"/>
        <v/>
      </c>
      <c r="X15" s="793"/>
      <c r="Y15" s="789"/>
      <c r="Z15" s="800" t="str">
        <f t="shared" ref="Z15:Z46" si="9">IF(ISBLANK(Y15),"",Y15/J15)</f>
        <v/>
      </c>
      <c r="AA15" s="801" t="str">
        <f t="shared" si="4"/>
        <v/>
      </c>
      <c r="AB15" s="790" t="str">
        <f t="shared" si="5"/>
        <v/>
      </c>
      <c r="AC15" s="264" t="str">
        <f t="shared" si="8"/>
        <v/>
      </c>
      <c r="AD15" s="2022"/>
      <c r="AE15" s="2023"/>
    </row>
    <row r="16" spans="2:36">
      <c r="B16" s="786">
        <v>8</v>
      </c>
      <c r="C16" s="787"/>
      <c r="D16" s="787"/>
      <c r="E16" s="788"/>
      <c r="F16" s="803"/>
      <c r="G16" s="804" t="str">
        <f t="shared" si="0"/>
        <v/>
      </c>
      <c r="H16" s="804" t="str">
        <f t="shared" si="1"/>
        <v/>
      </c>
      <c r="I16" s="789"/>
      <c r="J16" s="790" t="str">
        <f t="shared" si="6"/>
        <v/>
      </c>
      <c r="K16" s="791"/>
      <c r="L16" s="792"/>
      <c r="M16" s="793"/>
      <c r="N16" s="794"/>
      <c r="O16" s="795"/>
      <c r="P16" s="796" t="str">
        <f t="shared" si="2"/>
        <v/>
      </c>
      <c r="Q16" s="793"/>
      <c r="R16" s="794"/>
      <c r="S16" s="792"/>
      <c r="T16" s="797"/>
      <c r="U16" s="794"/>
      <c r="V16" s="798"/>
      <c r="W16" s="799" t="str">
        <f t="shared" si="3"/>
        <v/>
      </c>
      <c r="X16" s="793"/>
      <c r="Y16" s="789"/>
      <c r="Z16" s="800" t="str">
        <f t="shared" si="9"/>
        <v/>
      </c>
      <c r="AA16" s="801" t="str">
        <f t="shared" si="4"/>
        <v/>
      </c>
      <c r="AB16" s="790" t="str">
        <f t="shared" si="5"/>
        <v/>
      </c>
      <c r="AC16" s="264" t="str">
        <f t="shared" si="8"/>
        <v/>
      </c>
      <c r="AD16" s="2022"/>
      <c r="AE16" s="2023"/>
    </row>
    <row r="17" spans="2:31">
      <c r="B17" s="786">
        <v>9</v>
      </c>
      <c r="C17" s="787"/>
      <c r="D17" s="787"/>
      <c r="E17" s="788"/>
      <c r="F17" s="803"/>
      <c r="G17" s="804" t="str">
        <f t="shared" si="0"/>
        <v/>
      </c>
      <c r="H17" s="804" t="str">
        <f t="shared" si="1"/>
        <v/>
      </c>
      <c r="I17" s="789"/>
      <c r="J17" s="790" t="str">
        <f t="shared" si="6"/>
        <v/>
      </c>
      <c r="K17" s="791"/>
      <c r="L17" s="792"/>
      <c r="M17" s="793"/>
      <c r="N17" s="794"/>
      <c r="O17" s="795"/>
      <c r="P17" s="796" t="str">
        <f t="shared" si="2"/>
        <v/>
      </c>
      <c r="Q17" s="793"/>
      <c r="R17" s="794"/>
      <c r="S17" s="792"/>
      <c r="T17" s="797"/>
      <c r="U17" s="794"/>
      <c r="V17" s="798"/>
      <c r="W17" s="799" t="str">
        <f t="shared" si="3"/>
        <v/>
      </c>
      <c r="X17" s="793"/>
      <c r="Y17" s="789"/>
      <c r="Z17" s="800" t="str">
        <f t="shared" si="9"/>
        <v/>
      </c>
      <c r="AA17" s="801" t="str">
        <f t="shared" si="4"/>
        <v/>
      </c>
      <c r="AB17" s="790" t="str">
        <f t="shared" si="5"/>
        <v/>
      </c>
      <c r="AC17" s="264" t="str">
        <f t="shared" si="8"/>
        <v/>
      </c>
      <c r="AD17" s="2022"/>
      <c r="AE17" s="2023"/>
    </row>
    <row r="18" spans="2:31">
      <c r="B18" s="786">
        <v>10</v>
      </c>
      <c r="C18" s="787"/>
      <c r="D18" s="787"/>
      <c r="E18" s="788"/>
      <c r="F18" s="803"/>
      <c r="G18" s="804" t="str">
        <f t="shared" si="0"/>
        <v/>
      </c>
      <c r="H18" s="804" t="str">
        <f t="shared" si="1"/>
        <v/>
      </c>
      <c r="I18" s="789"/>
      <c r="J18" s="790" t="str">
        <f t="shared" si="6"/>
        <v/>
      </c>
      <c r="K18" s="791"/>
      <c r="L18" s="792"/>
      <c r="M18" s="793"/>
      <c r="N18" s="794"/>
      <c r="O18" s="795"/>
      <c r="P18" s="796" t="str">
        <f t="shared" si="2"/>
        <v/>
      </c>
      <c r="Q18" s="793"/>
      <c r="R18" s="794"/>
      <c r="S18" s="792"/>
      <c r="T18" s="797"/>
      <c r="U18" s="794"/>
      <c r="V18" s="798"/>
      <c r="W18" s="799" t="str">
        <f t="shared" si="3"/>
        <v/>
      </c>
      <c r="X18" s="793"/>
      <c r="Y18" s="789"/>
      <c r="Z18" s="800" t="str">
        <f t="shared" si="9"/>
        <v/>
      </c>
      <c r="AA18" s="801" t="str">
        <f t="shared" si="4"/>
        <v/>
      </c>
      <c r="AB18" s="790" t="str">
        <f t="shared" si="5"/>
        <v/>
      </c>
      <c r="AC18" s="264" t="str">
        <f t="shared" si="8"/>
        <v/>
      </c>
      <c r="AD18" s="2022"/>
      <c r="AE18" s="2023"/>
    </row>
    <row r="19" spans="2:31">
      <c r="B19" s="786">
        <v>11</v>
      </c>
      <c r="C19" s="787"/>
      <c r="D19" s="787"/>
      <c r="E19" s="788"/>
      <c r="F19" s="803"/>
      <c r="G19" s="804" t="str">
        <f t="shared" si="0"/>
        <v/>
      </c>
      <c r="H19" s="804" t="str">
        <f t="shared" si="1"/>
        <v/>
      </c>
      <c r="I19" s="789"/>
      <c r="J19" s="790" t="str">
        <f t="shared" si="6"/>
        <v/>
      </c>
      <c r="K19" s="791"/>
      <c r="L19" s="792"/>
      <c r="M19" s="793"/>
      <c r="N19" s="794"/>
      <c r="O19" s="795"/>
      <c r="P19" s="796" t="str">
        <f t="shared" si="2"/>
        <v/>
      </c>
      <c r="Q19" s="793"/>
      <c r="R19" s="794"/>
      <c r="S19" s="792"/>
      <c r="T19" s="797"/>
      <c r="U19" s="794"/>
      <c r="V19" s="798"/>
      <c r="W19" s="799" t="str">
        <f t="shared" si="3"/>
        <v/>
      </c>
      <c r="X19" s="793"/>
      <c r="Y19" s="789"/>
      <c r="Z19" s="800" t="str">
        <f t="shared" si="9"/>
        <v/>
      </c>
      <c r="AA19" s="801" t="str">
        <f t="shared" si="4"/>
        <v/>
      </c>
      <c r="AB19" s="790" t="str">
        <f t="shared" si="5"/>
        <v/>
      </c>
      <c r="AC19" s="264" t="str">
        <f t="shared" si="8"/>
        <v/>
      </c>
      <c r="AD19" s="2022"/>
      <c r="AE19" s="2023"/>
    </row>
    <row r="20" spans="2:31">
      <c r="B20" s="786">
        <v>12</v>
      </c>
      <c r="C20" s="787"/>
      <c r="D20" s="787"/>
      <c r="E20" s="788"/>
      <c r="F20" s="803"/>
      <c r="G20" s="804" t="str">
        <f t="shared" si="0"/>
        <v/>
      </c>
      <c r="H20" s="804" t="str">
        <f t="shared" si="1"/>
        <v/>
      </c>
      <c r="I20" s="789"/>
      <c r="J20" s="790" t="str">
        <f t="shared" si="6"/>
        <v/>
      </c>
      <c r="K20" s="791"/>
      <c r="L20" s="792"/>
      <c r="M20" s="793"/>
      <c r="N20" s="794"/>
      <c r="O20" s="795"/>
      <c r="P20" s="796" t="str">
        <f t="shared" si="2"/>
        <v/>
      </c>
      <c r="Q20" s="793"/>
      <c r="R20" s="794"/>
      <c r="S20" s="792"/>
      <c r="T20" s="797"/>
      <c r="U20" s="794"/>
      <c r="V20" s="798"/>
      <c r="W20" s="799" t="str">
        <f t="shared" si="3"/>
        <v/>
      </c>
      <c r="X20" s="793"/>
      <c r="Y20" s="789"/>
      <c r="Z20" s="800" t="str">
        <f t="shared" si="9"/>
        <v/>
      </c>
      <c r="AA20" s="801" t="str">
        <f t="shared" si="4"/>
        <v/>
      </c>
      <c r="AB20" s="790" t="str">
        <f t="shared" si="5"/>
        <v/>
      </c>
      <c r="AC20" s="264" t="str">
        <f t="shared" si="8"/>
        <v/>
      </c>
      <c r="AD20" s="2022"/>
      <c r="AE20" s="2023"/>
    </row>
    <row r="21" spans="2:31">
      <c r="B21" s="786">
        <v>13</v>
      </c>
      <c r="C21" s="787"/>
      <c r="D21" s="787"/>
      <c r="E21" s="788"/>
      <c r="F21" s="803"/>
      <c r="G21" s="804" t="str">
        <f>IF(ISBLANK(F21),"",-F21*$M$3)</f>
        <v/>
      </c>
      <c r="H21" s="804" t="str">
        <f t="shared" si="1"/>
        <v/>
      </c>
      <c r="I21" s="789"/>
      <c r="J21" s="790" t="str">
        <f t="shared" si="6"/>
        <v/>
      </c>
      <c r="K21" s="791"/>
      <c r="L21" s="792"/>
      <c r="M21" s="793"/>
      <c r="N21" s="794"/>
      <c r="O21" s="795"/>
      <c r="P21" s="796" t="str">
        <f t="shared" si="2"/>
        <v/>
      </c>
      <c r="Q21" s="793"/>
      <c r="R21" s="794"/>
      <c r="S21" s="792"/>
      <c r="T21" s="797"/>
      <c r="U21" s="794"/>
      <c r="V21" s="798"/>
      <c r="W21" s="799" t="str">
        <f t="shared" si="3"/>
        <v/>
      </c>
      <c r="X21" s="793"/>
      <c r="Y21" s="789"/>
      <c r="Z21" s="800" t="str">
        <f t="shared" si="9"/>
        <v/>
      </c>
      <c r="AA21" s="801" t="str">
        <f t="shared" si="4"/>
        <v/>
      </c>
      <c r="AB21" s="790" t="str">
        <f t="shared" si="5"/>
        <v/>
      </c>
      <c r="AC21" s="264" t="str">
        <f t="shared" si="8"/>
        <v/>
      </c>
      <c r="AD21" s="2022"/>
      <c r="AE21" s="2023"/>
    </row>
    <row r="22" spans="2:31">
      <c r="B22" s="786">
        <v>14</v>
      </c>
      <c r="C22" s="787"/>
      <c r="D22" s="787"/>
      <c r="E22" s="788"/>
      <c r="F22" s="803"/>
      <c r="G22" s="804" t="str">
        <f t="shared" ref="G22:G58" si="10">IF(ISBLANK(F22),"",-F22*$M$3)</f>
        <v/>
      </c>
      <c r="H22" s="804" t="str">
        <f t="shared" si="1"/>
        <v/>
      </c>
      <c r="I22" s="789"/>
      <c r="J22" s="790" t="str">
        <f t="shared" si="6"/>
        <v/>
      </c>
      <c r="K22" s="791"/>
      <c r="L22" s="792"/>
      <c r="M22" s="793"/>
      <c r="N22" s="794"/>
      <c r="O22" s="795"/>
      <c r="P22" s="796" t="str">
        <f t="shared" si="2"/>
        <v/>
      </c>
      <c r="Q22" s="793"/>
      <c r="R22" s="794"/>
      <c r="S22" s="792"/>
      <c r="T22" s="797"/>
      <c r="U22" s="794"/>
      <c r="V22" s="798"/>
      <c r="W22" s="799" t="str">
        <f t="shared" si="3"/>
        <v/>
      </c>
      <c r="X22" s="793"/>
      <c r="Y22" s="789"/>
      <c r="Z22" s="800" t="str">
        <f t="shared" si="9"/>
        <v/>
      </c>
      <c r="AA22" s="801" t="str">
        <f t="shared" si="4"/>
        <v/>
      </c>
      <c r="AB22" s="790" t="str">
        <f t="shared" si="5"/>
        <v/>
      </c>
      <c r="AC22" s="264" t="str">
        <f t="shared" si="8"/>
        <v/>
      </c>
      <c r="AD22" s="2022"/>
      <c r="AE22" s="2023"/>
    </row>
    <row r="23" spans="2:31">
      <c r="B23" s="786">
        <v>15</v>
      </c>
      <c r="C23" s="787"/>
      <c r="D23" s="787"/>
      <c r="E23" s="788"/>
      <c r="F23" s="803"/>
      <c r="G23" s="804" t="str">
        <f t="shared" si="10"/>
        <v/>
      </c>
      <c r="H23" s="804" t="str">
        <f t="shared" si="1"/>
        <v/>
      </c>
      <c r="I23" s="789"/>
      <c r="J23" s="790" t="str">
        <f t="shared" si="6"/>
        <v/>
      </c>
      <c r="K23" s="791"/>
      <c r="L23" s="792"/>
      <c r="M23" s="793"/>
      <c r="N23" s="794"/>
      <c r="O23" s="795"/>
      <c r="P23" s="796" t="str">
        <f t="shared" si="2"/>
        <v/>
      </c>
      <c r="Q23" s="793"/>
      <c r="R23" s="794"/>
      <c r="S23" s="792"/>
      <c r="T23" s="797"/>
      <c r="U23" s="794"/>
      <c r="V23" s="798"/>
      <c r="W23" s="799" t="str">
        <f t="shared" si="3"/>
        <v/>
      </c>
      <c r="X23" s="793"/>
      <c r="Y23" s="789"/>
      <c r="Z23" s="800" t="str">
        <f t="shared" si="9"/>
        <v/>
      </c>
      <c r="AA23" s="801" t="str">
        <f t="shared" si="4"/>
        <v/>
      </c>
      <c r="AB23" s="790" t="str">
        <f t="shared" si="5"/>
        <v/>
      </c>
      <c r="AC23" s="264" t="str">
        <f t="shared" si="8"/>
        <v/>
      </c>
      <c r="AD23" s="2022"/>
      <c r="AE23" s="2023"/>
    </row>
    <row r="24" spans="2:31">
      <c r="B24" s="786">
        <v>16</v>
      </c>
      <c r="C24" s="787"/>
      <c r="D24" s="787"/>
      <c r="E24" s="788"/>
      <c r="F24" s="803"/>
      <c r="G24" s="804" t="str">
        <f t="shared" si="10"/>
        <v/>
      </c>
      <c r="H24" s="804" t="str">
        <f>IF(ISBLANK(F24),"",-F24*$M$4)</f>
        <v/>
      </c>
      <c r="I24" s="789"/>
      <c r="J24" s="790" t="str">
        <f t="shared" si="6"/>
        <v/>
      </c>
      <c r="K24" s="791"/>
      <c r="L24" s="792"/>
      <c r="M24" s="793"/>
      <c r="N24" s="794"/>
      <c r="O24" s="795"/>
      <c r="P24" s="796" t="str">
        <f t="shared" si="2"/>
        <v/>
      </c>
      <c r="Q24" s="793"/>
      <c r="R24" s="794"/>
      <c r="S24" s="792"/>
      <c r="T24" s="797"/>
      <c r="U24" s="794"/>
      <c r="V24" s="798"/>
      <c r="W24" s="799" t="str">
        <f t="shared" si="3"/>
        <v/>
      </c>
      <c r="X24" s="793"/>
      <c r="Y24" s="789"/>
      <c r="Z24" s="800" t="str">
        <f t="shared" si="9"/>
        <v/>
      </c>
      <c r="AA24" s="801" t="str">
        <f t="shared" si="4"/>
        <v/>
      </c>
      <c r="AB24" s="790" t="str">
        <f t="shared" si="5"/>
        <v/>
      </c>
      <c r="AC24" s="264" t="str">
        <f t="shared" si="8"/>
        <v/>
      </c>
      <c r="AD24" s="2022"/>
      <c r="AE24" s="2023"/>
    </row>
    <row r="25" spans="2:31">
      <c r="B25" s="786">
        <v>17</v>
      </c>
      <c r="C25" s="787"/>
      <c r="D25" s="787"/>
      <c r="E25" s="788"/>
      <c r="F25" s="803"/>
      <c r="G25" s="804" t="str">
        <f t="shared" si="10"/>
        <v/>
      </c>
      <c r="H25" s="804" t="str">
        <f t="shared" ref="H25:H58" si="11">IF(ISBLANK(F25),"",-F25*$M$4)</f>
        <v/>
      </c>
      <c r="I25" s="789"/>
      <c r="J25" s="790" t="str">
        <f t="shared" si="6"/>
        <v/>
      </c>
      <c r="K25" s="791"/>
      <c r="L25" s="792"/>
      <c r="M25" s="793"/>
      <c r="N25" s="794"/>
      <c r="O25" s="795"/>
      <c r="P25" s="796" t="str">
        <f t="shared" si="2"/>
        <v/>
      </c>
      <c r="Q25" s="793"/>
      <c r="R25" s="794"/>
      <c r="S25" s="792"/>
      <c r="T25" s="797"/>
      <c r="U25" s="794"/>
      <c r="V25" s="798"/>
      <c r="W25" s="799" t="str">
        <f t="shared" si="3"/>
        <v/>
      </c>
      <c r="X25" s="793"/>
      <c r="Y25" s="789"/>
      <c r="Z25" s="800" t="str">
        <f t="shared" si="9"/>
        <v/>
      </c>
      <c r="AA25" s="801" t="str">
        <f t="shared" si="4"/>
        <v/>
      </c>
      <c r="AB25" s="790" t="str">
        <f t="shared" si="5"/>
        <v/>
      </c>
      <c r="AC25" s="264" t="str">
        <f t="shared" si="8"/>
        <v/>
      </c>
      <c r="AD25" s="2022"/>
      <c r="AE25" s="2023"/>
    </row>
    <row r="26" spans="2:31">
      <c r="B26" s="786">
        <v>18</v>
      </c>
      <c r="C26" s="787"/>
      <c r="D26" s="787"/>
      <c r="E26" s="788"/>
      <c r="F26" s="803"/>
      <c r="G26" s="804" t="str">
        <f t="shared" si="10"/>
        <v/>
      </c>
      <c r="H26" s="804" t="str">
        <f t="shared" si="11"/>
        <v/>
      </c>
      <c r="I26" s="789"/>
      <c r="J26" s="790" t="str">
        <f t="shared" si="6"/>
        <v/>
      </c>
      <c r="K26" s="791"/>
      <c r="L26" s="792"/>
      <c r="M26" s="793"/>
      <c r="N26" s="794"/>
      <c r="O26" s="795"/>
      <c r="P26" s="796" t="str">
        <f t="shared" si="2"/>
        <v/>
      </c>
      <c r="Q26" s="793"/>
      <c r="R26" s="794"/>
      <c r="S26" s="792"/>
      <c r="T26" s="797"/>
      <c r="U26" s="794"/>
      <c r="V26" s="798"/>
      <c r="W26" s="799" t="str">
        <f t="shared" si="3"/>
        <v/>
      </c>
      <c r="X26" s="793"/>
      <c r="Y26" s="789"/>
      <c r="Z26" s="800" t="str">
        <f t="shared" si="9"/>
        <v/>
      </c>
      <c r="AA26" s="801" t="str">
        <f t="shared" si="4"/>
        <v/>
      </c>
      <c r="AB26" s="790" t="str">
        <f t="shared" si="5"/>
        <v/>
      </c>
      <c r="AC26" s="264" t="str">
        <f t="shared" si="8"/>
        <v/>
      </c>
      <c r="AD26" s="2022"/>
      <c r="AE26" s="2023"/>
    </row>
    <row r="27" spans="2:31">
      <c r="B27" s="786">
        <v>19</v>
      </c>
      <c r="C27" s="787"/>
      <c r="D27" s="787"/>
      <c r="E27" s="788"/>
      <c r="F27" s="803"/>
      <c r="G27" s="804" t="str">
        <f t="shared" si="10"/>
        <v/>
      </c>
      <c r="H27" s="804" t="str">
        <f t="shared" si="11"/>
        <v/>
      </c>
      <c r="I27" s="789"/>
      <c r="J27" s="790" t="str">
        <f t="shared" si="6"/>
        <v/>
      </c>
      <c r="K27" s="791"/>
      <c r="L27" s="792"/>
      <c r="M27" s="793"/>
      <c r="N27" s="794"/>
      <c r="O27" s="795"/>
      <c r="P27" s="796" t="str">
        <f t="shared" si="2"/>
        <v/>
      </c>
      <c r="Q27" s="793"/>
      <c r="R27" s="794"/>
      <c r="S27" s="792"/>
      <c r="T27" s="797"/>
      <c r="U27" s="794"/>
      <c r="V27" s="798"/>
      <c r="W27" s="799" t="str">
        <f t="shared" si="3"/>
        <v/>
      </c>
      <c r="X27" s="793"/>
      <c r="Y27" s="789"/>
      <c r="Z27" s="800" t="str">
        <f t="shared" si="9"/>
        <v/>
      </c>
      <c r="AA27" s="801" t="str">
        <f t="shared" si="4"/>
        <v/>
      </c>
      <c r="AB27" s="790" t="str">
        <f t="shared" si="5"/>
        <v/>
      </c>
      <c r="AC27" s="264" t="str">
        <f t="shared" si="8"/>
        <v/>
      </c>
      <c r="AD27" s="2022"/>
      <c r="AE27" s="2023"/>
    </row>
    <row r="28" spans="2:31">
      <c r="B28" s="786">
        <v>20</v>
      </c>
      <c r="C28" s="787"/>
      <c r="D28" s="787"/>
      <c r="E28" s="788"/>
      <c r="F28" s="803"/>
      <c r="G28" s="804" t="str">
        <f t="shared" si="10"/>
        <v/>
      </c>
      <c r="H28" s="804" t="str">
        <f t="shared" si="11"/>
        <v/>
      </c>
      <c r="I28" s="789"/>
      <c r="J28" s="790" t="str">
        <f t="shared" si="6"/>
        <v/>
      </c>
      <c r="K28" s="791"/>
      <c r="L28" s="792"/>
      <c r="M28" s="793"/>
      <c r="N28" s="794"/>
      <c r="O28" s="795"/>
      <c r="P28" s="796" t="str">
        <f t="shared" si="2"/>
        <v/>
      </c>
      <c r="Q28" s="793"/>
      <c r="R28" s="794"/>
      <c r="S28" s="792"/>
      <c r="T28" s="797"/>
      <c r="U28" s="794"/>
      <c r="V28" s="798"/>
      <c r="W28" s="799" t="str">
        <f t="shared" si="3"/>
        <v/>
      </c>
      <c r="X28" s="793"/>
      <c r="Y28" s="789"/>
      <c r="Z28" s="800" t="str">
        <f t="shared" si="9"/>
        <v/>
      </c>
      <c r="AA28" s="801" t="str">
        <f t="shared" si="4"/>
        <v/>
      </c>
      <c r="AB28" s="790" t="str">
        <f t="shared" si="5"/>
        <v/>
      </c>
      <c r="AC28" s="264" t="str">
        <f t="shared" si="8"/>
        <v/>
      </c>
      <c r="AD28" s="2022"/>
      <c r="AE28" s="2023"/>
    </row>
    <row r="29" spans="2:31">
      <c r="B29" s="786">
        <v>21</v>
      </c>
      <c r="C29" s="787"/>
      <c r="D29" s="787"/>
      <c r="E29" s="788"/>
      <c r="F29" s="803"/>
      <c r="G29" s="804" t="str">
        <f t="shared" si="10"/>
        <v/>
      </c>
      <c r="H29" s="804" t="str">
        <f t="shared" si="11"/>
        <v/>
      </c>
      <c r="I29" s="789"/>
      <c r="J29" s="790" t="str">
        <f t="shared" si="6"/>
        <v/>
      </c>
      <c r="K29" s="791"/>
      <c r="L29" s="792"/>
      <c r="M29" s="793"/>
      <c r="N29" s="794"/>
      <c r="O29" s="795"/>
      <c r="P29" s="796" t="str">
        <f t="shared" si="2"/>
        <v/>
      </c>
      <c r="Q29" s="793"/>
      <c r="R29" s="794"/>
      <c r="S29" s="792"/>
      <c r="T29" s="797"/>
      <c r="U29" s="794"/>
      <c r="V29" s="798"/>
      <c r="W29" s="799" t="str">
        <f t="shared" si="3"/>
        <v/>
      </c>
      <c r="X29" s="793"/>
      <c r="Y29" s="789"/>
      <c r="Z29" s="800" t="str">
        <f t="shared" si="9"/>
        <v/>
      </c>
      <c r="AA29" s="801" t="str">
        <f t="shared" si="4"/>
        <v/>
      </c>
      <c r="AB29" s="790" t="str">
        <f t="shared" si="5"/>
        <v/>
      </c>
      <c r="AC29" s="264" t="str">
        <f t="shared" si="8"/>
        <v/>
      </c>
      <c r="AD29" s="2022"/>
      <c r="AE29" s="2023"/>
    </row>
    <row r="30" spans="2:31">
      <c r="B30" s="786">
        <v>22</v>
      </c>
      <c r="C30" s="787"/>
      <c r="D30" s="787"/>
      <c r="E30" s="788"/>
      <c r="F30" s="803"/>
      <c r="G30" s="804" t="str">
        <f t="shared" si="10"/>
        <v/>
      </c>
      <c r="H30" s="804" t="str">
        <f t="shared" si="11"/>
        <v/>
      </c>
      <c r="I30" s="789"/>
      <c r="J30" s="790" t="str">
        <f t="shared" si="6"/>
        <v/>
      </c>
      <c r="K30" s="791"/>
      <c r="L30" s="792"/>
      <c r="M30" s="793"/>
      <c r="N30" s="794"/>
      <c r="O30" s="795"/>
      <c r="P30" s="796" t="str">
        <f t="shared" si="2"/>
        <v/>
      </c>
      <c r="Q30" s="793"/>
      <c r="R30" s="794"/>
      <c r="S30" s="792"/>
      <c r="T30" s="797"/>
      <c r="U30" s="794"/>
      <c r="V30" s="798"/>
      <c r="W30" s="799" t="str">
        <f t="shared" si="3"/>
        <v/>
      </c>
      <c r="X30" s="793"/>
      <c r="Y30" s="789"/>
      <c r="Z30" s="800" t="str">
        <f t="shared" si="9"/>
        <v/>
      </c>
      <c r="AA30" s="801" t="str">
        <f t="shared" si="4"/>
        <v/>
      </c>
      <c r="AB30" s="790" t="str">
        <f t="shared" si="5"/>
        <v/>
      </c>
      <c r="AC30" s="264" t="str">
        <f t="shared" si="8"/>
        <v/>
      </c>
      <c r="AD30" s="2022"/>
      <c r="AE30" s="2023"/>
    </row>
    <row r="31" spans="2:31">
      <c r="B31" s="786">
        <v>23</v>
      </c>
      <c r="C31" s="787"/>
      <c r="D31" s="787"/>
      <c r="E31" s="788"/>
      <c r="F31" s="803"/>
      <c r="G31" s="804" t="str">
        <f t="shared" si="10"/>
        <v/>
      </c>
      <c r="H31" s="804" t="str">
        <f t="shared" si="11"/>
        <v/>
      </c>
      <c r="I31" s="789"/>
      <c r="J31" s="790" t="str">
        <f t="shared" si="6"/>
        <v/>
      </c>
      <c r="K31" s="791"/>
      <c r="L31" s="792"/>
      <c r="M31" s="793"/>
      <c r="N31" s="794"/>
      <c r="O31" s="795"/>
      <c r="P31" s="796" t="str">
        <f t="shared" si="2"/>
        <v/>
      </c>
      <c r="Q31" s="793"/>
      <c r="R31" s="794"/>
      <c r="S31" s="792"/>
      <c r="T31" s="797"/>
      <c r="U31" s="794"/>
      <c r="V31" s="798"/>
      <c r="W31" s="799" t="str">
        <f t="shared" si="3"/>
        <v/>
      </c>
      <c r="X31" s="793"/>
      <c r="Y31" s="789"/>
      <c r="Z31" s="800" t="str">
        <f t="shared" si="9"/>
        <v/>
      </c>
      <c r="AA31" s="801" t="str">
        <f t="shared" si="4"/>
        <v/>
      </c>
      <c r="AB31" s="790" t="str">
        <f t="shared" si="5"/>
        <v/>
      </c>
      <c r="AC31" s="264" t="str">
        <f t="shared" si="8"/>
        <v/>
      </c>
      <c r="AD31" s="2022"/>
      <c r="AE31" s="2023"/>
    </row>
    <row r="32" spans="2:31">
      <c r="B32" s="786">
        <v>24</v>
      </c>
      <c r="C32" s="787"/>
      <c r="D32" s="787"/>
      <c r="E32" s="788"/>
      <c r="F32" s="803"/>
      <c r="G32" s="804" t="str">
        <f t="shared" si="10"/>
        <v/>
      </c>
      <c r="H32" s="804" t="str">
        <f t="shared" si="11"/>
        <v/>
      </c>
      <c r="I32" s="789"/>
      <c r="J32" s="790" t="str">
        <f t="shared" si="6"/>
        <v/>
      </c>
      <c r="K32" s="791"/>
      <c r="L32" s="792"/>
      <c r="M32" s="793"/>
      <c r="N32" s="794"/>
      <c r="O32" s="795"/>
      <c r="P32" s="796" t="str">
        <f t="shared" si="2"/>
        <v/>
      </c>
      <c r="Q32" s="793"/>
      <c r="R32" s="794"/>
      <c r="S32" s="792"/>
      <c r="T32" s="797"/>
      <c r="U32" s="794"/>
      <c r="V32" s="798"/>
      <c r="W32" s="799" t="str">
        <f t="shared" si="3"/>
        <v/>
      </c>
      <c r="X32" s="793"/>
      <c r="Y32" s="789"/>
      <c r="Z32" s="800" t="str">
        <f t="shared" si="9"/>
        <v/>
      </c>
      <c r="AA32" s="801" t="str">
        <f t="shared" si="4"/>
        <v/>
      </c>
      <c r="AB32" s="790" t="str">
        <f t="shared" si="5"/>
        <v/>
      </c>
      <c r="AC32" s="264" t="str">
        <f t="shared" si="8"/>
        <v/>
      </c>
      <c r="AD32" s="2022"/>
      <c r="AE32" s="2023"/>
    </row>
    <row r="33" spans="2:31">
      <c r="B33" s="786">
        <v>25</v>
      </c>
      <c r="C33" s="787"/>
      <c r="D33" s="787"/>
      <c r="E33" s="788"/>
      <c r="F33" s="803"/>
      <c r="G33" s="804" t="str">
        <f t="shared" si="10"/>
        <v/>
      </c>
      <c r="H33" s="804" t="str">
        <f t="shared" si="11"/>
        <v/>
      </c>
      <c r="I33" s="789"/>
      <c r="J33" s="790" t="str">
        <f t="shared" si="6"/>
        <v/>
      </c>
      <c r="K33" s="791"/>
      <c r="L33" s="792"/>
      <c r="M33" s="793"/>
      <c r="N33" s="794"/>
      <c r="O33" s="795"/>
      <c r="P33" s="796" t="str">
        <f t="shared" si="2"/>
        <v/>
      </c>
      <c r="Q33" s="793"/>
      <c r="R33" s="794"/>
      <c r="S33" s="792"/>
      <c r="T33" s="797"/>
      <c r="U33" s="794"/>
      <c r="V33" s="798"/>
      <c r="W33" s="799" t="str">
        <f t="shared" si="3"/>
        <v/>
      </c>
      <c r="X33" s="793"/>
      <c r="Y33" s="789"/>
      <c r="Z33" s="800" t="str">
        <f t="shared" si="9"/>
        <v/>
      </c>
      <c r="AA33" s="801" t="str">
        <f t="shared" si="4"/>
        <v/>
      </c>
      <c r="AB33" s="790" t="str">
        <f t="shared" si="5"/>
        <v/>
      </c>
      <c r="AC33" s="264" t="str">
        <f t="shared" si="8"/>
        <v/>
      </c>
      <c r="AD33" s="2022"/>
      <c r="AE33" s="2023"/>
    </row>
    <row r="34" spans="2:31">
      <c r="B34" s="786">
        <v>26</v>
      </c>
      <c r="C34" s="787"/>
      <c r="D34" s="787"/>
      <c r="E34" s="788"/>
      <c r="F34" s="803"/>
      <c r="G34" s="804" t="str">
        <f t="shared" si="10"/>
        <v/>
      </c>
      <c r="H34" s="804" t="str">
        <f t="shared" si="11"/>
        <v/>
      </c>
      <c r="I34" s="789"/>
      <c r="J34" s="790" t="str">
        <f t="shared" si="6"/>
        <v/>
      </c>
      <c r="K34" s="791"/>
      <c r="L34" s="792"/>
      <c r="M34" s="793"/>
      <c r="N34" s="794"/>
      <c r="O34" s="795"/>
      <c r="P34" s="796" t="str">
        <f t="shared" si="2"/>
        <v/>
      </c>
      <c r="Q34" s="793"/>
      <c r="R34" s="794"/>
      <c r="S34" s="792"/>
      <c r="T34" s="797"/>
      <c r="U34" s="794"/>
      <c r="V34" s="798"/>
      <c r="W34" s="799" t="str">
        <f t="shared" si="3"/>
        <v/>
      </c>
      <c r="X34" s="793"/>
      <c r="Y34" s="789"/>
      <c r="Z34" s="800" t="str">
        <f t="shared" si="9"/>
        <v/>
      </c>
      <c r="AA34" s="801" t="str">
        <f t="shared" si="4"/>
        <v/>
      </c>
      <c r="AB34" s="790" t="str">
        <f t="shared" si="5"/>
        <v/>
      </c>
      <c r="AC34" s="264" t="str">
        <f t="shared" si="8"/>
        <v/>
      </c>
      <c r="AD34" s="2022"/>
      <c r="AE34" s="2023"/>
    </row>
    <row r="35" spans="2:31">
      <c r="B35" s="786">
        <v>27</v>
      </c>
      <c r="C35" s="787"/>
      <c r="D35" s="787"/>
      <c r="E35" s="788"/>
      <c r="F35" s="803"/>
      <c r="G35" s="804" t="str">
        <f t="shared" si="10"/>
        <v/>
      </c>
      <c r="H35" s="804" t="str">
        <f t="shared" si="11"/>
        <v/>
      </c>
      <c r="I35" s="789"/>
      <c r="J35" s="790" t="str">
        <f t="shared" si="6"/>
        <v/>
      </c>
      <c r="K35" s="791"/>
      <c r="L35" s="792"/>
      <c r="M35" s="793"/>
      <c r="N35" s="794"/>
      <c r="O35" s="795"/>
      <c r="P35" s="796" t="str">
        <f t="shared" si="2"/>
        <v/>
      </c>
      <c r="Q35" s="793"/>
      <c r="R35" s="794"/>
      <c r="S35" s="792"/>
      <c r="T35" s="797"/>
      <c r="U35" s="794"/>
      <c r="V35" s="798"/>
      <c r="W35" s="799" t="str">
        <f t="shared" si="3"/>
        <v/>
      </c>
      <c r="X35" s="793"/>
      <c r="Y35" s="789"/>
      <c r="Z35" s="800" t="str">
        <f t="shared" si="9"/>
        <v/>
      </c>
      <c r="AA35" s="801" t="str">
        <f t="shared" si="4"/>
        <v/>
      </c>
      <c r="AB35" s="790" t="str">
        <f t="shared" si="5"/>
        <v/>
      </c>
      <c r="AC35" s="264" t="str">
        <f t="shared" si="8"/>
        <v/>
      </c>
      <c r="AD35" s="2022"/>
      <c r="AE35" s="2023"/>
    </row>
    <row r="36" spans="2:31">
      <c r="B36" s="786">
        <v>28</v>
      </c>
      <c r="C36" s="787"/>
      <c r="D36" s="787"/>
      <c r="E36" s="788"/>
      <c r="F36" s="803"/>
      <c r="G36" s="804" t="str">
        <f t="shared" si="10"/>
        <v/>
      </c>
      <c r="H36" s="804" t="str">
        <f t="shared" si="11"/>
        <v/>
      </c>
      <c r="I36" s="789"/>
      <c r="J36" s="790" t="str">
        <f t="shared" si="6"/>
        <v/>
      </c>
      <c r="K36" s="791"/>
      <c r="L36" s="792"/>
      <c r="M36" s="793"/>
      <c r="N36" s="794"/>
      <c r="O36" s="795"/>
      <c r="P36" s="796" t="str">
        <f t="shared" si="2"/>
        <v/>
      </c>
      <c r="Q36" s="793"/>
      <c r="R36" s="794"/>
      <c r="S36" s="792"/>
      <c r="T36" s="797"/>
      <c r="U36" s="794"/>
      <c r="V36" s="798"/>
      <c r="W36" s="799" t="str">
        <f t="shared" si="3"/>
        <v/>
      </c>
      <c r="X36" s="793"/>
      <c r="Y36" s="789"/>
      <c r="Z36" s="800" t="str">
        <f t="shared" si="9"/>
        <v/>
      </c>
      <c r="AA36" s="801" t="str">
        <f t="shared" si="4"/>
        <v/>
      </c>
      <c r="AB36" s="790" t="str">
        <f t="shared" si="5"/>
        <v/>
      </c>
      <c r="AC36" s="264" t="str">
        <f t="shared" si="8"/>
        <v/>
      </c>
      <c r="AD36" s="2022"/>
      <c r="AE36" s="2023"/>
    </row>
    <row r="37" spans="2:31">
      <c r="B37" s="786">
        <v>29</v>
      </c>
      <c r="C37" s="787"/>
      <c r="D37" s="787"/>
      <c r="E37" s="788"/>
      <c r="F37" s="803"/>
      <c r="G37" s="804" t="str">
        <f t="shared" si="10"/>
        <v/>
      </c>
      <c r="H37" s="804" t="str">
        <f t="shared" si="11"/>
        <v/>
      </c>
      <c r="I37" s="789"/>
      <c r="J37" s="790" t="str">
        <f t="shared" si="6"/>
        <v/>
      </c>
      <c r="K37" s="791"/>
      <c r="L37" s="792"/>
      <c r="M37" s="793"/>
      <c r="N37" s="794"/>
      <c r="O37" s="795"/>
      <c r="P37" s="796" t="str">
        <f t="shared" si="2"/>
        <v/>
      </c>
      <c r="Q37" s="793"/>
      <c r="R37" s="794"/>
      <c r="S37" s="792"/>
      <c r="T37" s="797"/>
      <c r="U37" s="794"/>
      <c r="V37" s="798"/>
      <c r="W37" s="799" t="str">
        <f t="shared" si="3"/>
        <v/>
      </c>
      <c r="X37" s="793"/>
      <c r="Y37" s="789"/>
      <c r="Z37" s="800" t="str">
        <f t="shared" si="9"/>
        <v/>
      </c>
      <c r="AA37" s="801" t="str">
        <f t="shared" si="4"/>
        <v/>
      </c>
      <c r="AB37" s="790" t="str">
        <f t="shared" si="5"/>
        <v/>
      </c>
      <c r="AC37" s="264" t="str">
        <f t="shared" si="8"/>
        <v/>
      </c>
      <c r="AD37" s="2022"/>
      <c r="AE37" s="2023"/>
    </row>
    <row r="38" spans="2:31">
      <c r="B38" s="786">
        <v>30</v>
      </c>
      <c r="C38" s="787"/>
      <c r="D38" s="787"/>
      <c r="E38" s="788"/>
      <c r="F38" s="803"/>
      <c r="G38" s="804" t="str">
        <f t="shared" si="10"/>
        <v/>
      </c>
      <c r="H38" s="804" t="str">
        <f t="shared" si="11"/>
        <v/>
      </c>
      <c r="I38" s="789"/>
      <c r="J38" s="790" t="str">
        <f t="shared" si="6"/>
        <v/>
      </c>
      <c r="K38" s="791"/>
      <c r="L38" s="792"/>
      <c r="M38" s="793"/>
      <c r="N38" s="794"/>
      <c r="O38" s="795"/>
      <c r="P38" s="796" t="str">
        <f t="shared" si="2"/>
        <v/>
      </c>
      <c r="Q38" s="793"/>
      <c r="R38" s="794"/>
      <c r="S38" s="792"/>
      <c r="T38" s="797"/>
      <c r="U38" s="794"/>
      <c r="V38" s="798"/>
      <c r="W38" s="799" t="str">
        <f t="shared" si="3"/>
        <v/>
      </c>
      <c r="X38" s="793"/>
      <c r="Y38" s="789"/>
      <c r="Z38" s="800" t="str">
        <f t="shared" si="9"/>
        <v/>
      </c>
      <c r="AA38" s="801" t="str">
        <f t="shared" si="4"/>
        <v/>
      </c>
      <c r="AB38" s="790" t="str">
        <f t="shared" si="5"/>
        <v/>
      </c>
      <c r="AC38" s="264" t="str">
        <f t="shared" si="8"/>
        <v/>
      </c>
      <c r="AD38" s="2022"/>
      <c r="AE38" s="2023"/>
    </row>
    <row r="39" spans="2:31">
      <c r="B39" s="786">
        <v>31</v>
      </c>
      <c r="C39" s="787"/>
      <c r="D39" s="787"/>
      <c r="E39" s="788"/>
      <c r="F39" s="803"/>
      <c r="G39" s="804" t="str">
        <f t="shared" si="10"/>
        <v/>
      </c>
      <c r="H39" s="804" t="str">
        <f t="shared" si="11"/>
        <v/>
      </c>
      <c r="I39" s="789"/>
      <c r="J39" s="790" t="str">
        <f t="shared" si="6"/>
        <v/>
      </c>
      <c r="K39" s="791"/>
      <c r="L39" s="792"/>
      <c r="M39" s="793"/>
      <c r="N39" s="794"/>
      <c r="O39" s="795"/>
      <c r="P39" s="796" t="str">
        <f t="shared" si="2"/>
        <v/>
      </c>
      <c r="Q39" s="793"/>
      <c r="R39" s="794"/>
      <c r="S39" s="792"/>
      <c r="T39" s="797"/>
      <c r="U39" s="794"/>
      <c r="V39" s="798"/>
      <c r="W39" s="799" t="str">
        <f t="shared" si="3"/>
        <v/>
      </c>
      <c r="X39" s="793"/>
      <c r="Y39" s="789"/>
      <c r="Z39" s="800" t="str">
        <f t="shared" si="9"/>
        <v/>
      </c>
      <c r="AA39" s="801" t="str">
        <f t="shared" si="4"/>
        <v/>
      </c>
      <c r="AB39" s="790" t="str">
        <f t="shared" si="5"/>
        <v/>
      </c>
      <c r="AC39" s="264" t="str">
        <f t="shared" si="8"/>
        <v/>
      </c>
      <c r="AD39" s="2022"/>
      <c r="AE39" s="2023"/>
    </row>
    <row r="40" spans="2:31">
      <c r="B40" s="786">
        <v>32</v>
      </c>
      <c r="C40" s="787"/>
      <c r="D40" s="787"/>
      <c r="E40" s="788"/>
      <c r="F40" s="803"/>
      <c r="G40" s="804" t="str">
        <f t="shared" si="10"/>
        <v/>
      </c>
      <c r="H40" s="804" t="str">
        <f t="shared" si="11"/>
        <v/>
      </c>
      <c r="I40" s="789"/>
      <c r="J40" s="790" t="str">
        <f t="shared" si="6"/>
        <v/>
      </c>
      <c r="K40" s="791"/>
      <c r="L40" s="792"/>
      <c r="M40" s="793"/>
      <c r="N40" s="794"/>
      <c r="O40" s="795"/>
      <c r="P40" s="796" t="str">
        <f t="shared" si="2"/>
        <v/>
      </c>
      <c r="Q40" s="793"/>
      <c r="R40" s="794"/>
      <c r="S40" s="792"/>
      <c r="T40" s="797"/>
      <c r="U40" s="794"/>
      <c r="V40" s="798"/>
      <c r="W40" s="799" t="str">
        <f t="shared" si="3"/>
        <v/>
      </c>
      <c r="X40" s="793"/>
      <c r="Y40" s="789"/>
      <c r="Z40" s="800" t="str">
        <f t="shared" si="9"/>
        <v/>
      </c>
      <c r="AA40" s="801" t="str">
        <f t="shared" si="4"/>
        <v/>
      </c>
      <c r="AB40" s="790" t="str">
        <f t="shared" si="5"/>
        <v/>
      </c>
      <c r="AC40" s="264" t="str">
        <f t="shared" si="8"/>
        <v/>
      </c>
      <c r="AD40" s="2022"/>
      <c r="AE40" s="2023"/>
    </row>
    <row r="41" spans="2:31">
      <c r="B41" s="786">
        <v>33</v>
      </c>
      <c r="C41" s="787"/>
      <c r="D41" s="787"/>
      <c r="E41" s="788"/>
      <c r="F41" s="803"/>
      <c r="G41" s="804" t="str">
        <f t="shared" si="10"/>
        <v/>
      </c>
      <c r="H41" s="804" t="str">
        <f t="shared" si="11"/>
        <v/>
      </c>
      <c r="I41" s="789"/>
      <c r="J41" s="790" t="str">
        <f t="shared" si="6"/>
        <v/>
      </c>
      <c r="K41" s="791"/>
      <c r="L41" s="792"/>
      <c r="M41" s="793"/>
      <c r="N41" s="794"/>
      <c r="O41" s="795"/>
      <c r="P41" s="796" t="str">
        <f t="shared" si="2"/>
        <v/>
      </c>
      <c r="Q41" s="793"/>
      <c r="R41" s="794"/>
      <c r="S41" s="792"/>
      <c r="T41" s="797"/>
      <c r="U41" s="794"/>
      <c r="V41" s="798"/>
      <c r="W41" s="799" t="str">
        <f t="shared" si="3"/>
        <v/>
      </c>
      <c r="X41" s="793"/>
      <c r="Y41" s="789"/>
      <c r="Z41" s="800" t="str">
        <f t="shared" si="9"/>
        <v/>
      </c>
      <c r="AA41" s="801" t="str">
        <f t="shared" si="4"/>
        <v/>
      </c>
      <c r="AB41" s="790" t="str">
        <f t="shared" si="5"/>
        <v/>
      </c>
      <c r="AC41" s="264" t="str">
        <f t="shared" si="8"/>
        <v/>
      </c>
      <c r="AD41" s="2022"/>
      <c r="AE41" s="2023"/>
    </row>
    <row r="42" spans="2:31">
      <c r="B42" s="786">
        <v>34</v>
      </c>
      <c r="C42" s="787"/>
      <c r="D42" s="787"/>
      <c r="E42" s="788"/>
      <c r="F42" s="803"/>
      <c r="G42" s="804" t="str">
        <f t="shared" si="10"/>
        <v/>
      </c>
      <c r="H42" s="804" t="str">
        <f t="shared" si="11"/>
        <v/>
      </c>
      <c r="I42" s="789"/>
      <c r="J42" s="790" t="str">
        <f t="shared" si="6"/>
        <v/>
      </c>
      <c r="K42" s="791"/>
      <c r="L42" s="792"/>
      <c r="M42" s="793"/>
      <c r="N42" s="794"/>
      <c r="O42" s="795"/>
      <c r="P42" s="796" t="str">
        <f t="shared" si="2"/>
        <v/>
      </c>
      <c r="Q42" s="793"/>
      <c r="R42" s="794"/>
      <c r="S42" s="792"/>
      <c r="T42" s="797"/>
      <c r="U42" s="794"/>
      <c r="V42" s="798"/>
      <c r="W42" s="799" t="str">
        <f t="shared" si="3"/>
        <v/>
      </c>
      <c r="X42" s="793"/>
      <c r="Y42" s="789"/>
      <c r="Z42" s="800" t="str">
        <f t="shared" si="9"/>
        <v/>
      </c>
      <c r="AA42" s="801" t="str">
        <f t="shared" si="4"/>
        <v/>
      </c>
      <c r="AB42" s="790" t="str">
        <f t="shared" si="5"/>
        <v/>
      </c>
      <c r="AC42" s="264" t="str">
        <f t="shared" si="8"/>
        <v/>
      </c>
      <c r="AD42" s="2022"/>
      <c r="AE42" s="2023"/>
    </row>
    <row r="43" spans="2:31">
      <c r="B43" s="786">
        <v>35</v>
      </c>
      <c r="C43" s="787"/>
      <c r="D43" s="787"/>
      <c r="E43" s="788"/>
      <c r="F43" s="803"/>
      <c r="G43" s="804" t="str">
        <f t="shared" si="10"/>
        <v/>
      </c>
      <c r="H43" s="804" t="str">
        <f t="shared" si="11"/>
        <v/>
      </c>
      <c r="I43" s="789"/>
      <c r="J43" s="790" t="str">
        <f t="shared" si="6"/>
        <v/>
      </c>
      <c r="K43" s="791"/>
      <c r="L43" s="792"/>
      <c r="M43" s="793"/>
      <c r="N43" s="794"/>
      <c r="O43" s="795"/>
      <c r="P43" s="796" t="str">
        <f t="shared" si="2"/>
        <v/>
      </c>
      <c r="Q43" s="793"/>
      <c r="R43" s="794"/>
      <c r="S43" s="792"/>
      <c r="T43" s="797"/>
      <c r="U43" s="794"/>
      <c r="V43" s="798"/>
      <c r="W43" s="799" t="str">
        <f t="shared" si="3"/>
        <v/>
      </c>
      <c r="X43" s="793"/>
      <c r="Y43" s="789"/>
      <c r="Z43" s="800" t="str">
        <f t="shared" si="9"/>
        <v/>
      </c>
      <c r="AA43" s="801" t="str">
        <f t="shared" si="4"/>
        <v/>
      </c>
      <c r="AB43" s="790" t="str">
        <f t="shared" si="5"/>
        <v/>
      </c>
      <c r="AC43" s="264" t="str">
        <f t="shared" si="8"/>
        <v/>
      </c>
      <c r="AD43" s="2022"/>
      <c r="AE43" s="2023"/>
    </row>
    <row r="44" spans="2:31">
      <c r="B44" s="786">
        <v>36</v>
      </c>
      <c r="C44" s="787"/>
      <c r="D44" s="787"/>
      <c r="E44" s="788"/>
      <c r="F44" s="803"/>
      <c r="G44" s="804" t="str">
        <f t="shared" si="10"/>
        <v/>
      </c>
      <c r="H44" s="804" t="str">
        <f t="shared" si="11"/>
        <v/>
      </c>
      <c r="I44" s="789"/>
      <c r="J44" s="790" t="str">
        <f t="shared" si="6"/>
        <v/>
      </c>
      <c r="K44" s="791"/>
      <c r="L44" s="792"/>
      <c r="M44" s="793"/>
      <c r="N44" s="794"/>
      <c r="O44" s="795"/>
      <c r="P44" s="796" t="str">
        <f t="shared" si="2"/>
        <v/>
      </c>
      <c r="Q44" s="793"/>
      <c r="R44" s="794"/>
      <c r="S44" s="792"/>
      <c r="T44" s="797"/>
      <c r="U44" s="794"/>
      <c r="V44" s="798"/>
      <c r="W44" s="799" t="str">
        <f t="shared" si="3"/>
        <v/>
      </c>
      <c r="X44" s="793"/>
      <c r="Y44" s="789"/>
      <c r="Z44" s="800" t="str">
        <f t="shared" si="9"/>
        <v/>
      </c>
      <c r="AA44" s="801" t="str">
        <f t="shared" si="4"/>
        <v/>
      </c>
      <c r="AB44" s="790" t="str">
        <f t="shared" si="5"/>
        <v/>
      </c>
      <c r="AC44" s="264" t="str">
        <f t="shared" si="8"/>
        <v/>
      </c>
      <c r="AD44" s="2022"/>
      <c r="AE44" s="2023"/>
    </row>
    <row r="45" spans="2:31">
      <c r="B45" s="786">
        <v>37</v>
      </c>
      <c r="C45" s="787"/>
      <c r="D45" s="787"/>
      <c r="E45" s="788"/>
      <c r="F45" s="803"/>
      <c r="G45" s="804" t="str">
        <f t="shared" si="10"/>
        <v/>
      </c>
      <c r="H45" s="804" t="str">
        <f t="shared" si="11"/>
        <v/>
      </c>
      <c r="I45" s="789"/>
      <c r="J45" s="790" t="str">
        <f t="shared" si="6"/>
        <v/>
      </c>
      <c r="K45" s="791"/>
      <c r="L45" s="792"/>
      <c r="M45" s="793"/>
      <c r="N45" s="794"/>
      <c r="O45" s="795"/>
      <c r="P45" s="796" t="str">
        <f t="shared" si="2"/>
        <v/>
      </c>
      <c r="Q45" s="793"/>
      <c r="R45" s="794"/>
      <c r="S45" s="792"/>
      <c r="T45" s="797"/>
      <c r="U45" s="794"/>
      <c r="V45" s="798"/>
      <c r="W45" s="799" t="str">
        <f t="shared" si="3"/>
        <v/>
      </c>
      <c r="X45" s="793"/>
      <c r="Y45" s="789"/>
      <c r="Z45" s="800" t="str">
        <f t="shared" si="9"/>
        <v/>
      </c>
      <c r="AA45" s="801" t="str">
        <f t="shared" si="4"/>
        <v/>
      </c>
      <c r="AB45" s="790" t="str">
        <f t="shared" si="5"/>
        <v/>
      </c>
      <c r="AC45" s="264" t="str">
        <f t="shared" si="8"/>
        <v/>
      </c>
      <c r="AD45" s="2022"/>
      <c r="AE45" s="2023"/>
    </row>
    <row r="46" spans="2:31">
      <c r="B46" s="786">
        <v>38</v>
      </c>
      <c r="C46" s="787"/>
      <c r="D46" s="787"/>
      <c r="E46" s="788"/>
      <c r="F46" s="803"/>
      <c r="G46" s="804" t="str">
        <f t="shared" si="10"/>
        <v/>
      </c>
      <c r="H46" s="804" t="str">
        <f t="shared" si="11"/>
        <v/>
      </c>
      <c r="I46" s="789"/>
      <c r="J46" s="790" t="str">
        <f t="shared" si="6"/>
        <v/>
      </c>
      <c r="K46" s="791"/>
      <c r="L46" s="792"/>
      <c r="M46" s="793"/>
      <c r="N46" s="794"/>
      <c r="O46" s="795"/>
      <c r="P46" s="796" t="str">
        <f t="shared" si="2"/>
        <v/>
      </c>
      <c r="Q46" s="793"/>
      <c r="R46" s="794"/>
      <c r="S46" s="792"/>
      <c r="T46" s="797"/>
      <c r="U46" s="794"/>
      <c r="V46" s="798"/>
      <c r="W46" s="799" t="str">
        <f t="shared" si="3"/>
        <v/>
      </c>
      <c r="X46" s="793"/>
      <c r="Y46" s="789"/>
      <c r="Z46" s="800" t="str">
        <f t="shared" si="9"/>
        <v/>
      </c>
      <c r="AA46" s="801" t="str">
        <f t="shared" si="4"/>
        <v/>
      </c>
      <c r="AB46" s="790" t="str">
        <f t="shared" si="5"/>
        <v/>
      </c>
      <c r="AC46" s="264" t="str">
        <f t="shared" si="8"/>
        <v/>
      </c>
      <c r="AD46" s="2022"/>
      <c r="AE46" s="2023"/>
    </row>
    <row r="47" spans="2:31">
      <c r="B47" s="805">
        <v>39</v>
      </c>
      <c r="C47" s="806"/>
      <c r="D47" s="806"/>
      <c r="E47" s="807"/>
      <c r="F47" s="808"/>
      <c r="G47" s="809" t="str">
        <f t="shared" si="10"/>
        <v/>
      </c>
      <c r="H47" s="809" t="str">
        <f t="shared" si="11"/>
        <v/>
      </c>
      <c r="I47" s="810"/>
      <c r="J47" s="790" t="str">
        <f t="shared" si="6"/>
        <v/>
      </c>
      <c r="K47" s="812"/>
      <c r="L47" s="813"/>
      <c r="M47" s="814"/>
      <c r="N47" s="815"/>
      <c r="O47" s="816"/>
      <c r="P47" s="817"/>
      <c r="Q47" s="814"/>
      <c r="R47" s="815"/>
      <c r="S47" s="813"/>
      <c r="T47" s="818"/>
      <c r="U47" s="815"/>
      <c r="V47" s="819"/>
      <c r="W47" s="820"/>
      <c r="X47" s="814"/>
      <c r="Y47" s="810"/>
      <c r="Z47" s="821"/>
      <c r="AA47" s="822"/>
      <c r="AB47" s="811"/>
      <c r="AC47" s="276"/>
      <c r="AD47" s="2022"/>
      <c r="AE47" s="2023"/>
    </row>
    <row r="48" spans="2:31">
      <c r="B48" s="805">
        <v>40</v>
      </c>
      <c r="C48" s="806"/>
      <c r="D48" s="806"/>
      <c r="E48" s="807"/>
      <c r="F48" s="808"/>
      <c r="G48" s="809" t="str">
        <f t="shared" si="10"/>
        <v/>
      </c>
      <c r="H48" s="809" t="str">
        <f t="shared" si="11"/>
        <v/>
      </c>
      <c r="I48" s="810"/>
      <c r="J48" s="790" t="str">
        <f t="shared" si="6"/>
        <v/>
      </c>
      <c r="K48" s="812"/>
      <c r="L48" s="813"/>
      <c r="M48" s="814"/>
      <c r="N48" s="815"/>
      <c r="O48" s="816"/>
      <c r="P48" s="817"/>
      <c r="Q48" s="814"/>
      <c r="R48" s="815"/>
      <c r="S48" s="813"/>
      <c r="T48" s="818"/>
      <c r="U48" s="815"/>
      <c r="V48" s="819"/>
      <c r="W48" s="820"/>
      <c r="X48" s="814"/>
      <c r="Y48" s="810"/>
      <c r="Z48" s="821"/>
      <c r="AA48" s="822"/>
      <c r="AB48" s="811"/>
      <c r="AC48" s="276"/>
      <c r="AD48" s="2022"/>
      <c r="AE48" s="2023"/>
    </row>
    <row r="49" spans="2:31">
      <c r="B49" s="786">
        <v>41</v>
      </c>
      <c r="C49" s="806"/>
      <c r="D49" s="806"/>
      <c r="E49" s="807"/>
      <c r="F49" s="808"/>
      <c r="G49" s="809" t="str">
        <f t="shared" si="10"/>
        <v/>
      </c>
      <c r="H49" s="809" t="str">
        <f t="shared" si="11"/>
        <v/>
      </c>
      <c r="I49" s="810"/>
      <c r="J49" s="790" t="str">
        <f t="shared" si="6"/>
        <v/>
      </c>
      <c r="K49" s="812"/>
      <c r="L49" s="813"/>
      <c r="M49" s="814"/>
      <c r="N49" s="815"/>
      <c r="O49" s="816"/>
      <c r="P49" s="817"/>
      <c r="Q49" s="814"/>
      <c r="R49" s="815"/>
      <c r="S49" s="813"/>
      <c r="T49" s="818"/>
      <c r="U49" s="815"/>
      <c r="V49" s="819"/>
      <c r="W49" s="820"/>
      <c r="X49" s="814"/>
      <c r="Y49" s="810"/>
      <c r="Z49" s="821"/>
      <c r="AA49" s="822"/>
      <c r="AB49" s="811"/>
      <c r="AC49" s="276"/>
      <c r="AD49" s="2022"/>
      <c r="AE49" s="2023"/>
    </row>
    <row r="50" spans="2:31">
      <c r="B50" s="786">
        <v>42</v>
      </c>
      <c r="C50" s="806"/>
      <c r="D50" s="806"/>
      <c r="E50" s="807"/>
      <c r="F50" s="808"/>
      <c r="G50" s="809" t="str">
        <f t="shared" si="10"/>
        <v/>
      </c>
      <c r="H50" s="809" t="str">
        <f t="shared" si="11"/>
        <v/>
      </c>
      <c r="I50" s="810"/>
      <c r="J50" s="790" t="str">
        <f t="shared" si="6"/>
        <v/>
      </c>
      <c r="K50" s="812"/>
      <c r="L50" s="813"/>
      <c r="M50" s="814"/>
      <c r="N50" s="815"/>
      <c r="O50" s="816"/>
      <c r="P50" s="817"/>
      <c r="Q50" s="814"/>
      <c r="R50" s="815"/>
      <c r="S50" s="813"/>
      <c r="T50" s="818"/>
      <c r="U50" s="815"/>
      <c r="V50" s="819"/>
      <c r="W50" s="820"/>
      <c r="X50" s="814"/>
      <c r="Y50" s="810"/>
      <c r="Z50" s="821"/>
      <c r="AA50" s="822"/>
      <c r="AB50" s="811"/>
      <c r="AC50" s="276"/>
      <c r="AD50" s="2022"/>
      <c r="AE50" s="2023"/>
    </row>
    <row r="51" spans="2:31">
      <c r="B51" s="805">
        <v>43</v>
      </c>
      <c r="C51" s="806"/>
      <c r="D51" s="806"/>
      <c r="E51" s="807"/>
      <c r="F51" s="808"/>
      <c r="G51" s="809" t="str">
        <f t="shared" si="10"/>
        <v/>
      </c>
      <c r="H51" s="809" t="str">
        <f t="shared" si="11"/>
        <v/>
      </c>
      <c r="I51" s="810"/>
      <c r="J51" s="790" t="str">
        <f t="shared" si="6"/>
        <v/>
      </c>
      <c r="K51" s="812"/>
      <c r="L51" s="813"/>
      <c r="M51" s="814"/>
      <c r="N51" s="815"/>
      <c r="O51" s="816"/>
      <c r="P51" s="817"/>
      <c r="Q51" s="814"/>
      <c r="R51" s="815"/>
      <c r="S51" s="813"/>
      <c r="T51" s="818"/>
      <c r="U51" s="815"/>
      <c r="V51" s="819"/>
      <c r="W51" s="820"/>
      <c r="X51" s="814"/>
      <c r="Y51" s="810"/>
      <c r="Z51" s="821"/>
      <c r="AA51" s="822"/>
      <c r="AB51" s="811"/>
      <c r="AC51" s="276"/>
      <c r="AD51" s="2022"/>
      <c r="AE51" s="2023"/>
    </row>
    <row r="52" spans="2:31">
      <c r="B52" s="805">
        <v>44</v>
      </c>
      <c r="C52" s="806"/>
      <c r="D52" s="806"/>
      <c r="E52" s="807"/>
      <c r="F52" s="808"/>
      <c r="G52" s="809" t="str">
        <f t="shared" si="10"/>
        <v/>
      </c>
      <c r="H52" s="809" t="str">
        <f t="shared" si="11"/>
        <v/>
      </c>
      <c r="I52" s="810"/>
      <c r="J52" s="790" t="str">
        <f t="shared" si="6"/>
        <v/>
      </c>
      <c r="K52" s="812"/>
      <c r="L52" s="813"/>
      <c r="M52" s="814"/>
      <c r="N52" s="815"/>
      <c r="O52" s="816"/>
      <c r="P52" s="817"/>
      <c r="Q52" s="814"/>
      <c r="R52" s="815"/>
      <c r="S52" s="813"/>
      <c r="T52" s="818"/>
      <c r="U52" s="815"/>
      <c r="V52" s="819"/>
      <c r="W52" s="820"/>
      <c r="X52" s="814"/>
      <c r="Y52" s="810"/>
      <c r="Z52" s="821"/>
      <c r="AA52" s="822"/>
      <c r="AB52" s="811"/>
      <c r="AC52" s="276"/>
      <c r="AD52" s="2022"/>
      <c r="AE52" s="2023"/>
    </row>
    <row r="53" spans="2:31">
      <c r="B53" s="786">
        <v>45</v>
      </c>
      <c r="C53" s="806"/>
      <c r="D53" s="806"/>
      <c r="E53" s="807"/>
      <c r="F53" s="808"/>
      <c r="G53" s="809" t="str">
        <f t="shared" si="10"/>
        <v/>
      </c>
      <c r="H53" s="809" t="str">
        <f t="shared" si="11"/>
        <v/>
      </c>
      <c r="I53" s="810"/>
      <c r="J53" s="790" t="str">
        <f t="shared" si="6"/>
        <v/>
      </c>
      <c r="K53" s="812"/>
      <c r="L53" s="813"/>
      <c r="M53" s="814"/>
      <c r="N53" s="815"/>
      <c r="O53" s="816"/>
      <c r="P53" s="817"/>
      <c r="Q53" s="814"/>
      <c r="R53" s="815"/>
      <c r="S53" s="813"/>
      <c r="T53" s="818"/>
      <c r="U53" s="815"/>
      <c r="V53" s="819"/>
      <c r="W53" s="820"/>
      <c r="X53" s="814"/>
      <c r="Y53" s="810"/>
      <c r="Z53" s="821"/>
      <c r="AA53" s="822"/>
      <c r="AB53" s="811"/>
      <c r="AC53" s="276"/>
      <c r="AD53" s="2022"/>
      <c r="AE53" s="2023"/>
    </row>
    <row r="54" spans="2:31">
      <c r="B54" s="805">
        <v>46</v>
      </c>
      <c r="C54" s="806"/>
      <c r="D54" s="806"/>
      <c r="E54" s="807"/>
      <c r="F54" s="808"/>
      <c r="G54" s="809" t="str">
        <f t="shared" si="10"/>
        <v/>
      </c>
      <c r="H54" s="809" t="str">
        <f t="shared" si="11"/>
        <v/>
      </c>
      <c r="I54" s="810"/>
      <c r="J54" s="790" t="str">
        <f t="shared" si="6"/>
        <v/>
      </c>
      <c r="K54" s="812"/>
      <c r="L54" s="813"/>
      <c r="M54" s="814"/>
      <c r="N54" s="815"/>
      <c r="O54" s="816"/>
      <c r="P54" s="817"/>
      <c r="Q54" s="814"/>
      <c r="R54" s="815"/>
      <c r="S54" s="813"/>
      <c r="T54" s="818"/>
      <c r="U54" s="815"/>
      <c r="V54" s="819"/>
      <c r="W54" s="820"/>
      <c r="X54" s="814"/>
      <c r="Y54" s="810"/>
      <c r="Z54" s="821"/>
      <c r="AA54" s="822"/>
      <c r="AB54" s="811"/>
      <c r="AC54" s="276"/>
      <c r="AD54" s="2022"/>
      <c r="AE54" s="2023"/>
    </row>
    <row r="55" spans="2:31">
      <c r="B55" s="786">
        <v>47</v>
      </c>
      <c r="C55" s="806"/>
      <c r="D55" s="806"/>
      <c r="E55" s="807"/>
      <c r="F55" s="808"/>
      <c r="G55" s="809" t="str">
        <f t="shared" si="10"/>
        <v/>
      </c>
      <c r="H55" s="809" t="str">
        <f t="shared" si="11"/>
        <v/>
      </c>
      <c r="I55" s="810"/>
      <c r="J55" s="790" t="str">
        <f t="shared" si="6"/>
        <v/>
      </c>
      <c r="K55" s="812"/>
      <c r="L55" s="813"/>
      <c r="M55" s="814"/>
      <c r="N55" s="815"/>
      <c r="O55" s="816"/>
      <c r="P55" s="817"/>
      <c r="Q55" s="814"/>
      <c r="R55" s="815"/>
      <c r="S55" s="813"/>
      <c r="T55" s="818"/>
      <c r="U55" s="815"/>
      <c r="V55" s="819"/>
      <c r="W55" s="820"/>
      <c r="X55" s="814"/>
      <c r="Y55" s="810"/>
      <c r="Z55" s="821"/>
      <c r="AA55" s="822"/>
      <c r="AB55" s="811"/>
      <c r="AC55" s="276"/>
      <c r="AD55" s="2022"/>
      <c r="AE55" s="2023"/>
    </row>
    <row r="56" spans="2:31">
      <c r="B56" s="786">
        <v>48</v>
      </c>
      <c r="C56" s="806"/>
      <c r="D56" s="806"/>
      <c r="E56" s="807"/>
      <c r="F56" s="808"/>
      <c r="G56" s="809" t="str">
        <f t="shared" si="10"/>
        <v/>
      </c>
      <c r="H56" s="809" t="str">
        <f t="shared" si="11"/>
        <v/>
      </c>
      <c r="I56" s="810"/>
      <c r="J56" s="790" t="str">
        <f t="shared" si="6"/>
        <v/>
      </c>
      <c r="K56" s="812"/>
      <c r="L56" s="813"/>
      <c r="M56" s="814"/>
      <c r="N56" s="815"/>
      <c r="O56" s="816"/>
      <c r="P56" s="817"/>
      <c r="Q56" s="814"/>
      <c r="R56" s="815"/>
      <c r="S56" s="813"/>
      <c r="T56" s="818"/>
      <c r="U56" s="815"/>
      <c r="V56" s="819"/>
      <c r="W56" s="820"/>
      <c r="X56" s="814"/>
      <c r="Y56" s="810"/>
      <c r="Z56" s="821"/>
      <c r="AA56" s="822"/>
      <c r="AB56" s="811"/>
      <c r="AC56" s="276"/>
      <c r="AD56" s="2022"/>
      <c r="AE56" s="2023"/>
    </row>
    <row r="57" spans="2:31">
      <c r="B57" s="805">
        <v>49</v>
      </c>
      <c r="C57" s="806"/>
      <c r="D57" s="806"/>
      <c r="E57" s="807"/>
      <c r="F57" s="808"/>
      <c r="G57" s="809" t="str">
        <f t="shared" si="10"/>
        <v/>
      </c>
      <c r="H57" s="809" t="str">
        <f t="shared" si="11"/>
        <v/>
      </c>
      <c r="I57" s="810"/>
      <c r="J57" s="790" t="str">
        <f t="shared" si="6"/>
        <v/>
      </c>
      <c r="K57" s="812"/>
      <c r="L57" s="813"/>
      <c r="M57" s="814"/>
      <c r="N57" s="815"/>
      <c r="O57" s="816"/>
      <c r="P57" s="817"/>
      <c r="Q57" s="814"/>
      <c r="R57" s="815"/>
      <c r="S57" s="813"/>
      <c r="T57" s="818"/>
      <c r="U57" s="815"/>
      <c r="V57" s="819"/>
      <c r="W57" s="820"/>
      <c r="X57" s="814"/>
      <c r="Y57" s="810"/>
      <c r="Z57" s="821"/>
      <c r="AA57" s="822"/>
      <c r="AB57" s="811"/>
      <c r="AC57" s="276"/>
      <c r="AD57" s="2022"/>
      <c r="AE57" s="2023"/>
    </row>
    <row r="58" spans="2:31">
      <c r="B58" s="805">
        <v>50</v>
      </c>
      <c r="C58" s="806"/>
      <c r="D58" s="806"/>
      <c r="E58" s="807"/>
      <c r="F58" s="808"/>
      <c r="G58" s="809" t="str">
        <f t="shared" si="10"/>
        <v/>
      </c>
      <c r="H58" s="809" t="str">
        <f t="shared" si="11"/>
        <v/>
      </c>
      <c r="I58" s="810"/>
      <c r="J58" s="790" t="str">
        <f t="shared" si="6"/>
        <v/>
      </c>
      <c r="K58" s="812"/>
      <c r="L58" s="813"/>
      <c r="M58" s="814"/>
      <c r="N58" s="815"/>
      <c r="O58" s="816"/>
      <c r="P58" s="817"/>
      <c r="Q58" s="814"/>
      <c r="R58" s="815"/>
      <c r="S58" s="813"/>
      <c r="T58" s="818"/>
      <c r="U58" s="815"/>
      <c r="V58" s="819"/>
      <c r="W58" s="820"/>
      <c r="X58" s="814"/>
      <c r="Y58" s="810"/>
      <c r="Z58" s="821"/>
      <c r="AA58" s="822"/>
      <c r="AB58" s="811"/>
      <c r="AC58" s="276"/>
      <c r="AD58" s="2022"/>
      <c r="AE58" s="2023"/>
    </row>
    <row r="59" spans="2:31" ht="15" thickBot="1">
      <c r="B59" s="823"/>
      <c r="C59" s="824"/>
      <c r="D59" s="824"/>
      <c r="E59" s="825" t="s">
        <v>73</v>
      </c>
      <c r="F59" s="826">
        <f>SUM(F9:F58)</f>
        <v>10687825.210000001</v>
      </c>
      <c r="G59" s="827">
        <f>SUM(G9:G58)</f>
        <v>-1068782.5210000002</v>
      </c>
      <c r="H59" s="827">
        <f>SUM(H9:H58)</f>
        <v>0</v>
      </c>
      <c r="I59" s="828">
        <f>SUM(I9:I58)</f>
        <v>-141000</v>
      </c>
      <c r="J59" s="829">
        <f>SUM(J9:J58)</f>
        <v>10920899.092350001</v>
      </c>
      <c r="K59" s="830"/>
      <c r="L59" s="831"/>
      <c r="M59" s="832"/>
      <c r="N59" s="833"/>
      <c r="O59" s="824"/>
      <c r="P59" s="834" t="str">
        <f t="shared" si="2"/>
        <v/>
      </c>
      <c r="Q59" s="832"/>
      <c r="R59" s="833"/>
      <c r="S59" s="835"/>
      <c r="T59" s="836"/>
      <c r="U59" s="833"/>
      <c r="V59" s="837"/>
      <c r="W59" s="834" t="str">
        <f t="shared" si="3"/>
        <v/>
      </c>
      <c r="X59" s="832"/>
      <c r="Y59" s="827"/>
      <c r="Z59" s="838"/>
      <c r="AA59" s="839" t="str">
        <f t="shared" si="4"/>
        <v/>
      </c>
      <c r="AB59" s="829">
        <f>SUM(AB9:AB58)</f>
        <v>-20145.803900000028</v>
      </c>
      <c r="AC59" s="275" t="str">
        <f t="shared" si="8"/>
        <v/>
      </c>
      <c r="AD59" s="2031"/>
      <c r="AE59" s="2032"/>
    </row>
    <row r="60" spans="2:31">
      <c r="W60" s="44"/>
    </row>
  </sheetData>
  <mergeCells count="122">
    <mergeCell ref="AG3:AG4"/>
    <mergeCell ref="AH3:AI4"/>
    <mergeCell ref="B1:AE1"/>
    <mergeCell ref="AD47:AE47"/>
    <mergeCell ref="AD48:AE48"/>
    <mergeCell ref="AD49:AE49"/>
    <mergeCell ref="AD50:AE50"/>
    <mergeCell ref="AD51:AE51"/>
    <mergeCell ref="AD52:AE52"/>
    <mergeCell ref="AD35:AE35"/>
    <mergeCell ref="AD36:AE36"/>
    <mergeCell ref="AD37:AE37"/>
    <mergeCell ref="AD38:AE38"/>
    <mergeCell ref="AD39:AE39"/>
    <mergeCell ref="AD30:AE30"/>
    <mergeCell ref="AD31:AE31"/>
    <mergeCell ref="AD32:AE32"/>
    <mergeCell ref="AD33:AE33"/>
    <mergeCell ref="AD34:AE34"/>
    <mergeCell ref="AD25:AE25"/>
    <mergeCell ref="AD26:AE26"/>
    <mergeCell ref="AD27:AE27"/>
    <mergeCell ref="AD28:AE28"/>
    <mergeCell ref="AD29:AE29"/>
    <mergeCell ref="AD53:AE53"/>
    <mergeCell ref="AD54:AE54"/>
    <mergeCell ref="AD45:AE45"/>
    <mergeCell ref="AD46:AE46"/>
    <mergeCell ref="AD59:AE59"/>
    <mergeCell ref="AD40:AE40"/>
    <mergeCell ref="AD41:AE41"/>
    <mergeCell ref="AD42:AE42"/>
    <mergeCell ref="AD43:AE43"/>
    <mergeCell ref="AD44:AE44"/>
    <mergeCell ref="AD55:AE55"/>
    <mergeCell ref="AD56:AE56"/>
    <mergeCell ref="AD57:AE57"/>
    <mergeCell ref="AD58:AE58"/>
    <mergeCell ref="AD20:AE20"/>
    <mergeCell ref="AD21:AE21"/>
    <mergeCell ref="AD22:AE22"/>
    <mergeCell ref="AD23:AE23"/>
    <mergeCell ref="AD24:AE24"/>
    <mergeCell ref="AD15:AE15"/>
    <mergeCell ref="AD16:AE16"/>
    <mergeCell ref="AD17:AE17"/>
    <mergeCell ref="AD18:AE18"/>
    <mergeCell ref="AD19:AE19"/>
    <mergeCell ref="AD10:AE10"/>
    <mergeCell ref="AD11:AE11"/>
    <mergeCell ref="AD12:AE12"/>
    <mergeCell ref="AD13:AE13"/>
    <mergeCell ref="AD14:AE14"/>
    <mergeCell ref="AC7:AC8"/>
    <mergeCell ref="AD7:AE8"/>
    <mergeCell ref="AD9:AE9"/>
    <mergeCell ref="AC2:AE2"/>
    <mergeCell ref="AC3:AD3"/>
    <mergeCell ref="AC4:AD4"/>
    <mergeCell ref="AC5:AD5"/>
    <mergeCell ref="AC6:AD6"/>
    <mergeCell ref="AB5:AB6"/>
    <mergeCell ref="W4:X4"/>
    <mergeCell ref="Y4:Z4"/>
    <mergeCell ref="W5:X5"/>
    <mergeCell ref="Y5:Z5"/>
    <mergeCell ref="W6:X6"/>
    <mergeCell ref="Y6:Z6"/>
    <mergeCell ref="S5:T5"/>
    <mergeCell ref="U5:V5"/>
    <mergeCell ref="S6:T6"/>
    <mergeCell ref="U6:V6"/>
    <mergeCell ref="AA5:AA6"/>
    <mergeCell ref="B7:E7"/>
    <mergeCell ref="F7:J7"/>
    <mergeCell ref="K7:L7"/>
    <mergeCell ref="M7:P7"/>
    <mergeCell ref="Q7:W7"/>
    <mergeCell ref="G3:H3"/>
    <mergeCell ref="I3:J3"/>
    <mergeCell ref="B2:J2"/>
    <mergeCell ref="S3:T3"/>
    <mergeCell ref="W3:X3"/>
    <mergeCell ref="B5:D5"/>
    <mergeCell ref="B6:D6"/>
    <mergeCell ref="X7:AB7"/>
    <mergeCell ref="G6:H6"/>
    <mergeCell ref="I6:J6"/>
    <mergeCell ref="G5:H5"/>
    <mergeCell ref="I5:J5"/>
    <mergeCell ref="O6:P6"/>
    <mergeCell ref="Q6:R6"/>
    <mergeCell ref="K4:L4"/>
    <mergeCell ref="M4:N4"/>
    <mergeCell ref="K5:L5"/>
    <mergeCell ref="M5:N5"/>
    <mergeCell ref="K6:L6"/>
    <mergeCell ref="B3:D3"/>
    <mergeCell ref="K3:L3"/>
    <mergeCell ref="M3:N3"/>
    <mergeCell ref="K2:R2"/>
    <mergeCell ref="S2:AB2"/>
    <mergeCell ref="AA3:AA4"/>
    <mergeCell ref="AB3:AB4"/>
    <mergeCell ref="U4:V4"/>
    <mergeCell ref="B4:D4"/>
    <mergeCell ref="E3:F3"/>
    <mergeCell ref="E4:F4"/>
    <mergeCell ref="S4:T4"/>
    <mergeCell ref="Y3:Z3"/>
    <mergeCell ref="U3:V3"/>
    <mergeCell ref="E5:F5"/>
    <mergeCell ref="E6:F6"/>
    <mergeCell ref="O3:P3"/>
    <mergeCell ref="Q3:R3"/>
    <mergeCell ref="O4:P4"/>
    <mergeCell ref="Q4:R4"/>
    <mergeCell ref="O5:P5"/>
    <mergeCell ref="Q5:R5"/>
    <mergeCell ref="G4:H4"/>
    <mergeCell ref="I4:J4"/>
    <mergeCell ref="M6:N6"/>
  </mergeCells>
  <phoneticPr fontId="106" type="noConversion"/>
  <conditionalFormatting sqref="E6:F6">
    <cfRule type="cellIs" dxfId="362" priority="2" operator="greaterThan">
      <formula>0</formula>
    </cfRule>
  </conditionalFormatting>
  <conditionalFormatting sqref="I6:J6">
    <cfRule type="cellIs" dxfId="361" priority="1" operator="greaterThan">
      <formula>0</formula>
    </cfRule>
  </conditionalFormatting>
  <dataValidations count="1">
    <dataValidation type="list" allowBlank="1" showInputMessage="1" showErrorMessage="1" sqref="N9:N59 U9:U59 R9:R59" xr:uid="{D03D655C-0656-4A9C-AF38-0C0E305B1AF0}">
      <formula1>$AJ$1:$AJ$2</formula1>
    </dataValidation>
  </dataValidations>
  <printOptions horizontalCentered="1"/>
  <pageMargins left="0.2" right="0.2" top="0.75" bottom="0.75" header="0.3" footer="0.3"/>
  <pageSetup paperSize="8" scale="53" orientation="landscape" r:id="rId1"/>
  <headerFooter>
    <oddFooter>&amp;R_x000D_&amp;1#&amp;"Aptos"&amp;10&amp;K000000 Data sensitivity - Public</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9">
    <tabColor theme="0" tint="-0.499984740745262"/>
  </sheetPr>
  <dimension ref="A1:R64409"/>
  <sheetViews>
    <sheetView view="pageBreakPreview" topLeftCell="B5" zoomScale="70" zoomScaleNormal="70" zoomScaleSheetLayoutView="70" workbookViewId="0">
      <selection activeCell="N18" sqref="N18"/>
    </sheetView>
  </sheetViews>
  <sheetFormatPr defaultColWidth="9.109375" defaultRowHeight="18" customHeight="1"/>
  <cols>
    <col min="1" max="1" width="5.33203125" style="54" customWidth="1"/>
    <col min="2" max="2" width="8" style="59" customWidth="1" collapsed="1"/>
    <col min="3" max="3" width="51.44140625" style="62" customWidth="1"/>
    <col min="4" max="4" width="16" style="55" bestFit="1" customWidth="1"/>
    <col min="5" max="5" width="10.109375" style="55" customWidth="1"/>
    <col min="6" max="6" width="10.33203125" style="55" customWidth="1"/>
    <col min="7" max="7" width="15.88671875" style="55" bestFit="1" customWidth="1"/>
    <col min="8" max="8" width="19.44140625" style="56" customWidth="1"/>
    <col min="9" max="9" width="26.109375" style="56" bestFit="1" customWidth="1"/>
    <col min="10" max="10" width="10.88671875" style="55" customWidth="1"/>
    <col min="11" max="11" width="17.33203125" style="55" customWidth="1"/>
    <col min="12" max="12" width="7.44140625" style="55" customWidth="1"/>
    <col min="13" max="13" width="10.6640625" style="56" customWidth="1"/>
    <col min="14" max="14" width="10.6640625" style="56" bestFit="1" customWidth="1"/>
    <col min="15" max="15" width="11" style="56" customWidth="1"/>
    <col min="16" max="16" width="6.44140625" style="57" customWidth="1"/>
    <col min="17" max="17" width="18.5546875" style="63" customWidth="1"/>
    <col min="18" max="18" width="33.33203125" style="55" customWidth="1"/>
    <col min="19" max="255" width="9.109375" style="55"/>
    <col min="256" max="256" width="5.33203125" style="55" customWidth="1"/>
    <col min="257" max="257" width="8" style="55" customWidth="1"/>
    <col min="258" max="258" width="44.44140625" style="55" bestFit="1" customWidth="1"/>
    <col min="259" max="259" width="10.109375" style="55" bestFit="1" customWidth="1"/>
    <col min="260" max="260" width="10.109375" style="55" customWidth="1"/>
    <col min="261" max="261" width="10.33203125" style="55" customWidth="1"/>
    <col min="262" max="262" width="15.88671875" style="55" bestFit="1" customWidth="1"/>
    <col min="263" max="263" width="10.6640625" style="55" customWidth="1"/>
    <col min="264" max="264" width="10.33203125" style="55" customWidth="1"/>
    <col min="265" max="265" width="10.88671875" style="55" customWidth="1"/>
    <col min="266" max="266" width="17.33203125" style="55" customWidth="1"/>
    <col min="267" max="267" width="7.44140625" style="55" customWidth="1"/>
    <col min="268" max="268" width="11" style="55" customWidth="1"/>
    <col min="269" max="269" width="10.6640625" style="55" customWidth="1"/>
    <col min="270" max="270" width="10.6640625" style="55" bestFit="1" customWidth="1"/>
    <col min="271" max="271" width="11" style="55" customWidth="1"/>
    <col min="272" max="272" width="6.44140625" style="55" customWidth="1"/>
    <col min="273" max="273" width="9.109375" style="55"/>
    <col min="274" max="274" width="33.33203125" style="55" customWidth="1"/>
    <col min="275" max="511" width="9.109375" style="55"/>
    <col min="512" max="512" width="5.33203125" style="55" customWidth="1"/>
    <col min="513" max="513" width="8" style="55" customWidth="1"/>
    <col min="514" max="514" width="44.44140625" style="55" bestFit="1" customWidth="1"/>
    <col min="515" max="515" width="10.109375" style="55" bestFit="1" customWidth="1"/>
    <col min="516" max="516" width="10.109375" style="55" customWidth="1"/>
    <col min="517" max="517" width="10.33203125" style="55" customWidth="1"/>
    <col min="518" max="518" width="15.88671875" style="55" bestFit="1" customWidth="1"/>
    <col min="519" max="519" width="10.6640625" style="55" customWidth="1"/>
    <col min="520" max="520" width="10.33203125" style="55" customWidth="1"/>
    <col min="521" max="521" width="10.88671875" style="55" customWidth="1"/>
    <col min="522" max="522" width="17.33203125" style="55" customWidth="1"/>
    <col min="523" max="523" width="7.44140625" style="55" customWidth="1"/>
    <col min="524" max="524" width="11" style="55" customWidth="1"/>
    <col min="525" max="525" width="10.6640625" style="55" customWidth="1"/>
    <col min="526" max="526" width="10.6640625" style="55" bestFit="1" customWidth="1"/>
    <col min="527" max="527" width="11" style="55" customWidth="1"/>
    <col min="528" max="528" width="6.44140625" style="55" customWidth="1"/>
    <col min="529" max="529" width="9.109375" style="55"/>
    <col min="530" max="530" width="33.33203125" style="55" customWidth="1"/>
    <col min="531" max="767" width="9.109375" style="55"/>
    <col min="768" max="768" width="5.33203125" style="55" customWidth="1"/>
    <col min="769" max="769" width="8" style="55" customWidth="1"/>
    <col min="770" max="770" width="44.44140625" style="55" bestFit="1" customWidth="1"/>
    <col min="771" max="771" width="10.109375" style="55" bestFit="1" customWidth="1"/>
    <col min="772" max="772" width="10.109375" style="55" customWidth="1"/>
    <col min="773" max="773" width="10.33203125" style="55" customWidth="1"/>
    <col min="774" max="774" width="15.88671875" style="55" bestFit="1" customWidth="1"/>
    <col min="775" max="775" width="10.6640625" style="55" customWidth="1"/>
    <col min="776" max="776" width="10.33203125" style="55" customWidth="1"/>
    <col min="777" max="777" width="10.88671875" style="55" customWidth="1"/>
    <col min="778" max="778" width="17.33203125" style="55" customWidth="1"/>
    <col min="779" max="779" width="7.44140625" style="55" customWidth="1"/>
    <col min="780" max="780" width="11" style="55" customWidth="1"/>
    <col min="781" max="781" width="10.6640625" style="55" customWidth="1"/>
    <col min="782" max="782" width="10.6640625" style="55" bestFit="1" customWidth="1"/>
    <col min="783" max="783" width="11" style="55" customWidth="1"/>
    <col min="784" max="784" width="6.44140625" style="55" customWidth="1"/>
    <col min="785" max="785" width="9.109375" style="55"/>
    <col min="786" max="786" width="33.33203125" style="55" customWidth="1"/>
    <col min="787" max="1023" width="9.109375" style="55"/>
    <col min="1024" max="1024" width="5.33203125" style="55" customWidth="1"/>
    <col min="1025" max="1025" width="8" style="55" customWidth="1"/>
    <col min="1026" max="1026" width="44.44140625" style="55" bestFit="1" customWidth="1"/>
    <col min="1027" max="1027" width="10.109375" style="55" bestFit="1" customWidth="1"/>
    <col min="1028" max="1028" width="10.109375" style="55" customWidth="1"/>
    <col min="1029" max="1029" width="10.33203125" style="55" customWidth="1"/>
    <col min="1030" max="1030" width="15.88671875" style="55" bestFit="1" customWidth="1"/>
    <col min="1031" max="1031" width="10.6640625" style="55" customWidth="1"/>
    <col min="1032" max="1032" width="10.33203125" style="55" customWidth="1"/>
    <col min="1033" max="1033" width="10.88671875" style="55" customWidth="1"/>
    <col min="1034" max="1034" width="17.33203125" style="55" customWidth="1"/>
    <col min="1035" max="1035" width="7.44140625" style="55" customWidth="1"/>
    <col min="1036" max="1036" width="11" style="55" customWidth="1"/>
    <col min="1037" max="1037" width="10.6640625" style="55" customWidth="1"/>
    <col min="1038" max="1038" width="10.6640625" style="55" bestFit="1" customWidth="1"/>
    <col min="1039" max="1039" width="11" style="55" customWidth="1"/>
    <col min="1040" max="1040" width="6.44140625" style="55" customWidth="1"/>
    <col min="1041" max="1041" width="9.109375" style="55"/>
    <col min="1042" max="1042" width="33.33203125" style="55" customWidth="1"/>
    <col min="1043" max="1279" width="9.109375" style="55"/>
    <col min="1280" max="1280" width="5.33203125" style="55" customWidth="1"/>
    <col min="1281" max="1281" width="8" style="55" customWidth="1"/>
    <col min="1282" max="1282" width="44.44140625" style="55" bestFit="1" customWidth="1"/>
    <col min="1283" max="1283" width="10.109375" style="55" bestFit="1" customWidth="1"/>
    <col min="1284" max="1284" width="10.109375" style="55" customWidth="1"/>
    <col min="1285" max="1285" width="10.33203125" style="55" customWidth="1"/>
    <col min="1286" max="1286" width="15.88671875" style="55" bestFit="1" customWidth="1"/>
    <col min="1287" max="1287" width="10.6640625" style="55" customWidth="1"/>
    <col min="1288" max="1288" width="10.33203125" style="55" customWidth="1"/>
    <col min="1289" max="1289" width="10.88671875" style="55" customWidth="1"/>
    <col min="1290" max="1290" width="17.33203125" style="55" customWidth="1"/>
    <col min="1291" max="1291" width="7.44140625" style="55" customWidth="1"/>
    <col min="1292" max="1292" width="11" style="55" customWidth="1"/>
    <col min="1293" max="1293" width="10.6640625" style="55" customWidth="1"/>
    <col min="1294" max="1294" width="10.6640625" style="55" bestFit="1" customWidth="1"/>
    <col min="1295" max="1295" width="11" style="55" customWidth="1"/>
    <col min="1296" max="1296" width="6.44140625" style="55" customWidth="1"/>
    <col min="1297" max="1297" width="9.109375" style="55"/>
    <col min="1298" max="1298" width="33.33203125" style="55" customWidth="1"/>
    <col min="1299" max="1535" width="9.109375" style="55"/>
    <col min="1536" max="1536" width="5.33203125" style="55" customWidth="1"/>
    <col min="1537" max="1537" width="8" style="55" customWidth="1"/>
    <col min="1538" max="1538" width="44.44140625" style="55" bestFit="1" customWidth="1"/>
    <col min="1539" max="1539" width="10.109375" style="55" bestFit="1" customWidth="1"/>
    <col min="1540" max="1540" width="10.109375" style="55" customWidth="1"/>
    <col min="1541" max="1541" width="10.33203125" style="55" customWidth="1"/>
    <col min="1542" max="1542" width="15.88671875" style="55" bestFit="1" customWidth="1"/>
    <col min="1543" max="1543" width="10.6640625" style="55" customWidth="1"/>
    <col min="1544" max="1544" width="10.33203125" style="55" customWidth="1"/>
    <col min="1545" max="1545" width="10.88671875" style="55" customWidth="1"/>
    <col min="1546" max="1546" width="17.33203125" style="55" customWidth="1"/>
    <col min="1547" max="1547" width="7.44140625" style="55" customWidth="1"/>
    <col min="1548" max="1548" width="11" style="55" customWidth="1"/>
    <col min="1549" max="1549" width="10.6640625" style="55" customWidth="1"/>
    <col min="1550" max="1550" width="10.6640625" style="55" bestFit="1" customWidth="1"/>
    <col min="1551" max="1551" width="11" style="55" customWidth="1"/>
    <col min="1552" max="1552" width="6.44140625" style="55" customWidth="1"/>
    <col min="1553" max="1553" width="9.109375" style="55"/>
    <col min="1554" max="1554" width="33.33203125" style="55" customWidth="1"/>
    <col min="1555" max="1791" width="9.109375" style="55"/>
    <col min="1792" max="1792" width="5.33203125" style="55" customWidth="1"/>
    <col min="1793" max="1793" width="8" style="55" customWidth="1"/>
    <col min="1794" max="1794" width="44.44140625" style="55" bestFit="1" customWidth="1"/>
    <col min="1795" max="1795" width="10.109375" style="55" bestFit="1" customWidth="1"/>
    <col min="1796" max="1796" width="10.109375" style="55" customWidth="1"/>
    <col min="1797" max="1797" width="10.33203125" style="55" customWidth="1"/>
    <col min="1798" max="1798" width="15.88671875" style="55" bestFit="1" customWidth="1"/>
    <col min="1799" max="1799" width="10.6640625" style="55" customWidth="1"/>
    <col min="1800" max="1800" width="10.33203125" style="55" customWidth="1"/>
    <col min="1801" max="1801" width="10.88671875" style="55" customWidth="1"/>
    <col min="1802" max="1802" width="17.33203125" style="55" customWidth="1"/>
    <col min="1803" max="1803" width="7.44140625" style="55" customWidth="1"/>
    <col min="1804" max="1804" width="11" style="55" customWidth="1"/>
    <col min="1805" max="1805" width="10.6640625" style="55" customWidth="1"/>
    <col min="1806" max="1806" width="10.6640625" style="55" bestFit="1" customWidth="1"/>
    <col min="1807" max="1807" width="11" style="55" customWidth="1"/>
    <col min="1808" max="1808" width="6.44140625" style="55" customWidth="1"/>
    <col min="1809" max="1809" width="9.109375" style="55"/>
    <col min="1810" max="1810" width="33.33203125" style="55" customWidth="1"/>
    <col min="1811" max="2047" width="9.109375" style="55"/>
    <col min="2048" max="2048" width="5.33203125" style="55" customWidth="1"/>
    <col min="2049" max="2049" width="8" style="55" customWidth="1"/>
    <col min="2050" max="2050" width="44.44140625" style="55" bestFit="1" customWidth="1"/>
    <col min="2051" max="2051" width="10.109375" style="55" bestFit="1" customWidth="1"/>
    <col min="2052" max="2052" width="10.109375" style="55" customWidth="1"/>
    <col min="2053" max="2053" width="10.33203125" style="55" customWidth="1"/>
    <col min="2054" max="2054" width="15.88671875" style="55" bestFit="1" customWidth="1"/>
    <col min="2055" max="2055" width="10.6640625" style="55" customWidth="1"/>
    <col min="2056" max="2056" width="10.33203125" style="55" customWidth="1"/>
    <col min="2057" max="2057" width="10.88671875" style="55" customWidth="1"/>
    <col min="2058" max="2058" width="17.33203125" style="55" customWidth="1"/>
    <col min="2059" max="2059" width="7.44140625" style="55" customWidth="1"/>
    <col min="2060" max="2060" width="11" style="55" customWidth="1"/>
    <col min="2061" max="2061" width="10.6640625" style="55" customWidth="1"/>
    <col min="2062" max="2062" width="10.6640625" style="55" bestFit="1" customWidth="1"/>
    <col min="2063" max="2063" width="11" style="55" customWidth="1"/>
    <col min="2064" max="2064" width="6.44140625" style="55" customWidth="1"/>
    <col min="2065" max="2065" width="9.109375" style="55"/>
    <col min="2066" max="2066" width="33.33203125" style="55" customWidth="1"/>
    <col min="2067" max="2303" width="9.109375" style="55"/>
    <col min="2304" max="2304" width="5.33203125" style="55" customWidth="1"/>
    <col min="2305" max="2305" width="8" style="55" customWidth="1"/>
    <col min="2306" max="2306" width="44.44140625" style="55" bestFit="1" customWidth="1"/>
    <col min="2307" max="2307" width="10.109375" style="55" bestFit="1" customWidth="1"/>
    <col min="2308" max="2308" width="10.109375" style="55" customWidth="1"/>
    <col min="2309" max="2309" width="10.33203125" style="55" customWidth="1"/>
    <col min="2310" max="2310" width="15.88671875" style="55" bestFit="1" customWidth="1"/>
    <col min="2311" max="2311" width="10.6640625" style="55" customWidth="1"/>
    <col min="2312" max="2312" width="10.33203125" style="55" customWidth="1"/>
    <col min="2313" max="2313" width="10.88671875" style="55" customWidth="1"/>
    <col min="2314" max="2314" width="17.33203125" style="55" customWidth="1"/>
    <col min="2315" max="2315" width="7.44140625" style="55" customWidth="1"/>
    <col min="2316" max="2316" width="11" style="55" customWidth="1"/>
    <col min="2317" max="2317" width="10.6640625" style="55" customWidth="1"/>
    <col min="2318" max="2318" width="10.6640625" style="55" bestFit="1" customWidth="1"/>
    <col min="2319" max="2319" width="11" style="55" customWidth="1"/>
    <col min="2320" max="2320" width="6.44140625" style="55" customWidth="1"/>
    <col min="2321" max="2321" width="9.109375" style="55"/>
    <col min="2322" max="2322" width="33.33203125" style="55" customWidth="1"/>
    <col min="2323" max="2559" width="9.109375" style="55"/>
    <col min="2560" max="2560" width="5.33203125" style="55" customWidth="1"/>
    <col min="2561" max="2561" width="8" style="55" customWidth="1"/>
    <col min="2562" max="2562" width="44.44140625" style="55" bestFit="1" customWidth="1"/>
    <col min="2563" max="2563" width="10.109375" style="55" bestFit="1" customWidth="1"/>
    <col min="2564" max="2564" width="10.109375" style="55" customWidth="1"/>
    <col min="2565" max="2565" width="10.33203125" style="55" customWidth="1"/>
    <col min="2566" max="2566" width="15.88671875" style="55" bestFit="1" customWidth="1"/>
    <col min="2567" max="2567" width="10.6640625" style="55" customWidth="1"/>
    <col min="2568" max="2568" width="10.33203125" style="55" customWidth="1"/>
    <col min="2569" max="2569" width="10.88671875" style="55" customWidth="1"/>
    <col min="2570" max="2570" width="17.33203125" style="55" customWidth="1"/>
    <col min="2571" max="2571" width="7.44140625" style="55" customWidth="1"/>
    <col min="2572" max="2572" width="11" style="55" customWidth="1"/>
    <col min="2573" max="2573" width="10.6640625" style="55" customWidth="1"/>
    <col min="2574" max="2574" width="10.6640625" style="55" bestFit="1" customWidth="1"/>
    <col min="2575" max="2575" width="11" style="55" customWidth="1"/>
    <col min="2576" max="2576" width="6.44140625" style="55" customWidth="1"/>
    <col min="2577" max="2577" width="9.109375" style="55"/>
    <col min="2578" max="2578" width="33.33203125" style="55" customWidth="1"/>
    <col min="2579" max="2815" width="9.109375" style="55"/>
    <col min="2816" max="2816" width="5.33203125" style="55" customWidth="1"/>
    <col min="2817" max="2817" width="8" style="55" customWidth="1"/>
    <col min="2818" max="2818" width="44.44140625" style="55" bestFit="1" customWidth="1"/>
    <col min="2819" max="2819" width="10.109375" style="55" bestFit="1" customWidth="1"/>
    <col min="2820" max="2820" width="10.109375" style="55" customWidth="1"/>
    <col min="2821" max="2821" width="10.33203125" style="55" customWidth="1"/>
    <col min="2822" max="2822" width="15.88671875" style="55" bestFit="1" customWidth="1"/>
    <col min="2823" max="2823" width="10.6640625" style="55" customWidth="1"/>
    <col min="2824" max="2824" width="10.33203125" style="55" customWidth="1"/>
    <col min="2825" max="2825" width="10.88671875" style="55" customWidth="1"/>
    <col min="2826" max="2826" width="17.33203125" style="55" customWidth="1"/>
    <col min="2827" max="2827" width="7.44140625" style="55" customWidth="1"/>
    <col min="2828" max="2828" width="11" style="55" customWidth="1"/>
    <col min="2829" max="2829" width="10.6640625" style="55" customWidth="1"/>
    <col min="2830" max="2830" width="10.6640625" style="55" bestFit="1" customWidth="1"/>
    <col min="2831" max="2831" width="11" style="55" customWidth="1"/>
    <col min="2832" max="2832" width="6.44140625" style="55" customWidth="1"/>
    <col min="2833" max="2833" width="9.109375" style="55"/>
    <col min="2834" max="2834" width="33.33203125" style="55" customWidth="1"/>
    <col min="2835" max="3071" width="9.109375" style="55"/>
    <col min="3072" max="3072" width="5.33203125" style="55" customWidth="1"/>
    <col min="3073" max="3073" width="8" style="55" customWidth="1"/>
    <col min="3074" max="3074" width="44.44140625" style="55" bestFit="1" customWidth="1"/>
    <col min="3075" max="3075" width="10.109375" style="55" bestFit="1" customWidth="1"/>
    <col min="3076" max="3076" width="10.109375" style="55" customWidth="1"/>
    <col min="3077" max="3077" width="10.33203125" style="55" customWidth="1"/>
    <col min="3078" max="3078" width="15.88671875" style="55" bestFit="1" customWidth="1"/>
    <col min="3079" max="3079" width="10.6640625" style="55" customWidth="1"/>
    <col min="3080" max="3080" width="10.33203125" style="55" customWidth="1"/>
    <col min="3081" max="3081" width="10.88671875" style="55" customWidth="1"/>
    <col min="3082" max="3082" width="17.33203125" style="55" customWidth="1"/>
    <col min="3083" max="3083" width="7.44140625" style="55" customWidth="1"/>
    <col min="3084" max="3084" width="11" style="55" customWidth="1"/>
    <col min="3085" max="3085" width="10.6640625" style="55" customWidth="1"/>
    <col min="3086" max="3086" width="10.6640625" style="55" bestFit="1" customWidth="1"/>
    <col min="3087" max="3087" width="11" style="55" customWidth="1"/>
    <col min="3088" max="3088" width="6.44140625" style="55" customWidth="1"/>
    <col min="3089" max="3089" width="9.109375" style="55"/>
    <col min="3090" max="3090" width="33.33203125" style="55" customWidth="1"/>
    <col min="3091" max="3327" width="9.109375" style="55"/>
    <col min="3328" max="3328" width="5.33203125" style="55" customWidth="1"/>
    <col min="3329" max="3329" width="8" style="55" customWidth="1"/>
    <col min="3330" max="3330" width="44.44140625" style="55" bestFit="1" customWidth="1"/>
    <col min="3331" max="3331" width="10.109375" style="55" bestFit="1" customWidth="1"/>
    <col min="3332" max="3332" width="10.109375" style="55" customWidth="1"/>
    <col min="3333" max="3333" width="10.33203125" style="55" customWidth="1"/>
    <col min="3334" max="3334" width="15.88671875" style="55" bestFit="1" customWidth="1"/>
    <col min="3335" max="3335" width="10.6640625" style="55" customWidth="1"/>
    <col min="3336" max="3336" width="10.33203125" style="55" customWidth="1"/>
    <col min="3337" max="3337" width="10.88671875" style="55" customWidth="1"/>
    <col min="3338" max="3338" width="17.33203125" style="55" customWidth="1"/>
    <col min="3339" max="3339" width="7.44140625" style="55" customWidth="1"/>
    <col min="3340" max="3340" width="11" style="55" customWidth="1"/>
    <col min="3341" max="3341" width="10.6640625" style="55" customWidth="1"/>
    <col min="3342" max="3342" width="10.6640625" style="55" bestFit="1" customWidth="1"/>
    <col min="3343" max="3343" width="11" style="55" customWidth="1"/>
    <col min="3344" max="3344" width="6.44140625" style="55" customWidth="1"/>
    <col min="3345" max="3345" width="9.109375" style="55"/>
    <col min="3346" max="3346" width="33.33203125" style="55" customWidth="1"/>
    <col min="3347" max="3583" width="9.109375" style="55"/>
    <col min="3584" max="3584" width="5.33203125" style="55" customWidth="1"/>
    <col min="3585" max="3585" width="8" style="55" customWidth="1"/>
    <col min="3586" max="3586" width="44.44140625" style="55" bestFit="1" customWidth="1"/>
    <col min="3587" max="3587" width="10.109375" style="55" bestFit="1" customWidth="1"/>
    <col min="3588" max="3588" width="10.109375" style="55" customWidth="1"/>
    <col min="3589" max="3589" width="10.33203125" style="55" customWidth="1"/>
    <col min="3590" max="3590" width="15.88671875" style="55" bestFit="1" customWidth="1"/>
    <col min="3591" max="3591" width="10.6640625" style="55" customWidth="1"/>
    <col min="3592" max="3592" width="10.33203125" style="55" customWidth="1"/>
    <col min="3593" max="3593" width="10.88671875" style="55" customWidth="1"/>
    <col min="3594" max="3594" width="17.33203125" style="55" customWidth="1"/>
    <col min="3595" max="3595" width="7.44140625" style="55" customWidth="1"/>
    <col min="3596" max="3596" width="11" style="55" customWidth="1"/>
    <col min="3597" max="3597" width="10.6640625" style="55" customWidth="1"/>
    <col min="3598" max="3598" width="10.6640625" style="55" bestFit="1" customWidth="1"/>
    <col min="3599" max="3599" width="11" style="55" customWidth="1"/>
    <col min="3600" max="3600" width="6.44140625" style="55" customWidth="1"/>
    <col min="3601" max="3601" width="9.109375" style="55"/>
    <col min="3602" max="3602" width="33.33203125" style="55" customWidth="1"/>
    <col min="3603" max="3839" width="9.109375" style="55"/>
    <col min="3840" max="3840" width="5.33203125" style="55" customWidth="1"/>
    <col min="3841" max="3841" width="8" style="55" customWidth="1"/>
    <col min="3842" max="3842" width="44.44140625" style="55" bestFit="1" customWidth="1"/>
    <col min="3843" max="3843" width="10.109375" style="55" bestFit="1" customWidth="1"/>
    <col min="3844" max="3844" width="10.109375" style="55" customWidth="1"/>
    <col min="3845" max="3845" width="10.33203125" style="55" customWidth="1"/>
    <col min="3846" max="3846" width="15.88671875" style="55" bestFit="1" customWidth="1"/>
    <col min="3847" max="3847" width="10.6640625" style="55" customWidth="1"/>
    <col min="3848" max="3848" width="10.33203125" style="55" customWidth="1"/>
    <col min="3849" max="3849" width="10.88671875" style="55" customWidth="1"/>
    <col min="3850" max="3850" width="17.33203125" style="55" customWidth="1"/>
    <col min="3851" max="3851" width="7.44140625" style="55" customWidth="1"/>
    <col min="3852" max="3852" width="11" style="55" customWidth="1"/>
    <col min="3853" max="3853" width="10.6640625" style="55" customWidth="1"/>
    <col min="3854" max="3854" width="10.6640625" style="55" bestFit="1" customWidth="1"/>
    <col min="3855" max="3855" width="11" style="55" customWidth="1"/>
    <col min="3856" max="3856" width="6.44140625" style="55" customWidth="1"/>
    <col min="3857" max="3857" width="9.109375" style="55"/>
    <col min="3858" max="3858" width="33.33203125" style="55" customWidth="1"/>
    <col min="3859" max="4095" width="9.109375" style="55"/>
    <col min="4096" max="4096" width="5.33203125" style="55" customWidth="1"/>
    <col min="4097" max="4097" width="8" style="55" customWidth="1"/>
    <col min="4098" max="4098" width="44.44140625" style="55" bestFit="1" customWidth="1"/>
    <col min="4099" max="4099" width="10.109375" style="55" bestFit="1" customWidth="1"/>
    <col min="4100" max="4100" width="10.109375" style="55" customWidth="1"/>
    <col min="4101" max="4101" width="10.33203125" style="55" customWidth="1"/>
    <col min="4102" max="4102" width="15.88671875" style="55" bestFit="1" customWidth="1"/>
    <col min="4103" max="4103" width="10.6640625" style="55" customWidth="1"/>
    <col min="4104" max="4104" width="10.33203125" style="55" customWidth="1"/>
    <col min="4105" max="4105" width="10.88671875" style="55" customWidth="1"/>
    <col min="4106" max="4106" width="17.33203125" style="55" customWidth="1"/>
    <col min="4107" max="4107" width="7.44140625" style="55" customWidth="1"/>
    <col min="4108" max="4108" width="11" style="55" customWidth="1"/>
    <col min="4109" max="4109" width="10.6640625" style="55" customWidth="1"/>
    <col min="4110" max="4110" width="10.6640625" style="55" bestFit="1" customWidth="1"/>
    <col min="4111" max="4111" width="11" style="55" customWidth="1"/>
    <col min="4112" max="4112" width="6.44140625" style="55" customWidth="1"/>
    <col min="4113" max="4113" width="9.109375" style="55"/>
    <col min="4114" max="4114" width="33.33203125" style="55" customWidth="1"/>
    <col min="4115" max="4351" width="9.109375" style="55"/>
    <col min="4352" max="4352" width="5.33203125" style="55" customWidth="1"/>
    <col min="4353" max="4353" width="8" style="55" customWidth="1"/>
    <col min="4354" max="4354" width="44.44140625" style="55" bestFit="1" customWidth="1"/>
    <col min="4355" max="4355" width="10.109375" style="55" bestFit="1" customWidth="1"/>
    <col min="4356" max="4356" width="10.109375" style="55" customWidth="1"/>
    <col min="4357" max="4357" width="10.33203125" style="55" customWidth="1"/>
    <col min="4358" max="4358" width="15.88671875" style="55" bestFit="1" customWidth="1"/>
    <col min="4359" max="4359" width="10.6640625" style="55" customWidth="1"/>
    <col min="4360" max="4360" width="10.33203125" style="55" customWidth="1"/>
    <col min="4361" max="4361" width="10.88671875" style="55" customWidth="1"/>
    <col min="4362" max="4362" width="17.33203125" style="55" customWidth="1"/>
    <col min="4363" max="4363" width="7.44140625" style="55" customWidth="1"/>
    <col min="4364" max="4364" width="11" style="55" customWidth="1"/>
    <col min="4365" max="4365" width="10.6640625" style="55" customWidth="1"/>
    <col min="4366" max="4366" width="10.6640625" style="55" bestFit="1" customWidth="1"/>
    <col min="4367" max="4367" width="11" style="55" customWidth="1"/>
    <col min="4368" max="4368" width="6.44140625" style="55" customWidth="1"/>
    <col min="4369" max="4369" width="9.109375" style="55"/>
    <col min="4370" max="4370" width="33.33203125" style="55" customWidth="1"/>
    <col min="4371" max="4607" width="9.109375" style="55"/>
    <col min="4608" max="4608" width="5.33203125" style="55" customWidth="1"/>
    <col min="4609" max="4609" width="8" style="55" customWidth="1"/>
    <col min="4610" max="4610" width="44.44140625" style="55" bestFit="1" customWidth="1"/>
    <col min="4611" max="4611" width="10.109375" style="55" bestFit="1" customWidth="1"/>
    <col min="4612" max="4612" width="10.109375" style="55" customWidth="1"/>
    <col min="4613" max="4613" width="10.33203125" style="55" customWidth="1"/>
    <col min="4614" max="4614" width="15.88671875" style="55" bestFit="1" customWidth="1"/>
    <col min="4615" max="4615" width="10.6640625" style="55" customWidth="1"/>
    <col min="4616" max="4616" width="10.33203125" style="55" customWidth="1"/>
    <col min="4617" max="4617" width="10.88671875" style="55" customWidth="1"/>
    <col min="4618" max="4618" width="17.33203125" style="55" customWidth="1"/>
    <col min="4619" max="4619" width="7.44140625" style="55" customWidth="1"/>
    <col min="4620" max="4620" width="11" style="55" customWidth="1"/>
    <col min="4621" max="4621" width="10.6640625" style="55" customWidth="1"/>
    <col min="4622" max="4622" width="10.6640625" style="55" bestFit="1" customWidth="1"/>
    <col min="4623" max="4623" width="11" style="55" customWidth="1"/>
    <col min="4624" max="4624" width="6.44140625" style="55" customWidth="1"/>
    <col min="4625" max="4625" width="9.109375" style="55"/>
    <col min="4626" max="4626" width="33.33203125" style="55" customWidth="1"/>
    <col min="4627" max="4863" width="9.109375" style="55"/>
    <col min="4864" max="4864" width="5.33203125" style="55" customWidth="1"/>
    <col min="4865" max="4865" width="8" style="55" customWidth="1"/>
    <col min="4866" max="4866" width="44.44140625" style="55" bestFit="1" customWidth="1"/>
    <col min="4867" max="4867" width="10.109375" style="55" bestFit="1" customWidth="1"/>
    <col min="4868" max="4868" width="10.109375" style="55" customWidth="1"/>
    <col min="4869" max="4869" width="10.33203125" style="55" customWidth="1"/>
    <col min="4870" max="4870" width="15.88671875" style="55" bestFit="1" customWidth="1"/>
    <col min="4871" max="4871" width="10.6640625" style="55" customWidth="1"/>
    <col min="4872" max="4872" width="10.33203125" style="55" customWidth="1"/>
    <col min="4873" max="4873" width="10.88671875" style="55" customWidth="1"/>
    <col min="4874" max="4874" width="17.33203125" style="55" customWidth="1"/>
    <col min="4875" max="4875" width="7.44140625" style="55" customWidth="1"/>
    <col min="4876" max="4876" width="11" style="55" customWidth="1"/>
    <col min="4877" max="4877" width="10.6640625" style="55" customWidth="1"/>
    <col min="4878" max="4878" width="10.6640625" style="55" bestFit="1" customWidth="1"/>
    <col min="4879" max="4879" width="11" style="55" customWidth="1"/>
    <col min="4880" max="4880" width="6.44140625" style="55" customWidth="1"/>
    <col min="4881" max="4881" width="9.109375" style="55"/>
    <col min="4882" max="4882" width="33.33203125" style="55" customWidth="1"/>
    <col min="4883" max="5119" width="9.109375" style="55"/>
    <col min="5120" max="5120" width="5.33203125" style="55" customWidth="1"/>
    <col min="5121" max="5121" width="8" style="55" customWidth="1"/>
    <col min="5122" max="5122" width="44.44140625" style="55" bestFit="1" customWidth="1"/>
    <col min="5123" max="5123" width="10.109375" style="55" bestFit="1" customWidth="1"/>
    <col min="5124" max="5124" width="10.109375" style="55" customWidth="1"/>
    <col min="5125" max="5125" width="10.33203125" style="55" customWidth="1"/>
    <col min="5126" max="5126" width="15.88671875" style="55" bestFit="1" customWidth="1"/>
    <col min="5127" max="5127" width="10.6640625" style="55" customWidth="1"/>
    <col min="5128" max="5128" width="10.33203125" style="55" customWidth="1"/>
    <col min="5129" max="5129" width="10.88671875" style="55" customWidth="1"/>
    <col min="5130" max="5130" width="17.33203125" style="55" customWidth="1"/>
    <col min="5131" max="5131" width="7.44140625" style="55" customWidth="1"/>
    <col min="5132" max="5132" width="11" style="55" customWidth="1"/>
    <col min="5133" max="5133" width="10.6640625" style="55" customWidth="1"/>
    <col min="5134" max="5134" width="10.6640625" style="55" bestFit="1" customWidth="1"/>
    <col min="5135" max="5135" width="11" style="55" customWidth="1"/>
    <col min="5136" max="5136" width="6.44140625" style="55" customWidth="1"/>
    <col min="5137" max="5137" width="9.109375" style="55"/>
    <col min="5138" max="5138" width="33.33203125" style="55" customWidth="1"/>
    <col min="5139" max="5375" width="9.109375" style="55"/>
    <col min="5376" max="5376" width="5.33203125" style="55" customWidth="1"/>
    <col min="5377" max="5377" width="8" style="55" customWidth="1"/>
    <col min="5378" max="5378" width="44.44140625" style="55" bestFit="1" customWidth="1"/>
    <col min="5379" max="5379" width="10.109375" style="55" bestFit="1" customWidth="1"/>
    <col min="5380" max="5380" width="10.109375" style="55" customWidth="1"/>
    <col min="5381" max="5381" width="10.33203125" style="55" customWidth="1"/>
    <col min="5382" max="5382" width="15.88671875" style="55" bestFit="1" customWidth="1"/>
    <col min="5383" max="5383" width="10.6640625" style="55" customWidth="1"/>
    <col min="5384" max="5384" width="10.33203125" style="55" customWidth="1"/>
    <col min="5385" max="5385" width="10.88671875" style="55" customWidth="1"/>
    <col min="5386" max="5386" width="17.33203125" style="55" customWidth="1"/>
    <col min="5387" max="5387" width="7.44140625" style="55" customWidth="1"/>
    <col min="5388" max="5388" width="11" style="55" customWidth="1"/>
    <col min="5389" max="5389" width="10.6640625" style="55" customWidth="1"/>
    <col min="5390" max="5390" width="10.6640625" style="55" bestFit="1" customWidth="1"/>
    <col min="5391" max="5391" width="11" style="55" customWidth="1"/>
    <col min="5392" max="5392" width="6.44140625" style="55" customWidth="1"/>
    <col min="5393" max="5393" width="9.109375" style="55"/>
    <col min="5394" max="5394" width="33.33203125" style="55" customWidth="1"/>
    <col min="5395" max="5631" width="9.109375" style="55"/>
    <col min="5632" max="5632" width="5.33203125" style="55" customWidth="1"/>
    <col min="5633" max="5633" width="8" style="55" customWidth="1"/>
    <col min="5634" max="5634" width="44.44140625" style="55" bestFit="1" customWidth="1"/>
    <col min="5635" max="5635" width="10.109375" style="55" bestFit="1" customWidth="1"/>
    <col min="5636" max="5636" width="10.109375" style="55" customWidth="1"/>
    <col min="5637" max="5637" width="10.33203125" style="55" customWidth="1"/>
    <col min="5638" max="5638" width="15.88671875" style="55" bestFit="1" customWidth="1"/>
    <col min="5639" max="5639" width="10.6640625" style="55" customWidth="1"/>
    <col min="5640" max="5640" width="10.33203125" style="55" customWidth="1"/>
    <col min="5641" max="5641" width="10.88671875" style="55" customWidth="1"/>
    <col min="5642" max="5642" width="17.33203125" style="55" customWidth="1"/>
    <col min="5643" max="5643" width="7.44140625" style="55" customWidth="1"/>
    <col min="5644" max="5644" width="11" style="55" customWidth="1"/>
    <col min="5645" max="5645" width="10.6640625" style="55" customWidth="1"/>
    <col min="5646" max="5646" width="10.6640625" style="55" bestFit="1" customWidth="1"/>
    <col min="5647" max="5647" width="11" style="55" customWidth="1"/>
    <col min="5648" max="5648" width="6.44140625" style="55" customWidth="1"/>
    <col min="5649" max="5649" width="9.109375" style="55"/>
    <col min="5650" max="5650" width="33.33203125" style="55" customWidth="1"/>
    <col min="5651" max="5887" width="9.109375" style="55"/>
    <col min="5888" max="5888" width="5.33203125" style="55" customWidth="1"/>
    <col min="5889" max="5889" width="8" style="55" customWidth="1"/>
    <col min="5890" max="5890" width="44.44140625" style="55" bestFit="1" customWidth="1"/>
    <col min="5891" max="5891" width="10.109375" style="55" bestFit="1" customWidth="1"/>
    <col min="5892" max="5892" width="10.109375" style="55" customWidth="1"/>
    <col min="5893" max="5893" width="10.33203125" style="55" customWidth="1"/>
    <col min="5894" max="5894" width="15.88671875" style="55" bestFit="1" customWidth="1"/>
    <col min="5895" max="5895" width="10.6640625" style="55" customWidth="1"/>
    <col min="5896" max="5896" width="10.33203125" style="55" customWidth="1"/>
    <col min="5897" max="5897" width="10.88671875" style="55" customWidth="1"/>
    <col min="5898" max="5898" width="17.33203125" style="55" customWidth="1"/>
    <col min="5899" max="5899" width="7.44140625" style="55" customWidth="1"/>
    <col min="5900" max="5900" width="11" style="55" customWidth="1"/>
    <col min="5901" max="5901" width="10.6640625" style="55" customWidth="1"/>
    <col min="5902" max="5902" width="10.6640625" style="55" bestFit="1" customWidth="1"/>
    <col min="5903" max="5903" width="11" style="55" customWidth="1"/>
    <col min="5904" max="5904" width="6.44140625" style="55" customWidth="1"/>
    <col min="5905" max="5905" width="9.109375" style="55"/>
    <col min="5906" max="5906" width="33.33203125" style="55" customWidth="1"/>
    <col min="5907" max="6143" width="9.109375" style="55"/>
    <col min="6144" max="6144" width="5.33203125" style="55" customWidth="1"/>
    <col min="6145" max="6145" width="8" style="55" customWidth="1"/>
    <col min="6146" max="6146" width="44.44140625" style="55" bestFit="1" customWidth="1"/>
    <col min="6147" max="6147" width="10.109375" style="55" bestFit="1" customWidth="1"/>
    <col min="6148" max="6148" width="10.109375" style="55" customWidth="1"/>
    <col min="6149" max="6149" width="10.33203125" style="55" customWidth="1"/>
    <col min="6150" max="6150" width="15.88671875" style="55" bestFit="1" customWidth="1"/>
    <col min="6151" max="6151" width="10.6640625" style="55" customWidth="1"/>
    <col min="6152" max="6152" width="10.33203125" style="55" customWidth="1"/>
    <col min="6153" max="6153" width="10.88671875" style="55" customWidth="1"/>
    <col min="6154" max="6154" width="17.33203125" style="55" customWidth="1"/>
    <col min="6155" max="6155" width="7.44140625" style="55" customWidth="1"/>
    <col min="6156" max="6156" width="11" style="55" customWidth="1"/>
    <col min="6157" max="6157" width="10.6640625" style="55" customWidth="1"/>
    <col min="6158" max="6158" width="10.6640625" style="55" bestFit="1" customWidth="1"/>
    <col min="6159" max="6159" width="11" style="55" customWidth="1"/>
    <col min="6160" max="6160" width="6.44140625" style="55" customWidth="1"/>
    <col min="6161" max="6161" width="9.109375" style="55"/>
    <col min="6162" max="6162" width="33.33203125" style="55" customWidth="1"/>
    <col min="6163" max="6399" width="9.109375" style="55"/>
    <col min="6400" max="6400" width="5.33203125" style="55" customWidth="1"/>
    <col min="6401" max="6401" width="8" style="55" customWidth="1"/>
    <col min="6402" max="6402" width="44.44140625" style="55" bestFit="1" customWidth="1"/>
    <col min="6403" max="6403" width="10.109375" style="55" bestFit="1" customWidth="1"/>
    <col min="6404" max="6404" width="10.109375" style="55" customWidth="1"/>
    <col min="6405" max="6405" width="10.33203125" style="55" customWidth="1"/>
    <col min="6406" max="6406" width="15.88671875" style="55" bestFit="1" customWidth="1"/>
    <col min="6407" max="6407" width="10.6640625" style="55" customWidth="1"/>
    <col min="6408" max="6408" width="10.33203125" style="55" customWidth="1"/>
    <col min="6409" max="6409" width="10.88671875" style="55" customWidth="1"/>
    <col min="6410" max="6410" width="17.33203125" style="55" customWidth="1"/>
    <col min="6411" max="6411" width="7.44140625" style="55" customWidth="1"/>
    <col min="6412" max="6412" width="11" style="55" customWidth="1"/>
    <col min="6413" max="6413" width="10.6640625" style="55" customWidth="1"/>
    <col min="6414" max="6414" width="10.6640625" style="55" bestFit="1" customWidth="1"/>
    <col min="6415" max="6415" width="11" style="55" customWidth="1"/>
    <col min="6416" max="6416" width="6.44140625" style="55" customWidth="1"/>
    <col min="6417" max="6417" width="9.109375" style="55"/>
    <col min="6418" max="6418" width="33.33203125" style="55" customWidth="1"/>
    <col min="6419" max="6655" width="9.109375" style="55"/>
    <col min="6656" max="6656" width="5.33203125" style="55" customWidth="1"/>
    <col min="6657" max="6657" width="8" style="55" customWidth="1"/>
    <col min="6658" max="6658" width="44.44140625" style="55" bestFit="1" customWidth="1"/>
    <col min="6659" max="6659" width="10.109375" style="55" bestFit="1" customWidth="1"/>
    <col min="6660" max="6660" width="10.109375" style="55" customWidth="1"/>
    <col min="6661" max="6661" width="10.33203125" style="55" customWidth="1"/>
    <col min="6662" max="6662" width="15.88671875" style="55" bestFit="1" customWidth="1"/>
    <col min="6663" max="6663" width="10.6640625" style="55" customWidth="1"/>
    <col min="6664" max="6664" width="10.33203125" style="55" customWidth="1"/>
    <col min="6665" max="6665" width="10.88671875" style="55" customWidth="1"/>
    <col min="6666" max="6666" width="17.33203125" style="55" customWidth="1"/>
    <col min="6667" max="6667" width="7.44140625" style="55" customWidth="1"/>
    <col min="6668" max="6668" width="11" style="55" customWidth="1"/>
    <col min="6669" max="6669" width="10.6640625" style="55" customWidth="1"/>
    <col min="6670" max="6670" width="10.6640625" style="55" bestFit="1" customWidth="1"/>
    <col min="6671" max="6671" width="11" style="55" customWidth="1"/>
    <col min="6672" max="6672" width="6.44140625" style="55" customWidth="1"/>
    <col min="6673" max="6673" width="9.109375" style="55"/>
    <col min="6674" max="6674" width="33.33203125" style="55" customWidth="1"/>
    <col min="6675" max="6911" width="9.109375" style="55"/>
    <col min="6912" max="6912" width="5.33203125" style="55" customWidth="1"/>
    <col min="6913" max="6913" width="8" style="55" customWidth="1"/>
    <col min="6914" max="6914" width="44.44140625" style="55" bestFit="1" customWidth="1"/>
    <col min="6915" max="6915" width="10.109375" style="55" bestFit="1" customWidth="1"/>
    <col min="6916" max="6916" width="10.109375" style="55" customWidth="1"/>
    <col min="6917" max="6917" width="10.33203125" style="55" customWidth="1"/>
    <col min="6918" max="6918" width="15.88671875" style="55" bestFit="1" customWidth="1"/>
    <col min="6919" max="6919" width="10.6640625" style="55" customWidth="1"/>
    <col min="6920" max="6920" width="10.33203125" style="55" customWidth="1"/>
    <col min="6921" max="6921" width="10.88671875" style="55" customWidth="1"/>
    <col min="6922" max="6922" width="17.33203125" style="55" customWidth="1"/>
    <col min="6923" max="6923" width="7.44140625" style="55" customWidth="1"/>
    <col min="6924" max="6924" width="11" style="55" customWidth="1"/>
    <col min="6925" max="6925" width="10.6640625" style="55" customWidth="1"/>
    <col min="6926" max="6926" width="10.6640625" style="55" bestFit="1" customWidth="1"/>
    <col min="6927" max="6927" width="11" style="55" customWidth="1"/>
    <col min="6928" max="6928" width="6.44140625" style="55" customWidth="1"/>
    <col min="6929" max="6929" width="9.109375" style="55"/>
    <col min="6930" max="6930" width="33.33203125" style="55" customWidth="1"/>
    <col min="6931" max="7167" width="9.109375" style="55"/>
    <col min="7168" max="7168" width="5.33203125" style="55" customWidth="1"/>
    <col min="7169" max="7169" width="8" style="55" customWidth="1"/>
    <col min="7170" max="7170" width="44.44140625" style="55" bestFit="1" customWidth="1"/>
    <col min="7171" max="7171" width="10.109375" style="55" bestFit="1" customWidth="1"/>
    <col min="7172" max="7172" width="10.109375" style="55" customWidth="1"/>
    <col min="7173" max="7173" width="10.33203125" style="55" customWidth="1"/>
    <col min="7174" max="7174" width="15.88671875" style="55" bestFit="1" customWidth="1"/>
    <col min="7175" max="7175" width="10.6640625" style="55" customWidth="1"/>
    <col min="7176" max="7176" width="10.33203125" style="55" customWidth="1"/>
    <col min="7177" max="7177" width="10.88671875" style="55" customWidth="1"/>
    <col min="7178" max="7178" width="17.33203125" style="55" customWidth="1"/>
    <col min="7179" max="7179" width="7.44140625" style="55" customWidth="1"/>
    <col min="7180" max="7180" width="11" style="55" customWidth="1"/>
    <col min="7181" max="7181" width="10.6640625" style="55" customWidth="1"/>
    <col min="7182" max="7182" width="10.6640625" style="55" bestFit="1" customWidth="1"/>
    <col min="7183" max="7183" width="11" style="55" customWidth="1"/>
    <col min="7184" max="7184" width="6.44140625" style="55" customWidth="1"/>
    <col min="7185" max="7185" width="9.109375" style="55"/>
    <col min="7186" max="7186" width="33.33203125" style="55" customWidth="1"/>
    <col min="7187" max="7423" width="9.109375" style="55"/>
    <col min="7424" max="7424" width="5.33203125" style="55" customWidth="1"/>
    <col min="7425" max="7425" width="8" style="55" customWidth="1"/>
    <col min="7426" max="7426" width="44.44140625" style="55" bestFit="1" customWidth="1"/>
    <col min="7427" max="7427" width="10.109375" style="55" bestFit="1" customWidth="1"/>
    <col min="7428" max="7428" width="10.109375" style="55" customWidth="1"/>
    <col min="7429" max="7429" width="10.33203125" style="55" customWidth="1"/>
    <col min="7430" max="7430" width="15.88671875" style="55" bestFit="1" customWidth="1"/>
    <col min="7431" max="7431" width="10.6640625" style="55" customWidth="1"/>
    <col min="7432" max="7432" width="10.33203125" style="55" customWidth="1"/>
    <col min="7433" max="7433" width="10.88671875" style="55" customWidth="1"/>
    <col min="7434" max="7434" width="17.33203125" style="55" customWidth="1"/>
    <col min="7435" max="7435" width="7.44140625" style="55" customWidth="1"/>
    <col min="7436" max="7436" width="11" style="55" customWidth="1"/>
    <col min="7437" max="7437" width="10.6640625" style="55" customWidth="1"/>
    <col min="7438" max="7438" width="10.6640625" style="55" bestFit="1" customWidth="1"/>
    <col min="7439" max="7439" width="11" style="55" customWidth="1"/>
    <col min="7440" max="7440" width="6.44140625" style="55" customWidth="1"/>
    <col min="7441" max="7441" width="9.109375" style="55"/>
    <col min="7442" max="7442" width="33.33203125" style="55" customWidth="1"/>
    <col min="7443" max="7679" width="9.109375" style="55"/>
    <col min="7680" max="7680" width="5.33203125" style="55" customWidth="1"/>
    <col min="7681" max="7681" width="8" style="55" customWidth="1"/>
    <col min="7682" max="7682" width="44.44140625" style="55" bestFit="1" customWidth="1"/>
    <col min="7683" max="7683" width="10.109375" style="55" bestFit="1" customWidth="1"/>
    <col min="7684" max="7684" width="10.109375" style="55" customWidth="1"/>
    <col min="7685" max="7685" width="10.33203125" style="55" customWidth="1"/>
    <col min="7686" max="7686" width="15.88671875" style="55" bestFit="1" customWidth="1"/>
    <col min="7687" max="7687" width="10.6640625" style="55" customWidth="1"/>
    <col min="7688" max="7688" width="10.33203125" style="55" customWidth="1"/>
    <col min="7689" max="7689" width="10.88671875" style="55" customWidth="1"/>
    <col min="7690" max="7690" width="17.33203125" style="55" customWidth="1"/>
    <col min="7691" max="7691" width="7.44140625" style="55" customWidth="1"/>
    <col min="7692" max="7692" width="11" style="55" customWidth="1"/>
    <col min="7693" max="7693" width="10.6640625" style="55" customWidth="1"/>
    <col min="7694" max="7694" width="10.6640625" style="55" bestFit="1" customWidth="1"/>
    <col min="7695" max="7695" width="11" style="55" customWidth="1"/>
    <col min="7696" max="7696" width="6.44140625" style="55" customWidth="1"/>
    <col min="7697" max="7697" width="9.109375" style="55"/>
    <col min="7698" max="7698" width="33.33203125" style="55" customWidth="1"/>
    <col min="7699" max="7935" width="9.109375" style="55"/>
    <col min="7936" max="7936" width="5.33203125" style="55" customWidth="1"/>
    <col min="7937" max="7937" width="8" style="55" customWidth="1"/>
    <col min="7938" max="7938" width="44.44140625" style="55" bestFit="1" customWidth="1"/>
    <col min="7939" max="7939" width="10.109375" style="55" bestFit="1" customWidth="1"/>
    <col min="7940" max="7940" width="10.109375" style="55" customWidth="1"/>
    <col min="7941" max="7941" width="10.33203125" style="55" customWidth="1"/>
    <col min="7942" max="7942" width="15.88671875" style="55" bestFit="1" customWidth="1"/>
    <col min="7943" max="7943" width="10.6640625" style="55" customWidth="1"/>
    <col min="7944" max="7944" width="10.33203125" style="55" customWidth="1"/>
    <col min="7945" max="7945" width="10.88671875" style="55" customWidth="1"/>
    <col min="7946" max="7946" width="17.33203125" style="55" customWidth="1"/>
    <col min="7947" max="7947" width="7.44140625" style="55" customWidth="1"/>
    <col min="7948" max="7948" width="11" style="55" customWidth="1"/>
    <col min="7949" max="7949" width="10.6640625" style="55" customWidth="1"/>
    <col min="7950" max="7950" width="10.6640625" style="55" bestFit="1" customWidth="1"/>
    <col min="7951" max="7951" width="11" style="55" customWidth="1"/>
    <col min="7952" max="7952" width="6.44140625" style="55" customWidth="1"/>
    <col min="7953" max="7953" width="9.109375" style="55"/>
    <col min="7954" max="7954" width="33.33203125" style="55" customWidth="1"/>
    <col min="7955" max="8191" width="9.109375" style="55"/>
    <col min="8192" max="8192" width="5.33203125" style="55" customWidth="1"/>
    <col min="8193" max="8193" width="8" style="55" customWidth="1"/>
    <col min="8194" max="8194" width="44.44140625" style="55" bestFit="1" customWidth="1"/>
    <col min="8195" max="8195" width="10.109375" style="55" bestFit="1" customWidth="1"/>
    <col min="8196" max="8196" width="10.109375" style="55" customWidth="1"/>
    <col min="8197" max="8197" width="10.33203125" style="55" customWidth="1"/>
    <col min="8198" max="8198" width="15.88671875" style="55" bestFit="1" customWidth="1"/>
    <col min="8199" max="8199" width="10.6640625" style="55" customWidth="1"/>
    <col min="8200" max="8200" width="10.33203125" style="55" customWidth="1"/>
    <col min="8201" max="8201" width="10.88671875" style="55" customWidth="1"/>
    <col min="8202" max="8202" width="17.33203125" style="55" customWidth="1"/>
    <col min="8203" max="8203" width="7.44140625" style="55" customWidth="1"/>
    <col min="8204" max="8204" width="11" style="55" customWidth="1"/>
    <col min="8205" max="8205" width="10.6640625" style="55" customWidth="1"/>
    <col min="8206" max="8206" width="10.6640625" style="55" bestFit="1" customWidth="1"/>
    <col min="8207" max="8207" width="11" style="55" customWidth="1"/>
    <col min="8208" max="8208" width="6.44140625" style="55" customWidth="1"/>
    <col min="8209" max="8209" width="9.109375" style="55"/>
    <col min="8210" max="8210" width="33.33203125" style="55" customWidth="1"/>
    <col min="8211" max="8447" width="9.109375" style="55"/>
    <col min="8448" max="8448" width="5.33203125" style="55" customWidth="1"/>
    <col min="8449" max="8449" width="8" style="55" customWidth="1"/>
    <col min="8450" max="8450" width="44.44140625" style="55" bestFit="1" customWidth="1"/>
    <col min="8451" max="8451" width="10.109375" style="55" bestFit="1" customWidth="1"/>
    <col min="8452" max="8452" width="10.109375" style="55" customWidth="1"/>
    <col min="8453" max="8453" width="10.33203125" style="55" customWidth="1"/>
    <col min="8454" max="8454" width="15.88671875" style="55" bestFit="1" customWidth="1"/>
    <col min="8455" max="8455" width="10.6640625" style="55" customWidth="1"/>
    <col min="8456" max="8456" width="10.33203125" style="55" customWidth="1"/>
    <col min="8457" max="8457" width="10.88671875" style="55" customWidth="1"/>
    <col min="8458" max="8458" width="17.33203125" style="55" customWidth="1"/>
    <col min="8459" max="8459" width="7.44140625" style="55" customWidth="1"/>
    <col min="8460" max="8460" width="11" style="55" customWidth="1"/>
    <col min="8461" max="8461" width="10.6640625" style="55" customWidth="1"/>
    <col min="8462" max="8462" width="10.6640625" style="55" bestFit="1" customWidth="1"/>
    <col min="8463" max="8463" width="11" style="55" customWidth="1"/>
    <col min="8464" max="8464" width="6.44140625" style="55" customWidth="1"/>
    <col min="8465" max="8465" width="9.109375" style="55"/>
    <col min="8466" max="8466" width="33.33203125" style="55" customWidth="1"/>
    <col min="8467" max="8703" width="9.109375" style="55"/>
    <col min="8704" max="8704" width="5.33203125" style="55" customWidth="1"/>
    <col min="8705" max="8705" width="8" style="55" customWidth="1"/>
    <col min="8706" max="8706" width="44.44140625" style="55" bestFit="1" customWidth="1"/>
    <col min="8707" max="8707" width="10.109375" style="55" bestFit="1" customWidth="1"/>
    <col min="8708" max="8708" width="10.109375" style="55" customWidth="1"/>
    <col min="8709" max="8709" width="10.33203125" style="55" customWidth="1"/>
    <col min="8710" max="8710" width="15.88671875" style="55" bestFit="1" customWidth="1"/>
    <col min="8711" max="8711" width="10.6640625" style="55" customWidth="1"/>
    <col min="8712" max="8712" width="10.33203125" style="55" customWidth="1"/>
    <col min="8713" max="8713" width="10.88671875" style="55" customWidth="1"/>
    <col min="8714" max="8714" width="17.33203125" style="55" customWidth="1"/>
    <col min="8715" max="8715" width="7.44140625" style="55" customWidth="1"/>
    <col min="8716" max="8716" width="11" style="55" customWidth="1"/>
    <col min="8717" max="8717" width="10.6640625" style="55" customWidth="1"/>
    <col min="8718" max="8718" width="10.6640625" style="55" bestFit="1" customWidth="1"/>
    <col min="8719" max="8719" width="11" style="55" customWidth="1"/>
    <col min="8720" max="8720" width="6.44140625" style="55" customWidth="1"/>
    <col min="8721" max="8721" width="9.109375" style="55"/>
    <col min="8722" max="8722" width="33.33203125" style="55" customWidth="1"/>
    <col min="8723" max="8959" width="9.109375" style="55"/>
    <col min="8960" max="8960" width="5.33203125" style="55" customWidth="1"/>
    <col min="8961" max="8961" width="8" style="55" customWidth="1"/>
    <col min="8962" max="8962" width="44.44140625" style="55" bestFit="1" customWidth="1"/>
    <col min="8963" max="8963" width="10.109375" style="55" bestFit="1" customWidth="1"/>
    <col min="8964" max="8964" width="10.109375" style="55" customWidth="1"/>
    <col min="8965" max="8965" width="10.33203125" style="55" customWidth="1"/>
    <col min="8966" max="8966" width="15.88671875" style="55" bestFit="1" customWidth="1"/>
    <col min="8967" max="8967" width="10.6640625" style="55" customWidth="1"/>
    <col min="8968" max="8968" width="10.33203125" style="55" customWidth="1"/>
    <col min="8969" max="8969" width="10.88671875" style="55" customWidth="1"/>
    <col min="8970" max="8970" width="17.33203125" style="55" customWidth="1"/>
    <col min="8971" max="8971" width="7.44140625" style="55" customWidth="1"/>
    <col min="8972" max="8972" width="11" style="55" customWidth="1"/>
    <col min="8973" max="8973" width="10.6640625" style="55" customWidth="1"/>
    <col min="8974" max="8974" width="10.6640625" style="55" bestFit="1" customWidth="1"/>
    <col min="8975" max="8975" width="11" style="55" customWidth="1"/>
    <col min="8976" max="8976" width="6.44140625" style="55" customWidth="1"/>
    <col min="8977" max="8977" width="9.109375" style="55"/>
    <col min="8978" max="8978" width="33.33203125" style="55" customWidth="1"/>
    <col min="8979" max="9215" width="9.109375" style="55"/>
    <col min="9216" max="9216" width="5.33203125" style="55" customWidth="1"/>
    <col min="9217" max="9217" width="8" style="55" customWidth="1"/>
    <col min="9218" max="9218" width="44.44140625" style="55" bestFit="1" customWidth="1"/>
    <col min="9219" max="9219" width="10.109375" style="55" bestFit="1" customWidth="1"/>
    <col min="9220" max="9220" width="10.109375" style="55" customWidth="1"/>
    <col min="9221" max="9221" width="10.33203125" style="55" customWidth="1"/>
    <col min="9222" max="9222" width="15.88671875" style="55" bestFit="1" customWidth="1"/>
    <col min="9223" max="9223" width="10.6640625" style="55" customWidth="1"/>
    <col min="9224" max="9224" width="10.33203125" style="55" customWidth="1"/>
    <col min="9225" max="9225" width="10.88671875" style="55" customWidth="1"/>
    <col min="9226" max="9226" width="17.33203125" style="55" customWidth="1"/>
    <col min="9227" max="9227" width="7.44140625" style="55" customWidth="1"/>
    <col min="9228" max="9228" width="11" style="55" customWidth="1"/>
    <col min="9229" max="9229" width="10.6640625" style="55" customWidth="1"/>
    <col min="9230" max="9230" width="10.6640625" style="55" bestFit="1" customWidth="1"/>
    <col min="9231" max="9231" width="11" style="55" customWidth="1"/>
    <col min="9232" max="9232" width="6.44140625" style="55" customWidth="1"/>
    <col min="9233" max="9233" width="9.109375" style="55"/>
    <col min="9234" max="9234" width="33.33203125" style="55" customWidth="1"/>
    <col min="9235" max="9471" width="9.109375" style="55"/>
    <col min="9472" max="9472" width="5.33203125" style="55" customWidth="1"/>
    <col min="9473" max="9473" width="8" style="55" customWidth="1"/>
    <col min="9474" max="9474" width="44.44140625" style="55" bestFit="1" customWidth="1"/>
    <col min="9475" max="9475" width="10.109375" style="55" bestFit="1" customWidth="1"/>
    <col min="9476" max="9476" width="10.109375" style="55" customWidth="1"/>
    <col min="9477" max="9477" width="10.33203125" style="55" customWidth="1"/>
    <col min="9478" max="9478" width="15.88671875" style="55" bestFit="1" customWidth="1"/>
    <col min="9479" max="9479" width="10.6640625" style="55" customWidth="1"/>
    <col min="9480" max="9480" width="10.33203125" style="55" customWidth="1"/>
    <col min="9481" max="9481" width="10.88671875" style="55" customWidth="1"/>
    <col min="9482" max="9482" width="17.33203125" style="55" customWidth="1"/>
    <col min="9483" max="9483" width="7.44140625" style="55" customWidth="1"/>
    <col min="9484" max="9484" width="11" style="55" customWidth="1"/>
    <col min="9485" max="9485" width="10.6640625" style="55" customWidth="1"/>
    <col min="9486" max="9486" width="10.6640625" style="55" bestFit="1" customWidth="1"/>
    <col min="9487" max="9487" width="11" style="55" customWidth="1"/>
    <col min="9488" max="9488" width="6.44140625" style="55" customWidth="1"/>
    <col min="9489" max="9489" width="9.109375" style="55"/>
    <col min="9490" max="9490" width="33.33203125" style="55" customWidth="1"/>
    <col min="9491" max="9727" width="9.109375" style="55"/>
    <col min="9728" max="9728" width="5.33203125" style="55" customWidth="1"/>
    <col min="9729" max="9729" width="8" style="55" customWidth="1"/>
    <col min="9730" max="9730" width="44.44140625" style="55" bestFit="1" customWidth="1"/>
    <col min="9731" max="9731" width="10.109375" style="55" bestFit="1" customWidth="1"/>
    <col min="9732" max="9732" width="10.109375" style="55" customWidth="1"/>
    <col min="9733" max="9733" width="10.33203125" style="55" customWidth="1"/>
    <col min="9734" max="9734" width="15.88671875" style="55" bestFit="1" customWidth="1"/>
    <col min="9735" max="9735" width="10.6640625" style="55" customWidth="1"/>
    <col min="9736" max="9736" width="10.33203125" style="55" customWidth="1"/>
    <col min="9737" max="9737" width="10.88671875" style="55" customWidth="1"/>
    <col min="9738" max="9738" width="17.33203125" style="55" customWidth="1"/>
    <col min="9739" max="9739" width="7.44140625" style="55" customWidth="1"/>
    <col min="9740" max="9740" width="11" style="55" customWidth="1"/>
    <col min="9741" max="9741" width="10.6640625" style="55" customWidth="1"/>
    <col min="9742" max="9742" width="10.6640625" style="55" bestFit="1" customWidth="1"/>
    <col min="9743" max="9743" width="11" style="55" customWidth="1"/>
    <col min="9744" max="9744" width="6.44140625" style="55" customWidth="1"/>
    <col min="9745" max="9745" width="9.109375" style="55"/>
    <col min="9746" max="9746" width="33.33203125" style="55" customWidth="1"/>
    <col min="9747" max="9983" width="9.109375" style="55"/>
    <col min="9984" max="9984" width="5.33203125" style="55" customWidth="1"/>
    <col min="9985" max="9985" width="8" style="55" customWidth="1"/>
    <col min="9986" max="9986" width="44.44140625" style="55" bestFit="1" customWidth="1"/>
    <col min="9987" max="9987" width="10.109375" style="55" bestFit="1" customWidth="1"/>
    <col min="9988" max="9988" width="10.109375" style="55" customWidth="1"/>
    <col min="9989" max="9989" width="10.33203125" style="55" customWidth="1"/>
    <col min="9990" max="9990" width="15.88671875" style="55" bestFit="1" customWidth="1"/>
    <col min="9991" max="9991" width="10.6640625" style="55" customWidth="1"/>
    <col min="9992" max="9992" width="10.33203125" style="55" customWidth="1"/>
    <col min="9993" max="9993" width="10.88671875" style="55" customWidth="1"/>
    <col min="9994" max="9994" width="17.33203125" style="55" customWidth="1"/>
    <col min="9995" max="9995" width="7.44140625" style="55" customWidth="1"/>
    <col min="9996" max="9996" width="11" style="55" customWidth="1"/>
    <col min="9997" max="9997" width="10.6640625" style="55" customWidth="1"/>
    <col min="9998" max="9998" width="10.6640625" style="55" bestFit="1" customWidth="1"/>
    <col min="9999" max="9999" width="11" style="55" customWidth="1"/>
    <col min="10000" max="10000" width="6.44140625" style="55" customWidth="1"/>
    <col min="10001" max="10001" width="9.109375" style="55"/>
    <col min="10002" max="10002" width="33.33203125" style="55" customWidth="1"/>
    <col min="10003" max="10239" width="9.109375" style="55"/>
    <col min="10240" max="10240" width="5.33203125" style="55" customWidth="1"/>
    <col min="10241" max="10241" width="8" style="55" customWidth="1"/>
    <col min="10242" max="10242" width="44.44140625" style="55" bestFit="1" customWidth="1"/>
    <col min="10243" max="10243" width="10.109375" style="55" bestFit="1" customWidth="1"/>
    <col min="10244" max="10244" width="10.109375" style="55" customWidth="1"/>
    <col min="10245" max="10245" width="10.33203125" style="55" customWidth="1"/>
    <col min="10246" max="10246" width="15.88671875" style="55" bestFit="1" customWidth="1"/>
    <col min="10247" max="10247" width="10.6640625" style="55" customWidth="1"/>
    <col min="10248" max="10248" width="10.33203125" style="55" customWidth="1"/>
    <col min="10249" max="10249" width="10.88671875" style="55" customWidth="1"/>
    <col min="10250" max="10250" width="17.33203125" style="55" customWidth="1"/>
    <col min="10251" max="10251" width="7.44140625" style="55" customWidth="1"/>
    <col min="10252" max="10252" width="11" style="55" customWidth="1"/>
    <col min="10253" max="10253" width="10.6640625" style="55" customWidth="1"/>
    <col min="10254" max="10254" width="10.6640625" style="55" bestFit="1" customWidth="1"/>
    <col min="10255" max="10255" width="11" style="55" customWidth="1"/>
    <col min="10256" max="10256" width="6.44140625" style="55" customWidth="1"/>
    <col min="10257" max="10257" width="9.109375" style="55"/>
    <col min="10258" max="10258" width="33.33203125" style="55" customWidth="1"/>
    <col min="10259" max="10495" width="9.109375" style="55"/>
    <col min="10496" max="10496" width="5.33203125" style="55" customWidth="1"/>
    <col min="10497" max="10497" width="8" style="55" customWidth="1"/>
    <col min="10498" max="10498" width="44.44140625" style="55" bestFit="1" customWidth="1"/>
    <col min="10499" max="10499" width="10.109375" style="55" bestFit="1" customWidth="1"/>
    <col min="10500" max="10500" width="10.109375" style="55" customWidth="1"/>
    <col min="10501" max="10501" width="10.33203125" style="55" customWidth="1"/>
    <col min="10502" max="10502" width="15.88671875" style="55" bestFit="1" customWidth="1"/>
    <col min="10503" max="10503" width="10.6640625" style="55" customWidth="1"/>
    <col min="10504" max="10504" width="10.33203125" style="55" customWidth="1"/>
    <col min="10505" max="10505" width="10.88671875" style="55" customWidth="1"/>
    <col min="10506" max="10506" width="17.33203125" style="55" customWidth="1"/>
    <col min="10507" max="10507" width="7.44140625" style="55" customWidth="1"/>
    <col min="10508" max="10508" width="11" style="55" customWidth="1"/>
    <col min="10509" max="10509" width="10.6640625" style="55" customWidth="1"/>
    <col min="10510" max="10510" width="10.6640625" style="55" bestFit="1" customWidth="1"/>
    <col min="10511" max="10511" width="11" style="55" customWidth="1"/>
    <col min="10512" max="10512" width="6.44140625" style="55" customWidth="1"/>
    <col min="10513" max="10513" width="9.109375" style="55"/>
    <col min="10514" max="10514" width="33.33203125" style="55" customWidth="1"/>
    <col min="10515" max="10751" width="9.109375" style="55"/>
    <col min="10752" max="10752" width="5.33203125" style="55" customWidth="1"/>
    <col min="10753" max="10753" width="8" style="55" customWidth="1"/>
    <col min="10754" max="10754" width="44.44140625" style="55" bestFit="1" customWidth="1"/>
    <col min="10755" max="10755" width="10.109375" style="55" bestFit="1" customWidth="1"/>
    <col min="10756" max="10756" width="10.109375" style="55" customWidth="1"/>
    <col min="10757" max="10757" width="10.33203125" style="55" customWidth="1"/>
    <col min="10758" max="10758" width="15.88671875" style="55" bestFit="1" customWidth="1"/>
    <col min="10759" max="10759" width="10.6640625" style="55" customWidth="1"/>
    <col min="10760" max="10760" width="10.33203125" style="55" customWidth="1"/>
    <col min="10761" max="10761" width="10.88671875" style="55" customWidth="1"/>
    <col min="10762" max="10762" width="17.33203125" style="55" customWidth="1"/>
    <col min="10763" max="10763" width="7.44140625" style="55" customWidth="1"/>
    <col min="10764" max="10764" width="11" style="55" customWidth="1"/>
    <col min="10765" max="10765" width="10.6640625" style="55" customWidth="1"/>
    <col min="10766" max="10766" width="10.6640625" style="55" bestFit="1" customWidth="1"/>
    <col min="10767" max="10767" width="11" style="55" customWidth="1"/>
    <col min="10768" max="10768" width="6.44140625" style="55" customWidth="1"/>
    <col min="10769" max="10769" width="9.109375" style="55"/>
    <col min="10770" max="10770" width="33.33203125" style="55" customWidth="1"/>
    <col min="10771" max="11007" width="9.109375" style="55"/>
    <col min="11008" max="11008" width="5.33203125" style="55" customWidth="1"/>
    <col min="11009" max="11009" width="8" style="55" customWidth="1"/>
    <col min="11010" max="11010" width="44.44140625" style="55" bestFit="1" customWidth="1"/>
    <col min="11011" max="11011" width="10.109375" style="55" bestFit="1" customWidth="1"/>
    <col min="11012" max="11012" width="10.109375" style="55" customWidth="1"/>
    <col min="11013" max="11013" width="10.33203125" style="55" customWidth="1"/>
    <col min="11014" max="11014" width="15.88671875" style="55" bestFit="1" customWidth="1"/>
    <col min="11015" max="11015" width="10.6640625" style="55" customWidth="1"/>
    <col min="11016" max="11016" width="10.33203125" style="55" customWidth="1"/>
    <col min="11017" max="11017" width="10.88671875" style="55" customWidth="1"/>
    <col min="11018" max="11018" width="17.33203125" style="55" customWidth="1"/>
    <col min="11019" max="11019" width="7.44140625" style="55" customWidth="1"/>
    <col min="11020" max="11020" width="11" style="55" customWidth="1"/>
    <col min="11021" max="11021" width="10.6640625" style="55" customWidth="1"/>
    <col min="11022" max="11022" width="10.6640625" style="55" bestFit="1" customWidth="1"/>
    <col min="11023" max="11023" width="11" style="55" customWidth="1"/>
    <col min="11024" max="11024" width="6.44140625" style="55" customWidth="1"/>
    <col min="11025" max="11025" width="9.109375" style="55"/>
    <col min="11026" max="11026" width="33.33203125" style="55" customWidth="1"/>
    <col min="11027" max="11263" width="9.109375" style="55"/>
    <col min="11264" max="11264" width="5.33203125" style="55" customWidth="1"/>
    <col min="11265" max="11265" width="8" style="55" customWidth="1"/>
    <col min="11266" max="11266" width="44.44140625" style="55" bestFit="1" customWidth="1"/>
    <col min="11267" max="11267" width="10.109375" style="55" bestFit="1" customWidth="1"/>
    <col min="11268" max="11268" width="10.109375" style="55" customWidth="1"/>
    <col min="11269" max="11269" width="10.33203125" style="55" customWidth="1"/>
    <col min="11270" max="11270" width="15.88671875" style="55" bestFit="1" customWidth="1"/>
    <col min="11271" max="11271" width="10.6640625" style="55" customWidth="1"/>
    <col min="11272" max="11272" width="10.33203125" style="55" customWidth="1"/>
    <col min="11273" max="11273" width="10.88671875" style="55" customWidth="1"/>
    <col min="11274" max="11274" width="17.33203125" style="55" customWidth="1"/>
    <col min="11275" max="11275" width="7.44140625" style="55" customWidth="1"/>
    <col min="11276" max="11276" width="11" style="55" customWidth="1"/>
    <col min="11277" max="11277" width="10.6640625" style="55" customWidth="1"/>
    <col min="11278" max="11278" width="10.6640625" style="55" bestFit="1" customWidth="1"/>
    <col min="11279" max="11279" width="11" style="55" customWidth="1"/>
    <col min="11280" max="11280" width="6.44140625" style="55" customWidth="1"/>
    <col min="11281" max="11281" width="9.109375" style="55"/>
    <col min="11282" max="11282" width="33.33203125" style="55" customWidth="1"/>
    <col min="11283" max="11519" width="9.109375" style="55"/>
    <col min="11520" max="11520" width="5.33203125" style="55" customWidth="1"/>
    <col min="11521" max="11521" width="8" style="55" customWidth="1"/>
    <col min="11522" max="11522" width="44.44140625" style="55" bestFit="1" customWidth="1"/>
    <col min="11523" max="11523" width="10.109375" style="55" bestFit="1" customWidth="1"/>
    <col min="11524" max="11524" width="10.109375" style="55" customWidth="1"/>
    <col min="11525" max="11525" width="10.33203125" style="55" customWidth="1"/>
    <col min="11526" max="11526" width="15.88671875" style="55" bestFit="1" customWidth="1"/>
    <col min="11527" max="11527" width="10.6640625" style="55" customWidth="1"/>
    <col min="11528" max="11528" width="10.33203125" style="55" customWidth="1"/>
    <col min="11529" max="11529" width="10.88671875" style="55" customWidth="1"/>
    <col min="11530" max="11530" width="17.33203125" style="55" customWidth="1"/>
    <col min="11531" max="11531" width="7.44140625" style="55" customWidth="1"/>
    <col min="11532" max="11532" width="11" style="55" customWidth="1"/>
    <col min="11533" max="11533" width="10.6640625" style="55" customWidth="1"/>
    <col min="11534" max="11534" width="10.6640625" style="55" bestFit="1" customWidth="1"/>
    <col min="11535" max="11535" width="11" style="55" customWidth="1"/>
    <col min="11536" max="11536" width="6.44140625" style="55" customWidth="1"/>
    <col min="11537" max="11537" width="9.109375" style="55"/>
    <col min="11538" max="11538" width="33.33203125" style="55" customWidth="1"/>
    <col min="11539" max="11775" width="9.109375" style="55"/>
    <col min="11776" max="11776" width="5.33203125" style="55" customWidth="1"/>
    <col min="11777" max="11777" width="8" style="55" customWidth="1"/>
    <col min="11778" max="11778" width="44.44140625" style="55" bestFit="1" customWidth="1"/>
    <col min="11779" max="11779" width="10.109375" style="55" bestFit="1" customWidth="1"/>
    <col min="11780" max="11780" width="10.109375" style="55" customWidth="1"/>
    <col min="11781" max="11781" width="10.33203125" style="55" customWidth="1"/>
    <col min="11782" max="11782" width="15.88671875" style="55" bestFit="1" customWidth="1"/>
    <col min="11783" max="11783" width="10.6640625" style="55" customWidth="1"/>
    <col min="11784" max="11784" width="10.33203125" style="55" customWidth="1"/>
    <col min="11785" max="11785" width="10.88671875" style="55" customWidth="1"/>
    <col min="11786" max="11786" width="17.33203125" style="55" customWidth="1"/>
    <col min="11787" max="11787" width="7.44140625" style="55" customWidth="1"/>
    <col min="11788" max="11788" width="11" style="55" customWidth="1"/>
    <col min="11789" max="11789" width="10.6640625" style="55" customWidth="1"/>
    <col min="11790" max="11790" width="10.6640625" style="55" bestFit="1" customWidth="1"/>
    <col min="11791" max="11791" width="11" style="55" customWidth="1"/>
    <col min="11792" max="11792" width="6.44140625" style="55" customWidth="1"/>
    <col min="11793" max="11793" width="9.109375" style="55"/>
    <col min="11794" max="11794" width="33.33203125" style="55" customWidth="1"/>
    <col min="11795" max="12031" width="9.109375" style="55"/>
    <col min="12032" max="12032" width="5.33203125" style="55" customWidth="1"/>
    <col min="12033" max="12033" width="8" style="55" customWidth="1"/>
    <col min="12034" max="12034" width="44.44140625" style="55" bestFit="1" customWidth="1"/>
    <col min="12035" max="12035" width="10.109375" style="55" bestFit="1" customWidth="1"/>
    <col min="12036" max="12036" width="10.109375" style="55" customWidth="1"/>
    <col min="12037" max="12037" width="10.33203125" style="55" customWidth="1"/>
    <col min="12038" max="12038" width="15.88671875" style="55" bestFit="1" customWidth="1"/>
    <col min="12039" max="12039" width="10.6640625" style="55" customWidth="1"/>
    <col min="12040" max="12040" width="10.33203125" style="55" customWidth="1"/>
    <col min="12041" max="12041" width="10.88671875" style="55" customWidth="1"/>
    <col min="12042" max="12042" width="17.33203125" style="55" customWidth="1"/>
    <col min="12043" max="12043" width="7.44140625" style="55" customWidth="1"/>
    <col min="12044" max="12044" width="11" style="55" customWidth="1"/>
    <col min="12045" max="12045" width="10.6640625" style="55" customWidth="1"/>
    <col min="12046" max="12046" width="10.6640625" style="55" bestFit="1" customWidth="1"/>
    <col min="12047" max="12047" width="11" style="55" customWidth="1"/>
    <col min="12048" max="12048" width="6.44140625" style="55" customWidth="1"/>
    <col min="12049" max="12049" width="9.109375" style="55"/>
    <col min="12050" max="12050" width="33.33203125" style="55" customWidth="1"/>
    <col min="12051" max="12287" width="9.109375" style="55"/>
    <col min="12288" max="12288" width="5.33203125" style="55" customWidth="1"/>
    <col min="12289" max="12289" width="8" style="55" customWidth="1"/>
    <col min="12290" max="12290" width="44.44140625" style="55" bestFit="1" customWidth="1"/>
    <col min="12291" max="12291" width="10.109375" style="55" bestFit="1" customWidth="1"/>
    <col min="12292" max="12292" width="10.109375" style="55" customWidth="1"/>
    <col min="12293" max="12293" width="10.33203125" style="55" customWidth="1"/>
    <col min="12294" max="12294" width="15.88671875" style="55" bestFit="1" customWidth="1"/>
    <col min="12295" max="12295" width="10.6640625" style="55" customWidth="1"/>
    <col min="12296" max="12296" width="10.33203125" style="55" customWidth="1"/>
    <col min="12297" max="12297" width="10.88671875" style="55" customWidth="1"/>
    <col min="12298" max="12298" width="17.33203125" style="55" customWidth="1"/>
    <col min="12299" max="12299" width="7.44140625" style="55" customWidth="1"/>
    <col min="12300" max="12300" width="11" style="55" customWidth="1"/>
    <col min="12301" max="12301" width="10.6640625" style="55" customWidth="1"/>
    <col min="12302" max="12302" width="10.6640625" style="55" bestFit="1" customWidth="1"/>
    <col min="12303" max="12303" width="11" style="55" customWidth="1"/>
    <col min="12304" max="12304" width="6.44140625" style="55" customWidth="1"/>
    <col min="12305" max="12305" width="9.109375" style="55"/>
    <col min="12306" max="12306" width="33.33203125" style="55" customWidth="1"/>
    <col min="12307" max="12543" width="9.109375" style="55"/>
    <col min="12544" max="12544" width="5.33203125" style="55" customWidth="1"/>
    <col min="12545" max="12545" width="8" style="55" customWidth="1"/>
    <col min="12546" max="12546" width="44.44140625" style="55" bestFit="1" customWidth="1"/>
    <col min="12547" max="12547" width="10.109375" style="55" bestFit="1" customWidth="1"/>
    <col min="12548" max="12548" width="10.109375" style="55" customWidth="1"/>
    <col min="12549" max="12549" width="10.33203125" style="55" customWidth="1"/>
    <col min="12550" max="12550" width="15.88671875" style="55" bestFit="1" customWidth="1"/>
    <col min="12551" max="12551" width="10.6640625" style="55" customWidth="1"/>
    <col min="12552" max="12552" width="10.33203125" style="55" customWidth="1"/>
    <col min="12553" max="12553" width="10.88671875" style="55" customWidth="1"/>
    <col min="12554" max="12554" width="17.33203125" style="55" customWidth="1"/>
    <col min="12555" max="12555" width="7.44140625" style="55" customWidth="1"/>
    <col min="12556" max="12556" width="11" style="55" customWidth="1"/>
    <col min="12557" max="12557" width="10.6640625" style="55" customWidth="1"/>
    <col min="12558" max="12558" width="10.6640625" style="55" bestFit="1" customWidth="1"/>
    <col min="12559" max="12559" width="11" style="55" customWidth="1"/>
    <col min="12560" max="12560" width="6.44140625" style="55" customWidth="1"/>
    <col min="12561" max="12561" width="9.109375" style="55"/>
    <col min="12562" max="12562" width="33.33203125" style="55" customWidth="1"/>
    <col min="12563" max="12799" width="9.109375" style="55"/>
    <col min="12800" max="12800" width="5.33203125" style="55" customWidth="1"/>
    <col min="12801" max="12801" width="8" style="55" customWidth="1"/>
    <col min="12802" max="12802" width="44.44140625" style="55" bestFit="1" customWidth="1"/>
    <col min="12803" max="12803" width="10.109375" style="55" bestFit="1" customWidth="1"/>
    <col min="12804" max="12804" width="10.109375" style="55" customWidth="1"/>
    <col min="12805" max="12805" width="10.33203125" style="55" customWidth="1"/>
    <col min="12806" max="12806" width="15.88671875" style="55" bestFit="1" customWidth="1"/>
    <col min="12807" max="12807" width="10.6640625" style="55" customWidth="1"/>
    <col min="12808" max="12808" width="10.33203125" style="55" customWidth="1"/>
    <col min="12809" max="12809" width="10.88671875" style="55" customWidth="1"/>
    <col min="12810" max="12810" width="17.33203125" style="55" customWidth="1"/>
    <col min="12811" max="12811" width="7.44140625" style="55" customWidth="1"/>
    <col min="12812" max="12812" width="11" style="55" customWidth="1"/>
    <col min="12813" max="12813" width="10.6640625" style="55" customWidth="1"/>
    <col min="12814" max="12814" width="10.6640625" style="55" bestFit="1" customWidth="1"/>
    <col min="12815" max="12815" width="11" style="55" customWidth="1"/>
    <col min="12816" max="12816" width="6.44140625" style="55" customWidth="1"/>
    <col min="12817" max="12817" width="9.109375" style="55"/>
    <col min="12818" max="12818" width="33.33203125" style="55" customWidth="1"/>
    <col min="12819" max="13055" width="9.109375" style="55"/>
    <col min="13056" max="13056" width="5.33203125" style="55" customWidth="1"/>
    <col min="13057" max="13057" width="8" style="55" customWidth="1"/>
    <col min="13058" max="13058" width="44.44140625" style="55" bestFit="1" customWidth="1"/>
    <col min="13059" max="13059" width="10.109375" style="55" bestFit="1" customWidth="1"/>
    <col min="13060" max="13060" width="10.109375" style="55" customWidth="1"/>
    <col min="13061" max="13061" width="10.33203125" style="55" customWidth="1"/>
    <col min="13062" max="13062" width="15.88671875" style="55" bestFit="1" customWidth="1"/>
    <col min="13063" max="13063" width="10.6640625" style="55" customWidth="1"/>
    <col min="13064" max="13064" width="10.33203125" style="55" customWidth="1"/>
    <col min="13065" max="13065" width="10.88671875" style="55" customWidth="1"/>
    <col min="13066" max="13066" width="17.33203125" style="55" customWidth="1"/>
    <col min="13067" max="13067" width="7.44140625" style="55" customWidth="1"/>
    <col min="13068" max="13068" width="11" style="55" customWidth="1"/>
    <col min="13069" max="13069" width="10.6640625" style="55" customWidth="1"/>
    <col min="13070" max="13070" width="10.6640625" style="55" bestFit="1" customWidth="1"/>
    <col min="13071" max="13071" width="11" style="55" customWidth="1"/>
    <col min="13072" max="13072" width="6.44140625" style="55" customWidth="1"/>
    <col min="13073" max="13073" width="9.109375" style="55"/>
    <col min="13074" max="13074" width="33.33203125" style="55" customWidth="1"/>
    <col min="13075" max="13311" width="9.109375" style="55"/>
    <col min="13312" max="13312" width="5.33203125" style="55" customWidth="1"/>
    <col min="13313" max="13313" width="8" style="55" customWidth="1"/>
    <col min="13314" max="13314" width="44.44140625" style="55" bestFit="1" customWidth="1"/>
    <col min="13315" max="13315" width="10.109375" style="55" bestFit="1" customWidth="1"/>
    <col min="13316" max="13316" width="10.109375" style="55" customWidth="1"/>
    <col min="13317" max="13317" width="10.33203125" style="55" customWidth="1"/>
    <col min="13318" max="13318" width="15.88671875" style="55" bestFit="1" customWidth="1"/>
    <col min="13319" max="13319" width="10.6640625" style="55" customWidth="1"/>
    <col min="13320" max="13320" width="10.33203125" style="55" customWidth="1"/>
    <col min="13321" max="13321" width="10.88671875" style="55" customWidth="1"/>
    <col min="13322" max="13322" width="17.33203125" style="55" customWidth="1"/>
    <col min="13323" max="13323" width="7.44140625" style="55" customWidth="1"/>
    <col min="13324" max="13324" width="11" style="55" customWidth="1"/>
    <col min="13325" max="13325" width="10.6640625" style="55" customWidth="1"/>
    <col min="13326" max="13326" width="10.6640625" style="55" bestFit="1" customWidth="1"/>
    <col min="13327" max="13327" width="11" style="55" customWidth="1"/>
    <col min="13328" max="13328" width="6.44140625" style="55" customWidth="1"/>
    <col min="13329" max="13329" width="9.109375" style="55"/>
    <col min="13330" max="13330" width="33.33203125" style="55" customWidth="1"/>
    <col min="13331" max="13567" width="9.109375" style="55"/>
    <col min="13568" max="13568" width="5.33203125" style="55" customWidth="1"/>
    <col min="13569" max="13569" width="8" style="55" customWidth="1"/>
    <col min="13570" max="13570" width="44.44140625" style="55" bestFit="1" customWidth="1"/>
    <col min="13571" max="13571" width="10.109375" style="55" bestFit="1" customWidth="1"/>
    <col min="13572" max="13572" width="10.109375" style="55" customWidth="1"/>
    <col min="13573" max="13573" width="10.33203125" style="55" customWidth="1"/>
    <col min="13574" max="13574" width="15.88671875" style="55" bestFit="1" customWidth="1"/>
    <col min="13575" max="13575" width="10.6640625" style="55" customWidth="1"/>
    <col min="13576" max="13576" width="10.33203125" style="55" customWidth="1"/>
    <col min="13577" max="13577" width="10.88671875" style="55" customWidth="1"/>
    <col min="13578" max="13578" width="17.33203125" style="55" customWidth="1"/>
    <col min="13579" max="13579" width="7.44140625" style="55" customWidth="1"/>
    <col min="13580" max="13580" width="11" style="55" customWidth="1"/>
    <col min="13581" max="13581" width="10.6640625" style="55" customWidth="1"/>
    <col min="13582" max="13582" width="10.6640625" style="55" bestFit="1" customWidth="1"/>
    <col min="13583" max="13583" width="11" style="55" customWidth="1"/>
    <col min="13584" max="13584" width="6.44140625" style="55" customWidth="1"/>
    <col min="13585" max="13585" width="9.109375" style="55"/>
    <col min="13586" max="13586" width="33.33203125" style="55" customWidth="1"/>
    <col min="13587" max="13823" width="9.109375" style="55"/>
    <col min="13824" max="13824" width="5.33203125" style="55" customWidth="1"/>
    <col min="13825" max="13825" width="8" style="55" customWidth="1"/>
    <col min="13826" max="13826" width="44.44140625" style="55" bestFit="1" customWidth="1"/>
    <col min="13827" max="13827" width="10.109375" style="55" bestFit="1" customWidth="1"/>
    <col min="13828" max="13828" width="10.109375" style="55" customWidth="1"/>
    <col min="13829" max="13829" width="10.33203125" style="55" customWidth="1"/>
    <col min="13830" max="13830" width="15.88671875" style="55" bestFit="1" customWidth="1"/>
    <col min="13831" max="13831" width="10.6640625" style="55" customWidth="1"/>
    <col min="13832" max="13832" width="10.33203125" style="55" customWidth="1"/>
    <col min="13833" max="13833" width="10.88671875" style="55" customWidth="1"/>
    <col min="13834" max="13834" width="17.33203125" style="55" customWidth="1"/>
    <col min="13835" max="13835" width="7.44140625" style="55" customWidth="1"/>
    <col min="13836" max="13836" width="11" style="55" customWidth="1"/>
    <col min="13837" max="13837" width="10.6640625" style="55" customWidth="1"/>
    <col min="13838" max="13838" width="10.6640625" style="55" bestFit="1" customWidth="1"/>
    <col min="13839" max="13839" width="11" style="55" customWidth="1"/>
    <col min="13840" max="13840" width="6.44140625" style="55" customWidth="1"/>
    <col min="13841" max="13841" width="9.109375" style="55"/>
    <col min="13842" max="13842" width="33.33203125" style="55" customWidth="1"/>
    <col min="13843" max="14079" width="9.109375" style="55"/>
    <col min="14080" max="14080" width="5.33203125" style="55" customWidth="1"/>
    <col min="14081" max="14081" width="8" style="55" customWidth="1"/>
    <col min="14082" max="14082" width="44.44140625" style="55" bestFit="1" customWidth="1"/>
    <col min="14083" max="14083" width="10.109375" style="55" bestFit="1" customWidth="1"/>
    <col min="14084" max="14084" width="10.109375" style="55" customWidth="1"/>
    <col min="14085" max="14085" width="10.33203125" style="55" customWidth="1"/>
    <col min="14086" max="14086" width="15.88671875" style="55" bestFit="1" customWidth="1"/>
    <col min="14087" max="14087" width="10.6640625" style="55" customWidth="1"/>
    <col min="14088" max="14088" width="10.33203125" style="55" customWidth="1"/>
    <col min="14089" max="14089" width="10.88671875" style="55" customWidth="1"/>
    <col min="14090" max="14090" width="17.33203125" style="55" customWidth="1"/>
    <col min="14091" max="14091" width="7.44140625" style="55" customWidth="1"/>
    <col min="14092" max="14092" width="11" style="55" customWidth="1"/>
    <col min="14093" max="14093" width="10.6640625" style="55" customWidth="1"/>
    <col min="14094" max="14094" width="10.6640625" style="55" bestFit="1" customWidth="1"/>
    <col min="14095" max="14095" width="11" style="55" customWidth="1"/>
    <col min="14096" max="14096" width="6.44140625" style="55" customWidth="1"/>
    <col min="14097" max="14097" width="9.109375" style="55"/>
    <col min="14098" max="14098" width="33.33203125" style="55" customWidth="1"/>
    <col min="14099" max="14335" width="9.109375" style="55"/>
    <col min="14336" max="14336" width="5.33203125" style="55" customWidth="1"/>
    <col min="14337" max="14337" width="8" style="55" customWidth="1"/>
    <col min="14338" max="14338" width="44.44140625" style="55" bestFit="1" customWidth="1"/>
    <col min="14339" max="14339" width="10.109375" style="55" bestFit="1" customWidth="1"/>
    <col min="14340" max="14340" width="10.109375" style="55" customWidth="1"/>
    <col min="14341" max="14341" width="10.33203125" style="55" customWidth="1"/>
    <col min="14342" max="14342" width="15.88671875" style="55" bestFit="1" customWidth="1"/>
    <col min="14343" max="14343" width="10.6640625" style="55" customWidth="1"/>
    <col min="14344" max="14344" width="10.33203125" style="55" customWidth="1"/>
    <col min="14345" max="14345" width="10.88671875" style="55" customWidth="1"/>
    <col min="14346" max="14346" width="17.33203125" style="55" customWidth="1"/>
    <col min="14347" max="14347" width="7.44140625" style="55" customWidth="1"/>
    <col min="14348" max="14348" width="11" style="55" customWidth="1"/>
    <col min="14349" max="14349" width="10.6640625" style="55" customWidth="1"/>
    <col min="14350" max="14350" width="10.6640625" style="55" bestFit="1" customWidth="1"/>
    <col min="14351" max="14351" width="11" style="55" customWidth="1"/>
    <col min="14352" max="14352" width="6.44140625" style="55" customWidth="1"/>
    <col min="14353" max="14353" width="9.109375" style="55"/>
    <col min="14354" max="14354" width="33.33203125" style="55" customWidth="1"/>
    <col min="14355" max="14591" width="9.109375" style="55"/>
    <col min="14592" max="14592" width="5.33203125" style="55" customWidth="1"/>
    <col min="14593" max="14593" width="8" style="55" customWidth="1"/>
    <col min="14594" max="14594" width="44.44140625" style="55" bestFit="1" customWidth="1"/>
    <col min="14595" max="14595" width="10.109375" style="55" bestFit="1" customWidth="1"/>
    <col min="14596" max="14596" width="10.109375" style="55" customWidth="1"/>
    <col min="14597" max="14597" width="10.33203125" style="55" customWidth="1"/>
    <col min="14598" max="14598" width="15.88671875" style="55" bestFit="1" customWidth="1"/>
    <col min="14599" max="14599" width="10.6640625" style="55" customWidth="1"/>
    <col min="14600" max="14600" width="10.33203125" style="55" customWidth="1"/>
    <col min="14601" max="14601" width="10.88671875" style="55" customWidth="1"/>
    <col min="14602" max="14602" width="17.33203125" style="55" customWidth="1"/>
    <col min="14603" max="14603" width="7.44140625" style="55" customWidth="1"/>
    <col min="14604" max="14604" width="11" style="55" customWidth="1"/>
    <col min="14605" max="14605" width="10.6640625" style="55" customWidth="1"/>
    <col min="14606" max="14606" width="10.6640625" style="55" bestFit="1" customWidth="1"/>
    <col min="14607" max="14607" width="11" style="55" customWidth="1"/>
    <col min="14608" max="14608" width="6.44140625" style="55" customWidth="1"/>
    <col min="14609" max="14609" width="9.109375" style="55"/>
    <col min="14610" max="14610" width="33.33203125" style="55" customWidth="1"/>
    <col min="14611" max="14847" width="9.109375" style="55"/>
    <col min="14848" max="14848" width="5.33203125" style="55" customWidth="1"/>
    <col min="14849" max="14849" width="8" style="55" customWidth="1"/>
    <col min="14850" max="14850" width="44.44140625" style="55" bestFit="1" customWidth="1"/>
    <col min="14851" max="14851" width="10.109375" style="55" bestFit="1" customWidth="1"/>
    <col min="14852" max="14852" width="10.109375" style="55" customWidth="1"/>
    <col min="14853" max="14853" width="10.33203125" style="55" customWidth="1"/>
    <col min="14854" max="14854" width="15.88671875" style="55" bestFit="1" customWidth="1"/>
    <col min="14855" max="14855" width="10.6640625" style="55" customWidth="1"/>
    <col min="14856" max="14856" width="10.33203125" style="55" customWidth="1"/>
    <col min="14857" max="14857" width="10.88671875" style="55" customWidth="1"/>
    <col min="14858" max="14858" width="17.33203125" style="55" customWidth="1"/>
    <col min="14859" max="14859" width="7.44140625" style="55" customWidth="1"/>
    <col min="14860" max="14860" width="11" style="55" customWidth="1"/>
    <col min="14861" max="14861" width="10.6640625" style="55" customWidth="1"/>
    <col min="14862" max="14862" width="10.6640625" style="55" bestFit="1" customWidth="1"/>
    <col min="14863" max="14863" width="11" style="55" customWidth="1"/>
    <col min="14864" max="14864" width="6.44140625" style="55" customWidth="1"/>
    <col min="14865" max="14865" width="9.109375" style="55"/>
    <col min="14866" max="14866" width="33.33203125" style="55" customWidth="1"/>
    <col min="14867" max="15103" width="9.109375" style="55"/>
    <col min="15104" max="15104" width="5.33203125" style="55" customWidth="1"/>
    <col min="15105" max="15105" width="8" style="55" customWidth="1"/>
    <col min="15106" max="15106" width="44.44140625" style="55" bestFit="1" customWidth="1"/>
    <col min="15107" max="15107" width="10.109375" style="55" bestFit="1" customWidth="1"/>
    <col min="15108" max="15108" width="10.109375" style="55" customWidth="1"/>
    <col min="15109" max="15109" width="10.33203125" style="55" customWidth="1"/>
    <col min="15110" max="15110" width="15.88671875" style="55" bestFit="1" customWidth="1"/>
    <col min="15111" max="15111" width="10.6640625" style="55" customWidth="1"/>
    <col min="15112" max="15112" width="10.33203125" style="55" customWidth="1"/>
    <col min="15113" max="15113" width="10.88671875" style="55" customWidth="1"/>
    <col min="15114" max="15114" width="17.33203125" style="55" customWidth="1"/>
    <col min="15115" max="15115" width="7.44140625" style="55" customWidth="1"/>
    <col min="15116" max="15116" width="11" style="55" customWidth="1"/>
    <col min="15117" max="15117" width="10.6640625" style="55" customWidth="1"/>
    <col min="15118" max="15118" width="10.6640625" style="55" bestFit="1" customWidth="1"/>
    <col min="15119" max="15119" width="11" style="55" customWidth="1"/>
    <col min="15120" max="15120" width="6.44140625" style="55" customWidth="1"/>
    <col min="15121" max="15121" width="9.109375" style="55"/>
    <col min="15122" max="15122" width="33.33203125" style="55" customWidth="1"/>
    <col min="15123" max="15359" width="9.109375" style="55"/>
    <col min="15360" max="15360" width="5.33203125" style="55" customWidth="1"/>
    <col min="15361" max="15361" width="8" style="55" customWidth="1"/>
    <col min="15362" max="15362" width="44.44140625" style="55" bestFit="1" customWidth="1"/>
    <col min="15363" max="15363" width="10.109375" style="55" bestFit="1" customWidth="1"/>
    <col min="15364" max="15364" width="10.109375" style="55" customWidth="1"/>
    <col min="15365" max="15365" width="10.33203125" style="55" customWidth="1"/>
    <col min="15366" max="15366" width="15.88671875" style="55" bestFit="1" customWidth="1"/>
    <col min="15367" max="15367" width="10.6640625" style="55" customWidth="1"/>
    <col min="15368" max="15368" width="10.33203125" style="55" customWidth="1"/>
    <col min="15369" max="15369" width="10.88671875" style="55" customWidth="1"/>
    <col min="15370" max="15370" width="17.33203125" style="55" customWidth="1"/>
    <col min="15371" max="15371" width="7.44140625" style="55" customWidth="1"/>
    <col min="15372" max="15372" width="11" style="55" customWidth="1"/>
    <col min="15373" max="15373" width="10.6640625" style="55" customWidth="1"/>
    <col min="15374" max="15374" width="10.6640625" style="55" bestFit="1" customWidth="1"/>
    <col min="15375" max="15375" width="11" style="55" customWidth="1"/>
    <col min="15376" max="15376" width="6.44140625" style="55" customWidth="1"/>
    <col min="15377" max="15377" width="9.109375" style="55"/>
    <col min="15378" max="15378" width="33.33203125" style="55" customWidth="1"/>
    <col min="15379" max="15615" width="9.109375" style="55"/>
    <col min="15616" max="15616" width="5.33203125" style="55" customWidth="1"/>
    <col min="15617" max="15617" width="8" style="55" customWidth="1"/>
    <col min="15618" max="15618" width="44.44140625" style="55" bestFit="1" customWidth="1"/>
    <col min="15619" max="15619" width="10.109375" style="55" bestFit="1" customWidth="1"/>
    <col min="15620" max="15620" width="10.109375" style="55" customWidth="1"/>
    <col min="15621" max="15621" width="10.33203125" style="55" customWidth="1"/>
    <col min="15622" max="15622" width="15.88671875" style="55" bestFit="1" customWidth="1"/>
    <col min="15623" max="15623" width="10.6640625" style="55" customWidth="1"/>
    <col min="15624" max="15624" width="10.33203125" style="55" customWidth="1"/>
    <col min="15625" max="15625" width="10.88671875" style="55" customWidth="1"/>
    <col min="15626" max="15626" width="17.33203125" style="55" customWidth="1"/>
    <col min="15627" max="15627" width="7.44140625" style="55" customWidth="1"/>
    <col min="15628" max="15628" width="11" style="55" customWidth="1"/>
    <col min="15629" max="15629" width="10.6640625" style="55" customWidth="1"/>
    <col min="15630" max="15630" width="10.6640625" style="55" bestFit="1" customWidth="1"/>
    <col min="15631" max="15631" width="11" style="55" customWidth="1"/>
    <col min="15632" max="15632" width="6.44140625" style="55" customWidth="1"/>
    <col min="15633" max="15633" width="9.109375" style="55"/>
    <col min="15634" max="15634" width="33.33203125" style="55" customWidth="1"/>
    <col min="15635" max="15871" width="9.109375" style="55"/>
    <col min="15872" max="15872" width="5.33203125" style="55" customWidth="1"/>
    <col min="15873" max="15873" width="8" style="55" customWidth="1"/>
    <col min="15874" max="15874" width="44.44140625" style="55" bestFit="1" customWidth="1"/>
    <col min="15875" max="15875" width="10.109375" style="55" bestFit="1" customWidth="1"/>
    <col min="15876" max="15876" width="10.109375" style="55" customWidth="1"/>
    <col min="15877" max="15877" width="10.33203125" style="55" customWidth="1"/>
    <col min="15878" max="15878" width="15.88671875" style="55" bestFit="1" customWidth="1"/>
    <col min="15879" max="15879" width="10.6640625" style="55" customWidth="1"/>
    <col min="15880" max="15880" width="10.33203125" style="55" customWidth="1"/>
    <col min="15881" max="15881" width="10.88671875" style="55" customWidth="1"/>
    <col min="15882" max="15882" width="17.33203125" style="55" customWidth="1"/>
    <col min="15883" max="15883" width="7.44140625" style="55" customWidth="1"/>
    <col min="15884" max="15884" width="11" style="55" customWidth="1"/>
    <col min="15885" max="15885" width="10.6640625" style="55" customWidth="1"/>
    <col min="15886" max="15886" width="10.6640625" style="55" bestFit="1" customWidth="1"/>
    <col min="15887" max="15887" width="11" style="55" customWidth="1"/>
    <col min="15888" max="15888" width="6.44140625" style="55" customWidth="1"/>
    <col min="15889" max="15889" width="9.109375" style="55"/>
    <col min="15890" max="15890" width="33.33203125" style="55" customWidth="1"/>
    <col min="15891" max="16127" width="9.109375" style="55"/>
    <col min="16128" max="16128" width="5.33203125" style="55" customWidth="1"/>
    <col min="16129" max="16129" width="8" style="55" customWidth="1"/>
    <col min="16130" max="16130" width="44.44140625" style="55" bestFit="1" customWidth="1"/>
    <col min="16131" max="16131" width="10.109375" style="55" bestFit="1" customWidth="1"/>
    <col min="16132" max="16132" width="10.109375" style="55" customWidth="1"/>
    <col min="16133" max="16133" width="10.33203125" style="55" customWidth="1"/>
    <col min="16134" max="16134" width="15.88671875" style="55" bestFit="1" customWidth="1"/>
    <col min="16135" max="16135" width="10.6640625" style="55" customWidth="1"/>
    <col min="16136" max="16136" width="10.33203125" style="55" customWidth="1"/>
    <col min="16137" max="16137" width="10.88671875" style="55" customWidth="1"/>
    <col min="16138" max="16138" width="17.33203125" style="55" customWidth="1"/>
    <col min="16139" max="16139" width="7.44140625" style="55" customWidth="1"/>
    <col min="16140" max="16140" width="11" style="55" customWidth="1"/>
    <col min="16141" max="16141" width="10.6640625" style="55" customWidth="1"/>
    <col min="16142" max="16142" width="10.6640625" style="55" bestFit="1" customWidth="1"/>
    <col min="16143" max="16143" width="11" style="55" customWidth="1"/>
    <col min="16144" max="16144" width="6.44140625" style="55" customWidth="1"/>
    <col min="16145" max="16145" width="9.109375" style="55"/>
    <col min="16146" max="16146" width="33.33203125" style="55" customWidth="1"/>
    <col min="16147" max="16384" width="9.109375" style="55"/>
  </cols>
  <sheetData>
    <row r="1" spans="1:18" ht="36.75" hidden="1" customHeight="1">
      <c r="B1" s="2050"/>
      <c r="C1" s="2050"/>
      <c r="I1" s="55"/>
      <c r="M1" s="55"/>
      <c r="N1" s="55"/>
      <c r="O1" s="55"/>
      <c r="Q1" s="55"/>
    </row>
    <row r="2" spans="1:18" ht="36.75" hidden="1" customHeight="1">
      <c r="B2" s="58"/>
      <c r="C2" s="58"/>
      <c r="I2" s="55"/>
      <c r="O2" s="55"/>
      <c r="Q2" s="55"/>
      <c r="R2" s="55">
        <v>39045</v>
      </c>
    </row>
    <row r="3" spans="1:18" ht="36.75" hidden="1" customHeight="1">
      <c r="B3" s="58"/>
      <c r="C3" s="58"/>
      <c r="I3" s="55"/>
      <c r="O3" s="55"/>
      <c r="Q3" s="55"/>
    </row>
    <row r="4" spans="1:18" ht="36.75" hidden="1" customHeight="1">
      <c r="B4" s="58"/>
      <c r="C4" s="58"/>
      <c r="I4" s="55"/>
      <c r="O4" s="55"/>
      <c r="Q4" s="55"/>
    </row>
    <row r="5" spans="1:18" ht="36.75" customHeight="1">
      <c r="C5" s="60" t="str">
        <f>+_xlfn.SINGLE('Weekly Progress Report'!B4)</f>
        <v>HFR1-05-03</v>
      </c>
      <c r="D5" s="2051" t="s">
        <v>162</v>
      </c>
      <c r="E5" s="2051"/>
      <c r="F5" s="2051"/>
      <c r="G5" s="2051"/>
      <c r="H5" s="2051"/>
      <c r="I5" s="2051"/>
      <c r="J5" s="2051"/>
      <c r="K5" s="2051"/>
      <c r="L5" s="2051"/>
      <c r="M5" s="2051"/>
      <c r="N5" s="2051"/>
      <c r="O5" s="2051"/>
      <c r="P5" s="2051"/>
      <c r="Q5" s="2051"/>
      <c r="R5" s="256">
        <f>+'General Information'!L1</f>
        <v>46286</v>
      </c>
    </row>
    <row r="6" spans="1:18" s="61" customFormat="1" ht="18" customHeight="1">
      <c r="A6" s="2041" t="s">
        <v>145</v>
      </c>
      <c r="B6" s="2042" t="s">
        <v>146</v>
      </c>
      <c r="C6" s="2043" t="s">
        <v>147</v>
      </c>
      <c r="D6" s="2046" t="s">
        <v>148</v>
      </c>
      <c r="E6" s="2046" t="s">
        <v>149</v>
      </c>
      <c r="F6" s="2052" t="s">
        <v>150</v>
      </c>
      <c r="G6" s="2052" t="s">
        <v>151</v>
      </c>
      <c r="H6" s="2047" t="s">
        <v>152</v>
      </c>
      <c r="I6" s="2047" t="s">
        <v>153</v>
      </c>
      <c r="J6" s="2049" t="s">
        <v>154</v>
      </c>
      <c r="K6" s="2049" t="s">
        <v>155</v>
      </c>
      <c r="L6" s="2055" t="s">
        <v>156</v>
      </c>
      <c r="M6" s="2047" t="s">
        <v>157</v>
      </c>
      <c r="N6" s="2047" t="s">
        <v>158</v>
      </c>
      <c r="O6" s="2047" t="s">
        <v>159</v>
      </c>
      <c r="P6" s="2048" t="s">
        <v>160</v>
      </c>
      <c r="Q6" s="2049" t="s">
        <v>161</v>
      </c>
      <c r="R6" s="2041" t="s">
        <v>16</v>
      </c>
    </row>
    <row r="7" spans="1:18" s="61" customFormat="1" ht="12">
      <c r="A7" s="2041"/>
      <c r="B7" s="2042"/>
      <c r="C7" s="2044"/>
      <c r="D7" s="2046"/>
      <c r="E7" s="2046"/>
      <c r="F7" s="2052"/>
      <c r="G7" s="2052"/>
      <c r="H7" s="2047"/>
      <c r="I7" s="2047"/>
      <c r="J7" s="2049"/>
      <c r="K7" s="2049"/>
      <c r="L7" s="2055"/>
      <c r="M7" s="2047"/>
      <c r="N7" s="2047"/>
      <c r="O7" s="2047"/>
      <c r="P7" s="2048"/>
      <c r="Q7" s="2049"/>
      <c r="R7" s="2041"/>
    </row>
    <row r="8" spans="1:18" s="61" customFormat="1" ht="33.6" customHeight="1">
      <c r="A8" s="2041"/>
      <c r="B8" s="2042"/>
      <c r="C8" s="2045"/>
      <c r="D8" s="2046"/>
      <c r="E8" s="2046"/>
      <c r="F8" s="2052"/>
      <c r="G8" s="2052"/>
      <c r="H8" s="2053"/>
      <c r="I8" s="2053"/>
      <c r="J8" s="2049"/>
      <c r="K8" s="2054"/>
      <c r="L8" s="2055"/>
      <c r="M8" s="2047"/>
      <c r="N8" s="2053"/>
      <c r="O8" s="2047"/>
      <c r="P8" s="2048"/>
      <c r="Q8" s="2049"/>
      <c r="R8" s="2041"/>
    </row>
    <row r="9" spans="1:18" s="773" customFormat="1" ht="18" customHeight="1">
      <c r="A9" s="1105">
        <v>1</v>
      </c>
      <c r="B9" s="1106"/>
      <c r="C9" s="1109" t="s">
        <v>1035</v>
      </c>
      <c r="D9" s="1110" t="s">
        <v>1063</v>
      </c>
      <c r="E9" s="1111" t="s">
        <v>1064</v>
      </c>
      <c r="F9" s="1112">
        <v>1</v>
      </c>
      <c r="G9" s="1113">
        <v>1</v>
      </c>
      <c r="H9" s="1114" t="s">
        <v>1050</v>
      </c>
      <c r="I9" s="1114" t="s">
        <v>1051</v>
      </c>
      <c r="J9" s="1115"/>
      <c r="K9" s="1114" t="s">
        <v>1043</v>
      </c>
      <c r="L9" s="1116" t="s">
        <v>1061</v>
      </c>
      <c r="M9" s="1117"/>
      <c r="N9" s="1114" t="s">
        <v>1074</v>
      </c>
      <c r="O9" s="1118" t="s">
        <v>1553</v>
      </c>
      <c r="P9" s="1107"/>
      <c r="Q9" s="1108" t="s">
        <v>161</v>
      </c>
      <c r="R9" s="1105" t="s">
        <v>1169</v>
      </c>
    </row>
    <row r="10" spans="1:18" s="773" customFormat="1" ht="18" customHeight="1">
      <c r="A10" s="1105">
        <v>2</v>
      </c>
      <c r="B10" s="1106"/>
      <c r="C10" s="1119" t="s">
        <v>1036</v>
      </c>
      <c r="D10" s="1110" t="s">
        <v>1065</v>
      </c>
      <c r="E10" s="1120" t="s">
        <v>1064</v>
      </c>
      <c r="F10" s="1112">
        <v>1</v>
      </c>
      <c r="G10" s="1113">
        <v>1</v>
      </c>
      <c r="H10" s="1114" t="s">
        <v>1050</v>
      </c>
      <c r="I10" s="1114" t="s">
        <v>1051</v>
      </c>
      <c r="J10" s="1115"/>
      <c r="K10" s="1114" t="s">
        <v>1044</v>
      </c>
      <c r="L10" s="1116" t="s">
        <v>1061</v>
      </c>
      <c r="M10" s="1117"/>
      <c r="N10" s="1114" t="s">
        <v>1073</v>
      </c>
      <c r="O10" s="1114" t="s">
        <v>1073</v>
      </c>
      <c r="P10" s="1107"/>
      <c r="Q10" s="1108" t="s">
        <v>161</v>
      </c>
      <c r="R10" s="1105" t="s">
        <v>1169</v>
      </c>
    </row>
    <row r="11" spans="1:18" s="773" customFormat="1" ht="18" customHeight="1">
      <c r="A11" s="1105">
        <v>3</v>
      </c>
      <c r="B11" s="1106"/>
      <c r="C11" s="1119" t="s">
        <v>1037</v>
      </c>
      <c r="D11" s="1110" t="s">
        <v>1069</v>
      </c>
      <c r="E11" s="1120" t="s">
        <v>1068</v>
      </c>
      <c r="F11" s="1112">
        <v>1</v>
      </c>
      <c r="G11" s="1113">
        <v>1</v>
      </c>
      <c r="H11" s="1114" t="s">
        <v>1050</v>
      </c>
      <c r="I11" s="1114" t="s">
        <v>1052</v>
      </c>
      <c r="J11" s="1115"/>
      <c r="K11" s="1114" t="s">
        <v>1044</v>
      </c>
      <c r="L11" s="1116" t="s">
        <v>1061</v>
      </c>
      <c r="M11" s="1117"/>
      <c r="N11" s="1114" t="s">
        <v>1053</v>
      </c>
      <c r="O11" s="1118" t="s">
        <v>1075</v>
      </c>
      <c r="P11" s="1107"/>
      <c r="Q11" s="1108" t="s">
        <v>161</v>
      </c>
      <c r="R11" s="1105" t="s">
        <v>1169</v>
      </c>
    </row>
    <row r="12" spans="1:18" s="773" customFormat="1" ht="18" customHeight="1">
      <c r="A12" s="1105">
        <v>4</v>
      </c>
      <c r="B12" s="1106"/>
      <c r="C12" s="1119" t="s">
        <v>1038</v>
      </c>
      <c r="D12" s="1110">
        <v>16.16</v>
      </c>
      <c r="E12" s="1120" t="s">
        <v>1064</v>
      </c>
      <c r="F12" s="1112">
        <v>24</v>
      </c>
      <c r="G12" s="1113">
        <v>24</v>
      </c>
      <c r="H12" s="1114" t="s">
        <v>1050</v>
      </c>
      <c r="I12" s="1114" t="s">
        <v>1051</v>
      </c>
      <c r="J12" s="1115"/>
      <c r="K12" s="1114" t="s">
        <v>1045</v>
      </c>
      <c r="L12" s="1116" t="s">
        <v>1061</v>
      </c>
      <c r="M12" s="1117"/>
      <c r="N12" s="1121">
        <v>46167</v>
      </c>
      <c r="O12" s="1121">
        <v>46188</v>
      </c>
      <c r="P12" s="1107"/>
      <c r="Q12" s="1108" t="s">
        <v>161</v>
      </c>
      <c r="R12" s="1105" t="s">
        <v>1169</v>
      </c>
    </row>
    <row r="13" spans="1:18" s="773" customFormat="1" ht="18" customHeight="1">
      <c r="A13" s="1105">
        <v>5</v>
      </c>
      <c r="B13" s="1106"/>
      <c r="C13" s="1119" t="s">
        <v>1039</v>
      </c>
      <c r="D13" s="1110">
        <v>16.8</v>
      </c>
      <c r="E13" s="1120" t="s">
        <v>1068</v>
      </c>
      <c r="F13" s="1112">
        <v>83</v>
      </c>
      <c r="G13" s="1113">
        <v>83</v>
      </c>
      <c r="H13" s="1114" t="s">
        <v>1050</v>
      </c>
      <c r="I13" s="1114" t="s">
        <v>1051</v>
      </c>
      <c r="J13" s="1115"/>
      <c r="K13" s="1114" t="s">
        <v>1046</v>
      </c>
      <c r="L13" s="1116" t="s">
        <v>1061</v>
      </c>
      <c r="M13" s="1117"/>
      <c r="N13" s="1121">
        <v>46171</v>
      </c>
      <c r="O13" s="1121">
        <v>46193</v>
      </c>
      <c r="P13" s="1107"/>
      <c r="Q13" s="1108" t="s">
        <v>161</v>
      </c>
      <c r="R13" s="1105" t="s">
        <v>1169</v>
      </c>
    </row>
    <row r="14" spans="1:18" s="773" customFormat="1" ht="18" customHeight="1">
      <c r="A14" s="1105">
        <v>6</v>
      </c>
      <c r="B14" s="1106"/>
      <c r="C14" s="1119" t="s">
        <v>1040</v>
      </c>
      <c r="D14" s="1110">
        <v>16.100000000000001</v>
      </c>
      <c r="E14" s="1120" t="s">
        <v>1067</v>
      </c>
      <c r="F14" s="1112">
        <v>415</v>
      </c>
      <c r="G14" s="1113">
        <v>415</v>
      </c>
      <c r="H14" s="1114" t="s">
        <v>1050</v>
      </c>
      <c r="I14" s="1114" t="s">
        <v>1051</v>
      </c>
      <c r="J14" s="1115"/>
      <c r="K14" s="1114" t="s">
        <v>1047</v>
      </c>
      <c r="L14" s="1116" t="s">
        <v>1061</v>
      </c>
      <c r="M14" s="1117"/>
      <c r="N14" s="1114" t="s">
        <v>1307</v>
      </c>
      <c r="O14" s="1118">
        <v>46301</v>
      </c>
      <c r="P14" s="1107"/>
      <c r="Q14" s="1108" t="s">
        <v>161</v>
      </c>
      <c r="R14" s="1105" t="s">
        <v>1169</v>
      </c>
    </row>
    <row r="15" spans="1:18" s="773" customFormat="1" ht="18" customHeight="1">
      <c r="A15" s="1105">
        <v>7</v>
      </c>
      <c r="B15" s="1106"/>
      <c r="C15" s="1119" t="s">
        <v>1041</v>
      </c>
      <c r="D15" s="1110" t="s">
        <v>1066</v>
      </c>
      <c r="E15" s="1120" t="s">
        <v>1067</v>
      </c>
      <c r="F15" s="1112">
        <v>33</v>
      </c>
      <c r="G15" s="1113">
        <v>33</v>
      </c>
      <c r="H15" s="1114" t="s">
        <v>1050</v>
      </c>
      <c r="I15" s="1114" t="s">
        <v>1051</v>
      </c>
      <c r="J15" s="1115"/>
      <c r="K15" s="1114" t="s">
        <v>1048</v>
      </c>
      <c r="L15" s="1116" t="s">
        <v>1061</v>
      </c>
      <c r="M15" s="1117"/>
      <c r="N15" s="1114" t="s">
        <v>1053</v>
      </c>
      <c r="O15" s="1118" t="s">
        <v>1062</v>
      </c>
      <c r="P15" s="1107"/>
      <c r="Q15" s="1108" t="s">
        <v>161</v>
      </c>
      <c r="R15" s="1105" t="s">
        <v>1169</v>
      </c>
    </row>
    <row r="16" spans="1:18" s="773" customFormat="1" ht="18" customHeight="1">
      <c r="A16" s="1105">
        <v>8</v>
      </c>
      <c r="C16" s="1123" t="s">
        <v>1042</v>
      </c>
      <c r="D16" s="1124">
        <v>5</v>
      </c>
      <c r="E16" s="1133" t="s">
        <v>1067</v>
      </c>
      <c r="F16" s="1112">
        <v>2</v>
      </c>
      <c r="G16" s="1122">
        <v>2</v>
      </c>
      <c r="H16" s="1125" t="s">
        <v>1050</v>
      </c>
      <c r="I16" s="1125" t="s">
        <v>1201</v>
      </c>
      <c r="J16" s="1113"/>
      <c r="K16" s="1125" t="s">
        <v>1049</v>
      </c>
      <c r="L16" s="1116" t="s">
        <v>1061</v>
      </c>
      <c r="M16" s="1117"/>
      <c r="N16" s="1132" t="s">
        <v>1077</v>
      </c>
      <c r="O16" s="1118" t="s">
        <v>1078</v>
      </c>
      <c r="P16" s="1107"/>
      <c r="Q16" s="1108" t="s">
        <v>161</v>
      </c>
      <c r="R16" s="1105" t="s">
        <v>1169</v>
      </c>
    </row>
    <row r="17" spans="1:18" s="773" customFormat="1" ht="18" customHeight="1">
      <c r="A17" s="1105">
        <v>9</v>
      </c>
      <c r="B17" s="1106"/>
      <c r="C17" s="909" t="s">
        <v>1079</v>
      </c>
      <c r="D17" s="908" t="s">
        <v>1082</v>
      </c>
      <c r="E17" s="910" t="s">
        <v>1067</v>
      </c>
      <c r="F17" s="767">
        <v>2</v>
      </c>
      <c r="G17" s="1122">
        <v>2</v>
      </c>
      <c r="H17" s="1125" t="s">
        <v>1050</v>
      </c>
      <c r="I17" s="1125" t="s">
        <v>1201</v>
      </c>
      <c r="J17" s="1113"/>
      <c r="K17" s="1125" t="s">
        <v>1080</v>
      </c>
      <c r="L17" s="1116" t="s">
        <v>1061</v>
      </c>
      <c r="M17" s="1117"/>
      <c r="N17" s="1132" t="s">
        <v>1081</v>
      </c>
      <c r="O17" s="1118" t="s">
        <v>1076</v>
      </c>
      <c r="P17" s="1107"/>
      <c r="Q17" s="1108" t="s">
        <v>161</v>
      </c>
      <c r="R17" s="1105" t="s">
        <v>1169</v>
      </c>
    </row>
    <row r="18" spans="1:18" s="773" customFormat="1" ht="18" customHeight="1">
      <c r="A18" s="840"/>
      <c r="B18" s="841"/>
      <c r="C18" s="769"/>
      <c r="D18" s="907"/>
      <c r="E18" s="910"/>
      <c r="F18" s="767"/>
      <c r="G18" s="840"/>
      <c r="H18" s="1060"/>
      <c r="I18" s="842"/>
      <c r="J18" s="840"/>
      <c r="K18" s="840"/>
      <c r="L18" s="840"/>
      <c r="M18" s="842"/>
      <c r="N18" s="1060"/>
      <c r="O18" s="842"/>
      <c r="P18" s="843"/>
      <c r="Q18" s="844"/>
      <c r="R18" s="840"/>
    </row>
    <row r="19" spans="1:18" s="773" customFormat="1" ht="29.4" customHeight="1">
      <c r="A19" s="840"/>
      <c r="B19" s="841"/>
      <c r="C19" s="911"/>
      <c r="D19" s="907"/>
      <c r="E19" s="910"/>
      <c r="F19" s="767"/>
      <c r="G19" s="840"/>
      <c r="H19" s="1061"/>
      <c r="I19" s="842"/>
      <c r="J19" s="840"/>
      <c r="K19" s="1062"/>
      <c r="L19" s="840"/>
      <c r="M19" s="842"/>
      <c r="N19" s="1061"/>
      <c r="O19" s="842"/>
      <c r="P19" s="843"/>
      <c r="Q19" s="844"/>
      <c r="R19" s="840"/>
    </row>
    <row r="20" spans="1:18" s="773" customFormat="1" ht="18" customHeight="1">
      <c r="A20" s="840"/>
      <c r="B20" s="841"/>
      <c r="C20" s="911"/>
      <c r="D20" s="907"/>
      <c r="E20" s="910"/>
      <c r="F20" s="767"/>
      <c r="G20" s="840"/>
      <c r="H20" s="1061"/>
      <c r="I20" s="842"/>
      <c r="J20" s="840"/>
      <c r="K20" s="1062"/>
      <c r="L20" s="840"/>
      <c r="M20" s="842"/>
      <c r="N20" s="1061"/>
      <c r="O20" s="842"/>
      <c r="P20" s="843"/>
      <c r="Q20" s="844"/>
      <c r="R20" s="840"/>
    </row>
    <row r="21" spans="1:18" s="773" customFormat="1" ht="18" customHeight="1">
      <c r="A21" s="840"/>
      <c r="B21" s="841"/>
      <c r="C21" s="911"/>
      <c r="D21" s="907"/>
      <c r="E21" s="910"/>
      <c r="F21" s="767"/>
      <c r="G21" s="840"/>
      <c r="H21" s="1061"/>
      <c r="I21" s="842"/>
      <c r="J21" s="840"/>
      <c r="K21" s="1062"/>
      <c r="L21" s="840"/>
      <c r="M21" s="842"/>
      <c r="N21" s="1061"/>
      <c r="O21" s="842"/>
      <c r="P21" s="843"/>
      <c r="Q21" s="844"/>
      <c r="R21" s="840"/>
    </row>
    <row r="22" spans="1:18" s="773" customFormat="1" ht="18" customHeight="1">
      <c r="A22" s="840"/>
      <c r="B22" s="841"/>
      <c r="C22" s="911"/>
      <c r="D22" s="767"/>
      <c r="E22" s="767"/>
      <c r="F22" s="767"/>
      <c r="G22" s="840"/>
      <c r="H22" s="842"/>
      <c r="I22" s="842"/>
      <c r="J22" s="840"/>
      <c r="K22" s="840"/>
      <c r="L22" s="840"/>
      <c r="M22" s="842"/>
      <c r="N22" s="842"/>
      <c r="O22" s="842"/>
      <c r="P22" s="843"/>
      <c r="Q22" s="844"/>
      <c r="R22" s="840"/>
    </row>
    <row r="23" spans="1:18" s="773" customFormat="1" ht="18" customHeight="1">
      <c r="A23" s="840"/>
      <c r="B23" s="841"/>
      <c r="C23" s="769"/>
      <c r="D23" s="767"/>
      <c r="E23" s="767"/>
      <c r="F23" s="767"/>
      <c r="G23" s="840"/>
      <c r="H23" s="842"/>
      <c r="I23" s="842"/>
      <c r="J23" s="840"/>
      <c r="K23" s="840"/>
      <c r="L23" s="840"/>
      <c r="M23" s="842"/>
      <c r="N23" s="842"/>
      <c r="O23" s="842"/>
      <c r="P23" s="843"/>
      <c r="Q23" s="844"/>
      <c r="R23" s="840"/>
    </row>
    <row r="24" spans="1:18" s="773" customFormat="1" ht="18" customHeight="1">
      <c r="A24" s="840"/>
      <c r="B24" s="841"/>
      <c r="C24" s="769"/>
      <c r="D24" s="767"/>
      <c r="E24" s="767"/>
      <c r="F24" s="767"/>
      <c r="G24" s="840"/>
      <c r="H24" s="842"/>
      <c r="I24" s="842"/>
      <c r="J24" s="840"/>
      <c r="K24" s="840"/>
      <c r="L24" s="840"/>
      <c r="M24" s="842"/>
      <c r="N24" s="842"/>
      <c r="O24" s="842"/>
      <c r="P24" s="843"/>
      <c r="Q24" s="844"/>
      <c r="R24" s="840"/>
    </row>
    <row r="25" spans="1:18" s="773" customFormat="1" ht="18" customHeight="1">
      <c r="A25" s="840"/>
      <c r="B25" s="841"/>
      <c r="C25" s="769"/>
      <c r="D25" s="767"/>
      <c r="E25" s="767"/>
      <c r="F25" s="767"/>
      <c r="G25" s="840"/>
      <c r="H25" s="842"/>
      <c r="I25" s="842"/>
      <c r="J25" s="840"/>
      <c r="K25" s="840"/>
      <c r="L25" s="840"/>
      <c r="M25" s="842"/>
      <c r="N25" s="842"/>
      <c r="O25" s="842"/>
      <c r="P25" s="843"/>
      <c r="Q25" s="844"/>
      <c r="R25" s="840"/>
    </row>
    <row r="26" spans="1:18" s="773" customFormat="1" ht="18" customHeight="1">
      <c r="A26" s="840"/>
      <c r="B26" s="841"/>
      <c r="C26" s="769"/>
      <c r="D26" s="767"/>
      <c r="E26" s="767"/>
      <c r="F26" s="767"/>
      <c r="G26" s="840"/>
      <c r="H26" s="842"/>
      <c r="I26" s="842"/>
      <c r="J26" s="840"/>
      <c r="K26" s="840"/>
      <c r="L26" s="840"/>
      <c r="M26" s="842"/>
      <c r="N26" s="842"/>
      <c r="O26" s="842"/>
      <c r="P26" s="843"/>
      <c r="Q26" s="844"/>
      <c r="R26" s="840"/>
    </row>
    <row r="27" spans="1:18" s="773" customFormat="1" ht="18" customHeight="1">
      <c r="A27" s="840"/>
      <c r="B27" s="841"/>
      <c r="C27" s="769"/>
      <c r="D27" s="767"/>
      <c r="E27" s="767"/>
      <c r="F27" s="767"/>
      <c r="G27" s="840"/>
      <c r="H27" s="842"/>
      <c r="I27" s="842"/>
      <c r="J27" s="840"/>
      <c r="K27" s="840"/>
      <c r="L27" s="840"/>
      <c r="M27" s="842"/>
      <c r="N27" s="842"/>
      <c r="O27" s="842"/>
      <c r="P27" s="843"/>
      <c r="Q27" s="844"/>
      <c r="R27" s="840"/>
    </row>
    <row r="28" spans="1:18" s="773" customFormat="1" ht="18" customHeight="1">
      <c r="A28" s="840"/>
      <c r="B28" s="841"/>
      <c r="C28" s="769"/>
      <c r="D28" s="767"/>
      <c r="E28" s="767"/>
      <c r="F28" s="767"/>
      <c r="G28" s="840"/>
      <c r="H28" s="842"/>
      <c r="I28" s="842"/>
      <c r="J28" s="840"/>
      <c r="K28" s="840"/>
      <c r="L28" s="840"/>
      <c r="M28" s="842"/>
      <c r="N28" s="842"/>
      <c r="O28" s="842"/>
      <c r="P28" s="843"/>
      <c r="Q28" s="844"/>
      <c r="R28" s="840"/>
    </row>
    <row r="29" spans="1:18" s="773" customFormat="1" ht="18" customHeight="1">
      <c r="A29" s="840"/>
      <c r="B29" s="841"/>
      <c r="C29" s="769"/>
      <c r="D29" s="767"/>
      <c r="E29" s="767"/>
      <c r="F29" s="767"/>
      <c r="G29" s="840"/>
      <c r="H29" s="842"/>
      <c r="I29" s="842"/>
      <c r="J29" s="840"/>
      <c r="K29" s="840"/>
      <c r="L29" s="840"/>
      <c r="M29" s="842"/>
      <c r="N29" s="842"/>
      <c r="O29" s="842"/>
      <c r="P29" s="843"/>
      <c r="Q29" s="844"/>
      <c r="R29" s="840"/>
    </row>
    <row r="30" spans="1:18" s="773" customFormat="1" ht="18" customHeight="1">
      <c r="A30" s="840"/>
      <c r="B30" s="841"/>
      <c r="C30" s="769"/>
      <c r="D30" s="767"/>
      <c r="E30" s="767"/>
      <c r="F30" s="767"/>
      <c r="G30" s="840"/>
      <c r="H30" s="842"/>
      <c r="I30" s="842"/>
      <c r="J30" s="840"/>
      <c r="K30" s="840"/>
      <c r="L30" s="840"/>
      <c r="M30" s="842"/>
      <c r="N30" s="842"/>
      <c r="O30" s="842"/>
      <c r="P30" s="843"/>
      <c r="Q30" s="844"/>
      <c r="R30" s="840"/>
    </row>
    <row r="31" spans="1:18" s="773" customFormat="1" ht="18" customHeight="1">
      <c r="A31" s="840"/>
      <c r="B31" s="841"/>
      <c r="C31" s="769"/>
      <c r="D31" s="767"/>
      <c r="E31" s="767"/>
      <c r="F31" s="767"/>
      <c r="G31" s="840"/>
      <c r="H31" s="842"/>
      <c r="I31" s="842"/>
      <c r="J31" s="840"/>
      <c r="K31" s="840"/>
      <c r="L31" s="840"/>
      <c r="M31" s="842"/>
      <c r="N31" s="842"/>
      <c r="O31" s="842"/>
      <c r="P31" s="843"/>
      <c r="Q31" s="844"/>
      <c r="R31" s="840"/>
    </row>
    <row r="32" spans="1:18" s="773" customFormat="1" ht="18" customHeight="1">
      <c r="A32" s="767"/>
      <c r="B32" s="768"/>
      <c r="C32" s="769"/>
      <c r="D32" s="767"/>
      <c r="E32" s="767"/>
      <c r="F32" s="767"/>
      <c r="G32" s="767"/>
      <c r="H32" s="770"/>
      <c r="I32" s="770"/>
      <c r="J32" s="767"/>
      <c r="K32" s="767"/>
      <c r="L32" s="767"/>
      <c r="M32" s="770"/>
      <c r="N32" s="770"/>
      <c r="O32" s="770"/>
      <c r="P32" s="771"/>
      <c r="Q32" s="772"/>
      <c r="R32" s="767"/>
    </row>
    <row r="33" spans="1:18" s="773" customFormat="1" ht="18" customHeight="1">
      <c r="A33" s="767"/>
      <c r="B33" s="768"/>
      <c r="C33" s="769"/>
      <c r="D33" s="767"/>
      <c r="E33" s="767"/>
      <c r="F33" s="767"/>
      <c r="G33" s="767"/>
      <c r="H33" s="770"/>
      <c r="I33" s="770"/>
      <c r="J33" s="767"/>
      <c r="K33" s="767"/>
      <c r="L33" s="767"/>
      <c r="M33" s="770"/>
      <c r="N33" s="770"/>
      <c r="O33" s="770"/>
      <c r="P33" s="771"/>
      <c r="Q33" s="772"/>
      <c r="R33" s="767"/>
    </row>
    <row r="34" spans="1:18" s="773" customFormat="1" ht="18" customHeight="1">
      <c r="A34" s="767"/>
      <c r="B34" s="768"/>
      <c r="C34" s="769"/>
      <c r="D34" s="767"/>
      <c r="E34" s="767"/>
      <c r="F34" s="767"/>
      <c r="G34" s="767"/>
      <c r="H34" s="770"/>
      <c r="I34" s="770"/>
      <c r="J34" s="767"/>
      <c r="K34" s="767"/>
      <c r="L34" s="767"/>
      <c r="M34" s="770"/>
      <c r="N34" s="770"/>
      <c r="O34" s="770"/>
      <c r="P34" s="771"/>
      <c r="Q34" s="772"/>
      <c r="R34" s="767"/>
    </row>
    <row r="35" spans="1:18" s="773" customFormat="1" ht="18" customHeight="1">
      <c r="A35" s="767"/>
      <c r="B35" s="768"/>
      <c r="C35" s="769"/>
      <c r="D35" s="767"/>
      <c r="E35" s="767"/>
      <c r="F35" s="767"/>
      <c r="G35" s="767"/>
      <c r="H35" s="770"/>
      <c r="I35" s="770"/>
      <c r="J35" s="767"/>
      <c r="K35" s="767"/>
      <c r="L35" s="767"/>
      <c r="M35" s="770"/>
      <c r="N35" s="770"/>
      <c r="O35" s="770"/>
      <c r="P35" s="771"/>
      <c r="Q35" s="772"/>
      <c r="R35" s="767"/>
    </row>
    <row r="36" spans="1:18" s="773" customFormat="1" ht="18" customHeight="1">
      <c r="A36" s="767"/>
      <c r="B36" s="768"/>
      <c r="C36" s="769"/>
      <c r="D36" s="767"/>
      <c r="E36" s="767"/>
      <c r="F36" s="767"/>
      <c r="G36" s="767"/>
      <c r="H36" s="770"/>
      <c r="I36" s="770"/>
      <c r="J36" s="767"/>
      <c r="K36" s="767"/>
      <c r="L36" s="767"/>
      <c r="M36" s="770"/>
      <c r="N36" s="770"/>
      <c r="O36" s="770"/>
      <c r="P36" s="771"/>
      <c r="Q36" s="772"/>
      <c r="R36" s="767"/>
    </row>
    <row r="37" spans="1:18" s="773" customFormat="1" ht="18" customHeight="1">
      <c r="A37" s="767"/>
      <c r="B37" s="768"/>
      <c r="C37" s="769"/>
      <c r="D37" s="767"/>
      <c r="E37" s="767"/>
      <c r="F37" s="767"/>
      <c r="G37" s="767"/>
      <c r="H37" s="770"/>
      <c r="I37" s="770"/>
      <c r="J37" s="767"/>
      <c r="K37" s="767"/>
      <c r="L37" s="767"/>
      <c r="M37" s="770"/>
      <c r="N37" s="770"/>
      <c r="O37" s="770"/>
      <c r="P37" s="771"/>
      <c r="Q37" s="772"/>
      <c r="R37" s="767"/>
    </row>
    <row r="38" spans="1:18" s="773" customFormat="1" ht="18" customHeight="1">
      <c r="A38" s="767"/>
      <c r="B38" s="768"/>
      <c r="C38" s="769"/>
      <c r="D38" s="767"/>
      <c r="E38" s="767"/>
      <c r="F38" s="767"/>
      <c r="G38" s="767"/>
      <c r="H38" s="770"/>
      <c r="I38" s="770"/>
      <c r="J38" s="767"/>
      <c r="K38" s="767"/>
      <c r="L38" s="767"/>
      <c r="M38" s="770"/>
      <c r="N38" s="770"/>
      <c r="O38" s="770"/>
      <c r="P38" s="771"/>
      <c r="Q38" s="772"/>
      <c r="R38" s="767"/>
    </row>
    <row r="39" spans="1:18" s="773" customFormat="1" ht="18" customHeight="1">
      <c r="A39" s="767"/>
      <c r="B39" s="768"/>
      <c r="C39" s="769"/>
      <c r="D39" s="767"/>
      <c r="E39" s="767"/>
      <c r="F39" s="767"/>
      <c r="G39" s="767"/>
      <c r="H39" s="770"/>
      <c r="I39" s="770"/>
      <c r="J39" s="767"/>
      <c r="K39" s="767"/>
      <c r="L39" s="767"/>
      <c r="M39" s="770"/>
      <c r="N39" s="770"/>
      <c r="O39" s="770"/>
      <c r="P39" s="771"/>
      <c r="Q39" s="772"/>
      <c r="R39" s="767"/>
    </row>
    <row r="40" spans="1:18" s="773" customFormat="1" ht="18" customHeight="1">
      <c r="A40" s="767"/>
      <c r="B40" s="768"/>
      <c r="C40" s="769"/>
      <c r="D40" s="767"/>
      <c r="E40" s="767"/>
      <c r="F40" s="767"/>
      <c r="G40" s="767"/>
      <c r="H40" s="770"/>
      <c r="I40" s="770"/>
      <c r="J40" s="767"/>
      <c r="K40" s="767"/>
      <c r="L40" s="767"/>
      <c r="M40" s="770"/>
      <c r="N40" s="770"/>
      <c r="O40" s="770"/>
      <c r="P40" s="771"/>
      <c r="Q40" s="772"/>
      <c r="R40" s="767"/>
    </row>
    <row r="41" spans="1:18" s="773" customFormat="1" ht="18" customHeight="1">
      <c r="A41" s="767"/>
      <c r="B41" s="768"/>
      <c r="C41" s="769"/>
      <c r="D41" s="767"/>
      <c r="E41" s="767"/>
      <c r="F41" s="767"/>
      <c r="G41" s="767"/>
      <c r="H41" s="770"/>
      <c r="I41" s="770"/>
      <c r="J41" s="767"/>
      <c r="K41" s="767"/>
      <c r="L41" s="767"/>
      <c r="M41" s="770"/>
      <c r="N41" s="770"/>
      <c r="O41" s="770"/>
      <c r="P41" s="771"/>
      <c r="Q41" s="772"/>
      <c r="R41" s="767"/>
    </row>
    <row r="42" spans="1:18" s="773" customFormat="1" ht="18" customHeight="1">
      <c r="A42" s="767"/>
      <c r="B42" s="768"/>
      <c r="C42" s="769"/>
      <c r="D42" s="767"/>
      <c r="E42" s="767"/>
      <c r="F42" s="767"/>
      <c r="G42" s="767"/>
      <c r="H42" s="770"/>
      <c r="I42" s="770"/>
      <c r="J42" s="767"/>
      <c r="K42" s="767"/>
      <c r="L42" s="767"/>
      <c r="M42" s="770"/>
      <c r="N42" s="770"/>
      <c r="O42" s="770"/>
      <c r="P42" s="771"/>
      <c r="Q42" s="772"/>
      <c r="R42" s="767"/>
    </row>
    <row r="43" spans="1:18" s="773" customFormat="1" ht="18" customHeight="1">
      <c r="A43" s="767"/>
      <c r="B43" s="768"/>
      <c r="C43" s="769"/>
      <c r="D43" s="767"/>
      <c r="E43" s="767"/>
      <c r="F43" s="767"/>
      <c r="G43" s="767"/>
      <c r="H43" s="770"/>
      <c r="I43" s="770"/>
      <c r="J43" s="767"/>
      <c r="K43" s="767"/>
      <c r="L43" s="767"/>
      <c r="M43" s="770"/>
      <c r="N43" s="770"/>
      <c r="O43" s="770"/>
      <c r="P43" s="771"/>
      <c r="Q43" s="772"/>
      <c r="R43" s="767"/>
    </row>
    <row r="44" spans="1:18" s="773" customFormat="1" ht="18" customHeight="1">
      <c r="A44" s="767"/>
      <c r="B44" s="768"/>
      <c r="C44" s="769"/>
      <c r="D44" s="767"/>
      <c r="E44" s="767"/>
      <c r="F44" s="767"/>
      <c r="G44" s="767"/>
      <c r="H44" s="770"/>
      <c r="I44" s="770"/>
      <c r="J44" s="767"/>
      <c r="K44" s="767"/>
      <c r="L44" s="767"/>
      <c r="M44" s="770"/>
      <c r="N44" s="770"/>
      <c r="O44" s="770"/>
      <c r="P44" s="771"/>
      <c r="Q44" s="772"/>
      <c r="R44" s="767"/>
    </row>
    <row r="45" spans="1:18" ht="18" customHeight="1">
      <c r="A45" s="65"/>
      <c r="B45" s="66"/>
      <c r="C45" s="67"/>
      <c r="D45" s="68"/>
      <c r="E45" s="68"/>
      <c r="F45" s="68"/>
      <c r="G45" s="68"/>
      <c r="H45" s="64"/>
      <c r="I45" s="64"/>
      <c r="J45" s="68"/>
      <c r="K45" s="68"/>
      <c r="L45" s="68"/>
      <c r="M45" s="64"/>
      <c r="N45" s="64"/>
      <c r="O45" s="64"/>
      <c r="P45" s="69"/>
      <c r="Q45" s="70"/>
      <c r="R45" s="68"/>
    </row>
    <row r="46" spans="1:18" ht="18" customHeight="1">
      <c r="A46" s="65"/>
      <c r="B46" s="66"/>
      <c r="C46" s="67"/>
      <c r="D46" s="68"/>
      <c r="E46" s="68"/>
      <c r="F46" s="68"/>
      <c r="G46" s="68"/>
      <c r="H46" s="64"/>
      <c r="I46" s="64"/>
      <c r="J46" s="68"/>
      <c r="K46" s="68"/>
      <c r="L46" s="68"/>
      <c r="M46" s="64"/>
      <c r="N46" s="64"/>
      <c r="O46" s="64"/>
      <c r="P46" s="69"/>
      <c r="Q46" s="70"/>
      <c r="R46" s="68"/>
    </row>
    <row r="47" spans="1:18" ht="18" customHeight="1">
      <c r="A47" s="65"/>
      <c r="B47" s="66"/>
      <c r="C47" s="67"/>
      <c r="D47" s="68"/>
      <c r="E47" s="68"/>
      <c r="F47" s="68"/>
      <c r="G47" s="68"/>
      <c r="H47" s="64"/>
      <c r="I47" s="64"/>
      <c r="J47" s="68"/>
      <c r="K47" s="68"/>
      <c r="L47" s="68"/>
      <c r="M47" s="64"/>
      <c r="N47" s="64"/>
      <c r="O47" s="64"/>
      <c r="P47" s="69"/>
      <c r="Q47" s="70"/>
      <c r="R47" s="68"/>
    </row>
    <row r="48" spans="1:18" ht="18" customHeight="1">
      <c r="A48" s="65"/>
      <c r="B48" s="66"/>
      <c r="C48" s="67"/>
      <c r="D48" s="68"/>
      <c r="E48" s="68"/>
      <c r="F48" s="68"/>
      <c r="G48" s="68"/>
      <c r="H48" s="64"/>
      <c r="I48" s="64"/>
      <c r="J48" s="68"/>
      <c r="K48" s="68"/>
      <c r="L48" s="68"/>
      <c r="M48" s="64"/>
      <c r="N48" s="64"/>
      <c r="O48" s="64"/>
      <c r="P48" s="69"/>
      <c r="Q48" s="70"/>
      <c r="R48" s="68"/>
    </row>
    <row r="49" spans="1:18" ht="18" customHeight="1">
      <c r="A49" s="65"/>
      <c r="B49" s="66"/>
      <c r="C49" s="67"/>
      <c r="D49" s="68"/>
      <c r="E49" s="68"/>
      <c r="F49" s="68"/>
      <c r="G49" s="68"/>
      <c r="H49" s="64"/>
      <c r="I49" s="64"/>
      <c r="J49" s="68"/>
      <c r="K49" s="68"/>
      <c r="L49" s="68"/>
      <c r="M49" s="64"/>
      <c r="N49" s="64"/>
      <c r="O49" s="64"/>
      <c r="P49" s="69"/>
      <c r="Q49" s="70"/>
      <c r="R49" s="68"/>
    </row>
    <row r="50" spans="1:18" ht="18" customHeight="1">
      <c r="A50" s="65"/>
      <c r="B50" s="66"/>
      <c r="C50" s="67"/>
      <c r="D50" s="68"/>
      <c r="E50" s="68"/>
      <c r="F50" s="68"/>
      <c r="G50" s="68"/>
      <c r="H50" s="64"/>
      <c r="I50" s="64"/>
      <c r="J50" s="68"/>
      <c r="K50" s="68"/>
      <c r="L50" s="68"/>
      <c r="M50" s="64"/>
      <c r="N50" s="64"/>
      <c r="O50" s="64"/>
      <c r="P50" s="69"/>
      <c r="Q50" s="70"/>
      <c r="R50" s="68"/>
    </row>
    <row r="51" spans="1:18" ht="18" customHeight="1">
      <c r="A51" s="65"/>
      <c r="B51" s="66"/>
      <c r="C51" s="67"/>
      <c r="D51" s="68"/>
      <c r="E51" s="68"/>
      <c r="F51" s="68"/>
      <c r="G51" s="68"/>
      <c r="H51" s="64"/>
      <c r="I51" s="64"/>
      <c r="J51" s="68"/>
      <c r="K51" s="68"/>
      <c r="L51" s="68"/>
      <c r="M51" s="64"/>
      <c r="N51" s="64"/>
      <c r="O51" s="64"/>
      <c r="P51" s="69"/>
      <c r="Q51" s="70"/>
      <c r="R51" s="68"/>
    </row>
    <row r="52" spans="1:18" ht="18" customHeight="1">
      <c r="A52" s="65"/>
      <c r="B52" s="66"/>
      <c r="C52" s="67"/>
      <c r="D52" s="68"/>
      <c r="E52" s="68"/>
      <c r="F52" s="68"/>
      <c r="G52" s="68"/>
      <c r="H52" s="64"/>
      <c r="I52" s="64"/>
      <c r="J52" s="68"/>
      <c r="K52" s="68"/>
      <c r="L52" s="68"/>
      <c r="M52" s="64"/>
      <c r="N52" s="64"/>
      <c r="O52" s="64"/>
      <c r="P52" s="69"/>
      <c r="Q52" s="70"/>
      <c r="R52" s="68"/>
    </row>
    <row r="53" spans="1:18" ht="18" customHeight="1">
      <c r="A53" s="65"/>
      <c r="B53" s="66"/>
      <c r="C53" s="67"/>
      <c r="D53" s="68"/>
      <c r="E53" s="68"/>
      <c r="F53" s="68"/>
      <c r="G53" s="68"/>
      <c r="H53" s="64"/>
      <c r="I53" s="64"/>
      <c r="J53" s="68"/>
      <c r="K53" s="68"/>
      <c r="L53" s="68"/>
      <c r="M53" s="64"/>
      <c r="N53" s="64"/>
      <c r="O53" s="64"/>
      <c r="P53" s="69"/>
      <c r="Q53" s="70"/>
      <c r="R53" s="68"/>
    </row>
    <row r="54" spans="1:18" ht="18" customHeight="1">
      <c r="A54" s="65"/>
      <c r="B54" s="66"/>
      <c r="C54" s="67"/>
      <c r="D54" s="68"/>
      <c r="E54" s="68"/>
      <c r="F54" s="68"/>
      <c r="G54" s="68"/>
      <c r="H54" s="64"/>
      <c r="I54" s="64"/>
      <c r="J54" s="68"/>
      <c r="K54" s="68"/>
      <c r="L54" s="68"/>
      <c r="M54" s="64"/>
      <c r="N54" s="64"/>
      <c r="O54" s="64"/>
      <c r="P54" s="69"/>
      <c r="Q54" s="70"/>
      <c r="R54" s="68"/>
    </row>
    <row r="55" spans="1:18" ht="18" customHeight="1">
      <c r="A55" s="65"/>
      <c r="B55" s="66"/>
      <c r="C55" s="67"/>
      <c r="D55" s="68"/>
      <c r="E55" s="68"/>
      <c r="F55" s="68"/>
      <c r="G55" s="68"/>
      <c r="H55" s="64"/>
      <c r="I55" s="64"/>
      <c r="J55" s="68"/>
      <c r="K55" s="68"/>
      <c r="L55" s="68"/>
      <c r="M55" s="64"/>
      <c r="N55" s="64"/>
      <c r="O55" s="64"/>
      <c r="P55" s="69"/>
      <c r="Q55" s="70"/>
      <c r="R55" s="68"/>
    </row>
    <row r="56" spans="1:18" ht="18" customHeight="1">
      <c r="A56" s="65"/>
      <c r="B56" s="66"/>
      <c r="C56" s="67"/>
      <c r="D56" s="68"/>
      <c r="E56" s="68"/>
      <c r="F56" s="68"/>
      <c r="G56" s="68"/>
      <c r="H56" s="64"/>
      <c r="I56" s="64"/>
      <c r="J56" s="68"/>
      <c r="K56" s="68"/>
      <c r="L56" s="68"/>
      <c r="M56" s="64"/>
      <c r="N56" s="64"/>
      <c r="O56" s="64"/>
      <c r="P56" s="69"/>
      <c r="Q56" s="70"/>
      <c r="R56" s="68"/>
    </row>
    <row r="57" spans="1:18" ht="18" customHeight="1">
      <c r="A57" s="65"/>
      <c r="B57" s="66"/>
      <c r="C57" s="67"/>
      <c r="D57" s="68"/>
      <c r="E57" s="68"/>
      <c r="F57" s="68"/>
      <c r="G57" s="68"/>
      <c r="H57" s="64"/>
      <c r="I57" s="64"/>
      <c r="J57" s="68"/>
      <c r="K57" s="68"/>
      <c r="L57" s="68"/>
      <c r="M57" s="64"/>
      <c r="N57" s="64"/>
      <c r="O57" s="64"/>
      <c r="P57" s="69"/>
      <c r="Q57" s="70"/>
      <c r="R57" s="68"/>
    </row>
    <row r="58" spans="1:18" ht="18" customHeight="1">
      <c r="A58" s="65"/>
      <c r="B58" s="66"/>
      <c r="C58" s="67"/>
      <c r="D58" s="68"/>
      <c r="E58" s="68"/>
      <c r="F58" s="68"/>
      <c r="G58" s="68"/>
      <c r="H58" s="64"/>
      <c r="I58" s="64"/>
      <c r="J58" s="68"/>
      <c r="K58" s="68"/>
      <c r="L58" s="68"/>
      <c r="M58" s="64"/>
      <c r="N58" s="64"/>
      <c r="O58" s="64"/>
      <c r="P58" s="69"/>
      <c r="Q58" s="70"/>
      <c r="R58" s="68"/>
    </row>
    <row r="59" spans="1:18" ht="18" customHeight="1">
      <c r="A59" s="65"/>
      <c r="B59" s="66"/>
      <c r="C59" s="67"/>
      <c r="D59" s="68"/>
      <c r="E59" s="68"/>
      <c r="F59" s="68"/>
      <c r="G59" s="68"/>
      <c r="H59" s="64"/>
      <c r="I59" s="64"/>
      <c r="J59" s="68"/>
      <c r="K59" s="68"/>
      <c r="L59" s="68"/>
      <c r="M59" s="64"/>
      <c r="N59" s="64"/>
      <c r="O59" s="64"/>
      <c r="P59" s="69"/>
      <c r="Q59" s="70"/>
      <c r="R59" s="68"/>
    </row>
    <row r="60" spans="1:18" ht="18" customHeight="1">
      <c r="A60" s="65"/>
      <c r="B60" s="66"/>
      <c r="C60" s="67"/>
      <c r="D60" s="68"/>
      <c r="E60" s="68"/>
      <c r="F60" s="68"/>
      <c r="G60" s="68"/>
      <c r="H60" s="64"/>
      <c r="I60" s="64"/>
      <c r="J60" s="68"/>
      <c r="K60" s="68"/>
      <c r="L60" s="68"/>
      <c r="M60" s="64"/>
      <c r="N60" s="64"/>
      <c r="O60" s="64"/>
      <c r="P60" s="69"/>
      <c r="Q60" s="70"/>
      <c r="R60" s="68"/>
    </row>
    <row r="61" spans="1:18" ht="18" customHeight="1">
      <c r="A61" s="65"/>
      <c r="B61" s="66"/>
      <c r="C61" s="67"/>
      <c r="D61" s="68"/>
      <c r="E61" s="68"/>
      <c r="F61" s="68"/>
      <c r="G61" s="68"/>
      <c r="H61" s="64"/>
      <c r="I61" s="64"/>
      <c r="J61" s="68"/>
      <c r="K61" s="68"/>
      <c r="L61" s="68"/>
      <c r="M61" s="64"/>
      <c r="N61" s="64"/>
      <c r="O61" s="64"/>
      <c r="P61" s="69"/>
      <c r="Q61" s="70"/>
      <c r="R61" s="68"/>
    </row>
    <row r="62" spans="1:18" ht="18" customHeight="1">
      <c r="A62" s="65"/>
      <c r="B62" s="66"/>
      <c r="C62" s="67"/>
      <c r="D62" s="68"/>
      <c r="E62" s="68"/>
      <c r="F62" s="68"/>
      <c r="G62" s="68"/>
      <c r="H62" s="64"/>
      <c r="I62" s="64"/>
      <c r="J62" s="68"/>
      <c r="K62" s="68"/>
      <c r="L62" s="68"/>
      <c r="M62" s="64"/>
      <c r="N62" s="64"/>
      <c r="O62" s="64"/>
      <c r="P62" s="69"/>
      <c r="Q62" s="70"/>
      <c r="R62" s="68"/>
    </row>
    <row r="63" spans="1:18" ht="18" customHeight="1">
      <c r="A63" s="65"/>
      <c r="B63" s="66"/>
      <c r="C63" s="67"/>
      <c r="D63" s="68"/>
      <c r="E63" s="68"/>
      <c r="F63" s="68"/>
      <c r="G63" s="68"/>
      <c r="H63" s="64"/>
      <c r="I63" s="64"/>
      <c r="J63" s="68"/>
      <c r="K63" s="68"/>
      <c r="L63" s="68"/>
      <c r="M63" s="64"/>
      <c r="N63" s="64"/>
      <c r="O63" s="64"/>
      <c r="P63" s="69"/>
      <c r="Q63" s="70"/>
      <c r="R63" s="68"/>
    </row>
    <row r="64" spans="1:18" ht="18" customHeight="1">
      <c r="A64" s="65"/>
      <c r="B64" s="66"/>
      <c r="C64" s="67"/>
      <c r="D64" s="68"/>
      <c r="E64" s="68"/>
      <c r="F64" s="68"/>
      <c r="G64" s="68"/>
      <c r="H64" s="64"/>
      <c r="I64" s="64"/>
      <c r="J64" s="68"/>
      <c r="K64" s="68"/>
      <c r="L64" s="68"/>
      <c r="M64" s="64"/>
      <c r="N64" s="64"/>
      <c r="O64" s="64"/>
      <c r="P64" s="69"/>
      <c r="Q64" s="70"/>
      <c r="R64" s="68"/>
    </row>
    <row r="65" spans="1:18" ht="18" customHeight="1">
      <c r="A65" s="65"/>
      <c r="B65" s="66"/>
      <c r="C65" s="67"/>
      <c r="D65" s="68"/>
      <c r="E65" s="68"/>
      <c r="F65" s="68"/>
      <c r="G65" s="68"/>
      <c r="H65" s="64"/>
      <c r="I65" s="64"/>
      <c r="J65" s="68"/>
      <c r="K65" s="68"/>
      <c r="L65" s="68"/>
      <c r="M65" s="64"/>
      <c r="N65" s="64"/>
      <c r="O65" s="64"/>
      <c r="P65" s="69"/>
      <c r="Q65" s="70"/>
      <c r="R65" s="68"/>
    </row>
    <row r="66" spans="1:18" ht="18" customHeight="1">
      <c r="A66" s="65"/>
      <c r="B66" s="66"/>
      <c r="C66" s="67"/>
      <c r="D66" s="68"/>
      <c r="E66" s="68"/>
      <c r="F66" s="68"/>
      <c r="G66" s="68"/>
      <c r="H66" s="64"/>
      <c r="I66" s="64"/>
      <c r="J66" s="68"/>
      <c r="K66" s="68"/>
      <c r="L66" s="68"/>
      <c r="M66" s="64"/>
      <c r="N66" s="64"/>
      <c r="O66" s="64"/>
      <c r="P66" s="69"/>
      <c r="Q66" s="70"/>
      <c r="R66" s="68"/>
    </row>
    <row r="67" spans="1:18" ht="18" customHeight="1">
      <c r="A67" s="65"/>
      <c r="B67" s="66"/>
      <c r="C67" s="67"/>
      <c r="D67" s="68"/>
      <c r="E67" s="68"/>
      <c r="F67" s="68"/>
      <c r="G67" s="68"/>
      <c r="H67" s="64"/>
      <c r="I67" s="64"/>
      <c r="J67" s="68"/>
      <c r="K67" s="68"/>
      <c r="L67" s="68"/>
      <c r="M67" s="64"/>
      <c r="N67" s="64"/>
      <c r="O67" s="64"/>
      <c r="P67" s="69"/>
      <c r="Q67" s="70"/>
      <c r="R67" s="68"/>
    </row>
    <row r="68" spans="1:18" ht="18" customHeight="1">
      <c r="A68" s="65"/>
      <c r="B68" s="66"/>
      <c r="C68" s="67"/>
      <c r="D68" s="68"/>
      <c r="E68" s="68"/>
      <c r="F68" s="68"/>
      <c r="G68" s="68"/>
      <c r="H68" s="64"/>
      <c r="I68" s="64"/>
      <c r="J68" s="68"/>
      <c r="K68" s="68"/>
      <c r="L68" s="68"/>
      <c r="M68" s="64"/>
      <c r="N68" s="64"/>
      <c r="O68" s="64"/>
      <c r="P68" s="69"/>
      <c r="Q68" s="70"/>
      <c r="R68" s="68"/>
    </row>
    <row r="69" spans="1:18" ht="18" customHeight="1">
      <c r="A69" s="65"/>
      <c r="B69" s="66"/>
      <c r="C69" s="67"/>
      <c r="D69" s="68"/>
      <c r="E69" s="68"/>
      <c r="F69" s="68"/>
      <c r="G69" s="68"/>
      <c r="H69" s="64"/>
      <c r="I69" s="64"/>
      <c r="J69" s="68"/>
      <c r="K69" s="68"/>
      <c r="L69" s="68"/>
      <c r="M69" s="64"/>
      <c r="N69" s="64"/>
      <c r="O69" s="64"/>
      <c r="P69" s="69"/>
      <c r="Q69" s="70"/>
      <c r="R69" s="68"/>
    </row>
    <row r="70" spans="1:18" ht="18" customHeight="1">
      <c r="A70" s="65"/>
      <c r="B70" s="66"/>
      <c r="C70" s="67"/>
      <c r="D70" s="68"/>
      <c r="E70" s="68"/>
      <c r="F70" s="68"/>
      <c r="G70" s="68"/>
      <c r="H70" s="64"/>
      <c r="I70" s="64"/>
      <c r="J70" s="68"/>
      <c r="K70" s="68"/>
      <c r="L70" s="68"/>
      <c r="M70" s="64"/>
      <c r="N70" s="64"/>
      <c r="O70" s="64"/>
      <c r="P70" s="69"/>
      <c r="Q70" s="70"/>
      <c r="R70" s="68"/>
    </row>
    <row r="71" spans="1:18" ht="18" customHeight="1">
      <c r="A71" s="65"/>
      <c r="B71" s="66"/>
      <c r="C71" s="67"/>
      <c r="D71" s="68"/>
      <c r="E71" s="68"/>
      <c r="F71" s="68"/>
      <c r="G71" s="68"/>
      <c r="H71" s="64"/>
      <c r="I71" s="64"/>
      <c r="J71" s="68"/>
      <c r="K71" s="68"/>
      <c r="L71" s="68"/>
      <c r="M71" s="64"/>
      <c r="N71" s="64"/>
      <c r="O71" s="64"/>
      <c r="P71" s="69"/>
      <c r="Q71" s="70"/>
      <c r="R71" s="68"/>
    </row>
    <row r="72" spans="1:18" ht="18" customHeight="1">
      <c r="A72" s="65"/>
      <c r="B72" s="66"/>
      <c r="C72" s="67"/>
      <c r="D72" s="68"/>
      <c r="E72" s="68"/>
      <c r="F72" s="68"/>
      <c r="G72" s="68"/>
      <c r="H72" s="64"/>
      <c r="I72" s="64"/>
      <c r="J72" s="68"/>
      <c r="K72" s="68"/>
      <c r="L72" s="68"/>
      <c r="M72" s="64"/>
      <c r="N72" s="64"/>
      <c r="O72" s="64"/>
      <c r="P72" s="69"/>
      <c r="Q72" s="70"/>
      <c r="R72" s="68"/>
    </row>
    <row r="73" spans="1:18" ht="18" customHeight="1">
      <c r="A73" s="65"/>
      <c r="B73" s="66"/>
      <c r="C73" s="67"/>
      <c r="D73" s="68"/>
      <c r="E73" s="68"/>
      <c r="F73" s="68"/>
      <c r="G73" s="68"/>
      <c r="H73" s="64"/>
      <c r="I73" s="64"/>
      <c r="J73" s="68"/>
      <c r="K73" s="68"/>
      <c r="L73" s="68"/>
      <c r="M73" s="64"/>
      <c r="N73" s="64"/>
      <c r="O73" s="64"/>
      <c r="P73" s="69"/>
      <c r="Q73" s="70"/>
      <c r="R73" s="68"/>
    </row>
    <row r="74" spans="1:18" ht="18" customHeight="1">
      <c r="A74" s="65"/>
      <c r="B74" s="66"/>
      <c r="C74" s="67"/>
      <c r="D74" s="68"/>
      <c r="E74" s="68"/>
      <c r="F74" s="68"/>
      <c r="G74" s="68"/>
      <c r="H74" s="64"/>
      <c r="I74" s="64"/>
      <c r="J74" s="68"/>
      <c r="K74" s="68"/>
      <c r="L74" s="68"/>
      <c r="M74" s="64"/>
      <c r="N74" s="64"/>
      <c r="O74" s="64"/>
      <c r="P74" s="69"/>
      <c r="Q74" s="70"/>
      <c r="R74" s="68"/>
    </row>
    <row r="75" spans="1:18" ht="18" customHeight="1">
      <c r="A75" s="65"/>
      <c r="B75" s="66"/>
      <c r="C75" s="67"/>
      <c r="D75" s="68"/>
      <c r="E75" s="68"/>
      <c r="F75" s="68"/>
      <c r="G75" s="68"/>
      <c r="H75" s="64"/>
      <c r="I75" s="64"/>
      <c r="J75" s="68"/>
      <c r="K75" s="68"/>
      <c r="L75" s="68"/>
      <c r="M75" s="64"/>
      <c r="N75" s="64"/>
      <c r="O75" s="64"/>
      <c r="P75" s="69"/>
      <c r="Q75" s="70"/>
      <c r="R75" s="68"/>
    </row>
    <row r="76" spans="1:18" ht="18" customHeight="1">
      <c r="A76" s="65"/>
      <c r="B76" s="66"/>
      <c r="C76" s="67"/>
      <c r="D76" s="68"/>
      <c r="E76" s="68"/>
      <c r="F76" s="68"/>
      <c r="G76" s="68"/>
      <c r="H76" s="64"/>
      <c r="I76" s="64"/>
      <c r="J76" s="68"/>
      <c r="K76" s="68"/>
      <c r="L76" s="68"/>
      <c r="M76" s="64"/>
      <c r="N76" s="64"/>
      <c r="O76" s="64"/>
      <c r="P76" s="69"/>
      <c r="Q76" s="70"/>
      <c r="R76" s="68"/>
    </row>
    <row r="77" spans="1:18" ht="18" customHeight="1">
      <c r="A77" s="65"/>
      <c r="B77" s="66"/>
      <c r="C77" s="67"/>
      <c r="D77" s="68"/>
      <c r="E77" s="68"/>
      <c r="F77" s="68"/>
      <c r="G77" s="68"/>
      <c r="H77" s="64"/>
      <c r="I77" s="64"/>
      <c r="J77" s="68"/>
      <c r="K77" s="68"/>
      <c r="L77" s="68"/>
      <c r="M77" s="64"/>
      <c r="N77" s="64"/>
      <c r="O77" s="64"/>
      <c r="P77" s="69"/>
      <c r="Q77" s="70"/>
      <c r="R77" s="68"/>
    </row>
    <row r="78" spans="1:18" ht="18" customHeight="1">
      <c r="A78" s="65"/>
      <c r="B78" s="66"/>
      <c r="C78" s="67"/>
      <c r="D78" s="68"/>
      <c r="E78" s="68"/>
      <c r="F78" s="68"/>
      <c r="G78" s="68"/>
      <c r="H78" s="64"/>
      <c r="I78" s="64"/>
      <c r="J78" s="68"/>
      <c r="K78" s="68"/>
      <c r="L78" s="68"/>
      <c r="M78" s="64"/>
      <c r="N78" s="64"/>
      <c r="O78" s="64"/>
      <c r="P78" s="69"/>
      <c r="Q78" s="70"/>
      <c r="R78" s="68"/>
    </row>
    <row r="79" spans="1:18" ht="18" customHeight="1">
      <c r="A79" s="65"/>
      <c r="B79" s="66"/>
      <c r="C79" s="55"/>
      <c r="D79" s="68"/>
      <c r="E79" s="68"/>
      <c r="F79" s="68"/>
      <c r="G79" s="68"/>
      <c r="H79" s="64"/>
      <c r="I79" s="64"/>
      <c r="J79" s="68"/>
      <c r="K79" s="68"/>
      <c r="L79" s="68"/>
      <c r="M79" s="64"/>
      <c r="N79" s="64"/>
      <c r="O79" s="64"/>
      <c r="P79" s="69"/>
      <c r="Q79" s="70"/>
      <c r="R79" s="68"/>
    </row>
    <row r="80" spans="1:18" ht="18" customHeight="1">
      <c r="A80" s="65"/>
      <c r="B80" s="66"/>
      <c r="C80" s="55"/>
      <c r="D80" s="68"/>
      <c r="E80" s="68"/>
      <c r="F80" s="68"/>
      <c r="G80" s="68"/>
      <c r="H80" s="64"/>
      <c r="I80" s="64"/>
      <c r="J80" s="68"/>
      <c r="K80" s="68"/>
      <c r="L80" s="68"/>
      <c r="M80" s="64"/>
      <c r="N80" s="64"/>
      <c r="O80" s="64"/>
      <c r="P80" s="69"/>
      <c r="Q80" s="70"/>
      <c r="R80" s="68"/>
    </row>
    <row r="81" spans="1:18" ht="18" customHeight="1">
      <c r="A81" s="65"/>
      <c r="B81" s="66"/>
      <c r="C81" s="67"/>
      <c r="D81" s="68"/>
      <c r="E81" s="68"/>
      <c r="F81" s="68"/>
      <c r="G81" s="68"/>
      <c r="H81" s="64"/>
      <c r="I81" s="64"/>
      <c r="J81" s="68"/>
      <c r="K81" s="68"/>
      <c r="L81" s="68"/>
      <c r="M81" s="64"/>
      <c r="N81" s="64"/>
      <c r="O81" s="64"/>
      <c r="P81" s="69"/>
      <c r="Q81" s="70"/>
      <c r="R81" s="68"/>
    </row>
    <row r="82" spans="1:18" ht="18" customHeight="1">
      <c r="A82" s="65"/>
      <c r="B82" s="66"/>
      <c r="C82" s="67"/>
      <c r="D82" s="68"/>
      <c r="E82" s="68"/>
      <c r="F82" s="68"/>
      <c r="G82" s="68"/>
      <c r="H82" s="64"/>
      <c r="I82" s="64"/>
      <c r="J82" s="68"/>
      <c r="K82" s="68"/>
      <c r="L82" s="68"/>
      <c r="M82" s="64"/>
      <c r="N82" s="64"/>
      <c r="O82" s="64"/>
      <c r="P82" s="69"/>
      <c r="Q82" s="70"/>
      <c r="R82" s="68"/>
    </row>
    <row r="64409" spans="15:15" ht="18" customHeight="1">
      <c r="O64409" s="64" t="e">
        <f>+#REF!+25</f>
        <v>#REF!</v>
      </c>
    </row>
  </sheetData>
  <mergeCells count="20">
    <mergeCell ref="O6:O8"/>
    <mergeCell ref="P6:P8"/>
    <mergeCell ref="Q6:Q8"/>
    <mergeCell ref="R6:R8"/>
    <mergeCell ref="B1:C1"/>
    <mergeCell ref="D5:Q5"/>
    <mergeCell ref="F6:F8"/>
    <mergeCell ref="G6:G8"/>
    <mergeCell ref="H6:H8"/>
    <mergeCell ref="I6:I8"/>
    <mergeCell ref="J6:J8"/>
    <mergeCell ref="K6:K8"/>
    <mergeCell ref="L6:L8"/>
    <mergeCell ref="M6:M8"/>
    <mergeCell ref="N6:N8"/>
    <mergeCell ref="A6:A8"/>
    <mergeCell ref="B6:B8"/>
    <mergeCell ref="C6:C8"/>
    <mergeCell ref="D6:D8"/>
    <mergeCell ref="E6:E8"/>
  </mergeCells>
  <phoneticPr fontId="106" type="noConversion"/>
  <dataValidations disablePrompts="1" count="5">
    <dataValidation allowBlank="1" prompt="Details to be collected from Mr Ahmad Shaikh" sqref="JH6:JH8 TD6:TD8 ACZ6:ACZ8 AMV6:AMV8 AWR6:AWR8 BGN6:BGN8 BQJ6:BQJ8 CAF6:CAF8 CKB6:CKB8 CTX6:CTX8 DDT6:DDT8 DNP6:DNP8 DXL6:DXL8 EHH6:EHH8 ERD6:ERD8 FAZ6:FAZ8 FKV6:FKV8 FUR6:FUR8 GEN6:GEN8 GOJ6:GOJ8 GYF6:GYF8 HIB6:HIB8 HRX6:HRX8 IBT6:IBT8 ILP6:ILP8 IVL6:IVL8 JFH6:JFH8 JPD6:JPD8 JYZ6:JYZ8 KIV6:KIV8 KSR6:KSR8 LCN6:LCN8 LMJ6:LMJ8 LWF6:LWF8 MGB6:MGB8 MPX6:MPX8 MZT6:MZT8 NJP6:NJP8 NTL6:NTL8 ODH6:ODH8 OND6:OND8 OWZ6:OWZ8 PGV6:PGV8 PQR6:PQR8 QAN6:QAN8 QKJ6:QKJ8 QUF6:QUF8 REB6:REB8 RNX6:RNX8 RXT6:RXT8 SHP6:SHP8 SRL6:SRL8 TBH6:TBH8 TLD6:TLD8 TUZ6:TUZ8 UEV6:UEV8 UOR6:UOR8 UYN6:UYN8 VIJ6:VIJ8 VSF6:VSF8 WCB6:WCB8 WLX6:WLX8 WVT6:WVT8 JH65599:JH65601 TD65599:TD65601 ACZ65599:ACZ65601 AMV65599:AMV65601 AWR65599:AWR65601 BGN65599:BGN65601 BQJ65599:BQJ65601 CAF65599:CAF65601 CKB65599:CKB65601 CTX65599:CTX65601 DDT65599:DDT65601 DNP65599:DNP65601 DXL65599:DXL65601 EHH65599:EHH65601 ERD65599:ERD65601 FAZ65599:FAZ65601 FKV65599:FKV65601 FUR65599:FUR65601 GEN65599:GEN65601 GOJ65599:GOJ65601 GYF65599:GYF65601 HIB65599:HIB65601 HRX65599:HRX65601 IBT65599:IBT65601 ILP65599:ILP65601 IVL65599:IVL65601 JFH65599:JFH65601 JPD65599:JPD65601 JYZ65599:JYZ65601 KIV65599:KIV65601 KSR65599:KSR65601 LCN65599:LCN65601 LMJ65599:LMJ65601 LWF65599:LWF65601 MGB65599:MGB65601 MPX65599:MPX65601 MZT65599:MZT65601 NJP65599:NJP65601 NTL65599:NTL65601 ODH65599:ODH65601 OND65599:OND65601 OWZ65599:OWZ65601 PGV65599:PGV65601 PQR65599:PQR65601 QAN65599:QAN65601 QKJ65599:QKJ65601 QUF65599:QUF65601 REB65599:REB65601 RNX65599:RNX65601 RXT65599:RXT65601 SHP65599:SHP65601 SRL65599:SRL65601 TBH65599:TBH65601 TLD65599:TLD65601 TUZ65599:TUZ65601 UEV65599:UEV65601 UOR65599:UOR65601 UYN65599:UYN65601 VIJ65599:VIJ65601 VSF65599:VSF65601 WCB65599:WCB65601 WLX65599:WLX65601 WVT65599:WVT65601 JH131135:JH131137 TD131135:TD131137 ACZ131135:ACZ131137 AMV131135:AMV131137 AWR131135:AWR131137 BGN131135:BGN131137 BQJ131135:BQJ131137 CAF131135:CAF131137 CKB131135:CKB131137 CTX131135:CTX131137 DDT131135:DDT131137 DNP131135:DNP131137 DXL131135:DXL131137 EHH131135:EHH131137 ERD131135:ERD131137 FAZ131135:FAZ131137 FKV131135:FKV131137 FUR131135:FUR131137 GEN131135:GEN131137 GOJ131135:GOJ131137 GYF131135:GYF131137 HIB131135:HIB131137 HRX131135:HRX131137 IBT131135:IBT131137 ILP131135:ILP131137 IVL131135:IVL131137 JFH131135:JFH131137 JPD131135:JPD131137 JYZ131135:JYZ131137 KIV131135:KIV131137 KSR131135:KSR131137 LCN131135:LCN131137 LMJ131135:LMJ131137 LWF131135:LWF131137 MGB131135:MGB131137 MPX131135:MPX131137 MZT131135:MZT131137 NJP131135:NJP131137 NTL131135:NTL131137 ODH131135:ODH131137 OND131135:OND131137 OWZ131135:OWZ131137 PGV131135:PGV131137 PQR131135:PQR131137 QAN131135:QAN131137 QKJ131135:QKJ131137 QUF131135:QUF131137 REB131135:REB131137 RNX131135:RNX131137 RXT131135:RXT131137 SHP131135:SHP131137 SRL131135:SRL131137 TBH131135:TBH131137 TLD131135:TLD131137 TUZ131135:TUZ131137 UEV131135:UEV131137 UOR131135:UOR131137 UYN131135:UYN131137 VIJ131135:VIJ131137 VSF131135:VSF131137 WCB131135:WCB131137 WLX131135:WLX131137 WVT131135:WVT131137 JH196671:JH196673 TD196671:TD196673 ACZ196671:ACZ196673 AMV196671:AMV196673 AWR196671:AWR196673 BGN196671:BGN196673 BQJ196671:BQJ196673 CAF196671:CAF196673 CKB196671:CKB196673 CTX196671:CTX196673 DDT196671:DDT196673 DNP196671:DNP196673 DXL196671:DXL196673 EHH196671:EHH196673 ERD196671:ERD196673 FAZ196671:FAZ196673 FKV196671:FKV196673 FUR196671:FUR196673 GEN196671:GEN196673 GOJ196671:GOJ196673 GYF196671:GYF196673 HIB196671:HIB196673 HRX196671:HRX196673 IBT196671:IBT196673 ILP196671:ILP196673 IVL196671:IVL196673 JFH196671:JFH196673 JPD196671:JPD196673 JYZ196671:JYZ196673 KIV196671:KIV196673 KSR196671:KSR196673 LCN196671:LCN196673 LMJ196671:LMJ196673 LWF196671:LWF196673 MGB196671:MGB196673 MPX196671:MPX196673 MZT196671:MZT196673 NJP196671:NJP196673 NTL196671:NTL196673 ODH196671:ODH196673 OND196671:OND196673 OWZ196671:OWZ196673 PGV196671:PGV196673 PQR196671:PQR196673 QAN196671:QAN196673 QKJ196671:QKJ196673 QUF196671:QUF196673 REB196671:REB196673 RNX196671:RNX196673 RXT196671:RXT196673 SHP196671:SHP196673 SRL196671:SRL196673 TBH196671:TBH196673 TLD196671:TLD196673 TUZ196671:TUZ196673 UEV196671:UEV196673 UOR196671:UOR196673 UYN196671:UYN196673 VIJ196671:VIJ196673 VSF196671:VSF196673 WCB196671:WCB196673 WLX196671:WLX196673 WVT196671:WVT196673 JH262207:JH262209 TD262207:TD262209 ACZ262207:ACZ262209 AMV262207:AMV262209 AWR262207:AWR262209 BGN262207:BGN262209 BQJ262207:BQJ262209 CAF262207:CAF262209 CKB262207:CKB262209 CTX262207:CTX262209 DDT262207:DDT262209 DNP262207:DNP262209 DXL262207:DXL262209 EHH262207:EHH262209 ERD262207:ERD262209 FAZ262207:FAZ262209 FKV262207:FKV262209 FUR262207:FUR262209 GEN262207:GEN262209 GOJ262207:GOJ262209 GYF262207:GYF262209 HIB262207:HIB262209 HRX262207:HRX262209 IBT262207:IBT262209 ILP262207:ILP262209 IVL262207:IVL262209 JFH262207:JFH262209 JPD262207:JPD262209 JYZ262207:JYZ262209 KIV262207:KIV262209 KSR262207:KSR262209 LCN262207:LCN262209 LMJ262207:LMJ262209 LWF262207:LWF262209 MGB262207:MGB262209 MPX262207:MPX262209 MZT262207:MZT262209 NJP262207:NJP262209 NTL262207:NTL262209 ODH262207:ODH262209 OND262207:OND262209 OWZ262207:OWZ262209 PGV262207:PGV262209 PQR262207:PQR262209 QAN262207:QAN262209 QKJ262207:QKJ262209 QUF262207:QUF262209 REB262207:REB262209 RNX262207:RNX262209 RXT262207:RXT262209 SHP262207:SHP262209 SRL262207:SRL262209 TBH262207:TBH262209 TLD262207:TLD262209 TUZ262207:TUZ262209 UEV262207:UEV262209 UOR262207:UOR262209 UYN262207:UYN262209 VIJ262207:VIJ262209 VSF262207:VSF262209 WCB262207:WCB262209 WLX262207:WLX262209 WVT262207:WVT262209 JH327743:JH327745 TD327743:TD327745 ACZ327743:ACZ327745 AMV327743:AMV327745 AWR327743:AWR327745 BGN327743:BGN327745 BQJ327743:BQJ327745 CAF327743:CAF327745 CKB327743:CKB327745 CTX327743:CTX327745 DDT327743:DDT327745 DNP327743:DNP327745 DXL327743:DXL327745 EHH327743:EHH327745 ERD327743:ERD327745 FAZ327743:FAZ327745 FKV327743:FKV327745 FUR327743:FUR327745 GEN327743:GEN327745 GOJ327743:GOJ327745 GYF327743:GYF327745 HIB327743:HIB327745 HRX327743:HRX327745 IBT327743:IBT327745 ILP327743:ILP327745 IVL327743:IVL327745 JFH327743:JFH327745 JPD327743:JPD327745 JYZ327743:JYZ327745 KIV327743:KIV327745 KSR327743:KSR327745 LCN327743:LCN327745 LMJ327743:LMJ327745 LWF327743:LWF327745 MGB327743:MGB327745 MPX327743:MPX327745 MZT327743:MZT327745 NJP327743:NJP327745 NTL327743:NTL327745 ODH327743:ODH327745 OND327743:OND327745 OWZ327743:OWZ327745 PGV327743:PGV327745 PQR327743:PQR327745 QAN327743:QAN327745 QKJ327743:QKJ327745 QUF327743:QUF327745 REB327743:REB327745 RNX327743:RNX327745 RXT327743:RXT327745 SHP327743:SHP327745 SRL327743:SRL327745 TBH327743:TBH327745 TLD327743:TLD327745 TUZ327743:TUZ327745 UEV327743:UEV327745 UOR327743:UOR327745 UYN327743:UYN327745 VIJ327743:VIJ327745 VSF327743:VSF327745 WCB327743:WCB327745 WLX327743:WLX327745 WVT327743:WVT327745 JH393279:JH393281 TD393279:TD393281 ACZ393279:ACZ393281 AMV393279:AMV393281 AWR393279:AWR393281 BGN393279:BGN393281 BQJ393279:BQJ393281 CAF393279:CAF393281 CKB393279:CKB393281 CTX393279:CTX393281 DDT393279:DDT393281 DNP393279:DNP393281 DXL393279:DXL393281 EHH393279:EHH393281 ERD393279:ERD393281 FAZ393279:FAZ393281 FKV393279:FKV393281 FUR393279:FUR393281 GEN393279:GEN393281 GOJ393279:GOJ393281 GYF393279:GYF393281 HIB393279:HIB393281 HRX393279:HRX393281 IBT393279:IBT393281 ILP393279:ILP393281 IVL393279:IVL393281 JFH393279:JFH393281 JPD393279:JPD393281 JYZ393279:JYZ393281 KIV393279:KIV393281 KSR393279:KSR393281 LCN393279:LCN393281 LMJ393279:LMJ393281 LWF393279:LWF393281 MGB393279:MGB393281 MPX393279:MPX393281 MZT393279:MZT393281 NJP393279:NJP393281 NTL393279:NTL393281 ODH393279:ODH393281 OND393279:OND393281 OWZ393279:OWZ393281 PGV393279:PGV393281 PQR393279:PQR393281 QAN393279:QAN393281 QKJ393279:QKJ393281 QUF393279:QUF393281 REB393279:REB393281 RNX393279:RNX393281 RXT393279:RXT393281 SHP393279:SHP393281 SRL393279:SRL393281 TBH393279:TBH393281 TLD393279:TLD393281 TUZ393279:TUZ393281 UEV393279:UEV393281 UOR393279:UOR393281 UYN393279:UYN393281 VIJ393279:VIJ393281 VSF393279:VSF393281 WCB393279:WCB393281 WLX393279:WLX393281 WVT393279:WVT393281 JH458815:JH458817 TD458815:TD458817 ACZ458815:ACZ458817 AMV458815:AMV458817 AWR458815:AWR458817 BGN458815:BGN458817 BQJ458815:BQJ458817 CAF458815:CAF458817 CKB458815:CKB458817 CTX458815:CTX458817 DDT458815:DDT458817 DNP458815:DNP458817 DXL458815:DXL458817 EHH458815:EHH458817 ERD458815:ERD458817 FAZ458815:FAZ458817 FKV458815:FKV458817 FUR458815:FUR458817 GEN458815:GEN458817 GOJ458815:GOJ458817 GYF458815:GYF458817 HIB458815:HIB458817 HRX458815:HRX458817 IBT458815:IBT458817 ILP458815:ILP458817 IVL458815:IVL458817 JFH458815:JFH458817 JPD458815:JPD458817 JYZ458815:JYZ458817 KIV458815:KIV458817 KSR458815:KSR458817 LCN458815:LCN458817 LMJ458815:LMJ458817 LWF458815:LWF458817 MGB458815:MGB458817 MPX458815:MPX458817 MZT458815:MZT458817 NJP458815:NJP458817 NTL458815:NTL458817 ODH458815:ODH458817 OND458815:OND458817 OWZ458815:OWZ458817 PGV458815:PGV458817 PQR458815:PQR458817 QAN458815:QAN458817 QKJ458815:QKJ458817 QUF458815:QUF458817 REB458815:REB458817 RNX458815:RNX458817 RXT458815:RXT458817 SHP458815:SHP458817 SRL458815:SRL458817 TBH458815:TBH458817 TLD458815:TLD458817 TUZ458815:TUZ458817 UEV458815:UEV458817 UOR458815:UOR458817 UYN458815:UYN458817 VIJ458815:VIJ458817 VSF458815:VSF458817 WCB458815:WCB458817 WLX458815:WLX458817 WVT458815:WVT458817 JH524351:JH524353 TD524351:TD524353 ACZ524351:ACZ524353 AMV524351:AMV524353 AWR524351:AWR524353 BGN524351:BGN524353 BQJ524351:BQJ524353 CAF524351:CAF524353 CKB524351:CKB524353 CTX524351:CTX524353 DDT524351:DDT524353 DNP524351:DNP524353 DXL524351:DXL524353 EHH524351:EHH524353 ERD524351:ERD524353 FAZ524351:FAZ524353 FKV524351:FKV524353 FUR524351:FUR524353 GEN524351:GEN524353 GOJ524351:GOJ524353 GYF524351:GYF524353 HIB524351:HIB524353 HRX524351:HRX524353 IBT524351:IBT524353 ILP524351:ILP524353 IVL524351:IVL524353 JFH524351:JFH524353 JPD524351:JPD524353 JYZ524351:JYZ524353 KIV524351:KIV524353 KSR524351:KSR524353 LCN524351:LCN524353 LMJ524351:LMJ524353 LWF524351:LWF524353 MGB524351:MGB524353 MPX524351:MPX524353 MZT524351:MZT524353 NJP524351:NJP524353 NTL524351:NTL524353 ODH524351:ODH524353 OND524351:OND524353 OWZ524351:OWZ524353 PGV524351:PGV524353 PQR524351:PQR524353 QAN524351:QAN524353 QKJ524351:QKJ524353 QUF524351:QUF524353 REB524351:REB524353 RNX524351:RNX524353 RXT524351:RXT524353 SHP524351:SHP524353 SRL524351:SRL524353 TBH524351:TBH524353 TLD524351:TLD524353 TUZ524351:TUZ524353 UEV524351:UEV524353 UOR524351:UOR524353 UYN524351:UYN524353 VIJ524351:VIJ524353 VSF524351:VSF524353 WCB524351:WCB524353 WLX524351:WLX524353 WVT524351:WVT524353 JH589887:JH589889 TD589887:TD589889 ACZ589887:ACZ589889 AMV589887:AMV589889 AWR589887:AWR589889 BGN589887:BGN589889 BQJ589887:BQJ589889 CAF589887:CAF589889 CKB589887:CKB589889 CTX589887:CTX589889 DDT589887:DDT589889 DNP589887:DNP589889 DXL589887:DXL589889 EHH589887:EHH589889 ERD589887:ERD589889 FAZ589887:FAZ589889 FKV589887:FKV589889 FUR589887:FUR589889 GEN589887:GEN589889 GOJ589887:GOJ589889 GYF589887:GYF589889 HIB589887:HIB589889 HRX589887:HRX589889 IBT589887:IBT589889 ILP589887:ILP589889 IVL589887:IVL589889 JFH589887:JFH589889 JPD589887:JPD589889 JYZ589887:JYZ589889 KIV589887:KIV589889 KSR589887:KSR589889 LCN589887:LCN589889 LMJ589887:LMJ589889 LWF589887:LWF589889 MGB589887:MGB589889 MPX589887:MPX589889 MZT589887:MZT589889 NJP589887:NJP589889 NTL589887:NTL589889 ODH589887:ODH589889 OND589887:OND589889 OWZ589887:OWZ589889 PGV589887:PGV589889 PQR589887:PQR589889 QAN589887:QAN589889 QKJ589887:QKJ589889 QUF589887:QUF589889 REB589887:REB589889 RNX589887:RNX589889 RXT589887:RXT589889 SHP589887:SHP589889 SRL589887:SRL589889 TBH589887:TBH589889 TLD589887:TLD589889 TUZ589887:TUZ589889 UEV589887:UEV589889 UOR589887:UOR589889 UYN589887:UYN589889 VIJ589887:VIJ589889 VSF589887:VSF589889 WCB589887:WCB589889 WLX589887:WLX589889 WVT589887:WVT589889 JH655423:JH655425 TD655423:TD655425 ACZ655423:ACZ655425 AMV655423:AMV655425 AWR655423:AWR655425 BGN655423:BGN655425 BQJ655423:BQJ655425 CAF655423:CAF655425 CKB655423:CKB655425 CTX655423:CTX655425 DDT655423:DDT655425 DNP655423:DNP655425 DXL655423:DXL655425 EHH655423:EHH655425 ERD655423:ERD655425 FAZ655423:FAZ655425 FKV655423:FKV655425 FUR655423:FUR655425 GEN655423:GEN655425 GOJ655423:GOJ655425 GYF655423:GYF655425 HIB655423:HIB655425 HRX655423:HRX655425 IBT655423:IBT655425 ILP655423:ILP655425 IVL655423:IVL655425 JFH655423:JFH655425 JPD655423:JPD655425 JYZ655423:JYZ655425 KIV655423:KIV655425 KSR655423:KSR655425 LCN655423:LCN655425 LMJ655423:LMJ655425 LWF655423:LWF655425 MGB655423:MGB655425 MPX655423:MPX655425 MZT655423:MZT655425 NJP655423:NJP655425 NTL655423:NTL655425 ODH655423:ODH655425 OND655423:OND655425 OWZ655423:OWZ655425 PGV655423:PGV655425 PQR655423:PQR655425 QAN655423:QAN655425 QKJ655423:QKJ655425 QUF655423:QUF655425 REB655423:REB655425 RNX655423:RNX655425 RXT655423:RXT655425 SHP655423:SHP655425 SRL655423:SRL655425 TBH655423:TBH655425 TLD655423:TLD655425 TUZ655423:TUZ655425 UEV655423:UEV655425 UOR655423:UOR655425 UYN655423:UYN655425 VIJ655423:VIJ655425 VSF655423:VSF655425 WCB655423:WCB655425 WLX655423:WLX655425 WVT655423:WVT655425 JH720959:JH720961 TD720959:TD720961 ACZ720959:ACZ720961 AMV720959:AMV720961 AWR720959:AWR720961 BGN720959:BGN720961 BQJ720959:BQJ720961 CAF720959:CAF720961 CKB720959:CKB720961 CTX720959:CTX720961 DDT720959:DDT720961 DNP720959:DNP720961 DXL720959:DXL720961 EHH720959:EHH720961 ERD720959:ERD720961 FAZ720959:FAZ720961 FKV720959:FKV720961 FUR720959:FUR720961 GEN720959:GEN720961 GOJ720959:GOJ720961 GYF720959:GYF720961 HIB720959:HIB720961 HRX720959:HRX720961 IBT720959:IBT720961 ILP720959:ILP720961 IVL720959:IVL720961 JFH720959:JFH720961 JPD720959:JPD720961 JYZ720959:JYZ720961 KIV720959:KIV720961 KSR720959:KSR720961 LCN720959:LCN720961 LMJ720959:LMJ720961 LWF720959:LWF720961 MGB720959:MGB720961 MPX720959:MPX720961 MZT720959:MZT720961 NJP720959:NJP720961 NTL720959:NTL720961 ODH720959:ODH720961 OND720959:OND720961 OWZ720959:OWZ720961 PGV720959:PGV720961 PQR720959:PQR720961 QAN720959:QAN720961 QKJ720959:QKJ720961 QUF720959:QUF720961 REB720959:REB720961 RNX720959:RNX720961 RXT720959:RXT720961 SHP720959:SHP720961 SRL720959:SRL720961 TBH720959:TBH720961 TLD720959:TLD720961 TUZ720959:TUZ720961 UEV720959:UEV720961 UOR720959:UOR720961 UYN720959:UYN720961 VIJ720959:VIJ720961 VSF720959:VSF720961 WCB720959:WCB720961 WLX720959:WLX720961 WVT720959:WVT720961 JH786495:JH786497 TD786495:TD786497 ACZ786495:ACZ786497 AMV786495:AMV786497 AWR786495:AWR786497 BGN786495:BGN786497 BQJ786495:BQJ786497 CAF786495:CAF786497 CKB786495:CKB786497 CTX786495:CTX786497 DDT786495:DDT786497 DNP786495:DNP786497 DXL786495:DXL786497 EHH786495:EHH786497 ERD786495:ERD786497 FAZ786495:FAZ786497 FKV786495:FKV786497 FUR786495:FUR786497 GEN786495:GEN786497 GOJ786495:GOJ786497 GYF786495:GYF786497 HIB786495:HIB786497 HRX786495:HRX786497 IBT786495:IBT786497 ILP786495:ILP786497 IVL786495:IVL786497 JFH786495:JFH786497 JPD786495:JPD786497 JYZ786495:JYZ786497 KIV786495:KIV786497 KSR786495:KSR786497 LCN786495:LCN786497 LMJ786495:LMJ786497 LWF786495:LWF786497 MGB786495:MGB786497 MPX786495:MPX786497 MZT786495:MZT786497 NJP786495:NJP786497 NTL786495:NTL786497 ODH786495:ODH786497 OND786495:OND786497 OWZ786495:OWZ786497 PGV786495:PGV786497 PQR786495:PQR786497 QAN786495:QAN786497 QKJ786495:QKJ786497 QUF786495:QUF786497 REB786495:REB786497 RNX786495:RNX786497 RXT786495:RXT786497 SHP786495:SHP786497 SRL786495:SRL786497 TBH786495:TBH786497 TLD786495:TLD786497 TUZ786495:TUZ786497 UEV786495:UEV786497 UOR786495:UOR786497 UYN786495:UYN786497 VIJ786495:VIJ786497 VSF786495:VSF786497 WCB786495:WCB786497 WLX786495:WLX786497 WVT786495:WVT786497 JH852031:JH852033 TD852031:TD852033 ACZ852031:ACZ852033 AMV852031:AMV852033 AWR852031:AWR852033 BGN852031:BGN852033 BQJ852031:BQJ852033 CAF852031:CAF852033 CKB852031:CKB852033 CTX852031:CTX852033 DDT852031:DDT852033 DNP852031:DNP852033 DXL852031:DXL852033 EHH852031:EHH852033 ERD852031:ERD852033 FAZ852031:FAZ852033 FKV852031:FKV852033 FUR852031:FUR852033 GEN852031:GEN852033 GOJ852031:GOJ852033 GYF852031:GYF852033 HIB852031:HIB852033 HRX852031:HRX852033 IBT852031:IBT852033 ILP852031:ILP852033 IVL852031:IVL852033 JFH852031:JFH852033 JPD852031:JPD852033 JYZ852031:JYZ852033 KIV852031:KIV852033 KSR852031:KSR852033 LCN852031:LCN852033 LMJ852031:LMJ852033 LWF852031:LWF852033 MGB852031:MGB852033 MPX852031:MPX852033 MZT852031:MZT852033 NJP852031:NJP852033 NTL852031:NTL852033 ODH852031:ODH852033 OND852031:OND852033 OWZ852031:OWZ852033 PGV852031:PGV852033 PQR852031:PQR852033 QAN852031:QAN852033 QKJ852031:QKJ852033 QUF852031:QUF852033 REB852031:REB852033 RNX852031:RNX852033 RXT852031:RXT852033 SHP852031:SHP852033 SRL852031:SRL852033 TBH852031:TBH852033 TLD852031:TLD852033 TUZ852031:TUZ852033 UEV852031:UEV852033 UOR852031:UOR852033 UYN852031:UYN852033 VIJ852031:VIJ852033 VSF852031:VSF852033 WCB852031:WCB852033 WLX852031:WLX852033 WVT852031:WVT852033 JH917567:JH917569 TD917567:TD917569 ACZ917567:ACZ917569 AMV917567:AMV917569 AWR917567:AWR917569 BGN917567:BGN917569 BQJ917567:BQJ917569 CAF917567:CAF917569 CKB917567:CKB917569 CTX917567:CTX917569 DDT917567:DDT917569 DNP917567:DNP917569 DXL917567:DXL917569 EHH917567:EHH917569 ERD917567:ERD917569 FAZ917567:FAZ917569 FKV917567:FKV917569 FUR917567:FUR917569 GEN917567:GEN917569 GOJ917567:GOJ917569 GYF917567:GYF917569 HIB917567:HIB917569 HRX917567:HRX917569 IBT917567:IBT917569 ILP917567:ILP917569 IVL917567:IVL917569 JFH917567:JFH917569 JPD917567:JPD917569 JYZ917567:JYZ917569 KIV917567:KIV917569 KSR917567:KSR917569 LCN917567:LCN917569 LMJ917567:LMJ917569 LWF917567:LWF917569 MGB917567:MGB917569 MPX917567:MPX917569 MZT917567:MZT917569 NJP917567:NJP917569 NTL917567:NTL917569 ODH917567:ODH917569 OND917567:OND917569 OWZ917567:OWZ917569 PGV917567:PGV917569 PQR917567:PQR917569 QAN917567:QAN917569 QKJ917567:QKJ917569 QUF917567:QUF917569 REB917567:REB917569 RNX917567:RNX917569 RXT917567:RXT917569 SHP917567:SHP917569 SRL917567:SRL917569 TBH917567:TBH917569 TLD917567:TLD917569 TUZ917567:TUZ917569 UEV917567:UEV917569 UOR917567:UOR917569 UYN917567:UYN917569 VIJ917567:VIJ917569 VSF917567:VSF917569 WCB917567:WCB917569 WLX917567:WLX917569 WVT917567:WVT917569 JH983103:JH983105 TD983103:TD983105 ACZ983103:ACZ983105 AMV983103:AMV983105 AWR983103:AWR983105 BGN983103:BGN983105 BQJ983103:BQJ983105 CAF983103:CAF983105 CKB983103:CKB983105 CTX983103:CTX983105 DDT983103:DDT983105 DNP983103:DNP983105 DXL983103:DXL983105 EHH983103:EHH983105 ERD983103:ERD983105 FAZ983103:FAZ983105 FKV983103:FKV983105 FUR983103:FUR983105 GEN983103:GEN983105 GOJ983103:GOJ983105 GYF983103:GYF983105 HIB983103:HIB983105 HRX983103:HRX983105 IBT983103:IBT983105 ILP983103:ILP983105 IVL983103:IVL983105 JFH983103:JFH983105 JPD983103:JPD983105 JYZ983103:JYZ983105 KIV983103:KIV983105 KSR983103:KSR983105 LCN983103:LCN983105 LMJ983103:LMJ983105 LWF983103:LWF983105 MGB983103:MGB983105 MPX983103:MPX983105 MZT983103:MZT983105 NJP983103:NJP983105 NTL983103:NTL983105 ODH983103:ODH983105 OND983103:OND983105 OWZ983103:OWZ983105 PGV983103:PGV983105 PQR983103:PQR983105 QAN983103:QAN983105 QKJ983103:QKJ983105 QUF983103:QUF983105 REB983103:REB983105 RNX983103:RNX983105 RXT983103:RXT983105 SHP983103:SHP983105 SRL983103:SRL983105 TBH983103:TBH983105 TLD983103:TLD983105 TUZ983103:TUZ983105 UEV983103:UEV983105 UOR983103:UOR983105 UYN983103:UYN983105 VIJ983103:VIJ983105 VSF983103:VSF983105 WCB983103:WCB983105 WLX983103:WLX983105 WVT983103:WVT983105 H6:H8 JC6:JC8 SY6:SY8 ACU6:ACU8 AMQ6:AMQ8 AWM6:AWM8 BGI6:BGI8 BQE6:BQE8 CAA6:CAA8 CJW6:CJW8 CTS6:CTS8 DDO6:DDO8 DNK6:DNK8 DXG6:DXG8 EHC6:EHC8 EQY6:EQY8 FAU6:FAU8 FKQ6:FKQ8 FUM6:FUM8 GEI6:GEI8 GOE6:GOE8 GYA6:GYA8 HHW6:HHW8 HRS6:HRS8 IBO6:IBO8 ILK6:ILK8 IVG6:IVG8 JFC6:JFC8 JOY6:JOY8 JYU6:JYU8 KIQ6:KIQ8 KSM6:KSM8 LCI6:LCI8 LME6:LME8 LWA6:LWA8 MFW6:MFW8 MPS6:MPS8 MZO6:MZO8 NJK6:NJK8 NTG6:NTG8 ODC6:ODC8 OMY6:OMY8 OWU6:OWU8 PGQ6:PGQ8 PQM6:PQM8 QAI6:QAI8 QKE6:QKE8 QUA6:QUA8 RDW6:RDW8 RNS6:RNS8 RXO6:RXO8 SHK6:SHK8 SRG6:SRG8 TBC6:TBC8 TKY6:TKY8 TUU6:TUU8 UEQ6:UEQ8 UOM6:UOM8 UYI6:UYI8 VIE6:VIE8 VSA6:VSA8 WBW6:WBW8 WLS6:WLS8 WVO6:WVO8 H65599:H65601 JC65599:JC65601 SY65599:SY65601 ACU65599:ACU65601 AMQ65599:AMQ65601 AWM65599:AWM65601 BGI65599:BGI65601 BQE65599:BQE65601 CAA65599:CAA65601 CJW65599:CJW65601 CTS65599:CTS65601 DDO65599:DDO65601 DNK65599:DNK65601 DXG65599:DXG65601 EHC65599:EHC65601 EQY65599:EQY65601 FAU65599:FAU65601 FKQ65599:FKQ65601 FUM65599:FUM65601 GEI65599:GEI65601 GOE65599:GOE65601 GYA65599:GYA65601 HHW65599:HHW65601 HRS65599:HRS65601 IBO65599:IBO65601 ILK65599:ILK65601 IVG65599:IVG65601 JFC65599:JFC65601 JOY65599:JOY65601 JYU65599:JYU65601 KIQ65599:KIQ65601 KSM65599:KSM65601 LCI65599:LCI65601 LME65599:LME65601 LWA65599:LWA65601 MFW65599:MFW65601 MPS65599:MPS65601 MZO65599:MZO65601 NJK65599:NJK65601 NTG65599:NTG65601 ODC65599:ODC65601 OMY65599:OMY65601 OWU65599:OWU65601 PGQ65599:PGQ65601 PQM65599:PQM65601 QAI65599:QAI65601 QKE65599:QKE65601 QUA65599:QUA65601 RDW65599:RDW65601 RNS65599:RNS65601 RXO65599:RXO65601 SHK65599:SHK65601 SRG65599:SRG65601 TBC65599:TBC65601 TKY65599:TKY65601 TUU65599:TUU65601 UEQ65599:UEQ65601 UOM65599:UOM65601 UYI65599:UYI65601 VIE65599:VIE65601 VSA65599:VSA65601 WBW65599:WBW65601 WLS65599:WLS65601 WVO65599:WVO65601 H131135:H131137 JC131135:JC131137 SY131135:SY131137 ACU131135:ACU131137 AMQ131135:AMQ131137 AWM131135:AWM131137 BGI131135:BGI131137 BQE131135:BQE131137 CAA131135:CAA131137 CJW131135:CJW131137 CTS131135:CTS131137 DDO131135:DDO131137 DNK131135:DNK131137 DXG131135:DXG131137 EHC131135:EHC131137 EQY131135:EQY131137 FAU131135:FAU131137 FKQ131135:FKQ131137 FUM131135:FUM131137 GEI131135:GEI131137 GOE131135:GOE131137 GYA131135:GYA131137 HHW131135:HHW131137 HRS131135:HRS131137 IBO131135:IBO131137 ILK131135:ILK131137 IVG131135:IVG131137 JFC131135:JFC131137 JOY131135:JOY131137 JYU131135:JYU131137 KIQ131135:KIQ131137 KSM131135:KSM131137 LCI131135:LCI131137 LME131135:LME131137 LWA131135:LWA131137 MFW131135:MFW131137 MPS131135:MPS131137 MZO131135:MZO131137 NJK131135:NJK131137 NTG131135:NTG131137 ODC131135:ODC131137 OMY131135:OMY131137 OWU131135:OWU131137 PGQ131135:PGQ131137 PQM131135:PQM131137 QAI131135:QAI131137 QKE131135:QKE131137 QUA131135:QUA131137 RDW131135:RDW131137 RNS131135:RNS131137 RXO131135:RXO131137 SHK131135:SHK131137 SRG131135:SRG131137 TBC131135:TBC131137 TKY131135:TKY131137 TUU131135:TUU131137 UEQ131135:UEQ131137 UOM131135:UOM131137 UYI131135:UYI131137 VIE131135:VIE131137 VSA131135:VSA131137 WBW131135:WBW131137 WLS131135:WLS131137 WVO131135:WVO131137 H196671:H196673 JC196671:JC196673 SY196671:SY196673 ACU196671:ACU196673 AMQ196671:AMQ196673 AWM196671:AWM196673 BGI196671:BGI196673 BQE196671:BQE196673 CAA196671:CAA196673 CJW196671:CJW196673 CTS196671:CTS196673 DDO196671:DDO196673 DNK196671:DNK196673 DXG196671:DXG196673 EHC196671:EHC196673 EQY196671:EQY196673 FAU196671:FAU196673 FKQ196671:FKQ196673 FUM196671:FUM196673 GEI196671:GEI196673 GOE196671:GOE196673 GYA196671:GYA196673 HHW196671:HHW196673 HRS196671:HRS196673 IBO196671:IBO196673 ILK196671:ILK196673 IVG196671:IVG196673 JFC196671:JFC196673 JOY196671:JOY196673 JYU196671:JYU196673 KIQ196671:KIQ196673 KSM196671:KSM196673 LCI196671:LCI196673 LME196671:LME196673 LWA196671:LWA196673 MFW196671:MFW196673 MPS196671:MPS196673 MZO196671:MZO196673 NJK196671:NJK196673 NTG196671:NTG196673 ODC196671:ODC196673 OMY196671:OMY196673 OWU196671:OWU196673 PGQ196671:PGQ196673 PQM196671:PQM196673 QAI196671:QAI196673 QKE196671:QKE196673 QUA196671:QUA196673 RDW196671:RDW196673 RNS196671:RNS196673 RXO196671:RXO196673 SHK196671:SHK196673 SRG196671:SRG196673 TBC196671:TBC196673 TKY196671:TKY196673 TUU196671:TUU196673 UEQ196671:UEQ196673 UOM196671:UOM196673 UYI196671:UYI196673 VIE196671:VIE196673 VSA196671:VSA196673 WBW196671:WBW196673 WLS196671:WLS196673 WVO196671:WVO196673 H262207:H262209 JC262207:JC262209 SY262207:SY262209 ACU262207:ACU262209 AMQ262207:AMQ262209 AWM262207:AWM262209 BGI262207:BGI262209 BQE262207:BQE262209 CAA262207:CAA262209 CJW262207:CJW262209 CTS262207:CTS262209 DDO262207:DDO262209 DNK262207:DNK262209 DXG262207:DXG262209 EHC262207:EHC262209 EQY262207:EQY262209 FAU262207:FAU262209 FKQ262207:FKQ262209 FUM262207:FUM262209 GEI262207:GEI262209 GOE262207:GOE262209 GYA262207:GYA262209 HHW262207:HHW262209 HRS262207:HRS262209 IBO262207:IBO262209 ILK262207:ILK262209 IVG262207:IVG262209 JFC262207:JFC262209 JOY262207:JOY262209 JYU262207:JYU262209 KIQ262207:KIQ262209 KSM262207:KSM262209 LCI262207:LCI262209 LME262207:LME262209 LWA262207:LWA262209 MFW262207:MFW262209 MPS262207:MPS262209 MZO262207:MZO262209 NJK262207:NJK262209 NTG262207:NTG262209 ODC262207:ODC262209 OMY262207:OMY262209 OWU262207:OWU262209 PGQ262207:PGQ262209 PQM262207:PQM262209 QAI262207:QAI262209 QKE262207:QKE262209 QUA262207:QUA262209 RDW262207:RDW262209 RNS262207:RNS262209 RXO262207:RXO262209 SHK262207:SHK262209 SRG262207:SRG262209 TBC262207:TBC262209 TKY262207:TKY262209 TUU262207:TUU262209 UEQ262207:UEQ262209 UOM262207:UOM262209 UYI262207:UYI262209 VIE262207:VIE262209 VSA262207:VSA262209 WBW262207:WBW262209 WLS262207:WLS262209 WVO262207:WVO262209 H327743:H327745 JC327743:JC327745 SY327743:SY327745 ACU327743:ACU327745 AMQ327743:AMQ327745 AWM327743:AWM327745 BGI327743:BGI327745 BQE327743:BQE327745 CAA327743:CAA327745 CJW327743:CJW327745 CTS327743:CTS327745 DDO327743:DDO327745 DNK327743:DNK327745 DXG327743:DXG327745 EHC327743:EHC327745 EQY327743:EQY327745 FAU327743:FAU327745 FKQ327743:FKQ327745 FUM327743:FUM327745 GEI327743:GEI327745 GOE327743:GOE327745 GYA327743:GYA327745 HHW327743:HHW327745 HRS327743:HRS327745 IBO327743:IBO327745 ILK327743:ILK327745 IVG327743:IVG327745 JFC327743:JFC327745 JOY327743:JOY327745 JYU327743:JYU327745 KIQ327743:KIQ327745 KSM327743:KSM327745 LCI327743:LCI327745 LME327743:LME327745 LWA327743:LWA327745 MFW327743:MFW327745 MPS327743:MPS327745 MZO327743:MZO327745 NJK327743:NJK327745 NTG327743:NTG327745 ODC327743:ODC327745 OMY327743:OMY327745 OWU327743:OWU327745 PGQ327743:PGQ327745 PQM327743:PQM327745 QAI327743:QAI327745 QKE327743:QKE327745 QUA327743:QUA327745 RDW327743:RDW327745 RNS327743:RNS327745 RXO327743:RXO327745 SHK327743:SHK327745 SRG327743:SRG327745 TBC327743:TBC327745 TKY327743:TKY327745 TUU327743:TUU327745 UEQ327743:UEQ327745 UOM327743:UOM327745 UYI327743:UYI327745 VIE327743:VIE327745 VSA327743:VSA327745 WBW327743:WBW327745 WLS327743:WLS327745 WVO327743:WVO327745 H393279:H393281 JC393279:JC393281 SY393279:SY393281 ACU393279:ACU393281 AMQ393279:AMQ393281 AWM393279:AWM393281 BGI393279:BGI393281 BQE393279:BQE393281 CAA393279:CAA393281 CJW393279:CJW393281 CTS393279:CTS393281 DDO393279:DDO393281 DNK393279:DNK393281 DXG393279:DXG393281 EHC393279:EHC393281 EQY393279:EQY393281 FAU393279:FAU393281 FKQ393279:FKQ393281 FUM393279:FUM393281 GEI393279:GEI393281 GOE393279:GOE393281 GYA393279:GYA393281 HHW393279:HHW393281 HRS393279:HRS393281 IBO393279:IBO393281 ILK393279:ILK393281 IVG393279:IVG393281 JFC393279:JFC393281 JOY393279:JOY393281 JYU393279:JYU393281 KIQ393279:KIQ393281 KSM393279:KSM393281 LCI393279:LCI393281 LME393279:LME393281 LWA393279:LWA393281 MFW393279:MFW393281 MPS393279:MPS393281 MZO393279:MZO393281 NJK393279:NJK393281 NTG393279:NTG393281 ODC393279:ODC393281 OMY393279:OMY393281 OWU393279:OWU393281 PGQ393279:PGQ393281 PQM393279:PQM393281 QAI393279:QAI393281 QKE393279:QKE393281 QUA393279:QUA393281 RDW393279:RDW393281 RNS393279:RNS393281 RXO393279:RXO393281 SHK393279:SHK393281 SRG393279:SRG393281 TBC393279:TBC393281 TKY393279:TKY393281 TUU393279:TUU393281 UEQ393279:UEQ393281 UOM393279:UOM393281 UYI393279:UYI393281 VIE393279:VIE393281 VSA393279:VSA393281 WBW393279:WBW393281 WLS393279:WLS393281 WVO393279:WVO393281 H458815:H458817 JC458815:JC458817 SY458815:SY458817 ACU458815:ACU458817 AMQ458815:AMQ458817 AWM458815:AWM458817 BGI458815:BGI458817 BQE458815:BQE458817 CAA458815:CAA458817 CJW458815:CJW458817 CTS458815:CTS458817 DDO458815:DDO458817 DNK458815:DNK458817 DXG458815:DXG458817 EHC458815:EHC458817 EQY458815:EQY458817 FAU458815:FAU458817 FKQ458815:FKQ458817 FUM458815:FUM458817 GEI458815:GEI458817 GOE458815:GOE458817 GYA458815:GYA458817 HHW458815:HHW458817 HRS458815:HRS458817 IBO458815:IBO458817 ILK458815:ILK458817 IVG458815:IVG458817 JFC458815:JFC458817 JOY458815:JOY458817 JYU458815:JYU458817 KIQ458815:KIQ458817 KSM458815:KSM458817 LCI458815:LCI458817 LME458815:LME458817 LWA458815:LWA458817 MFW458815:MFW458817 MPS458815:MPS458817 MZO458815:MZO458817 NJK458815:NJK458817 NTG458815:NTG458817 ODC458815:ODC458817 OMY458815:OMY458817 OWU458815:OWU458817 PGQ458815:PGQ458817 PQM458815:PQM458817 QAI458815:QAI458817 QKE458815:QKE458817 QUA458815:QUA458817 RDW458815:RDW458817 RNS458815:RNS458817 RXO458815:RXO458817 SHK458815:SHK458817 SRG458815:SRG458817 TBC458815:TBC458817 TKY458815:TKY458817 TUU458815:TUU458817 UEQ458815:UEQ458817 UOM458815:UOM458817 UYI458815:UYI458817 VIE458815:VIE458817 VSA458815:VSA458817 WBW458815:WBW458817 WLS458815:WLS458817 WVO458815:WVO458817 H524351:H524353 JC524351:JC524353 SY524351:SY524353 ACU524351:ACU524353 AMQ524351:AMQ524353 AWM524351:AWM524353 BGI524351:BGI524353 BQE524351:BQE524353 CAA524351:CAA524353 CJW524351:CJW524353 CTS524351:CTS524353 DDO524351:DDO524353 DNK524351:DNK524353 DXG524351:DXG524353 EHC524351:EHC524353 EQY524351:EQY524353 FAU524351:FAU524353 FKQ524351:FKQ524353 FUM524351:FUM524353 GEI524351:GEI524353 GOE524351:GOE524353 GYA524351:GYA524353 HHW524351:HHW524353 HRS524351:HRS524353 IBO524351:IBO524353 ILK524351:ILK524353 IVG524351:IVG524353 JFC524351:JFC524353 JOY524351:JOY524353 JYU524351:JYU524353 KIQ524351:KIQ524353 KSM524351:KSM524353 LCI524351:LCI524353 LME524351:LME524353 LWA524351:LWA524353 MFW524351:MFW524353 MPS524351:MPS524353 MZO524351:MZO524353 NJK524351:NJK524353 NTG524351:NTG524353 ODC524351:ODC524353 OMY524351:OMY524353 OWU524351:OWU524353 PGQ524351:PGQ524353 PQM524351:PQM524353 QAI524351:QAI524353 QKE524351:QKE524353 QUA524351:QUA524353 RDW524351:RDW524353 RNS524351:RNS524353 RXO524351:RXO524353 SHK524351:SHK524353 SRG524351:SRG524353 TBC524351:TBC524353 TKY524351:TKY524353 TUU524351:TUU524353 UEQ524351:UEQ524353 UOM524351:UOM524353 UYI524351:UYI524353 VIE524351:VIE524353 VSA524351:VSA524353 WBW524351:WBW524353 WLS524351:WLS524353 WVO524351:WVO524353 H589887:H589889 JC589887:JC589889 SY589887:SY589889 ACU589887:ACU589889 AMQ589887:AMQ589889 AWM589887:AWM589889 BGI589887:BGI589889 BQE589887:BQE589889 CAA589887:CAA589889 CJW589887:CJW589889 CTS589887:CTS589889 DDO589887:DDO589889 DNK589887:DNK589889 DXG589887:DXG589889 EHC589887:EHC589889 EQY589887:EQY589889 FAU589887:FAU589889 FKQ589887:FKQ589889 FUM589887:FUM589889 GEI589887:GEI589889 GOE589887:GOE589889 GYA589887:GYA589889 HHW589887:HHW589889 HRS589887:HRS589889 IBO589887:IBO589889 ILK589887:ILK589889 IVG589887:IVG589889 JFC589887:JFC589889 JOY589887:JOY589889 JYU589887:JYU589889 KIQ589887:KIQ589889 KSM589887:KSM589889 LCI589887:LCI589889 LME589887:LME589889 LWA589887:LWA589889 MFW589887:MFW589889 MPS589887:MPS589889 MZO589887:MZO589889 NJK589887:NJK589889 NTG589887:NTG589889 ODC589887:ODC589889 OMY589887:OMY589889 OWU589887:OWU589889 PGQ589887:PGQ589889 PQM589887:PQM589889 QAI589887:QAI589889 QKE589887:QKE589889 QUA589887:QUA589889 RDW589887:RDW589889 RNS589887:RNS589889 RXO589887:RXO589889 SHK589887:SHK589889 SRG589887:SRG589889 TBC589887:TBC589889 TKY589887:TKY589889 TUU589887:TUU589889 UEQ589887:UEQ589889 UOM589887:UOM589889 UYI589887:UYI589889 VIE589887:VIE589889 VSA589887:VSA589889 WBW589887:WBW589889 WLS589887:WLS589889 WVO589887:WVO589889 H655423:H655425 JC655423:JC655425 SY655423:SY655425 ACU655423:ACU655425 AMQ655423:AMQ655425 AWM655423:AWM655425 BGI655423:BGI655425 BQE655423:BQE655425 CAA655423:CAA655425 CJW655423:CJW655425 CTS655423:CTS655425 DDO655423:DDO655425 DNK655423:DNK655425 DXG655423:DXG655425 EHC655423:EHC655425 EQY655423:EQY655425 FAU655423:FAU655425 FKQ655423:FKQ655425 FUM655423:FUM655425 GEI655423:GEI655425 GOE655423:GOE655425 GYA655423:GYA655425 HHW655423:HHW655425 HRS655423:HRS655425 IBO655423:IBO655425 ILK655423:ILK655425 IVG655423:IVG655425 JFC655423:JFC655425 JOY655423:JOY655425 JYU655423:JYU655425 KIQ655423:KIQ655425 KSM655423:KSM655425 LCI655423:LCI655425 LME655423:LME655425 LWA655423:LWA655425 MFW655423:MFW655425 MPS655423:MPS655425 MZO655423:MZO655425 NJK655423:NJK655425 NTG655423:NTG655425 ODC655423:ODC655425 OMY655423:OMY655425 OWU655423:OWU655425 PGQ655423:PGQ655425 PQM655423:PQM655425 QAI655423:QAI655425 QKE655423:QKE655425 QUA655423:QUA655425 RDW655423:RDW655425 RNS655423:RNS655425 RXO655423:RXO655425 SHK655423:SHK655425 SRG655423:SRG655425 TBC655423:TBC655425 TKY655423:TKY655425 TUU655423:TUU655425 UEQ655423:UEQ655425 UOM655423:UOM655425 UYI655423:UYI655425 VIE655423:VIE655425 VSA655423:VSA655425 WBW655423:WBW655425 WLS655423:WLS655425 WVO655423:WVO655425 H720959:H720961 JC720959:JC720961 SY720959:SY720961 ACU720959:ACU720961 AMQ720959:AMQ720961 AWM720959:AWM720961 BGI720959:BGI720961 BQE720959:BQE720961 CAA720959:CAA720961 CJW720959:CJW720961 CTS720959:CTS720961 DDO720959:DDO720961 DNK720959:DNK720961 DXG720959:DXG720961 EHC720959:EHC720961 EQY720959:EQY720961 FAU720959:FAU720961 FKQ720959:FKQ720961 FUM720959:FUM720961 GEI720959:GEI720961 GOE720959:GOE720961 GYA720959:GYA720961 HHW720959:HHW720961 HRS720959:HRS720961 IBO720959:IBO720961 ILK720959:ILK720961 IVG720959:IVG720961 JFC720959:JFC720961 JOY720959:JOY720961 JYU720959:JYU720961 KIQ720959:KIQ720961 KSM720959:KSM720961 LCI720959:LCI720961 LME720959:LME720961 LWA720959:LWA720961 MFW720959:MFW720961 MPS720959:MPS720961 MZO720959:MZO720961 NJK720959:NJK720961 NTG720959:NTG720961 ODC720959:ODC720961 OMY720959:OMY720961 OWU720959:OWU720961 PGQ720959:PGQ720961 PQM720959:PQM720961 QAI720959:QAI720961 QKE720959:QKE720961 QUA720959:QUA720961 RDW720959:RDW720961 RNS720959:RNS720961 RXO720959:RXO720961 SHK720959:SHK720961 SRG720959:SRG720961 TBC720959:TBC720961 TKY720959:TKY720961 TUU720959:TUU720961 UEQ720959:UEQ720961 UOM720959:UOM720961 UYI720959:UYI720961 VIE720959:VIE720961 VSA720959:VSA720961 WBW720959:WBW720961 WLS720959:WLS720961 WVO720959:WVO720961 H786495:H786497 JC786495:JC786497 SY786495:SY786497 ACU786495:ACU786497 AMQ786495:AMQ786497 AWM786495:AWM786497 BGI786495:BGI786497 BQE786495:BQE786497 CAA786495:CAA786497 CJW786495:CJW786497 CTS786495:CTS786497 DDO786495:DDO786497 DNK786495:DNK786497 DXG786495:DXG786497 EHC786495:EHC786497 EQY786495:EQY786497 FAU786495:FAU786497 FKQ786495:FKQ786497 FUM786495:FUM786497 GEI786495:GEI786497 GOE786495:GOE786497 GYA786495:GYA786497 HHW786495:HHW786497 HRS786495:HRS786497 IBO786495:IBO786497 ILK786495:ILK786497 IVG786495:IVG786497 JFC786495:JFC786497 JOY786495:JOY786497 JYU786495:JYU786497 KIQ786495:KIQ786497 KSM786495:KSM786497 LCI786495:LCI786497 LME786495:LME786497 LWA786495:LWA786497 MFW786495:MFW786497 MPS786495:MPS786497 MZO786495:MZO786497 NJK786495:NJK786497 NTG786495:NTG786497 ODC786495:ODC786497 OMY786495:OMY786497 OWU786495:OWU786497 PGQ786495:PGQ786497 PQM786495:PQM786497 QAI786495:QAI786497 QKE786495:QKE786497 QUA786495:QUA786497 RDW786495:RDW786497 RNS786495:RNS786497 RXO786495:RXO786497 SHK786495:SHK786497 SRG786495:SRG786497 TBC786495:TBC786497 TKY786495:TKY786497 TUU786495:TUU786497 UEQ786495:UEQ786497 UOM786495:UOM786497 UYI786495:UYI786497 VIE786495:VIE786497 VSA786495:VSA786497 WBW786495:WBW786497 WLS786495:WLS786497 WVO786495:WVO786497 H852031:H852033 JC852031:JC852033 SY852031:SY852033 ACU852031:ACU852033 AMQ852031:AMQ852033 AWM852031:AWM852033 BGI852031:BGI852033 BQE852031:BQE852033 CAA852031:CAA852033 CJW852031:CJW852033 CTS852031:CTS852033 DDO852031:DDO852033 DNK852031:DNK852033 DXG852031:DXG852033 EHC852031:EHC852033 EQY852031:EQY852033 FAU852031:FAU852033 FKQ852031:FKQ852033 FUM852031:FUM852033 GEI852031:GEI852033 GOE852031:GOE852033 GYA852031:GYA852033 HHW852031:HHW852033 HRS852031:HRS852033 IBO852031:IBO852033 ILK852031:ILK852033 IVG852031:IVG852033 JFC852031:JFC852033 JOY852031:JOY852033 JYU852031:JYU852033 KIQ852031:KIQ852033 KSM852031:KSM852033 LCI852031:LCI852033 LME852031:LME852033 LWA852031:LWA852033 MFW852031:MFW852033 MPS852031:MPS852033 MZO852031:MZO852033 NJK852031:NJK852033 NTG852031:NTG852033 ODC852031:ODC852033 OMY852031:OMY852033 OWU852031:OWU852033 PGQ852031:PGQ852033 PQM852031:PQM852033 QAI852031:QAI852033 QKE852031:QKE852033 QUA852031:QUA852033 RDW852031:RDW852033 RNS852031:RNS852033 RXO852031:RXO852033 SHK852031:SHK852033 SRG852031:SRG852033 TBC852031:TBC852033 TKY852031:TKY852033 TUU852031:TUU852033 UEQ852031:UEQ852033 UOM852031:UOM852033 UYI852031:UYI852033 VIE852031:VIE852033 VSA852031:VSA852033 WBW852031:WBW852033 WLS852031:WLS852033 WVO852031:WVO852033 H917567:H917569 JC917567:JC917569 SY917567:SY917569 ACU917567:ACU917569 AMQ917567:AMQ917569 AWM917567:AWM917569 BGI917567:BGI917569 BQE917567:BQE917569 CAA917567:CAA917569 CJW917567:CJW917569 CTS917567:CTS917569 DDO917567:DDO917569 DNK917567:DNK917569 DXG917567:DXG917569 EHC917567:EHC917569 EQY917567:EQY917569 FAU917567:FAU917569 FKQ917567:FKQ917569 FUM917567:FUM917569 GEI917567:GEI917569 GOE917567:GOE917569 GYA917567:GYA917569 HHW917567:HHW917569 HRS917567:HRS917569 IBO917567:IBO917569 ILK917567:ILK917569 IVG917567:IVG917569 JFC917567:JFC917569 JOY917567:JOY917569 JYU917567:JYU917569 KIQ917567:KIQ917569 KSM917567:KSM917569 LCI917567:LCI917569 LME917567:LME917569 LWA917567:LWA917569 MFW917567:MFW917569 MPS917567:MPS917569 MZO917567:MZO917569 NJK917567:NJK917569 NTG917567:NTG917569 ODC917567:ODC917569 OMY917567:OMY917569 OWU917567:OWU917569 PGQ917567:PGQ917569 PQM917567:PQM917569 QAI917567:QAI917569 QKE917567:QKE917569 QUA917567:QUA917569 RDW917567:RDW917569 RNS917567:RNS917569 RXO917567:RXO917569 SHK917567:SHK917569 SRG917567:SRG917569 TBC917567:TBC917569 TKY917567:TKY917569 TUU917567:TUU917569 UEQ917567:UEQ917569 UOM917567:UOM917569 UYI917567:UYI917569 VIE917567:VIE917569 VSA917567:VSA917569 WBW917567:WBW917569 WLS917567:WLS917569 WVO917567:WVO917569 H983103:H983105 JC983103:JC983105 SY983103:SY983105 ACU983103:ACU983105 AMQ983103:AMQ983105 AWM983103:AWM983105 BGI983103:BGI983105 BQE983103:BQE983105 CAA983103:CAA983105 CJW983103:CJW983105 CTS983103:CTS983105 DDO983103:DDO983105 DNK983103:DNK983105 DXG983103:DXG983105 EHC983103:EHC983105 EQY983103:EQY983105 FAU983103:FAU983105 FKQ983103:FKQ983105 FUM983103:FUM983105 GEI983103:GEI983105 GOE983103:GOE983105 GYA983103:GYA983105 HHW983103:HHW983105 HRS983103:HRS983105 IBO983103:IBO983105 ILK983103:ILK983105 IVG983103:IVG983105 JFC983103:JFC983105 JOY983103:JOY983105 JYU983103:JYU983105 KIQ983103:KIQ983105 KSM983103:KSM983105 LCI983103:LCI983105 LME983103:LME983105 LWA983103:LWA983105 MFW983103:MFW983105 MPS983103:MPS983105 MZO983103:MZO983105 NJK983103:NJK983105 NTG983103:NTG983105 ODC983103:ODC983105 OMY983103:OMY983105 OWU983103:OWU983105 PGQ983103:PGQ983105 PQM983103:PQM983105 QAI983103:QAI983105 QKE983103:QKE983105 QUA983103:QUA983105 RDW983103:RDW983105 RNS983103:RNS983105 RXO983103:RXO983105 SHK983103:SHK983105 SRG983103:SRG983105 TBC983103:TBC983105 TKY983103:TKY983105 TUU983103:TUU983105 UEQ983103:UEQ983105 UOM983103:UOM983105 UYI983103:UYI983105 VIE983103:VIE983105 VSA983103:VSA983105 WBW983103:WBW983105 WLS983103:WLS983105 WVO983103:WVO983105 C6 IX6 ST6 ACP6 AML6 AWH6 BGD6 BPZ6 BZV6 CJR6 CTN6 DDJ6 DNF6 DXB6 EGX6 EQT6 FAP6 FKL6 FUH6 GED6 GNZ6 GXV6 HHR6 HRN6 IBJ6 ILF6 IVB6 JEX6 JOT6 JYP6 KIL6 KSH6 LCD6 LLZ6 LVV6 MFR6 MPN6 MZJ6 NJF6 NTB6 OCX6 OMT6 OWP6 PGL6 PQH6 QAD6 QJZ6 QTV6 RDR6 RNN6 RXJ6 SHF6 SRB6 TAX6 TKT6 TUP6 UEL6 UOH6 UYD6 VHZ6 VRV6 WBR6 WLN6 WVJ6 C65599 IX65599 ST65599 ACP65599 AML65599 AWH65599 BGD65599 BPZ65599 BZV65599 CJR65599 CTN65599 DDJ65599 DNF65599 DXB65599 EGX65599 EQT65599 FAP65599 FKL65599 FUH65599 GED65599 GNZ65599 GXV65599 HHR65599 HRN65599 IBJ65599 ILF65599 IVB65599 JEX65599 JOT65599 JYP65599 KIL65599 KSH65599 LCD65599 LLZ65599 LVV65599 MFR65599 MPN65599 MZJ65599 NJF65599 NTB65599 OCX65599 OMT65599 OWP65599 PGL65599 PQH65599 QAD65599 QJZ65599 QTV65599 RDR65599 RNN65599 RXJ65599 SHF65599 SRB65599 TAX65599 TKT65599 TUP65599 UEL65599 UOH65599 UYD65599 VHZ65599 VRV65599 WBR65599 WLN65599 WVJ65599 C131135 IX131135 ST131135 ACP131135 AML131135 AWH131135 BGD131135 BPZ131135 BZV131135 CJR131135 CTN131135 DDJ131135 DNF131135 DXB131135 EGX131135 EQT131135 FAP131135 FKL131135 FUH131135 GED131135 GNZ131135 GXV131135 HHR131135 HRN131135 IBJ131135 ILF131135 IVB131135 JEX131135 JOT131135 JYP131135 KIL131135 KSH131135 LCD131135 LLZ131135 LVV131135 MFR131135 MPN131135 MZJ131135 NJF131135 NTB131135 OCX131135 OMT131135 OWP131135 PGL131135 PQH131135 QAD131135 QJZ131135 QTV131135 RDR131135 RNN131135 RXJ131135 SHF131135 SRB131135 TAX131135 TKT131135 TUP131135 UEL131135 UOH131135 UYD131135 VHZ131135 VRV131135 WBR131135 WLN131135 WVJ131135 C196671 IX196671 ST196671 ACP196671 AML196671 AWH196671 BGD196671 BPZ196671 BZV196671 CJR196671 CTN196671 DDJ196671 DNF196671 DXB196671 EGX196671 EQT196671 FAP196671 FKL196671 FUH196671 GED196671 GNZ196671 GXV196671 HHR196671 HRN196671 IBJ196671 ILF196671 IVB196671 JEX196671 JOT196671 JYP196671 KIL196671 KSH196671 LCD196671 LLZ196671 LVV196671 MFR196671 MPN196671 MZJ196671 NJF196671 NTB196671 OCX196671 OMT196671 OWP196671 PGL196671 PQH196671 QAD196671 QJZ196671 QTV196671 RDR196671 RNN196671 RXJ196671 SHF196671 SRB196671 TAX196671 TKT196671 TUP196671 UEL196671 UOH196671 UYD196671 VHZ196671 VRV196671 WBR196671 WLN196671 WVJ196671 C262207 IX262207 ST262207 ACP262207 AML262207 AWH262207 BGD262207 BPZ262207 BZV262207 CJR262207 CTN262207 DDJ262207 DNF262207 DXB262207 EGX262207 EQT262207 FAP262207 FKL262207 FUH262207 GED262207 GNZ262207 GXV262207 HHR262207 HRN262207 IBJ262207 ILF262207 IVB262207 JEX262207 JOT262207 JYP262207 KIL262207 KSH262207 LCD262207 LLZ262207 LVV262207 MFR262207 MPN262207 MZJ262207 NJF262207 NTB262207 OCX262207 OMT262207 OWP262207 PGL262207 PQH262207 QAD262207 QJZ262207 QTV262207 RDR262207 RNN262207 RXJ262207 SHF262207 SRB262207 TAX262207 TKT262207 TUP262207 UEL262207 UOH262207 UYD262207 VHZ262207 VRV262207 WBR262207 WLN262207 WVJ262207 C327743 IX327743 ST327743 ACP327743 AML327743 AWH327743 BGD327743 BPZ327743 BZV327743 CJR327743 CTN327743 DDJ327743 DNF327743 DXB327743 EGX327743 EQT327743 FAP327743 FKL327743 FUH327743 GED327743 GNZ327743 GXV327743 HHR327743 HRN327743 IBJ327743 ILF327743 IVB327743 JEX327743 JOT327743 JYP327743 KIL327743 KSH327743 LCD327743 LLZ327743 LVV327743 MFR327743 MPN327743 MZJ327743 NJF327743 NTB327743 OCX327743 OMT327743 OWP327743 PGL327743 PQH327743 QAD327743 QJZ327743 QTV327743 RDR327743 RNN327743 RXJ327743 SHF327743 SRB327743 TAX327743 TKT327743 TUP327743 UEL327743 UOH327743 UYD327743 VHZ327743 VRV327743 WBR327743 WLN327743 WVJ327743 C393279 IX393279 ST393279 ACP393279 AML393279 AWH393279 BGD393279 BPZ393279 BZV393279 CJR393279 CTN393279 DDJ393279 DNF393279 DXB393279 EGX393279 EQT393279 FAP393279 FKL393279 FUH393279 GED393279 GNZ393279 GXV393279 HHR393279 HRN393279 IBJ393279 ILF393279 IVB393279 JEX393279 JOT393279 JYP393279 KIL393279 KSH393279 LCD393279 LLZ393279 LVV393279 MFR393279 MPN393279 MZJ393279 NJF393279 NTB393279 OCX393279 OMT393279 OWP393279 PGL393279 PQH393279 QAD393279 QJZ393279 QTV393279 RDR393279 RNN393279 RXJ393279 SHF393279 SRB393279 TAX393279 TKT393279 TUP393279 UEL393279 UOH393279 UYD393279 VHZ393279 VRV393279 WBR393279 WLN393279 WVJ393279 C458815 IX458815 ST458815 ACP458815 AML458815 AWH458815 BGD458815 BPZ458815 BZV458815 CJR458815 CTN458815 DDJ458815 DNF458815 DXB458815 EGX458815 EQT458815 FAP458815 FKL458815 FUH458815 GED458815 GNZ458815 GXV458815 HHR458815 HRN458815 IBJ458815 ILF458815 IVB458815 JEX458815 JOT458815 JYP458815 KIL458815 KSH458815 LCD458815 LLZ458815 LVV458815 MFR458815 MPN458815 MZJ458815 NJF458815 NTB458815 OCX458815 OMT458815 OWP458815 PGL458815 PQH458815 QAD458815 QJZ458815 QTV458815 RDR458815 RNN458815 RXJ458815 SHF458815 SRB458815 TAX458815 TKT458815 TUP458815 UEL458815 UOH458815 UYD458815 VHZ458815 VRV458815 WBR458815 WLN458815 WVJ458815 C524351 IX524351 ST524351 ACP524351 AML524351 AWH524351 BGD524351 BPZ524351 BZV524351 CJR524351 CTN524351 DDJ524351 DNF524351 DXB524351 EGX524351 EQT524351 FAP524351 FKL524351 FUH524351 GED524351 GNZ524351 GXV524351 HHR524351 HRN524351 IBJ524351 ILF524351 IVB524351 JEX524351 JOT524351 JYP524351 KIL524351 KSH524351 LCD524351 LLZ524351 LVV524351 MFR524351 MPN524351 MZJ524351 NJF524351 NTB524351 OCX524351 OMT524351 OWP524351 PGL524351 PQH524351 QAD524351 QJZ524351 QTV524351 RDR524351 RNN524351 RXJ524351 SHF524351 SRB524351 TAX524351 TKT524351 TUP524351 UEL524351 UOH524351 UYD524351 VHZ524351 VRV524351 WBR524351 WLN524351 WVJ524351 C589887 IX589887 ST589887 ACP589887 AML589887 AWH589887 BGD589887 BPZ589887 BZV589887 CJR589887 CTN589887 DDJ589887 DNF589887 DXB589887 EGX589887 EQT589887 FAP589887 FKL589887 FUH589887 GED589887 GNZ589887 GXV589887 HHR589887 HRN589887 IBJ589887 ILF589887 IVB589887 JEX589887 JOT589887 JYP589887 KIL589887 KSH589887 LCD589887 LLZ589887 LVV589887 MFR589887 MPN589887 MZJ589887 NJF589887 NTB589887 OCX589887 OMT589887 OWP589887 PGL589887 PQH589887 QAD589887 QJZ589887 QTV589887 RDR589887 RNN589887 RXJ589887 SHF589887 SRB589887 TAX589887 TKT589887 TUP589887 UEL589887 UOH589887 UYD589887 VHZ589887 VRV589887 WBR589887 WLN589887 WVJ589887 C655423 IX655423 ST655423 ACP655423 AML655423 AWH655423 BGD655423 BPZ655423 BZV655423 CJR655423 CTN655423 DDJ655423 DNF655423 DXB655423 EGX655423 EQT655423 FAP655423 FKL655423 FUH655423 GED655423 GNZ655423 GXV655423 HHR655423 HRN655423 IBJ655423 ILF655423 IVB655423 JEX655423 JOT655423 JYP655423 KIL655423 KSH655423 LCD655423 LLZ655423 LVV655423 MFR655423 MPN655423 MZJ655423 NJF655423 NTB655423 OCX655423 OMT655423 OWP655423 PGL655423 PQH655423 QAD655423 QJZ655423 QTV655423 RDR655423 RNN655423 RXJ655423 SHF655423 SRB655423 TAX655423 TKT655423 TUP655423 UEL655423 UOH655423 UYD655423 VHZ655423 VRV655423 WBR655423 WLN655423 WVJ655423 C720959 IX720959 ST720959 ACP720959 AML720959 AWH720959 BGD720959 BPZ720959 BZV720959 CJR720959 CTN720959 DDJ720959 DNF720959 DXB720959 EGX720959 EQT720959 FAP720959 FKL720959 FUH720959 GED720959 GNZ720959 GXV720959 HHR720959 HRN720959 IBJ720959 ILF720959 IVB720959 JEX720959 JOT720959 JYP720959 KIL720959 KSH720959 LCD720959 LLZ720959 LVV720959 MFR720959 MPN720959 MZJ720959 NJF720959 NTB720959 OCX720959 OMT720959 OWP720959 PGL720959 PQH720959 QAD720959 QJZ720959 QTV720959 RDR720959 RNN720959 RXJ720959 SHF720959 SRB720959 TAX720959 TKT720959 TUP720959 UEL720959 UOH720959 UYD720959 VHZ720959 VRV720959 WBR720959 WLN720959 WVJ720959 C786495 IX786495 ST786495 ACP786495 AML786495 AWH786495 BGD786495 BPZ786495 BZV786495 CJR786495 CTN786495 DDJ786495 DNF786495 DXB786495 EGX786495 EQT786495 FAP786495 FKL786495 FUH786495 GED786495 GNZ786495 GXV786495 HHR786495 HRN786495 IBJ786495 ILF786495 IVB786495 JEX786495 JOT786495 JYP786495 KIL786495 KSH786495 LCD786495 LLZ786495 LVV786495 MFR786495 MPN786495 MZJ786495 NJF786495 NTB786495 OCX786495 OMT786495 OWP786495 PGL786495 PQH786495 QAD786495 QJZ786495 QTV786495 RDR786495 RNN786495 RXJ786495 SHF786495 SRB786495 TAX786495 TKT786495 TUP786495 UEL786495 UOH786495 UYD786495 VHZ786495 VRV786495 WBR786495 WLN786495 WVJ786495 C852031 IX852031 ST852031 ACP852031 AML852031 AWH852031 BGD852031 BPZ852031 BZV852031 CJR852031 CTN852031 DDJ852031 DNF852031 DXB852031 EGX852031 EQT852031 FAP852031 FKL852031 FUH852031 GED852031 GNZ852031 GXV852031 HHR852031 HRN852031 IBJ852031 ILF852031 IVB852031 JEX852031 JOT852031 JYP852031 KIL852031 KSH852031 LCD852031 LLZ852031 LVV852031 MFR852031 MPN852031 MZJ852031 NJF852031 NTB852031 OCX852031 OMT852031 OWP852031 PGL852031 PQH852031 QAD852031 QJZ852031 QTV852031 RDR852031 RNN852031 RXJ852031 SHF852031 SRB852031 TAX852031 TKT852031 TUP852031 UEL852031 UOH852031 UYD852031 VHZ852031 VRV852031 WBR852031 WLN852031 WVJ852031 C917567 IX917567 ST917567 ACP917567 AML917567 AWH917567 BGD917567 BPZ917567 BZV917567 CJR917567 CTN917567 DDJ917567 DNF917567 DXB917567 EGX917567 EQT917567 FAP917567 FKL917567 FUH917567 GED917567 GNZ917567 GXV917567 HHR917567 HRN917567 IBJ917567 ILF917567 IVB917567 JEX917567 JOT917567 JYP917567 KIL917567 KSH917567 LCD917567 LLZ917567 LVV917567 MFR917567 MPN917567 MZJ917567 NJF917567 NTB917567 OCX917567 OMT917567 OWP917567 PGL917567 PQH917567 QAD917567 QJZ917567 QTV917567 RDR917567 RNN917567 RXJ917567 SHF917567 SRB917567 TAX917567 TKT917567 TUP917567 UEL917567 UOH917567 UYD917567 VHZ917567 VRV917567 WBR917567 WLN917567 WVJ917567 C983103 IX983103 ST983103 ACP983103 AML983103 AWH983103 BGD983103 BPZ983103 BZV983103 CJR983103 CTN983103 DDJ983103 DNF983103 DXB983103 EGX983103 EQT983103 FAP983103 FKL983103 FUH983103 GED983103 GNZ983103 GXV983103 HHR983103 HRN983103 IBJ983103 ILF983103 IVB983103 JEX983103 JOT983103 JYP983103 KIL983103 KSH983103 LCD983103 LLZ983103 LVV983103 MFR983103 MPN983103 MZJ983103 NJF983103 NTB983103 OCX983103 OMT983103 OWP983103 PGL983103 PQH983103 QAD983103 QJZ983103 QTV983103 RDR983103 RNN983103 RXJ983103 SHF983103 SRB983103 TAX983103 TKT983103 TUP983103 UEL983103 UOH983103 UYD983103 VHZ983103 VRV983103 WBR983103 WLN983103 WVJ983103" xr:uid="{00000000-0002-0000-0200-000000000000}"/>
    <dataValidation allowBlank="1" prompt="UPDATED BY KHATEEB MUHAMMAD MUHYIDDEEN" sqref="P6:P8 JL6:JL8 TH6:TH8 ADD6:ADD8 AMZ6:AMZ8 AWV6:AWV8 BGR6:BGR8 BQN6:BQN8 CAJ6:CAJ8 CKF6:CKF8 CUB6:CUB8 DDX6:DDX8 DNT6:DNT8 DXP6:DXP8 EHL6:EHL8 ERH6:ERH8 FBD6:FBD8 FKZ6:FKZ8 FUV6:FUV8 GER6:GER8 GON6:GON8 GYJ6:GYJ8 HIF6:HIF8 HSB6:HSB8 IBX6:IBX8 ILT6:ILT8 IVP6:IVP8 JFL6:JFL8 JPH6:JPH8 JZD6:JZD8 KIZ6:KIZ8 KSV6:KSV8 LCR6:LCR8 LMN6:LMN8 LWJ6:LWJ8 MGF6:MGF8 MQB6:MQB8 MZX6:MZX8 NJT6:NJT8 NTP6:NTP8 ODL6:ODL8 ONH6:ONH8 OXD6:OXD8 PGZ6:PGZ8 PQV6:PQV8 QAR6:QAR8 QKN6:QKN8 QUJ6:QUJ8 REF6:REF8 ROB6:ROB8 RXX6:RXX8 SHT6:SHT8 SRP6:SRP8 TBL6:TBL8 TLH6:TLH8 TVD6:TVD8 UEZ6:UEZ8 UOV6:UOV8 UYR6:UYR8 VIN6:VIN8 VSJ6:VSJ8 WCF6:WCF8 WMB6:WMB8 WVX6:WVX8 P65599:P65601 JL65599:JL65601 TH65599:TH65601 ADD65599:ADD65601 AMZ65599:AMZ65601 AWV65599:AWV65601 BGR65599:BGR65601 BQN65599:BQN65601 CAJ65599:CAJ65601 CKF65599:CKF65601 CUB65599:CUB65601 DDX65599:DDX65601 DNT65599:DNT65601 DXP65599:DXP65601 EHL65599:EHL65601 ERH65599:ERH65601 FBD65599:FBD65601 FKZ65599:FKZ65601 FUV65599:FUV65601 GER65599:GER65601 GON65599:GON65601 GYJ65599:GYJ65601 HIF65599:HIF65601 HSB65599:HSB65601 IBX65599:IBX65601 ILT65599:ILT65601 IVP65599:IVP65601 JFL65599:JFL65601 JPH65599:JPH65601 JZD65599:JZD65601 KIZ65599:KIZ65601 KSV65599:KSV65601 LCR65599:LCR65601 LMN65599:LMN65601 LWJ65599:LWJ65601 MGF65599:MGF65601 MQB65599:MQB65601 MZX65599:MZX65601 NJT65599:NJT65601 NTP65599:NTP65601 ODL65599:ODL65601 ONH65599:ONH65601 OXD65599:OXD65601 PGZ65599:PGZ65601 PQV65599:PQV65601 QAR65599:QAR65601 QKN65599:QKN65601 QUJ65599:QUJ65601 REF65599:REF65601 ROB65599:ROB65601 RXX65599:RXX65601 SHT65599:SHT65601 SRP65599:SRP65601 TBL65599:TBL65601 TLH65599:TLH65601 TVD65599:TVD65601 UEZ65599:UEZ65601 UOV65599:UOV65601 UYR65599:UYR65601 VIN65599:VIN65601 VSJ65599:VSJ65601 WCF65599:WCF65601 WMB65599:WMB65601 WVX65599:WVX65601 P131135:P131137 JL131135:JL131137 TH131135:TH131137 ADD131135:ADD131137 AMZ131135:AMZ131137 AWV131135:AWV131137 BGR131135:BGR131137 BQN131135:BQN131137 CAJ131135:CAJ131137 CKF131135:CKF131137 CUB131135:CUB131137 DDX131135:DDX131137 DNT131135:DNT131137 DXP131135:DXP131137 EHL131135:EHL131137 ERH131135:ERH131137 FBD131135:FBD131137 FKZ131135:FKZ131137 FUV131135:FUV131137 GER131135:GER131137 GON131135:GON131137 GYJ131135:GYJ131137 HIF131135:HIF131137 HSB131135:HSB131137 IBX131135:IBX131137 ILT131135:ILT131137 IVP131135:IVP131137 JFL131135:JFL131137 JPH131135:JPH131137 JZD131135:JZD131137 KIZ131135:KIZ131137 KSV131135:KSV131137 LCR131135:LCR131137 LMN131135:LMN131137 LWJ131135:LWJ131137 MGF131135:MGF131137 MQB131135:MQB131137 MZX131135:MZX131137 NJT131135:NJT131137 NTP131135:NTP131137 ODL131135:ODL131137 ONH131135:ONH131137 OXD131135:OXD131137 PGZ131135:PGZ131137 PQV131135:PQV131137 QAR131135:QAR131137 QKN131135:QKN131137 QUJ131135:QUJ131137 REF131135:REF131137 ROB131135:ROB131137 RXX131135:RXX131137 SHT131135:SHT131137 SRP131135:SRP131137 TBL131135:TBL131137 TLH131135:TLH131137 TVD131135:TVD131137 UEZ131135:UEZ131137 UOV131135:UOV131137 UYR131135:UYR131137 VIN131135:VIN131137 VSJ131135:VSJ131137 WCF131135:WCF131137 WMB131135:WMB131137 WVX131135:WVX131137 P196671:P196673 JL196671:JL196673 TH196671:TH196673 ADD196671:ADD196673 AMZ196671:AMZ196673 AWV196671:AWV196673 BGR196671:BGR196673 BQN196671:BQN196673 CAJ196671:CAJ196673 CKF196671:CKF196673 CUB196671:CUB196673 DDX196671:DDX196673 DNT196671:DNT196673 DXP196671:DXP196673 EHL196671:EHL196673 ERH196671:ERH196673 FBD196671:FBD196673 FKZ196671:FKZ196673 FUV196671:FUV196673 GER196671:GER196673 GON196671:GON196673 GYJ196671:GYJ196673 HIF196671:HIF196673 HSB196671:HSB196673 IBX196671:IBX196673 ILT196671:ILT196673 IVP196671:IVP196673 JFL196671:JFL196673 JPH196671:JPH196673 JZD196671:JZD196673 KIZ196671:KIZ196673 KSV196671:KSV196673 LCR196671:LCR196673 LMN196671:LMN196673 LWJ196671:LWJ196673 MGF196671:MGF196673 MQB196671:MQB196673 MZX196671:MZX196673 NJT196671:NJT196673 NTP196671:NTP196673 ODL196671:ODL196673 ONH196671:ONH196673 OXD196671:OXD196673 PGZ196671:PGZ196673 PQV196671:PQV196673 QAR196671:QAR196673 QKN196671:QKN196673 QUJ196671:QUJ196673 REF196671:REF196673 ROB196671:ROB196673 RXX196671:RXX196673 SHT196671:SHT196673 SRP196671:SRP196673 TBL196671:TBL196673 TLH196671:TLH196673 TVD196671:TVD196673 UEZ196671:UEZ196673 UOV196671:UOV196673 UYR196671:UYR196673 VIN196671:VIN196673 VSJ196671:VSJ196673 WCF196671:WCF196673 WMB196671:WMB196673 WVX196671:WVX196673 P262207:P262209 JL262207:JL262209 TH262207:TH262209 ADD262207:ADD262209 AMZ262207:AMZ262209 AWV262207:AWV262209 BGR262207:BGR262209 BQN262207:BQN262209 CAJ262207:CAJ262209 CKF262207:CKF262209 CUB262207:CUB262209 DDX262207:DDX262209 DNT262207:DNT262209 DXP262207:DXP262209 EHL262207:EHL262209 ERH262207:ERH262209 FBD262207:FBD262209 FKZ262207:FKZ262209 FUV262207:FUV262209 GER262207:GER262209 GON262207:GON262209 GYJ262207:GYJ262209 HIF262207:HIF262209 HSB262207:HSB262209 IBX262207:IBX262209 ILT262207:ILT262209 IVP262207:IVP262209 JFL262207:JFL262209 JPH262207:JPH262209 JZD262207:JZD262209 KIZ262207:KIZ262209 KSV262207:KSV262209 LCR262207:LCR262209 LMN262207:LMN262209 LWJ262207:LWJ262209 MGF262207:MGF262209 MQB262207:MQB262209 MZX262207:MZX262209 NJT262207:NJT262209 NTP262207:NTP262209 ODL262207:ODL262209 ONH262207:ONH262209 OXD262207:OXD262209 PGZ262207:PGZ262209 PQV262207:PQV262209 QAR262207:QAR262209 QKN262207:QKN262209 QUJ262207:QUJ262209 REF262207:REF262209 ROB262207:ROB262209 RXX262207:RXX262209 SHT262207:SHT262209 SRP262207:SRP262209 TBL262207:TBL262209 TLH262207:TLH262209 TVD262207:TVD262209 UEZ262207:UEZ262209 UOV262207:UOV262209 UYR262207:UYR262209 VIN262207:VIN262209 VSJ262207:VSJ262209 WCF262207:WCF262209 WMB262207:WMB262209 WVX262207:WVX262209 P327743:P327745 JL327743:JL327745 TH327743:TH327745 ADD327743:ADD327745 AMZ327743:AMZ327745 AWV327743:AWV327745 BGR327743:BGR327745 BQN327743:BQN327745 CAJ327743:CAJ327745 CKF327743:CKF327745 CUB327743:CUB327745 DDX327743:DDX327745 DNT327743:DNT327745 DXP327743:DXP327745 EHL327743:EHL327745 ERH327743:ERH327745 FBD327743:FBD327745 FKZ327743:FKZ327745 FUV327743:FUV327745 GER327743:GER327745 GON327743:GON327745 GYJ327743:GYJ327745 HIF327743:HIF327745 HSB327743:HSB327745 IBX327743:IBX327745 ILT327743:ILT327745 IVP327743:IVP327745 JFL327743:JFL327745 JPH327743:JPH327745 JZD327743:JZD327745 KIZ327743:KIZ327745 KSV327743:KSV327745 LCR327743:LCR327745 LMN327743:LMN327745 LWJ327743:LWJ327745 MGF327743:MGF327745 MQB327743:MQB327745 MZX327743:MZX327745 NJT327743:NJT327745 NTP327743:NTP327745 ODL327743:ODL327745 ONH327743:ONH327745 OXD327743:OXD327745 PGZ327743:PGZ327745 PQV327743:PQV327745 QAR327743:QAR327745 QKN327743:QKN327745 QUJ327743:QUJ327745 REF327743:REF327745 ROB327743:ROB327745 RXX327743:RXX327745 SHT327743:SHT327745 SRP327743:SRP327745 TBL327743:TBL327745 TLH327743:TLH327745 TVD327743:TVD327745 UEZ327743:UEZ327745 UOV327743:UOV327745 UYR327743:UYR327745 VIN327743:VIN327745 VSJ327743:VSJ327745 WCF327743:WCF327745 WMB327743:WMB327745 WVX327743:WVX327745 P393279:P393281 JL393279:JL393281 TH393279:TH393281 ADD393279:ADD393281 AMZ393279:AMZ393281 AWV393279:AWV393281 BGR393279:BGR393281 BQN393279:BQN393281 CAJ393279:CAJ393281 CKF393279:CKF393281 CUB393279:CUB393281 DDX393279:DDX393281 DNT393279:DNT393281 DXP393279:DXP393281 EHL393279:EHL393281 ERH393279:ERH393281 FBD393279:FBD393281 FKZ393279:FKZ393281 FUV393279:FUV393281 GER393279:GER393281 GON393279:GON393281 GYJ393279:GYJ393281 HIF393279:HIF393281 HSB393279:HSB393281 IBX393279:IBX393281 ILT393279:ILT393281 IVP393279:IVP393281 JFL393279:JFL393281 JPH393279:JPH393281 JZD393279:JZD393281 KIZ393279:KIZ393281 KSV393279:KSV393281 LCR393279:LCR393281 LMN393279:LMN393281 LWJ393279:LWJ393281 MGF393279:MGF393281 MQB393279:MQB393281 MZX393279:MZX393281 NJT393279:NJT393281 NTP393279:NTP393281 ODL393279:ODL393281 ONH393279:ONH393281 OXD393279:OXD393281 PGZ393279:PGZ393281 PQV393279:PQV393281 QAR393279:QAR393281 QKN393279:QKN393281 QUJ393279:QUJ393281 REF393279:REF393281 ROB393279:ROB393281 RXX393279:RXX393281 SHT393279:SHT393281 SRP393279:SRP393281 TBL393279:TBL393281 TLH393279:TLH393281 TVD393279:TVD393281 UEZ393279:UEZ393281 UOV393279:UOV393281 UYR393279:UYR393281 VIN393279:VIN393281 VSJ393279:VSJ393281 WCF393279:WCF393281 WMB393279:WMB393281 WVX393279:WVX393281 P458815:P458817 JL458815:JL458817 TH458815:TH458817 ADD458815:ADD458817 AMZ458815:AMZ458817 AWV458815:AWV458817 BGR458815:BGR458817 BQN458815:BQN458817 CAJ458815:CAJ458817 CKF458815:CKF458817 CUB458815:CUB458817 DDX458815:DDX458817 DNT458815:DNT458817 DXP458815:DXP458817 EHL458815:EHL458817 ERH458815:ERH458817 FBD458815:FBD458817 FKZ458815:FKZ458817 FUV458815:FUV458817 GER458815:GER458817 GON458815:GON458817 GYJ458815:GYJ458817 HIF458815:HIF458817 HSB458815:HSB458817 IBX458815:IBX458817 ILT458815:ILT458817 IVP458815:IVP458817 JFL458815:JFL458817 JPH458815:JPH458817 JZD458815:JZD458817 KIZ458815:KIZ458817 KSV458815:KSV458817 LCR458815:LCR458817 LMN458815:LMN458817 LWJ458815:LWJ458817 MGF458815:MGF458817 MQB458815:MQB458817 MZX458815:MZX458817 NJT458815:NJT458817 NTP458815:NTP458817 ODL458815:ODL458817 ONH458815:ONH458817 OXD458815:OXD458817 PGZ458815:PGZ458817 PQV458815:PQV458817 QAR458815:QAR458817 QKN458815:QKN458817 QUJ458815:QUJ458817 REF458815:REF458817 ROB458815:ROB458817 RXX458815:RXX458817 SHT458815:SHT458817 SRP458815:SRP458817 TBL458815:TBL458817 TLH458815:TLH458817 TVD458815:TVD458817 UEZ458815:UEZ458817 UOV458815:UOV458817 UYR458815:UYR458817 VIN458815:VIN458817 VSJ458815:VSJ458817 WCF458815:WCF458817 WMB458815:WMB458817 WVX458815:WVX458817 P524351:P524353 JL524351:JL524353 TH524351:TH524353 ADD524351:ADD524353 AMZ524351:AMZ524353 AWV524351:AWV524353 BGR524351:BGR524353 BQN524351:BQN524353 CAJ524351:CAJ524353 CKF524351:CKF524353 CUB524351:CUB524353 DDX524351:DDX524353 DNT524351:DNT524353 DXP524351:DXP524353 EHL524351:EHL524353 ERH524351:ERH524353 FBD524351:FBD524353 FKZ524351:FKZ524353 FUV524351:FUV524353 GER524351:GER524353 GON524351:GON524353 GYJ524351:GYJ524353 HIF524351:HIF524353 HSB524351:HSB524353 IBX524351:IBX524353 ILT524351:ILT524353 IVP524351:IVP524353 JFL524351:JFL524353 JPH524351:JPH524353 JZD524351:JZD524353 KIZ524351:KIZ524353 KSV524351:KSV524353 LCR524351:LCR524353 LMN524351:LMN524353 LWJ524351:LWJ524353 MGF524351:MGF524353 MQB524351:MQB524353 MZX524351:MZX524353 NJT524351:NJT524353 NTP524351:NTP524353 ODL524351:ODL524353 ONH524351:ONH524353 OXD524351:OXD524353 PGZ524351:PGZ524353 PQV524351:PQV524353 QAR524351:QAR524353 QKN524351:QKN524353 QUJ524351:QUJ524353 REF524351:REF524353 ROB524351:ROB524353 RXX524351:RXX524353 SHT524351:SHT524353 SRP524351:SRP524353 TBL524351:TBL524353 TLH524351:TLH524353 TVD524351:TVD524353 UEZ524351:UEZ524353 UOV524351:UOV524353 UYR524351:UYR524353 VIN524351:VIN524353 VSJ524351:VSJ524353 WCF524351:WCF524353 WMB524351:WMB524353 WVX524351:WVX524353 P589887:P589889 JL589887:JL589889 TH589887:TH589889 ADD589887:ADD589889 AMZ589887:AMZ589889 AWV589887:AWV589889 BGR589887:BGR589889 BQN589887:BQN589889 CAJ589887:CAJ589889 CKF589887:CKF589889 CUB589887:CUB589889 DDX589887:DDX589889 DNT589887:DNT589889 DXP589887:DXP589889 EHL589887:EHL589889 ERH589887:ERH589889 FBD589887:FBD589889 FKZ589887:FKZ589889 FUV589887:FUV589889 GER589887:GER589889 GON589887:GON589889 GYJ589887:GYJ589889 HIF589887:HIF589889 HSB589887:HSB589889 IBX589887:IBX589889 ILT589887:ILT589889 IVP589887:IVP589889 JFL589887:JFL589889 JPH589887:JPH589889 JZD589887:JZD589889 KIZ589887:KIZ589889 KSV589887:KSV589889 LCR589887:LCR589889 LMN589887:LMN589889 LWJ589887:LWJ589889 MGF589887:MGF589889 MQB589887:MQB589889 MZX589887:MZX589889 NJT589887:NJT589889 NTP589887:NTP589889 ODL589887:ODL589889 ONH589887:ONH589889 OXD589887:OXD589889 PGZ589887:PGZ589889 PQV589887:PQV589889 QAR589887:QAR589889 QKN589887:QKN589889 QUJ589887:QUJ589889 REF589887:REF589889 ROB589887:ROB589889 RXX589887:RXX589889 SHT589887:SHT589889 SRP589887:SRP589889 TBL589887:TBL589889 TLH589887:TLH589889 TVD589887:TVD589889 UEZ589887:UEZ589889 UOV589887:UOV589889 UYR589887:UYR589889 VIN589887:VIN589889 VSJ589887:VSJ589889 WCF589887:WCF589889 WMB589887:WMB589889 WVX589887:WVX589889 P655423:P655425 JL655423:JL655425 TH655423:TH655425 ADD655423:ADD655425 AMZ655423:AMZ655425 AWV655423:AWV655425 BGR655423:BGR655425 BQN655423:BQN655425 CAJ655423:CAJ655425 CKF655423:CKF655425 CUB655423:CUB655425 DDX655423:DDX655425 DNT655423:DNT655425 DXP655423:DXP655425 EHL655423:EHL655425 ERH655423:ERH655425 FBD655423:FBD655425 FKZ655423:FKZ655425 FUV655423:FUV655425 GER655423:GER655425 GON655423:GON655425 GYJ655423:GYJ655425 HIF655423:HIF655425 HSB655423:HSB655425 IBX655423:IBX655425 ILT655423:ILT655425 IVP655423:IVP655425 JFL655423:JFL655425 JPH655423:JPH655425 JZD655423:JZD655425 KIZ655423:KIZ655425 KSV655423:KSV655425 LCR655423:LCR655425 LMN655423:LMN655425 LWJ655423:LWJ655425 MGF655423:MGF655425 MQB655423:MQB655425 MZX655423:MZX655425 NJT655423:NJT655425 NTP655423:NTP655425 ODL655423:ODL655425 ONH655423:ONH655425 OXD655423:OXD655425 PGZ655423:PGZ655425 PQV655423:PQV655425 QAR655423:QAR655425 QKN655423:QKN655425 QUJ655423:QUJ655425 REF655423:REF655425 ROB655423:ROB655425 RXX655423:RXX655425 SHT655423:SHT655425 SRP655423:SRP655425 TBL655423:TBL655425 TLH655423:TLH655425 TVD655423:TVD655425 UEZ655423:UEZ655425 UOV655423:UOV655425 UYR655423:UYR655425 VIN655423:VIN655425 VSJ655423:VSJ655425 WCF655423:WCF655425 WMB655423:WMB655425 WVX655423:WVX655425 P720959:P720961 JL720959:JL720961 TH720959:TH720961 ADD720959:ADD720961 AMZ720959:AMZ720961 AWV720959:AWV720961 BGR720959:BGR720961 BQN720959:BQN720961 CAJ720959:CAJ720961 CKF720959:CKF720961 CUB720959:CUB720961 DDX720959:DDX720961 DNT720959:DNT720961 DXP720959:DXP720961 EHL720959:EHL720961 ERH720959:ERH720961 FBD720959:FBD720961 FKZ720959:FKZ720961 FUV720959:FUV720961 GER720959:GER720961 GON720959:GON720961 GYJ720959:GYJ720961 HIF720959:HIF720961 HSB720959:HSB720961 IBX720959:IBX720961 ILT720959:ILT720961 IVP720959:IVP720961 JFL720959:JFL720961 JPH720959:JPH720961 JZD720959:JZD720961 KIZ720959:KIZ720961 KSV720959:KSV720961 LCR720959:LCR720961 LMN720959:LMN720961 LWJ720959:LWJ720961 MGF720959:MGF720961 MQB720959:MQB720961 MZX720959:MZX720961 NJT720959:NJT720961 NTP720959:NTP720961 ODL720959:ODL720961 ONH720959:ONH720961 OXD720959:OXD720961 PGZ720959:PGZ720961 PQV720959:PQV720961 QAR720959:QAR720961 QKN720959:QKN720961 QUJ720959:QUJ720961 REF720959:REF720961 ROB720959:ROB720961 RXX720959:RXX720961 SHT720959:SHT720961 SRP720959:SRP720961 TBL720959:TBL720961 TLH720959:TLH720961 TVD720959:TVD720961 UEZ720959:UEZ720961 UOV720959:UOV720961 UYR720959:UYR720961 VIN720959:VIN720961 VSJ720959:VSJ720961 WCF720959:WCF720961 WMB720959:WMB720961 WVX720959:WVX720961 P786495:P786497 JL786495:JL786497 TH786495:TH786497 ADD786495:ADD786497 AMZ786495:AMZ786497 AWV786495:AWV786497 BGR786495:BGR786497 BQN786495:BQN786497 CAJ786495:CAJ786497 CKF786495:CKF786497 CUB786495:CUB786497 DDX786495:DDX786497 DNT786495:DNT786497 DXP786495:DXP786497 EHL786495:EHL786497 ERH786495:ERH786497 FBD786495:FBD786497 FKZ786495:FKZ786497 FUV786495:FUV786497 GER786495:GER786497 GON786495:GON786497 GYJ786495:GYJ786497 HIF786495:HIF786497 HSB786495:HSB786497 IBX786495:IBX786497 ILT786495:ILT786497 IVP786495:IVP786497 JFL786495:JFL786497 JPH786495:JPH786497 JZD786495:JZD786497 KIZ786495:KIZ786497 KSV786495:KSV786497 LCR786495:LCR786497 LMN786495:LMN786497 LWJ786495:LWJ786497 MGF786495:MGF786497 MQB786495:MQB786497 MZX786495:MZX786497 NJT786495:NJT786497 NTP786495:NTP786497 ODL786495:ODL786497 ONH786495:ONH786497 OXD786495:OXD786497 PGZ786495:PGZ786497 PQV786495:PQV786497 QAR786495:QAR786497 QKN786495:QKN786497 QUJ786495:QUJ786497 REF786495:REF786497 ROB786495:ROB786497 RXX786495:RXX786497 SHT786495:SHT786497 SRP786495:SRP786497 TBL786495:TBL786497 TLH786495:TLH786497 TVD786495:TVD786497 UEZ786495:UEZ786497 UOV786495:UOV786497 UYR786495:UYR786497 VIN786495:VIN786497 VSJ786495:VSJ786497 WCF786495:WCF786497 WMB786495:WMB786497 WVX786495:WVX786497 P852031:P852033 JL852031:JL852033 TH852031:TH852033 ADD852031:ADD852033 AMZ852031:AMZ852033 AWV852031:AWV852033 BGR852031:BGR852033 BQN852031:BQN852033 CAJ852031:CAJ852033 CKF852031:CKF852033 CUB852031:CUB852033 DDX852031:DDX852033 DNT852031:DNT852033 DXP852031:DXP852033 EHL852031:EHL852033 ERH852031:ERH852033 FBD852031:FBD852033 FKZ852031:FKZ852033 FUV852031:FUV852033 GER852031:GER852033 GON852031:GON852033 GYJ852031:GYJ852033 HIF852031:HIF852033 HSB852031:HSB852033 IBX852031:IBX852033 ILT852031:ILT852033 IVP852031:IVP852033 JFL852031:JFL852033 JPH852031:JPH852033 JZD852031:JZD852033 KIZ852031:KIZ852033 KSV852031:KSV852033 LCR852031:LCR852033 LMN852031:LMN852033 LWJ852031:LWJ852033 MGF852031:MGF852033 MQB852031:MQB852033 MZX852031:MZX852033 NJT852031:NJT852033 NTP852031:NTP852033 ODL852031:ODL852033 ONH852031:ONH852033 OXD852031:OXD852033 PGZ852031:PGZ852033 PQV852031:PQV852033 QAR852031:QAR852033 QKN852031:QKN852033 QUJ852031:QUJ852033 REF852031:REF852033 ROB852031:ROB852033 RXX852031:RXX852033 SHT852031:SHT852033 SRP852031:SRP852033 TBL852031:TBL852033 TLH852031:TLH852033 TVD852031:TVD852033 UEZ852031:UEZ852033 UOV852031:UOV852033 UYR852031:UYR852033 VIN852031:VIN852033 VSJ852031:VSJ852033 WCF852031:WCF852033 WMB852031:WMB852033 WVX852031:WVX852033 P917567:P917569 JL917567:JL917569 TH917567:TH917569 ADD917567:ADD917569 AMZ917567:AMZ917569 AWV917567:AWV917569 BGR917567:BGR917569 BQN917567:BQN917569 CAJ917567:CAJ917569 CKF917567:CKF917569 CUB917567:CUB917569 DDX917567:DDX917569 DNT917567:DNT917569 DXP917567:DXP917569 EHL917567:EHL917569 ERH917567:ERH917569 FBD917567:FBD917569 FKZ917567:FKZ917569 FUV917567:FUV917569 GER917567:GER917569 GON917567:GON917569 GYJ917567:GYJ917569 HIF917567:HIF917569 HSB917567:HSB917569 IBX917567:IBX917569 ILT917567:ILT917569 IVP917567:IVP917569 JFL917567:JFL917569 JPH917567:JPH917569 JZD917567:JZD917569 KIZ917567:KIZ917569 KSV917567:KSV917569 LCR917567:LCR917569 LMN917567:LMN917569 LWJ917567:LWJ917569 MGF917567:MGF917569 MQB917567:MQB917569 MZX917567:MZX917569 NJT917567:NJT917569 NTP917567:NTP917569 ODL917567:ODL917569 ONH917567:ONH917569 OXD917567:OXD917569 PGZ917567:PGZ917569 PQV917567:PQV917569 QAR917567:QAR917569 QKN917567:QKN917569 QUJ917567:QUJ917569 REF917567:REF917569 ROB917567:ROB917569 RXX917567:RXX917569 SHT917567:SHT917569 SRP917567:SRP917569 TBL917567:TBL917569 TLH917567:TLH917569 TVD917567:TVD917569 UEZ917567:UEZ917569 UOV917567:UOV917569 UYR917567:UYR917569 VIN917567:VIN917569 VSJ917567:VSJ917569 WCF917567:WCF917569 WMB917567:WMB917569 WVX917567:WVX917569 P983103:P983105 JL983103:JL983105 TH983103:TH983105 ADD983103:ADD983105 AMZ983103:AMZ983105 AWV983103:AWV983105 BGR983103:BGR983105 BQN983103:BQN983105 CAJ983103:CAJ983105 CKF983103:CKF983105 CUB983103:CUB983105 DDX983103:DDX983105 DNT983103:DNT983105 DXP983103:DXP983105 EHL983103:EHL983105 ERH983103:ERH983105 FBD983103:FBD983105 FKZ983103:FKZ983105 FUV983103:FUV983105 GER983103:GER983105 GON983103:GON983105 GYJ983103:GYJ983105 HIF983103:HIF983105 HSB983103:HSB983105 IBX983103:IBX983105 ILT983103:ILT983105 IVP983103:IVP983105 JFL983103:JFL983105 JPH983103:JPH983105 JZD983103:JZD983105 KIZ983103:KIZ983105 KSV983103:KSV983105 LCR983103:LCR983105 LMN983103:LMN983105 LWJ983103:LWJ983105 MGF983103:MGF983105 MQB983103:MQB983105 MZX983103:MZX983105 NJT983103:NJT983105 NTP983103:NTP983105 ODL983103:ODL983105 ONH983103:ONH983105 OXD983103:OXD983105 PGZ983103:PGZ983105 PQV983103:PQV983105 QAR983103:QAR983105 QKN983103:QKN983105 QUJ983103:QUJ983105 REF983103:REF983105 ROB983103:ROB983105 RXX983103:RXX983105 SHT983103:SHT983105 SRP983103:SRP983105 TBL983103:TBL983105 TLH983103:TLH983105 TVD983103:TVD983105 UEZ983103:UEZ983105 UOV983103:UOV983105 UYR983103:UYR983105 VIN983103:VIN983105 VSJ983103:VSJ983105 WCF983103:WCF983105 WMB983103:WMB983105 WVX983103:WVX983105 B6:B8 IW6:IW8 SS6:SS8 ACO6:ACO8 AMK6:AMK8 AWG6:AWG8 BGC6:BGC8 BPY6:BPY8 BZU6:BZU8 CJQ6:CJQ8 CTM6:CTM8 DDI6:DDI8 DNE6:DNE8 DXA6:DXA8 EGW6:EGW8 EQS6:EQS8 FAO6:FAO8 FKK6:FKK8 FUG6:FUG8 GEC6:GEC8 GNY6:GNY8 GXU6:GXU8 HHQ6:HHQ8 HRM6:HRM8 IBI6:IBI8 ILE6:ILE8 IVA6:IVA8 JEW6:JEW8 JOS6:JOS8 JYO6:JYO8 KIK6:KIK8 KSG6:KSG8 LCC6:LCC8 LLY6:LLY8 LVU6:LVU8 MFQ6:MFQ8 MPM6:MPM8 MZI6:MZI8 NJE6:NJE8 NTA6:NTA8 OCW6:OCW8 OMS6:OMS8 OWO6:OWO8 PGK6:PGK8 PQG6:PQG8 QAC6:QAC8 QJY6:QJY8 QTU6:QTU8 RDQ6:RDQ8 RNM6:RNM8 RXI6:RXI8 SHE6:SHE8 SRA6:SRA8 TAW6:TAW8 TKS6:TKS8 TUO6:TUO8 UEK6:UEK8 UOG6:UOG8 UYC6:UYC8 VHY6:VHY8 VRU6:VRU8 WBQ6:WBQ8 WLM6:WLM8 WVI6:WVI8 B65599:B65601 IW65599:IW65601 SS65599:SS65601 ACO65599:ACO65601 AMK65599:AMK65601 AWG65599:AWG65601 BGC65599:BGC65601 BPY65599:BPY65601 BZU65599:BZU65601 CJQ65599:CJQ65601 CTM65599:CTM65601 DDI65599:DDI65601 DNE65599:DNE65601 DXA65599:DXA65601 EGW65599:EGW65601 EQS65599:EQS65601 FAO65599:FAO65601 FKK65599:FKK65601 FUG65599:FUG65601 GEC65599:GEC65601 GNY65599:GNY65601 GXU65599:GXU65601 HHQ65599:HHQ65601 HRM65599:HRM65601 IBI65599:IBI65601 ILE65599:ILE65601 IVA65599:IVA65601 JEW65599:JEW65601 JOS65599:JOS65601 JYO65599:JYO65601 KIK65599:KIK65601 KSG65599:KSG65601 LCC65599:LCC65601 LLY65599:LLY65601 LVU65599:LVU65601 MFQ65599:MFQ65601 MPM65599:MPM65601 MZI65599:MZI65601 NJE65599:NJE65601 NTA65599:NTA65601 OCW65599:OCW65601 OMS65599:OMS65601 OWO65599:OWO65601 PGK65599:PGK65601 PQG65599:PQG65601 QAC65599:QAC65601 QJY65599:QJY65601 QTU65599:QTU65601 RDQ65599:RDQ65601 RNM65599:RNM65601 RXI65599:RXI65601 SHE65599:SHE65601 SRA65599:SRA65601 TAW65599:TAW65601 TKS65599:TKS65601 TUO65599:TUO65601 UEK65599:UEK65601 UOG65599:UOG65601 UYC65599:UYC65601 VHY65599:VHY65601 VRU65599:VRU65601 WBQ65599:WBQ65601 WLM65599:WLM65601 WVI65599:WVI65601 B131135:B131137 IW131135:IW131137 SS131135:SS131137 ACO131135:ACO131137 AMK131135:AMK131137 AWG131135:AWG131137 BGC131135:BGC131137 BPY131135:BPY131137 BZU131135:BZU131137 CJQ131135:CJQ131137 CTM131135:CTM131137 DDI131135:DDI131137 DNE131135:DNE131137 DXA131135:DXA131137 EGW131135:EGW131137 EQS131135:EQS131137 FAO131135:FAO131137 FKK131135:FKK131137 FUG131135:FUG131137 GEC131135:GEC131137 GNY131135:GNY131137 GXU131135:GXU131137 HHQ131135:HHQ131137 HRM131135:HRM131137 IBI131135:IBI131137 ILE131135:ILE131137 IVA131135:IVA131137 JEW131135:JEW131137 JOS131135:JOS131137 JYO131135:JYO131137 KIK131135:KIK131137 KSG131135:KSG131137 LCC131135:LCC131137 LLY131135:LLY131137 LVU131135:LVU131137 MFQ131135:MFQ131137 MPM131135:MPM131137 MZI131135:MZI131137 NJE131135:NJE131137 NTA131135:NTA131137 OCW131135:OCW131137 OMS131135:OMS131137 OWO131135:OWO131137 PGK131135:PGK131137 PQG131135:PQG131137 QAC131135:QAC131137 QJY131135:QJY131137 QTU131135:QTU131137 RDQ131135:RDQ131137 RNM131135:RNM131137 RXI131135:RXI131137 SHE131135:SHE131137 SRA131135:SRA131137 TAW131135:TAW131137 TKS131135:TKS131137 TUO131135:TUO131137 UEK131135:UEK131137 UOG131135:UOG131137 UYC131135:UYC131137 VHY131135:VHY131137 VRU131135:VRU131137 WBQ131135:WBQ131137 WLM131135:WLM131137 WVI131135:WVI131137 B196671:B196673 IW196671:IW196673 SS196671:SS196673 ACO196671:ACO196673 AMK196671:AMK196673 AWG196671:AWG196673 BGC196671:BGC196673 BPY196671:BPY196673 BZU196671:BZU196673 CJQ196671:CJQ196673 CTM196671:CTM196673 DDI196671:DDI196673 DNE196671:DNE196673 DXA196671:DXA196673 EGW196671:EGW196673 EQS196671:EQS196673 FAO196671:FAO196673 FKK196671:FKK196673 FUG196671:FUG196673 GEC196671:GEC196673 GNY196671:GNY196673 GXU196671:GXU196673 HHQ196671:HHQ196673 HRM196671:HRM196673 IBI196671:IBI196673 ILE196671:ILE196673 IVA196671:IVA196673 JEW196671:JEW196673 JOS196671:JOS196673 JYO196671:JYO196673 KIK196671:KIK196673 KSG196671:KSG196673 LCC196671:LCC196673 LLY196671:LLY196673 LVU196671:LVU196673 MFQ196671:MFQ196673 MPM196671:MPM196673 MZI196671:MZI196673 NJE196671:NJE196673 NTA196671:NTA196673 OCW196671:OCW196673 OMS196671:OMS196673 OWO196671:OWO196673 PGK196671:PGK196673 PQG196671:PQG196673 QAC196671:QAC196673 QJY196671:QJY196673 QTU196671:QTU196673 RDQ196671:RDQ196673 RNM196671:RNM196673 RXI196671:RXI196673 SHE196671:SHE196673 SRA196671:SRA196673 TAW196671:TAW196673 TKS196671:TKS196673 TUO196671:TUO196673 UEK196671:UEK196673 UOG196671:UOG196673 UYC196671:UYC196673 VHY196671:VHY196673 VRU196671:VRU196673 WBQ196671:WBQ196673 WLM196671:WLM196673 WVI196671:WVI196673 B262207:B262209 IW262207:IW262209 SS262207:SS262209 ACO262207:ACO262209 AMK262207:AMK262209 AWG262207:AWG262209 BGC262207:BGC262209 BPY262207:BPY262209 BZU262207:BZU262209 CJQ262207:CJQ262209 CTM262207:CTM262209 DDI262207:DDI262209 DNE262207:DNE262209 DXA262207:DXA262209 EGW262207:EGW262209 EQS262207:EQS262209 FAO262207:FAO262209 FKK262207:FKK262209 FUG262207:FUG262209 GEC262207:GEC262209 GNY262207:GNY262209 GXU262207:GXU262209 HHQ262207:HHQ262209 HRM262207:HRM262209 IBI262207:IBI262209 ILE262207:ILE262209 IVA262207:IVA262209 JEW262207:JEW262209 JOS262207:JOS262209 JYO262207:JYO262209 KIK262207:KIK262209 KSG262207:KSG262209 LCC262207:LCC262209 LLY262207:LLY262209 LVU262207:LVU262209 MFQ262207:MFQ262209 MPM262207:MPM262209 MZI262207:MZI262209 NJE262207:NJE262209 NTA262207:NTA262209 OCW262207:OCW262209 OMS262207:OMS262209 OWO262207:OWO262209 PGK262207:PGK262209 PQG262207:PQG262209 QAC262207:QAC262209 QJY262207:QJY262209 QTU262207:QTU262209 RDQ262207:RDQ262209 RNM262207:RNM262209 RXI262207:RXI262209 SHE262207:SHE262209 SRA262207:SRA262209 TAW262207:TAW262209 TKS262207:TKS262209 TUO262207:TUO262209 UEK262207:UEK262209 UOG262207:UOG262209 UYC262207:UYC262209 VHY262207:VHY262209 VRU262207:VRU262209 WBQ262207:WBQ262209 WLM262207:WLM262209 WVI262207:WVI262209 B327743:B327745 IW327743:IW327745 SS327743:SS327745 ACO327743:ACO327745 AMK327743:AMK327745 AWG327743:AWG327745 BGC327743:BGC327745 BPY327743:BPY327745 BZU327743:BZU327745 CJQ327743:CJQ327745 CTM327743:CTM327745 DDI327743:DDI327745 DNE327743:DNE327745 DXA327743:DXA327745 EGW327743:EGW327745 EQS327743:EQS327745 FAO327743:FAO327745 FKK327743:FKK327745 FUG327743:FUG327745 GEC327743:GEC327745 GNY327743:GNY327745 GXU327743:GXU327745 HHQ327743:HHQ327745 HRM327743:HRM327745 IBI327743:IBI327745 ILE327743:ILE327745 IVA327743:IVA327745 JEW327743:JEW327745 JOS327743:JOS327745 JYO327743:JYO327745 KIK327743:KIK327745 KSG327743:KSG327745 LCC327743:LCC327745 LLY327743:LLY327745 LVU327743:LVU327745 MFQ327743:MFQ327745 MPM327743:MPM327745 MZI327743:MZI327745 NJE327743:NJE327745 NTA327743:NTA327745 OCW327743:OCW327745 OMS327743:OMS327745 OWO327743:OWO327745 PGK327743:PGK327745 PQG327743:PQG327745 QAC327743:QAC327745 QJY327743:QJY327745 QTU327743:QTU327745 RDQ327743:RDQ327745 RNM327743:RNM327745 RXI327743:RXI327745 SHE327743:SHE327745 SRA327743:SRA327745 TAW327743:TAW327745 TKS327743:TKS327745 TUO327743:TUO327745 UEK327743:UEK327745 UOG327743:UOG327745 UYC327743:UYC327745 VHY327743:VHY327745 VRU327743:VRU327745 WBQ327743:WBQ327745 WLM327743:WLM327745 WVI327743:WVI327745 B393279:B393281 IW393279:IW393281 SS393279:SS393281 ACO393279:ACO393281 AMK393279:AMK393281 AWG393279:AWG393281 BGC393279:BGC393281 BPY393279:BPY393281 BZU393279:BZU393281 CJQ393279:CJQ393281 CTM393279:CTM393281 DDI393279:DDI393281 DNE393279:DNE393281 DXA393279:DXA393281 EGW393279:EGW393281 EQS393279:EQS393281 FAO393279:FAO393281 FKK393279:FKK393281 FUG393279:FUG393281 GEC393279:GEC393281 GNY393279:GNY393281 GXU393279:GXU393281 HHQ393279:HHQ393281 HRM393279:HRM393281 IBI393279:IBI393281 ILE393279:ILE393281 IVA393279:IVA393281 JEW393279:JEW393281 JOS393279:JOS393281 JYO393279:JYO393281 KIK393279:KIK393281 KSG393279:KSG393281 LCC393279:LCC393281 LLY393279:LLY393281 LVU393279:LVU393281 MFQ393279:MFQ393281 MPM393279:MPM393281 MZI393279:MZI393281 NJE393279:NJE393281 NTA393279:NTA393281 OCW393279:OCW393281 OMS393279:OMS393281 OWO393279:OWO393281 PGK393279:PGK393281 PQG393279:PQG393281 QAC393279:QAC393281 QJY393279:QJY393281 QTU393279:QTU393281 RDQ393279:RDQ393281 RNM393279:RNM393281 RXI393279:RXI393281 SHE393279:SHE393281 SRA393279:SRA393281 TAW393279:TAW393281 TKS393279:TKS393281 TUO393279:TUO393281 UEK393279:UEK393281 UOG393279:UOG393281 UYC393279:UYC393281 VHY393279:VHY393281 VRU393279:VRU393281 WBQ393279:WBQ393281 WLM393279:WLM393281 WVI393279:WVI393281 B458815:B458817 IW458815:IW458817 SS458815:SS458817 ACO458815:ACO458817 AMK458815:AMK458817 AWG458815:AWG458817 BGC458815:BGC458817 BPY458815:BPY458817 BZU458815:BZU458817 CJQ458815:CJQ458817 CTM458815:CTM458817 DDI458815:DDI458817 DNE458815:DNE458817 DXA458815:DXA458817 EGW458815:EGW458817 EQS458815:EQS458817 FAO458815:FAO458817 FKK458815:FKK458817 FUG458815:FUG458817 GEC458815:GEC458817 GNY458815:GNY458817 GXU458815:GXU458817 HHQ458815:HHQ458817 HRM458815:HRM458817 IBI458815:IBI458817 ILE458815:ILE458817 IVA458815:IVA458817 JEW458815:JEW458817 JOS458815:JOS458817 JYO458815:JYO458817 KIK458815:KIK458817 KSG458815:KSG458817 LCC458815:LCC458817 LLY458815:LLY458817 LVU458815:LVU458817 MFQ458815:MFQ458817 MPM458815:MPM458817 MZI458815:MZI458817 NJE458815:NJE458817 NTA458815:NTA458817 OCW458815:OCW458817 OMS458815:OMS458817 OWO458815:OWO458817 PGK458815:PGK458817 PQG458815:PQG458817 QAC458815:QAC458817 QJY458815:QJY458817 QTU458815:QTU458817 RDQ458815:RDQ458817 RNM458815:RNM458817 RXI458815:RXI458817 SHE458815:SHE458817 SRA458815:SRA458817 TAW458815:TAW458817 TKS458815:TKS458817 TUO458815:TUO458817 UEK458815:UEK458817 UOG458815:UOG458817 UYC458815:UYC458817 VHY458815:VHY458817 VRU458815:VRU458817 WBQ458815:WBQ458817 WLM458815:WLM458817 WVI458815:WVI458817 B524351:B524353 IW524351:IW524353 SS524351:SS524353 ACO524351:ACO524353 AMK524351:AMK524353 AWG524351:AWG524353 BGC524351:BGC524353 BPY524351:BPY524353 BZU524351:BZU524353 CJQ524351:CJQ524353 CTM524351:CTM524353 DDI524351:DDI524353 DNE524351:DNE524353 DXA524351:DXA524353 EGW524351:EGW524353 EQS524351:EQS524353 FAO524351:FAO524353 FKK524351:FKK524353 FUG524351:FUG524353 GEC524351:GEC524353 GNY524351:GNY524353 GXU524351:GXU524353 HHQ524351:HHQ524353 HRM524351:HRM524353 IBI524351:IBI524353 ILE524351:ILE524353 IVA524351:IVA524353 JEW524351:JEW524353 JOS524351:JOS524353 JYO524351:JYO524353 KIK524351:KIK524353 KSG524351:KSG524353 LCC524351:LCC524353 LLY524351:LLY524353 LVU524351:LVU524353 MFQ524351:MFQ524353 MPM524351:MPM524353 MZI524351:MZI524353 NJE524351:NJE524353 NTA524351:NTA524353 OCW524351:OCW524353 OMS524351:OMS524353 OWO524351:OWO524353 PGK524351:PGK524353 PQG524351:PQG524353 QAC524351:QAC524353 QJY524351:QJY524353 QTU524351:QTU524353 RDQ524351:RDQ524353 RNM524351:RNM524353 RXI524351:RXI524353 SHE524351:SHE524353 SRA524351:SRA524353 TAW524351:TAW524353 TKS524351:TKS524353 TUO524351:TUO524353 UEK524351:UEK524353 UOG524351:UOG524353 UYC524351:UYC524353 VHY524351:VHY524353 VRU524351:VRU524353 WBQ524351:WBQ524353 WLM524351:WLM524353 WVI524351:WVI524353 B589887:B589889 IW589887:IW589889 SS589887:SS589889 ACO589887:ACO589889 AMK589887:AMK589889 AWG589887:AWG589889 BGC589887:BGC589889 BPY589887:BPY589889 BZU589887:BZU589889 CJQ589887:CJQ589889 CTM589887:CTM589889 DDI589887:DDI589889 DNE589887:DNE589889 DXA589887:DXA589889 EGW589887:EGW589889 EQS589887:EQS589889 FAO589887:FAO589889 FKK589887:FKK589889 FUG589887:FUG589889 GEC589887:GEC589889 GNY589887:GNY589889 GXU589887:GXU589889 HHQ589887:HHQ589889 HRM589887:HRM589889 IBI589887:IBI589889 ILE589887:ILE589889 IVA589887:IVA589889 JEW589887:JEW589889 JOS589887:JOS589889 JYO589887:JYO589889 KIK589887:KIK589889 KSG589887:KSG589889 LCC589887:LCC589889 LLY589887:LLY589889 LVU589887:LVU589889 MFQ589887:MFQ589889 MPM589887:MPM589889 MZI589887:MZI589889 NJE589887:NJE589889 NTA589887:NTA589889 OCW589887:OCW589889 OMS589887:OMS589889 OWO589887:OWO589889 PGK589887:PGK589889 PQG589887:PQG589889 QAC589887:QAC589889 QJY589887:QJY589889 QTU589887:QTU589889 RDQ589887:RDQ589889 RNM589887:RNM589889 RXI589887:RXI589889 SHE589887:SHE589889 SRA589887:SRA589889 TAW589887:TAW589889 TKS589887:TKS589889 TUO589887:TUO589889 UEK589887:UEK589889 UOG589887:UOG589889 UYC589887:UYC589889 VHY589887:VHY589889 VRU589887:VRU589889 WBQ589887:WBQ589889 WLM589887:WLM589889 WVI589887:WVI589889 B655423:B655425 IW655423:IW655425 SS655423:SS655425 ACO655423:ACO655425 AMK655423:AMK655425 AWG655423:AWG655425 BGC655423:BGC655425 BPY655423:BPY655425 BZU655423:BZU655425 CJQ655423:CJQ655425 CTM655423:CTM655425 DDI655423:DDI655425 DNE655423:DNE655425 DXA655423:DXA655425 EGW655423:EGW655425 EQS655423:EQS655425 FAO655423:FAO655425 FKK655423:FKK655425 FUG655423:FUG655425 GEC655423:GEC655425 GNY655423:GNY655425 GXU655423:GXU655425 HHQ655423:HHQ655425 HRM655423:HRM655425 IBI655423:IBI655425 ILE655423:ILE655425 IVA655423:IVA655425 JEW655423:JEW655425 JOS655423:JOS655425 JYO655423:JYO655425 KIK655423:KIK655425 KSG655423:KSG655425 LCC655423:LCC655425 LLY655423:LLY655425 LVU655423:LVU655425 MFQ655423:MFQ655425 MPM655423:MPM655425 MZI655423:MZI655425 NJE655423:NJE655425 NTA655423:NTA655425 OCW655423:OCW655425 OMS655423:OMS655425 OWO655423:OWO655425 PGK655423:PGK655425 PQG655423:PQG655425 QAC655423:QAC655425 QJY655423:QJY655425 QTU655423:QTU655425 RDQ655423:RDQ655425 RNM655423:RNM655425 RXI655423:RXI655425 SHE655423:SHE655425 SRA655423:SRA655425 TAW655423:TAW655425 TKS655423:TKS655425 TUO655423:TUO655425 UEK655423:UEK655425 UOG655423:UOG655425 UYC655423:UYC655425 VHY655423:VHY655425 VRU655423:VRU655425 WBQ655423:WBQ655425 WLM655423:WLM655425 WVI655423:WVI655425 B720959:B720961 IW720959:IW720961 SS720959:SS720961 ACO720959:ACO720961 AMK720959:AMK720961 AWG720959:AWG720961 BGC720959:BGC720961 BPY720959:BPY720961 BZU720959:BZU720961 CJQ720959:CJQ720961 CTM720959:CTM720961 DDI720959:DDI720961 DNE720959:DNE720961 DXA720959:DXA720961 EGW720959:EGW720961 EQS720959:EQS720961 FAO720959:FAO720961 FKK720959:FKK720961 FUG720959:FUG720961 GEC720959:GEC720961 GNY720959:GNY720961 GXU720959:GXU720961 HHQ720959:HHQ720961 HRM720959:HRM720961 IBI720959:IBI720961 ILE720959:ILE720961 IVA720959:IVA720961 JEW720959:JEW720961 JOS720959:JOS720961 JYO720959:JYO720961 KIK720959:KIK720961 KSG720959:KSG720961 LCC720959:LCC720961 LLY720959:LLY720961 LVU720959:LVU720961 MFQ720959:MFQ720961 MPM720959:MPM720961 MZI720959:MZI720961 NJE720959:NJE720961 NTA720959:NTA720961 OCW720959:OCW720961 OMS720959:OMS720961 OWO720959:OWO720961 PGK720959:PGK720961 PQG720959:PQG720961 QAC720959:QAC720961 QJY720959:QJY720961 QTU720959:QTU720961 RDQ720959:RDQ720961 RNM720959:RNM720961 RXI720959:RXI720961 SHE720959:SHE720961 SRA720959:SRA720961 TAW720959:TAW720961 TKS720959:TKS720961 TUO720959:TUO720961 UEK720959:UEK720961 UOG720959:UOG720961 UYC720959:UYC720961 VHY720959:VHY720961 VRU720959:VRU720961 WBQ720959:WBQ720961 WLM720959:WLM720961 WVI720959:WVI720961 B786495:B786497 IW786495:IW786497 SS786495:SS786497 ACO786495:ACO786497 AMK786495:AMK786497 AWG786495:AWG786497 BGC786495:BGC786497 BPY786495:BPY786497 BZU786495:BZU786497 CJQ786495:CJQ786497 CTM786495:CTM786497 DDI786495:DDI786497 DNE786495:DNE786497 DXA786495:DXA786497 EGW786495:EGW786497 EQS786495:EQS786497 FAO786495:FAO786497 FKK786495:FKK786497 FUG786495:FUG786497 GEC786495:GEC786497 GNY786495:GNY786497 GXU786495:GXU786497 HHQ786495:HHQ786497 HRM786495:HRM786497 IBI786495:IBI786497 ILE786495:ILE786497 IVA786495:IVA786497 JEW786495:JEW786497 JOS786495:JOS786497 JYO786495:JYO786497 KIK786495:KIK786497 KSG786495:KSG786497 LCC786495:LCC786497 LLY786495:LLY786497 LVU786495:LVU786497 MFQ786495:MFQ786497 MPM786495:MPM786497 MZI786495:MZI786497 NJE786495:NJE786497 NTA786495:NTA786497 OCW786495:OCW786497 OMS786495:OMS786497 OWO786495:OWO786497 PGK786495:PGK786497 PQG786495:PQG786497 QAC786495:QAC786497 QJY786495:QJY786497 QTU786495:QTU786497 RDQ786495:RDQ786497 RNM786495:RNM786497 RXI786495:RXI786497 SHE786495:SHE786497 SRA786495:SRA786497 TAW786495:TAW786497 TKS786495:TKS786497 TUO786495:TUO786497 UEK786495:UEK786497 UOG786495:UOG786497 UYC786495:UYC786497 VHY786495:VHY786497 VRU786495:VRU786497 WBQ786495:WBQ786497 WLM786495:WLM786497 WVI786495:WVI786497 B852031:B852033 IW852031:IW852033 SS852031:SS852033 ACO852031:ACO852033 AMK852031:AMK852033 AWG852031:AWG852033 BGC852031:BGC852033 BPY852031:BPY852033 BZU852031:BZU852033 CJQ852031:CJQ852033 CTM852031:CTM852033 DDI852031:DDI852033 DNE852031:DNE852033 DXA852031:DXA852033 EGW852031:EGW852033 EQS852031:EQS852033 FAO852031:FAO852033 FKK852031:FKK852033 FUG852031:FUG852033 GEC852031:GEC852033 GNY852031:GNY852033 GXU852031:GXU852033 HHQ852031:HHQ852033 HRM852031:HRM852033 IBI852031:IBI852033 ILE852031:ILE852033 IVA852031:IVA852033 JEW852031:JEW852033 JOS852031:JOS852033 JYO852031:JYO852033 KIK852031:KIK852033 KSG852031:KSG852033 LCC852031:LCC852033 LLY852031:LLY852033 LVU852031:LVU852033 MFQ852031:MFQ852033 MPM852031:MPM852033 MZI852031:MZI852033 NJE852031:NJE852033 NTA852031:NTA852033 OCW852031:OCW852033 OMS852031:OMS852033 OWO852031:OWO852033 PGK852031:PGK852033 PQG852031:PQG852033 QAC852031:QAC852033 QJY852031:QJY852033 QTU852031:QTU852033 RDQ852031:RDQ852033 RNM852031:RNM852033 RXI852031:RXI852033 SHE852031:SHE852033 SRA852031:SRA852033 TAW852031:TAW852033 TKS852031:TKS852033 TUO852031:TUO852033 UEK852031:UEK852033 UOG852031:UOG852033 UYC852031:UYC852033 VHY852031:VHY852033 VRU852031:VRU852033 WBQ852031:WBQ852033 WLM852031:WLM852033 WVI852031:WVI852033 B917567:B917569 IW917567:IW917569 SS917567:SS917569 ACO917567:ACO917569 AMK917567:AMK917569 AWG917567:AWG917569 BGC917567:BGC917569 BPY917567:BPY917569 BZU917567:BZU917569 CJQ917567:CJQ917569 CTM917567:CTM917569 DDI917567:DDI917569 DNE917567:DNE917569 DXA917567:DXA917569 EGW917567:EGW917569 EQS917567:EQS917569 FAO917567:FAO917569 FKK917567:FKK917569 FUG917567:FUG917569 GEC917567:GEC917569 GNY917567:GNY917569 GXU917567:GXU917569 HHQ917567:HHQ917569 HRM917567:HRM917569 IBI917567:IBI917569 ILE917567:ILE917569 IVA917567:IVA917569 JEW917567:JEW917569 JOS917567:JOS917569 JYO917567:JYO917569 KIK917567:KIK917569 KSG917567:KSG917569 LCC917567:LCC917569 LLY917567:LLY917569 LVU917567:LVU917569 MFQ917567:MFQ917569 MPM917567:MPM917569 MZI917567:MZI917569 NJE917567:NJE917569 NTA917567:NTA917569 OCW917567:OCW917569 OMS917567:OMS917569 OWO917567:OWO917569 PGK917567:PGK917569 PQG917567:PQG917569 QAC917567:QAC917569 QJY917567:QJY917569 QTU917567:QTU917569 RDQ917567:RDQ917569 RNM917567:RNM917569 RXI917567:RXI917569 SHE917567:SHE917569 SRA917567:SRA917569 TAW917567:TAW917569 TKS917567:TKS917569 TUO917567:TUO917569 UEK917567:UEK917569 UOG917567:UOG917569 UYC917567:UYC917569 VHY917567:VHY917569 VRU917567:VRU917569 WBQ917567:WBQ917569 WLM917567:WLM917569 WVI917567:WVI917569 B983103:B983105 IW983103:IW983105 SS983103:SS983105 ACO983103:ACO983105 AMK983103:AMK983105 AWG983103:AWG983105 BGC983103:BGC983105 BPY983103:BPY983105 BZU983103:BZU983105 CJQ983103:CJQ983105 CTM983103:CTM983105 DDI983103:DDI983105 DNE983103:DNE983105 DXA983103:DXA983105 EGW983103:EGW983105 EQS983103:EQS983105 FAO983103:FAO983105 FKK983103:FKK983105 FUG983103:FUG983105 GEC983103:GEC983105 GNY983103:GNY983105 GXU983103:GXU983105 HHQ983103:HHQ983105 HRM983103:HRM983105 IBI983103:IBI983105 ILE983103:ILE983105 IVA983103:IVA983105 JEW983103:JEW983105 JOS983103:JOS983105 JYO983103:JYO983105 KIK983103:KIK983105 KSG983103:KSG983105 LCC983103:LCC983105 LLY983103:LLY983105 LVU983103:LVU983105 MFQ983103:MFQ983105 MPM983103:MPM983105 MZI983103:MZI983105 NJE983103:NJE983105 NTA983103:NTA983105 OCW983103:OCW983105 OMS983103:OMS983105 OWO983103:OWO983105 PGK983103:PGK983105 PQG983103:PQG983105 QAC983103:QAC983105 QJY983103:QJY983105 QTU983103:QTU983105 RDQ983103:RDQ983105 RNM983103:RNM983105 RXI983103:RXI983105 SHE983103:SHE983105 SRA983103:SRA983105 TAW983103:TAW983105 TKS983103:TKS983105 TUO983103:TUO983105 UEK983103:UEK983105 UOG983103:UOG983105 UYC983103:UYC983105 VHY983103:VHY983105 VRU983103:VRU983105 WBQ983103:WBQ983105 WLM983103:WLM983105 WVI983103:WVI983105 WVU983103:WVV983105 JI6:JJ8 TE6:TF8 ADA6:ADB8 AMW6:AMX8 AWS6:AWT8 BGO6:BGP8 BQK6:BQL8 CAG6:CAH8 CKC6:CKD8 CTY6:CTZ8 DDU6:DDV8 DNQ6:DNR8 DXM6:DXN8 EHI6:EHJ8 ERE6:ERF8 FBA6:FBB8 FKW6:FKX8 FUS6:FUT8 GEO6:GEP8 GOK6:GOL8 GYG6:GYH8 HIC6:HID8 HRY6:HRZ8 IBU6:IBV8 ILQ6:ILR8 IVM6:IVN8 JFI6:JFJ8 JPE6:JPF8 JZA6:JZB8 KIW6:KIX8 KSS6:KST8 LCO6:LCP8 LMK6:LML8 LWG6:LWH8 MGC6:MGD8 MPY6:MPZ8 MZU6:MZV8 NJQ6:NJR8 NTM6:NTN8 ODI6:ODJ8 ONE6:ONF8 OXA6:OXB8 PGW6:PGX8 PQS6:PQT8 QAO6:QAP8 QKK6:QKL8 QUG6:QUH8 REC6:RED8 RNY6:RNZ8 RXU6:RXV8 SHQ6:SHR8 SRM6:SRN8 TBI6:TBJ8 TLE6:TLF8 TVA6:TVB8 UEW6:UEX8 UOS6:UOT8 UYO6:UYP8 VIK6:VIL8 VSG6:VSH8 WCC6:WCD8 WLY6:WLZ8 WVU6:WVV8 M65599:N65601 JI65599:JJ65601 TE65599:TF65601 ADA65599:ADB65601 AMW65599:AMX65601 AWS65599:AWT65601 BGO65599:BGP65601 BQK65599:BQL65601 CAG65599:CAH65601 CKC65599:CKD65601 CTY65599:CTZ65601 DDU65599:DDV65601 DNQ65599:DNR65601 DXM65599:DXN65601 EHI65599:EHJ65601 ERE65599:ERF65601 FBA65599:FBB65601 FKW65599:FKX65601 FUS65599:FUT65601 GEO65599:GEP65601 GOK65599:GOL65601 GYG65599:GYH65601 HIC65599:HID65601 HRY65599:HRZ65601 IBU65599:IBV65601 ILQ65599:ILR65601 IVM65599:IVN65601 JFI65599:JFJ65601 JPE65599:JPF65601 JZA65599:JZB65601 KIW65599:KIX65601 KSS65599:KST65601 LCO65599:LCP65601 LMK65599:LML65601 LWG65599:LWH65601 MGC65599:MGD65601 MPY65599:MPZ65601 MZU65599:MZV65601 NJQ65599:NJR65601 NTM65599:NTN65601 ODI65599:ODJ65601 ONE65599:ONF65601 OXA65599:OXB65601 PGW65599:PGX65601 PQS65599:PQT65601 QAO65599:QAP65601 QKK65599:QKL65601 QUG65599:QUH65601 REC65599:RED65601 RNY65599:RNZ65601 RXU65599:RXV65601 SHQ65599:SHR65601 SRM65599:SRN65601 TBI65599:TBJ65601 TLE65599:TLF65601 TVA65599:TVB65601 UEW65599:UEX65601 UOS65599:UOT65601 UYO65599:UYP65601 VIK65599:VIL65601 VSG65599:VSH65601 WCC65599:WCD65601 WLY65599:WLZ65601 WVU65599:WVV65601 M131135:N131137 JI131135:JJ131137 TE131135:TF131137 ADA131135:ADB131137 AMW131135:AMX131137 AWS131135:AWT131137 BGO131135:BGP131137 BQK131135:BQL131137 CAG131135:CAH131137 CKC131135:CKD131137 CTY131135:CTZ131137 DDU131135:DDV131137 DNQ131135:DNR131137 DXM131135:DXN131137 EHI131135:EHJ131137 ERE131135:ERF131137 FBA131135:FBB131137 FKW131135:FKX131137 FUS131135:FUT131137 GEO131135:GEP131137 GOK131135:GOL131137 GYG131135:GYH131137 HIC131135:HID131137 HRY131135:HRZ131137 IBU131135:IBV131137 ILQ131135:ILR131137 IVM131135:IVN131137 JFI131135:JFJ131137 JPE131135:JPF131137 JZA131135:JZB131137 KIW131135:KIX131137 KSS131135:KST131137 LCO131135:LCP131137 LMK131135:LML131137 LWG131135:LWH131137 MGC131135:MGD131137 MPY131135:MPZ131137 MZU131135:MZV131137 NJQ131135:NJR131137 NTM131135:NTN131137 ODI131135:ODJ131137 ONE131135:ONF131137 OXA131135:OXB131137 PGW131135:PGX131137 PQS131135:PQT131137 QAO131135:QAP131137 QKK131135:QKL131137 QUG131135:QUH131137 REC131135:RED131137 RNY131135:RNZ131137 RXU131135:RXV131137 SHQ131135:SHR131137 SRM131135:SRN131137 TBI131135:TBJ131137 TLE131135:TLF131137 TVA131135:TVB131137 UEW131135:UEX131137 UOS131135:UOT131137 UYO131135:UYP131137 VIK131135:VIL131137 VSG131135:VSH131137 WCC131135:WCD131137 WLY131135:WLZ131137 WVU131135:WVV131137 M196671:N196673 JI196671:JJ196673 TE196671:TF196673 ADA196671:ADB196673 AMW196671:AMX196673 AWS196671:AWT196673 BGO196671:BGP196673 BQK196671:BQL196673 CAG196671:CAH196673 CKC196671:CKD196673 CTY196671:CTZ196673 DDU196671:DDV196673 DNQ196671:DNR196673 DXM196671:DXN196673 EHI196671:EHJ196673 ERE196671:ERF196673 FBA196671:FBB196673 FKW196671:FKX196673 FUS196671:FUT196673 GEO196671:GEP196673 GOK196671:GOL196673 GYG196671:GYH196673 HIC196671:HID196673 HRY196671:HRZ196673 IBU196671:IBV196673 ILQ196671:ILR196673 IVM196671:IVN196673 JFI196671:JFJ196673 JPE196671:JPF196673 JZA196671:JZB196673 KIW196671:KIX196673 KSS196671:KST196673 LCO196671:LCP196673 LMK196671:LML196673 LWG196671:LWH196673 MGC196671:MGD196673 MPY196671:MPZ196673 MZU196671:MZV196673 NJQ196671:NJR196673 NTM196671:NTN196673 ODI196671:ODJ196673 ONE196671:ONF196673 OXA196671:OXB196673 PGW196671:PGX196673 PQS196671:PQT196673 QAO196671:QAP196673 QKK196671:QKL196673 QUG196671:QUH196673 REC196671:RED196673 RNY196671:RNZ196673 RXU196671:RXV196673 SHQ196671:SHR196673 SRM196671:SRN196673 TBI196671:TBJ196673 TLE196671:TLF196673 TVA196671:TVB196673 UEW196671:UEX196673 UOS196671:UOT196673 UYO196671:UYP196673 VIK196671:VIL196673 VSG196671:VSH196673 WCC196671:WCD196673 WLY196671:WLZ196673 WVU196671:WVV196673 M262207:N262209 JI262207:JJ262209 TE262207:TF262209 ADA262207:ADB262209 AMW262207:AMX262209 AWS262207:AWT262209 BGO262207:BGP262209 BQK262207:BQL262209 CAG262207:CAH262209 CKC262207:CKD262209 CTY262207:CTZ262209 DDU262207:DDV262209 DNQ262207:DNR262209 DXM262207:DXN262209 EHI262207:EHJ262209 ERE262207:ERF262209 FBA262207:FBB262209 FKW262207:FKX262209 FUS262207:FUT262209 GEO262207:GEP262209 GOK262207:GOL262209 GYG262207:GYH262209 HIC262207:HID262209 HRY262207:HRZ262209 IBU262207:IBV262209 ILQ262207:ILR262209 IVM262207:IVN262209 JFI262207:JFJ262209 JPE262207:JPF262209 JZA262207:JZB262209 KIW262207:KIX262209 KSS262207:KST262209 LCO262207:LCP262209 LMK262207:LML262209 LWG262207:LWH262209 MGC262207:MGD262209 MPY262207:MPZ262209 MZU262207:MZV262209 NJQ262207:NJR262209 NTM262207:NTN262209 ODI262207:ODJ262209 ONE262207:ONF262209 OXA262207:OXB262209 PGW262207:PGX262209 PQS262207:PQT262209 QAO262207:QAP262209 QKK262207:QKL262209 QUG262207:QUH262209 REC262207:RED262209 RNY262207:RNZ262209 RXU262207:RXV262209 SHQ262207:SHR262209 SRM262207:SRN262209 TBI262207:TBJ262209 TLE262207:TLF262209 TVA262207:TVB262209 UEW262207:UEX262209 UOS262207:UOT262209 UYO262207:UYP262209 VIK262207:VIL262209 VSG262207:VSH262209 WCC262207:WCD262209 WLY262207:WLZ262209 WVU262207:WVV262209 M327743:N327745 JI327743:JJ327745 TE327743:TF327745 ADA327743:ADB327745 AMW327743:AMX327745 AWS327743:AWT327745 BGO327743:BGP327745 BQK327743:BQL327745 CAG327743:CAH327745 CKC327743:CKD327745 CTY327743:CTZ327745 DDU327743:DDV327745 DNQ327743:DNR327745 DXM327743:DXN327745 EHI327743:EHJ327745 ERE327743:ERF327745 FBA327743:FBB327745 FKW327743:FKX327745 FUS327743:FUT327745 GEO327743:GEP327745 GOK327743:GOL327745 GYG327743:GYH327745 HIC327743:HID327745 HRY327743:HRZ327745 IBU327743:IBV327745 ILQ327743:ILR327745 IVM327743:IVN327745 JFI327743:JFJ327745 JPE327743:JPF327745 JZA327743:JZB327745 KIW327743:KIX327745 KSS327743:KST327745 LCO327743:LCP327745 LMK327743:LML327745 LWG327743:LWH327745 MGC327743:MGD327745 MPY327743:MPZ327745 MZU327743:MZV327745 NJQ327743:NJR327745 NTM327743:NTN327745 ODI327743:ODJ327745 ONE327743:ONF327745 OXA327743:OXB327745 PGW327743:PGX327745 PQS327743:PQT327745 QAO327743:QAP327745 QKK327743:QKL327745 QUG327743:QUH327745 REC327743:RED327745 RNY327743:RNZ327745 RXU327743:RXV327745 SHQ327743:SHR327745 SRM327743:SRN327745 TBI327743:TBJ327745 TLE327743:TLF327745 TVA327743:TVB327745 UEW327743:UEX327745 UOS327743:UOT327745 UYO327743:UYP327745 VIK327743:VIL327745 VSG327743:VSH327745 WCC327743:WCD327745 WLY327743:WLZ327745 WVU327743:WVV327745 M393279:N393281 JI393279:JJ393281 TE393279:TF393281 ADA393279:ADB393281 AMW393279:AMX393281 AWS393279:AWT393281 BGO393279:BGP393281 BQK393279:BQL393281 CAG393279:CAH393281 CKC393279:CKD393281 CTY393279:CTZ393281 DDU393279:DDV393281 DNQ393279:DNR393281 DXM393279:DXN393281 EHI393279:EHJ393281 ERE393279:ERF393281 FBA393279:FBB393281 FKW393279:FKX393281 FUS393279:FUT393281 GEO393279:GEP393281 GOK393279:GOL393281 GYG393279:GYH393281 HIC393279:HID393281 HRY393279:HRZ393281 IBU393279:IBV393281 ILQ393279:ILR393281 IVM393279:IVN393281 JFI393279:JFJ393281 JPE393279:JPF393281 JZA393279:JZB393281 KIW393279:KIX393281 KSS393279:KST393281 LCO393279:LCP393281 LMK393279:LML393281 LWG393279:LWH393281 MGC393279:MGD393281 MPY393279:MPZ393281 MZU393279:MZV393281 NJQ393279:NJR393281 NTM393279:NTN393281 ODI393279:ODJ393281 ONE393279:ONF393281 OXA393279:OXB393281 PGW393279:PGX393281 PQS393279:PQT393281 QAO393279:QAP393281 QKK393279:QKL393281 QUG393279:QUH393281 REC393279:RED393281 RNY393279:RNZ393281 RXU393279:RXV393281 SHQ393279:SHR393281 SRM393279:SRN393281 TBI393279:TBJ393281 TLE393279:TLF393281 TVA393279:TVB393281 UEW393279:UEX393281 UOS393279:UOT393281 UYO393279:UYP393281 VIK393279:VIL393281 VSG393279:VSH393281 WCC393279:WCD393281 WLY393279:WLZ393281 WVU393279:WVV393281 M458815:N458817 JI458815:JJ458817 TE458815:TF458817 ADA458815:ADB458817 AMW458815:AMX458817 AWS458815:AWT458817 BGO458815:BGP458817 BQK458815:BQL458817 CAG458815:CAH458817 CKC458815:CKD458817 CTY458815:CTZ458817 DDU458815:DDV458817 DNQ458815:DNR458817 DXM458815:DXN458817 EHI458815:EHJ458817 ERE458815:ERF458817 FBA458815:FBB458817 FKW458815:FKX458817 FUS458815:FUT458817 GEO458815:GEP458817 GOK458815:GOL458817 GYG458815:GYH458817 HIC458815:HID458817 HRY458815:HRZ458817 IBU458815:IBV458817 ILQ458815:ILR458817 IVM458815:IVN458817 JFI458815:JFJ458817 JPE458815:JPF458817 JZA458815:JZB458817 KIW458815:KIX458817 KSS458815:KST458817 LCO458815:LCP458817 LMK458815:LML458817 LWG458815:LWH458817 MGC458815:MGD458817 MPY458815:MPZ458817 MZU458815:MZV458817 NJQ458815:NJR458817 NTM458815:NTN458817 ODI458815:ODJ458817 ONE458815:ONF458817 OXA458815:OXB458817 PGW458815:PGX458817 PQS458815:PQT458817 QAO458815:QAP458817 QKK458815:QKL458817 QUG458815:QUH458817 REC458815:RED458817 RNY458815:RNZ458817 RXU458815:RXV458817 SHQ458815:SHR458817 SRM458815:SRN458817 TBI458815:TBJ458817 TLE458815:TLF458817 TVA458815:TVB458817 UEW458815:UEX458817 UOS458815:UOT458817 UYO458815:UYP458817 VIK458815:VIL458817 VSG458815:VSH458817 WCC458815:WCD458817 WLY458815:WLZ458817 WVU458815:WVV458817 M524351:N524353 JI524351:JJ524353 TE524351:TF524353 ADA524351:ADB524353 AMW524351:AMX524353 AWS524351:AWT524353 BGO524351:BGP524353 BQK524351:BQL524353 CAG524351:CAH524353 CKC524351:CKD524353 CTY524351:CTZ524353 DDU524351:DDV524353 DNQ524351:DNR524353 DXM524351:DXN524353 EHI524351:EHJ524353 ERE524351:ERF524353 FBA524351:FBB524353 FKW524351:FKX524353 FUS524351:FUT524353 GEO524351:GEP524353 GOK524351:GOL524353 GYG524351:GYH524353 HIC524351:HID524353 HRY524351:HRZ524353 IBU524351:IBV524353 ILQ524351:ILR524353 IVM524351:IVN524353 JFI524351:JFJ524353 JPE524351:JPF524353 JZA524351:JZB524353 KIW524351:KIX524353 KSS524351:KST524353 LCO524351:LCP524353 LMK524351:LML524353 LWG524351:LWH524353 MGC524351:MGD524353 MPY524351:MPZ524353 MZU524351:MZV524353 NJQ524351:NJR524353 NTM524351:NTN524353 ODI524351:ODJ524353 ONE524351:ONF524353 OXA524351:OXB524353 PGW524351:PGX524353 PQS524351:PQT524353 QAO524351:QAP524353 QKK524351:QKL524353 QUG524351:QUH524353 REC524351:RED524353 RNY524351:RNZ524353 RXU524351:RXV524353 SHQ524351:SHR524353 SRM524351:SRN524353 TBI524351:TBJ524353 TLE524351:TLF524353 TVA524351:TVB524353 UEW524351:UEX524353 UOS524351:UOT524353 UYO524351:UYP524353 VIK524351:VIL524353 VSG524351:VSH524353 WCC524351:WCD524353 WLY524351:WLZ524353 WVU524351:WVV524353 M589887:N589889 JI589887:JJ589889 TE589887:TF589889 ADA589887:ADB589889 AMW589887:AMX589889 AWS589887:AWT589889 BGO589887:BGP589889 BQK589887:BQL589889 CAG589887:CAH589889 CKC589887:CKD589889 CTY589887:CTZ589889 DDU589887:DDV589889 DNQ589887:DNR589889 DXM589887:DXN589889 EHI589887:EHJ589889 ERE589887:ERF589889 FBA589887:FBB589889 FKW589887:FKX589889 FUS589887:FUT589889 GEO589887:GEP589889 GOK589887:GOL589889 GYG589887:GYH589889 HIC589887:HID589889 HRY589887:HRZ589889 IBU589887:IBV589889 ILQ589887:ILR589889 IVM589887:IVN589889 JFI589887:JFJ589889 JPE589887:JPF589889 JZA589887:JZB589889 KIW589887:KIX589889 KSS589887:KST589889 LCO589887:LCP589889 LMK589887:LML589889 LWG589887:LWH589889 MGC589887:MGD589889 MPY589887:MPZ589889 MZU589887:MZV589889 NJQ589887:NJR589889 NTM589887:NTN589889 ODI589887:ODJ589889 ONE589887:ONF589889 OXA589887:OXB589889 PGW589887:PGX589889 PQS589887:PQT589889 QAO589887:QAP589889 QKK589887:QKL589889 QUG589887:QUH589889 REC589887:RED589889 RNY589887:RNZ589889 RXU589887:RXV589889 SHQ589887:SHR589889 SRM589887:SRN589889 TBI589887:TBJ589889 TLE589887:TLF589889 TVA589887:TVB589889 UEW589887:UEX589889 UOS589887:UOT589889 UYO589887:UYP589889 VIK589887:VIL589889 VSG589887:VSH589889 WCC589887:WCD589889 WLY589887:WLZ589889 WVU589887:WVV589889 M655423:N655425 JI655423:JJ655425 TE655423:TF655425 ADA655423:ADB655425 AMW655423:AMX655425 AWS655423:AWT655425 BGO655423:BGP655425 BQK655423:BQL655425 CAG655423:CAH655425 CKC655423:CKD655425 CTY655423:CTZ655425 DDU655423:DDV655425 DNQ655423:DNR655425 DXM655423:DXN655425 EHI655423:EHJ655425 ERE655423:ERF655425 FBA655423:FBB655425 FKW655423:FKX655425 FUS655423:FUT655425 GEO655423:GEP655425 GOK655423:GOL655425 GYG655423:GYH655425 HIC655423:HID655425 HRY655423:HRZ655425 IBU655423:IBV655425 ILQ655423:ILR655425 IVM655423:IVN655425 JFI655423:JFJ655425 JPE655423:JPF655425 JZA655423:JZB655425 KIW655423:KIX655425 KSS655423:KST655425 LCO655423:LCP655425 LMK655423:LML655425 LWG655423:LWH655425 MGC655423:MGD655425 MPY655423:MPZ655425 MZU655423:MZV655425 NJQ655423:NJR655425 NTM655423:NTN655425 ODI655423:ODJ655425 ONE655423:ONF655425 OXA655423:OXB655425 PGW655423:PGX655425 PQS655423:PQT655425 QAO655423:QAP655425 QKK655423:QKL655425 QUG655423:QUH655425 REC655423:RED655425 RNY655423:RNZ655425 RXU655423:RXV655425 SHQ655423:SHR655425 SRM655423:SRN655425 TBI655423:TBJ655425 TLE655423:TLF655425 TVA655423:TVB655425 UEW655423:UEX655425 UOS655423:UOT655425 UYO655423:UYP655425 VIK655423:VIL655425 VSG655423:VSH655425 WCC655423:WCD655425 WLY655423:WLZ655425 WVU655423:WVV655425 M720959:N720961 JI720959:JJ720961 TE720959:TF720961 ADA720959:ADB720961 AMW720959:AMX720961 AWS720959:AWT720961 BGO720959:BGP720961 BQK720959:BQL720961 CAG720959:CAH720961 CKC720959:CKD720961 CTY720959:CTZ720961 DDU720959:DDV720961 DNQ720959:DNR720961 DXM720959:DXN720961 EHI720959:EHJ720961 ERE720959:ERF720961 FBA720959:FBB720961 FKW720959:FKX720961 FUS720959:FUT720961 GEO720959:GEP720961 GOK720959:GOL720961 GYG720959:GYH720961 HIC720959:HID720961 HRY720959:HRZ720961 IBU720959:IBV720961 ILQ720959:ILR720961 IVM720959:IVN720961 JFI720959:JFJ720961 JPE720959:JPF720961 JZA720959:JZB720961 KIW720959:KIX720961 KSS720959:KST720961 LCO720959:LCP720961 LMK720959:LML720961 LWG720959:LWH720961 MGC720959:MGD720961 MPY720959:MPZ720961 MZU720959:MZV720961 NJQ720959:NJR720961 NTM720959:NTN720961 ODI720959:ODJ720961 ONE720959:ONF720961 OXA720959:OXB720961 PGW720959:PGX720961 PQS720959:PQT720961 QAO720959:QAP720961 QKK720959:QKL720961 QUG720959:QUH720961 REC720959:RED720961 RNY720959:RNZ720961 RXU720959:RXV720961 SHQ720959:SHR720961 SRM720959:SRN720961 TBI720959:TBJ720961 TLE720959:TLF720961 TVA720959:TVB720961 UEW720959:UEX720961 UOS720959:UOT720961 UYO720959:UYP720961 VIK720959:VIL720961 VSG720959:VSH720961 WCC720959:WCD720961 WLY720959:WLZ720961 WVU720959:WVV720961 M786495:N786497 JI786495:JJ786497 TE786495:TF786497 ADA786495:ADB786497 AMW786495:AMX786497 AWS786495:AWT786497 BGO786495:BGP786497 BQK786495:BQL786497 CAG786495:CAH786497 CKC786495:CKD786497 CTY786495:CTZ786497 DDU786495:DDV786497 DNQ786495:DNR786497 DXM786495:DXN786497 EHI786495:EHJ786497 ERE786495:ERF786497 FBA786495:FBB786497 FKW786495:FKX786497 FUS786495:FUT786497 GEO786495:GEP786497 GOK786495:GOL786497 GYG786495:GYH786497 HIC786495:HID786497 HRY786495:HRZ786497 IBU786495:IBV786497 ILQ786495:ILR786497 IVM786495:IVN786497 JFI786495:JFJ786497 JPE786495:JPF786497 JZA786495:JZB786497 KIW786495:KIX786497 KSS786495:KST786497 LCO786495:LCP786497 LMK786495:LML786497 LWG786495:LWH786497 MGC786495:MGD786497 MPY786495:MPZ786497 MZU786495:MZV786497 NJQ786495:NJR786497 NTM786495:NTN786497 ODI786495:ODJ786497 ONE786495:ONF786497 OXA786495:OXB786497 PGW786495:PGX786497 PQS786495:PQT786497 QAO786495:QAP786497 QKK786495:QKL786497 QUG786495:QUH786497 REC786495:RED786497 RNY786495:RNZ786497 RXU786495:RXV786497 SHQ786495:SHR786497 SRM786495:SRN786497 TBI786495:TBJ786497 TLE786495:TLF786497 TVA786495:TVB786497 UEW786495:UEX786497 UOS786495:UOT786497 UYO786495:UYP786497 VIK786495:VIL786497 VSG786495:VSH786497 WCC786495:WCD786497 WLY786495:WLZ786497 WVU786495:WVV786497 M852031:N852033 JI852031:JJ852033 TE852031:TF852033 ADA852031:ADB852033 AMW852031:AMX852033 AWS852031:AWT852033 BGO852031:BGP852033 BQK852031:BQL852033 CAG852031:CAH852033 CKC852031:CKD852033 CTY852031:CTZ852033 DDU852031:DDV852033 DNQ852031:DNR852033 DXM852031:DXN852033 EHI852031:EHJ852033 ERE852031:ERF852033 FBA852031:FBB852033 FKW852031:FKX852033 FUS852031:FUT852033 GEO852031:GEP852033 GOK852031:GOL852033 GYG852031:GYH852033 HIC852031:HID852033 HRY852031:HRZ852033 IBU852031:IBV852033 ILQ852031:ILR852033 IVM852031:IVN852033 JFI852031:JFJ852033 JPE852031:JPF852033 JZA852031:JZB852033 KIW852031:KIX852033 KSS852031:KST852033 LCO852031:LCP852033 LMK852031:LML852033 LWG852031:LWH852033 MGC852031:MGD852033 MPY852031:MPZ852033 MZU852031:MZV852033 NJQ852031:NJR852033 NTM852031:NTN852033 ODI852031:ODJ852033 ONE852031:ONF852033 OXA852031:OXB852033 PGW852031:PGX852033 PQS852031:PQT852033 QAO852031:QAP852033 QKK852031:QKL852033 QUG852031:QUH852033 REC852031:RED852033 RNY852031:RNZ852033 RXU852031:RXV852033 SHQ852031:SHR852033 SRM852031:SRN852033 TBI852031:TBJ852033 TLE852031:TLF852033 TVA852031:TVB852033 UEW852031:UEX852033 UOS852031:UOT852033 UYO852031:UYP852033 VIK852031:VIL852033 VSG852031:VSH852033 WCC852031:WCD852033 WLY852031:WLZ852033 WVU852031:WVV852033 M917567:N917569 JI917567:JJ917569 TE917567:TF917569 ADA917567:ADB917569 AMW917567:AMX917569 AWS917567:AWT917569 BGO917567:BGP917569 BQK917567:BQL917569 CAG917567:CAH917569 CKC917567:CKD917569 CTY917567:CTZ917569 DDU917567:DDV917569 DNQ917567:DNR917569 DXM917567:DXN917569 EHI917567:EHJ917569 ERE917567:ERF917569 FBA917567:FBB917569 FKW917567:FKX917569 FUS917567:FUT917569 GEO917567:GEP917569 GOK917567:GOL917569 GYG917567:GYH917569 HIC917567:HID917569 HRY917567:HRZ917569 IBU917567:IBV917569 ILQ917567:ILR917569 IVM917567:IVN917569 JFI917567:JFJ917569 JPE917567:JPF917569 JZA917567:JZB917569 KIW917567:KIX917569 KSS917567:KST917569 LCO917567:LCP917569 LMK917567:LML917569 LWG917567:LWH917569 MGC917567:MGD917569 MPY917567:MPZ917569 MZU917567:MZV917569 NJQ917567:NJR917569 NTM917567:NTN917569 ODI917567:ODJ917569 ONE917567:ONF917569 OXA917567:OXB917569 PGW917567:PGX917569 PQS917567:PQT917569 QAO917567:QAP917569 QKK917567:QKL917569 QUG917567:QUH917569 REC917567:RED917569 RNY917567:RNZ917569 RXU917567:RXV917569 SHQ917567:SHR917569 SRM917567:SRN917569 TBI917567:TBJ917569 TLE917567:TLF917569 TVA917567:TVB917569 UEW917567:UEX917569 UOS917567:UOT917569 UYO917567:UYP917569 VIK917567:VIL917569 VSG917567:VSH917569 WCC917567:WCD917569 WLY917567:WLZ917569 WVU917567:WVV917569 M983103:N983105 JI983103:JJ983105 TE983103:TF983105 ADA983103:ADB983105 AMW983103:AMX983105 AWS983103:AWT983105 BGO983103:BGP983105 BQK983103:BQL983105 CAG983103:CAH983105 CKC983103:CKD983105 CTY983103:CTZ983105 DDU983103:DDV983105 DNQ983103:DNR983105 DXM983103:DXN983105 EHI983103:EHJ983105 ERE983103:ERF983105 FBA983103:FBB983105 FKW983103:FKX983105 FUS983103:FUT983105 GEO983103:GEP983105 GOK983103:GOL983105 GYG983103:GYH983105 HIC983103:HID983105 HRY983103:HRZ983105 IBU983103:IBV983105 ILQ983103:ILR983105 IVM983103:IVN983105 JFI983103:JFJ983105 JPE983103:JPF983105 JZA983103:JZB983105 KIW983103:KIX983105 KSS983103:KST983105 LCO983103:LCP983105 LMK983103:LML983105 LWG983103:LWH983105 MGC983103:MGD983105 MPY983103:MPZ983105 MZU983103:MZV983105 NJQ983103:NJR983105 NTM983103:NTN983105 ODI983103:ODJ983105 ONE983103:ONF983105 OXA983103:OXB983105 PGW983103:PGX983105 PQS983103:PQT983105 QAO983103:QAP983105 QKK983103:QKL983105 QUG983103:QUH983105 REC983103:RED983105 RNY983103:RNZ983105 RXU983103:RXV983105 SHQ983103:SHR983105 SRM983103:SRN983105 TBI983103:TBJ983105 TLE983103:TLF983105 TVA983103:TVB983105 UEW983103:UEX983105 UOS983103:UOT983105 UYO983103:UYP983105 VIK983103:VIL983105 VSG983103:VSH983105 WCC983103:WCD983105 WLY983103:WLZ983105" xr:uid="{00000000-0002-0000-0200-000001000000}"/>
    <dataValidation allowBlank="1" showInputMessage="1" showErrorMessage="1" prompt="Actual Date Arrived" sqref="O6:O8" xr:uid="{00000000-0002-0000-0200-000002000000}"/>
    <dataValidation allowBlank="1" showInputMessage="1" prompt="Expected Date of Arrival" sqref="N6:N8" xr:uid="{00000000-0002-0000-0200-000003000000}"/>
    <dataValidation allowBlank="1" showInputMessage="1" prompt="As per P6 Schedule or in very rare case Expert Judgement" sqref="M6:M8" xr:uid="{00000000-0002-0000-0200-000004000000}"/>
  </dataValidations>
  <printOptions horizontalCentered="1"/>
  <pageMargins left="0.11811023622047245" right="0.11811023622047245" top="0.59055118110236227" bottom="0.19685039370078741" header="0.19685039370078741" footer="0.19685039370078741"/>
  <pageSetup paperSize="9" scale="75" fitToHeight="2" orientation="landscape" horizontalDpi="4294967295" verticalDpi="4294967295" r:id="rId1"/>
  <headerFooter alignWithMargins="0">
    <oddHeader>&amp;L&amp;"Verdana,Bold"&amp;9ASCON MARBLE &amp; GRANITES&amp;C&amp;"Verdana,Bold"&amp;8
BURJ DUBAI DEVELOPMENT - THE DUBAI MALL PROJECT
NS07/09 STONE &amp;&amp; TILE WORKS&amp;R&amp;"Verdana,Bold"&amp;8
MATERIAL PROCUREMENT LOG [E2] - REV 03 DATED 15.11.2007&amp;10
UPDATED ON 30.11.2007</oddHeader>
    <oddFooter>&amp;R&amp;"Verdana,Bold"&amp;8PAGE : &amp;P of &amp;N_x000D_&amp;1#&amp;"Aptos"&amp;10&amp;K000000 Data sensitivity - Public</oddFooter>
  </headerFooter>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tabColor theme="4" tint="0.79998168889431442"/>
  </sheetPr>
  <dimension ref="A1:AO52"/>
  <sheetViews>
    <sheetView view="pageBreakPreview" topLeftCell="E21" zoomScaleNormal="85" zoomScaleSheetLayoutView="100" workbookViewId="0">
      <selection activeCell="W26" sqref="W26"/>
    </sheetView>
  </sheetViews>
  <sheetFormatPr defaultColWidth="9.109375" defaultRowHeight="14.4"/>
  <cols>
    <col min="1" max="1" width="22.33203125" style="4" bestFit="1" customWidth="1"/>
    <col min="2" max="2" width="7.6640625" style="4" customWidth="1"/>
    <col min="3" max="3" width="7.5546875" style="4" customWidth="1"/>
    <col min="4" max="5" width="7.6640625" style="4" customWidth="1"/>
    <col min="6" max="6" width="7.109375" style="4" customWidth="1"/>
    <col min="7" max="26" width="7.6640625" style="4" customWidth="1"/>
    <col min="27" max="27" width="5.5546875" style="4" customWidth="1"/>
    <col min="28" max="40" width="5.6640625" style="4" customWidth="1"/>
    <col min="41" max="16384" width="9.109375" style="4"/>
  </cols>
  <sheetData>
    <row r="1" spans="1:26" ht="34.5" customHeight="1">
      <c r="A1" s="2078" t="s">
        <v>737</v>
      </c>
      <c r="B1" s="2079"/>
      <c r="C1" s="2079"/>
      <c r="D1" s="2079"/>
      <c r="E1" s="2079"/>
      <c r="F1" s="2079"/>
      <c r="G1" s="2079"/>
      <c r="H1" s="2079"/>
      <c r="I1" s="2079"/>
      <c r="J1" s="2079"/>
      <c r="K1" s="2079"/>
      <c r="L1" s="2079"/>
      <c r="M1" s="2079"/>
      <c r="N1" s="2079"/>
      <c r="O1" s="2079"/>
      <c r="P1" s="2079"/>
      <c r="Q1" s="2079"/>
      <c r="R1" s="2079"/>
      <c r="S1" s="2079"/>
      <c r="T1" s="2079"/>
      <c r="U1" s="2079"/>
      <c r="V1" s="2079"/>
      <c r="W1" s="2079"/>
      <c r="X1" s="2079"/>
      <c r="Y1" s="2079"/>
      <c r="Z1" s="2079"/>
    </row>
    <row r="2" spans="1:26" ht="59.7" customHeight="1">
      <c r="A2" s="94" t="s">
        <v>46</v>
      </c>
      <c r="B2" s="742">
        <v>45664</v>
      </c>
      <c r="C2" s="742">
        <f t="shared" ref="C2:V2" si="0">EOMONTH(B2,1)</f>
        <v>45716</v>
      </c>
      <c r="D2" s="742">
        <f t="shared" si="0"/>
        <v>45747</v>
      </c>
      <c r="E2" s="742">
        <f t="shared" si="0"/>
        <v>45777</v>
      </c>
      <c r="F2" s="742">
        <f t="shared" si="0"/>
        <v>45808</v>
      </c>
      <c r="G2" s="742">
        <f t="shared" si="0"/>
        <v>45838</v>
      </c>
      <c r="H2" s="742">
        <f t="shared" si="0"/>
        <v>45869</v>
      </c>
      <c r="I2" s="742">
        <f t="shared" si="0"/>
        <v>45900</v>
      </c>
      <c r="J2" s="742">
        <f t="shared" si="0"/>
        <v>45930</v>
      </c>
      <c r="K2" s="742">
        <f t="shared" si="0"/>
        <v>45961</v>
      </c>
      <c r="L2" s="957">
        <f t="shared" si="0"/>
        <v>45991</v>
      </c>
      <c r="M2" s="957">
        <f t="shared" si="0"/>
        <v>46022</v>
      </c>
      <c r="N2" s="957">
        <f t="shared" si="0"/>
        <v>46053</v>
      </c>
      <c r="O2" s="957">
        <f t="shared" si="0"/>
        <v>46081</v>
      </c>
      <c r="P2" s="957">
        <f t="shared" si="0"/>
        <v>46112</v>
      </c>
      <c r="Q2" s="957">
        <f t="shared" si="0"/>
        <v>46142</v>
      </c>
      <c r="R2" s="957">
        <f t="shared" si="0"/>
        <v>46173</v>
      </c>
      <c r="S2" s="957">
        <f t="shared" si="0"/>
        <v>46203</v>
      </c>
      <c r="T2" s="957">
        <f t="shared" si="0"/>
        <v>46234</v>
      </c>
      <c r="U2" s="957">
        <f t="shared" si="0"/>
        <v>46265</v>
      </c>
      <c r="V2" s="957">
        <f t="shared" si="0"/>
        <v>46295</v>
      </c>
      <c r="W2" s="742"/>
      <c r="X2" s="742"/>
      <c r="Y2" s="742"/>
      <c r="Z2" s="742"/>
    </row>
    <row r="3" spans="1:26" ht="34.5" customHeight="1">
      <c r="A3" s="95" t="s">
        <v>47</v>
      </c>
      <c r="B3" s="96"/>
      <c r="C3" s="96"/>
      <c r="D3" s="96"/>
      <c r="E3" s="96"/>
      <c r="F3" s="96"/>
      <c r="G3" s="96"/>
      <c r="H3" s="96"/>
      <c r="I3" s="96"/>
      <c r="J3" s="96"/>
      <c r="K3" s="955"/>
      <c r="L3" s="960">
        <v>12</v>
      </c>
      <c r="M3" s="960">
        <v>12</v>
      </c>
      <c r="N3" s="960">
        <v>12</v>
      </c>
      <c r="O3" s="960">
        <v>12</v>
      </c>
      <c r="P3" s="960">
        <v>12</v>
      </c>
      <c r="Q3" s="960">
        <v>12</v>
      </c>
      <c r="R3" s="960">
        <v>12</v>
      </c>
      <c r="S3" s="960">
        <v>12</v>
      </c>
      <c r="T3" s="960">
        <v>12</v>
      </c>
      <c r="U3" s="960">
        <v>12</v>
      </c>
      <c r="V3" s="960">
        <v>12</v>
      </c>
      <c r="W3" s="956"/>
      <c r="X3" s="96"/>
      <c r="Y3" s="96"/>
      <c r="Z3" s="96"/>
    </row>
    <row r="4" spans="1:26" ht="34.5" customHeight="1">
      <c r="A4" s="95" t="s">
        <v>354</v>
      </c>
      <c r="B4" s="96"/>
      <c r="C4" s="96"/>
      <c r="D4" s="96"/>
      <c r="E4" s="96"/>
      <c r="F4" s="96"/>
      <c r="G4" s="96"/>
      <c r="H4" s="96"/>
      <c r="I4" s="96"/>
      <c r="J4" s="96"/>
      <c r="K4" s="96"/>
      <c r="L4" s="958">
        <v>12</v>
      </c>
      <c r="M4" s="959">
        <f>M3+L4</f>
        <v>24</v>
      </c>
      <c r="N4" s="959">
        <f t="shared" ref="N4:V4" si="1">N3+M4</f>
        <v>36</v>
      </c>
      <c r="O4" s="959">
        <f t="shared" si="1"/>
        <v>48</v>
      </c>
      <c r="P4" s="959">
        <f t="shared" si="1"/>
        <v>60</v>
      </c>
      <c r="Q4" s="959">
        <f t="shared" si="1"/>
        <v>72</v>
      </c>
      <c r="R4" s="959">
        <f t="shared" si="1"/>
        <v>84</v>
      </c>
      <c r="S4" s="959">
        <f t="shared" si="1"/>
        <v>96</v>
      </c>
      <c r="T4" s="959">
        <f t="shared" si="1"/>
        <v>108</v>
      </c>
      <c r="U4" s="959">
        <f t="shared" si="1"/>
        <v>120</v>
      </c>
      <c r="V4" s="959">
        <f t="shared" si="1"/>
        <v>132</v>
      </c>
      <c r="W4" s="96"/>
      <c r="X4" s="96"/>
      <c r="Y4" s="96"/>
      <c r="Z4" s="96"/>
    </row>
    <row r="5" spans="1:26" ht="34.5" customHeight="1">
      <c r="A5" s="95" t="s">
        <v>48</v>
      </c>
      <c r="B5" s="96"/>
      <c r="C5" s="96"/>
      <c r="D5" s="96"/>
      <c r="E5" s="96"/>
      <c r="F5" s="96"/>
      <c r="G5" s="96"/>
      <c r="H5" s="96"/>
      <c r="I5" s="96"/>
      <c r="J5" s="96"/>
      <c r="K5" s="96"/>
      <c r="L5" s="96">
        <v>6</v>
      </c>
      <c r="M5" s="96">
        <v>6</v>
      </c>
      <c r="N5" s="96">
        <v>7</v>
      </c>
      <c r="O5" s="96">
        <v>7</v>
      </c>
      <c r="P5" s="96">
        <v>7</v>
      </c>
      <c r="Q5" s="96">
        <v>7</v>
      </c>
      <c r="R5" s="96">
        <v>7</v>
      </c>
      <c r="S5" s="96">
        <v>10</v>
      </c>
      <c r="T5" s="96">
        <v>10</v>
      </c>
      <c r="U5" s="96">
        <v>10</v>
      </c>
      <c r="V5" s="96">
        <v>10</v>
      </c>
      <c r="W5" s="96"/>
      <c r="X5" s="96"/>
      <c r="Y5" s="96"/>
      <c r="Z5" s="96"/>
    </row>
    <row r="6" spans="1:26" ht="34.5" customHeight="1">
      <c r="A6" s="97" t="s">
        <v>355</v>
      </c>
      <c r="B6" s="98"/>
      <c r="C6" s="98"/>
      <c r="D6" s="98"/>
      <c r="E6" s="98"/>
      <c r="F6" s="98"/>
      <c r="G6" s="98"/>
      <c r="H6" s="98"/>
      <c r="I6" s="98"/>
      <c r="J6" s="98"/>
      <c r="K6" s="98"/>
      <c r="L6" s="98">
        <f>L5</f>
        <v>6</v>
      </c>
      <c r="M6" s="98">
        <f t="shared" ref="M6:V6" si="2">L6+M5</f>
        <v>12</v>
      </c>
      <c r="N6" s="98">
        <f t="shared" si="2"/>
        <v>19</v>
      </c>
      <c r="O6" s="98">
        <f t="shared" si="2"/>
        <v>26</v>
      </c>
      <c r="P6" s="98">
        <f t="shared" si="2"/>
        <v>33</v>
      </c>
      <c r="Q6" s="98">
        <f t="shared" si="2"/>
        <v>40</v>
      </c>
      <c r="R6" s="98">
        <f t="shared" si="2"/>
        <v>47</v>
      </c>
      <c r="S6" s="98">
        <f t="shared" si="2"/>
        <v>57</v>
      </c>
      <c r="T6" s="98">
        <f t="shared" si="2"/>
        <v>67</v>
      </c>
      <c r="U6" s="98">
        <f t="shared" si="2"/>
        <v>77</v>
      </c>
      <c r="V6" s="98">
        <f t="shared" si="2"/>
        <v>87</v>
      </c>
      <c r="W6" s="98"/>
      <c r="X6" s="98"/>
      <c r="Y6" s="98"/>
      <c r="Z6" s="98"/>
    </row>
    <row r="7" spans="1:26" ht="34.5" customHeight="1">
      <c r="A7" s="97" t="s">
        <v>351</v>
      </c>
      <c r="B7" s="98"/>
      <c r="C7" s="98"/>
      <c r="D7" s="98"/>
      <c r="E7" s="98"/>
      <c r="F7" s="98"/>
      <c r="G7" s="98"/>
      <c r="H7" s="98"/>
      <c r="I7" s="98"/>
      <c r="J7" s="98"/>
      <c r="K7" s="98"/>
      <c r="L7" s="98"/>
      <c r="M7" s="98"/>
      <c r="N7" s="98"/>
      <c r="O7" s="98"/>
      <c r="P7" s="98"/>
      <c r="Q7" s="98"/>
      <c r="R7" s="98"/>
      <c r="S7" s="98"/>
      <c r="T7" s="98"/>
      <c r="U7" s="98"/>
      <c r="V7" s="98"/>
      <c r="W7" s="98"/>
      <c r="X7" s="98"/>
      <c r="Y7" s="98"/>
      <c r="Z7" s="98"/>
    </row>
    <row r="8" spans="1:26" ht="34.5" customHeight="1" thickBot="1">
      <c r="A8" s="99" t="s">
        <v>358</v>
      </c>
      <c r="B8" s="100"/>
      <c r="C8" s="100"/>
      <c r="D8" s="100"/>
      <c r="E8" s="100"/>
      <c r="F8" s="100"/>
      <c r="G8" s="100"/>
      <c r="H8" s="100"/>
      <c r="I8" s="100"/>
      <c r="J8" s="100"/>
      <c r="K8" s="100"/>
      <c r="L8" s="100"/>
      <c r="M8" s="100"/>
      <c r="N8" s="100"/>
      <c r="O8" s="100"/>
      <c r="P8" s="100"/>
      <c r="Q8" s="100"/>
      <c r="R8" s="100"/>
      <c r="S8" s="100"/>
      <c r="T8" s="100"/>
      <c r="U8" s="100"/>
      <c r="V8" s="100"/>
      <c r="W8" s="100"/>
      <c r="X8" s="100"/>
      <c r="Y8" s="100"/>
      <c r="Z8" s="100"/>
    </row>
    <row r="9" spans="1:26" ht="34.5" customHeight="1" thickTop="1">
      <c r="A9" s="2080" t="s">
        <v>738</v>
      </c>
      <c r="B9" s="2081"/>
      <c r="C9" s="2081"/>
      <c r="D9" s="2081"/>
      <c r="E9" s="2081"/>
      <c r="F9" s="2081"/>
      <c r="G9" s="2081"/>
      <c r="H9" s="2081"/>
      <c r="I9" s="2081"/>
      <c r="J9" s="2081"/>
      <c r="K9" s="2081"/>
      <c r="L9" s="2081"/>
      <c r="M9" s="2081"/>
      <c r="N9" s="2081"/>
      <c r="O9" s="2081"/>
      <c r="P9" s="2081"/>
      <c r="Q9" s="2081"/>
      <c r="R9" s="2081"/>
      <c r="S9" s="2081"/>
      <c r="T9" s="2081"/>
      <c r="U9" s="2081"/>
      <c r="V9" s="2081"/>
      <c r="W9" s="2081"/>
      <c r="X9" s="2081"/>
      <c r="Y9" s="2081"/>
      <c r="Z9" s="2081"/>
    </row>
    <row r="10" spans="1:26" ht="59.7" customHeight="1">
      <c r="A10" s="94" t="s">
        <v>46</v>
      </c>
      <c r="B10" s="742">
        <v>45664</v>
      </c>
      <c r="C10" s="742">
        <f t="shared" ref="C10" si="3">EOMONTH(B10,1)</f>
        <v>45716</v>
      </c>
      <c r="D10" s="742">
        <f t="shared" ref="D10" si="4">EOMONTH(C10,1)</f>
        <v>45747</v>
      </c>
      <c r="E10" s="742">
        <f t="shared" ref="E10" si="5">EOMONTH(D10,1)</f>
        <v>45777</v>
      </c>
      <c r="F10" s="742">
        <f t="shared" ref="F10" si="6">EOMONTH(E10,1)</f>
        <v>45808</v>
      </c>
      <c r="G10" s="742">
        <f t="shared" ref="G10" si="7">EOMONTH(F10,1)</f>
        <v>45838</v>
      </c>
      <c r="H10" s="742">
        <f t="shared" ref="H10" si="8">EOMONTH(G10,1)</f>
        <v>45869</v>
      </c>
      <c r="I10" s="742">
        <f t="shared" ref="I10" si="9">EOMONTH(H10,1)</f>
        <v>45900</v>
      </c>
      <c r="J10" s="742">
        <f t="shared" ref="J10" si="10">EOMONTH(I10,1)</f>
        <v>45930</v>
      </c>
      <c r="K10" s="742">
        <f t="shared" ref="K10" si="11">EOMONTH(J10,1)</f>
        <v>45961</v>
      </c>
      <c r="L10" s="957">
        <f t="shared" ref="L10" si="12">EOMONTH(K10,1)</f>
        <v>45991</v>
      </c>
      <c r="M10" s="957">
        <f t="shared" ref="M10" si="13">EOMONTH(L10,1)</f>
        <v>46022</v>
      </c>
      <c r="N10" s="957">
        <f t="shared" ref="N10" si="14">EOMONTH(M10,1)</f>
        <v>46053</v>
      </c>
      <c r="O10" s="957">
        <f t="shared" ref="O10" si="15">EOMONTH(N10,1)</f>
        <v>46081</v>
      </c>
      <c r="P10" s="957">
        <f t="shared" ref="P10" si="16">EOMONTH(O10,1)</f>
        <v>46112</v>
      </c>
      <c r="Q10" s="957">
        <f t="shared" ref="Q10" si="17">EOMONTH(P10,1)</f>
        <v>46142</v>
      </c>
      <c r="R10" s="957">
        <f t="shared" ref="R10" si="18">EOMONTH(Q10,1)</f>
        <v>46173</v>
      </c>
      <c r="S10" s="957">
        <f t="shared" ref="S10" si="19">EOMONTH(R10,1)</f>
        <v>46203</v>
      </c>
      <c r="T10" s="957">
        <f t="shared" ref="T10" si="20">EOMONTH(S10,1)</f>
        <v>46234</v>
      </c>
      <c r="U10" s="957">
        <f t="shared" ref="U10" si="21">EOMONTH(T10,1)</f>
        <v>46265</v>
      </c>
      <c r="V10" s="957">
        <f t="shared" ref="V10" si="22">EOMONTH(U10,1)</f>
        <v>46295</v>
      </c>
      <c r="W10" s="742"/>
      <c r="X10" s="742"/>
      <c r="Y10" s="742"/>
      <c r="Z10" s="742"/>
    </row>
    <row r="11" spans="1:26" ht="34.5" customHeight="1">
      <c r="A11" s="95" t="s">
        <v>47</v>
      </c>
      <c r="B11" s="96"/>
      <c r="C11" s="96"/>
      <c r="D11" s="96"/>
      <c r="E11" s="96"/>
      <c r="F11" s="96"/>
      <c r="G11" s="96"/>
      <c r="H11" s="96"/>
      <c r="I11" s="96"/>
      <c r="J11" s="96"/>
      <c r="K11" s="96"/>
      <c r="L11" s="44">
        <v>0</v>
      </c>
      <c r="M11" s="44">
        <v>3</v>
      </c>
      <c r="N11" s="44">
        <v>32</v>
      </c>
      <c r="O11" s="44">
        <v>49</v>
      </c>
      <c r="P11" s="44">
        <v>61</v>
      </c>
      <c r="Q11" s="44">
        <v>89</v>
      </c>
      <c r="R11" s="44">
        <v>92</v>
      </c>
      <c r="S11" s="44">
        <v>81</v>
      </c>
      <c r="T11" s="948">
        <v>76</v>
      </c>
      <c r="U11" s="948">
        <v>57</v>
      </c>
      <c r="V11" s="948">
        <v>34</v>
      </c>
      <c r="W11" s="96"/>
      <c r="X11" s="96"/>
      <c r="Y11" s="96"/>
      <c r="Z11" s="96"/>
    </row>
    <row r="12" spans="1:26" ht="34.5" customHeight="1">
      <c r="A12" s="95" t="s">
        <v>354</v>
      </c>
      <c r="B12" s="96"/>
      <c r="C12" s="96"/>
      <c r="D12" s="96"/>
      <c r="E12" s="96"/>
      <c r="F12" s="96"/>
      <c r="G12" s="96"/>
      <c r="H12" s="96"/>
      <c r="I12" s="96"/>
      <c r="J12" s="96"/>
      <c r="K12" s="96"/>
      <c r="L12" s="96">
        <f>L11</f>
        <v>0</v>
      </c>
      <c r="M12" s="96">
        <f>M11+L12</f>
        <v>3</v>
      </c>
      <c r="N12" s="96">
        <f>N11+M12</f>
        <v>35</v>
      </c>
      <c r="O12" s="96">
        <f t="shared" ref="O12:V12" si="23">O11+N12</f>
        <v>84</v>
      </c>
      <c r="P12" s="96">
        <f t="shared" si="23"/>
        <v>145</v>
      </c>
      <c r="Q12" s="96">
        <f t="shared" si="23"/>
        <v>234</v>
      </c>
      <c r="R12" s="96">
        <f t="shared" si="23"/>
        <v>326</v>
      </c>
      <c r="S12" s="96">
        <f t="shared" si="23"/>
        <v>407</v>
      </c>
      <c r="T12" s="96">
        <f t="shared" si="23"/>
        <v>483</v>
      </c>
      <c r="U12" s="96">
        <f t="shared" si="23"/>
        <v>540</v>
      </c>
      <c r="V12" s="96">
        <f t="shared" si="23"/>
        <v>574</v>
      </c>
      <c r="W12" s="96"/>
      <c r="X12" s="96"/>
      <c r="Y12" s="96"/>
      <c r="Z12" s="96"/>
    </row>
    <row r="13" spans="1:26" ht="34.5" customHeight="1">
      <c r="A13" s="95" t="s">
        <v>48</v>
      </c>
      <c r="B13" s="96"/>
      <c r="C13" s="96"/>
      <c r="D13" s="96"/>
      <c r="E13" s="96"/>
      <c r="F13" s="96"/>
      <c r="G13" s="96"/>
      <c r="H13" s="96"/>
      <c r="I13" s="96"/>
      <c r="J13" s="96"/>
      <c r="K13" s="96"/>
      <c r="L13" s="96">
        <v>15</v>
      </c>
      <c r="M13" s="96">
        <v>21</v>
      </c>
      <c r="N13" s="96">
        <v>22</v>
      </c>
      <c r="O13" s="96">
        <v>30</v>
      </c>
      <c r="P13" s="96">
        <v>35</v>
      </c>
      <c r="Q13" s="96">
        <v>51</v>
      </c>
      <c r="R13" s="96">
        <v>54</v>
      </c>
      <c r="S13" s="96">
        <v>67</v>
      </c>
      <c r="T13" s="96">
        <v>57</v>
      </c>
      <c r="U13" s="96">
        <v>63</v>
      </c>
      <c r="V13" s="96">
        <v>58</v>
      </c>
      <c r="W13" s="96"/>
      <c r="X13" s="96"/>
      <c r="Y13" s="96"/>
      <c r="Z13" s="96"/>
    </row>
    <row r="14" spans="1:26" ht="34.5" customHeight="1">
      <c r="A14" s="97" t="s">
        <v>355</v>
      </c>
      <c r="B14" s="98"/>
      <c r="C14" s="96"/>
      <c r="D14" s="96"/>
      <c r="E14" s="96"/>
      <c r="F14" s="96"/>
      <c r="G14" s="96"/>
      <c r="H14" s="96"/>
      <c r="I14" s="96"/>
      <c r="J14" s="96"/>
      <c r="K14" s="96"/>
      <c r="L14" s="98">
        <f>L13</f>
        <v>15</v>
      </c>
      <c r="M14" s="98">
        <f>L14+M13</f>
        <v>36</v>
      </c>
      <c r="N14" s="98">
        <f t="shared" ref="N14:V14" si="24">M14+N13</f>
        <v>58</v>
      </c>
      <c r="O14" s="98">
        <f t="shared" si="24"/>
        <v>88</v>
      </c>
      <c r="P14" s="98">
        <f t="shared" si="24"/>
        <v>123</v>
      </c>
      <c r="Q14" s="98">
        <f t="shared" si="24"/>
        <v>174</v>
      </c>
      <c r="R14" s="98">
        <f t="shared" si="24"/>
        <v>228</v>
      </c>
      <c r="S14" s="98">
        <f t="shared" si="24"/>
        <v>295</v>
      </c>
      <c r="T14" s="98">
        <f t="shared" si="24"/>
        <v>352</v>
      </c>
      <c r="U14" s="98">
        <f t="shared" si="24"/>
        <v>415</v>
      </c>
      <c r="V14" s="98">
        <f t="shared" si="24"/>
        <v>473</v>
      </c>
      <c r="W14" s="98"/>
      <c r="X14" s="98"/>
      <c r="Y14" s="98"/>
      <c r="Z14" s="98"/>
    </row>
    <row r="15" spans="1:26" ht="34.5" customHeight="1">
      <c r="A15" s="97" t="s">
        <v>351</v>
      </c>
      <c r="B15" s="98"/>
      <c r="C15" s="96"/>
      <c r="D15" s="96"/>
      <c r="E15" s="96"/>
      <c r="F15" s="96"/>
      <c r="G15" s="96"/>
      <c r="H15" s="96"/>
      <c r="I15" s="96"/>
      <c r="J15" s="96"/>
      <c r="K15" s="96"/>
      <c r="L15" s="98">
        <f>ROUND(HLOOKUP(L2,'Physical-Chart Data'!$O$40:$AT$45,4,FALSE)*(L11/(L3+L11)/(26*8)),0)</f>
        <v>0</v>
      </c>
      <c r="M15" s="98">
        <v>18</v>
      </c>
      <c r="N15" s="98">
        <v>17</v>
      </c>
      <c r="O15" s="98">
        <v>40</v>
      </c>
      <c r="P15" s="98">
        <v>53</v>
      </c>
      <c r="Q15" s="98">
        <v>75</v>
      </c>
      <c r="R15" s="98">
        <v>82</v>
      </c>
      <c r="S15" s="98">
        <v>85</v>
      </c>
      <c r="T15" s="98">
        <v>81</v>
      </c>
      <c r="U15" s="98">
        <v>75</v>
      </c>
      <c r="V15" s="98">
        <v>72</v>
      </c>
      <c r="W15" s="98"/>
      <c r="X15" s="98"/>
      <c r="Y15" s="98"/>
      <c r="Z15" s="98"/>
    </row>
    <row r="16" spans="1:26" ht="34.5" customHeight="1" thickBot="1">
      <c r="A16" s="99" t="s">
        <v>357</v>
      </c>
      <c r="B16" s="100"/>
      <c r="C16" s="100"/>
      <c r="D16" s="96"/>
      <c r="E16" s="96"/>
      <c r="F16" s="96"/>
      <c r="G16" s="100"/>
      <c r="H16" s="100"/>
      <c r="I16" s="96"/>
      <c r="J16" s="96"/>
      <c r="K16" s="96"/>
      <c r="L16" s="100"/>
      <c r="M16" s="100"/>
      <c r="N16" s="100"/>
      <c r="O16" s="100"/>
      <c r="P16" s="100"/>
      <c r="Q16" s="100"/>
      <c r="R16" s="100"/>
      <c r="S16" s="100"/>
      <c r="T16" s="100"/>
      <c r="U16" s="100"/>
      <c r="V16" s="100"/>
      <c r="W16" s="100"/>
      <c r="X16" s="100"/>
      <c r="Y16" s="100"/>
      <c r="Z16" s="100"/>
    </row>
    <row r="17" spans="1:41" ht="34.5" customHeight="1" thickTop="1">
      <c r="B17" s="744"/>
      <c r="C17" s="744"/>
      <c r="D17" s="744"/>
      <c r="E17" s="744"/>
      <c r="F17" s="744"/>
      <c r="G17" s="744"/>
      <c r="H17" s="744"/>
      <c r="I17" s="744"/>
      <c r="J17" s="744"/>
      <c r="K17" s="744"/>
      <c r="L17" s="744"/>
      <c r="M17" s="744"/>
      <c r="N17" s="744"/>
      <c r="O17" s="744"/>
      <c r="P17" s="744"/>
      <c r="Q17" s="744"/>
      <c r="R17" s="744"/>
      <c r="S17" s="744"/>
      <c r="T17" s="744"/>
      <c r="U17" s="744"/>
      <c r="V17" s="744"/>
      <c r="W17" s="744"/>
      <c r="X17" s="744"/>
      <c r="Y17" s="744"/>
      <c r="Z17" s="744"/>
      <c r="AA17" s="743"/>
      <c r="AB17" s="743"/>
      <c r="AC17" s="743"/>
      <c r="AD17" s="743"/>
      <c r="AE17" s="743"/>
      <c r="AF17" s="743"/>
      <c r="AG17" s="743"/>
      <c r="AH17" s="743"/>
      <c r="AI17" s="743"/>
      <c r="AJ17" s="743"/>
      <c r="AK17" s="743"/>
      <c r="AL17" s="743"/>
      <c r="AM17" s="743"/>
      <c r="AN17" s="743"/>
    </row>
    <row r="18" spans="1:41" ht="34.5" customHeight="1">
      <c r="A18" s="2071" t="s">
        <v>359</v>
      </c>
      <c r="B18" s="2072"/>
      <c r="C18" s="2072"/>
      <c r="D18" s="2072"/>
      <c r="E18" s="2072"/>
      <c r="F18" s="2072"/>
      <c r="G18" s="2072"/>
      <c r="H18" s="2072"/>
      <c r="I18" s="2073"/>
      <c r="AG18" s="2076" t="s">
        <v>6</v>
      </c>
      <c r="AH18" s="2077"/>
      <c r="AI18" s="2075">
        <f>EOMONTH('General Information'!$L$1,0)</f>
        <v>46295</v>
      </c>
      <c r="AJ18" s="2075"/>
      <c r="AK18" s="2075"/>
      <c r="AL18" s="2075"/>
      <c r="AM18" s="2074">
        <f>EOMONTH(AI18,1)</f>
        <v>46326</v>
      </c>
      <c r="AN18" s="2074"/>
      <c r="AO18" s="2074"/>
    </row>
    <row r="19" spans="1:41" ht="34.5" customHeight="1">
      <c r="A19" s="102" t="s">
        <v>18</v>
      </c>
      <c r="B19" s="2064" t="s">
        <v>15</v>
      </c>
      <c r="C19" s="2064"/>
      <c r="D19" s="2064" t="s">
        <v>31</v>
      </c>
      <c r="E19" s="2064"/>
      <c r="F19" s="2064" t="s">
        <v>353</v>
      </c>
      <c r="G19" s="2064"/>
      <c r="H19" s="2064" t="s">
        <v>360</v>
      </c>
      <c r="I19" s="2070"/>
      <c r="AI19" s="743"/>
      <c r="AJ19" s="743"/>
      <c r="AK19" s="743"/>
      <c r="AL19" s="743"/>
      <c r="AM19" s="743"/>
      <c r="AN19" s="743"/>
    </row>
    <row r="20" spans="1:41" ht="34.5" customHeight="1">
      <c r="A20" s="101">
        <f>HLOOKUP($AI$18,$B$2:$Z$7,2,FALSE)</f>
        <v>12</v>
      </c>
      <c r="B20" s="2058">
        <v>10</v>
      </c>
      <c r="C20" s="2058"/>
      <c r="D20" s="2069">
        <f>B20-A20</f>
        <v>-2</v>
      </c>
      <c r="E20" s="2069"/>
      <c r="F20" s="2058" t="e">
        <f>HLOOKUP($AM$18,$B$2:$Z$7,6,FALSE)</f>
        <v>#N/A</v>
      </c>
      <c r="G20" s="2061"/>
      <c r="H20" s="2058">
        <f>HLOOKUP($AI$18,$B$2:$Z$8,7,FALSE)</f>
        <v>0</v>
      </c>
      <c r="I20" s="2061"/>
      <c r="AI20" s="743"/>
      <c r="AJ20" s="743"/>
      <c r="AK20" s="743"/>
      <c r="AL20" s="743"/>
      <c r="AM20" s="743"/>
      <c r="AN20" s="743"/>
    </row>
    <row r="21" spans="1:41">
      <c r="A21" s="743"/>
      <c r="B21" s="743"/>
      <c r="C21" s="743"/>
      <c r="D21" s="743"/>
      <c r="E21" s="743"/>
      <c r="F21" s="743"/>
      <c r="G21" s="743"/>
      <c r="H21" s="743"/>
      <c r="I21" s="743"/>
      <c r="J21" s="743"/>
      <c r="K21" s="743"/>
      <c r="L21" s="743"/>
      <c r="M21" s="743"/>
      <c r="N21" s="743"/>
      <c r="O21" s="743"/>
      <c r="P21" s="743"/>
      <c r="Q21" s="743"/>
      <c r="R21" s="743"/>
      <c r="S21" s="743"/>
      <c r="T21" s="743"/>
      <c r="U21" s="743"/>
      <c r="V21" s="743"/>
      <c r="W21" s="743"/>
      <c r="X21" s="743"/>
      <c r="Y21" s="743"/>
      <c r="Z21" s="743"/>
      <c r="AA21" s="743"/>
      <c r="AB21" s="743"/>
      <c r="AC21" s="743"/>
      <c r="AD21" s="743"/>
      <c r="AE21" s="743"/>
      <c r="AF21" s="743"/>
      <c r="AG21" s="743"/>
      <c r="AH21" s="743"/>
      <c r="AI21" s="743"/>
      <c r="AJ21" s="743"/>
      <c r="AK21" s="743"/>
      <c r="AL21" s="743"/>
      <c r="AM21" s="743"/>
      <c r="AN21" s="743"/>
    </row>
    <row r="22" spans="1:41" ht="34.950000000000003" customHeight="1">
      <c r="A22" s="2071" t="s">
        <v>356</v>
      </c>
      <c r="B22" s="2072"/>
      <c r="C22" s="2072"/>
      <c r="D22" s="2072"/>
      <c r="E22" s="2072"/>
      <c r="F22" s="2072"/>
      <c r="G22" s="2072"/>
      <c r="H22" s="2072"/>
      <c r="I22" s="2073"/>
      <c r="J22" s="743"/>
      <c r="L22" s="2071" t="s">
        <v>413</v>
      </c>
      <c r="M22" s="2082"/>
      <c r="N22" s="2082"/>
      <c r="O22" s="2082"/>
      <c r="P22" s="2082"/>
      <c r="Q22" s="2082"/>
      <c r="R22" s="2082"/>
      <c r="S22" s="2082"/>
      <c r="T22" s="2082"/>
      <c r="U22" s="2082"/>
      <c r="V22" s="2082"/>
      <c r="W22" s="2082"/>
      <c r="X22" s="2082"/>
      <c r="Y22" s="2082"/>
      <c r="Z22" s="2082"/>
      <c r="AA22" s="2082"/>
      <c r="AK22" s="743"/>
      <c r="AL22" s="743"/>
      <c r="AM22" s="743"/>
      <c r="AN22" s="743"/>
    </row>
    <row r="23" spans="1:41" ht="39.450000000000003" customHeight="1">
      <c r="A23" s="102" t="s">
        <v>18</v>
      </c>
      <c r="B23" s="2064" t="s">
        <v>15</v>
      </c>
      <c r="C23" s="2064"/>
      <c r="D23" s="2064" t="s">
        <v>31</v>
      </c>
      <c r="E23" s="2064"/>
      <c r="F23" s="2064" t="s">
        <v>353</v>
      </c>
      <c r="G23" s="2064"/>
      <c r="H23" s="2064" t="s">
        <v>360</v>
      </c>
      <c r="I23" s="2070"/>
      <c r="J23" s="743"/>
      <c r="L23" s="2089" t="s">
        <v>414</v>
      </c>
      <c r="M23" s="2070"/>
      <c r="N23" s="2064" t="s">
        <v>408</v>
      </c>
      <c r="O23" s="2070"/>
      <c r="P23" s="2064" t="s">
        <v>409</v>
      </c>
      <c r="Q23" s="2070"/>
      <c r="R23" s="2064" t="s">
        <v>410</v>
      </c>
      <c r="S23" s="2070"/>
      <c r="T23" s="2064" t="s">
        <v>980</v>
      </c>
      <c r="U23" s="2070"/>
      <c r="V23" s="2064" t="s">
        <v>411</v>
      </c>
      <c r="W23" s="2070"/>
      <c r="X23" s="2064" t="s">
        <v>498</v>
      </c>
      <c r="Y23" s="2070"/>
      <c r="Z23" s="2064" t="s">
        <v>412</v>
      </c>
      <c r="AA23" s="2070"/>
      <c r="AB23" s="2083" t="s">
        <v>5</v>
      </c>
      <c r="AC23" s="2084"/>
      <c r="AK23" s="743"/>
      <c r="AL23" s="743"/>
      <c r="AM23" s="743"/>
      <c r="AN23" s="743"/>
    </row>
    <row r="24" spans="1:41" ht="44.7" customHeight="1">
      <c r="A24" s="101">
        <v>34</v>
      </c>
      <c r="B24" s="2058">
        <v>58</v>
      </c>
      <c r="C24" s="2058"/>
      <c r="D24" s="2069">
        <f>B24-A24</f>
        <v>24</v>
      </c>
      <c r="E24" s="2069"/>
      <c r="F24" s="2058" t="e">
        <f>HLOOKUP($AM$18,$B$10:$Z$15,6,FALSE)</f>
        <v>#N/A</v>
      </c>
      <c r="G24" s="2061"/>
      <c r="H24" s="2058">
        <f>HLOOKUP($AI$18,$B$10:$Z$16,7,FALSE)</f>
        <v>0</v>
      </c>
      <c r="I24" s="2061"/>
      <c r="J24" s="743"/>
      <c r="K24" s="743"/>
      <c r="L24" s="2090" t="s">
        <v>2</v>
      </c>
      <c r="M24" s="2091"/>
      <c r="N24" s="2058">
        <v>10</v>
      </c>
      <c r="O24" s="2058"/>
      <c r="P24" s="2058">
        <v>4</v>
      </c>
      <c r="Q24" s="2058"/>
      <c r="R24" s="2058">
        <v>3</v>
      </c>
      <c r="S24" s="2058"/>
      <c r="T24" s="2058">
        <v>0</v>
      </c>
      <c r="U24" s="2058"/>
      <c r="V24" s="2058">
        <v>4</v>
      </c>
      <c r="W24" s="2058"/>
      <c r="X24" s="2058">
        <v>2</v>
      </c>
      <c r="Y24" s="2058"/>
      <c r="Z24" s="2058">
        <v>11</v>
      </c>
      <c r="AA24" s="2058"/>
      <c r="AB24" s="2085">
        <f>SUM(N24:AA24)</f>
        <v>34</v>
      </c>
      <c r="AC24" s="2086"/>
      <c r="AK24" s="743"/>
      <c r="AL24" s="743"/>
      <c r="AM24" s="743"/>
      <c r="AN24" s="743"/>
    </row>
    <row r="25" spans="1:41" ht="40.200000000000003" customHeight="1">
      <c r="A25" s="743"/>
      <c r="B25" s="743"/>
      <c r="C25" s="743"/>
      <c r="D25" s="743"/>
      <c r="E25" s="743"/>
      <c r="F25" s="743"/>
      <c r="G25" s="743"/>
      <c r="H25" s="743"/>
      <c r="I25" s="743"/>
      <c r="J25" s="743"/>
      <c r="K25" s="743"/>
      <c r="L25" s="2087" t="s">
        <v>15</v>
      </c>
      <c r="M25" s="2088"/>
      <c r="N25" s="2058">
        <v>12</v>
      </c>
      <c r="O25" s="2058"/>
      <c r="P25" s="2058">
        <v>4</v>
      </c>
      <c r="Q25" s="2058"/>
      <c r="R25" s="2058">
        <v>4</v>
      </c>
      <c r="S25" s="2058"/>
      <c r="T25" s="2058">
        <v>13</v>
      </c>
      <c r="U25" s="2058"/>
      <c r="V25" s="2058">
        <v>4</v>
      </c>
      <c r="W25" s="2058"/>
      <c r="X25" s="2058">
        <v>2</v>
      </c>
      <c r="Y25" s="2058"/>
      <c r="Z25" s="2058">
        <v>19</v>
      </c>
      <c r="AA25" s="2058"/>
      <c r="AB25" s="2085">
        <f>SUM(N25:AA25)</f>
        <v>58</v>
      </c>
      <c r="AC25" s="2086"/>
      <c r="AK25" s="743"/>
      <c r="AL25" s="743"/>
      <c r="AM25" s="743"/>
      <c r="AN25" s="743"/>
    </row>
    <row r="26" spans="1:41">
      <c r="A26" s="743"/>
      <c r="B26" s="743"/>
      <c r="C26" s="743"/>
      <c r="D26" s="743"/>
      <c r="E26" s="743"/>
      <c r="F26" s="743"/>
      <c r="G26" s="743"/>
      <c r="H26" s="743"/>
      <c r="I26" s="743"/>
      <c r="J26" s="743"/>
      <c r="K26" s="743"/>
      <c r="L26" s="743"/>
      <c r="M26" s="743"/>
      <c r="N26" s="743"/>
      <c r="O26" s="743"/>
      <c r="P26" s="743"/>
      <c r="Q26" s="743"/>
      <c r="R26" s="743"/>
      <c r="S26" s="743"/>
      <c r="T26" s="743"/>
      <c r="U26" s="743"/>
      <c r="V26" s="743"/>
      <c r="W26" s="743"/>
      <c r="X26" s="743"/>
      <c r="Y26" s="743"/>
      <c r="Z26" s="743"/>
      <c r="AA26" s="743"/>
      <c r="AK26" s="743"/>
      <c r="AL26" s="743"/>
      <c r="AM26" s="743"/>
      <c r="AN26" s="743"/>
    </row>
    <row r="27" spans="1:41">
      <c r="A27" s="743"/>
      <c r="B27" s="743"/>
      <c r="C27" s="743"/>
      <c r="D27" s="743"/>
      <c r="E27" s="743"/>
      <c r="F27" s="743"/>
      <c r="G27" s="743"/>
      <c r="H27" s="743"/>
      <c r="I27" s="743"/>
      <c r="J27" s="743"/>
      <c r="K27" s="743"/>
      <c r="L27" s="743"/>
      <c r="M27" s="743"/>
      <c r="N27" s="743"/>
      <c r="O27" s="743"/>
      <c r="P27" s="743"/>
      <c r="Q27" s="743"/>
      <c r="R27" s="743"/>
      <c r="S27" s="743"/>
      <c r="T27" s="743"/>
      <c r="U27" s="743"/>
      <c r="V27" s="743"/>
      <c r="W27" s="743"/>
      <c r="X27" s="743"/>
      <c r="Y27" s="743"/>
      <c r="Z27" s="743"/>
      <c r="AA27" s="743"/>
      <c r="AB27" s="743"/>
      <c r="AC27" s="743"/>
      <c r="AD27" s="743"/>
      <c r="AE27" s="743"/>
      <c r="AF27" s="743"/>
      <c r="AG27" s="743"/>
      <c r="AH27" s="743"/>
      <c r="AI27" s="743"/>
      <c r="AJ27" s="743"/>
      <c r="AK27" s="743"/>
      <c r="AL27" s="743"/>
      <c r="AM27" s="743"/>
      <c r="AN27" s="743"/>
    </row>
    <row r="28" spans="1:41">
      <c r="A28" s="743"/>
      <c r="B28" s="743"/>
      <c r="C28" s="743"/>
      <c r="D28" s="743"/>
      <c r="E28" s="743"/>
      <c r="F28" s="743"/>
      <c r="G28" s="743"/>
      <c r="H28" s="743"/>
      <c r="I28" s="743"/>
      <c r="J28" s="743"/>
      <c r="K28" s="743"/>
      <c r="L28" s="743"/>
      <c r="M28" s="743"/>
      <c r="N28" s="743"/>
      <c r="O28" s="743"/>
      <c r="P28" s="743"/>
      <c r="Q28" s="743"/>
      <c r="R28" s="743"/>
      <c r="S28" s="743"/>
      <c r="T28" s="743"/>
      <c r="U28" s="743"/>
      <c r="V28" s="743"/>
      <c r="W28" s="743"/>
      <c r="X28" s="743"/>
      <c r="Y28" s="743"/>
      <c r="Z28" s="743"/>
      <c r="AA28" s="743"/>
      <c r="AB28" s="743"/>
      <c r="AC28" s="743"/>
      <c r="AD28" s="743"/>
      <c r="AE28" s="743"/>
      <c r="AF28" s="743"/>
      <c r="AG28" s="743"/>
      <c r="AH28" s="743"/>
      <c r="AI28" s="743"/>
      <c r="AJ28" s="743"/>
      <c r="AK28" s="743"/>
      <c r="AL28" s="743"/>
      <c r="AM28" s="743"/>
      <c r="AN28" s="743"/>
    </row>
    <row r="29" spans="1:41">
      <c r="A29" s="743"/>
      <c r="B29" s="743"/>
      <c r="C29" s="743"/>
      <c r="D29" s="743"/>
      <c r="E29" s="743"/>
      <c r="F29" s="743"/>
      <c r="G29" s="743"/>
      <c r="H29" s="743"/>
      <c r="I29" s="743"/>
      <c r="J29" s="743"/>
      <c r="K29" s="743"/>
      <c r="L29" s="743"/>
      <c r="M29" s="743"/>
      <c r="N29" s="743"/>
      <c r="O29" s="743"/>
      <c r="P29" s="743"/>
      <c r="Q29" s="743"/>
      <c r="R29" s="743"/>
      <c r="S29" s="743"/>
      <c r="T29" s="743"/>
      <c r="U29" s="743"/>
      <c r="V29" s="743"/>
      <c r="W29" s="743"/>
      <c r="X29" s="743"/>
      <c r="Y29" s="743"/>
      <c r="Z29" s="743"/>
      <c r="AA29" s="743"/>
      <c r="AB29" s="743"/>
      <c r="AC29" s="743"/>
      <c r="AD29" s="743"/>
      <c r="AE29" s="743"/>
      <c r="AF29" s="743"/>
      <c r="AG29" s="743"/>
      <c r="AH29" s="743"/>
      <c r="AI29" s="743"/>
      <c r="AJ29" s="743"/>
      <c r="AK29" s="743"/>
      <c r="AL29" s="743"/>
      <c r="AM29" s="743"/>
      <c r="AN29" s="743"/>
    </row>
    <row r="30" spans="1:41">
      <c r="A30" s="743"/>
      <c r="B30" s="743"/>
      <c r="C30" s="743"/>
      <c r="D30" s="743"/>
      <c r="E30" s="743"/>
      <c r="F30" s="743"/>
      <c r="G30" s="743"/>
      <c r="H30" s="743"/>
      <c r="I30" s="743"/>
      <c r="J30" s="743"/>
      <c r="K30" s="743"/>
      <c r="L30" s="743"/>
      <c r="M30" s="743"/>
      <c r="N30" s="743"/>
      <c r="O30" s="743"/>
      <c r="P30" s="743"/>
      <c r="Q30" s="743"/>
      <c r="R30" s="743"/>
      <c r="S30" s="743"/>
      <c r="T30" s="743"/>
      <c r="U30" s="743"/>
      <c r="V30" s="743"/>
      <c r="W30" s="743"/>
      <c r="X30" s="743"/>
      <c r="Y30" s="743"/>
      <c r="Z30" s="743"/>
      <c r="AA30" s="743"/>
      <c r="AB30" s="743"/>
      <c r="AC30" s="743"/>
      <c r="AD30" s="743"/>
      <c r="AE30" s="743"/>
      <c r="AF30" s="743"/>
      <c r="AG30" s="743"/>
      <c r="AH30" s="743"/>
      <c r="AI30" s="743"/>
      <c r="AJ30" s="743"/>
      <c r="AK30" s="743"/>
      <c r="AL30" s="743"/>
      <c r="AM30" s="743"/>
      <c r="AN30" s="743"/>
    </row>
    <row r="31" spans="1:41">
      <c r="A31" s="743"/>
      <c r="B31" s="743"/>
      <c r="C31" s="743"/>
      <c r="D31" s="743"/>
      <c r="E31" s="743"/>
      <c r="F31" s="743"/>
      <c r="G31" s="743"/>
      <c r="H31" s="743"/>
      <c r="I31" s="743"/>
      <c r="J31" s="743"/>
      <c r="K31" s="743"/>
      <c r="L31" s="743"/>
      <c r="M31" s="743"/>
      <c r="N31" s="743"/>
      <c r="O31" s="743"/>
      <c r="P31" s="743"/>
      <c r="Q31" s="743"/>
      <c r="R31" s="743"/>
      <c r="S31" s="743"/>
      <c r="T31" s="743"/>
      <c r="U31" s="743"/>
      <c r="V31" s="743"/>
      <c r="W31" s="743"/>
      <c r="X31" s="743"/>
      <c r="Y31" s="743"/>
      <c r="Z31" s="743"/>
      <c r="AA31" s="743"/>
      <c r="AB31" s="743"/>
      <c r="AC31" s="743"/>
      <c r="AD31" s="743"/>
      <c r="AE31" s="743"/>
      <c r="AF31" s="743"/>
      <c r="AG31" s="743"/>
      <c r="AH31" s="743"/>
      <c r="AI31" s="743"/>
      <c r="AJ31" s="743"/>
      <c r="AK31" s="743"/>
      <c r="AL31" s="743"/>
      <c r="AM31" s="743"/>
      <c r="AN31" s="743"/>
    </row>
    <row r="32" spans="1:41" ht="34.5" customHeight="1">
      <c r="A32" s="2062" t="s">
        <v>352</v>
      </c>
      <c r="B32" s="2063"/>
      <c r="C32" s="2063"/>
      <c r="D32" s="2063"/>
      <c r="E32" s="2063"/>
      <c r="F32" s="2063"/>
      <c r="G32" s="2063"/>
      <c r="H32" s="2063"/>
      <c r="I32" s="2063"/>
      <c r="J32" s="2063"/>
      <c r="K32" s="2063"/>
      <c r="L32" s="2063"/>
      <c r="M32" s="2063"/>
      <c r="N32" s="2063"/>
      <c r="O32" s="2063"/>
      <c r="P32" s="2063"/>
      <c r="Q32" s="2063"/>
      <c r="R32" s="2063"/>
      <c r="S32" s="2063"/>
      <c r="T32" s="2063"/>
      <c r="U32" s="2063"/>
      <c r="V32" s="2063"/>
      <c r="W32" s="2063"/>
      <c r="X32" s="2063"/>
      <c r="Y32" s="2063"/>
      <c r="Z32" s="2063"/>
    </row>
    <row r="33" spans="1:40" ht="67.95" customHeight="1">
      <c r="A33" s="94" t="s">
        <v>46</v>
      </c>
      <c r="B33" s="742">
        <v>45664</v>
      </c>
      <c r="C33" s="742">
        <f t="shared" ref="C33:U33" si="25">EOMONTH(B33,1)</f>
        <v>45716</v>
      </c>
      <c r="D33" s="742">
        <f t="shared" si="25"/>
        <v>45747</v>
      </c>
      <c r="E33" s="742">
        <f t="shared" si="25"/>
        <v>45777</v>
      </c>
      <c r="F33" s="742">
        <f t="shared" si="25"/>
        <v>45808</v>
      </c>
      <c r="G33" s="742">
        <f t="shared" si="25"/>
        <v>45838</v>
      </c>
      <c r="H33" s="742">
        <f t="shared" si="25"/>
        <v>45869</v>
      </c>
      <c r="I33" s="742">
        <f>EOMONTH(H33,1)</f>
        <v>45900</v>
      </c>
      <c r="J33" s="742">
        <f>EOMONTH(I33,1)</f>
        <v>45930</v>
      </c>
      <c r="K33" s="742">
        <f t="shared" si="25"/>
        <v>45961</v>
      </c>
      <c r="L33" s="742">
        <f t="shared" si="25"/>
        <v>45991</v>
      </c>
      <c r="M33" s="742">
        <f t="shared" si="25"/>
        <v>46022</v>
      </c>
      <c r="N33" s="742">
        <f t="shared" si="25"/>
        <v>46053</v>
      </c>
      <c r="O33" s="742">
        <f t="shared" si="25"/>
        <v>46081</v>
      </c>
      <c r="P33" s="742">
        <f t="shared" si="25"/>
        <v>46112</v>
      </c>
      <c r="Q33" s="742">
        <f t="shared" si="25"/>
        <v>46142</v>
      </c>
      <c r="R33" s="742">
        <f t="shared" si="25"/>
        <v>46173</v>
      </c>
      <c r="S33" s="742">
        <f t="shared" si="25"/>
        <v>46203</v>
      </c>
      <c r="T33" s="742">
        <f t="shared" si="25"/>
        <v>46234</v>
      </c>
      <c r="U33" s="742">
        <f t="shared" si="25"/>
        <v>46265</v>
      </c>
      <c r="V33" s="742">
        <f>EOMONTH(U33,1)</f>
        <v>46295</v>
      </c>
      <c r="W33" s="742"/>
      <c r="X33" s="742"/>
      <c r="Y33" s="742"/>
      <c r="Z33" s="742"/>
    </row>
    <row r="34" spans="1:40" ht="40.5" customHeight="1">
      <c r="A34" s="95" t="s">
        <v>47</v>
      </c>
      <c r="B34" s="96"/>
      <c r="C34" s="96"/>
      <c r="D34" s="96"/>
      <c r="E34" s="96"/>
      <c r="F34" s="96"/>
      <c r="G34" s="96"/>
      <c r="H34" s="96"/>
      <c r="I34" s="96"/>
      <c r="J34" s="96"/>
      <c r="K34" s="96"/>
      <c r="L34" s="44">
        <v>0</v>
      </c>
      <c r="M34" s="44">
        <v>11</v>
      </c>
      <c r="N34" s="44">
        <v>18</v>
      </c>
      <c r="O34" s="44">
        <v>18</v>
      </c>
      <c r="P34" s="44">
        <v>23</v>
      </c>
      <c r="Q34" s="44">
        <v>24</v>
      </c>
      <c r="R34" s="44">
        <v>26</v>
      </c>
      <c r="S34" s="44">
        <v>22</v>
      </c>
      <c r="T34" s="948">
        <v>17</v>
      </c>
      <c r="U34" s="948">
        <v>16</v>
      </c>
      <c r="V34" s="948"/>
      <c r="W34" s="96"/>
      <c r="X34" s="96"/>
      <c r="Y34" s="96"/>
      <c r="Z34" s="96"/>
    </row>
    <row r="35" spans="1:40" ht="40.5" customHeight="1">
      <c r="A35" s="95" t="s">
        <v>354</v>
      </c>
      <c r="B35" s="96">
        <f>B34</f>
        <v>0</v>
      </c>
      <c r="C35" s="96">
        <f>B35+C34</f>
        <v>0</v>
      </c>
      <c r="D35" s="96">
        <f t="shared" ref="D35:N35" si="26">C35+D34</f>
        <v>0</v>
      </c>
      <c r="E35" s="96">
        <f t="shared" si="26"/>
        <v>0</v>
      </c>
      <c r="F35" s="96">
        <f t="shared" si="26"/>
        <v>0</v>
      </c>
      <c r="G35" s="96">
        <f t="shared" si="26"/>
        <v>0</v>
      </c>
      <c r="H35" s="96">
        <f t="shared" si="26"/>
        <v>0</v>
      </c>
      <c r="I35" s="96">
        <f t="shared" si="26"/>
        <v>0</v>
      </c>
      <c r="J35" s="96">
        <f t="shared" si="26"/>
        <v>0</v>
      </c>
      <c r="K35" s="96">
        <f t="shared" si="26"/>
        <v>0</v>
      </c>
      <c r="L35" s="96">
        <f t="shared" si="26"/>
        <v>0</v>
      </c>
      <c r="M35" s="96">
        <f t="shared" si="26"/>
        <v>11</v>
      </c>
      <c r="N35" s="96">
        <f t="shared" si="26"/>
        <v>29</v>
      </c>
      <c r="O35" s="96">
        <f t="shared" ref="O35:U35" si="27">N35+O34</f>
        <v>47</v>
      </c>
      <c r="P35" s="96">
        <f t="shared" si="27"/>
        <v>70</v>
      </c>
      <c r="Q35" s="96">
        <f t="shared" si="27"/>
        <v>94</v>
      </c>
      <c r="R35" s="96">
        <f t="shared" si="27"/>
        <v>120</v>
      </c>
      <c r="S35" s="96">
        <f t="shared" si="27"/>
        <v>142</v>
      </c>
      <c r="T35" s="1129">
        <f t="shared" si="27"/>
        <v>159</v>
      </c>
      <c r="U35" s="1129">
        <f t="shared" si="27"/>
        <v>175</v>
      </c>
      <c r="V35" s="96"/>
      <c r="W35" s="96"/>
      <c r="X35" s="96"/>
      <c r="Y35" s="96"/>
      <c r="Z35" s="96"/>
    </row>
    <row r="36" spans="1:40" ht="28.5" customHeight="1">
      <c r="A36" s="95" t="s">
        <v>48</v>
      </c>
      <c r="B36" s="96"/>
      <c r="C36" s="96"/>
      <c r="D36" s="96"/>
      <c r="E36" s="96"/>
      <c r="F36" s="96"/>
      <c r="G36" s="96"/>
      <c r="H36" s="96"/>
      <c r="I36" s="96"/>
      <c r="J36" s="96"/>
      <c r="K36" s="96"/>
      <c r="L36" s="96">
        <v>0</v>
      </c>
      <c r="M36" s="96">
        <v>5</v>
      </c>
      <c r="N36" s="96">
        <v>8</v>
      </c>
      <c r="O36" s="96">
        <v>14</v>
      </c>
      <c r="P36" s="96">
        <v>8</v>
      </c>
      <c r="Q36" s="96">
        <v>13</v>
      </c>
      <c r="R36" s="96">
        <v>16</v>
      </c>
      <c r="S36" s="96">
        <v>15</v>
      </c>
      <c r="T36" s="96">
        <v>12</v>
      </c>
      <c r="U36" s="96">
        <v>11</v>
      </c>
      <c r="V36" s="96">
        <v>13</v>
      </c>
      <c r="W36" s="96"/>
      <c r="X36" s="96"/>
      <c r="Y36" s="96"/>
      <c r="Z36" s="96"/>
    </row>
    <row r="37" spans="1:40" ht="28.5" customHeight="1">
      <c r="A37" s="97" t="s">
        <v>355</v>
      </c>
      <c r="B37" s="98">
        <f>B36</f>
        <v>0</v>
      </c>
      <c r="C37" s="98">
        <f>C36+B37</f>
        <v>0</v>
      </c>
      <c r="D37" s="98">
        <f t="shared" ref="D37:E37" si="28">D36+C37</f>
        <v>0</v>
      </c>
      <c r="E37" s="98">
        <f t="shared" si="28"/>
        <v>0</v>
      </c>
      <c r="F37" s="98"/>
      <c r="G37" s="98"/>
      <c r="H37" s="98"/>
      <c r="I37" s="98"/>
      <c r="J37" s="98"/>
      <c r="K37" s="98"/>
      <c r="L37" s="98">
        <f>L36</f>
        <v>0</v>
      </c>
      <c r="M37" s="98">
        <f>M36</f>
        <v>5</v>
      </c>
      <c r="N37" s="98">
        <f t="shared" ref="N37:V37" si="29">M37+N36</f>
        <v>13</v>
      </c>
      <c r="O37" s="98">
        <f t="shared" si="29"/>
        <v>27</v>
      </c>
      <c r="P37" s="98">
        <f t="shared" si="29"/>
        <v>35</v>
      </c>
      <c r="Q37" s="98">
        <f t="shared" si="29"/>
        <v>48</v>
      </c>
      <c r="R37" s="98">
        <f t="shared" si="29"/>
        <v>64</v>
      </c>
      <c r="S37" s="98">
        <f t="shared" si="29"/>
        <v>79</v>
      </c>
      <c r="T37" s="98">
        <f t="shared" si="29"/>
        <v>91</v>
      </c>
      <c r="U37" s="98">
        <f t="shared" si="29"/>
        <v>102</v>
      </c>
      <c r="V37" s="98">
        <f t="shared" si="29"/>
        <v>115</v>
      </c>
      <c r="W37" s="98"/>
      <c r="X37" s="98"/>
      <c r="Y37" s="98"/>
      <c r="Z37" s="98"/>
    </row>
    <row r="38" spans="1:40" s="44" customFormat="1" ht="28.5" customHeight="1" thickBot="1">
      <c r="A38" s="99" t="s">
        <v>351</v>
      </c>
      <c r="B38" s="100"/>
      <c r="C38" s="100"/>
      <c r="D38" s="100"/>
      <c r="E38" s="100"/>
      <c r="F38" s="100"/>
      <c r="G38" s="100"/>
      <c r="H38" s="100"/>
      <c r="I38" s="100"/>
      <c r="J38" s="100"/>
      <c r="K38" s="100"/>
      <c r="L38" s="100"/>
      <c r="M38" s="100"/>
      <c r="N38" s="100"/>
      <c r="O38" s="100">
        <v>10</v>
      </c>
      <c r="P38" s="100">
        <v>16</v>
      </c>
      <c r="Q38" s="100">
        <v>18</v>
      </c>
      <c r="R38" s="100">
        <v>24</v>
      </c>
      <c r="S38" s="100">
        <v>20</v>
      </c>
      <c r="T38" s="100">
        <v>21</v>
      </c>
      <c r="U38" s="100"/>
      <c r="V38" s="100"/>
      <c r="W38" s="100"/>
      <c r="X38" s="100"/>
      <c r="Y38" s="100"/>
      <c r="Z38" s="100"/>
    </row>
    <row r="39" spans="1:40" ht="15" thickTop="1">
      <c r="A39" s="743"/>
      <c r="B39" s="743"/>
      <c r="C39" s="743"/>
      <c r="D39" s="743"/>
      <c r="E39" s="743"/>
      <c r="F39" s="743"/>
      <c r="G39" s="743"/>
      <c r="H39" s="743"/>
      <c r="I39" s="743"/>
      <c r="J39" s="743"/>
      <c r="K39" s="743"/>
      <c r="L39" s="743"/>
      <c r="M39" s="743"/>
      <c r="N39" s="743"/>
      <c r="O39" s="743"/>
      <c r="P39" s="743"/>
      <c r="Q39" s="743"/>
      <c r="R39" s="743"/>
      <c r="S39" s="743"/>
      <c r="T39" s="743"/>
      <c r="U39" s="743"/>
      <c r="V39" s="743"/>
      <c r="W39" s="743"/>
      <c r="X39" s="743"/>
      <c r="Y39" s="743"/>
      <c r="Z39" s="743"/>
      <c r="AA39" s="743"/>
      <c r="AB39" s="743"/>
      <c r="AC39" s="743"/>
      <c r="AD39" s="743"/>
      <c r="AE39" s="743"/>
      <c r="AF39" s="743"/>
      <c r="AG39" s="743"/>
      <c r="AH39" s="743"/>
      <c r="AI39" s="743"/>
      <c r="AJ39" s="743"/>
      <c r="AK39" s="743"/>
      <c r="AL39" s="743"/>
      <c r="AM39" s="743"/>
      <c r="AN39" s="743"/>
    </row>
    <row r="41" spans="1:40">
      <c r="A41" s="2067" t="s">
        <v>380</v>
      </c>
      <c r="B41" s="2068"/>
      <c r="C41" s="2068"/>
      <c r="D41" s="2068"/>
      <c r="E41" s="2068"/>
      <c r="F41" s="2068"/>
      <c r="G41" s="2068"/>
      <c r="H41" s="2068"/>
      <c r="I41" s="2068"/>
    </row>
    <row r="42" spans="1:40" ht="30" customHeight="1">
      <c r="A42" s="102" t="s">
        <v>18</v>
      </c>
      <c r="B42" s="2064" t="s">
        <v>15</v>
      </c>
      <c r="C42" s="2064"/>
      <c r="D42" s="2064" t="s">
        <v>392</v>
      </c>
      <c r="E42" s="2064"/>
      <c r="F42" s="2065" t="s">
        <v>31</v>
      </c>
      <c r="G42" s="2066"/>
      <c r="H42" s="2064" t="s">
        <v>353</v>
      </c>
      <c r="I42" s="2064"/>
    </row>
    <row r="43" spans="1:40">
      <c r="A43" s="101">
        <v>0</v>
      </c>
      <c r="B43" s="2058">
        <v>13</v>
      </c>
      <c r="C43" s="2058"/>
      <c r="D43" s="2058"/>
      <c r="E43" s="2058"/>
      <c r="F43" s="2059">
        <f>B43-A43</f>
        <v>13</v>
      </c>
      <c r="G43" s="2060"/>
      <c r="H43" s="2058" t="e">
        <f>HLOOKUP($AM$18,$B$33:$AN$38,6,FALSE)</f>
        <v>#N/A</v>
      </c>
      <c r="I43" s="2061"/>
    </row>
    <row r="49" spans="1:17" s="486" customFormat="1" ht="28.5" customHeight="1">
      <c r="A49" s="690" t="s">
        <v>381</v>
      </c>
      <c r="B49" s="2057" t="s">
        <v>374</v>
      </c>
      <c r="C49" s="2057" t="s">
        <v>375</v>
      </c>
      <c r="D49" s="2057" t="s">
        <v>376</v>
      </c>
      <c r="E49" s="2057" t="s">
        <v>377</v>
      </c>
      <c r="F49" s="2057" t="s">
        <v>378</v>
      </c>
      <c r="G49" s="2057" t="s">
        <v>379</v>
      </c>
      <c r="H49" s="2057" t="s">
        <v>377</v>
      </c>
      <c r="I49" s="2057"/>
      <c r="J49" s="2057" t="s">
        <v>981</v>
      </c>
      <c r="K49" s="2057"/>
      <c r="L49" s="2057" t="s">
        <v>379</v>
      </c>
      <c r="M49" s="2057"/>
      <c r="N49" s="2057" t="s">
        <v>116</v>
      </c>
      <c r="O49" s="2057"/>
      <c r="P49" s="2057" t="s">
        <v>5</v>
      </c>
      <c r="Q49" s="2057"/>
    </row>
    <row r="50" spans="1:17" s="486" customFormat="1" ht="14.7" customHeight="1">
      <c r="A50" s="690" t="s">
        <v>2</v>
      </c>
      <c r="B50" s="2056">
        <v>0</v>
      </c>
      <c r="C50" s="2056"/>
      <c r="D50" s="2056"/>
      <c r="E50" s="2056"/>
      <c r="F50" s="2056"/>
      <c r="G50" s="2056"/>
      <c r="H50" s="2056"/>
      <c r="I50" s="2056"/>
      <c r="J50" s="2056"/>
      <c r="K50" s="2056"/>
      <c r="L50" s="2056">
        <v>0</v>
      </c>
      <c r="M50" s="2056"/>
      <c r="N50" s="2056"/>
      <c r="O50" s="2056"/>
      <c r="P50" s="2056">
        <f>SUM(B50:O50)</f>
        <v>0</v>
      </c>
      <c r="Q50" s="2056"/>
    </row>
    <row r="51" spans="1:17" s="486" customFormat="1" ht="21">
      <c r="A51" s="690" t="s">
        <v>15</v>
      </c>
      <c r="B51" s="2056">
        <v>1</v>
      </c>
      <c r="C51" s="2056"/>
      <c r="D51" s="2056">
        <v>2</v>
      </c>
      <c r="E51" s="2056"/>
      <c r="F51" s="2056">
        <v>0</v>
      </c>
      <c r="G51" s="2056"/>
      <c r="H51" s="2056">
        <v>2</v>
      </c>
      <c r="I51" s="2056"/>
      <c r="J51" s="2056">
        <v>1</v>
      </c>
      <c r="K51" s="2056"/>
      <c r="L51" s="2056">
        <v>1</v>
      </c>
      <c r="M51" s="2056"/>
      <c r="N51" s="2056">
        <v>6</v>
      </c>
      <c r="O51" s="2056"/>
      <c r="P51" s="2056">
        <f>SUM(B51:O51)</f>
        <v>13</v>
      </c>
      <c r="Q51" s="2056"/>
    </row>
    <row r="52" spans="1:17" s="486" customFormat="1" ht="21">
      <c r="A52" s="690" t="s">
        <v>392</v>
      </c>
      <c r="B52" s="2056"/>
      <c r="C52" s="2056"/>
      <c r="D52" s="2056"/>
      <c r="E52" s="2056"/>
      <c r="F52" s="2056"/>
      <c r="G52" s="2056"/>
      <c r="H52" s="2056"/>
      <c r="I52" s="2056"/>
      <c r="J52" s="2056"/>
      <c r="K52" s="2056"/>
      <c r="L52" s="2056"/>
      <c r="M52" s="2056"/>
      <c r="N52" s="2056"/>
      <c r="O52" s="2056"/>
      <c r="P52" s="2056">
        <f>SUM(B52:O52)</f>
        <v>0</v>
      </c>
      <c r="Q52" s="2056"/>
    </row>
  </sheetData>
  <mergeCells count="93">
    <mergeCell ref="L52:M52"/>
    <mergeCell ref="N52:O52"/>
    <mergeCell ref="P52:Q52"/>
    <mergeCell ref="AB23:AC23"/>
    <mergeCell ref="AB24:AC24"/>
    <mergeCell ref="AB25:AC25"/>
    <mergeCell ref="X23:Y23"/>
    <mergeCell ref="X24:Y24"/>
    <mergeCell ref="X25:Y25"/>
    <mergeCell ref="L25:M25"/>
    <mergeCell ref="L23:M23"/>
    <mergeCell ref="L24:M24"/>
    <mergeCell ref="N24:O24"/>
    <mergeCell ref="P24:Q24"/>
    <mergeCell ref="R24:S24"/>
    <mergeCell ref="V23:W23"/>
    <mergeCell ref="B52:C52"/>
    <mergeCell ref="D52:E52"/>
    <mergeCell ref="F52:G52"/>
    <mergeCell ref="H52:I52"/>
    <mergeCell ref="J52:K52"/>
    <mergeCell ref="Z23:AA23"/>
    <mergeCell ref="H50:I50"/>
    <mergeCell ref="J50:K50"/>
    <mergeCell ref="L50:M50"/>
    <mergeCell ref="N50:O50"/>
    <mergeCell ref="P50:Q50"/>
    <mergeCell ref="H24:I24"/>
    <mergeCell ref="H49:I49"/>
    <mergeCell ref="J49:K49"/>
    <mergeCell ref="L49:M49"/>
    <mergeCell ref="N49:O49"/>
    <mergeCell ref="P49:Q49"/>
    <mergeCell ref="A1:Z1"/>
    <mergeCell ref="A9:Z9"/>
    <mergeCell ref="L22:AA22"/>
    <mergeCell ref="Z24:AA24"/>
    <mergeCell ref="N25:O25"/>
    <mergeCell ref="P25:Q25"/>
    <mergeCell ref="R25:S25"/>
    <mergeCell ref="T25:U25"/>
    <mergeCell ref="V25:W25"/>
    <mergeCell ref="Z25:AA25"/>
    <mergeCell ref="T24:U24"/>
    <mergeCell ref="V24:W24"/>
    <mergeCell ref="N23:O23"/>
    <mergeCell ref="P23:Q23"/>
    <mergeCell ref="R23:S23"/>
    <mergeCell ref="T23:U23"/>
    <mergeCell ref="AM18:AO18"/>
    <mergeCell ref="F20:G20"/>
    <mergeCell ref="B20:C20"/>
    <mergeCell ref="D20:E20"/>
    <mergeCell ref="B19:C19"/>
    <mergeCell ref="D19:E19"/>
    <mergeCell ref="F19:G19"/>
    <mergeCell ref="AI18:AL18"/>
    <mergeCell ref="AG18:AH18"/>
    <mergeCell ref="A18:I18"/>
    <mergeCell ref="H19:I19"/>
    <mergeCell ref="H20:I20"/>
    <mergeCell ref="B24:C24"/>
    <mergeCell ref="D24:E24"/>
    <mergeCell ref="F24:G24"/>
    <mergeCell ref="H23:I23"/>
    <mergeCell ref="A22:I22"/>
    <mergeCell ref="B23:C23"/>
    <mergeCell ref="D23:E23"/>
    <mergeCell ref="F23:G23"/>
    <mergeCell ref="B43:C43"/>
    <mergeCell ref="F43:G43"/>
    <mergeCell ref="H43:I43"/>
    <mergeCell ref="D43:E43"/>
    <mergeCell ref="A32:Z32"/>
    <mergeCell ref="B42:C42"/>
    <mergeCell ref="F42:G42"/>
    <mergeCell ref="H42:I42"/>
    <mergeCell ref="D42:E42"/>
    <mergeCell ref="A41:I41"/>
    <mergeCell ref="B49:C49"/>
    <mergeCell ref="D49:E49"/>
    <mergeCell ref="F49:G49"/>
    <mergeCell ref="B51:C51"/>
    <mergeCell ref="D51:E51"/>
    <mergeCell ref="F51:G51"/>
    <mergeCell ref="B50:C50"/>
    <mergeCell ref="D50:E50"/>
    <mergeCell ref="F50:G50"/>
    <mergeCell ref="H51:I51"/>
    <mergeCell ref="J51:K51"/>
    <mergeCell ref="L51:M51"/>
    <mergeCell ref="N51:O51"/>
    <mergeCell ref="P51:Q51"/>
  </mergeCells>
  <conditionalFormatting sqref="D20">
    <cfRule type="cellIs" dxfId="360" priority="7" stopIfTrue="1" operator="greaterThan">
      <formula>0</formula>
    </cfRule>
    <cfRule type="cellIs" dxfId="359" priority="8" stopIfTrue="1" operator="equal">
      <formula>0</formula>
    </cfRule>
    <cfRule type="cellIs" dxfId="358" priority="9" stopIfTrue="1" operator="lessThan">
      <formula>0</formula>
    </cfRule>
  </conditionalFormatting>
  <conditionalFormatting sqref="D24">
    <cfRule type="cellIs" dxfId="357" priority="4" stopIfTrue="1" operator="greaterThan">
      <formula>0</formula>
    </cfRule>
    <cfRule type="cellIs" dxfId="356" priority="5" stopIfTrue="1" operator="equal">
      <formula>0</formula>
    </cfRule>
    <cfRule type="cellIs" dxfId="355" priority="6" stopIfTrue="1" operator="lessThan">
      <formula>0</formula>
    </cfRule>
  </conditionalFormatting>
  <conditionalFormatting sqref="F43">
    <cfRule type="cellIs" dxfId="354" priority="1" stopIfTrue="1" operator="greaterThan">
      <formula>0</formula>
    </cfRule>
    <cfRule type="cellIs" dxfId="353" priority="2" stopIfTrue="1" operator="equal">
      <formula>0</formula>
    </cfRule>
    <cfRule type="cellIs" dxfId="352" priority="3" stopIfTrue="1" operator="lessThan">
      <formula>0</formula>
    </cfRule>
  </conditionalFormatting>
  <printOptions horizontalCentered="1"/>
  <pageMargins left="0.45" right="0.2" top="0.75" bottom="0.75" header="0.3" footer="0.3"/>
  <pageSetup paperSize="8" scale="47" orientation="landscape" r:id="rId1"/>
  <headerFooter>
    <oddFooter>&amp;R_x000D_&amp;1#&amp;"Aptos"&amp;10&amp;K000000 Data sensitivity - Public</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3073F-6BB1-4887-A63C-89940E7E0D7A}">
  <sheetPr codeName="Sheet6">
    <tabColor theme="0" tint="-0.499984740745262"/>
    <pageSetUpPr fitToPage="1"/>
  </sheetPr>
  <dimension ref="A1:O101"/>
  <sheetViews>
    <sheetView tabSelected="1" topLeftCell="A9" zoomScale="60" zoomScaleNormal="60" workbookViewId="0">
      <selection activeCell="F16" sqref="F16:G16"/>
    </sheetView>
  </sheetViews>
  <sheetFormatPr defaultColWidth="9.109375" defaultRowHeight="14.4"/>
  <cols>
    <col min="1" max="1" width="6" style="91" customWidth="1"/>
    <col min="2" max="2" width="11.44140625" style="91" customWidth="1"/>
    <col min="3" max="3" width="17" style="91" customWidth="1"/>
    <col min="4" max="4" width="54" style="91" customWidth="1"/>
    <col min="5" max="5" width="26.33203125" style="91" customWidth="1"/>
    <col min="6" max="6" width="56.33203125" style="91" customWidth="1"/>
    <col min="7" max="7" width="51.44140625" style="91" customWidth="1"/>
    <col min="8" max="8" width="17" customWidth="1"/>
    <col min="9" max="9" width="19.88671875" customWidth="1"/>
    <col min="10" max="11" width="15.44140625" customWidth="1"/>
    <col min="12" max="12" width="18.33203125" customWidth="1"/>
    <col min="13" max="13" width="19.88671875" customWidth="1"/>
    <col min="14" max="14" width="15.44140625" customWidth="1"/>
    <col min="15" max="15" width="32.44140625" bestFit="1" customWidth="1"/>
    <col min="16" max="16" width="38.109375" bestFit="1" customWidth="1"/>
    <col min="17" max="18" width="15.44140625" customWidth="1"/>
    <col min="19" max="19" width="19.33203125" customWidth="1"/>
    <col min="20" max="24" width="15.44140625" customWidth="1"/>
    <col min="25" max="25" width="16.44140625" customWidth="1"/>
    <col min="26" max="26" width="15.44140625" customWidth="1"/>
    <col min="27" max="27" width="42.109375" bestFit="1" customWidth="1"/>
    <col min="28" max="34" width="15.44140625" customWidth="1"/>
    <col min="35" max="35" width="22" customWidth="1"/>
  </cols>
  <sheetData>
    <row r="1" spans="1:15" ht="17.399999999999999" hidden="1">
      <c r="A1" s="80"/>
      <c r="B1" s="80"/>
      <c r="C1" s="80"/>
      <c r="D1" s="80"/>
      <c r="E1" s="80"/>
      <c r="F1" s="80"/>
      <c r="G1" s="80"/>
    </row>
    <row r="2" spans="1:15" ht="17.399999999999999" hidden="1">
      <c r="A2" s="81"/>
      <c r="B2" s="83"/>
      <c r="C2" s="83"/>
      <c r="D2" s="83"/>
      <c r="E2" s="83"/>
      <c r="F2" s="83"/>
      <c r="G2" s="83"/>
    </row>
    <row r="3" spans="1:15" ht="17.399999999999999" hidden="1">
      <c r="A3" s="81"/>
      <c r="B3" s="83"/>
      <c r="C3" s="83"/>
      <c r="D3" s="83"/>
      <c r="E3" s="83"/>
      <c r="F3" s="83"/>
      <c r="G3" s="83"/>
      <c r="M3" s="130">
        <f>'General Information'!L1</f>
        <v>46286</v>
      </c>
      <c r="N3" s="19" t="s">
        <v>74</v>
      </c>
      <c r="O3" s="19" t="s">
        <v>401</v>
      </c>
    </row>
    <row r="4" spans="1:15" ht="17.399999999999999" hidden="1">
      <c r="A4" s="81"/>
      <c r="B4" s="82"/>
      <c r="C4" s="82"/>
      <c r="D4" s="82"/>
      <c r="E4" s="82"/>
      <c r="F4" s="82"/>
      <c r="G4" s="82"/>
      <c r="N4" t="s">
        <v>344</v>
      </c>
      <c r="O4" t="s">
        <v>21</v>
      </c>
    </row>
    <row r="5" spans="1:15" ht="17.399999999999999" hidden="1">
      <c r="A5" s="81"/>
      <c r="B5" s="83"/>
      <c r="C5" s="83"/>
      <c r="D5" s="83"/>
      <c r="E5" s="83"/>
      <c r="F5" s="83"/>
      <c r="G5" s="83"/>
      <c r="N5" t="s">
        <v>94</v>
      </c>
      <c r="O5" t="s">
        <v>184</v>
      </c>
    </row>
    <row r="6" spans="1:15" ht="17.399999999999999" hidden="1">
      <c r="A6" s="81"/>
      <c r="B6" s="83"/>
      <c r="C6" s="83"/>
      <c r="D6" s="83"/>
      <c r="E6" s="83"/>
      <c r="F6" s="83"/>
      <c r="G6" s="83"/>
      <c r="O6" t="s">
        <v>452</v>
      </c>
    </row>
    <row r="7" spans="1:15" hidden="1">
      <c r="A7" s="85"/>
      <c r="B7" s="84"/>
      <c r="C7" s="84"/>
      <c r="D7" s="84"/>
      <c r="E7" s="84"/>
      <c r="F7" s="84"/>
      <c r="G7" s="84"/>
      <c r="O7" t="s">
        <v>402</v>
      </c>
    </row>
    <row r="8" spans="1:15" ht="34.5" hidden="1" customHeight="1">
      <c r="A8" s="87"/>
      <c r="B8" s="86"/>
      <c r="C8" s="86"/>
      <c r="D8" s="86"/>
      <c r="E8" s="86"/>
      <c r="F8" s="86"/>
      <c r="G8" s="86"/>
      <c r="O8" t="s">
        <v>116</v>
      </c>
    </row>
    <row r="9" spans="1:15" ht="36.9" customHeight="1">
      <c r="A9" s="87"/>
      <c r="B9" s="2094" t="s">
        <v>398</v>
      </c>
      <c r="C9" s="2095"/>
      <c r="D9" s="2095"/>
      <c r="E9" s="2095"/>
      <c r="F9" s="2095"/>
      <c r="G9" s="2095"/>
      <c r="H9" s="2095"/>
      <c r="I9" s="2095"/>
      <c r="J9" s="2095"/>
    </row>
    <row r="10" spans="1:15" ht="57.6" customHeight="1">
      <c r="A10" s="84"/>
      <c r="B10" s="131" t="s">
        <v>393</v>
      </c>
      <c r="C10" s="131" t="s">
        <v>394</v>
      </c>
      <c r="D10" s="131" t="s">
        <v>395</v>
      </c>
      <c r="E10" s="131" t="s">
        <v>401</v>
      </c>
      <c r="F10" s="2098" t="s">
        <v>396</v>
      </c>
      <c r="G10" s="2099"/>
      <c r="H10" s="131" t="s">
        <v>399</v>
      </c>
      <c r="I10" s="133" t="s">
        <v>659</v>
      </c>
      <c r="J10" s="133" t="s">
        <v>403</v>
      </c>
    </row>
    <row r="11" spans="1:15" s="524" customFormat="1" ht="55.2" customHeight="1">
      <c r="A11" s="688"/>
      <c r="B11" s="689">
        <v>1</v>
      </c>
      <c r="C11" s="1245" t="s">
        <v>1445</v>
      </c>
      <c r="D11" s="1246" t="s">
        <v>1451</v>
      </c>
      <c r="E11" s="1247" t="s">
        <v>21</v>
      </c>
      <c r="F11" s="2187" t="s">
        <v>1452</v>
      </c>
      <c r="G11" s="2188"/>
      <c r="H11" s="134" t="s">
        <v>94</v>
      </c>
      <c r="I11" s="132" t="s">
        <v>1445</v>
      </c>
      <c r="J11" s="135" t="s">
        <v>1448</v>
      </c>
    </row>
    <row r="12" spans="1:15" ht="55.2" customHeight="1">
      <c r="A12" s="88"/>
      <c r="B12" s="89">
        <v>2</v>
      </c>
      <c r="C12" s="1245" t="s">
        <v>1445</v>
      </c>
      <c r="D12" s="1246" t="s">
        <v>1446</v>
      </c>
      <c r="E12" s="1247" t="s">
        <v>21</v>
      </c>
      <c r="F12" s="2096" t="s">
        <v>1447</v>
      </c>
      <c r="G12" s="2097"/>
      <c r="H12" s="134" t="s">
        <v>94</v>
      </c>
      <c r="I12" s="132" t="s">
        <v>1445</v>
      </c>
      <c r="J12" s="135" t="s">
        <v>1448</v>
      </c>
    </row>
    <row r="13" spans="1:15" ht="55.2" customHeight="1">
      <c r="A13" s="88"/>
      <c r="B13" s="89">
        <v>3</v>
      </c>
      <c r="C13" s="1245" t="s">
        <v>1445</v>
      </c>
      <c r="D13" s="1246" t="s">
        <v>1449</v>
      </c>
      <c r="E13" s="1247" t="s">
        <v>21</v>
      </c>
      <c r="F13" s="2096" t="s">
        <v>1450</v>
      </c>
      <c r="G13" s="2097"/>
      <c r="H13" s="134" t="s">
        <v>94</v>
      </c>
      <c r="I13" s="132" t="s">
        <v>1445</v>
      </c>
      <c r="J13" s="135" t="s">
        <v>1448</v>
      </c>
    </row>
    <row r="14" spans="1:15" ht="55.2" customHeight="1">
      <c r="A14" s="88"/>
      <c r="B14" s="89">
        <v>4</v>
      </c>
      <c r="C14" s="1245" t="s">
        <v>2023</v>
      </c>
      <c r="D14" s="1246" t="s">
        <v>2024</v>
      </c>
      <c r="E14" s="1247" t="s">
        <v>21</v>
      </c>
      <c r="F14" s="2096" t="s">
        <v>2025</v>
      </c>
      <c r="G14" s="2097"/>
      <c r="H14" s="134" t="s">
        <v>344</v>
      </c>
      <c r="I14" s="132">
        <v>46287</v>
      </c>
      <c r="J14" s="135"/>
    </row>
    <row r="15" spans="1:15" ht="55.2" customHeight="1">
      <c r="A15" s="88"/>
      <c r="B15" s="89">
        <v>5</v>
      </c>
      <c r="C15" s="1245"/>
      <c r="D15" s="1246"/>
      <c r="E15" s="1247"/>
      <c r="F15" s="2096"/>
      <c r="G15" s="2097"/>
      <c r="H15" s="134"/>
      <c r="I15" s="132"/>
      <c r="J15" s="135"/>
    </row>
    <row r="16" spans="1:15" ht="55.2" customHeight="1">
      <c r="A16" s="88"/>
      <c r="B16" s="89">
        <v>6</v>
      </c>
      <c r="C16" s="1245"/>
      <c r="D16" s="1246"/>
      <c r="E16" s="1247"/>
      <c r="F16" s="2096"/>
      <c r="G16" s="2097"/>
      <c r="H16" s="134"/>
      <c r="I16" s="132"/>
      <c r="J16" s="135"/>
    </row>
    <row r="17" spans="1:10" ht="55.2" customHeight="1">
      <c r="A17" s="88"/>
      <c r="B17" s="89">
        <v>7</v>
      </c>
      <c r="C17" s="90"/>
      <c r="D17" s="249"/>
      <c r="E17" s="89"/>
      <c r="F17" s="2092"/>
      <c r="G17" s="2093"/>
      <c r="H17" s="134"/>
      <c r="I17" s="132"/>
      <c r="J17" s="135"/>
    </row>
    <row r="18" spans="1:10" ht="55.2" customHeight="1">
      <c r="A18" s="88"/>
      <c r="B18" s="89">
        <v>8</v>
      </c>
      <c r="C18" s="90"/>
      <c r="D18" s="249"/>
      <c r="E18" s="89"/>
      <c r="F18" s="2092"/>
      <c r="G18" s="2093"/>
      <c r="H18" s="134"/>
      <c r="I18" s="132"/>
      <c r="J18" s="135"/>
    </row>
    <row r="19" spans="1:10" ht="55.2" customHeight="1">
      <c r="A19" s="88"/>
      <c r="B19" s="89">
        <v>9</v>
      </c>
      <c r="C19" s="90"/>
      <c r="D19" s="249"/>
      <c r="E19" s="89"/>
      <c r="F19" s="2092"/>
      <c r="G19" s="2093"/>
      <c r="H19" s="134"/>
      <c r="I19" s="132"/>
      <c r="J19" s="135"/>
    </row>
    <row r="20" spans="1:10" ht="55.2" customHeight="1">
      <c r="A20" s="88"/>
      <c r="B20" s="89">
        <v>10</v>
      </c>
      <c r="C20" s="90"/>
      <c r="D20" s="249"/>
      <c r="E20" s="89"/>
      <c r="F20" s="2092"/>
      <c r="G20" s="2093"/>
      <c r="H20" s="134"/>
      <c r="I20" s="132"/>
      <c r="J20" s="135"/>
    </row>
    <row r="21" spans="1:10" ht="55.2" customHeight="1">
      <c r="A21" s="88"/>
      <c r="B21" s="89">
        <v>11</v>
      </c>
      <c r="C21" s="90"/>
      <c r="D21" s="249"/>
      <c r="E21" s="89"/>
      <c r="F21" s="2092"/>
      <c r="G21" s="2093"/>
      <c r="H21" s="134"/>
      <c r="I21" s="132"/>
      <c r="J21" s="135"/>
    </row>
    <row r="22" spans="1:10" ht="55.2" customHeight="1">
      <c r="A22" s="88"/>
      <c r="B22" s="89">
        <v>12</v>
      </c>
      <c r="C22" s="90"/>
      <c r="D22" s="249"/>
      <c r="E22" s="89"/>
      <c r="F22" s="2092"/>
      <c r="G22" s="2093"/>
      <c r="H22" s="134"/>
      <c r="I22" s="132"/>
      <c r="J22" s="135"/>
    </row>
    <row r="23" spans="1:10" ht="55.2" customHeight="1">
      <c r="A23" s="88"/>
      <c r="B23" s="89">
        <v>13</v>
      </c>
      <c r="C23" s="90"/>
      <c r="D23" s="249"/>
      <c r="E23" s="89"/>
      <c r="F23" s="2092"/>
      <c r="G23" s="2093"/>
      <c r="H23" s="134"/>
      <c r="I23" s="132"/>
      <c r="J23" s="135"/>
    </row>
    <row r="24" spans="1:10" ht="55.2" customHeight="1">
      <c r="A24" s="88"/>
      <c r="B24" s="89">
        <v>14</v>
      </c>
      <c r="C24" s="90"/>
      <c r="D24" s="249"/>
      <c r="E24" s="89"/>
      <c r="F24" s="2092"/>
      <c r="G24" s="2093"/>
      <c r="H24" s="134"/>
      <c r="I24" s="132"/>
      <c r="J24" s="135"/>
    </row>
    <row r="25" spans="1:10" ht="55.2" customHeight="1">
      <c r="A25" s="88"/>
      <c r="B25" s="89">
        <v>15</v>
      </c>
      <c r="C25" s="90"/>
      <c r="D25" s="249"/>
      <c r="E25" s="89"/>
      <c r="F25" s="2092"/>
      <c r="G25" s="2093"/>
      <c r="H25" s="134"/>
      <c r="I25" s="132"/>
      <c r="J25" s="135"/>
    </row>
    <row r="26" spans="1:10" ht="55.2" customHeight="1">
      <c r="A26" s="88"/>
      <c r="B26" s="89">
        <v>16</v>
      </c>
      <c r="C26" s="90"/>
      <c r="D26" s="249"/>
      <c r="E26" s="89"/>
      <c r="F26" s="2092"/>
      <c r="G26" s="2093"/>
      <c r="H26" s="134"/>
      <c r="I26" s="132"/>
      <c r="J26" s="135"/>
    </row>
    <row r="27" spans="1:10" ht="55.2" customHeight="1">
      <c r="A27" s="88"/>
      <c r="B27" s="89">
        <v>17</v>
      </c>
      <c r="C27" s="90"/>
      <c r="D27" s="249"/>
      <c r="E27" s="89"/>
      <c r="F27" s="2092"/>
      <c r="G27" s="2093"/>
      <c r="H27" s="134"/>
      <c r="I27" s="132"/>
      <c r="J27" s="135"/>
    </row>
    <row r="28" spans="1:10" ht="55.2" customHeight="1">
      <c r="A28" s="88"/>
      <c r="B28" s="89">
        <v>18</v>
      </c>
      <c r="C28" s="90"/>
      <c r="D28" s="249"/>
      <c r="E28" s="89"/>
      <c r="F28" s="2092"/>
      <c r="G28" s="2093"/>
      <c r="H28" s="134"/>
      <c r="I28" s="132"/>
      <c r="J28" s="135"/>
    </row>
    <row r="29" spans="1:10" ht="55.2" customHeight="1">
      <c r="A29" s="88"/>
      <c r="B29" s="89">
        <v>19</v>
      </c>
      <c r="C29" s="90"/>
      <c r="D29" s="249"/>
      <c r="E29" s="89"/>
      <c r="F29" s="2092"/>
      <c r="G29" s="2093"/>
      <c r="H29" s="134"/>
      <c r="I29" s="132"/>
      <c r="J29" s="135"/>
    </row>
    <row r="30" spans="1:10" ht="55.2" customHeight="1">
      <c r="A30" s="88"/>
      <c r="B30" s="89">
        <v>20</v>
      </c>
      <c r="C30" s="90"/>
      <c r="D30" s="249"/>
      <c r="E30" s="89"/>
      <c r="F30" s="2092"/>
      <c r="G30" s="2093"/>
      <c r="H30" s="134"/>
      <c r="I30" s="132"/>
      <c r="J30" s="135"/>
    </row>
    <row r="31" spans="1:10" ht="55.2" customHeight="1">
      <c r="A31" s="88"/>
      <c r="B31" s="89">
        <v>21</v>
      </c>
      <c r="C31" s="90"/>
      <c r="D31" s="249"/>
      <c r="E31" s="89"/>
      <c r="F31" s="2092"/>
      <c r="G31" s="2093"/>
      <c r="H31" s="134"/>
      <c r="I31" s="132"/>
      <c r="J31" s="135"/>
    </row>
    <row r="32" spans="1:10" ht="55.2" customHeight="1">
      <c r="A32" s="88"/>
      <c r="B32" s="89">
        <v>22</v>
      </c>
      <c r="C32" s="90"/>
      <c r="D32" s="249"/>
      <c r="E32" s="89"/>
      <c r="F32" s="2092"/>
      <c r="G32" s="2093"/>
      <c r="H32" s="134"/>
      <c r="I32" s="132"/>
      <c r="J32" s="135"/>
    </row>
    <row r="33" spans="1:10" ht="55.2" customHeight="1">
      <c r="A33" s="88"/>
      <c r="B33" s="89">
        <v>23</v>
      </c>
      <c r="C33" s="90"/>
      <c r="D33" s="249"/>
      <c r="E33" s="89"/>
      <c r="F33" s="2092"/>
      <c r="G33" s="2093"/>
      <c r="H33" s="134"/>
      <c r="I33" s="132"/>
      <c r="J33" s="135"/>
    </row>
    <row r="34" spans="1:10" ht="55.2" customHeight="1">
      <c r="A34" s="88"/>
      <c r="B34" s="89">
        <v>24</v>
      </c>
      <c r="C34" s="90"/>
      <c r="D34" s="249"/>
      <c r="E34" s="89"/>
      <c r="F34" s="2092"/>
      <c r="G34" s="2093"/>
      <c r="H34" s="134"/>
      <c r="I34" s="132"/>
      <c r="J34" s="135"/>
    </row>
    <row r="35" spans="1:10" ht="55.2" customHeight="1">
      <c r="A35" s="88"/>
      <c r="B35" s="89">
        <v>25</v>
      </c>
      <c r="C35" s="90"/>
      <c r="D35" s="249"/>
      <c r="E35" s="89"/>
      <c r="F35" s="2092"/>
      <c r="G35" s="2093"/>
      <c r="H35" s="134"/>
      <c r="I35" s="132"/>
      <c r="J35" s="135"/>
    </row>
    <row r="36" spans="1:10" ht="55.2" customHeight="1">
      <c r="A36" s="88"/>
      <c r="B36" s="89">
        <v>26</v>
      </c>
      <c r="C36" s="90"/>
      <c r="D36" s="249"/>
      <c r="E36" s="89"/>
      <c r="F36" s="2092"/>
      <c r="G36" s="2093"/>
      <c r="H36" s="134"/>
      <c r="I36" s="132"/>
      <c r="J36" s="135"/>
    </row>
    <row r="37" spans="1:10" ht="55.2" customHeight="1">
      <c r="A37" s="88"/>
      <c r="B37" s="89">
        <v>27</v>
      </c>
      <c r="C37" s="90"/>
      <c r="D37" s="249"/>
      <c r="E37" s="89"/>
      <c r="F37" s="2092"/>
      <c r="G37" s="2093"/>
      <c r="H37" s="134"/>
      <c r="I37" s="132"/>
      <c r="J37" s="135"/>
    </row>
    <row r="38" spans="1:10" ht="55.2" customHeight="1">
      <c r="A38" s="88"/>
      <c r="B38" s="89">
        <v>28</v>
      </c>
      <c r="C38" s="90"/>
      <c r="D38" s="249"/>
      <c r="E38" s="89"/>
      <c r="F38" s="2092"/>
      <c r="G38" s="2093"/>
      <c r="H38" s="134"/>
      <c r="I38" s="132"/>
      <c r="J38" s="135"/>
    </row>
    <row r="39" spans="1:10" ht="55.2" customHeight="1">
      <c r="A39" s="88"/>
      <c r="B39" s="89">
        <v>29</v>
      </c>
      <c r="C39" s="90"/>
      <c r="D39" s="249"/>
      <c r="E39" s="89"/>
      <c r="F39" s="2092"/>
      <c r="G39" s="2093"/>
      <c r="H39" s="134"/>
      <c r="I39" s="132"/>
      <c r="J39" s="135"/>
    </row>
    <row r="40" spans="1:10" ht="55.2" customHeight="1">
      <c r="A40" s="88"/>
      <c r="B40" s="89">
        <v>30</v>
      </c>
      <c r="C40" s="90"/>
      <c r="D40" s="249"/>
      <c r="E40" s="89"/>
      <c r="F40" s="2092"/>
      <c r="G40" s="2093"/>
      <c r="H40" s="134"/>
      <c r="I40" s="132"/>
      <c r="J40" s="135"/>
    </row>
    <row r="41" spans="1:10" ht="55.2" customHeight="1">
      <c r="A41" s="88"/>
      <c r="B41" s="89">
        <v>31</v>
      </c>
      <c r="C41" s="90"/>
      <c r="D41" s="249"/>
      <c r="E41" s="89"/>
      <c r="F41" s="2092"/>
      <c r="G41" s="2093"/>
      <c r="H41" s="134"/>
      <c r="I41" s="132"/>
      <c r="J41" s="135"/>
    </row>
    <row r="42" spans="1:10" ht="55.2" customHeight="1">
      <c r="A42" s="88"/>
      <c r="B42" s="89">
        <v>32</v>
      </c>
      <c r="C42" s="90"/>
      <c r="D42" s="249"/>
      <c r="E42" s="89"/>
      <c r="F42" s="2092"/>
      <c r="G42" s="2093"/>
      <c r="H42" s="134"/>
      <c r="I42" s="132"/>
      <c r="J42" s="135"/>
    </row>
    <row r="43" spans="1:10" ht="55.2" customHeight="1">
      <c r="A43" s="88"/>
      <c r="B43" s="89">
        <v>33</v>
      </c>
      <c r="C43" s="90"/>
      <c r="D43" s="249"/>
      <c r="E43" s="89"/>
      <c r="F43" s="2092"/>
      <c r="G43" s="2093"/>
      <c r="H43" s="134"/>
      <c r="I43" s="132"/>
      <c r="J43" s="135"/>
    </row>
    <row r="44" spans="1:10" ht="55.2" customHeight="1">
      <c r="A44" s="88"/>
      <c r="B44" s="89">
        <v>34</v>
      </c>
      <c r="C44" s="90"/>
      <c r="D44" s="249"/>
      <c r="E44" s="89"/>
      <c r="F44" s="2092"/>
      <c r="G44" s="2093"/>
      <c r="H44" s="134"/>
      <c r="I44" s="132"/>
      <c r="J44" s="135"/>
    </row>
    <row r="45" spans="1:10" ht="55.2" customHeight="1">
      <c r="A45" s="88"/>
      <c r="B45" s="89">
        <v>35</v>
      </c>
      <c r="C45" s="90"/>
      <c r="D45" s="249"/>
      <c r="E45" s="89"/>
      <c r="F45" s="2092"/>
      <c r="G45" s="2093"/>
      <c r="H45" s="134"/>
      <c r="I45" s="132"/>
      <c r="J45" s="135"/>
    </row>
    <row r="46" spans="1:10" ht="55.2" customHeight="1">
      <c r="A46" s="88"/>
      <c r="B46" s="89">
        <v>36</v>
      </c>
      <c r="C46" s="90"/>
      <c r="D46" s="249"/>
      <c r="E46" s="89"/>
      <c r="F46" s="2092"/>
      <c r="G46" s="2093"/>
      <c r="H46" s="134"/>
      <c r="I46" s="132"/>
      <c r="J46" s="135"/>
    </row>
    <row r="47" spans="1:10" ht="55.2" customHeight="1">
      <c r="A47" s="88"/>
      <c r="B47" s="89">
        <v>37</v>
      </c>
      <c r="C47" s="90"/>
      <c r="D47" s="249"/>
      <c r="E47" s="89"/>
      <c r="F47" s="2092"/>
      <c r="G47" s="2093"/>
      <c r="H47" s="134"/>
      <c r="I47" s="132"/>
      <c r="J47" s="135"/>
    </row>
    <row r="48" spans="1:10" ht="55.2" customHeight="1">
      <c r="A48" s="88"/>
      <c r="B48" s="89">
        <v>38</v>
      </c>
      <c r="C48" s="90"/>
      <c r="D48" s="249"/>
      <c r="E48" s="89"/>
      <c r="F48" s="2092"/>
      <c r="G48" s="2093"/>
      <c r="H48" s="134"/>
      <c r="I48" s="132"/>
      <c r="J48" s="135"/>
    </row>
    <row r="49" spans="1:10" ht="55.2" customHeight="1">
      <c r="A49" s="88"/>
      <c r="B49" s="89">
        <v>39</v>
      </c>
      <c r="C49" s="90"/>
      <c r="D49" s="249"/>
      <c r="E49" s="89"/>
      <c r="F49" s="2092"/>
      <c r="G49" s="2093"/>
      <c r="H49" s="134"/>
      <c r="I49" s="132"/>
      <c r="J49" s="135"/>
    </row>
    <row r="50" spans="1:10" ht="55.2" customHeight="1">
      <c r="A50" s="88"/>
      <c r="B50" s="89">
        <v>40</v>
      </c>
      <c r="C50" s="90"/>
      <c r="D50" s="249"/>
      <c r="E50" s="89"/>
      <c r="F50" s="2092"/>
      <c r="G50" s="2093"/>
      <c r="H50" s="134"/>
      <c r="I50" s="132"/>
      <c r="J50" s="135"/>
    </row>
    <row r="51" spans="1:10" ht="55.2" customHeight="1">
      <c r="A51" s="88"/>
      <c r="B51" s="89">
        <v>41</v>
      </c>
      <c r="C51" s="90"/>
      <c r="D51" s="249"/>
      <c r="E51" s="89"/>
      <c r="F51" s="2092"/>
      <c r="G51" s="2093"/>
      <c r="H51" s="134"/>
      <c r="I51" s="132"/>
      <c r="J51" s="135"/>
    </row>
    <row r="52" spans="1:10" ht="55.2" customHeight="1">
      <c r="A52" s="88"/>
      <c r="B52" s="89">
        <v>42</v>
      </c>
      <c r="C52" s="90"/>
      <c r="D52" s="249"/>
      <c r="E52" s="89"/>
      <c r="F52" s="2092"/>
      <c r="G52" s="2093"/>
      <c r="H52" s="134"/>
      <c r="I52" s="132"/>
      <c r="J52" s="135"/>
    </row>
    <row r="53" spans="1:10" ht="55.2" customHeight="1">
      <c r="A53" s="88"/>
      <c r="B53" s="89">
        <v>43</v>
      </c>
      <c r="C53" s="90"/>
      <c r="D53" s="249"/>
      <c r="E53" s="89"/>
      <c r="F53" s="2092"/>
      <c r="G53" s="2093"/>
      <c r="H53" s="134"/>
      <c r="I53" s="132"/>
      <c r="J53" s="135"/>
    </row>
    <row r="54" spans="1:10" ht="55.2" customHeight="1">
      <c r="A54" s="88"/>
      <c r="B54" s="89">
        <v>44</v>
      </c>
      <c r="C54" s="90"/>
      <c r="D54" s="249"/>
      <c r="E54" s="89"/>
      <c r="F54" s="2092"/>
      <c r="G54" s="2093"/>
      <c r="H54" s="134"/>
      <c r="I54" s="132"/>
      <c r="J54" s="135"/>
    </row>
    <row r="55" spans="1:10" ht="55.2" customHeight="1">
      <c r="A55" s="88"/>
      <c r="B55" s="89">
        <v>45</v>
      </c>
      <c r="C55" s="90"/>
      <c r="D55" s="249"/>
      <c r="E55" s="89"/>
      <c r="F55" s="2092"/>
      <c r="G55" s="2093"/>
      <c r="H55" s="134"/>
      <c r="I55" s="132"/>
      <c r="J55" s="135"/>
    </row>
    <row r="56" spans="1:10" ht="55.2" customHeight="1">
      <c r="A56" s="88"/>
      <c r="B56" s="89">
        <v>46</v>
      </c>
      <c r="C56" s="90"/>
      <c r="D56" s="249"/>
      <c r="E56" s="89"/>
      <c r="F56" s="2092"/>
      <c r="G56" s="2093"/>
      <c r="H56" s="134"/>
      <c r="I56" s="132"/>
      <c r="J56" s="135"/>
    </row>
    <row r="57" spans="1:10" ht="55.2" customHeight="1">
      <c r="A57" s="88"/>
      <c r="B57" s="89">
        <v>47</v>
      </c>
      <c r="C57" s="90"/>
      <c r="D57" s="249"/>
      <c r="E57" s="89"/>
      <c r="F57" s="2092"/>
      <c r="G57" s="2093"/>
      <c r="H57" s="134"/>
      <c r="I57" s="132"/>
      <c r="J57" s="135"/>
    </row>
    <row r="58" spans="1:10" ht="55.2" customHeight="1">
      <c r="A58" s="88"/>
      <c r="B58" s="89">
        <v>48</v>
      </c>
      <c r="C58" s="90"/>
      <c r="D58" s="249"/>
      <c r="E58" s="89"/>
      <c r="F58" s="2092"/>
      <c r="G58" s="2093"/>
      <c r="H58" s="134"/>
      <c r="I58" s="132"/>
      <c r="J58" s="135"/>
    </row>
    <row r="59" spans="1:10" ht="55.2" customHeight="1">
      <c r="A59" s="88"/>
      <c r="B59" s="89">
        <v>49</v>
      </c>
      <c r="C59" s="90"/>
      <c r="D59" s="249"/>
      <c r="E59" s="89"/>
      <c r="F59" s="2092"/>
      <c r="G59" s="2093"/>
      <c r="H59" s="134"/>
      <c r="I59" s="132"/>
      <c r="J59" s="135"/>
    </row>
    <row r="60" spans="1:10" ht="55.2" customHeight="1">
      <c r="A60" s="88"/>
      <c r="B60" s="89">
        <v>50</v>
      </c>
      <c r="C60" s="90"/>
      <c r="D60" s="249"/>
      <c r="E60" s="89"/>
      <c r="F60" s="2092"/>
      <c r="G60" s="2093"/>
      <c r="H60" s="134"/>
      <c r="I60" s="132"/>
      <c r="J60" s="135"/>
    </row>
    <row r="61" spans="1:10" ht="57.6" customHeight="1">
      <c r="A61"/>
      <c r="B61"/>
      <c r="C61"/>
      <c r="D61"/>
      <c r="E61"/>
      <c r="F61"/>
      <c r="G61"/>
    </row>
    <row r="62" spans="1:10">
      <c r="A62"/>
      <c r="B62"/>
      <c r="C62"/>
      <c r="D62"/>
      <c r="E62"/>
      <c r="F62"/>
      <c r="G62"/>
    </row>
    <row r="63" spans="1:10">
      <c r="A63"/>
      <c r="B63"/>
      <c r="C63"/>
      <c r="D63"/>
      <c r="E63"/>
      <c r="F63"/>
      <c r="G63"/>
    </row>
    <row r="64" spans="1:10">
      <c r="A64"/>
      <c r="B64"/>
      <c r="C64"/>
      <c r="D64"/>
      <c r="E64"/>
      <c r="F64"/>
      <c r="G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sheetData>
  <mergeCells count="52">
    <mergeCell ref="F60:G60"/>
    <mergeCell ref="F10:G10"/>
    <mergeCell ref="F55:G55"/>
    <mergeCell ref="F56:G56"/>
    <mergeCell ref="F57:G57"/>
    <mergeCell ref="F58:G58"/>
    <mergeCell ref="F59:G59"/>
    <mergeCell ref="F50:G50"/>
    <mergeCell ref="F51:G51"/>
    <mergeCell ref="F52:G52"/>
    <mergeCell ref="F53:G53"/>
    <mergeCell ref="F54:G54"/>
    <mergeCell ref="F45:G45"/>
    <mergeCell ref="F46:G46"/>
    <mergeCell ref="F47:G47"/>
    <mergeCell ref="F48:G48"/>
    <mergeCell ref="F49:G49"/>
    <mergeCell ref="F40:G40"/>
    <mergeCell ref="F41:G41"/>
    <mergeCell ref="F42:G42"/>
    <mergeCell ref="F43:G43"/>
    <mergeCell ref="F44:G44"/>
    <mergeCell ref="F35:G35"/>
    <mergeCell ref="F36:G36"/>
    <mergeCell ref="F37:G37"/>
    <mergeCell ref="F38:G38"/>
    <mergeCell ref="F39:G39"/>
    <mergeCell ref="F30:G30"/>
    <mergeCell ref="F31:G31"/>
    <mergeCell ref="F32:G32"/>
    <mergeCell ref="F33:G33"/>
    <mergeCell ref="F34:G34"/>
    <mergeCell ref="F25:G25"/>
    <mergeCell ref="F26:G26"/>
    <mergeCell ref="F27:G27"/>
    <mergeCell ref="F28:G28"/>
    <mergeCell ref="F29:G29"/>
    <mergeCell ref="B9:J9"/>
    <mergeCell ref="F15:G15"/>
    <mergeCell ref="F16:G16"/>
    <mergeCell ref="F17:G17"/>
    <mergeCell ref="F12:G12"/>
    <mergeCell ref="F13:G13"/>
    <mergeCell ref="F14:G14"/>
    <mergeCell ref="F11:G11"/>
    <mergeCell ref="F23:G23"/>
    <mergeCell ref="F24:G24"/>
    <mergeCell ref="F18:G18"/>
    <mergeCell ref="F19:G19"/>
    <mergeCell ref="F20:G20"/>
    <mergeCell ref="F21:G21"/>
    <mergeCell ref="F22:G22"/>
  </mergeCells>
  <dataValidations count="1">
    <dataValidation type="list" allowBlank="1" showInputMessage="1" showErrorMessage="1" sqref="H11:H60" xr:uid="{609D7632-8751-46CC-B6D4-6A4EDEB90116}">
      <formula1>$N$4:$N$5</formula1>
    </dataValidation>
  </dataValidations>
  <pageMargins left="0.75" right="0.75" top="1.2" bottom="1" header="0.3" footer="0.3"/>
  <pageSetup paperSize="8" scale="64" fitToHeight="50" orientation="landscape" r:id="rId1"/>
  <headerFooter>
    <oddHeader>&amp;L&amp;"Janna LT,Bold"&amp;24MODON RISK REGISTER&amp;R&amp;G</oddHeader>
    <oddFooter>&amp;L&amp;"Janna LT,Regular"Document Reference Number: ORG1-06-002-MOD-TS0-0-PRM-TEM-1126-00Rev: 00Issued: 7 March 2016&amp;R&amp;"Janna LT,Regular"&amp;F&amp;APage &amp;P of &amp;N_x000D_&amp;1#&amp;"Aptos"&amp;10&amp;K000000 Data sensitivity - Public</oddFooter>
  </headerFooter>
  <colBreaks count="1" manualBreakCount="1">
    <brk id="25" max="1048575" man="1"/>
  </colBreaks>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5C54E-76B8-473F-A2E2-A5E013E70570}">
  <sheetPr codeName="Sheet11">
    <tabColor theme="4" tint="0.79998168889431442"/>
  </sheetPr>
  <dimension ref="A1:Q42"/>
  <sheetViews>
    <sheetView view="pageBreakPreview" topLeftCell="A6" zoomScale="190" zoomScaleNormal="130" zoomScaleSheetLayoutView="190" workbookViewId="0">
      <selection activeCell="C17" sqref="C17"/>
    </sheetView>
  </sheetViews>
  <sheetFormatPr defaultRowHeight="14.4"/>
  <cols>
    <col min="1" max="1" width="4.6640625" customWidth="1"/>
    <col min="2" max="2" width="52.33203125" customWidth="1"/>
    <col min="3" max="5" width="10.6640625" customWidth="1"/>
    <col min="6" max="6" width="4.109375" customWidth="1"/>
    <col min="7" max="7" width="8.6640625" customWidth="1"/>
    <col min="8" max="8" width="10.109375" bestFit="1" customWidth="1"/>
    <col min="9" max="9" width="12.109375" style="74" customWidth="1"/>
    <col min="10" max="11" width="9.109375" style="74"/>
    <col min="12" max="15" width="11.109375" style="74" bestFit="1" customWidth="1"/>
  </cols>
  <sheetData>
    <row r="1" spans="1:15" ht="20.100000000000001" customHeight="1" thickBot="1">
      <c r="A1" s="2100" t="str">
        <f>"Milestones "&amp;'General Information'!C3</f>
        <v>Milestones Factories Low-process Unit (HAFR Al Batin)</v>
      </c>
      <c r="B1" s="2101"/>
      <c r="C1" s="2101"/>
      <c r="D1" s="2101"/>
      <c r="E1" s="2101"/>
      <c r="F1" s="2101"/>
      <c r="G1" s="2102"/>
    </row>
    <row r="2" spans="1:15" ht="27" thickBot="1">
      <c r="A2" s="143" t="s">
        <v>171</v>
      </c>
      <c r="B2" s="136" t="s">
        <v>176</v>
      </c>
      <c r="C2" s="136" t="s">
        <v>177</v>
      </c>
      <c r="D2" s="136" t="s">
        <v>456</v>
      </c>
      <c r="E2" s="136" t="s">
        <v>178</v>
      </c>
      <c r="F2" s="136"/>
      <c r="G2" s="144" t="s">
        <v>172</v>
      </c>
    </row>
    <row r="3" spans="1:15" s="36" customFormat="1" ht="26.4">
      <c r="A3" s="145" t="s">
        <v>163</v>
      </c>
      <c r="B3" s="140" t="str">
        <f>"Contract Duration
Current Contract Weeks : "&amp;TEXT(I3, "0")&amp;" of "&amp;TEXT(L3, "0")</f>
        <v>Contract Duration
Current Contract Weeks : 43 of 57</v>
      </c>
      <c r="C3" s="141">
        <f>(C14-C6)/7</f>
        <v>43.285714285714285</v>
      </c>
      <c r="D3" s="141">
        <f>ROUND((D15-D6+1)/7,0)</f>
        <v>57</v>
      </c>
      <c r="E3" s="141">
        <f>(E14-E6)/7</f>
        <v>48</v>
      </c>
      <c r="F3" s="142" t="s">
        <v>225</v>
      </c>
      <c r="G3" s="146">
        <f t="shared" ref="G3" si="0">(D3-E3)*7</f>
        <v>63</v>
      </c>
      <c r="I3" s="764">
        <f>ROUND(('General Information'!L1-C6+1)/7,0)</f>
        <v>43</v>
      </c>
      <c r="J3" s="755"/>
      <c r="K3" s="755"/>
      <c r="L3" s="763">
        <f>D3</f>
        <v>57</v>
      </c>
      <c r="M3" s="756"/>
      <c r="N3" s="757"/>
      <c r="O3" s="757"/>
    </row>
    <row r="4" spans="1:15">
      <c r="A4" s="147">
        <v>1</v>
      </c>
      <c r="B4" s="139" t="s">
        <v>173</v>
      </c>
      <c r="C4" s="137">
        <v>45945</v>
      </c>
      <c r="D4" s="137">
        <v>45945</v>
      </c>
      <c r="E4" s="137">
        <v>45945</v>
      </c>
      <c r="F4" s="138" t="s">
        <v>174</v>
      </c>
      <c r="G4" s="148">
        <f t="shared" ref="G4:G7" si="1">D4-E4</f>
        <v>0</v>
      </c>
    </row>
    <row r="5" spans="1:15">
      <c r="A5" s="147">
        <v>2</v>
      </c>
      <c r="B5" s="139" t="s">
        <v>179</v>
      </c>
      <c r="C5" s="137">
        <v>45977</v>
      </c>
      <c r="D5" s="137">
        <v>45977</v>
      </c>
      <c r="E5" s="137">
        <v>45977</v>
      </c>
      <c r="F5" s="138" t="s">
        <v>174</v>
      </c>
      <c r="G5" s="148">
        <f t="shared" si="1"/>
        <v>0</v>
      </c>
    </row>
    <row r="6" spans="1:15">
      <c r="A6" s="147">
        <v>3</v>
      </c>
      <c r="B6" s="139" t="s">
        <v>181</v>
      </c>
      <c r="C6" s="137">
        <v>45988</v>
      </c>
      <c r="D6" s="137">
        <v>45988</v>
      </c>
      <c r="E6" s="137">
        <v>45988</v>
      </c>
      <c r="F6" s="138" t="s">
        <v>174</v>
      </c>
      <c r="G6" s="148">
        <f t="shared" si="1"/>
        <v>0</v>
      </c>
      <c r="I6" s="761"/>
      <c r="J6" s="761"/>
      <c r="K6" s="761"/>
      <c r="L6" s="761"/>
      <c r="M6" s="761"/>
      <c r="N6" s="761"/>
      <c r="O6" s="761"/>
    </row>
    <row r="7" spans="1:15">
      <c r="A7" s="147">
        <v>4</v>
      </c>
      <c r="B7" s="139" t="s">
        <v>180</v>
      </c>
      <c r="C7" s="137">
        <v>46019</v>
      </c>
      <c r="D7" s="137">
        <v>46019</v>
      </c>
      <c r="E7" s="137">
        <v>46019</v>
      </c>
      <c r="F7" s="138" t="s">
        <v>174</v>
      </c>
      <c r="G7" s="148">
        <f t="shared" si="1"/>
        <v>0</v>
      </c>
      <c r="I7" s="761"/>
      <c r="J7" s="761"/>
      <c r="K7" s="761"/>
      <c r="L7" s="762"/>
      <c r="M7" s="762"/>
      <c r="N7" s="761"/>
      <c r="O7" s="762"/>
    </row>
    <row r="8" spans="1:15">
      <c r="A8" s="147">
        <v>5</v>
      </c>
      <c r="B8" s="947" t="s">
        <v>992</v>
      </c>
      <c r="C8" s="137">
        <v>46279</v>
      </c>
      <c r="D8" s="137">
        <v>46279</v>
      </c>
      <c r="E8" s="137">
        <v>46279</v>
      </c>
      <c r="F8" s="138" t="s">
        <v>174</v>
      </c>
      <c r="G8" s="148">
        <f>D8-E8</f>
        <v>0</v>
      </c>
      <c r="I8" s="761"/>
      <c r="J8" s="761"/>
      <c r="K8" s="761"/>
      <c r="L8" s="762"/>
      <c r="M8" s="762"/>
      <c r="N8" s="761"/>
      <c r="O8" s="762"/>
    </row>
    <row r="9" spans="1:15">
      <c r="A9" s="147">
        <v>6</v>
      </c>
      <c r="B9" s="139" t="s">
        <v>993</v>
      </c>
      <c r="C9" s="137">
        <v>46225</v>
      </c>
      <c r="D9" s="137">
        <v>46334</v>
      </c>
      <c r="E9" s="137">
        <v>46282</v>
      </c>
      <c r="F9" s="138" t="s">
        <v>175</v>
      </c>
      <c r="G9" s="148">
        <f>D9-E9</f>
        <v>52</v>
      </c>
      <c r="I9" s="761"/>
      <c r="J9" s="761"/>
      <c r="K9" s="761"/>
      <c r="L9" s="762"/>
      <c r="M9" s="762"/>
      <c r="N9" s="762"/>
      <c r="O9" s="762"/>
    </row>
    <row r="10" spans="1:15">
      <c r="A10" s="147">
        <v>7</v>
      </c>
      <c r="B10" s="139" t="s">
        <v>994</v>
      </c>
      <c r="C10" s="137">
        <v>46103</v>
      </c>
      <c r="D10" s="137">
        <v>46116</v>
      </c>
      <c r="E10" s="137">
        <v>46116</v>
      </c>
      <c r="F10" s="138" t="s">
        <v>175</v>
      </c>
      <c r="G10" s="148">
        <f t="shared" ref="G10:G14" si="2">D10-E10</f>
        <v>0</v>
      </c>
      <c r="I10" s="761"/>
      <c r="J10" s="761"/>
      <c r="K10" s="761"/>
      <c r="L10" s="762"/>
      <c r="M10" s="762"/>
      <c r="N10" s="762"/>
      <c r="O10" s="762"/>
    </row>
    <row r="11" spans="1:15">
      <c r="A11" s="147">
        <v>8</v>
      </c>
      <c r="B11" s="139" t="s">
        <v>995</v>
      </c>
      <c r="C11" s="137">
        <v>45854</v>
      </c>
      <c r="D11" s="137">
        <v>46340</v>
      </c>
      <c r="E11" s="137">
        <v>46306</v>
      </c>
      <c r="F11" s="138" t="s">
        <v>175</v>
      </c>
      <c r="G11" s="148">
        <f t="shared" si="2"/>
        <v>34</v>
      </c>
      <c r="I11" s="761"/>
      <c r="J11" s="761"/>
      <c r="K11" s="761"/>
      <c r="L11" s="761"/>
      <c r="M11" s="762"/>
      <c r="N11" s="761"/>
      <c r="O11" s="762"/>
    </row>
    <row r="12" spans="1:15">
      <c r="A12" s="147">
        <v>9</v>
      </c>
      <c r="B12" s="139" t="s">
        <v>182</v>
      </c>
      <c r="C12" s="137">
        <v>45902</v>
      </c>
      <c r="D12" s="137">
        <v>46333</v>
      </c>
      <c r="E12" s="137">
        <v>46312</v>
      </c>
      <c r="F12" s="138" t="s">
        <v>175</v>
      </c>
      <c r="G12" s="148">
        <f>D12-E12</f>
        <v>21</v>
      </c>
      <c r="I12" s="761"/>
      <c r="J12" s="761"/>
      <c r="K12" s="761"/>
      <c r="L12" s="762"/>
      <c r="M12" s="762"/>
      <c r="N12" s="762"/>
      <c r="O12" s="762"/>
    </row>
    <row r="13" spans="1:15">
      <c r="A13" s="147">
        <v>10</v>
      </c>
      <c r="B13" s="139" t="s">
        <v>996</v>
      </c>
      <c r="C13" s="137">
        <v>45926</v>
      </c>
      <c r="D13" s="137">
        <v>46358</v>
      </c>
      <c r="E13" s="137">
        <v>46324</v>
      </c>
      <c r="F13" s="138" t="s">
        <v>175</v>
      </c>
      <c r="G13" s="148">
        <f t="shared" si="2"/>
        <v>34</v>
      </c>
      <c r="I13" s="761"/>
      <c r="J13" s="761"/>
      <c r="K13" s="761"/>
      <c r="L13" s="762"/>
      <c r="M13" s="762"/>
      <c r="N13" s="762"/>
      <c r="O13" s="762"/>
    </row>
    <row r="14" spans="1:15">
      <c r="A14" s="147">
        <v>11</v>
      </c>
      <c r="B14" s="139" t="s">
        <v>997</v>
      </c>
      <c r="C14" s="137">
        <v>46291</v>
      </c>
      <c r="D14" s="137">
        <v>46355</v>
      </c>
      <c r="E14" s="137">
        <v>46324</v>
      </c>
      <c r="F14" s="138" t="s">
        <v>175</v>
      </c>
      <c r="G14" s="148">
        <f t="shared" si="2"/>
        <v>31</v>
      </c>
      <c r="I14" s="761"/>
      <c r="J14" s="761"/>
      <c r="K14" s="761"/>
      <c r="L14" s="762"/>
      <c r="M14" s="762"/>
      <c r="N14" s="762"/>
      <c r="O14" s="762"/>
    </row>
    <row r="15" spans="1:15">
      <c r="A15" s="147">
        <v>12</v>
      </c>
      <c r="B15" s="139" t="s">
        <v>838</v>
      </c>
      <c r="C15" s="137">
        <v>46291</v>
      </c>
      <c r="D15" s="137">
        <v>46384</v>
      </c>
      <c r="E15" s="137">
        <v>46333</v>
      </c>
      <c r="F15" s="138" t="s">
        <v>175</v>
      </c>
      <c r="G15" s="148">
        <f t="shared" ref="G15" si="3">D15-E15</f>
        <v>51</v>
      </c>
      <c r="I15" s="761"/>
      <c r="J15" s="761"/>
      <c r="K15" s="761"/>
      <c r="L15" s="762"/>
      <c r="M15" s="762"/>
      <c r="N15" s="762"/>
      <c r="O15" s="762"/>
    </row>
    <row r="22" spans="5:17">
      <c r="E22" s="130"/>
      <c r="F22" s="130"/>
      <c r="H22" s="130"/>
      <c r="I22" s="758"/>
      <c r="J22" s="759"/>
      <c r="K22" s="760"/>
      <c r="L22" s="759"/>
      <c r="M22" s="760"/>
      <c r="N22" s="760"/>
      <c r="O22" s="759"/>
      <c r="P22" s="720"/>
      <c r="Q22" s="691"/>
    </row>
    <row r="23" spans="5:17">
      <c r="E23" s="130"/>
      <c r="F23" s="130"/>
      <c r="H23" s="130"/>
      <c r="I23" s="758"/>
      <c r="J23" s="759"/>
      <c r="K23" s="760"/>
      <c r="L23" s="759"/>
      <c r="M23" s="760"/>
      <c r="N23" s="760"/>
      <c r="O23" s="759"/>
      <c r="P23" s="720"/>
      <c r="Q23" s="691"/>
    </row>
    <row r="24" spans="5:17">
      <c r="E24" s="130"/>
      <c r="F24" s="130"/>
      <c r="G24" s="130"/>
      <c r="H24" s="130"/>
      <c r="I24" s="758"/>
      <c r="J24" s="759"/>
      <c r="K24" s="759"/>
      <c r="L24" s="759"/>
      <c r="M24" s="759"/>
      <c r="N24" s="759"/>
      <c r="O24" s="759"/>
      <c r="P24" s="720"/>
    </row>
    <row r="25" spans="5:17">
      <c r="E25" s="130"/>
      <c r="F25" s="130"/>
      <c r="G25" s="130"/>
      <c r="H25" s="130"/>
      <c r="I25" s="758"/>
      <c r="J25" s="759"/>
      <c r="K25" s="759"/>
      <c r="L25" s="759"/>
      <c r="M25" s="759"/>
      <c r="N25" s="759"/>
      <c r="O25" s="759"/>
      <c r="P25" s="720"/>
    </row>
    <row r="26" spans="5:17">
      <c r="F26" s="130"/>
      <c r="H26" s="130"/>
      <c r="J26" s="759"/>
      <c r="K26" s="759"/>
      <c r="L26" s="759"/>
      <c r="M26" s="759"/>
      <c r="N26" s="759"/>
      <c r="O26" s="759"/>
      <c r="P26" s="720"/>
    </row>
    <row r="27" spans="5:17">
      <c r="E27" s="130"/>
      <c r="F27" s="130"/>
      <c r="G27" s="130"/>
      <c r="H27" s="130"/>
      <c r="J27" s="759"/>
      <c r="K27" s="759"/>
      <c r="L27" s="759"/>
      <c r="M27" s="759"/>
      <c r="N27" s="759"/>
      <c r="O27" s="759"/>
      <c r="P27" s="720"/>
    </row>
    <row r="28" spans="5:17">
      <c r="E28" s="130"/>
      <c r="F28" s="130"/>
      <c r="G28" s="130"/>
      <c r="H28" s="130"/>
      <c r="I28" s="758"/>
      <c r="J28" s="759"/>
      <c r="K28" s="759"/>
      <c r="L28" s="759"/>
      <c r="M28" s="759"/>
      <c r="N28" s="759"/>
      <c r="O28" s="759"/>
      <c r="P28" s="720"/>
    </row>
    <row r="29" spans="5:17">
      <c r="E29" s="130"/>
      <c r="F29" s="130"/>
      <c r="G29" s="130"/>
      <c r="H29" s="130"/>
      <c r="I29" s="758"/>
      <c r="J29" s="759"/>
      <c r="K29" s="759"/>
      <c r="L29" s="759"/>
      <c r="M29" s="759"/>
      <c r="N29" s="759"/>
      <c r="O29" s="759"/>
      <c r="P29" s="720"/>
    </row>
    <row r="30" spans="5:17">
      <c r="E30" s="130"/>
      <c r="F30" s="130"/>
      <c r="G30" s="130"/>
      <c r="H30" s="130"/>
      <c r="I30" s="758"/>
      <c r="J30" s="759"/>
      <c r="K30" s="759"/>
      <c r="L30" s="759"/>
      <c r="M30" s="759"/>
      <c r="N30" s="759"/>
      <c r="O30" s="759"/>
      <c r="P30" s="720"/>
    </row>
    <row r="31" spans="5:17">
      <c r="E31" s="130"/>
      <c r="F31" s="130"/>
      <c r="G31" s="130"/>
      <c r="H31" s="130"/>
      <c r="I31" s="758"/>
      <c r="J31" s="759"/>
      <c r="K31" s="759"/>
      <c r="L31" s="759"/>
      <c r="M31" s="759"/>
      <c r="N31" s="759"/>
      <c r="O31" s="759"/>
      <c r="P31" s="720"/>
    </row>
    <row r="32" spans="5:17">
      <c r="E32" s="130"/>
      <c r="F32" s="130"/>
      <c r="H32" s="130"/>
      <c r="I32" s="758"/>
      <c r="J32" s="759"/>
      <c r="K32" s="759"/>
      <c r="M32" s="759"/>
      <c r="N32" s="759"/>
      <c r="P32" s="720"/>
      <c r="Q32" s="691"/>
    </row>
    <row r="33" spans="5:17">
      <c r="E33" s="130"/>
      <c r="F33" s="130"/>
      <c r="H33" s="130"/>
      <c r="I33" s="758"/>
      <c r="J33" s="759"/>
      <c r="K33" s="759"/>
      <c r="M33" s="759"/>
      <c r="N33" s="759"/>
      <c r="P33" s="720"/>
      <c r="Q33" s="691"/>
    </row>
    <row r="34" spans="5:17">
      <c r="E34" s="130"/>
      <c r="F34" s="130"/>
      <c r="H34" s="130"/>
      <c r="I34" s="758"/>
      <c r="J34" s="759"/>
      <c r="K34" s="759"/>
      <c r="M34" s="759"/>
      <c r="N34" s="759"/>
      <c r="P34" s="720"/>
      <c r="Q34" s="691"/>
    </row>
    <row r="35" spans="5:17">
      <c r="E35" s="130"/>
      <c r="F35" s="130"/>
      <c r="H35" s="130"/>
      <c r="I35" s="758"/>
      <c r="J35" s="759"/>
      <c r="K35" s="759"/>
      <c r="L35" s="759"/>
      <c r="M35" s="759"/>
      <c r="N35" s="759"/>
      <c r="O35" s="759"/>
      <c r="P35" s="720"/>
      <c r="Q35" s="691"/>
    </row>
    <row r="36" spans="5:17">
      <c r="E36" s="130"/>
      <c r="F36" s="130"/>
      <c r="G36" s="130"/>
      <c r="H36" s="130"/>
      <c r="J36" s="759"/>
      <c r="K36" s="759"/>
      <c r="M36" s="759"/>
      <c r="N36" s="759"/>
      <c r="P36" s="720"/>
    </row>
    <row r="37" spans="5:17">
      <c r="E37" s="130"/>
      <c r="F37" s="130"/>
      <c r="G37" s="130"/>
      <c r="H37" s="130"/>
      <c r="J37" s="759"/>
      <c r="K37" s="759"/>
      <c r="M37" s="759"/>
      <c r="N37" s="759"/>
      <c r="P37" s="720"/>
    </row>
    <row r="38" spans="5:17">
      <c r="E38" s="130"/>
      <c r="F38" s="130"/>
      <c r="G38" s="130"/>
      <c r="H38" s="130"/>
      <c r="J38" s="759"/>
      <c r="K38" s="759"/>
      <c r="L38" s="759"/>
      <c r="M38" s="759"/>
      <c r="N38" s="759"/>
      <c r="O38" s="759"/>
      <c r="P38" s="720"/>
    </row>
    <row r="39" spans="5:17">
      <c r="E39" s="130"/>
      <c r="F39" s="130"/>
      <c r="G39" s="130"/>
      <c r="H39" s="130"/>
      <c r="J39" s="759"/>
      <c r="K39" s="759"/>
      <c r="M39" s="759"/>
      <c r="N39" s="759"/>
      <c r="P39" s="720"/>
    </row>
    <row r="40" spans="5:17">
      <c r="E40" s="130"/>
      <c r="F40" s="130"/>
      <c r="G40" s="130"/>
      <c r="H40" s="130"/>
      <c r="J40" s="759"/>
      <c r="K40" s="759"/>
      <c r="L40" s="759"/>
      <c r="M40" s="759"/>
      <c r="N40" s="759"/>
      <c r="O40" s="759"/>
      <c r="P40" s="720"/>
    </row>
    <row r="41" spans="5:17">
      <c r="E41" s="130"/>
      <c r="F41" s="130"/>
      <c r="G41" s="130"/>
      <c r="H41" s="130"/>
      <c r="J41" s="759"/>
      <c r="K41" s="759"/>
      <c r="M41" s="759"/>
      <c r="N41" s="759"/>
      <c r="P41" s="720"/>
    </row>
    <row r="42" spans="5:17">
      <c r="E42" s="130"/>
      <c r="F42" s="130"/>
      <c r="G42" s="130"/>
      <c r="H42" s="130"/>
      <c r="J42" s="759"/>
      <c r="K42" s="759"/>
      <c r="L42" s="759"/>
      <c r="M42" s="759"/>
      <c r="N42" s="759"/>
      <c r="O42" s="759"/>
      <c r="P42" s="720"/>
    </row>
  </sheetData>
  <mergeCells count="1">
    <mergeCell ref="A1:G1"/>
  </mergeCells>
  <conditionalFormatting sqref="F4:F15">
    <cfRule type="cellIs" dxfId="351" priority="1" stopIfTrue="1" operator="equal">
      <formula>"A"</formula>
    </cfRule>
    <cfRule type="cellIs" dxfId="350" priority="2" stopIfTrue="1" operator="equal">
      <formula>"F"</formula>
    </cfRule>
    <cfRule type="cellIs" dxfId="349" priority="3" stopIfTrue="1" operator="equal">
      <formula>$Y4</formula>
    </cfRule>
  </conditionalFormatting>
  <pageMargins left="0.7" right="0.7" top="0.75" bottom="0.75" header="0.3" footer="0.3"/>
  <pageSetup paperSize="9" scale="52" orientation="portrait" r:id="rId1"/>
  <headerFooter>
    <oddFooter>&amp;R_x000D_&amp;1#&amp;"Aptos"&amp;10&amp;K000000 Data sensitivity - Public</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B73F2-59F1-48A5-B40A-416C303E931C}">
  <sheetPr codeName="Sheet22">
    <tabColor theme="4" tint="0.79998168889431442"/>
  </sheetPr>
  <dimension ref="A1:Q9"/>
  <sheetViews>
    <sheetView view="pageBreakPreview" zoomScale="120" zoomScaleNormal="100" zoomScaleSheetLayoutView="120" workbookViewId="0">
      <selection activeCell="G16" sqref="G16"/>
    </sheetView>
  </sheetViews>
  <sheetFormatPr defaultRowHeight="14.4"/>
  <cols>
    <col min="1" max="1" width="23" customWidth="1"/>
    <col min="2" max="2" width="12.6640625" customWidth="1"/>
    <col min="3" max="3" width="13.33203125" customWidth="1"/>
    <col min="4" max="8" width="12.6640625" customWidth="1"/>
    <col min="9" max="9" width="14.88671875" customWidth="1"/>
    <col min="10" max="11" width="12.6640625" customWidth="1"/>
    <col min="16" max="16" width="11.33203125" bestFit="1" customWidth="1"/>
    <col min="17" max="17" width="11.6640625" bestFit="1" customWidth="1"/>
  </cols>
  <sheetData>
    <row r="1" spans="1:17" ht="21.6" thickBot="1">
      <c r="A1" s="178" t="s">
        <v>492</v>
      </c>
      <c r="B1" s="179"/>
      <c r="C1" s="179"/>
      <c r="D1" s="179"/>
      <c r="E1" s="179"/>
      <c r="F1" s="179"/>
      <c r="G1" s="179"/>
      <c r="H1" s="179"/>
      <c r="I1" s="179"/>
      <c r="J1" s="179"/>
      <c r="K1" s="180"/>
      <c r="P1" s="92" t="str">
        <f>'General Information'!$K$1</f>
        <v>Data Date</v>
      </c>
      <c r="Q1" s="93">
        <f>'General Information'!$L$1</f>
        <v>46286</v>
      </c>
    </row>
    <row r="2" spans="1:17" ht="18">
      <c r="A2" s="174" t="s">
        <v>491</v>
      </c>
      <c r="B2" s="172"/>
      <c r="C2" s="172"/>
      <c r="D2" s="172"/>
      <c r="E2" s="172"/>
      <c r="F2" s="172"/>
      <c r="G2" s="172"/>
      <c r="H2" s="172"/>
      <c r="I2" s="172"/>
      <c r="J2" s="172"/>
      <c r="K2" s="173"/>
    </row>
    <row r="3" spans="1:17" ht="15.6">
      <c r="A3" s="2103" t="s">
        <v>472</v>
      </c>
      <c r="B3" s="1425"/>
      <c r="C3" s="1425"/>
      <c r="D3" s="1425"/>
      <c r="E3" s="1426"/>
      <c r="F3" s="1427" t="s">
        <v>473</v>
      </c>
      <c r="G3" s="1425"/>
      <c r="H3" s="1425"/>
      <c r="I3" s="1425"/>
      <c r="J3" s="1425"/>
      <c r="K3" s="1426"/>
    </row>
    <row r="4" spans="1:17" ht="15.6">
      <c r="A4" s="175" t="s">
        <v>474</v>
      </c>
      <c r="B4" s="162" t="s">
        <v>475</v>
      </c>
      <c r="C4" s="162" t="s">
        <v>476</v>
      </c>
      <c r="D4" s="162" t="s">
        <v>477</v>
      </c>
      <c r="E4" s="163" t="s">
        <v>9</v>
      </c>
      <c r="F4" s="161" t="s">
        <v>478</v>
      </c>
      <c r="G4" s="162" t="s">
        <v>479</v>
      </c>
      <c r="H4" s="162" t="s">
        <v>480</v>
      </c>
      <c r="I4" s="162" t="s">
        <v>481</v>
      </c>
      <c r="J4" s="162" t="s">
        <v>482</v>
      </c>
      <c r="K4" s="163"/>
    </row>
    <row r="5" spans="1:17" ht="15.6">
      <c r="A5" s="176">
        <v>902</v>
      </c>
      <c r="B5" s="168">
        <v>9</v>
      </c>
      <c r="C5" s="168">
        <v>40</v>
      </c>
      <c r="D5" s="168">
        <v>854</v>
      </c>
      <c r="E5" s="169">
        <f>D5/A5</f>
        <v>0.94678492239467849</v>
      </c>
      <c r="F5" s="170">
        <f>+C5</f>
        <v>40</v>
      </c>
      <c r="G5" s="168">
        <v>29</v>
      </c>
      <c r="H5" s="168">
        <v>14</v>
      </c>
      <c r="I5" s="171">
        <v>15</v>
      </c>
      <c r="J5" s="1428">
        <f>+G5+H5-I5</f>
        <v>28</v>
      </c>
      <c r="K5" s="1429"/>
    </row>
    <row r="6" spans="1:17" ht="18">
      <c r="A6" s="2104" t="s">
        <v>483</v>
      </c>
      <c r="B6" s="1511"/>
      <c r="C6" s="1512"/>
      <c r="D6" s="1520" t="s">
        <v>484</v>
      </c>
      <c r="E6" s="1511"/>
      <c r="F6" s="1511"/>
      <c r="G6" s="1512"/>
      <c r="H6" s="1520" t="s">
        <v>485</v>
      </c>
      <c r="I6" s="1511"/>
      <c r="J6" s="1511"/>
      <c r="K6" s="1512"/>
    </row>
    <row r="7" spans="1:17" ht="15.6" customHeight="1">
      <c r="A7" s="2105"/>
      <c r="B7" s="1514"/>
      <c r="C7" s="1515"/>
      <c r="D7" s="1526" t="s">
        <v>486</v>
      </c>
      <c r="E7" s="1527"/>
      <c r="F7" s="1527" t="s">
        <v>487</v>
      </c>
      <c r="G7" s="1528"/>
      <c r="H7" s="1521"/>
      <c r="I7" s="1514"/>
      <c r="J7" s="1514"/>
      <c r="K7" s="1515"/>
    </row>
    <row r="8" spans="1:17" ht="15.6">
      <c r="A8" s="175" t="s">
        <v>488</v>
      </c>
      <c r="B8" s="162" t="s">
        <v>489</v>
      </c>
      <c r="C8" s="163" t="s">
        <v>490</v>
      </c>
      <c r="D8" s="161" t="s">
        <v>488</v>
      </c>
      <c r="E8" s="162" t="s">
        <v>489</v>
      </c>
      <c r="F8" s="162" t="s">
        <v>488</v>
      </c>
      <c r="G8" s="163" t="s">
        <v>489</v>
      </c>
      <c r="H8" s="161" t="s">
        <v>488</v>
      </c>
      <c r="I8" s="162" t="s">
        <v>489</v>
      </c>
      <c r="J8" s="162" t="s">
        <v>482</v>
      </c>
      <c r="K8" s="163"/>
    </row>
    <row r="9" spans="1:17" ht="15.6">
      <c r="A9" s="177">
        <v>12</v>
      </c>
      <c r="B9" s="165">
        <v>2</v>
      </c>
      <c r="C9" s="167">
        <f>A9-B9</f>
        <v>10</v>
      </c>
      <c r="D9" s="164">
        <v>41</v>
      </c>
      <c r="E9" s="165">
        <v>41</v>
      </c>
      <c r="F9" s="165">
        <v>-80</v>
      </c>
      <c r="G9" s="166">
        <v>-36</v>
      </c>
      <c r="H9" s="164">
        <v>11</v>
      </c>
      <c r="I9" s="165">
        <v>10</v>
      </c>
      <c r="J9" s="1522">
        <v>1</v>
      </c>
      <c r="K9" s="1523"/>
    </row>
  </sheetData>
  <mergeCells count="9">
    <mergeCell ref="J9:K9"/>
    <mergeCell ref="A3:E3"/>
    <mergeCell ref="F3:K3"/>
    <mergeCell ref="J5:K5"/>
    <mergeCell ref="A6:C7"/>
    <mergeCell ref="D6:G6"/>
    <mergeCell ref="H6:K7"/>
    <mergeCell ref="D7:E7"/>
    <mergeCell ref="F7:G7"/>
  </mergeCells>
  <conditionalFormatting sqref="I5">
    <cfRule type="cellIs" dxfId="348" priority="3" operator="lessThan">
      <formula>0</formula>
    </cfRule>
  </conditionalFormatting>
  <conditionalFormatting sqref="J5:K5">
    <cfRule type="dataBar" priority="1">
      <dataBar>
        <cfvo type="min"/>
        <cfvo type="max"/>
        <color rgb="FF63C384"/>
      </dataBar>
      <extLst>
        <ext xmlns:x14="http://schemas.microsoft.com/office/spreadsheetml/2009/9/main" uri="{B025F937-C7B1-47D3-B67F-A62EFF666E3E}">
          <x14:id>{55413DE4-DDC9-43A3-85A4-1737851B327B}</x14:id>
        </ext>
      </extLst>
    </cfRule>
  </conditionalFormatting>
  <conditionalFormatting sqref="J9:K9">
    <cfRule type="dataBar" priority="2">
      <dataBar>
        <cfvo type="min"/>
        <cfvo type="max"/>
        <color rgb="FF63C384"/>
      </dataBar>
      <extLst>
        <ext xmlns:x14="http://schemas.microsoft.com/office/spreadsheetml/2009/9/main" uri="{B025F937-C7B1-47D3-B67F-A62EFF666E3E}">
          <x14:id>{2D61AAAC-2667-4930-8B1B-3B84ADB3AF81}</x14:id>
        </ext>
      </extLst>
    </cfRule>
  </conditionalFormatting>
  <pageMargins left="0.7" right="0.7" top="0.75" bottom="0.75" header="0.3" footer="0.3"/>
  <pageSetup scale="54" orientation="portrait" r:id="rId1"/>
  <headerFooter>
    <oddFooter>&amp;R_x000D_&amp;1#&amp;"Aptos"&amp;10&amp;K000000 Data sensitivity - Public</oddFooter>
  </headerFooter>
  <colBreaks count="1" manualBreakCount="1">
    <brk id="11" max="1048575" man="1"/>
  </colBreaks>
  <extLst>
    <ext xmlns:x14="http://schemas.microsoft.com/office/spreadsheetml/2009/9/main" uri="{78C0D931-6437-407d-A8EE-F0AAD7539E65}">
      <x14:conditionalFormattings>
        <x14:conditionalFormatting xmlns:xm="http://schemas.microsoft.com/office/excel/2006/main">
          <x14:cfRule type="dataBar" id="{55413DE4-DDC9-43A3-85A4-1737851B327B}">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2D61AAAC-2667-4930-8B1B-3B84ADB3AF81}">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tabColor theme="4" tint="0.79998168889431442"/>
    <pageSetUpPr fitToPage="1"/>
  </sheetPr>
  <dimension ref="A1:BL84"/>
  <sheetViews>
    <sheetView topLeftCell="C1" zoomScale="90" zoomScaleNormal="90" zoomScaleSheetLayoutView="100" workbookViewId="0">
      <selection activeCell="O22" sqref="O22"/>
    </sheetView>
  </sheetViews>
  <sheetFormatPr defaultRowHeight="14.4"/>
  <cols>
    <col min="1" max="1" width="11.33203125" customWidth="1"/>
    <col min="2" max="3" width="14.6640625" customWidth="1"/>
    <col min="4" max="4" width="9" bestFit="1" customWidth="1"/>
    <col min="5" max="6" width="14.6640625" customWidth="1"/>
    <col min="7" max="7" width="12.88671875" customWidth="1"/>
    <col min="8" max="8" width="17.6640625" customWidth="1"/>
    <col min="9" max="9" width="14.6640625" customWidth="1"/>
    <col min="10" max="10" width="13.44140625" bestFit="1" customWidth="1"/>
    <col min="11" max="12" width="14.6640625" customWidth="1"/>
    <col min="13" max="13" width="14.33203125" bestFit="1" customWidth="1"/>
    <col min="14" max="15" width="14.6640625" customWidth="1"/>
    <col min="16" max="16" width="13.44140625" bestFit="1" customWidth="1"/>
    <col min="17" max="18" width="14.6640625" customWidth="1"/>
    <col min="19" max="29" width="12" customWidth="1"/>
    <col min="30" max="34" width="13.33203125" bestFit="1" customWidth="1"/>
    <col min="35" max="52" width="14.33203125" bestFit="1" customWidth="1"/>
  </cols>
  <sheetData>
    <row r="1" spans="1:64" ht="15" thickBot="1">
      <c r="B1" s="48">
        <f>SUM(B4:B35)</f>
        <v>16496855.850000001</v>
      </c>
      <c r="E1" s="48">
        <f>SUM(E4:E35)</f>
        <v>0</v>
      </c>
    </row>
    <row r="2" spans="1:64">
      <c r="A2" s="25"/>
      <c r="B2" s="2115" t="s">
        <v>28</v>
      </c>
      <c r="C2" s="2116"/>
      <c r="D2" s="2117"/>
      <c r="E2" s="2118" t="s">
        <v>119</v>
      </c>
      <c r="F2" s="2119"/>
      <c r="G2" s="26"/>
      <c r="H2" s="2120" t="s">
        <v>29</v>
      </c>
      <c r="I2" s="2121"/>
      <c r="J2" s="26"/>
      <c r="K2" s="2113" t="s">
        <v>140</v>
      </c>
      <c r="L2" s="2114"/>
      <c r="M2" s="26"/>
      <c r="N2" s="2109" t="s">
        <v>30</v>
      </c>
      <c r="O2" s="2110"/>
      <c r="P2" s="27"/>
      <c r="Q2" s="2111" t="s">
        <v>50</v>
      </c>
      <c r="R2" s="2112"/>
      <c r="AQ2" s="149"/>
      <c r="AR2" s="150"/>
      <c r="AS2" s="150"/>
      <c r="AT2" s="150"/>
      <c r="AU2" s="150"/>
      <c r="AV2" s="150"/>
      <c r="AW2" s="150"/>
      <c r="AX2" s="150"/>
      <c r="AY2" s="150"/>
      <c r="AZ2" s="150"/>
      <c r="BA2" s="150"/>
      <c r="BB2" s="150"/>
      <c r="BC2" s="150"/>
      <c r="BD2" s="150"/>
      <c r="BE2" s="150"/>
      <c r="BF2" s="150"/>
      <c r="BG2" s="150"/>
      <c r="BH2" s="150"/>
      <c r="BI2" s="150"/>
      <c r="BJ2" s="150"/>
      <c r="BK2" s="150"/>
      <c r="BL2" s="151"/>
    </row>
    <row r="3" spans="1:64" ht="15" thickBot="1">
      <c r="A3" s="28" t="s">
        <v>6</v>
      </c>
      <c r="B3" s="37" t="s">
        <v>7</v>
      </c>
      <c r="C3" s="30" t="s">
        <v>3</v>
      </c>
      <c r="D3" s="29" t="s">
        <v>9</v>
      </c>
      <c r="E3" s="37" t="s">
        <v>7</v>
      </c>
      <c r="F3" s="30" t="s">
        <v>3</v>
      </c>
      <c r="G3" s="30" t="s">
        <v>9</v>
      </c>
      <c r="H3" s="37" t="s">
        <v>7</v>
      </c>
      <c r="I3" s="30" t="s">
        <v>3</v>
      </c>
      <c r="J3" s="30" t="s">
        <v>9</v>
      </c>
      <c r="K3" s="37" t="s">
        <v>7</v>
      </c>
      <c r="L3" s="30" t="s">
        <v>3</v>
      </c>
      <c r="M3" s="30" t="s">
        <v>9</v>
      </c>
      <c r="N3" s="37" t="s">
        <v>7</v>
      </c>
      <c r="O3" s="30" t="s">
        <v>8</v>
      </c>
      <c r="P3" s="30"/>
      <c r="Q3" s="37" t="s">
        <v>6</v>
      </c>
      <c r="R3" s="31" t="s">
        <v>3</v>
      </c>
      <c r="S3" s="2"/>
      <c r="AG3" s="5"/>
      <c r="AQ3" s="152"/>
      <c r="BL3" s="153"/>
    </row>
    <row r="4" spans="1:64">
      <c r="A4" s="41">
        <v>45991</v>
      </c>
      <c r="B4" s="38">
        <v>0</v>
      </c>
      <c r="C4" s="32">
        <v>0</v>
      </c>
      <c r="D4" s="34">
        <f t="shared" ref="D4:D14" si="0">C4/$B$1</f>
        <v>0</v>
      </c>
      <c r="E4" s="38"/>
      <c r="F4" s="32"/>
      <c r="G4" s="34"/>
      <c r="H4" s="38">
        <v>0</v>
      </c>
      <c r="I4" s="32">
        <f>H4</f>
        <v>0</v>
      </c>
      <c r="J4" s="34"/>
      <c r="K4" s="53">
        <v>1649686</v>
      </c>
      <c r="L4" s="32">
        <f>K4</f>
        <v>1649686</v>
      </c>
      <c r="M4" s="34">
        <f>L4/$B$1</f>
        <v>0.10000002515630879</v>
      </c>
      <c r="N4" s="38"/>
      <c r="O4" s="32"/>
      <c r="P4" s="34"/>
      <c r="Q4" s="38">
        <f>H4-B4</f>
        <v>0</v>
      </c>
      <c r="R4" s="32">
        <f>Q4</f>
        <v>0</v>
      </c>
      <c r="T4" s="3" t="s">
        <v>12</v>
      </c>
      <c r="AQ4" s="152"/>
      <c r="BL4" s="153"/>
    </row>
    <row r="5" spans="1:64">
      <c r="A5" s="41">
        <v>46022</v>
      </c>
      <c r="B5" s="1064">
        <v>1728</v>
      </c>
      <c r="C5" s="691">
        <v>1728</v>
      </c>
      <c r="D5" s="34">
        <f t="shared" si="0"/>
        <v>1.0474723278860437E-4</v>
      </c>
      <c r="E5" s="1064"/>
      <c r="F5" s="691"/>
      <c r="G5" s="34"/>
      <c r="H5" s="1064">
        <v>1296</v>
      </c>
      <c r="I5" s="691">
        <v>1296</v>
      </c>
      <c r="J5" s="34">
        <f t="shared" ref="J5:J14" si="1">I5/$B$1</f>
        <v>7.8560424591453285E-5</v>
      </c>
      <c r="K5" s="53">
        <v>0</v>
      </c>
      <c r="L5" s="32">
        <f>L4+K5</f>
        <v>1649686</v>
      </c>
      <c r="M5" s="34">
        <f>L5/$B$1</f>
        <v>0.10000002515630879</v>
      </c>
      <c r="N5" s="38"/>
      <c r="O5" s="32"/>
      <c r="P5" s="34"/>
      <c r="Q5" s="1064">
        <v>1728</v>
      </c>
      <c r="R5" s="691">
        <v>1728</v>
      </c>
      <c r="AQ5" s="152"/>
      <c r="BL5" s="153"/>
    </row>
    <row r="6" spans="1:64">
      <c r="A6" s="41">
        <v>46053</v>
      </c>
      <c r="B6" s="1064">
        <v>888056.73</v>
      </c>
      <c r="C6" s="691">
        <v>889784.73</v>
      </c>
      <c r="D6" s="34">
        <f t="shared" si="0"/>
        <v>5.393662514181452E-2</v>
      </c>
      <c r="E6" s="1064"/>
      <c r="F6" s="691"/>
      <c r="G6" s="34"/>
      <c r="H6" s="1064">
        <v>1023867.84</v>
      </c>
      <c r="I6" s="691">
        <v>1025163.84</v>
      </c>
      <c r="J6" s="1065">
        <f t="shared" si="1"/>
        <v>6.2142983446145578E-2</v>
      </c>
      <c r="K6" s="53">
        <v>0</v>
      </c>
      <c r="L6" s="32">
        <f>L5+K6</f>
        <v>1649686</v>
      </c>
      <c r="M6" s="1065">
        <f>L6/$B$1</f>
        <v>0.10000002515630879</v>
      </c>
      <c r="N6" s="38"/>
      <c r="O6" s="32"/>
      <c r="P6" s="34"/>
      <c r="Q6" s="1064">
        <v>868988.57</v>
      </c>
      <c r="R6" s="691">
        <v>870716.57</v>
      </c>
      <c r="AQ6" s="152"/>
      <c r="BL6" s="153"/>
    </row>
    <row r="7" spans="1:64">
      <c r="A7" s="41">
        <v>46081</v>
      </c>
      <c r="B7" s="1064">
        <v>489987.12</v>
      </c>
      <c r="C7" s="691">
        <v>1379771.85</v>
      </c>
      <c r="D7" s="34">
        <f t="shared" si="0"/>
        <v>8.3638474055042433E-2</v>
      </c>
      <c r="E7" s="1064"/>
      <c r="F7" s="691"/>
      <c r="G7" s="34"/>
      <c r="H7" s="1064">
        <v>966393.4</v>
      </c>
      <c r="I7" s="691">
        <v>1991557.24</v>
      </c>
      <c r="J7" s="1065">
        <f t="shared" si="1"/>
        <v>0.12072344318872132</v>
      </c>
      <c r="K7" s="53">
        <v>281548.46000000002</v>
      </c>
      <c r="L7" s="32">
        <f>L6+K7</f>
        <v>1931234.46</v>
      </c>
      <c r="M7" s="1065">
        <f>L7/$B$1</f>
        <v>0.1170668203420108</v>
      </c>
      <c r="N7" s="1064"/>
      <c r="O7" s="691"/>
      <c r="P7" s="34"/>
      <c r="Q7" s="1064">
        <v>403522.29</v>
      </c>
      <c r="R7" s="691">
        <v>1274238.8500000001</v>
      </c>
      <c r="W7" s="718"/>
      <c r="AQ7" s="152"/>
      <c r="BL7" s="153"/>
    </row>
    <row r="8" spans="1:64">
      <c r="A8" s="41">
        <v>46112</v>
      </c>
      <c r="B8" s="1064">
        <v>2766054.64</v>
      </c>
      <c r="C8" s="691">
        <v>4145826.5</v>
      </c>
      <c r="D8" s="34">
        <f t="shared" si="0"/>
        <v>0.25131010040316254</v>
      </c>
      <c r="E8" s="1064"/>
      <c r="F8" s="691"/>
      <c r="G8" s="34"/>
      <c r="H8" s="1064">
        <v>1973028.2</v>
      </c>
      <c r="I8" s="691">
        <v>3964585.44</v>
      </c>
      <c r="J8" s="1065">
        <f t="shared" si="1"/>
        <v>0.24032370022800434</v>
      </c>
      <c r="K8" s="53"/>
      <c r="L8" s="32">
        <f t="shared" ref="L8:L13" si="2">L7+K8</f>
        <v>1931234.46</v>
      </c>
      <c r="M8" s="1065">
        <f t="shared" ref="M8:M13" si="3">L8/$B$1</f>
        <v>0.1170668203420108</v>
      </c>
      <c r="N8" s="1064"/>
      <c r="O8" s="691"/>
      <c r="P8" s="34"/>
      <c r="Q8" s="1064">
        <v>847257.56</v>
      </c>
      <c r="R8" s="691">
        <v>2121496.41</v>
      </c>
      <c r="T8" s="3" t="s">
        <v>11</v>
      </c>
      <c r="W8" s="718"/>
      <c r="AQ8" s="152"/>
      <c r="BL8" s="153"/>
    </row>
    <row r="9" spans="1:64">
      <c r="A9" s="41">
        <v>46142</v>
      </c>
      <c r="B9" s="1064">
        <v>4776280.72</v>
      </c>
      <c r="C9" s="691">
        <v>8922107.2200000007</v>
      </c>
      <c r="D9" s="34">
        <f t="shared" si="0"/>
        <v>0.5408368298253633</v>
      </c>
      <c r="E9" s="1064"/>
      <c r="F9" s="691"/>
      <c r="G9" s="34"/>
      <c r="H9" s="1064">
        <v>4610932.87</v>
      </c>
      <c r="I9" s="691">
        <v>8575518.3100000005</v>
      </c>
      <c r="J9" s="1065">
        <f t="shared" si="1"/>
        <v>0.51982743790538732</v>
      </c>
      <c r="K9" s="53"/>
      <c r="L9" s="32">
        <f t="shared" si="2"/>
        <v>1931234.46</v>
      </c>
      <c r="M9" s="1065">
        <f t="shared" si="3"/>
        <v>0.1170668203420108</v>
      </c>
      <c r="N9" s="1064"/>
      <c r="O9" s="691"/>
      <c r="P9" s="34"/>
      <c r="Q9" s="1064">
        <v>1296097.17</v>
      </c>
      <c r="R9" s="691">
        <v>3417593.58</v>
      </c>
      <c r="W9" s="718"/>
      <c r="AQ9" s="152"/>
      <c r="BL9" s="153"/>
    </row>
    <row r="10" spans="1:64">
      <c r="A10" s="41">
        <v>46173</v>
      </c>
      <c r="B10" s="1064">
        <v>2330404.7400000002</v>
      </c>
      <c r="C10" s="691">
        <v>11252511.960000001</v>
      </c>
      <c r="D10" s="34">
        <f t="shared" si="0"/>
        <v>0.68210039914969611</v>
      </c>
      <c r="E10" s="1064"/>
      <c r="F10" s="691"/>
      <c r="G10" s="34"/>
      <c r="H10" s="1064">
        <v>2078708.68</v>
      </c>
      <c r="I10" s="691">
        <v>10654226.99</v>
      </c>
      <c r="J10" s="1065">
        <f t="shared" si="1"/>
        <v>0.64583379323157508</v>
      </c>
      <c r="K10" s="53">
        <v>3060385.14</v>
      </c>
      <c r="L10" s="32">
        <f t="shared" si="2"/>
        <v>4991619.5999999996</v>
      </c>
      <c r="M10" s="1065">
        <f t="shared" si="3"/>
        <v>0.30258005800541676</v>
      </c>
      <c r="N10" s="1064"/>
      <c r="O10" s="691"/>
      <c r="P10" s="34"/>
      <c r="Q10" s="1064">
        <v>3819096.85</v>
      </c>
      <c r="R10" s="691">
        <v>7236690.4299999997</v>
      </c>
      <c r="W10" s="718"/>
      <c r="AQ10" s="152"/>
      <c r="BL10" s="153"/>
    </row>
    <row r="11" spans="1:64">
      <c r="A11" s="41">
        <v>46203</v>
      </c>
      <c r="B11" s="1064">
        <v>2174640.66</v>
      </c>
      <c r="C11" s="691">
        <v>13427152.630000001</v>
      </c>
      <c r="D11" s="34">
        <f t="shared" si="0"/>
        <v>0.81392192258259921</v>
      </c>
      <c r="E11" s="1064"/>
      <c r="F11" s="691"/>
      <c r="G11" s="34"/>
      <c r="H11" s="1064">
        <v>1655276.04</v>
      </c>
      <c r="I11" s="691">
        <v>12309503.029999999</v>
      </c>
      <c r="J11" s="1065">
        <f t="shared" si="1"/>
        <v>0.74617267326125047</v>
      </c>
      <c r="K11" s="53"/>
      <c r="L11" s="32">
        <f t="shared" si="2"/>
        <v>4991619.5999999996</v>
      </c>
      <c r="M11" s="1065">
        <f t="shared" si="3"/>
        <v>0.30258005800541676</v>
      </c>
      <c r="N11" s="1064"/>
      <c r="O11" s="691"/>
      <c r="P11" s="34"/>
      <c r="Q11" s="1064">
        <v>2936216.4</v>
      </c>
      <c r="R11" s="691">
        <v>10172906.83</v>
      </c>
      <c r="W11" s="718"/>
      <c r="AQ11" s="152"/>
      <c r="BL11" s="153"/>
    </row>
    <row r="12" spans="1:64">
      <c r="A12" s="41">
        <v>46234</v>
      </c>
      <c r="B12" s="1064">
        <v>1335002.18</v>
      </c>
      <c r="C12" s="691">
        <v>14762154.810000001</v>
      </c>
      <c r="D12" s="34">
        <f t="shared" si="0"/>
        <v>0.89484656617157743</v>
      </c>
      <c r="E12" s="1064"/>
      <c r="F12" s="691"/>
      <c r="G12" s="34"/>
      <c r="H12" s="1064">
        <v>1531594.26</v>
      </c>
      <c r="I12" s="691">
        <v>13841097.289999999</v>
      </c>
      <c r="J12" s="1065">
        <f t="shared" si="1"/>
        <v>0.8390142591929115</v>
      </c>
      <c r="K12" s="53">
        <v>5400452.9299999997</v>
      </c>
      <c r="L12" s="32">
        <f t="shared" si="2"/>
        <v>10392072.529999999</v>
      </c>
      <c r="M12" s="1065">
        <f t="shared" si="3"/>
        <v>0.62994261600461265</v>
      </c>
      <c r="N12" s="1064">
        <v>1691078.59</v>
      </c>
      <c r="O12" s="691">
        <v>11863985.42</v>
      </c>
      <c r="P12" s="34">
        <f t="shared" ref="P12:P19" si="4">O12/$B$1</f>
        <v>0.71916645983179872</v>
      </c>
      <c r="Q12" s="1064">
        <v>1691078.59</v>
      </c>
      <c r="R12" s="691">
        <v>11863985.42</v>
      </c>
      <c r="W12" s="718"/>
      <c r="AQ12" s="152"/>
      <c r="BL12" s="153"/>
    </row>
    <row r="13" spans="1:64">
      <c r="A13" s="41">
        <v>46265</v>
      </c>
      <c r="B13" s="1064">
        <v>688239.89</v>
      </c>
      <c r="C13" s="691">
        <v>15450394.699999999</v>
      </c>
      <c r="D13" s="34">
        <f t="shared" si="0"/>
        <v>0.93656602448884207</v>
      </c>
      <c r="E13" s="1064"/>
      <c r="F13" s="691"/>
      <c r="G13" s="34"/>
      <c r="H13" s="1064">
        <v>1349687.61</v>
      </c>
      <c r="I13" s="691">
        <v>15190784.9</v>
      </c>
      <c r="J13" s="1065">
        <f t="shared" si="1"/>
        <v>0.92082909847333116</v>
      </c>
      <c r="K13" s="53">
        <v>1945438.68</v>
      </c>
      <c r="L13" s="32">
        <f t="shared" si="2"/>
        <v>12337511.209999999</v>
      </c>
      <c r="M13" s="1065">
        <f t="shared" si="3"/>
        <v>0.74787046223720244</v>
      </c>
      <c r="N13" s="1064">
        <v>764534.42</v>
      </c>
      <c r="O13" s="691">
        <v>12628519.85</v>
      </c>
      <c r="P13" s="34">
        <f t="shared" si="4"/>
        <v>0.76551071093950296</v>
      </c>
      <c r="Q13" s="1064">
        <v>764534.42</v>
      </c>
      <c r="R13" s="691">
        <v>12628519.85</v>
      </c>
      <c r="W13" s="718"/>
      <c r="AQ13" s="152"/>
      <c r="BL13" s="153"/>
    </row>
    <row r="14" spans="1:64">
      <c r="A14" s="41">
        <v>46295</v>
      </c>
      <c r="B14" s="1064">
        <v>1046461.17</v>
      </c>
      <c r="C14" s="691">
        <v>16496855.869999999</v>
      </c>
      <c r="D14" s="34">
        <f t="shared" si="0"/>
        <v>1.000000001212352</v>
      </c>
      <c r="E14" s="1064"/>
      <c r="F14" s="691"/>
      <c r="G14" s="34"/>
      <c r="H14" s="1064">
        <v>1004675.16</v>
      </c>
      <c r="I14" s="691">
        <v>16195460.060000001</v>
      </c>
      <c r="J14" s="1065">
        <f t="shared" si="1"/>
        <v>0.98173010707370634</v>
      </c>
      <c r="K14" s="53"/>
      <c r="L14" s="32"/>
      <c r="M14" s="34"/>
      <c r="N14" s="1064">
        <v>1238797.4099999999</v>
      </c>
      <c r="O14" s="691">
        <v>13867317.25</v>
      </c>
      <c r="P14" s="34">
        <f t="shared" si="4"/>
        <v>0.84060365054350639</v>
      </c>
      <c r="Q14" s="1064">
        <v>1238797.4099999999</v>
      </c>
      <c r="R14" s="691">
        <v>13867317.25</v>
      </c>
      <c r="W14" s="718"/>
      <c r="AQ14" s="152"/>
      <c r="BL14" s="153"/>
    </row>
    <row r="15" spans="1:64">
      <c r="A15" s="41">
        <v>46326</v>
      </c>
      <c r="B15" s="38"/>
      <c r="C15" s="32"/>
      <c r="D15" s="34"/>
      <c r="E15" s="38"/>
      <c r="F15" s="32"/>
      <c r="G15" s="34"/>
      <c r="H15" s="38"/>
      <c r="I15" s="32"/>
      <c r="J15" s="34"/>
      <c r="K15" s="53"/>
      <c r="L15" s="32"/>
      <c r="M15" s="34"/>
      <c r="N15" s="1064">
        <v>501575.85</v>
      </c>
      <c r="O15" s="691">
        <v>14368893.1</v>
      </c>
      <c r="P15" s="34">
        <f t="shared" si="4"/>
        <v>0.87100798059043461</v>
      </c>
      <c r="Q15" s="1064">
        <v>501575.85</v>
      </c>
      <c r="R15" s="691">
        <v>14368893.1</v>
      </c>
      <c r="W15" s="718"/>
      <c r="AQ15" s="152"/>
      <c r="BL15" s="153"/>
    </row>
    <row r="16" spans="1:64">
      <c r="A16" s="41">
        <v>46356</v>
      </c>
      <c r="B16" s="38"/>
      <c r="C16" s="32"/>
      <c r="D16" s="34"/>
      <c r="E16" s="38"/>
      <c r="F16" s="32"/>
      <c r="G16" s="34"/>
      <c r="H16" s="38"/>
      <c r="I16" s="32"/>
      <c r="J16" s="34"/>
      <c r="K16" s="53"/>
      <c r="L16" s="32"/>
      <c r="M16" s="34"/>
      <c r="N16" s="1064">
        <v>729132.18</v>
      </c>
      <c r="O16" s="691">
        <v>15098025.289999999</v>
      </c>
      <c r="P16" s="34">
        <f t="shared" si="4"/>
        <v>0.91520623246520016</v>
      </c>
      <c r="Q16" s="1064">
        <v>729132.18</v>
      </c>
      <c r="R16" s="691">
        <v>15098025.289999999</v>
      </c>
      <c r="W16" s="718"/>
      <c r="AQ16" s="152"/>
      <c r="BL16" s="153"/>
    </row>
    <row r="17" spans="1:64">
      <c r="A17" s="41">
        <v>46387</v>
      </c>
      <c r="B17" s="38"/>
      <c r="C17" s="32"/>
      <c r="D17" s="34"/>
      <c r="E17" s="38"/>
      <c r="F17" s="32"/>
      <c r="G17" s="34"/>
      <c r="H17" s="38"/>
      <c r="I17" s="32"/>
      <c r="J17" s="34"/>
      <c r="K17" s="53"/>
      <c r="L17" s="32"/>
      <c r="M17" s="34"/>
      <c r="N17" s="1064">
        <v>540629.41</v>
      </c>
      <c r="O17" s="691">
        <v>15638654.699999999</v>
      </c>
      <c r="P17" s="34">
        <f t="shared" si="4"/>
        <v>0.94797789604253579</v>
      </c>
      <c r="Q17" s="1064">
        <v>540629.41</v>
      </c>
      <c r="R17" s="691">
        <v>15638654.699999999</v>
      </c>
      <c r="W17" s="718"/>
      <c r="AQ17" s="152"/>
      <c r="BL17" s="153"/>
    </row>
    <row r="18" spans="1:64">
      <c r="A18" s="41">
        <v>46418</v>
      </c>
      <c r="B18" s="38"/>
      <c r="C18" s="32"/>
      <c r="D18" s="34"/>
      <c r="E18" s="38"/>
      <c r="F18" s="32"/>
      <c r="G18" s="34"/>
      <c r="H18" s="38"/>
      <c r="I18" s="32"/>
      <c r="J18" s="34"/>
      <c r="K18" s="53"/>
      <c r="L18" s="32"/>
      <c r="M18" s="34"/>
      <c r="N18" s="1064">
        <v>822014.02</v>
      </c>
      <c r="O18" s="691">
        <v>16460668.720000001</v>
      </c>
      <c r="P18" s="34">
        <f t="shared" si="4"/>
        <v>0.99780642260991803</v>
      </c>
      <c r="Q18" s="1064">
        <v>822014.02</v>
      </c>
      <c r="R18" s="691">
        <v>16460668.720000001</v>
      </c>
      <c r="W18" s="718"/>
      <c r="AQ18" s="152"/>
      <c r="BL18" s="153"/>
    </row>
    <row r="19" spans="1:64">
      <c r="A19" s="41">
        <v>46446</v>
      </c>
      <c r="B19" s="38"/>
      <c r="C19" s="32"/>
      <c r="D19" s="34"/>
      <c r="E19" s="38"/>
      <c r="F19" s="32"/>
      <c r="G19" s="34"/>
      <c r="H19" s="38"/>
      <c r="I19" s="32"/>
      <c r="J19" s="34"/>
      <c r="K19" s="53"/>
      <c r="L19" s="32"/>
      <c r="M19" s="34"/>
      <c r="N19" s="1064">
        <v>24374.35</v>
      </c>
      <c r="O19" s="691">
        <v>16496855.869999999</v>
      </c>
      <c r="P19" s="34">
        <f t="shared" si="4"/>
        <v>1.000000001212352</v>
      </c>
      <c r="Q19" s="1064">
        <v>24374.35</v>
      </c>
      <c r="R19" s="691">
        <v>16496855.869999999</v>
      </c>
      <c r="W19" s="718"/>
      <c r="AQ19" s="152"/>
      <c r="BL19" s="153"/>
    </row>
    <row r="20" spans="1:64">
      <c r="A20" s="41">
        <v>46477</v>
      </c>
      <c r="B20" s="38"/>
      <c r="C20" s="32"/>
      <c r="D20" s="34"/>
      <c r="E20" s="38"/>
      <c r="F20" s="32"/>
      <c r="G20" s="34"/>
      <c r="H20" s="38"/>
      <c r="I20" s="32"/>
      <c r="J20" s="34"/>
      <c r="K20" s="53"/>
      <c r="L20" s="32"/>
      <c r="M20" s="34"/>
      <c r="N20" s="38"/>
      <c r="O20" s="32"/>
      <c r="P20" s="34"/>
      <c r="Q20" s="38"/>
      <c r="R20" s="32"/>
      <c r="W20" s="718"/>
      <c r="AQ20" s="152"/>
      <c r="BL20" s="153"/>
    </row>
    <row r="21" spans="1:64">
      <c r="A21" s="41">
        <v>46507</v>
      </c>
      <c r="B21" s="38"/>
      <c r="C21" s="32"/>
      <c r="D21" s="34"/>
      <c r="E21" s="38"/>
      <c r="F21" s="32"/>
      <c r="G21" s="34"/>
      <c r="H21" s="38"/>
      <c r="I21" s="32"/>
      <c r="J21" s="34"/>
      <c r="K21" s="53"/>
      <c r="L21" s="32"/>
      <c r="M21" s="34"/>
      <c r="N21" s="38"/>
      <c r="O21" s="32"/>
      <c r="P21" s="34"/>
      <c r="Q21" s="38"/>
      <c r="R21" s="32"/>
      <c r="W21" s="718"/>
      <c r="AQ21" s="152"/>
      <c r="BL21" s="153"/>
    </row>
    <row r="22" spans="1:64">
      <c r="A22" s="41">
        <v>46538</v>
      </c>
      <c r="B22" s="38"/>
      <c r="C22" s="32"/>
      <c r="D22" s="34"/>
      <c r="E22" s="38"/>
      <c r="F22" s="32"/>
      <c r="G22" s="34"/>
      <c r="H22" s="38"/>
      <c r="I22" s="32"/>
      <c r="J22" s="33"/>
      <c r="K22" s="53"/>
      <c r="L22" s="32"/>
      <c r="M22" s="34"/>
      <c r="N22" s="38"/>
      <c r="O22" s="32"/>
      <c r="P22" s="34"/>
      <c r="Q22" s="38"/>
      <c r="R22" s="32"/>
      <c r="U22" s="3" t="s">
        <v>13</v>
      </c>
      <c r="W22" s="718"/>
      <c r="AQ22" s="152"/>
      <c r="BL22" s="153"/>
    </row>
    <row r="23" spans="1:64">
      <c r="A23" s="41">
        <v>46568</v>
      </c>
      <c r="B23" s="38"/>
      <c r="C23" s="32"/>
      <c r="D23" s="34"/>
      <c r="E23" s="38"/>
      <c r="F23" s="32"/>
      <c r="G23" s="34"/>
      <c r="H23" s="38"/>
      <c r="I23" s="32"/>
      <c r="J23" s="33"/>
      <c r="K23" s="53"/>
      <c r="L23" s="32"/>
      <c r="M23" s="34"/>
      <c r="N23" s="38"/>
      <c r="O23" s="32"/>
      <c r="P23" s="34"/>
      <c r="Q23" s="38"/>
      <c r="R23" s="32"/>
      <c r="W23" s="718"/>
      <c r="AQ23" s="152"/>
      <c r="BL23" s="153"/>
    </row>
    <row r="24" spans="1:64">
      <c r="A24" s="41">
        <v>46599</v>
      </c>
      <c r="B24" s="38"/>
      <c r="C24" s="32"/>
      <c r="D24" s="34"/>
      <c r="E24" s="38"/>
      <c r="F24" s="32"/>
      <c r="G24" s="34"/>
      <c r="H24" s="38"/>
      <c r="I24" s="32"/>
      <c r="J24" s="33"/>
      <c r="K24" s="53"/>
      <c r="L24" s="32"/>
      <c r="M24" s="34"/>
      <c r="N24" s="38"/>
      <c r="O24" s="32"/>
      <c r="P24" s="34"/>
      <c r="Q24" s="38"/>
      <c r="R24" s="32"/>
      <c r="W24" s="718"/>
      <c r="AQ24" s="152"/>
      <c r="BL24" s="153"/>
    </row>
    <row r="25" spans="1:64">
      <c r="A25" s="41">
        <v>46630</v>
      </c>
      <c r="B25" s="38"/>
      <c r="C25" s="32"/>
      <c r="D25" s="34"/>
      <c r="E25" s="38"/>
      <c r="F25" s="32"/>
      <c r="G25" s="34"/>
      <c r="H25" s="38"/>
      <c r="I25" s="32"/>
      <c r="J25" s="33"/>
      <c r="K25" s="53"/>
      <c r="L25" s="32"/>
      <c r="M25" s="34"/>
      <c r="N25" s="38"/>
      <c r="O25" s="32"/>
      <c r="P25" s="34"/>
      <c r="Q25" s="38"/>
      <c r="R25" s="32"/>
      <c r="W25" s="718"/>
      <c r="AQ25" s="152"/>
      <c r="BL25" s="153"/>
    </row>
    <row r="26" spans="1:64">
      <c r="A26" s="41"/>
      <c r="B26" s="38"/>
      <c r="C26" s="32"/>
      <c r="D26" s="34"/>
      <c r="E26" s="38"/>
      <c r="F26" s="32"/>
      <c r="G26" s="34"/>
      <c r="H26" s="38"/>
      <c r="I26" s="32"/>
      <c r="J26" s="963"/>
      <c r="K26" s="38"/>
      <c r="L26" s="32"/>
      <c r="M26" s="34"/>
      <c r="N26" s="38"/>
      <c r="O26" s="32"/>
      <c r="P26" s="34"/>
      <c r="Q26" s="38"/>
      <c r="R26" s="32"/>
      <c r="W26" s="718"/>
      <c r="AQ26" s="152"/>
      <c r="BL26" s="153"/>
    </row>
    <row r="27" spans="1:64">
      <c r="A27" s="41"/>
      <c r="B27" s="38"/>
      <c r="C27" s="32"/>
      <c r="D27" s="34"/>
      <c r="E27" s="38"/>
      <c r="F27" s="32"/>
      <c r="G27" s="34"/>
      <c r="H27" s="38"/>
      <c r="I27" s="32"/>
      <c r="J27" s="33"/>
      <c r="K27" s="38"/>
      <c r="L27" s="32"/>
      <c r="M27" s="34"/>
      <c r="N27" s="38"/>
      <c r="O27" s="32"/>
      <c r="P27" s="34"/>
      <c r="Q27" s="38"/>
      <c r="R27" s="32"/>
      <c r="W27" s="718"/>
      <c r="AQ27" s="152"/>
      <c r="BL27" s="153"/>
    </row>
    <row r="28" spans="1:64">
      <c r="A28" s="41"/>
      <c r="B28" s="38"/>
      <c r="C28" s="949"/>
      <c r="D28" s="34"/>
      <c r="E28" s="38"/>
      <c r="F28" s="32"/>
      <c r="G28" s="34"/>
      <c r="H28" s="38"/>
      <c r="I28" s="32"/>
      <c r="J28" s="33"/>
      <c r="K28" s="38"/>
      <c r="L28" s="32"/>
      <c r="M28" s="34"/>
      <c r="N28" s="38"/>
      <c r="O28" s="32"/>
      <c r="P28" s="34"/>
      <c r="Q28" s="38"/>
      <c r="R28" s="32"/>
      <c r="W28" s="718"/>
      <c r="AQ28" s="152"/>
      <c r="BL28" s="153"/>
    </row>
    <row r="29" spans="1:64" ht="15" thickBot="1">
      <c r="A29" s="41"/>
      <c r="B29" s="38"/>
      <c r="C29" s="32"/>
      <c r="D29" s="33"/>
      <c r="E29" s="38"/>
      <c r="F29" s="32"/>
      <c r="G29" s="33"/>
      <c r="H29" s="38"/>
      <c r="I29" s="32"/>
      <c r="J29" s="33"/>
      <c r="K29" s="38"/>
      <c r="L29" s="32"/>
      <c r="M29" s="34"/>
      <c r="N29" s="38"/>
      <c r="O29" s="32"/>
      <c r="P29" s="34"/>
      <c r="Q29" s="38"/>
      <c r="R29" s="32"/>
      <c r="AQ29" s="197"/>
      <c r="AR29" s="198"/>
      <c r="AS29" s="198"/>
      <c r="AT29" s="198"/>
      <c r="AU29" s="198"/>
      <c r="AV29" s="198"/>
      <c r="AW29" s="198"/>
      <c r="AX29" s="198"/>
      <c r="AY29" s="198"/>
      <c r="AZ29" s="198"/>
      <c r="BA29" s="198"/>
      <c r="BB29" s="198"/>
      <c r="BC29" s="198"/>
      <c r="BD29" s="198"/>
      <c r="BE29" s="198"/>
      <c r="BF29" s="198"/>
      <c r="BG29" s="198"/>
      <c r="BH29" s="198"/>
      <c r="BI29" s="198"/>
      <c r="BJ29" s="198"/>
      <c r="BK29" s="198"/>
      <c r="BL29" s="199"/>
    </row>
    <row r="30" spans="1:64">
      <c r="A30" s="41"/>
      <c r="B30" s="38"/>
      <c r="C30" s="32"/>
      <c r="D30" s="33"/>
      <c r="E30" s="38"/>
      <c r="F30" s="32"/>
      <c r="G30" s="33"/>
      <c r="H30" s="38"/>
      <c r="I30" s="32"/>
      <c r="J30" s="33"/>
      <c r="K30" s="38"/>
      <c r="L30" s="32"/>
      <c r="M30" s="33"/>
      <c r="N30" s="38"/>
      <c r="O30" s="32"/>
      <c r="P30" s="34"/>
      <c r="Q30" s="38"/>
      <c r="R30" s="32"/>
      <c r="S30" s="719"/>
    </row>
    <row r="31" spans="1:64">
      <c r="A31" s="41"/>
      <c r="B31" s="38"/>
      <c r="C31" s="32"/>
      <c r="D31" s="33"/>
      <c r="E31" s="38"/>
      <c r="F31" s="32"/>
      <c r="G31" s="33"/>
      <c r="H31" s="38"/>
      <c r="I31" s="32"/>
      <c r="J31" s="961"/>
      <c r="K31" s="38"/>
      <c r="L31" s="32"/>
      <c r="M31" s="33"/>
      <c r="N31" s="38"/>
      <c r="O31" s="32"/>
      <c r="P31" s="34"/>
      <c r="Q31" s="38"/>
      <c r="R31" s="32"/>
    </row>
    <row r="32" spans="1:64">
      <c r="A32" s="41"/>
      <c r="B32" s="38"/>
      <c r="C32" s="32"/>
      <c r="D32" s="33"/>
      <c r="E32" s="38"/>
      <c r="F32" s="32"/>
      <c r="G32" s="33"/>
      <c r="H32" s="38"/>
      <c r="I32" s="32"/>
      <c r="J32" s="33"/>
      <c r="K32" s="38"/>
      <c r="L32" s="32"/>
      <c r="M32" s="33"/>
      <c r="N32" s="38"/>
      <c r="O32" s="32"/>
      <c r="P32" s="34"/>
      <c r="Q32" s="38"/>
      <c r="R32" s="35"/>
    </row>
    <row r="33" spans="1:53">
      <c r="A33" s="41"/>
      <c r="B33" s="38"/>
      <c r="C33" s="32"/>
      <c r="D33" s="33"/>
      <c r="E33" s="38"/>
      <c r="F33" s="32"/>
      <c r="G33" s="33"/>
      <c r="H33" s="38"/>
      <c r="I33" s="32"/>
      <c r="J33" s="961"/>
      <c r="K33" s="38"/>
      <c r="L33" s="32"/>
      <c r="M33" s="33"/>
      <c r="N33" s="38"/>
      <c r="O33" s="32"/>
      <c r="P33" s="34"/>
      <c r="Q33" s="38"/>
      <c r="R33" s="35"/>
    </row>
    <row r="34" spans="1:53">
      <c r="A34" s="41"/>
      <c r="B34" s="38"/>
      <c r="C34" s="32"/>
      <c r="D34" s="33"/>
      <c r="E34" s="38"/>
      <c r="F34" s="32"/>
      <c r="G34" s="33"/>
      <c r="H34" s="38"/>
      <c r="I34" s="32"/>
      <c r="J34" s="33"/>
      <c r="K34" s="38"/>
      <c r="L34" s="32"/>
      <c r="M34" s="33"/>
      <c r="N34" s="38"/>
      <c r="O34" s="32"/>
      <c r="P34" s="34"/>
      <c r="Q34" s="38"/>
      <c r="R34" s="35"/>
    </row>
    <row r="35" spans="1:53">
      <c r="A35" s="41"/>
      <c r="B35" s="38"/>
      <c r="C35" s="32"/>
      <c r="D35" s="33"/>
      <c r="E35" s="38"/>
      <c r="F35" s="32"/>
      <c r="G35" s="33"/>
      <c r="H35" s="38"/>
      <c r="I35" s="32"/>
      <c r="J35" s="33"/>
      <c r="K35" s="38"/>
      <c r="L35" s="32"/>
      <c r="M35" s="33"/>
      <c r="N35" s="38"/>
      <c r="O35" s="32"/>
      <c r="P35" s="34"/>
      <c r="Q35" s="38"/>
      <c r="R35" s="35"/>
    </row>
    <row r="36" spans="1:53">
      <c r="A36" s="36"/>
      <c r="B36" s="36"/>
      <c r="C36" s="36"/>
      <c r="D36" s="36"/>
      <c r="E36" s="36"/>
      <c r="F36" s="36"/>
      <c r="G36" s="36"/>
      <c r="H36" s="36"/>
      <c r="I36" s="36"/>
      <c r="J36" s="36"/>
      <c r="K36" s="36"/>
      <c r="L36" s="36"/>
      <c r="M36" s="36"/>
      <c r="N36" s="36"/>
      <c r="O36" s="36"/>
      <c r="P36" s="36"/>
      <c r="Q36" s="36"/>
      <c r="R36" s="36"/>
    </row>
    <row r="37" spans="1:53" ht="15" thickBot="1"/>
    <row r="38" spans="1:53" ht="27" thickTop="1" thickBot="1">
      <c r="A38" s="1"/>
      <c r="B38" s="2106" t="s">
        <v>27</v>
      </c>
      <c r="C38" s="2107"/>
      <c r="D38" s="2107"/>
      <c r="E38" s="2107"/>
      <c r="F38" s="2107"/>
      <c r="G38" s="2107"/>
      <c r="H38" s="2107"/>
      <c r="I38" s="2107"/>
      <c r="J38" s="2107"/>
      <c r="K38" s="2107"/>
      <c r="L38" s="2107"/>
      <c r="M38" s="2107"/>
      <c r="N38" s="2107"/>
      <c r="O38" s="2107"/>
      <c r="P38" s="2107"/>
      <c r="Q38" s="2107"/>
      <c r="R38" s="2107"/>
      <c r="S38" s="2107"/>
      <c r="T38" s="2108"/>
      <c r="U38" s="39"/>
      <c r="V38" s="39"/>
      <c r="W38" s="39"/>
      <c r="X38" s="39"/>
      <c r="Y38" s="39"/>
      <c r="Z38" s="40"/>
      <c r="AA38" s="1"/>
      <c r="AB38" s="1"/>
      <c r="AC38" s="1"/>
    </row>
    <row r="39" spans="1:53" ht="15" thickTop="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spans="1:53">
      <c r="I40" s="717"/>
      <c r="J40" s="719"/>
      <c r="K40" s="719"/>
    </row>
    <row r="41" spans="1:53">
      <c r="I41" s="717"/>
      <c r="J41" s="719"/>
      <c r="K41" s="719"/>
    </row>
    <row r="42" spans="1:53" ht="14.4" customHeight="1">
      <c r="H42" s="48"/>
      <c r="K42" s="717"/>
      <c r="AB42" s="130"/>
      <c r="AC42" s="130"/>
      <c r="AD42" s="130"/>
      <c r="AE42" s="130"/>
      <c r="AF42" s="130"/>
      <c r="AG42" s="130"/>
      <c r="AH42" s="130"/>
      <c r="AI42" s="130"/>
      <c r="AJ42" s="130"/>
      <c r="AK42" s="130"/>
      <c r="AL42" s="130"/>
      <c r="AM42" s="130"/>
      <c r="AN42" s="130"/>
      <c r="AO42" s="130"/>
      <c r="AP42" s="130"/>
      <c r="AQ42" s="130"/>
      <c r="AR42" s="130"/>
      <c r="AS42" s="130"/>
      <c r="AT42" s="130"/>
      <c r="AU42" s="130"/>
      <c r="AV42" s="130"/>
      <c r="AW42" s="130"/>
      <c r="AX42" s="130"/>
      <c r="AY42" s="130"/>
      <c r="AZ42" s="130"/>
      <c r="BA42" s="130"/>
    </row>
    <row r="43" spans="1:53" ht="14.4" customHeight="1">
      <c r="H43" s="130"/>
      <c r="I43" s="130"/>
      <c r="K43" s="130"/>
      <c r="M43" s="691"/>
      <c r="N43" s="754"/>
      <c r="O43" s="754"/>
      <c r="P43" s="691"/>
      <c r="Q43" s="691"/>
      <c r="R43" s="691"/>
      <c r="T43" s="754"/>
      <c r="U43" s="754"/>
      <c r="W43" s="754"/>
      <c r="AC43" s="691"/>
      <c r="AD43" s="691"/>
      <c r="AE43" s="691"/>
      <c r="AF43" s="691"/>
      <c r="AG43" s="691"/>
      <c r="AH43" s="691"/>
      <c r="AI43" s="691"/>
      <c r="AJ43" s="691"/>
      <c r="AK43" s="691"/>
      <c r="AL43" s="691"/>
      <c r="AM43" s="691"/>
      <c r="AN43" s="691"/>
      <c r="AO43" s="691"/>
      <c r="AP43" s="691"/>
      <c r="AQ43" s="691"/>
      <c r="AR43" s="691"/>
      <c r="AS43" s="691"/>
      <c r="AT43" s="691"/>
      <c r="AU43" s="691"/>
      <c r="AV43" s="691"/>
      <c r="AW43" s="691"/>
      <c r="AX43" s="691"/>
      <c r="AY43" s="691"/>
      <c r="AZ43" s="691"/>
    </row>
    <row r="44" spans="1:53">
      <c r="H44" s="130"/>
      <c r="I44" s="130"/>
      <c r="K44" s="130"/>
      <c r="M44" s="691"/>
      <c r="N44" s="754"/>
      <c r="O44" s="754"/>
      <c r="P44" s="691"/>
      <c r="Q44" s="691"/>
      <c r="R44" s="691"/>
      <c r="T44" s="754"/>
      <c r="U44" s="754"/>
      <c r="W44" s="754"/>
      <c r="AC44" s="691"/>
      <c r="AD44" s="691"/>
      <c r="AE44" s="691"/>
      <c r="AF44" s="691"/>
      <c r="AG44" s="691"/>
      <c r="AH44" s="691"/>
      <c r="AI44" s="691"/>
      <c r="AJ44" s="691"/>
      <c r="AK44" s="691"/>
      <c r="AL44" s="691"/>
      <c r="AM44" s="691"/>
      <c r="AN44" s="691"/>
      <c r="AO44" s="691"/>
      <c r="AP44" s="691"/>
      <c r="AQ44" s="691"/>
      <c r="AR44" s="691"/>
      <c r="AS44" s="691"/>
      <c r="AT44" s="691"/>
      <c r="AU44" s="691"/>
      <c r="AV44" s="691"/>
      <c r="AW44" s="691"/>
      <c r="AX44" s="691"/>
      <c r="AY44" s="691"/>
      <c r="AZ44" s="691"/>
      <c r="BA44" s="691"/>
    </row>
    <row r="45" spans="1:53">
      <c r="H45" s="130"/>
      <c r="I45" s="130"/>
      <c r="K45" s="130"/>
      <c r="M45" s="130"/>
      <c r="N45" s="754"/>
      <c r="O45" s="754"/>
      <c r="P45" s="130"/>
      <c r="Q45" s="130"/>
      <c r="R45" s="130"/>
      <c r="S45" s="130"/>
      <c r="T45" s="754"/>
      <c r="U45" s="754"/>
      <c r="V45" s="130"/>
      <c r="W45" s="754"/>
      <c r="X45" s="130"/>
      <c r="Y45" s="130"/>
      <c r="Z45" s="130"/>
      <c r="AA45" s="130"/>
      <c r="AB45" s="130"/>
      <c r="AC45" s="130"/>
      <c r="AD45" s="130"/>
      <c r="AE45" s="130"/>
      <c r="AF45" s="130"/>
      <c r="AG45" s="130"/>
      <c r="AH45" s="130"/>
      <c r="AI45" s="130"/>
      <c r="AJ45" s="130"/>
      <c r="AK45" s="130"/>
      <c r="AL45" s="130"/>
    </row>
    <row r="46" spans="1:53" s="717" customFormat="1">
      <c r="AA46" s="765"/>
      <c r="AB46" s="765"/>
      <c r="AC46" s="765"/>
      <c r="AD46" s="765"/>
      <c r="AE46" s="765"/>
      <c r="AF46" s="765"/>
      <c r="AG46" s="765"/>
      <c r="AH46" s="765"/>
      <c r="AI46" s="765"/>
      <c r="AJ46" s="765"/>
      <c r="AK46" s="765"/>
      <c r="AL46" s="765"/>
      <c r="AM46" s="765"/>
      <c r="AN46" s="765"/>
      <c r="AO46" s="765"/>
      <c r="AP46" s="765"/>
      <c r="AQ46" s="765"/>
      <c r="AR46" s="765"/>
      <c r="AS46" s="765"/>
      <c r="AT46" s="765"/>
      <c r="AU46" s="765"/>
      <c r="AV46" s="765"/>
      <c r="AW46" s="765"/>
      <c r="AX46" s="765"/>
      <c r="AY46" s="765"/>
      <c r="AZ46" s="765"/>
    </row>
    <row r="47" spans="1:53" s="717" customFormat="1"/>
    <row r="48" spans="1:53" s="717" customFormat="1"/>
    <row r="49" spans="1:52" s="717" customFormat="1"/>
    <row r="50" spans="1:52" s="717" customFormat="1"/>
    <row r="51" spans="1:52">
      <c r="E51" s="717"/>
      <c r="I51" s="130"/>
      <c r="J51" s="130"/>
      <c r="L51" s="130"/>
      <c r="M51" s="691"/>
      <c r="N51" s="754"/>
      <c r="O51" s="754"/>
      <c r="P51" s="691"/>
      <c r="Q51" s="691"/>
      <c r="S51" s="754"/>
      <c r="T51" s="754"/>
      <c r="V51" s="754"/>
      <c r="AB51" s="691"/>
      <c r="AC51" s="691"/>
      <c r="AD51" s="691"/>
      <c r="AE51" s="691"/>
      <c r="AF51" s="691"/>
      <c r="AG51" s="691"/>
      <c r="AH51" s="691"/>
      <c r="AI51" s="691"/>
      <c r="AJ51" s="691"/>
      <c r="AK51" s="691"/>
      <c r="AL51" s="691"/>
      <c r="AM51" s="691"/>
      <c r="AN51" s="691"/>
      <c r="AO51" s="691"/>
      <c r="AP51" s="691"/>
      <c r="AQ51" s="691"/>
      <c r="AR51" s="691"/>
      <c r="AS51" s="691"/>
      <c r="AT51" s="691"/>
      <c r="AU51" s="691"/>
      <c r="AV51" s="691"/>
      <c r="AW51" s="691"/>
      <c r="AX51" s="691"/>
      <c r="AY51" s="691"/>
    </row>
    <row r="52" spans="1:52">
      <c r="E52" s="717"/>
      <c r="I52" s="130"/>
      <c r="J52" s="130"/>
      <c r="L52" s="130"/>
      <c r="M52" s="691"/>
      <c r="N52" s="754"/>
      <c r="O52" s="754"/>
      <c r="P52" s="691"/>
      <c r="Q52" s="691"/>
      <c r="S52" s="754"/>
      <c r="T52" s="754"/>
      <c r="V52" s="754"/>
      <c r="AB52" s="691"/>
      <c r="AC52" s="691"/>
      <c r="AD52" s="691"/>
      <c r="AE52" s="691"/>
      <c r="AF52" s="691"/>
      <c r="AG52" s="691"/>
      <c r="AH52" s="691"/>
      <c r="AI52" s="691"/>
      <c r="AJ52" s="691"/>
      <c r="AK52" s="691"/>
      <c r="AL52" s="691"/>
      <c r="AM52" s="691"/>
      <c r="AN52" s="691"/>
      <c r="AO52" s="691"/>
      <c r="AP52" s="691"/>
      <c r="AQ52" s="691"/>
      <c r="AR52" s="691"/>
      <c r="AS52" s="691"/>
      <c r="AT52" s="691"/>
      <c r="AU52" s="691"/>
      <c r="AV52" s="691"/>
      <c r="AW52" s="691"/>
      <c r="AX52" s="691"/>
      <c r="AY52" s="691"/>
      <c r="AZ52" s="691"/>
    </row>
    <row r="53" spans="1:52">
      <c r="E53" s="717"/>
      <c r="I53" s="691"/>
      <c r="J53" s="130"/>
      <c r="L53" s="130"/>
      <c r="M53" s="691"/>
      <c r="N53" s="754"/>
      <c r="O53" s="754"/>
      <c r="P53" s="691"/>
      <c r="Q53" s="691"/>
      <c r="S53" s="754"/>
      <c r="T53" s="754"/>
      <c r="V53" s="754"/>
    </row>
    <row r="54" spans="1:52" ht="21">
      <c r="A54" s="14"/>
      <c r="E54" s="717"/>
      <c r="H54" s="691"/>
      <c r="I54" s="691"/>
      <c r="J54" s="130"/>
      <c r="L54" s="130"/>
      <c r="M54" s="691"/>
      <c r="N54" s="754"/>
      <c r="O54" s="754"/>
      <c r="P54" s="691"/>
      <c r="Q54" s="691"/>
      <c r="S54" s="754"/>
      <c r="T54" s="717"/>
      <c r="V54" s="754"/>
    </row>
    <row r="55" spans="1:52">
      <c r="E55" s="717"/>
      <c r="H55" s="691"/>
      <c r="I55" s="691"/>
      <c r="L55" s="130"/>
      <c r="T55" s="717"/>
    </row>
    <row r="56" spans="1:52">
      <c r="E56" s="717"/>
      <c r="H56" s="691"/>
      <c r="I56" s="691"/>
      <c r="K56" s="718"/>
      <c r="L56" s="130"/>
      <c r="T56" s="717"/>
    </row>
    <row r="57" spans="1:52">
      <c r="E57" s="717"/>
      <c r="H57" s="691"/>
      <c r="I57" s="691"/>
      <c r="K57" s="718"/>
      <c r="L57" s="130"/>
      <c r="T57" s="717"/>
    </row>
    <row r="58" spans="1:52">
      <c r="E58" s="717"/>
      <c r="H58" s="691"/>
      <c r="I58" s="691"/>
      <c r="K58" s="718"/>
      <c r="N58" s="717"/>
      <c r="T58" s="717"/>
    </row>
    <row r="59" spans="1:52">
      <c r="A59" s="19"/>
      <c r="E59" s="717"/>
      <c r="H59" s="691"/>
      <c r="I59" s="691"/>
      <c r="K59" s="718"/>
      <c r="T59" s="717"/>
    </row>
    <row r="60" spans="1:52">
      <c r="A60" s="10"/>
      <c r="E60" s="717"/>
      <c r="H60" s="691"/>
      <c r="I60" s="691"/>
      <c r="K60" s="718"/>
      <c r="T60" s="717"/>
    </row>
    <row r="61" spans="1:52">
      <c r="A61" s="10"/>
      <c r="E61" s="717"/>
      <c r="H61" s="691"/>
      <c r="I61" s="691"/>
      <c r="K61" s="718"/>
      <c r="T61" s="717"/>
    </row>
    <row r="62" spans="1:52">
      <c r="A62" s="10"/>
      <c r="E62" s="717"/>
      <c r="H62" s="691"/>
      <c r="I62" s="691"/>
      <c r="K62" s="718"/>
      <c r="T62" s="717"/>
    </row>
    <row r="63" spans="1:52">
      <c r="A63" s="10"/>
      <c r="E63" s="717"/>
      <c r="H63" s="691"/>
      <c r="I63" s="691"/>
      <c r="K63" s="718"/>
      <c r="T63" s="717"/>
    </row>
    <row r="64" spans="1:52">
      <c r="A64" s="10"/>
      <c r="E64" s="717"/>
      <c r="H64" s="691"/>
      <c r="I64" s="691"/>
      <c r="K64" s="718"/>
      <c r="T64" s="717"/>
    </row>
    <row r="65" spans="1:20">
      <c r="A65" s="10"/>
      <c r="E65" s="717"/>
      <c r="H65" s="691"/>
      <c r="I65" s="691"/>
      <c r="K65" s="718"/>
      <c r="T65" s="717"/>
    </row>
    <row r="66" spans="1:20">
      <c r="E66" s="717"/>
      <c r="H66" s="691"/>
      <c r="I66" s="691"/>
      <c r="K66" s="718"/>
      <c r="T66" s="717"/>
    </row>
    <row r="67" spans="1:20">
      <c r="A67" s="16"/>
      <c r="E67" s="717"/>
      <c r="H67" s="691"/>
      <c r="I67" s="691"/>
      <c r="K67" s="718"/>
      <c r="T67" s="717"/>
    </row>
    <row r="68" spans="1:20">
      <c r="A68" s="18"/>
      <c r="E68" s="717"/>
      <c r="H68" s="691"/>
      <c r="I68" s="691"/>
      <c r="K68" s="718"/>
      <c r="T68" s="717"/>
    </row>
    <row r="69" spans="1:20">
      <c r="A69" s="5"/>
      <c r="E69" s="717"/>
      <c r="H69" s="691"/>
      <c r="I69" s="691"/>
      <c r="K69" s="718"/>
      <c r="T69" s="717"/>
    </row>
    <row r="70" spans="1:20">
      <c r="A70" s="5"/>
      <c r="B70" s="15"/>
      <c r="C70" s="5"/>
      <c r="D70" s="15"/>
      <c r="E70" s="717"/>
      <c r="G70" s="6"/>
      <c r="H70" s="691"/>
      <c r="I70" s="691"/>
      <c r="K70" s="718"/>
      <c r="T70" s="717"/>
    </row>
    <row r="71" spans="1:20">
      <c r="A71" s="5"/>
      <c r="B71" s="15"/>
      <c r="C71" s="5"/>
      <c r="D71" s="15"/>
      <c r="E71" s="717"/>
      <c r="G71" s="6"/>
      <c r="H71" s="691"/>
      <c r="I71" s="691"/>
      <c r="K71" s="718"/>
      <c r="T71" s="717"/>
    </row>
    <row r="72" spans="1:20">
      <c r="A72" s="5"/>
      <c r="B72" s="15"/>
      <c r="C72" s="5"/>
      <c r="D72" s="15"/>
      <c r="E72" s="717"/>
      <c r="G72" s="6"/>
      <c r="H72" s="691"/>
      <c r="I72" s="691"/>
      <c r="K72" s="718"/>
      <c r="T72" s="717"/>
    </row>
    <row r="73" spans="1:20">
      <c r="A73" s="5"/>
      <c r="B73" s="21"/>
      <c r="C73" s="5"/>
      <c r="D73" s="15"/>
      <c r="G73" s="6"/>
      <c r="H73" s="691"/>
      <c r="I73" s="691"/>
      <c r="K73" s="718"/>
      <c r="T73" s="717"/>
    </row>
    <row r="74" spans="1:20">
      <c r="A74" s="5"/>
      <c r="B74" s="21"/>
      <c r="C74" s="5"/>
      <c r="D74" s="15"/>
      <c r="G74" s="6"/>
      <c r="H74" s="691"/>
      <c r="I74" s="691"/>
      <c r="K74" s="718"/>
      <c r="T74" s="717"/>
    </row>
    <row r="75" spans="1:20">
      <c r="A75" s="5"/>
      <c r="B75" s="21"/>
      <c r="C75" s="5"/>
      <c r="D75" s="15"/>
      <c r="G75" s="6"/>
      <c r="H75" s="691"/>
      <c r="I75" s="691"/>
      <c r="K75" s="718"/>
      <c r="T75" s="717"/>
    </row>
    <row r="76" spans="1:20">
      <c r="A76" s="5"/>
      <c r="B76" s="21"/>
      <c r="C76" s="5"/>
      <c r="D76" s="15"/>
      <c r="G76" s="6"/>
      <c r="H76" s="691"/>
      <c r="I76" s="691"/>
      <c r="K76" s="718"/>
    </row>
    <row r="77" spans="1:20">
      <c r="A77" s="5"/>
      <c r="B77" s="21"/>
      <c r="D77" s="22"/>
      <c r="E77" s="22"/>
      <c r="G77" s="6"/>
      <c r="H77" s="691"/>
      <c r="I77" s="691"/>
      <c r="K77" s="718"/>
    </row>
    <row r="78" spans="1:20">
      <c r="A78" s="5"/>
      <c r="B78" s="21"/>
      <c r="G78" s="6"/>
      <c r="H78" s="6"/>
      <c r="I78" s="691"/>
      <c r="K78" s="718"/>
    </row>
    <row r="79" spans="1:20">
      <c r="A79" s="5"/>
      <c r="B79" s="21"/>
      <c r="G79" s="6"/>
      <c r="H79" s="6"/>
      <c r="K79" s="718"/>
    </row>
    <row r="80" spans="1:20">
      <c r="A80" s="5"/>
      <c r="B80" s="21"/>
      <c r="G80" s="6"/>
      <c r="H80" s="6"/>
      <c r="K80" s="718"/>
    </row>
    <row r="81" spans="11:11">
      <c r="K81" s="718"/>
    </row>
    <row r="82" spans="11:11">
      <c r="K82" s="718"/>
    </row>
    <row r="83" spans="11:11">
      <c r="K83" s="718"/>
    </row>
    <row r="84" spans="11:11">
      <c r="K84" s="718"/>
    </row>
  </sheetData>
  <sortState xmlns:xlrd2="http://schemas.microsoft.com/office/spreadsheetml/2017/richdata2" ref="B50:B53">
    <sortCondition ref="B50:B53"/>
  </sortState>
  <mergeCells count="7">
    <mergeCell ref="B38:T38"/>
    <mergeCell ref="N2:O2"/>
    <mergeCell ref="Q2:R2"/>
    <mergeCell ref="K2:L2"/>
    <mergeCell ref="B2:D2"/>
    <mergeCell ref="E2:F2"/>
    <mergeCell ref="H2:I2"/>
  </mergeCells>
  <pageMargins left="0.7" right="0.7" top="0.75" bottom="0.75" header="0.3" footer="0.3"/>
  <pageSetup paperSize="9" scale="41" orientation="landscape" r:id="rId1"/>
  <headerFooter>
    <oddFooter>&amp;R_x000D_&amp;1#&amp;"Aptos"&amp;10&amp;K000000 Data sensitivity - Public</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tabColor theme="4" tint="0.79998168889431442"/>
    <pageSetUpPr fitToPage="1"/>
  </sheetPr>
  <dimension ref="A1:AX74"/>
  <sheetViews>
    <sheetView view="pageBreakPreview" zoomScale="80" zoomScaleNormal="85" zoomScaleSheetLayoutView="80" workbookViewId="0">
      <selection activeCell="L23" sqref="L23"/>
    </sheetView>
  </sheetViews>
  <sheetFormatPr defaultRowHeight="14.4"/>
  <cols>
    <col min="1" max="1" width="11.33203125" style="49" customWidth="1"/>
    <col min="2" max="3" width="14.6640625" customWidth="1"/>
    <col min="4" max="4" width="9.44140625" bestFit="1" customWidth="1"/>
    <col min="5" max="6" width="14.6640625" customWidth="1"/>
    <col min="7" max="7" width="13.109375" bestFit="1" customWidth="1"/>
    <col min="8" max="9" width="14.6640625" customWidth="1"/>
    <col min="10" max="10" width="13.109375" bestFit="1" customWidth="1"/>
    <col min="11" max="12" width="14.6640625" customWidth="1"/>
    <col min="13" max="13" width="10.44140625" bestFit="1" customWidth="1"/>
    <col min="14" max="15" width="14.6640625" customWidth="1"/>
    <col min="16" max="26" width="12" customWidth="1"/>
    <col min="27" max="39" width="14.33203125" bestFit="1" customWidth="1"/>
    <col min="40" max="40" width="10.44140625" bestFit="1" customWidth="1"/>
  </cols>
  <sheetData>
    <row r="1" spans="1:20" ht="15" thickBot="1">
      <c r="B1" s="48">
        <f>SUM(B4:B35)</f>
        <v>146581</v>
      </c>
      <c r="E1" s="48">
        <f>SUM(E4:E35)</f>
        <v>0</v>
      </c>
    </row>
    <row r="2" spans="1:20">
      <c r="A2" s="50"/>
      <c r="B2" s="2115" t="s">
        <v>28</v>
      </c>
      <c r="C2" s="2116"/>
      <c r="D2" s="2117"/>
      <c r="E2" s="2118" t="s">
        <v>119</v>
      </c>
      <c r="F2" s="2119"/>
      <c r="G2" s="26"/>
      <c r="H2" s="2120" t="s">
        <v>139</v>
      </c>
      <c r="I2" s="2121"/>
      <c r="J2" s="26"/>
      <c r="K2" s="2109" t="s">
        <v>30</v>
      </c>
      <c r="L2" s="2110"/>
      <c r="M2" s="27"/>
      <c r="N2" s="2111" t="s">
        <v>123</v>
      </c>
      <c r="O2" s="2112"/>
    </row>
    <row r="3" spans="1:20" ht="15" thickBot="1">
      <c r="A3" s="51" t="s">
        <v>0</v>
      </c>
      <c r="B3" s="37" t="s">
        <v>315</v>
      </c>
      <c r="C3" s="30" t="s">
        <v>138</v>
      </c>
      <c r="D3" s="29" t="s">
        <v>126</v>
      </c>
      <c r="E3" s="37" t="s">
        <v>137</v>
      </c>
      <c r="F3" s="30" t="s">
        <v>138</v>
      </c>
      <c r="G3" s="29" t="s">
        <v>126</v>
      </c>
      <c r="H3" s="37" t="s">
        <v>124</v>
      </c>
      <c r="I3" s="30" t="s">
        <v>125</v>
      </c>
      <c r="J3" s="30" t="s">
        <v>122</v>
      </c>
      <c r="K3" s="37" t="s">
        <v>493</v>
      </c>
      <c r="L3" s="30" t="s">
        <v>125</v>
      </c>
      <c r="M3" s="30" t="s">
        <v>127</v>
      </c>
      <c r="N3" s="37" t="s">
        <v>124</v>
      </c>
      <c r="O3" s="31" t="s">
        <v>125</v>
      </c>
      <c r="P3" s="2"/>
    </row>
    <row r="4" spans="1:20">
      <c r="A4" s="41">
        <v>45991</v>
      </c>
      <c r="B4" s="1066">
        <v>549</v>
      </c>
      <c r="C4">
        <v>549</v>
      </c>
      <c r="D4" s="34">
        <f t="shared" ref="D4:D14" si="0">C4/$B$1</f>
        <v>3.7453694544313382E-3</v>
      </c>
      <c r="E4" s="1066"/>
      <c r="G4" s="34"/>
      <c r="H4" s="1066">
        <v>619</v>
      </c>
      <c r="I4">
        <v>619</v>
      </c>
      <c r="J4" s="34">
        <f>IF($B$1="",I4/$B$1,I4/$B$1)</f>
        <v>4.2229211152877933E-3</v>
      </c>
      <c r="K4" s="38"/>
      <c r="L4" s="32"/>
      <c r="M4" s="34"/>
      <c r="N4" s="1066">
        <v>549</v>
      </c>
      <c r="O4">
        <v>549</v>
      </c>
      <c r="Q4" s="3" t="s">
        <v>12</v>
      </c>
    </row>
    <row r="5" spans="1:20">
      <c r="A5" s="41">
        <v>46022</v>
      </c>
      <c r="B5" s="1066">
        <v>6943</v>
      </c>
      <c r="C5">
        <v>7492</v>
      </c>
      <c r="D5" s="34">
        <f t="shared" si="0"/>
        <v>5.1111672044807988E-2</v>
      </c>
      <c r="E5" s="1066"/>
      <c r="G5" s="34"/>
      <c r="H5" s="1066">
        <v>5550</v>
      </c>
      <c r="I5">
        <v>6169</v>
      </c>
      <c r="J5" s="34">
        <f t="shared" ref="J5:J14" si="1">IF($B$1="",I5/$B$1,I5/$B$1)</f>
        <v>4.2085945654620996E-2</v>
      </c>
      <c r="K5" s="38"/>
      <c r="L5" s="32"/>
      <c r="M5" s="34"/>
      <c r="N5" s="1066">
        <v>4614</v>
      </c>
      <c r="O5">
        <v>5163</v>
      </c>
    </row>
    <row r="6" spans="1:20">
      <c r="A6" s="41">
        <v>46053</v>
      </c>
      <c r="B6" s="1066">
        <v>7784</v>
      </c>
      <c r="C6">
        <v>15276</v>
      </c>
      <c r="D6" s="34">
        <f t="shared" si="0"/>
        <v>0.10421541673204576</v>
      </c>
      <c r="E6" s="1066"/>
      <c r="G6" s="34"/>
      <c r="H6" s="1066">
        <v>8771</v>
      </c>
      <c r="I6">
        <v>14940</v>
      </c>
      <c r="J6" s="34">
        <f t="shared" si="1"/>
        <v>0.10192316875993478</v>
      </c>
      <c r="K6" s="38"/>
      <c r="L6" s="32"/>
      <c r="M6" s="34"/>
      <c r="N6" s="1066">
        <v>5234</v>
      </c>
      <c r="O6">
        <v>10397</v>
      </c>
    </row>
    <row r="7" spans="1:20">
      <c r="A7" s="41">
        <v>46081</v>
      </c>
      <c r="B7" s="1066">
        <v>7274</v>
      </c>
      <c r="C7">
        <v>22550</v>
      </c>
      <c r="D7" s="34">
        <f t="shared" si="0"/>
        <v>0.15383985646161508</v>
      </c>
      <c r="E7" s="1066"/>
      <c r="G7" s="34"/>
      <c r="H7" s="1066">
        <v>10438</v>
      </c>
      <c r="I7">
        <v>25377</v>
      </c>
      <c r="J7" s="1065">
        <f t="shared" si="1"/>
        <v>0.17312612139363218</v>
      </c>
      <c r="K7" s="1066"/>
      <c r="M7" s="34"/>
      <c r="N7" s="1066">
        <v>5706</v>
      </c>
      <c r="O7">
        <v>16103</v>
      </c>
    </row>
    <row r="8" spans="1:20">
      <c r="A8" s="41">
        <v>46112</v>
      </c>
      <c r="B8" s="1066">
        <v>20730</v>
      </c>
      <c r="C8">
        <v>43280</v>
      </c>
      <c r="D8" s="34">
        <f t="shared" si="0"/>
        <v>0.29526336974096234</v>
      </c>
      <c r="E8" s="1066"/>
      <c r="G8" s="34"/>
      <c r="H8" s="1066">
        <v>23648</v>
      </c>
      <c r="I8">
        <v>49025</v>
      </c>
      <c r="J8" s="1065">
        <f t="shared" si="1"/>
        <v>0.33445671676410993</v>
      </c>
      <c r="K8" s="1066"/>
      <c r="M8" s="34"/>
      <c r="N8" s="1066">
        <v>6829</v>
      </c>
      <c r="O8">
        <v>22933</v>
      </c>
      <c r="Q8" s="3" t="s">
        <v>11</v>
      </c>
    </row>
    <row r="9" spans="1:20">
      <c r="A9" s="41">
        <v>46142</v>
      </c>
      <c r="B9" s="1066">
        <v>27867</v>
      </c>
      <c r="C9">
        <v>71147</v>
      </c>
      <c r="D9" s="34">
        <f t="shared" si="0"/>
        <v>0.485376685927917</v>
      </c>
      <c r="E9" s="1066"/>
      <c r="G9" s="34"/>
      <c r="H9" s="1066">
        <v>22229</v>
      </c>
      <c r="I9">
        <v>71254</v>
      </c>
      <c r="J9" s="1065">
        <f t="shared" si="1"/>
        <v>0.486106657752369</v>
      </c>
      <c r="K9" s="1066"/>
      <c r="M9" s="34"/>
      <c r="N9" s="1066">
        <v>7293</v>
      </c>
      <c r="O9">
        <v>30226</v>
      </c>
    </row>
    <row r="10" spans="1:20">
      <c r="A10" s="41">
        <v>46173</v>
      </c>
      <c r="B10" s="1066">
        <v>19580</v>
      </c>
      <c r="C10">
        <v>90727</v>
      </c>
      <c r="D10" s="34">
        <f t="shared" si="0"/>
        <v>0.61895470763605109</v>
      </c>
      <c r="E10" s="1066"/>
      <c r="G10" s="34"/>
      <c r="H10" s="1066">
        <v>12856</v>
      </c>
      <c r="I10">
        <v>84111</v>
      </c>
      <c r="J10" s="1065">
        <f t="shared" si="1"/>
        <v>0.57381925351853247</v>
      </c>
      <c r="K10" s="1066"/>
      <c r="M10" s="34"/>
      <c r="N10" s="1066">
        <v>25240</v>
      </c>
      <c r="O10">
        <v>55466</v>
      </c>
    </row>
    <row r="11" spans="1:20">
      <c r="A11" s="41">
        <v>46203</v>
      </c>
      <c r="B11" s="1066">
        <v>18520</v>
      </c>
      <c r="C11">
        <v>109247</v>
      </c>
      <c r="D11" s="34">
        <f t="shared" si="0"/>
        <v>0.74530123276550164</v>
      </c>
      <c r="E11" s="1066"/>
      <c r="G11" s="34"/>
      <c r="H11" s="1066">
        <v>12562</v>
      </c>
      <c r="I11">
        <v>96673</v>
      </c>
      <c r="J11" s="1065">
        <f t="shared" si="1"/>
        <v>0.65951931014251508</v>
      </c>
      <c r="K11" s="1066"/>
      <c r="M11" s="34"/>
      <c r="N11" s="1066">
        <v>21959</v>
      </c>
      <c r="O11">
        <v>77425</v>
      </c>
      <c r="T11" s="718"/>
    </row>
    <row r="12" spans="1:20">
      <c r="A12" s="41">
        <v>46234</v>
      </c>
      <c r="B12" s="1066">
        <v>22171</v>
      </c>
      <c r="C12">
        <v>131418</v>
      </c>
      <c r="D12" s="34">
        <f t="shared" si="0"/>
        <v>0.89655548809190821</v>
      </c>
      <c r="E12" s="1066"/>
      <c r="G12" s="34"/>
      <c r="H12" s="1066">
        <v>18239</v>
      </c>
      <c r="I12">
        <v>114912</v>
      </c>
      <c r="J12" s="1065">
        <f t="shared" si="1"/>
        <v>0.78394880646195619</v>
      </c>
      <c r="K12" s="1066">
        <v>16479</v>
      </c>
      <c r="L12">
        <v>93904</v>
      </c>
      <c r="M12" s="34">
        <f t="shared" ref="M12:M19" si="2">IF($B$1="",L12/$B$1,L12/$B$1)</f>
        <v>0.64062873087235039</v>
      </c>
      <c r="N12" s="1066">
        <v>16479</v>
      </c>
      <c r="O12">
        <v>93904</v>
      </c>
      <c r="T12" s="718"/>
    </row>
    <row r="13" spans="1:20">
      <c r="A13" s="41">
        <v>46265</v>
      </c>
      <c r="B13" s="1066">
        <v>6310</v>
      </c>
      <c r="C13">
        <v>137728</v>
      </c>
      <c r="D13" s="34">
        <f t="shared" si="0"/>
        <v>0.93960335923482574</v>
      </c>
      <c r="E13" s="1066"/>
      <c r="G13" s="34"/>
      <c r="H13" s="1066">
        <v>17361</v>
      </c>
      <c r="I13">
        <v>132273</v>
      </c>
      <c r="J13" s="1065">
        <f t="shared" si="1"/>
        <v>0.90238844052094069</v>
      </c>
      <c r="K13" s="1066">
        <v>14977</v>
      </c>
      <c r="L13">
        <v>108881</v>
      </c>
      <c r="M13" s="34">
        <f t="shared" si="2"/>
        <v>0.7428043197958808</v>
      </c>
      <c r="N13" s="1066">
        <v>14977</v>
      </c>
      <c r="O13">
        <v>108881</v>
      </c>
      <c r="T13" s="718"/>
    </row>
    <row r="14" spans="1:20">
      <c r="A14" s="41">
        <v>46295</v>
      </c>
      <c r="B14" s="1066">
        <v>8853</v>
      </c>
      <c r="C14">
        <v>146580</v>
      </c>
      <c r="D14" s="34">
        <f t="shared" si="0"/>
        <v>0.99999317783341635</v>
      </c>
      <c r="E14" s="1066"/>
      <c r="G14" s="34"/>
      <c r="H14" s="1066">
        <v>11399</v>
      </c>
      <c r="I14">
        <v>143672</v>
      </c>
      <c r="J14" s="1065">
        <f t="shared" si="1"/>
        <v>0.98015431740812242</v>
      </c>
      <c r="K14" s="1066">
        <v>12223</v>
      </c>
      <c r="L14">
        <v>121104</v>
      </c>
      <c r="M14" s="34">
        <f t="shared" si="2"/>
        <v>0.82619166194800142</v>
      </c>
      <c r="N14" s="1066">
        <v>12223</v>
      </c>
      <c r="O14">
        <v>121104</v>
      </c>
      <c r="T14" s="718"/>
    </row>
    <row r="15" spans="1:20">
      <c r="A15" s="41">
        <v>46326</v>
      </c>
      <c r="B15" s="38"/>
      <c r="C15" s="32"/>
      <c r="D15" s="34"/>
      <c r="E15" s="38"/>
      <c r="F15" s="32"/>
      <c r="G15" s="34"/>
      <c r="H15" s="38"/>
      <c r="I15" s="32"/>
      <c r="J15" s="34"/>
      <c r="K15" s="1066">
        <v>6406</v>
      </c>
      <c r="L15">
        <v>127509</v>
      </c>
      <c r="M15" s="34">
        <f t="shared" si="2"/>
        <v>0.86988763891636711</v>
      </c>
      <c r="N15" s="1066">
        <v>6406</v>
      </c>
      <c r="O15">
        <v>127509</v>
      </c>
      <c r="T15" s="718"/>
    </row>
    <row r="16" spans="1:20">
      <c r="A16" s="41">
        <v>46356</v>
      </c>
      <c r="B16" s="38"/>
      <c r="C16" s="32"/>
      <c r="D16" s="34"/>
      <c r="E16" s="38"/>
      <c r="F16" s="32"/>
      <c r="G16" s="34"/>
      <c r="H16" s="38"/>
      <c r="I16" s="32"/>
      <c r="J16" s="34"/>
      <c r="K16" s="1066">
        <v>6160</v>
      </c>
      <c r="L16">
        <v>133669</v>
      </c>
      <c r="M16" s="34">
        <f t="shared" si="2"/>
        <v>0.9119121850717351</v>
      </c>
      <c r="N16" s="1066">
        <v>6160</v>
      </c>
      <c r="O16">
        <v>133669</v>
      </c>
      <c r="T16" s="718"/>
    </row>
    <row r="17" spans="1:20">
      <c r="A17" s="41">
        <v>46387</v>
      </c>
      <c r="B17" s="38"/>
      <c r="C17" s="32"/>
      <c r="D17" s="34"/>
      <c r="E17" s="38"/>
      <c r="F17" s="32"/>
      <c r="G17" s="34"/>
      <c r="H17" s="38"/>
      <c r="I17" s="32"/>
      <c r="J17" s="34"/>
      <c r="K17" s="1066">
        <v>5939</v>
      </c>
      <c r="L17">
        <v>139608</v>
      </c>
      <c r="M17" s="34">
        <f t="shared" si="2"/>
        <v>0.95242903241211341</v>
      </c>
      <c r="N17" s="1066">
        <v>5939</v>
      </c>
      <c r="O17">
        <v>139608</v>
      </c>
      <c r="T17" s="718"/>
    </row>
    <row r="18" spans="1:20">
      <c r="A18" s="41">
        <v>46418</v>
      </c>
      <c r="B18" s="38"/>
      <c r="C18" s="32"/>
      <c r="D18" s="34"/>
      <c r="E18" s="38"/>
      <c r="F18" s="32"/>
      <c r="G18" s="34"/>
      <c r="H18" s="38"/>
      <c r="I18" s="32"/>
      <c r="J18" s="34"/>
      <c r="K18" s="1066">
        <v>5742</v>
      </c>
      <c r="L18">
        <v>145350</v>
      </c>
      <c r="M18" s="34">
        <f t="shared" si="2"/>
        <v>0.99160191293551003</v>
      </c>
      <c r="N18" s="1066">
        <v>5742</v>
      </c>
      <c r="O18">
        <v>145350</v>
      </c>
      <c r="T18" s="718"/>
    </row>
    <row r="19" spans="1:20">
      <c r="A19" s="41">
        <v>46446</v>
      </c>
      <c r="B19" s="38"/>
      <c r="C19" s="32"/>
      <c r="D19" s="34"/>
      <c r="E19" s="38"/>
      <c r="F19" s="32"/>
      <c r="G19" s="34"/>
      <c r="H19" s="38"/>
      <c r="I19" s="32"/>
      <c r="J19" s="34"/>
      <c r="K19" s="1066">
        <v>1230</v>
      </c>
      <c r="L19">
        <v>146580</v>
      </c>
      <c r="M19" s="34">
        <f t="shared" si="2"/>
        <v>0.99999317783341635</v>
      </c>
      <c r="N19" s="1066">
        <v>1230</v>
      </c>
      <c r="O19">
        <v>146580</v>
      </c>
      <c r="T19" s="718"/>
    </row>
    <row r="20" spans="1:20">
      <c r="A20" s="41">
        <v>46477</v>
      </c>
      <c r="B20" s="38"/>
      <c r="C20" s="32"/>
      <c r="D20" s="34"/>
      <c r="E20" s="38"/>
      <c r="F20" s="32"/>
      <c r="G20" s="34"/>
      <c r="H20" s="38"/>
      <c r="I20" s="32"/>
      <c r="J20" s="34"/>
      <c r="K20" s="38"/>
      <c r="L20" s="32"/>
      <c r="M20" s="34"/>
      <c r="N20" s="38"/>
      <c r="O20" s="32"/>
      <c r="T20" s="718"/>
    </row>
    <row r="21" spans="1:20">
      <c r="A21" s="41">
        <f t="shared" ref="A21:A22" si="3">EOMONTH(A20,1)</f>
        <v>46507</v>
      </c>
      <c r="B21" s="38"/>
      <c r="C21" s="32"/>
      <c r="D21" s="34"/>
      <c r="E21" s="38"/>
      <c r="F21" s="32"/>
      <c r="G21" s="34"/>
      <c r="H21" s="38"/>
      <c r="I21" s="32"/>
      <c r="J21" s="34"/>
      <c r="K21" s="38"/>
      <c r="L21" s="32"/>
      <c r="M21" s="34"/>
      <c r="N21" s="38"/>
      <c r="O21" s="32"/>
      <c r="T21" s="718"/>
    </row>
    <row r="22" spans="1:20">
      <c r="A22" s="41">
        <f t="shared" si="3"/>
        <v>46538</v>
      </c>
      <c r="B22" s="38"/>
      <c r="C22" s="32"/>
      <c r="D22" s="34"/>
      <c r="E22" s="38"/>
      <c r="F22" s="32"/>
      <c r="G22" s="34"/>
      <c r="H22" s="38"/>
      <c r="I22" s="32"/>
      <c r="J22" s="34"/>
      <c r="K22" s="38"/>
      <c r="L22" s="32"/>
      <c r="M22" s="34"/>
      <c r="N22" s="38"/>
      <c r="O22" s="32"/>
      <c r="R22" s="3" t="s">
        <v>13</v>
      </c>
      <c r="T22" s="718"/>
    </row>
    <row r="23" spans="1:20">
      <c r="A23" s="41"/>
      <c r="B23" s="53"/>
      <c r="C23" s="32"/>
      <c r="D23" s="34"/>
      <c r="E23" s="38"/>
      <c r="F23" s="32"/>
      <c r="G23" s="34"/>
      <c r="H23" s="38"/>
      <c r="I23" s="32"/>
      <c r="J23" s="34"/>
      <c r="K23" s="38"/>
      <c r="L23" s="32"/>
      <c r="M23" s="34"/>
      <c r="N23" s="38"/>
      <c r="O23" s="32"/>
      <c r="T23" s="718"/>
    </row>
    <row r="24" spans="1:20">
      <c r="A24" s="41"/>
      <c r="B24" s="53"/>
      <c r="C24" s="32"/>
      <c r="D24" s="34"/>
      <c r="E24" s="38"/>
      <c r="F24" s="32"/>
      <c r="G24" s="34"/>
      <c r="H24" s="38"/>
      <c r="I24" s="32"/>
      <c r="J24" s="34"/>
      <c r="K24" s="38"/>
      <c r="L24" s="32"/>
      <c r="M24" s="34"/>
      <c r="N24" s="38"/>
      <c r="O24" s="32"/>
      <c r="T24" s="718"/>
    </row>
    <row r="25" spans="1:20">
      <c r="A25" s="41"/>
      <c r="B25" s="53"/>
      <c r="C25" s="32"/>
      <c r="D25" s="34"/>
      <c r="E25" s="38"/>
      <c r="F25" s="32"/>
      <c r="G25" s="34"/>
      <c r="H25" s="38"/>
      <c r="I25" s="32"/>
      <c r="J25" s="34"/>
      <c r="K25" s="38"/>
      <c r="L25" s="32"/>
      <c r="M25" s="34"/>
      <c r="N25" s="38"/>
      <c r="O25" s="32"/>
      <c r="T25" s="718"/>
    </row>
    <row r="26" spans="1:20">
      <c r="A26" s="41"/>
      <c r="B26" s="53"/>
      <c r="C26" s="32"/>
      <c r="D26" s="34"/>
      <c r="E26" s="38"/>
      <c r="F26" s="32"/>
      <c r="G26" s="34"/>
      <c r="H26" s="38"/>
      <c r="I26" s="32"/>
      <c r="J26" s="34"/>
      <c r="K26" s="38"/>
      <c r="L26" s="32"/>
      <c r="M26" s="34"/>
      <c r="N26" s="38"/>
      <c r="O26" s="32"/>
      <c r="T26" s="718"/>
    </row>
    <row r="27" spans="1:20">
      <c r="A27" s="41"/>
      <c r="B27" s="53"/>
      <c r="C27" s="32"/>
      <c r="D27" s="34"/>
      <c r="E27" s="38"/>
      <c r="F27" s="32"/>
      <c r="G27" s="34"/>
      <c r="H27" s="38"/>
      <c r="I27" s="32"/>
      <c r="J27" s="34"/>
      <c r="K27" s="38"/>
      <c r="L27" s="32"/>
      <c r="M27" s="34"/>
      <c r="N27" s="38"/>
      <c r="O27" s="32"/>
      <c r="T27" s="718"/>
    </row>
    <row r="28" spans="1:20">
      <c r="A28" s="41"/>
      <c r="B28" s="53"/>
      <c r="C28" s="32"/>
      <c r="D28" s="34"/>
      <c r="E28" s="38"/>
      <c r="F28" s="32"/>
      <c r="G28" s="34"/>
      <c r="H28" s="38"/>
      <c r="I28" s="32"/>
      <c r="J28" s="34"/>
      <c r="K28" s="38"/>
      <c r="L28" s="32"/>
      <c r="M28" s="34"/>
      <c r="N28" s="38"/>
      <c r="O28" s="32"/>
    </row>
    <row r="29" spans="1:20">
      <c r="A29" s="41"/>
      <c r="B29" s="53"/>
      <c r="C29" s="32"/>
      <c r="D29" s="33"/>
      <c r="E29" s="38"/>
      <c r="F29" s="32"/>
      <c r="G29" s="33"/>
      <c r="H29" s="38"/>
      <c r="I29" s="32"/>
      <c r="J29" s="34"/>
      <c r="K29" s="38"/>
      <c r="L29" s="32"/>
      <c r="M29" s="34"/>
      <c r="N29" s="38"/>
      <c r="O29" s="32"/>
    </row>
    <row r="30" spans="1:20">
      <c r="A30" s="41"/>
      <c r="B30" s="53"/>
      <c r="C30" s="32"/>
      <c r="D30" s="33"/>
      <c r="E30" s="38"/>
      <c r="F30" s="32"/>
      <c r="G30" s="33"/>
      <c r="H30" s="38"/>
      <c r="I30" s="32"/>
      <c r="J30" s="33"/>
      <c r="K30" s="38"/>
      <c r="L30" s="47"/>
      <c r="M30" s="34"/>
      <c r="N30" s="38"/>
      <c r="O30" s="35"/>
    </row>
    <row r="31" spans="1:20">
      <c r="A31" s="41"/>
      <c r="B31" s="53"/>
      <c r="C31" s="32"/>
      <c r="D31" s="33"/>
      <c r="E31" s="38"/>
      <c r="F31" s="32"/>
      <c r="G31" s="33"/>
      <c r="H31" s="38"/>
      <c r="I31" s="32"/>
      <c r="J31" s="33"/>
      <c r="K31" s="38"/>
      <c r="L31" s="47"/>
      <c r="M31" s="34"/>
      <c r="N31" s="38"/>
      <c r="O31" s="35"/>
    </row>
    <row r="32" spans="1:20">
      <c r="A32" s="41"/>
      <c r="B32" s="38"/>
      <c r="C32" s="32"/>
      <c r="D32" s="33"/>
      <c r="E32" s="38"/>
      <c r="F32" s="32"/>
      <c r="G32" s="33"/>
      <c r="H32" s="38"/>
      <c r="I32" s="32"/>
      <c r="J32" s="33"/>
      <c r="K32" s="38"/>
      <c r="L32" s="32"/>
      <c r="M32" s="34"/>
      <c r="N32" s="38"/>
      <c r="O32" s="35"/>
    </row>
    <row r="33" spans="1:50">
      <c r="A33" s="41"/>
      <c r="B33" s="38"/>
      <c r="C33" s="32"/>
      <c r="D33" s="33"/>
      <c r="E33" s="38"/>
      <c r="F33" s="32"/>
      <c r="G33" s="33"/>
      <c r="H33" s="38"/>
      <c r="I33" s="32"/>
      <c r="J33" s="33"/>
      <c r="K33" s="38"/>
      <c r="L33" s="32"/>
      <c r="M33" s="34"/>
      <c r="N33" s="38"/>
      <c r="O33" s="35"/>
    </row>
    <row r="34" spans="1:50">
      <c r="A34" s="41"/>
      <c r="B34" s="38"/>
      <c r="C34" s="32"/>
      <c r="D34" s="33"/>
      <c r="E34" s="38"/>
      <c r="F34" s="32"/>
      <c r="G34" s="33"/>
      <c r="H34" s="38"/>
      <c r="I34" s="32"/>
      <c r="J34" s="33"/>
      <c r="K34" s="38"/>
      <c r="L34" s="32"/>
      <c r="M34" s="34"/>
      <c r="N34" s="38"/>
      <c r="O34" s="35"/>
    </row>
    <row r="35" spans="1:50">
      <c r="A35" s="41"/>
      <c r="B35" s="38"/>
      <c r="C35" s="32"/>
      <c r="D35" s="33"/>
      <c r="E35" s="38"/>
      <c r="F35" s="32"/>
      <c r="G35" s="33"/>
      <c r="H35" s="38"/>
      <c r="I35" s="32"/>
      <c r="J35" s="33"/>
      <c r="K35" s="38"/>
      <c r="L35" s="32"/>
      <c r="M35" s="34"/>
      <c r="N35" s="38"/>
      <c r="O35" s="35"/>
    </row>
    <row r="36" spans="1:50">
      <c r="A36" s="52"/>
      <c r="B36" s="36"/>
      <c r="C36" s="36"/>
      <c r="D36" s="36"/>
      <c r="E36" s="36"/>
      <c r="F36" s="36"/>
      <c r="G36" s="36"/>
      <c r="H36" s="36"/>
      <c r="I36" s="36"/>
      <c r="J36" s="36"/>
      <c r="K36" s="36"/>
      <c r="L36" s="36"/>
      <c r="M36" s="36"/>
      <c r="N36" s="36"/>
      <c r="O36" s="36"/>
    </row>
    <row r="37" spans="1:50" ht="15" thickBot="1"/>
    <row r="38" spans="1:50" ht="27" thickTop="1" thickBot="1">
      <c r="B38" s="2106" t="s">
        <v>27</v>
      </c>
      <c r="C38" s="2107"/>
      <c r="D38" s="2107"/>
      <c r="E38" s="2107"/>
      <c r="F38" s="2107"/>
      <c r="G38" s="2107"/>
      <c r="H38" s="2107"/>
      <c r="I38" s="2107"/>
      <c r="J38" s="2107"/>
      <c r="K38" s="2107"/>
      <c r="L38" s="2107"/>
      <c r="M38" s="2107"/>
      <c r="N38" s="2107"/>
      <c r="O38" s="2107"/>
      <c r="P38" s="2107"/>
      <c r="Q38" s="2108"/>
      <c r="R38" s="39"/>
      <c r="S38" s="39"/>
      <c r="T38" s="39"/>
      <c r="U38" s="39"/>
      <c r="V38" s="39"/>
      <c r="W38" s="40"/>
      <c r="X38" s="1"/>
      <c r="Y38" s="1"/>
      <c r="Z38" s="1"/>
    </row>
    <row r="39" spans="1:50" ht="15" hidden="1" thickTop="1">
      <c r="B39" s="717"/>
    </row>
    <row r="40" spans="1:50" hidden="1">
      <c r="A40" s="49" t="s">
        <v>839</v>
      </c>
      <c r="B40" s="717" t="s">
        <v>840</v>
      </c>
      <c r="C40" t="s">
        <v>841</v>
      </c>
      <c r="D40" t="s">
        <v>846</v>
      </c>
      <c r="E40" s="130" t="s">
        <v>847</v>
      </c>
      <c r="F40" s="691" t="s">
        <v>848</v>
      </c>
      <c r="G40" s="130" t="s">
        <v>802</v>
      </c>
      <c r="H40" s="691" t="s">
        <v>842</v>
      </c>
      <c r="I40" s="691" t="s">
        <v>843</v>
      </c>
      <c r="J40" s="130" t="s">
        <v>849</v>
      </c>
      <c r="K40" s="691" t="s">
        <v>850</v>
      </c>
      <c r="L40" s="754" t="s">
        <v>844</v>
      </c>
      <c r="M40" s="754" t="s">
        <v>845</v>
      </c>
      <c r="N40" s="691" t="s">
        <v>982</v>
      </c>
      <c r="O40" s="41">
        <v>45298</v>
      </c>
      <c r="P40" s="41">
        <f t="shared" ref="P40:AT40" si="4">EOMONTH(O40,1)</f>
        <v>45351</v>
      </c>
      <c r="Q40" s="41">
        <f t="shared" si="4"/>
        <v>45382</v>
      </c>
      <c r="R40" s="41">
        <f t="shared" si="4"/>
        <v>45412</v>
      </c>
      <c r="S40" s="41">
        <f t="shared" si="4"/>
        <v>45443</v>
      </c>
      <c r="T40" s="41">
        <f t="shared" si="4"/>
        <v>45473</v>
      </c>
      <c r="U40" s="41">
        <f t="shared" si="4"/>
        <v>45504</v>
      </c>
      <c r="V40" s="41">
        <f t="shared" si="4"/>
        <v>45535</v>
      </c>
      <c r="W40" s="41">
        <f t="shared" si="4"/>
        <v>45565</v>
      </c>
      <c r="X40" s="41">
        <f t="shared" si="4"/>
        <v>45596</v>
      </c>
      <c r="Y40" s="41">
        <f t="shared" si="4"/>
        <v>45626</v>
      </c>
      <c r="Z40" s="41">
        <f t="shared" si="4"/>
        <v>45657</v>
      </c>
      <c r="AA40" s="41">
        <f t="shared" si="4"/>
        <v>45688</v>
      </c>
      <c r="AB40" s="41">
        <f t="shared" si="4"/>
        <v>45716</v>
      </c>
      <c r="AC40" s="41">
        <f t="shared" si="4"/>
        <v>45747</v>
      </c>
      <c r="AD40" s="41">
        <f t="shared" si="4"/>
        <v>45777</v>
      </c>
      <c r="AE40" s="41">
        <f t="shared" si="4"/>
        <v>45808</v>
      </c>
      <c r="AF40" s="41">
        <f t="shared" si="4"/>
        <v>45838</v>
      </c>
      <c r="AG40" s="41">
        <f t="shared" si="4"/>
        <v>45869</v>
      </c>
      <c r="AH40" s="41">
        <f t="shared" si="4"/>
        <v>45900</v>
      </c>
      <c r="AI40" s="41">
        <f t="shared" si="4"/>
        <v>45930</v>
      </c>
      <c r="AJ40" s="41">
        <f t="shared" si="4"/>
        <v>45961</v>
      </c>
      <c r="AK40" s="41">
        <f t="shared" si="4"/>
        <v>45991</v>
      </c>
      <c r="AL40" s="41">
        <f t="shared" si="4"/>
        <v>46022</v>
      </c>
      <c r="AM40" s="41">
        <f t="shared" si="4"/>
        <v>46053</v>
      </c>
      <c r="AN40" s="41">
        <f t="shared" si="4"/>
        <v>46081</v>
      </c>
      <c r="AO40" s="41">
        <f t="shared" si="4"/>
        <v>46112</v>
      </c>
      <c r="AP40" s="41">
        <f t="shared" si="4"/>
        <v>46142</v>
      </c>
      <c r="AQ40" s="41">
        <f t="shared" si="4"/>
        <v>46173</v>
      </c>
      <c r="AR40" s="41">
        <f t="shared" si="4"/>
        <v>46203</v>
      </c>
      <c r="AS40" s="41">
        <f t="shared" si="4"/>
        <v>46234</v>
      </c>
      <c r="AT40" s="41">
        <f t="shared" si="4"/>
        <v>46265</v>
      </c>
      <c r="AU40" s="691"/>
      <c r="AV40" s="691"/>
      <c r="AW40" s="691"/>
      <c r="AX40" s="691"/>
    </row>
    <row r="41" spans="1:50" hidden="1">
      <c r="A41" s="49" t="s">
        <v>5</v>
      </c>
      <c r="B41" s="717"/>
      <c r="C41">
        <v>623.25</v>
      </c>
      <c r="D41">
        <v>1116</v>
      </c>
      <c r="E41" s="130">
        <v>45298</v>
      </c>
      <c r="F41" s="691">
        <v>46028</v>
      </c>
      <c r="G41" s="130" t="s">
        <v>983</v>
      </c>
      <c r="H41" s="691">
        <v>46062</v>
      </c>
      <c r="I41" s="691">
        <v>45093675</v>
      </c>
      <c r="J41" s="754">
        <v>2.35E-2</v>
      </c>
      <c r="K41" s="691">
        <v>4.1399999999999999E-2</v>
      </c>
      <c r="L41" s="754">
        <v>1059218.08</v>
      </c>
      <c r="M41" s="754">
        <v>1866537.32</v>
      </c>
      <c r="N41" s="691" t="s">
        <v>984</v>
      </c>
      <c r="O41" s="691"/>
      <c r="P41" s="717">
        <v>89262.65</v>
      </c>
      <c r="Q41" s="717">
        <v>1911931.82</v>
      </c>
      <c r="R41" s="717">
        <v>282648.53000000003</v>
      </c>
      <c r="S41" s="717">
        <v>246858.68</v>
      </c>
      <c r="T41" s="717">
        <v>564120.09</v>
      </c>
      <c r="U41" s="717">
        <v>1772932.97</v>
      </c>
      <c r="V41" s="717">
        <v>2179308.35</v>
      </c>
      <c r="W41" s="717">
        <v>4118493.87</v>
      </c>
      <c r="X41" s="717">
        <v>2271044.62</v>
      </c>
      <c r="Y41" s="717">
        <v>1437956.02</v>
      </c>
      <c r="Z41" s="717">
        <v>2452392.69</v>
      </c>
      <c r="AA41" s="717">
        <v>3948810.12</v>
      </c>
      <c r="AB41" s="717">
        <v>2512836.5699999998</v>
      </c>
      <c r="AC41" s="717">
        <v>363490.57</v>
      </c>
      <c r="AD41" s="717">
        <v>762209.57</v>
      </c>
      <c r="AE41" s="717">
        <v>1242485.79</v>
      </c>
      <c r="AF41" s="717">
        <v>856531.3</v>
      </c>
      <c r="AG41" s="717">
        <v>1697232.2</v>
      </c>
      <c r="AH41" s="717">
        <v>1294517.6399999999</v>
      </c>
      <c r="AI41" s="717">
        <v>969126.01</v>
      </c>
      <c r="AJ41" s="717">
        <v>1701986.37</v>
      </c>
      <c r="AK41" s="717">
        <v>3605162.36</v>
      </c>
      <c r="AL41" s="717">
        <v>7624604.71</v>
      </c>
      <c r="AM41" s="717">
        <v>1187731.5900000001</v>
      </c>
    </row>
    <row r="42" spans="1:50" hidden="1">
      <c r="A42" s="49" t="s">
        <v>5</v>
      </c>
      <c r="B42" s="717"/>
      <c r="C42">
        <v>623.25</v>
      </c>
      <c r="D42">
        <v>1116</v>
      </c>
      <c r="E42" s="130">
        <v>45298</v>
      </c>
      <c r="F42" s="691">
        <v>46028</v>
      </c>
      <c r="G42" s="130" t="s">
        <v>983</v>
      </c>
      <c r="H42" s="691">
        <v>46062</v>
      </c>
      <c r="I42" s="691">
        <v>45093675</v>
      </c>
      <c r="J42" s="754">
        <v>2.35E-2</v>
      </c>
      <c r="K42" s="691">
        <v>4.1399999999999999E-2</v>
      </c>
      <c r="L42" s="754">
        <v>1059218.08</v>
      </c>
      <c r="M42" s="754">
        <v>1866537.32</v>
      </c>
      <c r="N42" s="691" t="s">
        <v>985</v>
      </c>
      <c r="O42" s="691"/>
      <c r="P42" s="717">
        <v>89262.65</v>
      </c>
      <c r="Q42" s="717">
        <v>2001194.47</v>
      </c>
      <c r="R42" s="717">
        <v>2283843</v>
      </c>
      <c r="S42" s="717">
        <v>2530701.69</v>
      </c>
      <c r="T42" s="717">
        <v>3094821.78</v>
      </c>
      <c r="U42" s="717">
        <v>4867754.74</v>
      </c>
      <c r="V42" s="717">
        <v>7047063.0999999996</v>
      </c>
      <c r="W42" s="717">
        <v>11165556.970000001</v>
      </c>
      <c r="X42" s="717">
        <v>13436601.59</v>
      </c>
      <c r="Y42" s="717">
        <v>14874557.609999999</v>
      </c>
      <c r="Z42" s="717">
        <v>17326950.300000001</v>
      </c>
      <c r="AA42" s="717">
        <v>21275760.41</v>
      </c>
      <c r="AB42" s="717">
        <v>23788596.989999998</v>
      </c>
      <c r="AC42" s="717">
        <v>24152087.559999999</v>
      </c>
      <c r="AD42" s="717">
        <v>24914297.129999999</v>
      </c>
      <c r="AE42" s="717">
        <v>26156782.920000002</v>
      </c>
      <c r="AF42" s="717">
        <v>27013314.219999999</v>
      </c>
      <c r="AG42" s="717">
        <v>28710546.420000002</v>
      </c>
      <c r="AH42" s="717">
        <v>30005064.059999999</v>
      </c>
      <c r="AI42" s="717">
        <v>30974190.07</v>
      </c>
      <c r="AJ42" s="717">
        <v>32676176.440000001</v>
      </c>
      <c r="AK42" s="717">
        <v>36281338.810000002</v>
      </c>
      <c r="AL42" s="717">
        <v>43905943.509999998</v>
      </c>
      <c r="AM42" s="717">
        <v>45093675.100000001</v>
      </c>
      <c r="AN42" s="691">
        <v>45093675.100000001</v>
      </c>
    </row>
    <row r="43" spans="1:50" hidden="1">
      <c r="A43" s="49" t="s">
        <v>5</v>
      </c>
      <c r="B43" s="717"/>
      <c r="C43">
        <v>623.25</v>
      </c>
      <c r="D43">
        <v>1116</v>
      </c>
      <c r="E43" s="130">
        <v>45298</v>
      </c>
      <c r="F43" s="691">
        <v>46028</v>
      </c>
      <c r="G43" s="130" t="s">
        <v>983</v>
      </c>
      <c r="H43" s="691">
        <v>46062</v>
      </c>
      <c r="I43" s="691">
        <v>45093675</v>
      </c>
      <c r="J43" s="754">
        <v>2.35E-2</v>
      </c>
      <c r="K43" s="691">
        <v>4.1399999999999999E-2</v>
      </c>
      <c r="L43" s="754">
        <v>1059218.08</v>
      </c>
      <c r="M43" s="754">
        <v>1866537.32</v>
      </c>
      <c r="N43" s="691" t="s">
        <v>986</v>
      </c>
      <c r="O43" s="691">
        <v>4258.3500000000004</v>
      </c>
      <c r="P43" s="717">
        <v>5320.49</v>
      </c>
      <c r="Q43" s="717">
        <v>12033.87</v>
      </c>
      <c r="R43" s="717">
        <v>66595.679999999993</v>
      </c>
      <c r="S43" s="717">
        <v>6938</v>
      </c>
      <c r="T43" s="717">
        <v>7946</v>
      </c>
      <c r="U43" s="717">
        <v>20793.2</v>
      </c>
      <c r="V43" s="717">
        <v>18887.2</v>
      </c>
      <c r="W43" s="717">
        <v>21579.200000000001</v>
      </c>
      <c r="X43" s="717">
        <v>20134</v>
      </c>
      <c r="Y43" s="717">
        <v>28380</v>
      </c>
      <c r="Z43" s="717">
        <v>42502</v>
      </c>
      <c r="AA43" s="717">
        <v>49328</v>
      </c>
      <c r="AB43" s="717">
        <v>28920</v>
      </c>
      <c r="AC43" s="717">
        <v>7224</v>
      </c>
      <c r="AD43" s="717">
        <v>12504</v>
      </c>
      <c r="AE43" s="717">
        <v>17584</v>
      </c>
      <c r="AF43" s="717">
        <v>13032</v>
      </c>
      <c r="AG43" s="717">
        <v>19312</v>
      </c>
      <c r="AH43" s="717">
        <v>18744</v>
      </c>
      <c r="AI43" s="717">
        <v>18792</v>
      </c>
      <c r="AJ43" s="717">
        <v>30416</v>
      </c>
      <c r="AK43" s="717">
        <v>28632</v>
      </c>
      <c r="AL43" s="717">
        <v>17200</v>
      </c>
      <c r="AM43" s="717">
        <v>4192</v>
      </c>
      <c r="AN43" s="691">
        <v>400</v>
      </c>
      <c r="AO43" s="691"/>
      <c r="AP43" s="691"/>
      <c r="AQ43" s="691"/>
      <c r="AR43" s="691"/>
      <c r="AS43" s="691"/>
      <c r="AT43" s="691"/>
      <c r="AU43" s="691"/>
      <c r="AV43" s="691"/>
      <c r="AW43" s="691"/>
    </row>
    <row r="44" spans="1:50" hidden="1">
      <c r="A44" s="49" t="s">
        <v>5</v>
      </c>
      <c r="B44" s="717"/>
      <c r="C44">
        <v>623.25</v>
      </c>
      <c r="D44">
        <v>1116</v>
      </c>
      <c r="E44" s="130">
        <v>45298</v>
      </c>
      <c r="F44" s="691">
        <v>46028</v>
      </c>
      <c r="G44" s="130" t="s">
        <v>983</v>
      </c>
      <c r="H44" s="691">
        <v>46062</v>
      </c>
      <c r="I44" s="691">
        <v>45093675</v>
      </c>
      <c r="J44" s="754">
        <v>2.35E-2</v>
      </c>
      <c r="K44" s="691">
        <v>4.1399999999999999E-2</v>
      </c>
      <c r="L44" s="754">
        <v>1059218.08</v>
      </c>
      <c r="M44" s="754">
        <v>1866537.32</v>
      </c>
      <c r="N44" s="691" t="s">
        <v>987</v>
      </c>
      <c r="O44" s="691">
        <v>4258.3500000000004</v>
      </c>
      <c r="P44" s="717">
        <v>9578.83</v>
      </c>
      <c r="Q44" s="717">
        <v>21612.7</v>
      </c>
      <c r="R44" s="717">
        <v>88208.38</v>
      </c>
      <c r="S44" s="717">
        <v>95146.38</v>
      </c>
      <c r="T44" s="717">
        <v>103092.38</v>
      </c>
      <c r="U44" s="717">
        <v>123885.58</v>
      </c>
      <c r="V44" s="717">
        <v>142772.78</v>
      </c>
      <c r="W44" s="717">
        <v>164351.98000000001</v>
      </c>
      <c r="X44" s="717">
        <v>184485.98</v>
      </c>
      <c r="Y44" s="717">
        <v>212865.98</v>
      </c>
      <c r="Z44" s="717">
        <v>255367.98</v>
      </c>
      <c r="AA44" s="717">
        <v>304695.98</v>
      </c>
      <c r="AB44" s="717">
        <v>333615.98</v>
      </c>
      <c r="AC44" s="717">
        <v>340839.98</v>
      </c>
      <c r="AD44" s="717">
        <v>353343.98</v>
      </c>
      <c r="AE44" s="717">
        <v>370927.98</v>
      </c>
      <c r="AF44" s="717">
        <v>383959.98</v>
      </c>
      <c r="AG44" s="717">
        <v>403271.98</v>
      </c>
      <c r="AH44" s="717">
        <v>422015.98</v>
      </c>
      <c r="AI44" s="717">
        <v>440807.98</v>
      </c>
      <c r="AJ44" s="717">
        <v>471223.98</v>
      </c>
      <c r="AK44" s="717">
        <v>499855.98</v>
      </c>
      <c r="AL44" s="717">
        <v>517055.98</v>
      </c>
      <c r="AM44" s="717">
        <v>521247.98</v>
      </c>
      <c r="AN44" s="691">
        <v>521647.98</v>
      </c>
      <c r="AO44" s="691"/>
      <c r="AP44" s="691"/>
      <c r="AQ44" s="691"/>
      <c r="AR44" s="691"/>
      <c r="AS44" s="691"/>
      <c r="AT44" s="691"/>
      <c r="AU44" s="691"/>
      <c r="AV44" s="691"/>
      <c r="AW44" s="691"/>
      <c r="AX44" s="691"/>
    </row>
    <row r="45" spans="1:50" hidden="1">
      <c r="A45" s="49" t="s">
        <v>5</v>
      </c>
      <c r="B45" s="717"/>
      <c r="C45">
        <v>623.25</v>
      </c>
      <c r="D45">
        <v>1116</v>
      </c>
      <c r="E45" s="130">
        <v>45298</v>
      </c>
      <c r="F45" s="130">
        <v>46028</v>
      </c>
      <c r="G45" s="130" t="s">
        <v>983</v>
      </c>
      <c r="H45" s="130">
        <v>46062</v>
      </c>
      <c r="I45" s="691">
        <v>45093675</v>
      </c>
      <c r="J45" s="754">
        <v>2.35E-2</v>
      </c>
      <c r="K45" s="691">
        <v>4.1399999999999999E-2</v>
      </c>
      <c r="L45" s="754">
        <v>1059218.08</v>
      </c>
      <c r="M45" s="754">
        <v>1866537.32</v>
      </c>
      <c r="N45" s="691" t="s">
        <v>989</v>
      </c>
      <c r="O45" s="691">
        <v>1189.42</v>
      </c>
      <c r="P45" s="717">
        <v>606.15</v>
      </c>
      <c r="Q45" s="717">
        <v>1737.15</v>
      </c>
      <c r="R45" s="717">
        <v>2072.5100000000002</v>
      </c>
      <c r="S45" s="717">
        <v>2091.06</v>
      </c>
      <c r="T45" s="717">
        <v>3593.36</v>
      </c>
      <c r="U45" s="717">
        <v>8082.69</v>
      </c>
      <c r="V45" s="717">
        <v>6901.86</v>
      </c>
      <c r="W45" s="717">
        <v>7849.97</v>
      </c>
      <c r="X45" s="717">
        <v>7596.16</v>
      </c>
      <c r="Y45" s="717">
        <v>11505.04</v>
      </c>
      <c r="Z45" s="717">
        <v>17236.09</v>
      </c>
      <c r="AA45" s="717">
        <v>19232.060000000001</v>
      </c>
      <c r="AB45" s="717">
        <v>10689.79</v>
      </c>
      <c r="AC45" s="717">
        <v>2811.98</v>
      </c>
      <c r="AD45" s="717">
        <v>3986.21</v>
      </c>
      <c r="AE45" s="717">
        <v>5583.06</v>
      </c>
      <c r="AF45" s="717">
        <v>3727.36</v>
      </c>
      <c r="AG45" s="717">
        <v>5367.49</v>
      </c>
      <c r="AH45" s="717">
        <v>5301.62</v>
      </c>
      <c r="AI45" s="717">
        <v>4827.08</v>
      </c>
      <c r="AJ45" s="717">
        <v>7285.19</v>
      </c>
      <c r="AK45" s="717">
        <v>7781.94</v>
      </c>
      <c r="AL45" s="717">
        <v>5113.74</v>
      </c>
      <c r="AM45" s="717">
        <v>1176</v>
      </c>
      <c r="AN45">
        <v>168</v>
      </c>
    </row>
    <row r="46" spans="1:50" hidden="1">
      <c r="A46" s="865"/>
      <c r="B46" s="717"/>
      <c r="C46" s="130"/>
      <c r="K46" s="691"/>
    </row>
    <row r="47" spans="1:50" hidden="1">
      <c r="A47" s="865"/>
      <c r="B47" s="717"/>
      <c r="C47" s="130"/>
      <c r="H47" s="718"/>
      <c r="I47" s="717"/>
      <c r="J47" s="717"/>
      <c r="K47" s="717"/>
    </row>
    <row r="48" spans="1:50" ht="15" thickTop="1">
      <c r="A48" s="865"/>
      <c r="B48" s="717"/>
      <c r="C48" s="130"/>
      <c r="H48" s="718"/>
      <c r="K48" s="717"/>
    </row>
    <row r="49" spans="1:36">
      <c r="A49" s="865"/>
      <c r="B49" s="717"/>
      <c r="C49" s="130"/>
      <c r="K49" s="717"/>
      <c r="L49" s="717"/>
      <c r="M49" s="130"/>
      <c r="N49" s="130"/>
      <c r="O49" s="130"/>
      <c r="P49" s="130"/>
      <c r="Q49" s="130"/>
      <c r="R49" s="130"/>
      <c r="S49" s="130"/>
      <c r="T49" s="130"/>
      <c r="U49" s="130"/>
      <c r="V49" s="130"/>
      <c r="W49" s="130"/>
      <c r="X49" s="130"/>
      <c r="Y49" s="130"/>
      <c r="Z49" s="130"/>
      <c r="AA49" s="130"/>
      <c r="AB49" s="130"/>
      <c r="AC49" s="130"/>
      <c r="AD49" s="130"/>
      <c r="AE49" s="130"/>
      <c r="AF49" s="130"/>
      <c r="AG49" s="130"/>
      <c r="AH49" s="130"/>
      <c r="AI49" s="130"/>
      <c r="AJ49" s="130"/>
    </row>
    <row r="50" spans="1:36">
      <c r="A50" s="865"/>
      <c r="B50" s="717"/>
      <c r="C50" s="130"/>
      <c r="D50" s="691"/>
      <c r="E50" s="691"/>
      <c r="F50" s="691"/>
      <c r="K50" s="717"/>
      <c r="L50" s="691"/>
      <c r="M50" s="691"/>
      <c r="N50" s="691"/>
      <c r="O50" s="691"/>
      <c r="P50" s="691"/>
      <c r="Q50" s="691"/>
      <c r="R50" s="691"/>
      <c r="S50" s="691"/>
      <c r="T50" s="691"/>
      <c r="U50" s="691"/>
      <c r="V50" s="691"/>
      <c r="W50" s="691"/>
      <c r="X50" s="691"/>
      <c r="Y50" s="691"/>
      <c r="Z50" s="691"/>
      <c r="AA50" s="691"/>
      <c r="AB50" s="691"/>
      <c r="AC50" s="691"/>
      <c r="AD50" s="691"/>
      <c r="AE50" s="691"/>
      <c r="AF50" s="691"/>
      <c r="AG50" s="691"/>
      <c r="AH50" s="691"/>
      <c r="AI50" s="691"/>
    </row>
    <row r="51" spans="1:36">
      <c r="B51" s="717"/>
      <c r="C51" s="130"/>
      <c r="D51" s="691"/>
      <c r="E51" s="691"/>
      <c r="F51" s="691"/>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691"/>
    </row>
    <row r="52" spans="1:36">
      <c r="A52" s="866"/>
      <c r="B52" s="717"/>
      <c r="C52" s="130"/>
      <c r="D52" s="691"/>
      <c r="E52" s="691"/>
      <c r="F52" s="691"/>
      <c r="K52" s="717"/>
      <c r="L52" s="691"/>
      <c r="M52" s="691"/>
      <c r="N52" s="691"/>
      <c r="O52" s="691"/>
      <c r="P52" s="691"/>
      <c r="Q52" s="691"/>
      <c r="R52" s="691"/>
      <c r="S52" s="691"/>
      <c r="T52" s="691"/>
      <c r="U52" s="691"/>
      <c r="V52" s="691"/>
      <c r="W52" s="691"/>
      <c r="X52" s="691"/>
      <c r="Y52" s="691"/>
      <c r="Z52" s="691"/>
      <c r="AA52" s="691"/>
      <c r="AB52" s="691"/>
      <c r="AC52" s="691"/>
      <c r="AD52" s="691"/>
      <c r="AE52" s="691"/>
      <c r="AF52" s="691"/>
      <c r="AG52" s="691"/>
      <c r="AH52" s="691"/>
    </row>
    <row r="53" spans="1:36">
      <c r="A53" s="867"/>
      <c r="B53" s="717"/>
      <c r="C53" s="130"/>
      <c r="D53" s="691"/>
      <c r="E53" s="691"/>
      <c r="F53" s="691"/>
      <c r="K53" s="717"/>
      <c r="L53" s="691"/>
      <c r="M53" s="691"/>
      <c r="N53" s="691"/>
      <c r="O53" s="691"/>
      <c r="P53" s="691"/>
      <c r="Q53" s="691"/>
      <c r="R53" s="691"/>
      <c r="S53" s="691"/>
      <c r="T53" s="691"/>
      <c r="U53" s="691"/>
      <c r="V53" s="691"/>
      <c r="W53" s="691"/>
      <c r="X53" s="691"/>
      <c r="Y53" s="691"/>
      <c r="Z53" s="691"/>
      <c r="AA53" s="691"/>
      <c r="AB53" s="691"/>
      <c r="AC53" s="691"/>
      <c r="AD53" s="691"/>
      <c r="AE53" s="691"/>
      <c r="AF53" s="691"/>
      <c r="AG53" s="691"/>
      <c r="AH53" s="691"/>
      <c r="AI53" s="691"/>
    </row>
    <row r="54" spans="1:36">
      <c r="A54" s="868"/>
      <c r="B54" s="717"/>
      <c r="C54" s="130"/>
      <c r="D54" s="691"/>
      <c r="E54" s="691"/>
      <c r="F54" s="691"/>
      <c r="I54" s="717"/>
      <c r="K54" s="717"/>
    </row>
    <row r="55" spans="1:36">
      <c r="A55" s="868"/>
      <c r="B55" s="21"/>
      <c r="C55" s="130"/>
      <c r="D55" s="15"/>
      <c r="E55" s="691"/>
      <c r="H55" s="6"/>
      <c r="I55" s="717"/>
      <c r="K55" s="717"/>
    </row>
    <row r="56" spans="1:36">
      <c r="A56" s="868"/>
      <c r="B56" s="21"/>
      <c r="C56" s="861"/>
      <c r="D56" s="15"/>
      <c r="E56" s="691"/>
      <c r="H56" s="6"/>
      <c r="I56" s="130"/>
      <c r="K56" s="717"/>
    </row>
    <row r="57" spans="1:36">
      <c r="A57" s="868"/>
      <c r="B57" s="21"/>
      <c r="D57" s="22"/>
      <c r="E57" s="22"/>
      <c r="H57" s="6"/>
      <c r="I57" s="130"/>
      <c r="K57" s="717"/>
    </row>
    <row r="58" spans="1:36">
      <c r="A58" s="868"/>
      <c r="B58" s="21"/>
      <c r="H58" s="6"/>
      <c r="I58" s="130"/>
      <c r="K58" s="717"/>
    </row>
    <row r="59" spans="1:36">
      <c r="A59" s="868"/>
      <c r="B59" s="21"/>
      <c r="H59" s="6"/>
      <c r="I59" s="130"/>
      <c r="K59" s="717"/>
    </row>
    <row r="60" spans="1:36">
      <c r="A60" s="868"/>
      <c r="B60" s="21"/>
      <c r="H60" s="6"/>
      <c r="I60" s="130"/>
      <c r="K60" s="717"/>
    </row>
    <row r="61" spans="1:36">
      <c r="I61" s="130"/>
      <c r="K61" s="717"/>
    </row>
    <row r="62" spans="1:36">
      <c r="I62" s="130"/>
      <c r="K62" s="717"/>
    </row>
    <row r="63" spans="1:36">
      <c r="I63" s="130"/>
      <c r="K63" s="717"/>
    </row>
    <row r="64" spans="1:36">
      <c r="I64" s="130"/>
      <c r="K64" s="717"/>
    </row>
    <row r="65" spans="9:11">
      <c r="I65" s="130"/>
      <c r="K65" s="717"/>
    </row>
    <row r="66" spans="9:11">
      <c r="I66" s="130"/>
      <c r="K66" s="717"/>
    </row>
    <row r="67" spans="9:11">
      <c r="I67" s="130"/>
      <c r="K67" s="717"/>
    </row>
    <row r="68" spans="9:11">
      <c r="I68" s="130"/>
      <c r="K68" s="717"/>
    </row>
    <row r="69" spans="9:11">
      <c r="I69" s="130"/>
      <c r="K69" s="691"/>
    </row>
    <row r="70" spans="9:11">
      <c r="I70" s="130"/>
    </row>
    <row r="71" spans="9:11">
      <c r="I71" s="130"/>
    </row>
    <row r="72" spans="9:11">
      <c r="I72" s="130"/>
    </row>
    <row r="73" spans="9:11">
      <c r="I73" s="130"/>
    </row>
    <row r="74" spans="9:11">
      <c r="I74" s="130"/>
    </row>
  </sheetData>
  <mergeCells count="6">
    <mergeCell ref="B38:Q38"/>
    <mergeCell ref="B2:D2"/>
    <mergeCell ref="E2:F2"/>
    <mergeCell ref="H2:I2"/>
    <mergeCell ref="K2:L2"/>
    <mergeCell ref="N2:O2"/>
  </mergeCells>
  <pageMargins left="0.7" right="0.7" top="0.75" bottom="0.75" header="0.3" footer="0.3"/>
  <pageSetup paperSize="9" scale="49" orientation="landscape" r:id="rId1"/>
  <headerFooter>
    <oddFooter>&amp;R_x000D_&amp;1#&amp;"Aptos"&amp;10&amp;K000000 Data sensitivity - Public</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44E1C-FE77-4816-A2E6-17764D3A3078}">
  <sheetPr codeName="Sheet23">
    <tabColor theme="4" tint="0.79998168889431442"/>
  </sheetPr>
  <dimension ref="A1:U22"/>
  <sheetViews>
    <sheetView zoomScaleNormal="100" workbookViewId="0">
      <selection activeCell="E14" sqref="E14"/>
    </sheetView>
  </sheetViews>
  <sheetFormatPr defaultColWidth="9.109375" defaultRowHeight="14.4"/>
  <cols>
    <col min="1" max="1" width="53.109375" bestFit="1" customWidth="1"/>
    <col min="2" max="2" width="15.44140625" customWidth="1"/>
    <col min="3" max="10" width="13.88671875" customWidth="1"/>
  </cols>
  <sheetData>
    <row r="1" spans="1:10" ht="16.2" thickBot="1">
      <c r="A1" s="2122" t="s">
        <v>697</v>
      </c>
      <c r="B1" s="2122"/>
      <c r="C1" s="2122"/>
      <c r="D1" s="2122"/>
      <c r="E1" s="2122"/>
      <c r="F1" s="2122"/>
      <c r="G1" s="2122"/>
      <c r="H1" s="2122"/>
      <c r="I1" s="2122"/>
      <c r="J1" s="2122"/>
    </row>
    <row r="2" spans="1:10" s="74" customFormat="1" ht="30" customHeight="1">
      <c r="A2" s="265" t="s">
        <v>1</v>
      </c>
      <c r="B2" s="269" t="s">
        <v>690</v>
      </c>
      <c r="C2" s="269" t="s">
        <v>691</v>
      </c>
      <c r="D2" s="269" t="s">
        <v>688</v>
      </c>
      <c r="E2" s="269" t="s">
        <v>689</v>
      </c>
      <c r="F2" s="269" t="s">
        <v>692</v>
      </c>
      <c r="G2" s="269" t="s">
        <v>693</v>
      </c>
      <c r="H2" s="266" t="s">
        <v>694</v>
      </c>
      <c r="I2" s="266" t="s">
        <v>695</v>
      </c>
      <c r="J2" s="267" t="s">
        <v>696</v>
      </c>
    </row>
    <row r="3" spans="1:10">
      <c r="A3" s="954" t="s">
        <v>1056</v>
      </c>
      <c r="B3" s="268">
        <v>46278</v>
      </c>
      <c r="C3" s="268">
        <v>46291</v>
      </c>
      <c r="D3" s="268">
        <v>46196</v>
      </c>
      <c r="E3" s="268">
        <v>46401</v>
      </c>
      <c r="F3" s="268">
        <v>46196</v>
      </c>
      <c r="G3" s="268"/>
      <c r="H3" s="270"/>
      <c r="I3" s="271"/>
      <c r="J3" s="856"/>
    </row>
    <row r="4" spans="1:10">
      <c r="A4" s="309" t="s">
        <v>1057</v>
      </c>
      <c r="B4" s="268">
        <v>46268</v>
      </c>
      <c r="C4" s="268">
        <v>46281</v>
      </c>
      <c r="D4" s="268">
        <v>46195</v>
      </c>
      <c r="E4" s="268">
        <v>46419</v>
      </c>
      <c r="F4" s="268">
        <v>46195</v>
      </c>
      <c r="G4" s="268"/>
      <c r="H4" s="270"/>
      <c r="I4" s="271"/>
      <c r="J4" s="856"/>
    </row>
    <row r="5" spans="1:10">
      <c r="A5" s="309" t="s">
        <v>1009</v>
      </c>
      <c r="B5" s="268">
        <v>45748</v>
      </c>
      <c r="C5" s="268">
        <v>46126</v>
      </c>
      <c r="D5" s="268">
        <v>46138</v>
      </c>
      <c r="E5" s="268">
        <v>46238</v>
      </c>
      <c r="F5" s="268">
        <v>46138</v>
      </c>
      <c r="G5" s="268"/>
      <c r="H5" s="270"/>
      <c r="I5" s="271"/>
      <c r="J5" s="856"/>
    </row>
    <row r="6" spans="1:10">
      <c r="A6" s="309" t="s">
        <v>1010</v>
      </c>
      <c r="B6" s="268">
        <v>46268</v>
      </c>
      <c r="C6" s="268">
        <v>46281</v>
      </c>
      <c r="D6" s="268">
        <v>46187</v>
      </c>
      <c r="E6" s="268">
        <v>46368</v>
      </c>
      <c r="F6" s="268">
        <v>46187</v>
      </c>
      <c r="G6" s="268"/>
      <c r="H6" s="270"/>
      <c r="I6" s="271"/>
      <c r="J6" s="856"/>
    </row>
    <row r="7" spans="1:10">
      <c r="A7" s="309" t="s">
        <v>1011</v>
      </c>
      <c r="B7" s="268">
        <v>46268</v>
      </c>
      <c r="C7" s="268">
        <v>46281</v>
      </c>
      <c r="D7" s="268">
        <v>46218</v>
      </c>
      <c r="E7" s="268">
        <v>46374</v>
      </c>
      <c r="F7" s="268">
        <v>46187</v>
      </c>
      <c r="G7" s="268"/>
      <c r="H7" s="270"/>
      <c r="I7" s="271"/>
      <c r="J7" s="856"/>
    </row>
    <row r="8" spans="1:10">
      <c r="A8" s="309" t="s">
        <v>1012</v>
      </c>
      <c r="B8" s="268">
        <v>45859</v>
      </c>
      <c r="C8" s="268">
        <v>46237</v>
      </c>
      <c r="D8" s="268">
        <v>46187</v>
      </c>
      <c r="E8" s="268">
        <v>46368</v>
      </c>
      <c r="F8" s="268">
        <v>46187</v>
      </c>
      <c r="G8" s="268"/>
      <c r="H8" s="270"/>
      <c r="I8" s="271"/>
      <c r="J8" s="856"/>
    </row>
    <row r="9" spans="1:10">
      <c r="A9" s="309" t="s">
        <v>1058</v>
      </c>
      <c r="B9" s="268">
        <v>45748</v>
      </c>
      <c r="C9" s="268">
        <v>46126</v>
      </c>
      <c r="D9" s="268">
        <v>46138</v>
      </c>
      <c r="E9" s="268">
        <v>46238</v>
      </c>
      <c r="F9" s="268">
        <v>46138</v>
      </c>
      <c r="G9" s="268"/>
      <c r="H9" s="270"/>
      <c r="I9" s="271"/>
      <c r="J9" s="856"/>
    </row>
    <row r="10" spans="1:10">
      <c r="A10" s="309"/>
      <c r="B10" s="268"/>
      <c r="C10" s="268"/>
      <c r="D10" s="268"/>
      <c r="E10" s="268"/>
      <c r="F10" s="268"/>
      <c r="G10" s="268"/>
      <c r="H10" s="270"/>
      <c r="I10" s="271"/>
      <c r="J10" s="856"/>
    </row>
    <row r="11" spans="1:10" ht="15" thickBot="1">
      <c r="A11" s="310" t="s">
        <v>5</v>
      </c>
      <c r="B11" s="857">
        <f>MIN(B3:B10)</f>
        <v>45748</v>
      </c>
      <c r="C11" s="857">
        <f>MAX(C3:C10)</f>
        <v>46291</v>
      </c>
      <c r="D11" s="857">
        <f>MIN(D3:D10)</f>
        <v>46138</v>
      </c>
      <c r="E11" s="857">
        <f>MAX(E3:E10)</f>
        <v>46419</v>
      </c>
      <c r="F11" s="857">
        <f>IFERROR(MIN(F3:F10),"")</f>
        <v>46138</v>
      </c>
      <c r="G11" s="857">
        <f>IFERROR(MAX(G3:G10),"")</f>
        <v>0</v>
      </c>
      <c r="H11" s="858" t="e">
        <f>AVERAGE(H3:H10)</f>
        <v>#DIV/0!</v>
      </c>
      <c r="I11" s="859">
        <f>SUM(I3:I10)</f>
        <v>0</v>
      </c>
      <c r="J11" s="860">
        <f>SUM(J3:J10)</f>
        <v>0</v>
      </c>
    </row>
    <row r="18" spans="5:21">
      <c r="E18" s="130"/>
      <c r="F18" s="130"/>
      <c r="G18" s="130"/>
      <c r="H18" s="130"/>
      <c r="I18" s="691"/>
      <c r="J18" s="720"/>
      <c r="K18" s="720"/>
      <c r="N18" s="720"/>
      <c r="O18" s="720"/>
      <c r="P18" s="720"/>
      <c r="Q18" s="720"/>
      <c r="R18" s="720"/>
      <c r="S18" s="720"/>
      <c r="U18" s="720"/>
    </row>
    <row r="19" spans="5:21">
      <c r="E19" s="130"/>
      <c r="F19" s="130"/>
      <c r="G19" s="130"/>
      <c r="H19" s="130"/>
      <c r="I19" s="691"/>
      <c r="J19" s="720"/>
      <c r="K19" s="720"/>
      <c r="N19" s="720"/>
      <c r="O19" s="720"/>
      <c r="P19" s="720"/>
      <c r="Q19" s="720"/>
      <c r="R19" s="720"/>
      <c r="S19" s="720"/>
      <c r="U19" s="720"/>
    </row>
    <row r="20" spans="5:21">
      <c r="E20" s="130"/>
      <c r="F20" s="130"/>
      <c r="G20" s="130"/>
      <c r="H20" s="130"/>
      <c r="I20" s="691"/>
      <c r="J20" s="720"/>
      <c r="K20" s="720"/>
      <c r="N20" s="720"/>
      <c r="O20" s="720"/>
      <c r="P20" s="720"/>
      <c r="Q20" s="720"/>
      <c r="R20" s="720"/>
      <c r="S20" s="720"/>
      <c r="U20" s="720"/>
    </row>
    <row r="21" spans="5:21">
      <c r="E21" s="130"/>
      <c r="F21" s="130"/>
      <c r="G21" s="130"/>
      <c r="H21" s="130"/>
      <c r="I21" s="691"/>
      <c r="J21" s="720"/>
      <c r="K21" s="720"/>
      <c r="N21" s="720"/>
      <c r="O21" s="720"/>
      <c r="P21" s="720"/>
      <c r="Q21" s="720"/>
      <c r="R21" s="720"/>
      <c r="S21" s="720"/>
      <c r="U21" s="720"/>
    </row>
    <row r="22" spans="5:21">
      <c r="E22" s="130"/>
      <c r="F22" s="130"/>
      <c r="G22" s="130"/>
      <c r="H22" s="130"/>
      <c r="I22" s="691"/>
      <c r="J22" s="720"/>
      <c r="K22" s="720"/>
      <c r="N22" s="720"/>
      <c r="O22" s="720"/>
      <c r="P22" s="720"/>
      <c r="Q22" s="720"/>
      <c r="R22" s="720"/>
      <c r="S22" s="720"/>
      <c r="U22" s="720"/>
    </row>
  </sheetData>
  <mergeCells count="1">
    <mergeCell ref="A1:J1"/>
  </mergeCells>
  <pageMargins left="0.7" right="0.7" top="0.75" bottom="0.75" header="0.3" footer="0.3"/>
  <pageSetup scale="46" orientation="portrait" r:id="rId1"/>
  <headerFooter>
    <oddFooter>&amp;R_x000D_&amp;1#&amp;"Aptos"&amp;10&amp;K000000 Data sensitivity - Public</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B09BA-D3E4-4CB6-BC4B-06F1E0A7657F}">
  <sheetPr>
    <tabColor theme="8" tint="-0.499984740745262"/>
    <pageSetUpPr fitToPage="1"/>
  </sheetPr>
  <dimension ref="A1:BD336"/>
  <sheetViews>
    <sheetView showGridLines="0" view="pageBreakPreview" topLeftCell="D1" zoomScale="55" zoomScaleNormal="55" zoomScaleSheetLayoutView="55" workbookViewId="0">
      <selection activeCell="J9" sqref="J9"/>
    </sheetView>
  </sheetViews>
  <sheetFormatPr defaultColWidth="9.33203125" defaultRowHeight="17.399999999999999"/>
  <cols>
    <col min="1" max="1" width="4" style="974" customWidth="1"/>
    <col min="2" max="2" width="25.21875" style="983" customWidth="1"/>
    <col min="3" max="3" width="90.77734375" style="983" customWidth="1"/>
    <col min="4" max="4" width="36.44140625" style="974" customWidth="1"/>
    <col min="5" max="5" width="51.5546875" style="982" customWidth="1"/>
    <col min="6" max="6" width="80.77734375" style="974" customWidth="1"/>
    <col min="7" max="7" width="22.21875" style="974" customWidth="1"/>
    <col min="8" max="8" width="18.44140625" style="981" customWidth="1"/>
    <col min="9" max="9" width="24.44140625" style="980" customWidth="1"/>
    <col min="10" max="10" width="24.44140625" style="979" customWidth="1"/>
    <col min="11" max="11" width="26.21875" style="978" customWidth="1"/>
    <col min="12" max="12" width="33.6640625" style="977" customWidth="1"/>
    <col min="13" max="13" width="14" style="974" bestFit="1" customWidth="1"/>
    <col min="14" max="14" width="11.44140625" style="974" customWidth="1"/>
    <col min="15" max="15" width="27.77734375" style="976" customWidth="1"/>
    <col min="16" max="16" width="18.6640625" style="974" customWidth="1"/>
    <col min="17" max="17" width="12.44140625" style="974" customWidth="1"/>
    <col min="18" max="18" width="9.33203125" style="974"/>
    <col min="19" max="19" width="21.44140625" style="975" customWidth="1"/>
    <col min="20" max="20" width="13.44140625" style="974" customWidth="1"/>
    <col min="21" max="21" width="9.33203125" style="974"/>
    <col min="22" max="22" width="14" style="974" bestFit="1" customWidth="1"/>
    <col min="23" max="23" width="9.44140625" style="974" bestFit="1" customWidth="1"/>
    <col min="24" max="25" width="32.6640625" style="974" customWidth="1"/>
    <col min="26" max="26" width="25.77734375" style="974" customWidth="1"/>
    <col min="27" max="16384" width="9.33203125" style="974"/>
  </cols>
  <sheetData>
    <row r="1" spans="1:56">
      <c r="B1" s="2136"/>
      <c r="C1" s="2137"/>
      <c r="D1" s="2137"/>
      <c r="E1" s="2137"/>
      <c r="F1" s="2137"/>
      <c r="G1" s="2137"/>
      <c r="H1" s="2137"/>
      <c r="I1" s="2137"/>
      <c r="J1" s="2137"/>
      <c r="K1" s="2138"/>
      <c r="L1" s="1034"/>
    </row>
    <row r="2" spans="1:56" ht="32.25" customHeight="1">
      <c r="B2" s="1032" t="s">
        <v>141</v>
      </c>
      <c r="C2" s="1620" t="s">
        <v>1070</v>
      </c>
      <c r="D2" s="1620"/>
      <c r="E2" s="1620"/>
      <c r="F2" s="1620"/>
      <c r="G2" s="1620"/>
      <c r="H2" s="1620"/>
      <c r="I2" s="1620"/>
      <c r="J2" s="1620"/>
      <c r="K2" s="2139"/>
      <c r="L2" s="1033"/>
    </row>
    <row r="3" spans="1:56" ht="32.25" customHeight="1">
      <c r="B3" s="1032" t="s">
        <v>112</v>
      </c>
      <c r="C3" s="2140" t="s">
        <v>1071</v>
      </c>
      <c r="D3" s="2141"/>
      <c r="E3" s="1031"/>
      <c r="F3" s="1026" t="s">
        <v>770</v>
      </c>
      <c r="G3" s="1026"/>
      <c r="H3" s="2142">
        <v>16496855.869999999</v>
      </c>
      <c r="I3" s="2143"/>
      <c r="J3" s="2143"/>
      <c r="K3" s="2143"/>
      <c r="L3" s="1028"/>
    </row>
    <row r="4" spans="1:56" ht="64.05" customHeight="1">
      <c r="B4" s="2144" t="s">
        <v>1033</v>
      </c>
      <c r="C4" s="2145"/>
      <c r="D4" s="2146"/>
      <c r="E4" s="1030">
        <f>K328</f>
        <v>11743680.096769599</v>
      </c>
      <c r="F4" s="1026" t="s">
        <v>1032</v>
      </c>
      <c r="G4" s="1029"/>
      <c r="H4" s="2142">
        <f>H3-E4</f>
        <v>4753175.7732303999</v>
      </c>
      <c r="I4" s="2143"/>
      <c r="J4" s="2143"/>
      <c r="K4" s="2143"/>
      <c r="L4" s="1028"/>
    </row>
    <row r="5" spans="1:56" ht="29.7" customHeight="1">
      <c r="B5" s="2125" t="s">
        <v>1002</v>
      </c>
      <c r="C5" s="2126"/>
      <c r="D5" s="1027"/>
      <c r="E5" s="1025">
        <v>45988</v>
      </c>
      <c r="F5" s="1026" t="s">
        <v>769</v>
      </c>
      <c r="G5" s="1025"/>
      <c r="H5" s="2127">
        <v>46286</v>
      </c>
      <c r="I5" s="2128"/>
      <c r="J5" s="2128"/>
      <c r="K5" s="2129"/>
      <c r="L5" s="1024"/>
    </row>
    <row r="6" spans="1:56" ht="16.5" customHeight="1">
      <c r="B6" s="1023"/>
      <c r="C6" s="1022"/>
      <c r="D6" s="1020"/>
      <c r="E6" s="1021"/>
      <c r="F6" s="1020"/>
      <c r="G6" s="1020"/>
      <c r="H6" s="1019"/>
      <c r="I6" s="1018"/>
      <c r="J6" s="1017"/>
      <c r="K6" s="1016"/>
      <c r="L6" s="1015"/>
    </row>
    <row r="7" spans="1:56" s="1009" customFormat="1" ht="30" customHeight="1">
      <c r="B7" s="1631" t="s">
        <v>768</v>
      </c>
      <c r="C7" s="1635" t="s">
        <v>767</v>
      </c>
      <c r="D7" s="1637" t="s">
        <v>1003</v>
      </c>
      <c r="E7" s="1631" t="s">
        <v>766</v>
      </c>
      <c r="F7" s="1631" t="s">
        <v>765</v>
      </c>
      <c r="G7" s="1635" t="s">
        <v>74</v>
      </c>
      <c r="H7" s="1639" t="s">
        <v>764</v>
      </c>
      <c r="I7" s="1641" t="s">
        <v>1004</v>
      </c>
      <c r="J7" s="1643" t="s">
        <v>1031</v>
      </c>
      <c r="K7" s="1629" t="s">
        <v>1030</v>
      </c>
      <c r="L7" s="1631" t="s">
        <v>16</v>
      </c>
      <c r="N7" s="1011"/>
      <c r="O7" s="1014"/>
      <c r="P7" s="1011"/>
      <c r="Q7" s="1013"/>
      <c r="R7" s="1012"/>
      <c r="S7" s="1012"/>
      <c r="T7" s="1011"/>
      <c r="V7" s="1010"/>
    </row>
    <row r="8" spans="1:56" s="1009" customFormat="1" ht="30" customHeight="1">
      <c r="B8" s="2123"/>
      <c r="C8" s="2130"/>
      <c r="D8" s="2131"/>
      <c r="E8" s="2123"/>
      <c r="F8" s="2123"/>
      <c r="G8" s="2130"/>
      <c r="H8" s="2132"/>
      <c r="I8" s="2133"/>
      <c r="J8" s="2134"/>
      <c r="K8" s="2135"/>
      <c r="L8" s="2123"/>
      <c r="N8" s="1011"/>
      <c r="O8" s="1014"/>
      <c r="P8" s="1011"/>
      <c r="Q8" s="1013"/>
      <c r="R8" s="1012"/>
      <c r="S8" s="1012"/>
      <c r="T8" s="1011"/>
      <c r="V8" s="1010"/>
    </row>
    <row r="9" spans="1:56" s="989" customFormat="1" ht="33" customHeight="1">
      <c r="A9" s="1001"/>
      <c r="B9" s="1135" t="s">
        <v>1084</v>
      </c>
      <c r="C9" s="1006" t="s">
        <v>1085</v>
      </c>
      <c r="D9" s="999">
        <v>46028</v>
      </c>
      <c r="E9" s="1005" t="s">
        <v>1086</v>
      </c>
      <c r="F9" s="1150" t="s">
        <v>1087</v>
      </c>
      <c r="G9" s="1004" t="s">
        <v>26</v>
      </c>
      <c r="H9" s="1136">
        <v>7</v>
      </c>
      <c r="I9" s="1137">
        <v>313.14999999999998</v>
      </c>
      <c r="J9" s="1138">
        <v>1</v>
      </c>
      <c r="K9" s="1143">
        <f t="shared" ref="K9:K73" si="0">IF(G9="Approved",H9*I9*J9,0)</f>
        <v>2192.0499999999997</v>
      </c>
      <c r="L9" s="1008"/>
      <c r="M9" s="990"/>
      <c r="N9" s="990"/>
      <c r="O9" s="990"/>
      <c r="P9" s="990"/>
      <c r="Q9" s="990"/>
      <c r="R9" s="990"/>
      <c r="S9" s="990"/>
      <c r="T9" s="990"/>
      <c r="U9" s="990"/>
      <c r="V9" s="990"/>
      <c r="W9" s="990"/>
      <c r="X9" s="990"/>
      <c r="Y9" s="990"/>
      <c r="Z9" s="990"/>
      <c r="AA9" s="990"/>
      <c r="AB9" s="990"/>
      <c r="AC9" s="990"/>
      <c r="AD9" s="990"/>
      <c r="AE9" s="990"/>
      <c r="AF9" s="990"/>
      <c r="AG9" s="990"/>
      <c r="AH9" s="990"/>
      <c r="AI9" s="990"/>
      <c r="AJ9" s="990"/>
      <c r="AK9" s="990"/>
      <c r="AL9" s="990"/>
      <c r="AM9" s="990"/>
      <c r="AN9" s="990"/>
      <c r="AO9" s="990"/>
      <c r="AP9" s="990"/>
      <c r="AQ9" s="990"/>
      <c r="AR9" s="990"/>
      <c r="AS9" s="990"/>
      <c r="AT9" s="990"/>
      <c r="AU9" s="990"/>
      <c r="AV9" s="990"/>
      <c r="AW9" s="990"/>
      <c r="AX9" s="990"/>
      <c r="AY9" s="990"/>
      <c r="AZ9" s="990"/>
      <c r="BA9" s="990"/>
      <c r="BB9" s="990"/>
      <c r="BC9" s="990"/>
      <c r="BD9" s="990"/>
    </row>
    <row r="10" spans="1:56" s="989" customFormat="1" ht="33" customHeight="1">
      <c r="A10" s="1001"/>
      <c r="B10" s="1139" t="s">
        <v>1088</v>
      </c>
      <c r="C10" s="1000" t="s">
        <v>1089</v>
      </c>
      <c r="D10" s="999">
        <v>46028</v>
      </c>
      <c r="E10" s="1007" t="s">
        <v>1090</v>
      </c>
      <c r="F10" s="1151" t="s">
        <v>1091</v>
      </c>
      <c r="G10" s="996" t="s">
        <v>26</v>
      </c>
      <c r="H10" s="1141">
        <v>6</v>
      </c>
      <c r="I10" s="1089">
        <v>313.14999999999998</v>
      </c>
      <c r="J10" s="1142">
        <v>1</v>
      </c>
      <c r="K10" s="1143">
        <f t="shared" si="0"/>
        <v>1878.8999999999999</v>
      </c>
      <c r="L10" s="991"/>
      <c r="M10" s="990"/>
      <c r="N10" s="990"/>
      <c r="O10" s="990"/>
      <c r="P10" s="990"/>
      <c r="Q10" s="990"/>
      <c r="R10" s="990"/>
      <c r="S10" s="990"/>
      <c r="T10" s="990"/>
      <c r="U10" s="990"/>
      <c r="V10" s="990"/>
      <c r="W10" s="990"/>
      <c r="X10" s="990"/>
      <c r="Y10" s="990"/>
      <c r="Z10" s="990"/>
      <c r="AA10" s="990"/>
      <c r="AB10" s="990"/>
      <c r="AC10" s="990"/>
      <c r="AD10" s="990"/>
      <c r="AE10" s="990"/>
      <c r="AF10" s="990"/>
      <c r="AG10" s="990"/>
      <c r="AH10" s="990"/>
      <c r="AI10" s="990"/>
      <c r="AJ10" s="990"/>
      <c r="AK10" s="990"/>
      <c r="AL10" s="990"/>
      <c r="AM10" s="990"/>
      <c r="AN10" s="990"/>
      <c r="AO10" s="990"/>
      <c r="AP10" s="990"/>
      <c r="AQ10" s="990"/>
      <c r="AR10" s="990"/>
      <c r="AS10" s="990"/>
      <c r="AT10" s="990"/>
      <c r="AU10" s="990"/>
      <c r="AV10" s="990"/>
      <c r="AW10" s="990"/>
      <c r="AX10" s="990"/>
      <c r="AY10" s="990"/>
      <c r="AZ10" s="990"/>
      <c r="BA10" s="990"/>
      <c r="BB10" s="990"/>
      <c r="BC10" s="990"/>
      <c r="BD10" s="990"/>
    </row>
    <row r="11" spans="1:56" s="989" customFormat="1" ht="33" customHeight="1">
      <c r="A11" s="1001"/>
      <c r="B11" s="1139" t="s">
        <v>1092</v>
      </c>
      <c r="C11" s="1000" t="s">
        <v>1093</v>
      </c>
      <c r="D11" s="999">
        <v>46029</v>
      </c>
      <c r="E11" s="1007" t="s">
        <v>1094</v>
      </c>
      <c r="F11" s="1151" t="s">
        <v>1095</v>
      </c>
      <c r="G11" s="996" t="s">
        <v>26</v>
      </c>
      <c r="H11" s="1141">
        <v>42</v>
      </c>
      <c r="I11" s="1089">
        <v>313.14999999999998</v>
      </c>
      <c r="J11" s="1142">
        <v>1</v>
      </c>
      <c r="K11" s="1143">
        <f t="shared" si="0"/>
        <v>13152.3</v>
      </c>
      <c r="L11" s="991"/>
      <c r="M11" s="990"/>
      <c r="N11" s="990"/>
      <c r="O11" s="990"/>
      <c r="P11" s="990"/>
      <c r="Q11" s="990"/>
      <c r="R11" s="990"/>
      <c r="S11" s="990"/>
      <c r="T11" s="990"/>
      <c r="U11" s="990"/>
      <c r="V11" s="990"/>
      <c r="W11" s="990"/>
      <c r="X11" s="990"/>
      <c r="Y11" s="990"/>
      <c r="Z11" s="990"/>
      <c r="AA11" s="990"/>
      <c r="AB11" s="990"/>
      <c r="AC11" s="990"/>
      <c r="AD11" s="990"/>
      <c r="AE11" s="990"/>
      <c r="AF11" s="990"/>
      <c r="AG11" s="990"/>
      <c r="AH11" s="990"/>
      <c r="AI11" s="990"/>
      <c r="AJ11" s="990"/>
      <c r="AK11" s="990"/>
      <c r="AL11" s="990"/>
      <c r="AM11" s="990"/>
      <c r="AN11" s="990"/>
      <c r="AO11" s="990"/>
      <c r="AP11" s="990"/>
      <c r="AQ11" s="990"/>
      <c r="AR11" s="990"/>
      <c r="AS11" s="990"/>
      <c r="AT11" s="990"/>
      <c r="AU11" s="990"/>
      <c r="AV11" s="990"/>
      <c r="AW11" s="990"/>
      <c r="AX11" s="990"/>
      <c r="AY11" s="990"/>
      <c r="AZ11" s="990"/>
      <c r="BA11" s="990"/>
      <c r="BB11" s="990"/>
      <c r="BC11" s="990"/>
      <c r="BD11" s="990"/>
    </row>
    <row r="12" spans="1:56" s="989" customFormat="1" ht="33" customHeight="1">
      <c r="A12" s="1001"/>
      <c r="B12" s="1139" t="s">
        <v>1096</v>
      </c>
      <c r="C12" s="1000" t="s">
        <v>1097</v>
      </c>
      <c r="D12" s="999">
        <v>46029</v>
      </c>
      <c r="E12" s="1007" t="s">
        <v>1098</v>
      </c>
      <c r="F12" s="1151" t="s">
        <v>1099</v>
      </c>
      <c r="G12" s="996" t="s">
        <v>26</v>
      </c>
      <c r="H12" s="1141">
        <v>862</v>
      </c>
      <c r="I12" s="1089">
        <v>64.39</v>
      </c>
      <c r="J12" s="1142">
        <v>1</v>
      </c>
      <c r="K12" s="1143">
        <f t="shared" si="0"/>
        <v>55504.18</v>
      </c>
      <c r="L12" s="991"/>
      <c r="M12" s="990"/>
      <c r="N12" s="990"/>
      <c r="O12" s="990"/>
      <c r="P12" s="990"/>
      <c r="Q12" s="990"/>
      <c r="R12" s="990"/>
      <c r="S12" s="990"/>
      <c r="T12" s="990"/>
      <c r="U12" s="990"/>
      <c r="V12" s="990"/>
      <c r="W12" s="990"/>
      <c r="X12" s="990"/>
      <c r="Y12" s="990"/>
      <c r="Z12" s="990"/>
      <c r="AA12" s="990"/>
      <c r="AB12" s="990"/>
      <c r="AC12" s="990"/>
      <c r="AD12" s="990"/>
      <c r="AE12" s="990"/>
      <c r="AF12" s="990"/>
      <c r="AG12" s="990"/>
      <c r="AH12" s="990"/>
      <c r="AI12" s="990"/>
      <c r="AJ12" s="990"/>
      <c r="AK12" s="990"/>
      <c r="AL12" s="990"/>
      <c r="AM12" s="990"/>
      <c r="AN12" s="990"/>
      <c r="AO12" s="990"/>
      <c r="AP12" s="990"/>
      <c r="AQ12" s="990"/>
      <c r="AR12" s="990"/>
      <c r="AS12" s="990"/>
      <c r="AT12" s="990"/>
      <c r="AU12" s="990"/>
      <c r="AV12" s="990"/>
      <c r="AW12" s="990"/>
      <c r="AX12" s="990"/>
      <c r="AY12" s="990"/>
      <c r="AZ12" s="990"/>
      <c r="BA12" s="990"/>
      <c r="BB12" s="990"/>
      <c r="BC12" s="990"/>
      <c r="BD12" s="990"/>
    </row>
    <row r="13" spans="1:56" s="989" customFormat="1" ht="33" customHeight="1">
      <c r="A13" s="1001"/>
      <c r="B13" s="1139" t="s">
        <v>1084</v>
      </c>
      <c r="C13" s="1000" t="s">
        <v>1085</v>
      </c>
      <c r="D13" s="999">
        <v>46029</v>
      </c>
      <c r="E13" s="1007" t="s">
        <v>1100</v>
      </c>
      <c r="F13" s="1150" t="s">
        <v>1087</v>
      </c>
      <c r="G13" s="996" t="s">
        <v>26</v>
      </c>
      <c r="H13" s="1141">
        <v>7</v>
      </c>
      <c r="I13" s="1089">
        <v>313.14999999999998</v>
      </c>
      <c r="J13" s="1142">
        <v>1</v>
      </c>
      <c r="K13" s="1143">
        <f t="shared" si="0"/>
        <v>2192.0499999999997</v>
      </c>
      <c r="L13" s="991"/>
      <c r="M13" s="990"/>
      <c r="N13" s="990"/>
      <c r="O13" s="990"/>
      <c r="P13" s="990"/>
      <c r="Q13" s="990"/>
      <c r="R13" s="990"/>
      <c r="S13" s="990"/>
      <c r="T13" s="990"/>
      <c r="U13" s="990"/>
      <c r="V13" s="990"/>
      <c r="W13" s="990"/>
      <c r="X13" s="990"/>
      <c r="Y13" s="990"/>
      <c r="Z13" s="990"/>
      <c r="AA13" s="990"/>
      <c r="AB13" s="990"/>
      <c r="AC13" s="990"/>
      <c r="AD13" s="990"/>
      <c r="AE13" s="990"/>
      <c r="AF13" s="990"/>
      <c r="AG13" s="990"/>
      <c r="AH13" s="990"/>
      <c r="AI13" s="990"/>
      <c r="AJ13" s="990"/>
      <c r="AK13" s="990"/>
      <c r="AL13" s="990"/>
      <c r="AM13" s="990"/>
      <c r="AN13" s="990"/>
      <c r="AO13" s="990"/>
      <c r="AP13" s="990"/>
      <c r="AQ13" s="990"/>
      <c r="AR13" s="990"/>
      <c r="AS13" s="990"/>
      <c r="AT13" s="990"/>
      <c r="AU13" s="990"/>
      <c r="AV13" s="990"/>
      <c r="AW13" s="990"/>
      <c r="AX13" s="990"/>
      <c r="AY13" s="990"/>
      <c r="AZ13" s="990"/>
      <c r="BA13" s="990"/>
      <c r="BB13" s="990"/>
      <c r="BC13" s="990"/>
      <c r="BD13" s="990"/>
    </row>
    <row r="14" spans="1:56" s="989" customFormat="1" ht="33" customHeight="1">
      <c r="A14" s="1001"/>
      <c r="B14" s="1139" t="s">
        <v>1088</v>
      </c>
      <c r="C14" s="1000" t="s">
        <v>1089</v>
      </c>
      <c r="D14" s="999">
        <v>46029</v>
      </c>
      <c r="E14" s="1007" t="s">
        <v>1101</v>
      </c>
      <c r="F14" s="1151" t="s">
        <v>1102</v>
      </c>
      <c r="G14" s="996" t="s">
        <v>26</v>
      </c>
      <c r="H14" s="1141">
        <v>6</v>
      </c>
      <c r="I14" s="1089">
        <v>313.14999999999998</v>
      </c>
      <c r="J14" s="1142">
        <v>1</v>
      </c>
      <c r="K14" s="1143">
        <f t="shared" si="0"/>
        <v>1878.8999999999999</v>
      </c>
      <c r="L14" s="991"/>
      <c r="M14" s="990"/>
      <c r="N14" s="990"/>
      <c r="O14" s="990"/>
      <c r="P14" s="990"/>
      <c r="Q14" s="990"/>
      <c r="R14" s="990"/>
      <c r="S14" s="990"/>
      <c r="T14" s="990"/>
      <c r="U14" s="990"/>
      <c r="V14" s="990"/>
      <c r="W14" s="990"/>
      <c r="X14" s="990"/>
      <c r="Y14" s="990"/>
      <c r="Z14" s="990"/>
      <c r="AA14" s="990"/>
      <c r="AB14" s="990"/>
      <c r="AC14" s="990"/>
      <c r="AD14" s="990"/>
      <c r="AE14" s="990"/>
      <c r="AF14" s="990"/>
      <c r="AG14" s="990"/>
      <c r="AH14" s="990"/>
      <c r="AI14" s="990"/>
      <c r="AJ14" s="990"/>
      <c r="AK14" s="990"/>
      <c r="AL14" s="990"/>
      <c r="AM14" s="990"/>
      <c r="AN14" s="990"/>
      <c r="AO14" s="990"/>
      <c r="AP14" s="990"/>
      <c r="AQ14" s="990"/>
      <c r="AR14" s="990"/>
      <c r="AS14" s="990"/>
      <c r="AT14" s="990"/>
      <c r="AU14" s="990"/>
      <c r="AV14" s="990"/>
      <c r="AW14" s="990"/>
      <c r="AX14" s="990"/>
      <c r="AY14" s="990"/>
      <c r="AZ14" s="990"/>
      <c r="BA14" s="990"/>
      <c r="BB14" s="990"/>
      <c r="BC14" s="990"/>
      <c r="BD14" s="990"/>
    </row>
    <row r="15" spans="1:56" s="989" customFormat="1" ht="33" customHeight="1">
      <c r="A15" s="1001"/>
      <c r="B15" s="1139" t="s">
        <v>1092</v>
      </c>
      <c r="C15" s="1000" t="s">
        <v>1093</v>
      </c>
      <c r="D15" s="999">
        <v>46029</v>
      </c>
      <c r="E15" s="1007" t="s">
        <v>1103</v>
      </c>
      <c r="F15" s="1151" t="s">
        <v>1104</v>
      </c>
      <c r="G15" s="996" t="s">
        <v>26</v>
      </c>
      <c r="H15" s="1141">
        <v>42</v>
      </c>
      <c r="I15" s="1089">
        <v>313.14999999999998</v>
      </c>
      <c r="J15" s="1142">
        <v>1</v>
      </c>
      <c r="K15" s="1143">
        <f t="shared" si="0"/>
        <v>13152.3</v>
      </c>
      <c r="L15" s="991"/>
      <c r="M15" s="990"/>
      <c r="N15" s="990"/>
      <c r="O15" s="990"/>
      <c r="P15" s="990"/>
      <c r="Q15" s="990"/>
      <c r="R15" s="990"/>
      <c r="S15" s="990"/>
      <c r="T15" s="990"/>
      <c r="U15" s="990"/>
      <c r="V15" s="990"/>
      <c r="W15" s="990"/>
      <c r="X15" s="990"/>
      <c r="Y15" s="990"/>
      <c r="Z15" s="990"/>
      <c r="AA15" s="990"/>
      <c r="AB15" s="990"/>
      <c r="AC15" s="990"/>
      <c r="AD15" s="990"/>
      <c r="AE15" s="990"/>
      <c r="AF15" s="990"/>
      <c r="AG15" s="990"/>
      <c r="AH15" s="990"/>
      <c r="AI15" s="990"/>
      <c r="AJ15" s="990"/>
      <c r="AK15" s="990"/>
      <c r="AL15" s="990"/>
      <c r="AM15" s="990"/>
      <c r="AN15" s="990"/>
      <c r="AO15" s="990"/>
      <c r="AP15" s="990"/>
      <c r="AQ15" s="990"/>
      <c r="AR15" s="990"/>
      <c r="AS15" s="990"/>
      <c r="AT15" s="990"/>
      <c r="AU15" s="990"/>
      <c r="AV15" s="990"/>
      <c r="AW15" s="990"/>
      <c r="AX15" s="990"/>
      <c r="AY15" s="990"/>
      <c r="AZ15" s="990"/>
      <c r="BA15" s="990"/>
      <c r="BB15" s="990"/>
      <c r="BC15" s="990"/>
      <c r="BD15" s="990"/>
    </row>
    <row r="16" spans="1:56" s="989" customFormat="1" ht="33" customHeight="1">
      <c r="A16" s="1001"/>
      <c r="B16" s="1139" t="s">
        <v>1096</v>
      </c>
      <c r="C16" s="1000" t="s">
        <v>1097</v>
      </c>
      <c r="D16" s="999">
        <v>46035</v>
      </c>
      <c r="E16" s="1007" t="s">
        <v>1105</v>
      </c>
      <c r="F16" s="1151" t="s">
        <v>1099</v>
      </c>
      <c r="G16" s="996" t="s">
        <v>26</v>
      </c>
      <c r="H16" s="1141">
        <v>862</v>
      </c>
      <c r="I16" s="1089">
        <v>46.08</v>
      </c>
      <c r="J16" s="1142">
        <v>1</v>
      </c>
      <c r="K16" s="1143">
        <f t="shared" si="0"/>
        <v>39720.959999999999</v>
      </c>
      <c r="L16" s="991"/>
      <c r="M16" s="990"/>
      <c r="N16" s="990"/>
      <c r="O16" s="990"/>
      <c r="P16" s="990"/>
      <c r="Q16" s="990"/>
      <c r="R16" s="990"/>
      <c r="S16" s="990"/>
      <c r="T16" s="990"/>
      <c r="U16" s="990"/>
      <c r="V16" s="990"/>
      <c r="W16" s="990"/>
      <c r="X16" s="990"/>
      <c r="Y16" s="990"/>
      <c r="Z16" s="990"/>
      <c r="AA16" s="990"/>
      <c r="AB16" s="990"/>
      <c r="AC16" s="990"/>
      <c r="AD16" s="990"/>
      <c r="AE16" s="990"/>
      <c r="AF16" s="990"/>
      <c r="AG16" s="990"/>
      <c r="AH16" s="990"/>
      <c r="AI16" s="990"/>
      <c r="AJ16" s="990"/>
      <c r="AK16" s="990"/>
      <c r="AL16" s="990"/>
      <c r="AM16" s="990"/>
      <c r="AN16" s="990"/>
      <c r="AO16" s="990"/>
      <c r="AP16" s="990"/>
      <c r="AQ16" s="990"/>
      <c r="AR16" s="990"/>
      <c r="AS16" s="990"/>
      <c r="AT16" s="990"/>
      <c r="AU16" s="990"/>
      <c r="AV16" s="990"/>
      <c r="AW16" s="990"/>
      <c r="AX16" s="990"/>
      <c r="AY16" s="990"/>
      <c r="AZ16" s="990"/>
      <c r="BA16" s="990"/>
      <c r="BB16" s="990"/>
      <c r="BC16" s="990"/>
      <c r="BD16" s="990"/>
    </row>
    <row r="17" spans="1:56" s="989" customFormat="1" ht="33" customHeight="1">
      <c r="A17" s="1001"/>
      <c r="B17" s="1139" t="s">
        <v>1096</v>
      </c>
      <c r="C17" s="1000" t="s">
        <v>1097</v>
      </c>
      <c r="D17" s="999">
        <v>46040</v>
      </c>
      <c r="E17" s="1007" t="s">
        <v>1106</v>
      </c>
      <c r="F17" s="1151" t="s">
        <v>1107</v>
      </c>
      <c r="G17" s="996" t="s">
        <v>26</v>
      </c>
      <c r="H17" s="1141">
        <v>862</v>
      </c>
      <c r="I17" s="1089">
        <v>51.36</v>
      </c>
      <c r="J17" s="1142">
        <v>1</v>
      </c>
      <c r="K17" s="1143">
        <f t="shared" si="0"/>
        <v>44272.32</v>
      </c>
      <c r="L17" s="991"/>
      <c r="M17" s="990"/>
      <c r="N17" s="990"/>
      <c r="O17" s="990"/>
      <c r="P17" s="990"/>
      <c r="Q17" s="990"/>
      <c r="R17" s="990"/>
      <c r="S17" s="990"/>
      <c r="T17" s="990"/>
      <c r="U17" s="990"/>
      <c r="V17" s="990"/>
      <c r="W17" s="990"/>
      <c r="X17" s="990"/>
      <c r="Y17" s="990"/>
      <c r="Z17" s="990"/>
      <c r="AA17" s="990"/>
      <c r="AB17" s="990"/>
      <c r="AC17" s="990"/>
      <c r="AD17" s="990"/>
      <c r="AE17" s="990"/>
      <c r="AF17" s="990"/>
      <c r="AG17" s="990"/>
      <c r="AH17" s="990"/>
      <c r="AI17" s="990"/>
      <c r="AJ17" s="990"/>
      <c r="AK17" s="990"/>
      <c r="AL17" s="990"/>
      <c r="AM17" s="990"/>
      <c r="AN17" s="990"/>
      <c r="AO17" s="990"/>
      <c r="AP17" s="990"/>
      <c r="AQ17" s="990"/>
      <c r="AR17" s="990"/>
      <c r="AS17" s="990"/>
      <c r="AT17" s="990"/>
      <c r="AU17" s="990"/>
      <c r="AV17" s="990"/>
      <c r="AW17" s="990"/>
      <c r="AX17" s="990"/>
      <c r="AY17" s="990"/>
      <c r="AZ17" s="990"/>
      <c r="BA17" s="990"/>
      <c r="BB17" s="990"/>
      <c r="BC17" s="990"/>
      <c r="BD17" s="990"/>
    </row>
    <row r="18" spans="1:56" s="989" customFormat="1" ht="33" customHeight="1">
      <c r="A18" s="1001"/>
      <c r="B18" s="1139" t="s">
        <v>1096</v>
      </c>
      <c r="C18" s="1000" t="s">
        <v>1097</v>
      </c>
      <c r="D18" s="999">
        <v>46041</v>
      </c>
      <c r="E18" s="1007" t="s">
        <v>1108</v>
      </c>
      <c r="F18" s="1151" t="s">
        <v>1107</v>
      </c>
      <c r="G18" s="996" t="s">
        <v>26</v>
      </c>
      <c r="H18" s="1141">
        <v>862</v>
      </c>
      <c r="I18" s="1089">
        <v>59.1</v>
      </c>
      <c r="J18" s="1142">
        <v>1</v>
      </c>
      <c r="K18" s="1143">
        <f t="shared" si="0"/>
        <v>50944.200000000004</v>
      </c>
      <c r="L18" s="991"/>
      <c r="M18" s="990"/>
      <c r="N18" s="990"/>
      <c r="O18" s="990"/>
      <c r="P18" s="990"/>
      <c r="Q18" s="990"/>
      <c r="R18" s="990"/>
      <c r="S18" s="990"/>
      <c r="T18" s="990"/>
      <c r="U18" s="990"/>
      <c r="V18" s="990"/>
      <c r="W18" s="990"/>
      <c r="X18" s="990"/>
      <c r="Y18" s="990"/>
      <c r="Z18" s="990"/>
      <c r="AA18" s="990"/>
      <c r="AB18" s="990"/>
      <c r="AC18" s="990"/>
      <c r="AD18" s="990"/>
      <c r="AE18" s="990"/>
      <c r="AF18" s="990"/>
      <c r="AG18" s="990"/>
      <c r="AH18" s="990"/>
      <c r="AI18" s="990"/>
      <c r="AJ18" s="990"/>
      <c r="AK18" s="990"/>
      <c r="AL18" s="990"/>
      <c r="AM18" s="990"/>
      <c r="AN18" s="990"/>
      <c r="AO18" s="990"/>
      <c r="AP18" s="990"/>
      <c r="AQ18" s="990"/>
      <c r="AR18" s="990"/>
      <c r="AS18" s="990"/>
      <c r="AT18" s="990"/>
      <c r="AU18" s="990"/>
      <c r="AV18" s="990"/>
      <c r="AW18" s="990"/>
      <c r="AX18" s="990"/>
      <c r="AY18" s="990"/>
      <c r="AZ18" s="990"/>
      <c r="BA18" s="990"/>
      <c r="BB18" s="990"/>
      <c r="BC18" s="990"/>
      <c r="BD18" s="990"/>
    </row>
    <row r="19" spans="1:56" s="989" customFormat="1" ht="33" customHeight="1">
      <c r="A19" s="1001"/>
      <c r="B19" s="1139" t="s">
        <v>1109</v>
      </c>
      <c r="C19" s="1000" t="s">
        <v>1110</v>
      </c>
      <c r="D19" s="999">
        <v>46046</v>
      </c>
      <c r="E19" s="1007" t="s">
        <v>1111</v>
      </c>
      <c r="F19" s="1151" t="s">
        <v>1112</v>
      </c>
      <c r="G19" s="1004" t="s">
        <v>26</v>
      </c>
      <c r="H19" s="1136">
        <v>1218</v>
      </c>
      <c r="I19" s="1089">
        <v>36.11</v>
      </c>
      <c r="J19" s="1142">
        <v>1</v>
      </c>
      <c r="K19" s="1143">
        <f t="shared" si="0"/>
        <v>43981.979999999996</v>
      </c>
      <c r="L19" s="991"/>
      <c r="M19" s="990"/>
      <c r="N19" s="990"/>
      <c r="O19" s="990"/>
      <c r="P19" s="990"/>
      <c r="Q19" s="990"/>
      <c r="R19" s="990"/>
      <c r="S19" s="990"/>
      <c r="T19" s="990"/>
      <c r="U19" s="990"/>
      <c r="V19" s="990"/>
      <c r="W19" s="990"/>
      <c r="X19" s="990"/>
      <c r="Y19" s="990"/>
      <c r="Z19" s="990"/>
      <c r="AA19" s="990"/>
      <c r="AB19" s="990"/>
      <c r="AC19" s="990"/>
      <c r="AD19" s="990"/>
      <c r="AE19" s="990"/>
      <c r="AF19" s="990"/>
      <c r="AG19" s="990"/>
      <c r="AH19" s="990"/>
      <c r="AI19" s="990"/>
      <c r="AJ19" s="990"/>
      <c r="AK19" s="990"/>
      <c r="AL19" s="990"/>
      <c r="AM19" s="990"/>
      <c r="AN19" s="990"/>
      <c r="AO19" s="990"/>
      <c r="AP19" s="990"/>
      <c r="AQ19" s="990"/>
      <c r="AR19" s="990"/>
      <c r="AS19" s="990"/>
      <c r="AT19" s="990"/>
      <c r="AU19" s="990"/>
      <c r="AV19" s="990"/>
      <c r="AW19" s="990"/>
      <c r="AX19" s="990"/>
      <c r="AY19" s="990"/>
      <c r="AZ19" s="990"/>
      <c r="BA19" s="990"/>
      <c r="BB19" s="990"/>
      <c r="BC19" s="990"/>
      <c r="BD19" s="990"/>
    </row>
    <row r="20" spans="1:56" s="989" customFormat="1" ht="33" customHeight="1">
      <c r="A20" s="1001"/>
      <c r="B20" s="1139" t="s">
        <v>1109</v>
      </c>
      <c r="C20" s="1000" t="s">
        <v>1110</v>
      </c>
      <c r="D20" s="999">
        <v>46051</v>
      </c>
      <c r="E20" s="1007" t="s">
        <v>1113</v>
      </c>
      <c r="F20" s="1151" t="s">
        <v>1114</v>
      </c>
      <c r="G20" s="1004" t="s">
        <v>26</v>
      </c>
      <c r="H20" s="1136">
        <v>1218</v>
      </c>
      <c r="I20" s="1089">
        <v>34.18</v>
      </c>
      <c r="J20" s="1142">
        <v>1</v>
      </c>
      <c r="K20" s="1143">
        <f t="shared" si="0"/>
        <v>41631.24</v>
      </c>
      <c r="L20" s="991"/>
      <c r="M20" s="990"/>
      <c r="N20" s="990"/>
      <c r="O20" s="990"/>
      <c r="P20" s="990"/>
      <c r="Q20" s="990"/>
      <c r="R20" s="990"/>
      <c r="S20" s="990"/>
      <c r="T20" s="990"/>
      <c r="U20" s="990"/>
      <c r="V20" s="990"/>
      <c r="W20" s="990"/>
      <c r="X20" s="990"/>
      <c r="Y20" s="990"/>
      <c r="Z20" s="990"/>
      <c r="AA20" s="990"/>
      <c r="AB20" s="990"/>
      <c r="AC20" s="990"/>
      <c r="AD20" s="990"/>
      <c r="AE20" s="990"/>
      <c r="AF20" s="990"/>
      <c r="AG20" s="990"/>
      <c r="AH20" s="990"/>
      <c r="AI20" s="990"/>
      <c r="AJ20" s="990"/>
      <c r="AK20" s="990"/>
      <c r="AL20" s="990"/>
      <c r="AM20" s="990"/>
      <c r="AN20" s="990"/>
      <c r="AO20" s="990"/>
      <c r="AP20" s="990"/>
      <c r="AQ20" s="990"/>
      <c r="AR20" s="990"/>
      <c r="AS20" s="990"/>
      <c r="AT20" s="990"/>
      <c r="AU20" s="990"/>
      <c r="AV20" s="990"/>
      <c r="AW20" s="990"/>
      <c r="AX20" s="990"/>
      <c r="AY20" s="990"/>
      <c r="AZ20" s="990"/>
      <c r="BA20" s="990"/>
      <c r="BB20" s="990"/>
      <c r="BC20" s="990"/>
      <c r="BD20" s="990"/>
    </row>
    <row r="21" spans="1:56" s="989" customFormat="1" ht="36">
      <c r="A21" s="1001"/>
      <c r="B21" s="1139" t="s">
        <v>1115</v>
      </c>
      <c r="C21" s="1000" t="s">
        <v>1116</v>
      </c>
      <c r="D21" s="999">
        <v>46053</v>
      </c>
      <c r="E21" s="1007" t="s">
        <v>1117</v>
      </c>
      <c r="F21" s="1152" t="s">
        <v>1118</v>
      </c>
      <c r="G21" s="1089" t="s">
        <v>26</v>
      </c>
      <c r="H21" s="1141">
        <v>20</v>
      </c>
      <c r="I21" s="1089">
        <v>1286.0899999999999</v>
      </c>
      <c r="J21" s="1142">
        <v>1</v>
      </c>
      <c r="K21" s="1143">
        <f t="shared" si="0"/>
        <v>25721.8</v>
      </c>
      <c r="L21" s="991"/>
      <c r="M21" s="990"/>
      <c r="N21" s="990"/>
      <c r="O21" s="990"/>
      <c r="P21" s="990"/>
      <c r="Q21" s="990"/>
      <c r="R21" s="990"/>
      <c r="S21" s="990"/>
      <c r="T21" s="990"/>
      <c r="U21" s="990"/>
      <c r="V21" s="990"/>
      <c r="W21" s="990"/>
      <c r="X21" s="990"/>
      <c r="Y21" s="990"/>
      <c r="Z21" s="990"/>
      <c r="AA21" s="990"/>
      <c r="AB21" s="990"/>
      <c r="AC21" s="990"/>
      <c r="AD21" s="990"/>
      <c r="AE21" s="990"/>
      <c r="AF21" s="990"/>
      <c r="AG21" s="990"/>
      <c r="AH21" s="990"/>
      <c r="AI21" s="990"/>
      <c r="AJ21" s="990"/>
      <c r="AK21" s="990"/>
      <c r="AL21" s="990"/>
      <c r="AM21" s="990"/>
      <c r="AN21" s="990"/>
      <c r="AO21" s="990"/>
      <c r="AP21" s="990"/>
      <c r="AQ21" s="990"/>
      <c r="AR21" s="990"/>
      <c r="AS21" s="990"/>
      <c r="AT21" s="990"/>
      <c r="AU21" s="990"/>
      <c r="AV21" s="990"/>
      <c r="AW21" s="990"/>
      <c r="AX21" s="990"/>
      <c r="AY21" s="990"/>
      <c r="AZ21" s="990"/>
      <c r="BA21" s="990"/>
      <c r="BB21" s="990"/>
      <c r="BC21" s="990"/>
      <c r="BD21" s="990"/>
    </row>
    <row r="22" spans="1:56" s="989" customFormat="1" ht="33" customHeight="1">
      <c r="A22" s="1001"/>
      <c r="B22" s="1139" t="s">
        <v>1084</v>
      </c>
      <c r="C22" s="1000" t="s">
        <v>1085</v>
      </c>
      <c r="D22" s="999">
        <v>46064</v>
      </c>
      <c r="E22" s="1007" t="s">
        <v>1119</v>
      </c>
      <c r="F22" s="1150" t="s">
        <v>1120</v>
      </c>
      <c r="G22" s="996" t="s">
        <v>26</v>
      </c>
      <c r="H22" s="1141">
        <v>7</v>
      </c>
      <c r="I22" s="1089">
        <v>22.57</v>
      </c>
      <c r="J22" s="1142">
        <v>1</v>
      </c>
      <c r="K22" s="1143">
        <f t="shared" si="0"/>
        <v>157.99</v>
      </c>
      <c r="L22" s="991"/>
      <c r="M22" s="1003">
        <f>K22</f>
        <v>157.99</v>
      </c>
      <c r="N22" s="990"/>
      <c r="O22" s="990"/>
      <c r="P22" s="990"/>
      <c r="Q22" s="990"/>
      <c r="R22" s="990"/>
      <c r="S22" s="990"/>
      <c r="T22" s="990"/>
      <c r="U22" s="990"/>
      <c r="V22" s="990"/>
      <c r="W22" s="990"/>
      <c r="X22" s="990"/>
      <c r="Y22" s="990"/>
      <c r="Z22" s="990"/>
      <c r="AA22" s="990"/>
      <c r="AB22" s="990"/>
      <c r="AC22" s="990"/>
      <c r="AD22" s="990"/>
      <c r="AE22" s="990"/>
      <c r="AF22" s="990"/>
      <c r="AG22" s="990"/>
      <c r="AH22" s="990"/>
      <c r="AI22" s="990"/>
      <c r="AJ22" s="990"/>
      <c r="AK22" s="990"/>
      <c r="AL22" s="990"/>
      <c r="AM22" s="990"/>
      <c r="AN22" s="990"/>
      <c r="AO22" s="990"/>
      <c r="AP22" s="990"/>
      <c r="AQ22" s="990"/>
      <c r="AR22" s="990"/>
      <c r="AS22" s="990"/>
      <c r="AT22" s="990"/>
      <c r="AU22" s="990"/>
      <c r="AV22" s="990"/>
      <c r="AW22" s="990"/>
      <c r="AX22" s="990"/>
      <c r="AY22" s="990"/>
      <c r="AZ22" s="990"/>
      <c r="BA22" s="990"/>
      <c r="BB22" s="990"/>
      <c r="BC22" s="990"/>
      <c r="BD22" s="990"/>
    </row>
    <row r="23" spans="1:56" s="989" customFormat="1" ht="33" customHeight="1">
      <c r="A23" s="1001"/>
      <c r="B23" s="1139" t="s">
        <v>1084</v>
      </c>
      <c r="C23" s="1000" t="s">
        <v>1085</v>
      </c>
      <c r="D23" s="999">
        <v>46064</v>
      </c>
      <c r="E23" s="1007" t="s">
        <v>1121</v>
      </c>
      <c r="F23" s="1150" t="s">
        <v>1122</v>
      </c>
      <c r="G23" s="996" t="s">
        <v>26</v>
      </c>
      <c r="H23" s="1141">
        <v>7</v>
      </c>
      <c r="I23" s="1089">
        <v>130.94</v>
      </c>
      <c r="J23" s="1142">
        <v>1</v>
      </c>
      <c r="K23" s="1143">
        <f t="shared" si="0"/>
        <v>916.57999999999993</v>
      </c>
      <c r="L23" s="991"/>
      <c r="M23" s="1003">
        <f>K23</f>
        <v>916.57999999999993</v>
      </c>
      <c r="N23" s="990"/>
      <c r="O23" s="990"/>
      <c r="P23" s="990"/>
      <c r="Q23" s="990"/>
      <c r="R23" s="990"/>
      <c r="S23" s="990"/>
      <c r="T23" s="990"/>
      <c r="U23" s="990"/>
      <c r="V23" s="990"/>
      <c r="W23" s="990"/>
      <c r="X23" s="990"/>
      <c r="Y23" s="990"/>
      <c r="Z23" s="990"/>
      <c r="AA23" s="990"/>
      <c r="AB23" s="990"/>
      <c r="AC23" s="990"/>
      <c r="AD23" s="990"/>
      <c r="AE23" s="990"/>
      <c r="AF23" s="990"/>
      <c r="AG23" s="990"/>
      <c r="AH23" s="990"/>
      <c r="AI23" s="990"/>
      <c r="AJ23" s="990"/>
      <c r="AK23" s="990"/>
      <c r="AL23" s="990"/>
      <c r="AM23" s="990"/>
      <c r="AN23" s="990"/>
      <c r="AO23" s="990"/>
      <c r="AP23" s="990"/>
      <c r="AQ23" s="990"/>
      <c r="AR23" s="990"/>
      <c r="AS23" s="990"/>
      <c r="AT23" s="990"/>
      <c r="AU23" s="990"/>
      <c r="AV23" s="990"/>
      <c r="AW23" s="990"/>
      <c r="AX23" s="990"/>
      <c r="AY23" s="990"/>
      <c r="AZ23" s="990"/>
      <c r="BA23" s="990"/>
      <c r="BB23" s="990"/>
      <c r="BC23" s="990"/>
      <c r="BD23" s="990"/>
    </row>
    <row r="24" spans="1:56" s="989" customFormat="1" ht="28.8" customHeight="1">
      <c r="A24" s="1001"/>
      <c r="B24" s="1139" t="s">
        <v>1084</v>
      </c>
      <c r="C24" s="1000" t="s">
        <v>1085</v>
      </c>
      <c r="D24" s="999">
        <v>46075</v>
      </c>
      <c r="E24" s="1007" t="s">
        <v>1123</v>
      </c>
      <c r="F24" s="1150" t="s">
        <v>1124</v>
      </c>
      <c r="G24" s="996" t="s">
        <v>26</v>
      </c>
      <c r="H24" s="1141">
        <v>7</v>
      </c>
      <c r="I24" s="1089">
        <v>130.94</v>
      </c>
      <c r="J24" s="1142">
        <v>1</v>
      </c>
      <c r="K24" s="1143">
        <f t="shared" si="0"/>
        <v>916.57999999999993</v>
      </c>
      <c r="L24" s="991"/>
      <c r="M24" s="1003">
        <f>K24</f>
        <v>916.57999999999993</v>
      </c>
      <c r="N24" s="990"/>
      <c r="O24" s="990"/>
      <c r="P24" s="990"/>
      <c r="Q24" s="990"/>
      <c r="R24" s="990"/>
      <c r="S24" s="990"/>
      <c r="T24" s="990"/>
      <c r="U24" s="990"/>
      <c r="V24" s="990"/>
      <c r="W24" s="990"/>
      <c r="X24" s="990"/>
      <c r="Y24" s="990"/>
      <c r="Z24" s="990"/>
      <c r="AA24" s="990"/>
      <c r="AB24" s="990"/>
      <c r="AC24" s="990"/>
      <c r="AD24" s="990"/>
      <c r="AE24" s="990"/>
      <c r="AF24" s="990"/>
      <c r="AG24" s="990"/>
      <c r="AH24" s="990"/>
      <c r="AI24" s="990"/>
      <c r="AJ24" s="990"/>
      <c r="AK24" s="990"/>
      <c r="AL24" s="990"/>
      <c r="AM24" s="990"/>
      <c r="AN24" s="990"/>
      <c r="AO24" s="990"/>
      <c r="AP24" s="990"/>
      <c r="AQ24" s="990"/>
      <c r="AR24" s="990"/>
      <c r="AS24" s="990"/>
      <c r="AT24" s="990"/>
      <c r="AU24" s="990"/>
      <c r="AV24" s="990"/>
      <c r="AW24" s="990"/>
      <c r="AX24" s="990"/>
      <c r="AY24" s="990"/>
      <c r="AZ24" s="990"/>
      <c r="BA24" s="990"/>
      <c r="BB24" s="990"/>
      <c r="BC24" s="990"/>
      <c r="BD24" s="990"/>
    </row>
    <row r="25" spans="1:56" s="989" customFormat="1" ht="36" customHeight="1">
      <c r="A25" s="1001"/>
      <c r="B25" s="1139" t="s">
        <v>1088</v>
      </c>
      <c r="C25" s="1000" t="s">
        <v>1089</v>
      </c>
      <c r="D25" s="999">
        <v>46065</v>
      </c>
      <c r="E25" s="1007" t="s">
        <v>1125</v>
      </c>
      <c r="F25" s="1151" t="s">
        <v>1126</v>
      </c>
      <c r="G25" s="996" t="s">
        <v>26</v>
      </c>
      <c r="H25" s="1141">
        <v>6</v>
      </c>
      <c r="I25" s="1089">
        <v>22.57</v>
      </c>
      <c r="J25" s="1142">
        <v>1</v>
      </c>
      <c r="K25" s="1143">
        <f t="shared" si="0"/>
        <v>135.42000000000002</v>
      </c>
      <c r="L25" s="991"/>
      <c r="M25" s="1003">
        <f>K25</f>
        <v>135.42000000000002</v>
      </c>
      <c r="N25" s="990"/>
      <c r="O25" s="990"/>
      <c r="P25" s="990"/>
      <c r="Q25" s="990"/>
      <c r="R25" s="990"/>
      <c r="S25" s="990"/>
      <c r="T25" s="990"/>
      <c r="U25" s="990"/>
      <c r="V25" s="990"/>
      <c r="W25" s="990"/>
      <c r="X25" s="990"/>
      <c r="Y25" s="990"/>
      <c r="Z25" s="990"/>
      <c r="AA25" s="990"/>
      <c r="AB25" s="990"/>
      <c r="AC25" s="990"/>
      <c r="AD25" s="990"/>
      <c r="AE25" s="990"/>
      <c r="AF25" s="990"/>
      <c r="AG25" s="990"/>
      <c r="AH25" s="990"/>
      <c r="AI25" s="990"/>
      <c r="AJ25" s="990"/>
      <c r="AK25" s="990"/>
      <c r="AL25" s="990"/>
      <c r="AM25" s="990"/>
      <c r="AN25" s="990"/>
      <c r="AO25" s="990"/>
      <c r="AP25" s="990"/>
      <c r="AQ25" s="990"/>
      <c r="AR25" s="990"/>
      <c r="AS25" s="990"/>
      <c r="AT25" s="990"/>
      <c r="AU25" s="990"/>
      <c r="AV25" s="990"/>
      <c r="AW25" s="990"/>
      <c r="AX25" s="990"/>
      <c r="AY25" s="990"/>
      <c r="AZ25" s="990"/>
      <c r="BA25" s="990"/>
      <c r="BB25" s="990"/>
      <c r="BC25" s="990"/>
      <c r="BD25" s="990"/>
    </row>
    <row r="26" spans="1:56" s="989" customFormat="1" ht="33" customHeight="1">
      <c r="A26" s="1001"/>
      <c r="B26" s="1139" t="s">
        <v>1088</v>
      </c>
      <c r="C26" s="1000" t="s">
        <v>1089</v>
      </c>
      <c r="D26" s="999">
        <v>46064</v>
      </c>
      <c r="E26" s="1007" t="s">
        <v>1127</v>
      </c>
      <c r="F26" s="1151" t="s">
        <v>1128</v>
      </c>
      <c r="G26" s="996" t="s">
        <v>26</v>
      </c>
      <c r="H26" s="1141">
        <v>6</v>
      </c>
      <c r="I26" s="1089">
        <v>130.94</v>
      </c>
      <c r="J26" s="1142">
        <v>1</v>
      </c>
      <c r="K26" s="1143">
        <f t="shared" si="0"/>
        <v>785.64</v>
      </c>
      <c r="L26" s="991"/>
      <c r="M26" s="1002"/>
      <c r="N26" s="990"/>
      <c r="O26" s="990"/>
      <c r="P26" s="990"/>
      <c r="Q26" s="990"/>
      <c r="R26" s="990"/>
      <c r="S26" s="990"/>
      <c r="T26" s="990"/>
      <c r="U26" s="990"/>
      <c r="V26" s="990"/>
      <c r="W26" s="990"/>
      <c r="X26" s="990"/>
      <c r="Y26" s="990"/>
      <c r="Z26" s="990"/>
      <c r="AA26" s="990"/>
      <c r="AB26" s="990"/>
      <c r="AC26" s="990"/>
      <c r="AD26" s="990"/>
      <c r="AE26" s="990"/>
      <c r="AF26" s="990"/>
      <c r="AG26" s="990"/>
      <c r="AH26" s="990"/>
      <c r="AI26" s="990"/>
      <c r="AJ26" s="990"/>
      <c r="AK26" s="990"/>
      <c r="AL26" s="990"/>
      <c r="AM26" s="990"/>
      <c r="AN26" s="990"/>
      <c r="AO26" s="990"/>
      <c r="AP26" s="990"/>
      <c r="AQ26" s="990"/>
      <c r="AR26" s="990"/>
      <c r="AS26" s="990"/>
      <c r="AT26" s="990"/>
      <c r="AU26" s="990"/>
      <c r="AV26" s="990"/>
      <c r="AW26" s="990"/>
      <c r="AX26" s="990"/>
      <c r="AY26" s="990"/>
      <c r="AZ26" s="990"/>
      <c r="BA26" s="990"/>
      <c r="BB26" s="990"/>
      <c r="BC26" s="990"/>
      <c r="BD26" s="990"/>
    </row>
    <row r="27" spans="1:56" s="989" customFormat="1" ht="33" customHeight="1">
      <c r="A27" s="1001"/>
      <c r="B27" s="1139" t="s">
        <v>1088</v>
      </c>
      <c r="C27" s="1000" t="s">
        <v>1089</v>
      </c>
      <c r="D27" s="999">
        <v>46076</v>
      </c>
      <c r="E27" s="1007" t="s">
        <v>1129</v>
      </c>
      <c r="F27" s="1151" t="s">
        <v>1130</v>
      </c>
      <c r="G27" s="996" t="s">
        <v>26</v>
      </c>
      <c r="H27" s="1141">
        <v>6</v>
      </c>
      <c r="I27" s="1089">
        <v>130.94</v>
      </c>
      <c r="J27" s="1142">
        <v>1</v>
      </c>
      <c r="K27" s="1143">
        <f t="shared" si="0"/>
        <v>785.64</v>
      </c>
      <c r="L27" s="991"/>
      <c r="M27" s="1003">
        <f>SUM(M22:M25)</f>
        <v>2126.5699999999997</v>
      </c>
      <c r="N27" s="990"/>
      <c r="O27" s="990"/>
      <c r="P27" s="990"/>
      <c r="Q27" s="990"/>
      <c r="R27" s="990"/>
      <c r="S27" s="990"/>
      <c r="T27" s="990"/>
      <c r="U27" s="990"/>
      <c r="V27" s="990"/>
      <c r="W27" s="990"/>
      <c r="X27" s="990"/>
      <c r="Y27" s="990"/>
      <c r="Z27" s="990"/>
      <c r="AA27" s="990"/>
      <c r="AB27" s="990"/>
      <c r="AC27" s="990"/>
      <c r="AD27" s="990"/>
      <c r="AE27" s="990"/>
      <c r="AF27" s="990"/>
      <c r="AG27" s="990"/>
      <c r="AH27" s="990"/>
      <c r="AI27" s="990"/>
      <c r="AJ27" s="990"/>
      <c r="AK27" s="990"/>
      <c r="AL27" s="990"/>
      <c r="AM27" s="990"/>
      <c r="AN27" s="990"/>
      <c r="AO27" s="990"/>
      <c r="AP27" s="990"/>
      <c r="AQ27" s="990"/>
      <c r="AR27" s="990"/>
      <c r="AS27" s="990"/>
      <c r="AT27" s="990"/>
      <c r="AU27" s="990"/>
      <c r="AV27" s="990"/>
      <c r="AW27" s="990"/>
      <c r="AX27" s="990"/>
      <c r="AY27" s="990"/>
      <c r="AZ27" s="990"/>
      <c r="BA27" s="990"/>
      <c r="BB27" s="990"/>
      <c r="BC27" s="990"/>
      <c r="BD27" s="990"/>
    </row>
    <row r="28" spans="1:56" s="989" customFormat="1" ht="33" customHeight="1">
      <c r="A28" s="1001"/>
      <c r="B28" s="1139" t="s">
        <v>1092</v>
      </c>
      <c r="C28" s="1000" t="s">
        <v>1131</v>
      </c>
      <c r="D28" s="999">
        <v>46065</v>
      </c>
      <c r="E28" s="1007" t="s">
        <v>1132</v>
      </c>
      <c r="F28" s="1151" t="s">
        <v>1133</v>
      </c>
      <c r="G28" s="996" t="s">
        <v>26</v>
      </c>
      <c r="H28" s="1141">
        <v>42</v>
      </c>
      <c r="I28" s="1089">
        <v>22.57</v>
      </c>
      <c r="J28" s="1142">
        <v>1</v>
      </c>
      <c r="K28" s="1143">
        <f t="shared" si="0"/>
        <v>947.94</v>
      </c>
      <c r="L28" s="991"/>
      <c r="M28" s="990"/>
      <c r="N28" s="990"/>
      <c r="O28" s="990"/>
      <c r="P28" s="990"/>
      <c r="Q28" s="990"/>
      <c r="R28" s="990"/>
      <c r="S28" s="990"/>
      <c r="T28" s="990"/>
      <c r="U28" s="990"/>
      <c r="V28" s="990"/>
      <c r="W28" s="990"/>
      <c r="X28" s="990"/>
      <c r="Y28" s="990"/>
      <c r="Z28" s="990"/>
      <c r="AA28" s="990"/>
      <c r="AB28" s="990"/>
      <c r="AC28" s="990"/>
      <c r="AD28" s="990"/>
      <c r="AE28" s="990"/>
      <c r="AF28" s="990"/>
      <c r="AG28" s="990"/>
      <c r="AH28" s="990"/>
      <c r="AI28" s="990"/>
      <c r="AJ28" s="990"/>
      <c r="AK28" s="990"/>
      <c r="AL28" s="990"/>
      <c r="AM28" s="990"/>
      <c r="AN28" s="990"/>
      <c r="AO28" s="990"/>
      <c r="AP28" s="990"/>
      <c r="AQ28" s="990"/>
      <c r="AR28" s="990"/>
      <c r="AS28" s="990"/>
      <c r="AT28" s="990"/>
      <c r="AU28" s="990"/>
      <c r="AV28" s="990"/>
      <c r="AW28" s="990"/>
      <c r="AX28" s="990"/>
      <c r="AY28" s="990"/>
      <c r="AZ28" s="990"/>
      <c r="BA28" s="990"/>
      <c r="BB28" s="990"/>
      <c r="BC28" s="990"/>
      <c r="BD28" s="990"/>
    </row>
    <row r="29" spans="1:56" s="989" customFormat="1" ht="33" customHeight="1">
      <c r="A29" s="1001"/>
      <c r="B29" s="1139" t="s">
        <v>1092</v>
      </c>
      <c r="C29" s="1000" t="s">
        <v>1131</v>
      </c>
      <c r="D29" s="999">
        <v>46076</v>
      </c>
      <c r="E29" s="1007" t="s">
        <v>1134</v>
      </c>
      <c r="F29" s="1151" t="s">
        <v>1135</v>
      </c>
      <c r="G29" s="996" t="s">
        <v>26</v>
      </c>
      <c r="H29" s="1141">
        <v>42</v>
      </c>
      <c r="I29" s="1089">
        <v>130.94</v>
      </c>
      <c r="J29" s="1142">
        <v>1</v>
      </c>
      <c r="K29" s="1143">
        <f t="shared" si="0"/>
        <v>5499.48</v>
      </c>
      <c r="L29" s="991"/>
      <c r="M29" s="1002">
        <f>M27/H3</f>
        <v>1.2890759407477323E-4</v>
      </c>
      <c r="N29" s="990"/>
      <c r="O29" s="990"/>
      <c r="P29" s="990"/>
      <c r="Q29" s="990"/>
      <c r="R29" s="990"/>
      <c r="S29" s="990"/>
      <c r="T29" s="990"/>
      <c r="U29" s="990"/>
      <c r="V29" s="990"/>
      <c r="W29" s="990"/>
      <c r="X29" s="990"/>
      <c r="Y29" s="990"/>
      <c r="Z29" s="990"/>
      <c r="AA29" s="990"/>
      <c r="AB29" s="990"/>
      <c r="AC29" s="990"/>
      <c r="AD29" s="990"/>
      <c r="AE29" s="990"/>
      <c r="AF29" s="990"/>
      <c r="AG29" s="990"/>
      <c r="AH29" s="990"/>
      <c r="AI29" s="990"/>
      <c r="AJ29" s="990"/>
      <c r="AK29" s="990"/>
      <c r="AL29" s="990"/>
      <c r="AM29" s="990"/>
      <c r="AN29" s="990"/>
      <c r="AO29" s="990"/>
      <c r="AP29" s="990"/>
      <c r="AQ29" s="990"/>
      <c r="AR29" s="990"/>
      <c r="AS29" s="990"/>
      <c r="AT29" s="990"/>
      <c r="AU29" s="990"/>
      <c r="AV29" s="990"/>
      <c r="AW29" s="990"/>
      <c r="AX29" s="990"/>
      <c r="AY29" s="990"/>
      <c r="AZ29" s="990"/>
      <c r="BA29" s="990"/>
      <c r="BB29" s="990"/>
      <c r="BC29" s="990"/>
      <c r="BD29" s="990"/>
    </row>
    <row r="30" spans="1:56" s="989" customFormat="1" ht="33" customHeight="1">
      <c r="A30" s="1001"/>
      <c r="B30" s="1139" t="s">
        <v>1092</v>
      </c>
      <c r="C30" s="1000" t="s">
        <v>1131</v>
      </c>
      <c r="D30" s="999">
        <v>46065</v>
      </c>
      <c r="E30" s="1007" t="s">
        <v>1136</v>
      </c>
      <c r="F30" s="1151" t="s">
        <v>1137</v>
      </c>
      <c r="G30" s="996" t="s">
        <v>26</v>
      </c>
      <c r="H30" s="1141">
        <v>42</v>
      </c>
      <c r="I30" s="1089">
        <v>130.94</v>
      </c>
      <c r="J30" s="1142">
        <v>1</v>
      </c>
      <c r="K30" s="1143">
        <f t="shared" si="0"/>
        <v>5499.48</v>
      </c>
      <c r="L30" s="991"/>
      <c r="M30" s="1002"/>
      <c r="N30" s="990"/>
      <c r="O30" s="990"/>
      <c r="P30" s="990"/>
      <c r="Q30" s="990"/>
      <c r="R30" s="990"/>
      <c r="S30" s="990"/>
      <c r="T30" s="990"/>
      <c r="U30" s="990"/>
      <c r="V30" s="990"/>
      <c r="W30" s="990"/>
      <c r="X30" s="990"/>
      <c r="Y30" s="990"/>
      <c r="Z30" s="990"/>
      <c r="AA30" s="990"/>
      <c r="AB30" s="990"/>
      <c r="AC30" s="990"/>
      <c r="AD30" s="990"/>
      <c r="AE30" s="990"/>
      <c r="AF30" s="990"/>
      <c r="AG30" s="990"/>
      <c r="AH30" s="990"/>
      <c r="AI30" s="990"/>
      <c r="AJ30" s="990"/>
      <c r="AK30" s="990"/>
      <c r="AL30" s="990"/>
      <c r="AM30" s="990"/>
      <c r="AN30" s="990"/>
      <c r="AO30" s="990"/>
      <c r="AP30" s="990"/>
      <c r="AQ30" s="990"/>
      <c r="AR30" s="990"/>
      <c r="AS30" s="990"/>
      <c r="AT30" s="990"/>
      <c r="AU30" s="990"/>
      <c r="AV30" s="990"/>
      <c r="AW30" s="990"/>
      <c r="AX30" s="990"/>
      <c r="AY30" s="990"/>
      <c r="AZ30" s="990"/>
      <c r="BA30" s="990"/>
      <c r="BB30" s="990"/>
      <c r="BC30" s="990"/>
      <c r="BD30" s="990"/>
    </row>
    <row r="31" spans="1:56" s="989" customFormat="1" ht="33" customHeight="1">
      <c r="A31" s="1001"/>
      <c r="B31" s="1139" t="s">
        <v>1138</v>
      </c>
      <c r="C31" s="1000" t="s">
        <v>1139</v>
      </c>
      <c r="D31" s="999">
        <v>46046</v>
      </c>
      <c r="E31" s="1007" t="s">
        <v>1141</v>
      </c>
      <c r="F31" s="1151" t="s">
        <v>1140</v>
      </c>
      <c r="G31" s="996" t="s">
        <v>26</v>
      </c>
      <c r="H31" s="1141">
        <v>988</v>
      </c>
      <c r="I31" s="1089">
        <v>10.119999999999999</v>
      </c>
      <c r="J31" s="1142">
        <v>1</v>
      </c>
      <c r="K31" s="1143">
        <f t="shared" si="0"/>
        <v>9998.56</v>
      </c>
      <c r="L31" s="991"/>
      <c r="M31" s="1002"/>
      <c r="N31" s="990"/>
      <c r="O31" s="990"/>
      <c r="P31" s="990"/>
      <c r="Q31" s="990"/>
      <c r="R31" s="990"/>
      <c r="S31" s="990"/>
      <c r="T31" s="990"/>
      <c r="U31" s="990"/>
      <c r="V31" s="990"/>
      <c r="W31" s="990"/>
      <c r="X31" s="990"/>
      <c r="Y31" s="990"/>
      <c r="Z31" s="990"/>
      <c r="AA31" s="990"/>
      <c r="AB31" s="990"/>
      <c r="AC31" s="990"/>
      <c r="AD31" s="990"/>
      <c r="AE31" s="990"/>
      <c r="AF31" s="990"/>
      <c r="AG31" s="990"/>
      <c r="AH31" s="990"/>
      <c r="AI31" s="990"/>
      <c r="AJ31" s="990"/>
      <c r="AK31" s="990"/>
      <c r="AL31" s="990"/>
      <c r="AM31" s="990"/>
      <c r="AN31" s="990"/>
      <c r="AO31" s="990"/>
      <c r="AP31" s="990"/>
      <c r="AQ31" s="990"/>
      <c r="AR31" s="990"/>
      <c r="AS31" s="990"/>
      <c r="AT31" s="990"/>
      <c r="AU31" s="990"/>
      <c r="AV31" s="990"/>
      <c r="AW31" s="990"/>
      <c r="AX31" s="990"/>
      <c r="AY31" s="990"/>
      <c r="AZ31" s="990"/>
      <c r="BA31" s="990"/>
      <c r="BB31" s="990"/>
      <c r="BC31" s="990"/>
      <c r="BD31" s="990"/>
    </row>
    <row r="32" spans="1:56" s="989" customFormat="1" ht="33" customHeight="1">
      <c r="A32" s="1001"/>
      <c r="B32" s="1139" t="s">
        <v>1138</v>
      </c>
      <c r="C32" s="1000" t="s">
        <v>1139</v>
      </c>
      <c r="D32" s="999">
        <v>46037</v>
      </c>
      <c r="E32" s="1007" t="s">
        <v>1142</v>
      </c>
      <c r="F32" s="1151" t="s">
        <v>1143</v>
      </c>
      <c r="G32" s="996" t="s">
        <v>26</v>
      </c>
      <c r="H32" s="1141">
        <v>988</v>
      </c>
      <c r="I32" s="1089">
        <v>10.119999999999999</v>
      </c>
      <c r="J32" s="1142">
        <v>1</v>
      </c>
      <c r="K32" s="1143">
        <f t="shared" si="0"/>
        <v>9998.56</v>
      </c>
      <c r="L32" s="991"/>
      <c r="M32" s="1002"/>
      <c r="N32" s="990"/>
      <c r="O32" s="990"/>
      <c r="P32" s="990"/>
      <c r="Q32" s="990"/>
      <c r="R32" s="990"/>
      <c r="S32" s="990"/>
      <c r="T32" s="990"/>
      <c r="U32" s="990"/>
      <c r="V32" s="990"/>
      <c r="W32" s="990"/>
      <c r="X32" s="990"/>
      <c r="Y32" s="990"/>
      <c r="Z32" s="990"/>
      <c r="AA32" s="990"/>
      <c r="AB32" s="990"/>
      <c r="AC32" s="990"/>
      <c r="AD32" s="990"/>
      <c r="AE32" s="990"/>
      <c r="AF32" s="990"/>
      <c r="AG32" s="990"/>
      <c r="AH32" s="990"/>
      <c r="AI32" s="990"/>
      <c r="AJ32" s="990"/>
      <c r="AK32" s="990"/>
      <c r="AL32" s="990"/>
      <c r="AM32" s="990"/>
      <c r="AN32" s="990"/>
      <c r="AO32" s="990"/>
      <c r="AP32" s="990"/>
      <c r="AQ32" s="990"/>
      <c r="AR32" s="990"/>
      <c r="AS32" s="990"/>
      <c r="AT32" s="990"/>
      <c r="AU32" s="990"/>
      <c r="AV32" s="990"/>
      <c r="AW32" s="990"/>
      <c r="AX32" s="990"/>
      <c r="AY32" s="990"/>
      <c r="AZ32" s="990"/>
      <c r="BA32" s="990"/>
      <c r="BB32" s="990"/>
      <c r="BC32" s="990"/>
      <c r="BD32" s="990"/>
    </row>
    <row r="33" spans="1:56" s="989" customFormat="1" ht="33" customHeight="1">
      <c r="A33" s="1001"/>
      <c r="B33" s="1139" t="s">
        <v>1096</v>
      </c>
      <c r="C33" s="1000" t="s">
        <v>1097</v>
      </c>
      <c r="D33" s="999">
        <v>46067</v>
      </c>
      <c r="E33" s="1007" t="s">
        <v>1144</v>
      </c>
      <c r="F33" s="1151" t="s">
        <v>1145</v>
      </c>
      <c r="G33" s="996" t="s">
        <v>26</v>
      </c>
      <c r="H33" s="1141">
        <v>862</v>
      </c>
      <c r="I33" s="1089">
        <v>8.2799999999999994</v>
      </c>
      <c r="J33" s="1142">
        <v>1</v>
      </c>
      <c r="K33" s="1143">
        <f t="shared" si="0"/>
        <v>7137.36</v>
      </c>
      <c r="L33" s="991"/>
      <c r="M33" s="1002"/>
      <c r="N33" s="990"/>
      <c r="O33" s="990"/>
      <c r="P33" s="990"/>
      <c r="Q33" s="990"/>
      <c r="R33" s="990"/>
      <c r="S33" s="990"/>
      <c r="T33" s="990"/>
      <c r="U33" s="990"/>
      <c r="V33" s="990"/>
      <c r="W33" s="990"/>
      <c r="X33" s="990"/>
      <c r="Y33" s="990"/>
      <c r="Z33" s="990"/>
      <c r="AA33" s="990"/>
      <c r="AB33" s="990"/>
      <c r="AC33" s="990"/>
      <c r="AD33" s="990"/>
      <c r="AE33" s="990"/>
      <c r="AF33" s="990"/>
      <c r="AG33" s="990"/>
      <c r="AH33" s="990"/>
      <c r="AI33" s="990"/>
      <c r="AJ33" s="990"/>
      <c r="AK33" s="990"/>
      <c r="AL33" s="990"/>
      <c r="AM33" s="990"/>
      <c r="AN33" s="990"/>
      <c r="AO33" s="990"/>
      <c r="AP33" s="990"/>
      <c r="AQ33" s="990"/>
      <c r="AR33" s="990"/>
      <c r="AS33" s="990"/>
      <c r="AT33" s="990"/>
      <c r="AU33" s="990"/>
      <c r="AV33" s="990"/>
      <c r="AW33" s="990"/>
      <c r="AX33" s="990"/>
      <c r="AY33" s="990"/>
      <c r="AZ33" s="990"/>
      <c r="BA33" s="990"/>
      <c r="BB33" s="990"/>
      <c r="BC33" s="990"/>
      <c r="BD33" s="990"/>
    </row>
    <row r="34" spans="1:56" s="1134" customFormat="1" ht="33" customHeight="1">
      <c r="A34" s="1001"/>
      <c r="B34" s="1139" t="s">
        <v>1109</v>
      </c>
      <c r="C34" s="1000" t="s">
        <v>1110</v>
      </c>
      <c r="D34" s="999">
        <v>46070</v>
      </c>
      <c r="E34" s="1007" t="s">
        <v>1146</v>
      </c>
      <c r="F34" s="1151" t="s">
        <v>1147</v>
      </c>
      <c r="G34" s="996" t="s">
        <v>26</v>
      </c>
      <c r="H34" s="1136">
        <v>1218</v>
      </c>
      <c r="I34" s="1089">
        <v>1.73</v>
      </c>
      <c r="J34" s="1142">
        <v>1</v>
      </c>
      <c r="K34" s="1143">
        <f t="shared" si="0"/>
        <v>2107.14</v>
      </c>
      <c r="L34" s="991"/>
      <c r="M34" s="1002"/>
      <c r="N34" s="990"/>
      <c r="O34" s="990"/>
      <c r="P34" s="990"/>
      <c r="Q34" s="990"/>
      <c r="R34" s="990"/>
      <c r="S34" s="990"/>
      <c r="T34" s="990"/>
      <c r="U34" s="990"/>
      <c r="V34" s="990"/>
      <c r="W34" s="990"/>
      <c r="X34" s="990"/>
      <c r="Y34" s="990"/>
      <c r="Z34" s="990"/>
      <c r="AA34" s="990"/>
      <c r="AB34" s="990"/>
      <c r="AC34" s="990"/>
      <c r="AD34" s="990"/>
      <c r="AE34" s="990"/>
      <c r="AF34" s="990"/>
      <c r="AG34" s="990"/>
      <c r="AH34" s="990"/>
      <c r="AI34" s="990"/>
      <c r="AJ34" s="990"/>
      <c r="AK34" s="990"/>
      <c r="AL34" s="990"/>
      <c r="AM34" s="990"/>
      <c r="AN34" s="990"/>
      <c r="AO34" s="990"/>
      <c r="AP34" s="990"/>
      <c r="AQ34" s="990"/>
      <c r="AR34" s="990"/>
      <c r="AS34" s="990"/>
      <c r="AT34" s="990"/>
      <c r="AU34" s="990"/>
      <c r="AV34" s="990"/>
      <c r="AW34" s="990"/>
      <c r="AX34" s="990"/>
      <c r="AY34" s="990"/>
      <c r="AZ34" s="990"/>
      <c r="BA34" s="990"/>
      <c r="BB34" s="990"/>
      <c r="BC34" s="990"/>
      <c r="BD34" s="990"/>
    </row>
    <row r="35" spans="1:56" s="1134" customFormat="1" ht="33" customHeight="1">
      <c r="A35" s="1001"/>
      <c r="B35" s="1139" t="s">
        <v>1138</v>
      </c>
      <c r="C35" s="1000" t="s">
        <v>1139</v>
      </c>
      <c r="D35" s="999">
        <v>46086</v>
      </c>
      <c r="E35" s="1007" t="s">
        <v>1149</v>
      </c>
      <c r="F35" s="1151" t="s">
        <v>1150</v>
      </c>
      <c r="G35" s="1089" t="s">
        <v>26</v>
      </c>
      <c r="H35" s="1141">
        <v>988</v>
      </c>
      <c r="I35" s="1089">
        <v>42.25</v>
      </c>
      <c r="J35" s="1142">
        <v>1</v>
      </c>
      <c r="K35" s="1143">
        <f t="shared" si="0"/>
        <v>41743</v>
      </c>
      <c r="L35" s="991"/>
      <c r="M35" s="1002"/>
      <c r="N35" s="990"/>
      <c r="O35" s="990"/>
      <c r="P35" s="990"/>
      <c r="Q35" s="990"/>
      <c r="R35" s="990"/>
      <c r="S35" s="990"/>
      <c r="T35" s="990"/>
      <c r="U35" s="990"/>
      <c r="V35" s="990"/>
      <c r="W35" s="990"/>
      <c r="X35" s="990"/>
      <c r="Y35" s="990"/>
      <c r="Z35" s="990"/>
      <c r="AA35" s="990"/>
      <c r="AB35" s="990"/>
      <c r="AC35" s="990"/>
      <c r="AD35" s="990"/>
      <c r="AE35" s="990"/>
      <c r="AF35" s="990"/>
      <c r="AG35" s="990"/>
      <c r="AH35" s="990"/>
      <c r="AI35" s="990"/>
      <c r="AJ35" s="990"/>
      <c r="AK35" s="990"/>
      <c r="AL35" s="990"/>
      <c r="AM35" s="990"/>
      <c r="AN35" s="990"/>
      <c r="AO35" s="990"/>
      <c r="AP35" s="990"/>
      <c r="AQ35" s="990"/>
      <c r="AR35" s="990"/>
      <c r="AS35" s="990"/>
      <c r="AT35" s="990"/>
      <c r="AU35" s="990"/>
      <c r="AV35" s="990"/>
      <c r="AW35" s="990"/>
      <c r="AX35" s="990"/>
      <c r="AY35" s="990"/>
      <c r="AZ35" s="990"/>
      <c r="BA35" s="990"/>
      <c r="BB35" s="990"/>
      <c r="BC35" s="990"/>
      <c r="BD35" s="990"/>
    </row>
    <row r="36" spans="1:56" s="1134" customFormat="1" ht="33" customHeight="1">
      <c r="A36" s="1001"/>
      <c r="B36" s="1139" t="s">
        <v>1138</v>
      </c>
      <c r="C36" s="1000" t="s">
        <v>1139</v>
      </c>
      <c r="D36" s="999">
        <v>46091</v>
      </c>
      <c r="E36" s="1007" t="s">
        <v>1151</v>
      </c>
      <c r="F36" s="1151" t="s">
        <v>1152</v>
      </c>
      <c r="G36" s="1089" t="s">
        <v>26</v>
      </c>
      <c r="H36" s="1141">
        <v>988</v>
      </c>
      <c r="I36" s="1089">
        <v>42.25</v>
      </c>
      <c r="J36" s="1142">
        <v>1</v>
      </c>
      <c r="K36" s="1143">
        <f t="shared" si="0"/>
        <v>41743</v>
      </c>
      <c r="L36" s="991"/>
      <c r="M36" s="1002"/>
      <c r="N36" s="990"/>
      <c r="O36" s="990"/>
      <c r="P36" s="990"/>
      <c r="Q36" s="990"/>
      <c r="R36" s="990"/>
      <c r="S36" s="990"/>
      <c r="T36" s="990"/>
      <c r="U36" s="990"/>
      <c r="V36" s="990"/>
      <c r="W36" s="990"/>
      <c r="X36" s="990"/>
      <c r="Y36" s="990"/>
      <c r="Z36" s="990"/>
      <c r="AA36" s="990"/>
      <c r="AB36" s="990"/>
      <c r="AC36" s="990"/>
      <c r="AD36" s="990"/>
      <c r="AE36" s="990"/>
      <c r="AF36" s="990"/>
      <c r="AG36" s="990"/>
      <c r="AH36" s="990"/>
      <c r="AI36" s="990"/>
      <c r="AJ36" s="990"/>
      <c r="AK36" s="990"/>
      <c r="AL36" s="990"/>
      <c r="AM36" s="990"/>
      <c r="AN36" s="990"/>
      <c r="AO36" s="990"/>
      <c r="AP36" s="990"/>
      <c r="AQ36" s="990"/>
      <c r="AR36" s="990"/>
      <c r="AS36" s="990"/>
      <c r="AT36" s="990"/>
      <c r="AU36" s="990"/>
      <c r="AV36" s="990"/>
      <c r="AW36" s="990"/>
      <c r="AX36" s="990"/>
      <c r="AY36" s="990"/>
      <c r="AZ36" s="990"/>
      <c r="BA36" s="990"/>
      <c r="BB36" s="990"/>
      <c r="BC36" s="990"/>
      <c r="BD36" s="990"/>
    </row>
    <row r="37" spans="1:56" s="1134" customFormat="1" ht="33" customHeight="1">
      <c r="A37" s="1001"/>
      <c r="B37" s="1139" t="s">
        <v>1109</v>
      </c>
      <c r="C37" s="1000" t="s">
        <v>1110</v>
      </c>
      <c r="D37" s="999">
        <v>46086</v>
      </c>
      <c r="E37" s="1007" t="s">
        <v>1153</v>
      </c>
      <c r="F37" s="1151" t="s">
        <v>1154</v>
      </c>
      <c r="G37" s="996" t="s">
        <v>26</v>
      </c>
      <c r="H37" s="1141">
        <v>1218</v>
      </c>
      <c r="I37" s="1089">
        <v>11.52</v>
      </c>
      <c r="J37" s="1142">
        <v>1</v>
      </c>
      <c r="K37" s="1143">
        <f t="shared" si="0"/>
        <v>14031.359999999999</v>
      </c>
      <c r="L37" s="991"/>
      <c r="M37" s="1002"/>
      <c r="N37" s="990"/>
      <c r="O37" s="990"/>
      <c r="P37" s="990"/>
      <c r="Q37" s="990"/>
      <c r="R37" s="990"/>
      <c r="S37" s="990"/>
      <c r="T37" s="990"/>
      <c r="U37" s="990"/>
      <c r="V37" s="990"/>
      <c r="W37" s="990"/>
      <c r="X37" s="990"/>
      <c r="Y37" s="990"/>
      <c r="Z37" s="990"/>
      <c r="AA37" s="990"/>
      <c r="AB37" s="990"/>
      <c r="AC37" s="990"/>
      <c r="AD37" s="990"/>
      <c r="AE37" s="990"/>
      <c r="AF37" s="990"/>
      <c r="AG37" s="990"/>
      <c r="AH37" s="990"/>
      <c r="AI37" s="990"/>
      <c r="AJ37" s="990"/>
      <c r="AK37" s="990"/>
      <c r="AL37" s="990"/>
      <c r="AM37" s="990"/>
      <c r="AN37" s="990"/>
      <c r="AO37" s="990"/>
      <c r="AP37" s="990"/>
      <c r="AQ37" s="990"/>
      <c r="AR37" s="990"/>
      <c r="AS37" s="990"/>
      <c r="AT37" s="990"/>
      <c r="AU37" s="990"/>
      <c r="AV37" s="990"/>
      <c r="AW37" s="990"/>
      <c r="AX37" s="990"/>
      <c r="AY37" s="990"/>
      <c r="AZ37" s="990"/>
      <c r="BA37" s="990"/>
      <c r="BB37" s="990"/>
      <c r="BC37" s="990"/>
      <c r="BD37" s="990"/>
    </row>
    <row r="38" spans="1:56" s="1134" customFormat="1" ht="33" customHeight="1">
      <c r="A38" s="1001"/>
      <c r="B38" s="1139" t="s">
        <v>1109</v>
      </c>
      <c r="C38" s="1000" t="s">
        <v>1110</v>
      </c>
      <c r="D38" s="999">
        <v>46091</v>
      </c>
      <c r="E38" s="1007" t="s">
        <v>1146</v>
      </c>
      <c r="F38" s="1151" t="s">
        <v>1155</v>
      </c>
      <c r="G38" s="996" t="s">
        <v>26</v>
      </c>
      <c r="H38" s="1141">
        <v>1218</v>
      </c>
      <c r="I38" s="1089">
        <v>11.52</v>
      </c>
      <c r="J38" s="1142">
        <v>1</v>
      </c>
      <c r="K38" s="1143">
        <f t="shared" si="0"/>
        <v>14031.359999999999</v>
      </c>
      <c r="L38" s="991"/>
      <c r="M38" s="1002"/>
      <c r="N38" s="990"/>
      <c r="O38" s="990"/>
      <c r="P38" s="990"/>
      <c r="Q38" s="990"/>
      <c r="R38" s="990"/>
      <c r="S38" s="990"/>
      <c r="T38" s="990"/>
      <c r="U38" s="990"/>
      <c r="V38" s="990"/>
      <c r="W38" s="990"/>
      <c r="X38" s="990"/>
      <c r="Y38" s="990"/>
      <c r="Z38" s="990"/>
      <c r="AA38" s="990"/>
      <c r="AB38" s="990"/>
      <c r="AC38" s="990"/>
      <c r="AD38" s="990"/>
      <c r="AE38" s="990"/>
      <c r="AF38" s="990"/>
      <c r="AG38" s="990"/>
      <c r="AH38" s="990"/>
      <c r="AI38" s="990"/>
      <c r="AJ38" s="990"/>
      <c r="AK38" s="990"/>
      <c r="AL38" s="990"/>
      <c r="AM38" s="990"/>
      <c r="AN38" s="990"/>
      <c r="AO38" s="990"/>
      <c r="AP38" s="990"/>
      <c r="AQ38" s="990"/>
      <c r="AR38" s="990"/>
      <c r="AS38" s="990"/>
      <c r="AT38" s="990"/>
      <c r="AU38" s="990"/>
      <c r="AV38" s="990"/>
      <c r="AW38" s="990"/>
      <c r="AX38" s="990"/>
      <c r="AY38" s="990"/>
      <c r="AZ38" s="990"/>
      <c r="BA38" s="990"/>
      <c r="BB38" s="990"/>
      <c r="BC38" s="990"/>
      <c r="BD38" s="990"/>
    </row>
    <row r="39" spans="1:56" s="1134" customFormat="1" ht="33" customHeight="1">
      <c r="A39" s="1001"/>
      <c r="B39" s="1139" t="s">
        <v>1084</v>
      </c>
      <c r="C39" s="1000" t="s">
        <v>1085</v>
      </c>
      <c r="D39" s="999">
        <v>46104</v>
      </c>
      <c r="E39" s="1007" t="s">
        <v>1170</v>
      </c>
      <c r="F39" s="1151" t="s">
        <v>1171</v>
      </c>
      <c r="G39" s="1089" t="s">
        <v>26</v>
      </c>
      <c r="H39" s="1141">
        <v>7</v>
      </c>
      <c r="I39" s="1089">
        <v>139.26</v>
      </c>
      <c r="J39" s="1142">
        <v>1</v>
      </c>
      <c r="K39" s="1143">
        <f t="shared" si="0"/>
        <v>974.81999999999994</v>
      </c>
      <c r="L39" s="991"/>
      <c r="M39" s="1002"/>
      <c r="N39" s="990"/>
      <c r="O39" s="990"/>
      <c r="P39" s="990"/>
      <c r="Q39" s="990"/>
      <c r="R39" s="990"/>
      <c r="S39" s="990"/>
      <c r="T39" s="990"/>
      <c r="U39" s="990"/>
      <c r="V39" s="990"/>
      <c r="W39" s="990"/>
      <c r="X39" s="990"/>
      <c r="Y39" s="990"/>
      <c r="Z39" s="990"/>
      <c r="AA39" s="990"/>
      <c r="AB39" s="990"/>
      <c r="AC39" s="990"/>
      <c r="AD39" s="990"/>
      <c r="AE39" s="990"/>
      <c r="AF39" s="990"/>
      <c r="AG39" s="990"/>
      <c r="AH39" s="990"/>
      <c r="AI39" s="990"/>
      <c r="AJ39" s="990"/>
      <c r="AK39" s="990"/>
      <c r="AL39" s="990"/>
      <c r="AM39" s="990"/>
      <c r="AN39" s="990"/>
      <c r="AO39" s="990"/>
      <c r="AP39" s="990"/>
      <c r="AQ39" s="990"/>
      <c r="AR39" s="990"/>
      <c r="AS39" s="990"/>
      <c r="AT39" s="990"/>
      <c r="AU39" s="990"/>
      <c r="AV39" s="990"/>
      <c r="AW39" s="990"/>
      <c r="AX39" s="990"/>
      <c r="AY39" s="990"/>
      <c r="AZ39" s="990"/>
      <c r="BA39" s="990"/>
      <c r="BB39" s="990"/>
      <c r="BC39" s="990"/>
      <c r="BD39" s="990"/>
    </row>
    <row r="40" spans="1:56" s="1134" customFormat="1" ht="33" customHeight="1">
      <c r="A40" s="1001"/>
      <c r="B40" s="1139" t="s">
        <v>1088</v>
      </c>
      <c r="C40" s="1000" t="s">
        <v>1089</v>
      </c>
      <c r="D40" s="999">
        <v>46104</v>
      </c>
      <c r="E40" s="1007" t="s">
        <v>1172</v>
      </c>
      <c r="F40" s="1151" t="s">
        <v>1173</v>
      </c>
      <c r="G40" s="1089" t="s">
        <v>26</v>
      </c>
      <c r="H40" s="1141">
        <v>6</v>
      </c>
      <c r="I40" s="1089">
        <v>139.26</v>
      </c>
      <c r="J40" s="1142">
        <v>1</v>
      </c>
      <c r="K40" s="1143">
        <f t="shared" si="0"/>
        <v>835.56</v>
      </c>
      <c r="L40" s="991"/>
      <c r="M40" s="1002"/>
      <c r="N40" s="990"/>
      <c r="O40" s="990"/>
      <c r="P40" s="990"/>
      <c r="Q40" s="990"/>
      <c r="R40" s="990"/>
      <c r="S40" s="990"/>
      <c r="T40" s="990"/>
      <c r="U40" s="990"/>
      <c r="V40" s="990"/>
      <c r="W40" s="990"/>
      <c r="X40" s="990"/>
      <c r="Y40" s="990"/>
      <c r="Z40" s="990"/>
      <c r="AA40" s="990"/>
      <c r="AB40" s="990"/>
      <c r="AC40" s="990"/>
      <c r="AD40" s="990"/>
      <c r="AE40" s="990"/>
      <c r="AF40" s="990"/>
      <c r="AG40" s="990"/>
      <c r="AH40" s="990"/>
      <c r="AI40" s="990"/>
      <c r="AJ40" s="990"/>
      <c r="AK40" s="990"/>
      <c r="AL40" s="990"/>
      <c r="AM40" s="990"/>
      <c r="AN40" s="990"/>
      <c r="AO40" s="990"/>
      <c r="AP40" s="990"/>
      <c r="AQ40" s="990"/>
      <c r="AR40" s="990"/>
      <c r="AS40" s="990"/>
      <c r="AT40" s="990"/>
      <c r="AU40" s="990"/>
      <c r="AV40" s="990"/>
      <c r="AW40" s="990"/>
      <c r="AX40" s="990"/>
      <c r="AY40" s="990"/>
      <c r="AZ40" s="990"/>
      <c r="BA40" s="990"/>
      <c r="BB40" s="990"/>
      <c r="BC40" s="990"/>
      <c r="BD40" s="990"/>
    </row>
    <row r="41" spans="1:56" s="1134" customFormat="1" ht="33" customHeight="1">
      <c r="A41" s="1001"/>
      <c r="B41" s="1139" t="s">
        <v>1092</v>
      </c>
      <c r="C41" s="1000" t="s">
        <v>1131</v>
      </c>
      <c r="D41" s="999">
        <v>46105</v>
      </c>
      <c r="E41" s="1007" t="s">
        <v>1174</v>
      </c>
      <c r="F41" s="1151" t="s">
        <v>1175</v>
      </c>
      <c r="G41" s="1089" t="s">
        <v>26</v>
      </c>
      <c r="H41" s="1141">
        <v>42</v>
      </c>
      <c r="I41" s="1089">
        <v>139.26</v>
      </c>
      <c r="J41" s="1142">
        <v>1</v>
      </c>
      <c r="K41" s="1143">
        <f t="shared" si="0"/>
        <v>5848.92</v>
      </c>
      <c r="L41" s="991"/>
      <c r="M41" s="1002"/>
      <c r="N41" s="990"/>
      <c r="O41" s="990"/>
      <c r="P41" s="990"/>
      <c r="Q41" s="990"/>
      <c r="R41" s="990"/>
      <c r="S41" s="990"/>
      <c r="T41" s="990"/>
      <c r="U41" s="990"/>
      <c r="V41" s="990"/>
      <c r="W41" s="990"/>
      <c r="X41" s="990"/>
      <c r="Y41" s="990"/>
      <c r="Z41" s="990"/>
      <c r="AA41" s="990"/>
      <c r="AB41" s="990"/>
      <c r="AC41" s="990"/>
      <c r="AD41" s="990"/>
      <c r="AE41" s="990"/>
      <c r="AF41" s="990"/>
      <c r="AG41" s="990"/>
      <c r="AH41" s="990"/>
      <c r="AI41" s="990"/>
      <c r="AJ41" s="990"/>
      <c r="AK41" s="990"/>
      <c r="AL41" s="990"/>
      <c r="AM41" s="990"/>
      <c r="AN41" s="990"/>
      <c r="AO41" s="990"/>
      <c r="AP41" s="990"/>
      <c r="AQ41" s="990"/>
      <c r="AR41" s="990"/>
      <c r="AS41" s="990"/>
      <c r="AT41" s="990"/>
      <c r="AU41" s="990"/>
      <c r="AV41" s="990"/>
      <c r="AW41" s="990"/>
      <c r="AX41" s="990"/>
      <c r="AY41" s="990"/>
      <c r="AZ41" s="990"/>
      <c r="BA41" s="990"/>
      <c r="BB41" s="990"/>
      <c r="BC41" s="990"/>
      <c r="BD41" s="990"/>
    </row>
    <row r="42" spans="1:56" s="1134" customFormat="1" ht="33" customHeight="1">
      <c r="A42" s="1001"/>
      <c r="B42" s="1139" t="s">
        <v>1202</v>
      </c>
      <c r="C42" s="1000" t="s">
        <v>1203</v>
      </c>
      <c r="D42" s="999">
        <v>46145</v>
      </c>
      <c r="E42" s="1007" t="s">
        <v>1204</v>
      </c>
      <c r="F42" s="1151" t="s">
        <v>1205</v>
      </c>
      <c r="G42" s="1089" t="s">
        <v>26</v>
      </c>
      <c r="H42" s="1141">
        <v>990</v>
      </c>
      <c r="I42" s="1089">
        <v>279.68</v>
      </c>
      <c r="J42" s="1142">
        <v>1</v>
      </c>
      <c r="K42" s="1143">
        <f t="shared" si="0"/>
        <v>276883.20000000001</v>
      </c>
      <c r="L42" s="991"/>
      <c r="M42" s="1002"/>
      <c r="N42" s="990"/>
      <c r="O42" s="990"/>
      <c r="P42" s="990"/>
      <c r="Q42" s="990"/>
      <c r="R42" s="990"/>
      <c r="S42" s="990"/>
      <c r="T42" s="990"/>
      <c r="U42" s="990"/>
      <c r="V42" s="990"/>
      <c r="W42" s="990"/>
      <c r="X42" s="990"/>
      <c r="Y42" s="990"/>
      <c r="Z42" s="990"/>
      <c r="AA42" s="990"/>
      <c r="AB42" s="990"/>
      <c r="AC42" s="990"/>
      <c r="AD42" s="990"/>
      <c r="AE42" s="990"/>
      <c r="AF42" s="990"/>
      <c r="AG42" s="990"/>
      <c r="AH42" s="990"/>
      <c r="AI42" s="990"/>
      <c r="AJ42" s="990"/>
      <c r="AK42" s="990"/>
      <c r="AL42" s="990"/>
      <c r="AM42" s="990"/>
      <c r="AN42" s="990"/>
      <c r="AO42" s="990"/>
      <c r="AP42" s="990"/>
      <c r="AQ42" s="990"/>
      <c r="AR42" s="990"/>
      <c r="AS42" s="990"/>
      <c r="AT42" s="990"/>
      <c r="AU42" s="990"/>
      <c r="AV42" s="990"/>
      <c r="AW42" s="990"/>
      <c r="AX42" s="990"/>
      <c r="AY42" s="990"/>
      <c r="AZ42" s="990"/>
      <c r="BA42" s="990"/>
      <c r="BB42" s="990"/>
      <c r="BC42" s="990"/>
      <c r="BD42" s="990"/>
    </row>
    <row r="43" spans="1:56" s="1134" customFormat="1" ht="33" customHeight="1">
      <c r="A43" s="1001"/>
      <c r="B43" s="1139" t="s">
        <v>1202</v>
      </c>
      <c r="C43" s="1000" t="s">
        <v>1203</v>
      </c>
      <c r="D43" s="999">
        <v>46145</v>
      </c>
      <c r="E43" s="1007" t="s">
        <v>1206</v>
      </c>
      <c r="F43" s="1151" t="s">
        <v>1207</v>
      </c>
      <c r="G43" s="1089" t="s">
        <v>26</v>
      </c>
      <c r="H43" s="1141">
        <v>990</v>
      </c>
      <c r="I43" s="1089">
        <v>279.68</v>
      </c>
      <c r="J43" s="1142">
        <v>1</v>
      </c>
      <c r="K43" s="1143">
        <f t="shared" si="0"/>
        <v>276883.20000000001</v>
      </c>
      <c r="L43" s="991"/>
      <c r="M43" s="1002"/>
      <c r="N43" s="990"/>
      <c r="O43" s="990"/>
      <c r="P43" s="990"/>
      <c r="Q43" s="990"/>
      <c r="R43" s="990"/>
      <c r="S43" s="990"/>
      <c r="T43" s="990"/>
      <c r="U43" s="990"/>
      <c r="V43" s="990"/>
      <c r="W43" s="990"/>
      <c r="X43" s="990"/>
      <c r="Y43" s="990"/>
      <c r="Z43" s="990"/>
      <c r="AA43" s="990"/>
      <c r="AB43" s="990"/>
      <c r="AC43" s="990"/>
      <c r="AD43" s="990"/>
      <c r="AE43" s="990"/>
      <c r="AF43" s="990"/>
      <c r="AG43" s="990"/>
      <c r="AH43" s="990"/>
      <c r="AI43" s="990"/>
      <c r="AJ43" s="990"/>
      <c r="AK43" s="990"/>
      <c r="AL43" s="990"/>
      <c r="AM43" s="990"/>
      <c r="AN43" s="990"/>
      <c r="AO43" s="990"/>
      <c r="AP43" s="990"/>
      <c r="AQ43" s="990"/>
      <c r="AR43" s="990"/>
      <c r="AS43" s="990"/>
      <c r="AT43" s="990"/>
      <c r="AU43" s="990"/>
      <c r="AV43" s="990"/>
      <c r="AW43" s="990"/>
      <c r="AX43" s="990"/>
      <c r="AY43" s="990"/>
      <c r="AZ43" s="990"/>
      <c r="BA43" s="990"/>
      <c r="BB43" s="990"/>
      <c r="BC43" s="990"/>
      <c r="BD43" s="990"/>
    </row>
    <row r="44" spans="1:56" s="1134" customFormat="1" ht="33" customHeight="1">
      <c r="A44" s="1001"/>
      <c r="B44" s="1139" t="s">
        <v>1115</v>
      </c>
      <c r="C44" s="1000" t="s">
        <v>1116</v>
      </c>
      <c r="D44" s="999">
        <v>46082</v>
      </c>
      <c r="E44" s="1007" t="s">
        <v>1208</v>
      </c>
      <c r="F44" s="1152" t="s">
        <v>1209</v>
      </c>
      <c r="G44" s="1089" t="s">
        <v>26</v>
      </c>
      <c r="H44" s="1141">
        <v>20</v>
      </c>
      <c r="I44" s="1089">
        <v>1047.48</v>
      </c>
      <c r="J44" s="1142">
        <v>1</v>
      </c>
      <c r="K44" s="1143">
        <f t="shared" si="0"/>
        <v>20949.599999999999</v>
      </c>
      <c r="L44" s="991"/>
      <c r="M44" s="1002"/>
      <c r="N44" s="990"/>
      <c r="O44" s="990"/>
      <c r="P44" s="990"/>
      <c r="Q44" s="990"/>
      <c r="R44" s="990"/>
      <c r="S44" s="990"/>
      <c r="T44" s="990"/>
      <c r="U44" s="990"/>
      <c r="V44" s="990"/>
      <c r="W44" s="990"/>
      <c r="X44" s="990"/>
      <c r="Y44" s="990"/>
      <c r="Z44" s="990"/>
      <c r="AA44" s="990"/>
      <c r="AB44" s="990"/>
      <c r="AC44" s="990"/>
      <c r="AD44" s="990"/>
      <c r="AE44" s="990"/>
      <c r="AF44" s="990"/>
      <c r="AG44" s="990"/>
      <c r="AH44" s="990"/>
      <c r="AI44" s="990"/>
      <c r="AJ44" s="990"/>
      <c r="AK44" s="990"/>
      <c r="AL44" s="990"/>
      <c r="AM44" s="990"/>
      <c r="AN44" s="990"/>
      <c r="AO44" s="990"/>
      <c r="AP44" s="990"/>
      <c r="AQ44" s="990"/>
      <c r="AR44" s="990"/>
      <c r="AS44" s="990"/>
      <c r="AT44" s="990"/>
      <c r="AU44" s="990"/>
      <c r="AV44" s="990"/>
      <c r="AW44" s="990"/>
      <c r="AX44" s="990"/>
      <c r="AY44" s="990"/>
      <c r="AZ44" s="990"/>
      <c r="BA44" s="990"/>
      <c r="BB44" s="990"/>
      <c r="BC44" s="990"/>
      <c r="BD44" s="990"/>
    </row>
    <row r="45" spans="1:56" s="1134" customFormat="1" ht="33" customHeight="1">
      <c r="A45" s="1001"/>
      <c r="B45" s="1139" t="s">
        <v>1115</v>
      </c>
      <c r="C45" s="1000" t="s">
        <v>1116</v>
      </c>
      <c r="D45" s="999">
        <v>46066</v>
      </c>
      <c r="E45" s="1007" t="s">
        <v>1210</v>
      </c>
      <c r="F45" s="1152" t="s">
        <v>1211</v>
      </c>
      <c r="G45" s="1089" t="s">
        <v>26</v>
      </c>
      <c r="H45" s="1141">
        <v>20</v>
      </c>
      <c r="I45" s="1089">
        <v>86.16</v>
      </c>
      <c r="J45" s="1142">
        <v>1</v>
      </c>
      <c r="K45" s="1143">
        <f t="shared" si="0"/>
        <v>1723.1999999999998</v>
      </c>
      <c r="L45" s="991"/>
      <c r="M45" s="1002"/>
      <c r="N45" s="990"/>
      <c r="O45" s="990"/>
      <c r="P45" s="990"/>
      <c r="Q45" s="990"/>
      <c r="R45" s="990"/>
      <c r="S45" s="990"/>
      <c r="T45" s="990"/>
      <c r="U45" s="990"/>
      <c r="V45" s="990"/>
      <c r="W45" s="990"/>
      <c r="X45" s="990"/>
      <c r="Y45" s="990"/>
      <c r="Z45" s="990"/>
      <c r="AA45" s="990"/>
      <c r="AB45" s="990"/>
      <c r="AC45" s="990"/>
      <c r="AD45" s="990"/>
      <c r="AE45" s="990"/>
      <c r="AF45" s="990"/>
      <c r="AG45" s="990"/>
      <c r="AH45" s="990"/>
      <c r="AI45" s="990"/>
      <c r="AJ45" s="990"/>
      <c r="AK45" s="990"/>
      <c r="AL45" s="990"/>
      <c r="AM45" s="990"/>
      <c r="AN45" s="990"/>
      <c r="AO45" s="990"/>
      <c r="AP45" s="990"/>
      <c r="AQ45" s="990"/>
      <c r="AR45" s="990"/>
      <c r="AS45" s="990"/>
      <c r="AT45" s="990"/>
      <c r="AU45" s="990"/>
      <c r="AV45" s="990"/>
      <c r="AW45" s="990"/>
      <c r="AX45" s="990"/>
      <c r="AY45" s="990"/>
      <c r="AZ45" s="990"/>
      <c r="BA45" s="990"/>
      <c r="BB45" s="990"/>
      <c r="BC45" s="990"/>
      <c r="BD45" s="990"/>
    </row>
    <row r="46" spans="1:56" s="1134" customFormat="1" ht="33" customHeight="1">
      <c r="A46" s="1001"/>
      <c r="B46" s="1139" t="s">
        <v>1088</v>
      </c>
      <c r="C46" s="1000" t="s">
        <v>1089</v>
      </c>
      <c r="D46" s="999">
        <v>46145</v>
      </c>
      <c r="E46" s="1007" t="s">
        <v>1212</v>
      </c>
      <c r="F46" s="1151" t="s">
        <v>1213</v>
      </c>
      <c r="G46" s="1089" t="s">
        <v>26</v>
      </c>
      <c r="H46" s="1141">
        <v>6</v>
      </c>
      <c r="I46" s="1089">
        <v>1825.91</v>
      </c>
      <c r="J46" s="1142">
        <v>1</v>
      </c>
      <c r="K46" s="1143">
        <f t="shared" si="0"/>
        <v>10955.460000000001</v>
      </c>
      <c r="L46" s="991"/>
      <c r="M46" s="1002"/>
      <c r="N46" s="990"/>
      <c r="O46" s="990"/>
      <c r="P46" s="990"/>
      <c r="Q46" s="990"/>
      <c r="R46" s="990"/>
      <c r="S46" s="990"/>
      <c r="T46" s="990"/>
      <c r="U46" s="990"/>
      <c r="V46" s="990"/>
      <c r="W46" s="990"/>
      <c r="X46" s="990"/>
      <c r="Y46" s="990"/>
      <c r="Z46" s="990"/>
      <c r="AA46" s="990"/>
      <c r="AB46" s="990"/>
      <c r="AC46" s="990"/>
      <c r="AD46" s="990"/>
      <c r="AE46" s="990"/>
      <c r="AF46" s="990"/>
      <c r="AG46" s="990"/>
      <c r="AH46" s="990"/>
      <c r="AI46" s="990"/>
      <c r="AJ46" s="990"/>
      <c r="AK46" s="990"/>
      <c r="AL46" s="990"/>
      <c r="AM46" s="990"/>
      <c r="AN46" s="990"/>
      <c r="AO46" s="990"/>
      <c r="AP46" s="990"/>
      <c r="AQ46" s="990"/>
      <c r="AR46" s="990"/>
      <c r="AS46" s="990"/>
      <c r="AT46" s="990"/>
      <c r="AU46" s="990"/>
      <c r="AV46" s="990"/>
      <c r="AW46" s="990"/>
      <c r="AX46" s="990"/>
      <c r="AY46" s="990"/>
      <c r="AZ46" s="990"/>
      <c r="BA46" s="990"/>
      <c r="BB46" s="990"/>
      <c r="BC46" s="990"/>
      <c r="BD46" s="990"/>
    </row>
    <row r="47" spans="1:56" s="1134" customFormat="1" ht="33" customHeight="1">
      <c r="A47" s="1001"/>
      <c r="B47" s="1139" t="s">
        <v>1088</v>
      </c>
      <c r="C47" s="1000" t="s">
        <v>1089</v>
      </c>
      <c r="D47" s="999">
        <v>46145</v>
      </c>
      <c r="E47" s="1007" t="s">
        <v>1214</v>
      </c>
      <c r="F47" s="1151" t="s">
        <v>1215</v>
      </c>
      <c r="G47" s="1089" t="s">
        <v>26</v>
      </c>
      <c r="H47" s="1141">
        <v>6</v>
      </c>
      <c r="I47" s="1089">
        <v>1825.91</v>
      </c>
      <c r="J47" s="1142">
        <v>1</v>
      </c>
      <c r="K47" s="1143">
        <f t="shared" si="0"/>
        <v>10955.460000000001</v>
      </c>
      <c r="L47" s="991"/>
      <c r="M47" s="1002"/>
      <c r="N47" s="990"/>
      <c r="O47" s="990"/>
      <c r="P47" s="990"/>
      <c r="Q47" s="990"/>
      <c r="R47" s="990"/>
      <c r="S47" s="990"/>
      <c r="T47" s="990"/>
      <c r="U47" s="990"/>
      <c r="V47" s="990"/>
      <c r="W47" s="990"/>
      <c r="X47" s="990"/>
      <c r="Y47" s="990"/>
      <c r="Z47" s="990"/>
      <c r="AA47" s="990"/>
      <c r="AB47" s="990"/>
      <c r="AC47" s="990"/>
      <c r="AD47" s="990"/>
      <c r="AE47" s="990"/>
      <c r="AF47" s="990"/>
      <c r="AG47" s="990"/>
      <c r="AH47" s="990"/>
      <c r="AI47" s="990"/>
      <c r="AJ47" s="990"/>
      <c r="AK47" s="990"/>
      <c r="AL47" s="990"/>
      <c r="AM47" s="990"/>
      <c r="AN47" s="990"/>
      <c r="AO47" s="990"/>
      <c r="AP47" s="990"/>
      <c r="AQ47" s="990"/>
      <c r="AR47" s="990"/>
      <c r="AS47" s="990"/>
      <c r="AT47" s="990"/>
      <c r="AU47" s="990"/>
      <c r="AV47" s="990"/>
      <c r="AW47" s="990"/>
      <c r="AX47" s="990"/>
      <c r="AY47" s="990"/>
      <c r="AZ47" s="990"/>
      <c r="BA47" s="990"/>
      <c r="BB47" s="990"/>
      <c r="BC47" s="990"/>
      <c r="BD47" s="990"/>
    </row>
    <row r="48" spans="1:56" s="1134" customFormat="1" ht="33" customHeight="1">
      <c r="A48" s="1001"/>
      <c r="B48" s="1139" t="s">
        <v>1088</v>
      </c>
      <c r="C48" s="1000" t="s">
        <v>1089</v>
      </c>
      <c r="D48" s="999">
        <v>46138</v>
      </c>
      <c r="E48" s="1007" t="s">
        <v>1216</v>
      </c>
      <c r="F48" s="1151" t="s">
        <v>1217</v>
      </c>
      <c r="G48" s="1089" t="s">
        <v>26</v>
      </c>
      <c r="H48" s="1141">
        <v>6</v>
      </c>
      <c r="I48" s="1089">
        <v>38.4</v>
      </c>
      <c r="J48" s="1142">
        <v>1</v>
      </c>
      <c r="K48" s="1143">
        <f t="shared" si="0"/>
        <v>230.39999999999998</v>
      </c>
      <c r="L48" s="991"/>
      <c r="M48" s="1002"/>
      <c r="N48" s="990"/>
      <c r="O48" s="990"/>
      <c r="P48" s="990"/>
      <c r="Q48" s="990"/>
      <c r="R48" s="990"/>
      <c r="S48" s="990"/>
      <c r="T48" s="990"/>
      <c r="U48" s="990"/>
      <c r="V48" s="990"/>
      <c r="W48" s="990"/>
      <c r="X48" s="990"/>
      <c r="Y48" s="990"/>
      <c r="Z48" s="990"/>
      <c r="AA48" s="990"/>
      <c r="AB48" s="990"/>
      <c r="AC48" s="990"/>
      <c r="AD48" s="990"/>
      <c r="AE48" s="990"/>
      <c r="AF48" s="990"/>
      <c r="AG48" s="990"/>
      <c r="AH48" s="990"/>
      <c r="AI48" s="990"/>
      <c r="AJ48" s="990"/>
      <c r="AK48" s="990"/>
      <c r="AL48" s="990"/>
      <c r="AM48" s="990"/>
      <c r="AN48" s="990"/>
      <c r="AO48" s="990"/>
      <c r="AP48" s="990"/>
      <c r="AQ48" s="990"/>
      <c r="AR48" s="990"/>
      <c r="AS48" s="990"/>
      <c r="AT48" s="990"/>
      <c r="AU48" s="990"/>
      <c r="AV48" s="990"/>
      <c r="AW48" s="990"/>
      <c r="AX48" s="990"/>
      <c r="AY48" s="990"/>
      <c r="AZ48" s="990"/>
      <c r="BA48" s="990"/>
      <c r="BB48" s="990"/>
      <c r="BC48" s="990"/>
      <c r="BD48" s="990"/>
    </row>
    <row r="49" spans="1:56" s="1134" customFormat="1" ht="33" customHeight="1">
      <c r="A49" s="1001"/>
      <c r="B49" s="1139" t="s">
        <v>1084</v>
      </c>
      <c r="C49" s="1000" t="s">
        <v>1085</v>
      </c>
      <c r="D49" s="999">
        <v>46145</v>
      </c>
      <c r="E49" s="1007" t="s">
        <v>1218</v>
      </c>
      <c r="F49" s="1151" t="s">
        <v>1219</v>
      </c>
      <c r="G49" s="1089" t="s">
        <v>26</v>
      </c>
      <c r="H49" s="1141">
        <v>7</v>
      </c>
      <c r="I49" s="1089">
        <v>1825.91</v>
      </c>
      <c r="J49" s="1142">
        <v>1</v>
      </c>
      <c r="K49" s="1143">
        <f t="shared" si="0"/>
        <v>12781.37</v>
      </c>
      <c r="L49" s="991"/>
      <c r="M49" s="1002"/>
      <c r="N49" s="990"/>
      <c r="O49" s="990"/>
      <c r="P49" s="990"/>
      <c r="Q49" s="990"/>
      <c r="R49" s="990"/>
      <c r="S49" s="990"/>
      <c r="T49" s="990"/>
      <c r="U49" s="990"/>
      <c r="V49" s="990"/>
      <c r="W49" s="990"/>
      <c r="X49" s="990"/>
      <c r="Y49" s="990"/>
      <c r="Z49" s="990"/>
      <c r="AA49" s="990"/>
      <c r="AB49" s="990"/>
      <c r="AC49" s="990"/>
      <c r="AD49" s="990"/>
      <c r="AE49" s="990"/>
      <c r="AF49" s="990"/>
      <c r="AG49" s="990"/>
      <c r="AH49" s="990"/>
      <c r="AI49" s="990"/>
      <c r="AJ49" s="990"/>
      <c r="AK49" s="990"/>
      <c r="AL49" s="990"/>
      <c r="AM49" s="990"/>
      <c r="AN49" s="990"/>
      <c r="AO49" s="990"/>
      <c r="AP49" s="990"/>
      <c r="AQ49" s="990"/>
      <c r="AR49" s="990"/>
      <c r="AS49" s="990"/>
      <c r="AT49" s="990"/>
      <c r="AU49" s="990"/>
      <c r="AV49" s="990"/>
      <c r="AW49" s="990"/>
      <c r="AX49" s="990"/>
      <c r="AY49" s="990"/>
      <c r="AZ49" s="990"/>
      <c r="BA49" s="990"/>
      <c r="BB49" s="990"/>
      <c r="BC49" s="990"/>
      <c r="BD49" s="990"/>
    </row>
    <row r="50" spans="1:56" s="1134" customFormat="1" ht="33" customHeight="1">
      <c r="A50" s="1001"/>
      <c r="B50" s="1139" t="s">
        <v>1084</v>
      </c>
      <c r="C50" s="1000" t="s">
        <v>1085</v>
      </c>
      <c r="D50" s="999">
        <v>46145</v>
      </c>
      <c r="E50" s="1007" t="s">
        <v>1220</v>
      </c>
      <c r="F50" s="1151" t="s">
        <v>1221</v>
      </c>
      <c r="G50" s="1089" t="s">
        <v>26</v>
      </c>
      <c r="H50" s="1141">
        <v>7</v>
      </c>
      <c r="I50" s="1089">
        <v>1825.91</v>
      </c>
      <c r="J50" s="1142">
        <v>1</v>
      </c>
      <c r="K50" s="1143">
        <f t="shared" si="0"/>
        <v>12781.37</v>
      </c>
      <c r="L50" s="991"/>
      <c r="M50" s="1002"/>
      <c r="N50" s="990"/>
      <c r="O50" s="990"/>
      <c r="P50" s="990"/>
      <c r="Q50" s="990"/>
      <c r="R50" s="990"/>
      <c r="S50" s="990"/>
      <c r="T50" s="990"/>
      <c r="U50" s="990"/>
      <c r="V50" s="990"/>
      <c r="W50" s="990"/>
      <c r="X50" s="990"/>
      <c r="Y50" s="990"/>
      <c r="Z50" s="990"/>
      <c r="AA50" s="990"/>
      <c r="AB50" s="990"/>
      <c r="AC50" s="990"/>
      <c r="AD50" s="990"/>
      <c r="AE50" s="990"/>
      <c r="AF50" s="990"/>
      <c r="AG50" s="990"/>
      <c r="AH50" s="990"/>
      <c r="AI50" s="990"/>
      <c r="AJ50" s="990"/>
      <c r="AK50" s="990"/>
      <c r="AL50" s="990"/>
      <c r="AM50" s="990"/>
      <c r="AN50" s="990"/>
      <c r="AO50" s="990"/>
      <c r="AP50" s="990"/>
      <c r="AQ50" s="990"/>
      <c r="AR50" s="990"/>
      <c r="AS50" s="990"/>
      <c r="AT50" s="990"/>
      <c r="AU50" s="990"/>
      <c r="AV50" s="990"/>
      <c r="AW50" s="990"/>
      <c r="AX50" s="990"/>
      <c r="AY50" s="990"/>
      <c r="AZ50" s="990"/>
      <c r="BA50" s="990"/>
      <c r="BB50" s="990"/>
      <c r="BC50" s="990"/>
      <c r="BD50" s="990"/>
    </row>
    <row r="51" spans="1:56" s="1134" customFormat="1" ht="33" customHeight="1">
      <c r="A51" s="1001"/>
      <c r="B51" s="1139" t="s">
        <v>1084</v>
      </c>
      <c r="C51" s="1000" t="s">
        <v>1085</v>
      </c>
      <c r="D51" s="999">
        <v>46141</v>
      </c>
      <c r="E51" s="1007" t="s">
        <v>1222</v>
      </c>
      <c r="F51" s="1151" t="s">
        <v>1223</v>
      </c>
      <c r="G51" s="1089" t="s">
        <v>26</v>
      </c>
      <c r="H51" s="1141">
        <v>7</v>
      </c>
      <c r="I51" s="1089">
        <v>38.4</v>
      </c>
      <c r="J51" s="1142">
        <v>1</v>
      </c>
      <c r="K51" s="1143">
        <f t="shared" si="0"/>
        <v>268.8</v>
      </c>
      <c r="L51" s="991"/>
      <c r="M51" s="1002"/>
      <c r="N51" s="990"/>
      <c r="O51" s="990"/>
      <c r="P51" s="990"/>
      <c r="Q51" s="990"/>
      <c r="R51" s="990"/>
      <c r="S51" s="990"/>
      <c r="T51" s="990"/>
      <c r="U51" s="990"/>
      <c r="V51" s="990"/>
      <c r="W51" s="990"/>
      <c r="X51" s="990"/>
      <c r="Y51" s="990"/>
      <c r="Z51" s="990"/>
      <c r="AA51" s="990"/>
      <c r="AB51" s="990"/>
      <c r="AC51" s="990"/>
      <c r="AD51" s="990"/>
      <c r="AE51" s="990"/>
      <c r="AF51" s="990"/>
      <c r="AG51" s="990"/>
      <c r="AH51" s="990"/>
      <c r="AI51" s="990"/>
      <c r="AJ51" s="990"/>
      <c r="AK51" s="990"/>
      <c r="AL51" s="990"/>
      <c r="AM51" s="990"/>
      <c r="AN51" s="990"/>
      <c r="AO51" s="990"/>
      <c r="AP51" s="990"/>
      <c r="AQ51" s="990"/>
      <c r="AR51" s="990"/>
      <c r="AS51" s="990"/>
      <c r="AT51" s="990"/>
      <c r="AU51" s="990"/>
      <c r="AV51" s="990"/>
      <c r="AW51" s="990"/>
      <c r="AX51" s="990"/>
      <c r="AY51" s="990"/>
      <c r="AZ51" s="990"/>
      <c r="BA51" s="990"/>
      <c r="BB51" s="990"/>
      <c r="BC51" s="990"/>
      <c r="BD51" s="990"/>
    </row>
    <row r="52" spans="1:56" s="1134" customFormat="1" ht="33" customHeight="1">
      <c r="A52" s="1001"/>
      <c r="B52" s="1139" t="s">
        <v>1082</v>
      </c>
      <c r="C52" s="1000" t="s">
        <v>1224</v>
      </c>
      <c r="D52" s="999">
        <v>46141</v>
      </c>
      <c r="E52" s="1007" t="s">
        <v>1225</v>
      </c>
      <c r="F52" s="1151" t="s">
        <v>1226</v>
      </c>
      <c r="G52" s="1089" t="s">
        <v>26</v>
      </c>
      <c r="H52" s="1141">
        <v>950000</v>
      </c>
      <c r="I52" s="1089">
        <v>1</v>
      </c>
      <c r="J52" s="1142">
        <v>0.5</v>
      </c>
      <c r="K52" s="1143">
        <f t="shared" si="0"/>
        <v>475000</v>
      </c>
      <c r="L52" s="991"/>
      <c r="M52" s="1002"/>
      <c r="N52" s="990"/>
      <c r="O52" s="990"/>
      <c r="P52" s="990"/>
      <c r="Q52" s="990"/>
      <c r="R52" s="990"/>
      <c r="S52" s="990"/>
      <c r="T52" s="990"/>
      <c r="U52" s="990"/>
      <c r="V52" s="990"/>
      <c r="W52" s="990"/>
      <c r="X52" s="990"/>
      <c r="Y52" s="990"/>
      <c r="Z52" s="990"/>
      <c r="AA52" s="990"/>
      <c r="AB52" s="990"/>
      <c r="AC52" s="990"/>
      <c r="AD52" s="990"/>
      <c r="AE52" s="990"/>
      <c r="AF52" s="990"/>
      <c r="AG52" s="990"/>
      <c r="AH52" s="990"/>
      <c r="AI52" s="990"/>
      <c r="AJ52" s="990"/>
      <c r="AK52" s="990"/>
      <c r="AL52" s="990"/>
      <c r="AM52" s="990"/>
      <c r="AN52" s="990"/>
      <c r="AO52" s="990"/>
      <c r="AP52" s="990"/>
      <c r="AQ52" s="990"/>
      <c r="AR52" s="990"/>
      <c r="AS52" s="990"/>
      <c r="AT52" s="990"/>
      <c r="AU52" s="990"/>
      <c r="AV52" s="990"/>
      <c r="AW52" s="990"/>
      <c r="AX52" s="990"/>
      <c r="AY52" s="990"/>
      <c r="AZ52" s="990"/>
      <c r="BA52" s="990"/>
      <c r="BB52" s="990"/>
      <c r="BC52" s="990"/>
      <c r="BD52" s="990"/>
    </row>
    <row r="53" spans="1:56" s="1134" customFormat="1" ht="33" customHeight="1">
      <c r="A53" s="1001"/>
      <c r="B53" s="1139" t="s">
        <v>1227</v>
      </c>
      <c r="C53" s="1000" t="s">
        <v>1228</v>
      </c>
      <c r="D53" s="999">
        <v>46063</v>
      </c>
      <c r="E53" s="1007" t="s">
        <v>1229</v>
      </c>
      <c r="F53" s="1151" t="s">
        <v>1230</v>
      </c>
      <c r="G53" s="1089" t="s">
        <v>26</v>
      </c>
      <c r="H53" s="1141">
        <v>82500</v>
      </c>
      <c r="I53" s="1089">
        <v>1</v>
      </c>
      <c r="J53" s="1142">
        <v>0.05</v>
      </c>
      <c r="K53" s="1143">
        <f t="shared" si="0"/>
        <v>4125</v>
      </c>
      <c r="L53" s="991"/>
      <c r="M53" s="1002"/>
      <c r="N53" s="990"/>
      <c r="O53" s="990"/>
      <c r="P53" s="990"/>
      <c r="Q53" s="990"/>
      <c r="R53" s="990"/>
      <c r="S53" s="990"/>
      <c r="T53" s="990"/>
      <c r="U53" s="990"/>
      <c r="V53" s="990"/>
      <c r="W53" s="990"/>
      <c r="X53" s="990"/>
      <c r="Y53" s="990"/>
      <c r="Z53" s="990"/>
      <c r="AA53" s="990"/>
      <c r="AB53" s="990"/>
      <c r="AC53" s="990"/>
      <c r="AD53" s="990"/>
      <c r="AE53" s="990"/>
      <c r="AF53" s="990"/>
      <c r="AG53" s="990"/>
      <c r="AH53" s="990"/>
      <c r="AI53" s="990"/>
      <c r="AJ53" s="990"/>
      <c r="AK53" s="990"/>
      <c r="AL53" s="990"/>
      <c r="AM53" s="990"/>
      <c r="AN53" s="990"/>
      <c r="AO53" s="990"/>
      <c r="AP53" s="990"/>
      <c r="AQ53" s="990"/>
      <c r="AR53" s="990"/>
      <c r="AS53" s="990"/>
      <c r="AT53" s="990"/>
      <c r="AU53" s="990"/>
      <c r="AV53" s="990"/>
      <c r="AW53" s="990"/>
      <c r="AX53" s="990"/>
      <c r="AY53" s="990"/>
      <c r="AZ53" s="990"/>
      <c r="BA53" s="990"/>
      <c r="BB53" s="990"/>
      <c r="BC53" s="990"/>
      <c r="BD53" s="990"/>
    </row>
    <row r="54" spans="1:56" s="1134" customFormat="1" ht="33" customHeight="1">
      <c r="A54" s="1001"/>
      <c r="B54" s="1139" t="s">
        <v>1227</v>
      </c>
      <c r="C54" s="1000" t="s">
        <v>1228</v>
      </c>
      <c r="D54" s="999">
        <v>46096</v>
      </c>
      <c r="E54" s="1007" t="s">
        <v>1231</v>
      </c>
      <c r="F54" s="1151" t="s">
        <v>1232</v>
      </c>
      <c r="G54" s="1089" t="s">
        <v>26</v>
      </c>
      <c r="H54" s="1141">
        <v>82500</v>
      </c>
      <c r="I54" s="1089">
        <v>1</v>
      </c>
      <c r="J54" s="1142">
        <v>0.15</v>
      </c>
      <c r="K54" s="1143">
        <f t="shared" si="0"/>
        <v>12375</v>
      </c>
      <c r="L54" s="991"/>
      <c r="M54" s="1002"/>
      <c r="N54" s="990"/>
      <c r="O54" s="990"/>
      <c r="P54" s="990"/>
      <c r="Q54" s="990"/>
      <c r="R54" s="990"/>
      <c r="S54" s="990"/>
      <c r="T54" s="990"/>
      <c r="U54" s="990"/>
      <c r="V54" s="990"/>
      <c r="W54" s="990"/>
      <c r="X54" s="990"/>
      <c r="Y54" s="990"/>
      <c r="Z54" s="990"/>
      <c r="AA54" s="990"/>
      <c r="AB54" s="990"/>
      <c r="AC54" s="990"/>
      <c r="AD54" s="990"/>
      <c r="AE54" s="990"/>
      <c r="AF54" s="990"/>
      <c r="AG54" s="990"/>
      <c r="AH54" s="990"/>
      <c r="AI54" s="990"/>
      <c r="AJ54" s="990"/>
      <c r="AK54" s="990"/>
      <c r="AL54" s="990"/>
      <c r="AM54" s="990"/>
      <c r="AN54" s="990"/>
      <c r="AO54" s="990"/>
      <c r="AP54" s="990"/>
      <c r="AQ54" s="990"/>
      <c r="AR54" s="990"/>
      <c r="AS54" s="990"/>
      <c r="AT54" s="990"/>
      <c r="AU54" s="990"/>
      <c r="AV54" s="990"/>
      <c r="AW54" s="990"/>
      <c r="AX54" s="990"/>
      <c r="AY54" s="990"/>
      <c r="AZ54" s="990"/>
      <c r="BA54" s="990"/>
      <c r="BB54" s="990"/>
      <c r="BC54" s="990"/>
      <c r="BD54" s="990"/>
    </row>
    <row r="55" spans="1:56" s="1134" customFormat="1" ht="33" customHeight="1">
      <c r="A55" s="1001"/>
      <c r="B55" s="1139" t="s">
        <v>1227</v>
      </c>
      <c r="C55" s="1000" t="s">
        <v>1228</v>
      </c>
      <c r="D55" s="999">
        <v>46099</v>
      </c>
      <c r="E55" s="1007" t="s">
        <v>1233</v>
      </c>
      <c r="F55" s="1140" t="s">
        <v>1234</v>
      </c>
      <c r="G55" s="1089" t="s">
        <v>26</v>
      </c>
      <c r="H55" s="1141">
        <v>82500</v>
      </c>
      <c r="I55" s="1089">
        <v>1</v>
      </c>
      <c r="J55" s="1142">
        <v>0.2</v>
      </c>
      <c r="K55" s="1143">
        <f t="shared" si="0"/>
        <v>16500</v>
      </c>
      <c r="L55" s="991"/>
      <c r="M55" s="1002"/>
      <c r="N55" s="990"/>
      <c r="O55" s="990"/>
      <c r="P55" s="990"/>
      <c r="Q55" s="990"/>
      <c r="R55" s="990"/>
      <c r="S55" s="990"/>
      <c r="T55" s="990"/>
      <c r="U55" s="990"/>
      <c r="V55" s="990"/>
      <c r="W55" s="990"/>
      <c r="X55" s="990"/>
      <c r="Y55" s="990"/>
      <c r="Z55" s="990"/>
      <c r="AA55" s="990"/>
      <c r="AB55" s="990"/>
      <c r="AC55" s="990"/>
      <c r="AD55" s="990"/>
      <c r="AE55" s="990"/>
      <c r="AF55" s="990"/>
      <c r="AG55" s="990"/>
      <c r="AH55" s="990"/>
      <c r="AI55" s="990"/>
      <c r="AJ55" s="990"/>
      <c r="AK55" s="990"/>
      <c r="AL55" s="990"/>
      <c r="AM55" s="990"/>
      <c r="AN55" s="990"/>
      <c r="AO55" s="990"/>
      <c r="AP55" s="990"/>
      <c r="AQ55" s="990"/>
      <c r="AR55" s="990"/>
      <c r="AS55" s="990"/>
      <c r="AT55" s="990"/>
      <c r="AU55" s="990"/>
      <c r="AV55" s="990"/>
      <c r="AW55" s="990"/>
      <c r="AX55" s="990"/>
      <c r="AY55" s="990"/>
      <c r="AZ55" s="990"/>
      <c r="BA55" s="990"/>
      <c r="BB55" s="990"/>
      <c r="BC55" s="990"/>
      <c r="BD55" s="990"/>
    </row>
    <row r="56" spans="1:56" s="1134" customFormat="1" ht="33" customHeight="1">
      <c r="A56" s="1001"/>
      <c r="B56" s="1139" t="s">
        <v>1227</v>
      </c>
      <c r="C56" s="1000" t="s">
        <v>1228</v>
      </c>
      <c r="D56" s="999">
        <v>46101</v>
      </c>
      <c r="E56" s="1007" t="s">
        <v>1235</v>
      </c>
      <c r="F56" s="1151" t="s">
        <v>1236</v>
      </c>
      <c r="G56" s="1089" t="s">
        <v>26</v>
      </c>
      <c r="H56" s="1141">
        <v>82500</v>
      </c>
      <c r="I56" s="1089">
        <v>1</v>
      </c>
      <c r="J56" s="1142">
        <v>0.2</v>
      </c>
      <c r="K56" s="1143">
        <f t="shared" si="0"/>
        <v>16500</v>
      </c>
      <c r="L56" s="991"/>
      <c r="M56" s="1002"/>
      <c r="N56" s="990"/>
      <c r="O56" s="990"/>
      <c r="P56" s="990"/>
      <c r="Q56" s="990"/>
      <c r="R56" s="990"/>
      <c r="S56" s="990"/>
      <c r="T56" s="990"/>
      <c r="U56" s="990"/>
      <c r="V56" s="990"/>
      <c r="W56" s="990"/>
      <c r="X56" s="990"/>
      <c r="Y56" s="990"/>
      <c r="Z56" s="990"/>
      <c r="AA56" s="990"/>
      <c r="AB56" s="990"/>
      <c r="AC56" s="990"/>
      <c r="AD56" s="990"/>
      <c r="AE56" s="990"/>
      <c r="AF56" s="990"/>
      <c r="AG56" s="990"/>
      <c r="AH56" s="990"/>
      <c r="AI56" s="990"/>
      <c r="AJ56" s="990"/>
      <c r="AK56" s="990"/>
      <c r="AL56" s="990"/>
      <c r="AM56" s="990"/>
      <c r="AN56" s="990"/>
      <c r="AO56" s="990"/>
      <c r="AP56" s="990"/>
      <c r="AQ56" s="990"/>
      <c r="AR56" s="990"/>
      <c r="AS56" s="990"/>
      <c r="AT56" s="990"/>
      <c r="AU56" s="990"/>
      <c r="AV56" s="990"/>
      <c r="AW56" s="990"/>
      <c r="AX56" s="990"/>
      <c r="AY56" s="990"/>
      <c r="AZ56" s="990"/>
      <c r="BA56" s="990"/>
      <c r="BB56" s="990"/>
      <c r="BC56" s="990"/>
      <c r="BD56" s="990"/>
    </row>
    <row r="57" spans="1:56" s="1134" customFormat="1" ht="33" customHeight="1">
      <c r="A57" s="1001"/>
      <c r="B57" s="1139" t="s">
        <v>1227</v>
      </c>
      <c r="C57" s="1000" t="s">
        <v>1228</v>
      </c>
      <c r="D57" s="999">
        <v>46145</v>
      </c>
      <c r="E57" s="1007" t="s">
        <v>1237</v>
      </c>
      <c r="F57" s="1151" t="s">
        <v>1238</v>
      </c>
      <c r="G57" s="1089" t="s">
        <v>26</v>
      </c>
      <c r="H57" s="1141">
        <v>82500</v>
      </c>
      <c r="I57" s="1089">
        <v>1</v>
      </c>
      <c r="J57" s="1142">
        <v>0.2</v>
      </c>
      <c r="K57" s="1143">
        <f t="shared" si="0"/>
        <v>16500</v>
      </c>
      <c r="L57" s="991"/>
      <c r="M57" s="1002"/>
      <c r="N57" s="990"/>
      <c r="O57" s="990"/>
      <c r="P57" s="990"/>
      <c r="Q57" s="990"/>
      <c r="R57" s="990"/>
      <c r="S57" s="990"/>
      <c r="T57" s="990"/>
      <c r="U57" s="990"/>
      <c r="V57" s="990"/>
      <c r="W57" s="990"/>
      <c r="X57" s="990"/>
      <c r="Y57" s="990"/>
      <c r="Z57" s="990"/>
      <c r="AA57" s="990"/>
      <c r="AB57" s="990"/>
      <c r="AC57" s="990"/>
      <c r="AD57" s="990"/>
      <c r="AE57" s="990"/>
      <c r="AF57" s="990"/>
      <c r="AG57" s="990"/>
      <c r="AH57" s="990"/>
      <c r="AI57" s="990"/>
      <c r="AJ57" s="990"/>
      <c r="AK57" s="990"/>
      <c r="AL57" s="990"/>
      <c r="AM57" s="990"/>
      <c r="AN57" s="990"/>
      <c r="AO57" s="990"/>
      <c r="AP57" s="990"/>
      <c r="AQ57" s="990"/>
      <c r="AR57" s="990"/>
      <c r="AS57" s="990"/>
      <c r="AT57" s="990"/>
      <c r="AU57" s="990"/>
      <c r="AV57" s="990"/>
      <c r="AW57" s="990"/>
      <c r="AX57" s="990"/>
      <c r="AY57" s="990"/>
      <c r="AZ57" s="990"/>
      <c r="BA57" s="990"/>
      <c r="BB57" s="990"/>
      <c r="BC57" s="990"/>
      <c r="BD57" s="990"/>
    </row>
    <row r="58" spans="1:56" s="1134" customFormat="1" ht="33" customHeight="1">
      <c r="A58" s="1001"/>
      <c r="B58" s="1139" t="s">
        <v>1239</v>
      </c>
      <c r="C58" s="1000" t="s">
        <v>1240</v>
      </c>
      <c r="D58" s="999">
        <v>46106</v>
      </c>
      <c r="E58" s="1007" t="s">
        <v>1241</v>
      </c>
      <c r="F58" s="1151" t="s">
        <v>1242</v>
      </c>
      <c r="G58" s="1089" t="s">
        <v>26</v>
      </c>
      <c r="H58" s="1141">
        <v>103</v>
      </c>
      <c r="I58" s="1089">
        <v>600.14</v>
      </c>
      <c r="J58" s="1142">
        <v>1</v>
      </c>
      <c r="K58" s="1143">
        <f t="shared" si="0"/>
        <v>61814.42</v>
      </c>
      <c r="L58" s="991"/>
      <c r="M58" s="1002"/>
      <c r="N58" s="990"/>
      <c r="O58" s="990"/>
      <c r="P58" s="990"/>
      <c r="Q58" s="990"/>
      <c r="R58" s="990"/>
      <c r="S58" s="990"/>
      <c r="T58" s="990"/>
      <c r="U58" s="990"/>
      <c r="V58" s="990"/>
      <c r="W58" s="990"/>
      <c r="X58" s="990"/>
      <c r="Y58" s="990"/>
      <c r="Z58" s="990"/>
      <c r="AA58" s="990"/>
      <c r="AB58" s="990"/>
      <c r="AC58" s="990"/>
      <c r="AD58" s="990"/>
      <c r="AE58" s="990"/>
      <c r="AF58" s="990"/>
      <c r="AG58" s="990"/>
      <c r="AH58" s="990"/>
      <c r="AI58" s="990"/>
      <c r="AJ58" s="990"/>
      <c r="AK58" s="990"/>
      <c r="AL58" s="990"/>
      <c r="AM58" s="990"/>
      <c r="AN58" s="990"/>
      <c r="AO58" s="990"/>
      <c r="AP58" s="990"/>
      <c r="AQ58" s="990"/>
      <c r="AR58" s="990"/>
      <c r="AS58" s="990"/>
      <c r="AT58" s="990"/>
      <c r="AU58" s="990"/>
      <c r="AV58" s="990"/>
      <c r="AW58" s="990"/>
      <c r="AX58" s="990"/>
      <c r="AY58" s="990"/>
      <c r="AZ58" s="990"/>
      <c r="BA58" s="990"/>
      <c r="BB58" s="990"/>
      <c r="BC58" s="990"/>
      <c r="BD58" s="990"/>
    </row>
    <row r="59" spans="1:56" s="1134" customFormat="1" ht="33" customHeight="1">
      <c r="A59" s="1001"/>
      <c r="B59" s="1139" t="s">
        <v>1243</v>
      </c>
      <c r="C59" s="1000" t="s">
        <v>1244</v>
      </c>
      <c r="D59" s="999">
        <v>46145</v>
      </c>
      <c r="E59" s="1007" t="s">
        <v>1245</v>
      </c>
      <c r="F59" s="1151" t="s">
        <v>1246</v>
      </c>
      <c r="G59" s="1089" t="s">
        <v>26</v>
      </c>
      <c r="H59" s="1141">
        <v>103</v>
      </c>
      <c r="I59" s="1089">
        <v>1209.3399999999999</v>
      </c>
      <c r="J59" s="1142">
        <v>1</v>
      </c>
      <c r="K59" s="1143">
        <f t="shared" si="0"/>
        <v>124562.01999999999</v>
      </c>
      <c r="L59" s="991"/>
      <c r="M59" s="1002"/>
      <c r="N59" s="990"/>
      <c r="O59" s="990"/>
      <c r="P59" s="990"/>
      <c r="Q59" s="990"/>
      <c r="R59" s="990"/>
      <c r="S59" s="990"/>
      <c r="T59" s="990"/>
      <c r="U59" s="990"/>
      <c r="V59" s="990"/>
      <c r="W59" s="990"/>
      <c r="X59" s="990"/>
      <c r="Y59" s="990"/>
      <c r="Z59" s="990"/>
      <c r="AA59" s="990"/>
      <c r="AB59" s="990"/>
      <c r="AC59" s="990"/>
      <c r="AD59" s="990"/>
      <c r="AE59" s="990"/>
      <c r="AF59" s="990"/>
      <c r="AG59" s="990"/>
      <c r="AH59" s="990"/>
      <c r="AI59" s="990"/>
      <c r="AJ59" s="990"/>
      <c r="AK59" s="990"/>
      <c r="AL59" s="990"/>
      <c r="AM59" s="990"/>
      <c r="AN59" s="990"/>
      <c r="AO59" s="990"/>
      <c r="AP59" s="990"/>
      <c r="AQ59" s="990"/>
      <c r="AR59" s="990"/>
      <c r="AS59" s="990"/>
      <c r="AT59" s="990"/>
      <c r="AU59" s="990"/>
      <c r="AV59" s="990"/>
      <c r="AW59" s="990"/>
      <c r="AX59" s="990"/>
      <c r="AY59" s="990"/>
      <c r="AZ59" s="990"/>
      <c r="BA59" s="990"/>
      <c r="BB59" s="990"/>
      <c r="BC59" s="990"/>
      <c r="BD59" s="990"/>
    </row>
    <row r="60" spans="1:56" s="1134" customFormat="1" ht="33" customHeight="1">
      <c r="A60" s="1001"/>
      <c r="B60" s="1139" t="s">
        <v>1247</v>
      </c>
      <c r="C60" s="1000" t="s">
        <v>1248</v>
      </c>
      <c r="D60" s="999">
        <v>46141</v>
      </c>
      <c r="E60" s="1007" t="s">
        <v>1249</v>
      </c>
      <c r="F60" s="1151" t="s">
        <v>1250</v>
      </c>
      <c r="G60" s="1089" t="s">
        <v>26</v>
      </c>
      <c r="H60" s="1141">
        <v>440</v>
      </c>
      <c r="I60" s="1089">
        <v>348.06</v>
      </c>
      <c r="J60" s="1142">
        <v>0.45</v>
      </c>
      <c r="K60" s="1143">
        <f t="shared" si="0"/>
        <v>68915.88</v>
      </c>
      <c r="L60" s="991"/>
      <c r="M60" s="1002"/>
      <c r="N60" s="990"/>
      <c r="O60" s="990"/>
      <c r="P60" s="990"/>
      <c r="Q60" s="990"/>
      <c r="R60" s="990"/>
      <c r="S60" s="990"/>
      <c r="T60" s="990"/>
      <c r="U60" s="990"/>
      <c r="V60" s="990"/>
      <c r="W60" s="990"/>
      <c r="X60" s="990"/>
      <c r="Y60" s="990"/>
      <c r="Z60" s="990"/>
      <c r="AA60" s="990"/>
      <c r="AB60" s="990"/>
      <c r="AC60" s="990"/>
      <c r="AD60" s="990"/>
      <c r="AE60" s="990"/>
      <c r="AF60" s="990"/>
      <c r="AG60" s="990"/>
      <c r="AH60" s="990"/>
      <c r="AI60" s="990"/>
      <c r="AJ60" s="990"/>
      <c r="AK60" s="990"/>
      <c r="AL60" s="990"/>
      <c r="AM60" s="990"/>
      <c r="AN60" s="990"/>
      <c r="AO60" s="990"/>
      <c r="AP60" s="990"/>
      <c r="AQ60" s="990"/>
      <c r="AR60" s="990"/>
      <c r="AS60" s="990"/>
      <c r="AT60" s="990"/>
      <c r="AU60" s="990"/>
      <c r="AV60" s="990"/>
      <c r="AW60" s="990"/>
      <c r="AX60" s="990"/>
      <c r="AY60" s="990"/>
      <c r="AZ60" s="990"/>
      <c r="BA60" s="990"/>
      <c r="BB60" s="990"/>
      <c r="BC60" s="990"/>
      <c r="BD60" s="990"/>
    </row>
    <row r="61" spans="1:56" s="1134" customFormat="1" ht="33" customHeight="1">
      <c r="A61" s="1001"/>
      <c r="B61" s="1139" t="s">
        <v>1251</v>
      </c>
      <c r="C61" s="1000" t="s">
        <v>1252</v>
      </c>
      <c r="D61" s="999">
        <v>46141</v>
      </c>
      <c r="E61" s="1007" t="s">
        <v>1253</v>
      </c>
      <c r="F61" s="1151" t="s">
        <v>1254</v>
      </c>
      <c r="G61" s="1089" t="s">
        <v>26</v>
      </c>
      <c r="H61" s="1141">
        <v>3850</v>
      </c>
      <c r="I61" s="1089">
        <v>21</v>
      </c>
      <c r="J61" s="1142">
        <v>0.6</v>
      </c>
      <c r="K61" s="1143">
        <f t="shared" si="0"/>
        <v>48510</v>
      </c>
      <c r="L61" s="991"/>
      <c r="M61" s="1002"/>
      <c r="N61" s="990"/>
      <c r="O61" s="990"/>
      <c r="P61" s="990"/>
      <c r="Q61" s="990"/>
      <c r="R61" s="990"/>
      <c r="S61" s="990"/>
      <c r="T61" s="990"/>
      <c r="U61" s="990"/>
      <c r="V61" s="990"/>
      <c r="W61" s="990"/>
      <c r="X61" s="990"/>
      <c r="Y61" s="990"/>
      <c r="Z61" s="990"/>
      <c r="AA61" s="990"/>
      <c r="AB61" s="990"/>
      <c r="AC61" s="990"/>
      <c r="AD61" s="990"/>
      <c r="AE61" s="990"/>
      <c r="AF61" s="990"/>
      <c r="AG61" s="990"/>
      <c r="AH61" s="990"/>
      <c r="AI61" s="990"/>
      <c r="AJ61" s="990"/>
      <c r="AK61" s="990"/>
      <c r="AL61" s="990"/>
      <c r="AM61" s="990"/>
      <c r="AN61" s="990"/>
      <c r="AO61" s="990"/>
      <c r="AP61" s="990"/>
      <c r="AQ61" s="990"/>
      <c r="AR61" s="990"/>
      <c r="AS61" s="990"/>
      <c r="AT61" s="990"/>
      <c r="AU61" s="990"/>
      <c r="AV61" s="990"/>
      <c r="AW61" s="990"/>
      <c r="AX61" s="990"/>
      <c r="AY61" s="990"/>
      <c r="AZ61" s="990"/>
      <c r="BA61" s="990"/>
      <c r="BB61" s="990"/>
      <c r="BC61" s="990"/>
      <c r="BD61" s="990"/>
    </row>
    <row r="62" spans="1:56" s="1134" customFormat="1" ht="33" customHeight="1">
      <c r="A62" s="1001"/>
      <c r="B62" s="1139" t="s">
        <v>1272</v>
      </c>
      <c r="C62" s="1000" t="s">
        <v>1273</v>
      </c>
      <c r="D62" s="999">
        <v>46131</v>
      </c>
      <c r="E62" s="1007" t="s">
        <v>1274</v>
      </c>
      <c r="F62" s="1151" t="s">
        <v>1275</v>
      </c>
      <c r="G62" s="1089" t="s">
        <v>26</v>
      </c>
      <c r="H62" s="1141">
        <v>121</v>
      </c>
      <c r="I62" s="1089">
        <v>382.7</v>
      </c>
      <c r="J62" s="1142">
        <v>0.8</v>
      </c>
      <c r="K62" s="1143">
        <f t="shared" si="0"/>
        <v>37045.360000000001</v>
      </c>
      <c r="L62" s="991"/>
      <c r="M62" s="1002"/>
      <c r="N62" s="990"/>
      <c r="O62" s="990"/>
      <c r="P62" s="990"/>
      <c r="Q62" s="990"/>
      <c r="R62" s="990"/>
      <c r="S62" s="990"/>
      <c r="T62" s="990"/>
      <c r="U62" s="990"/>
      <c r="V62" s="990"/>
      <c r="W62" s="990"/>
      <c r="X62" s="990"/>
      <c r="Y62" s="990"/>
      <c r="Z62" s="990"/>
      <c r="AA62" s="990"/>
      <c r="AB62" s="990"/>
      <c r="AC62" s="990"/>
      <c r="AD62" s="990"/>
      <c r="AE62" s="990"/>
      <c r="AF62" s="990"/>
      <c r="AG62" s="990"/>
      <c r="AH62" s="990"/>
      <c r="AI62" s="990"/>
      <c r="AJ62" s="990"/>
      <c r="AK62" s="990"/>
      <c r="AL62" s="990"/>
      <c r="AM62" s="990"/>
      <c r="AN62" s="990"/>
      <c r="AO62" s="990"/>
      <c r="AP62" s="990"/>
      <c r="AQ62" s="990"/>
      <c r="AR62" s="990"/>
      <c r="AS62" s="990"/>
      <c r="AT62" s="990"/>
      <c r="AU62" s="990"/>
      <c r="AV62" s="990"/>
      <c r="AW62" s="990"/>
      <c r="AX62" s="990"/>
      <c r="AY62" s="990"/>
      <c r="AZ62" s="990"/>
      <c r="BA62" s="990"/>
      <c r="BB62" s="990"/>
      <c r="BC62" s="990"/>
      <c r="BD62" s="990"/>
    </row>
    <row r="63" spans="1:56" s="1134" customFormat="1" ht="33" customHeight="1">
      <c r="A63" s="1001"/>
      <c r="B63" s="1139" t="s">
        <v>1276</v>
      </c>
      <c r="C63" s="1000" t="s">
        <v>1277</v>
      </c>
      <c r="D63" s="999">
        <v>46131</v>
      </c>
      <c r="E63" s="1007" t="s">
        <v>1274</v>
      </c>
      <c r="F63" s="1151" t="s">
        <v>1275</v>
      </c>
      <c r="G63" s="1089" t="s">
        <v>26</v>
      </c>
      <c r="H63" s="1141">
        <v>61</v>
      </c>
      <c r="I63" s="1089">
        <v>124.32</v>
      </c>
      <c r="J63" s="1142">
        <v>0.8</v>
      </c>
      <c r="K63" s="1143">
        <f t="shared" si="0"/>
        <v>6066.8159999999998</v>
      </c>
      <c r="L63" s="991"/>
      <c r="M63" s="1002"/>
      <c r="N63" s="990"/>
      <c r="O63" s="990"/>
      <c r="P63" s="990"/>
      <c r="Q63" s="990"/>
      <c r="R63" s="990"/>
      <c r="S63" s="990"/>
      <c r="T63" s="990"/>
      <c r="U63" s="990"/>
      <c r="V63" s="990"/>
      <c r="W63" s="990"/>
      <c r="X63" s="990"/>
      <c r="Y63" s="990"/>
      <c r="Z63" s="990"/>
      <c r="AA63" s="990"/>
      <c r="AB63" s="990"/>
      <c r="AC63" s="990"/>
      <c r="AD63" s="990"/>
      <c r="AE63" s="990"/>
      <c r="AF63" s="990"/>
      <c r="AG63" s="990"/>
      <c r="AH63" s="990"/>
      <c r="AI63" s="990"/>
      <c r="AJ63" s="990"/>
      <c r="AK63" s="990"/>
      <c r="AL63" s="990"/>
      <c r="AM63" s="990"/>
      <c r="AN63" s="990"/>
      <c r="AO63" s="990"/>
      <c r="AP63" s="990"/>
      <c r="AQ63" s="990"/>
      <c r="AR63" s="990"/>
      <c r="AS63" s="990"/>
      <c r="AT63" s="990"/>
      <c r="AU63" s="990"/>
      <c r="AV63" s="990"/>
      <c r="AW63" s="990"/>
      <c r="AX63" s="990"/>
      <c r="AY63" s="990"/>
      <c r="AZ63" s="990"/>
      <c r="BA63" s="990"/>
      <c r="BB63" s="990"/>
      <c r="BC63" s="990"/>
      <c r="BD63" s="990"/>
    </row>
    <row r="64" spans="1:56" s="1134" customFormat="1" ht="33" customHeight="1">
      <c r="A64" s="1001"/>
      <c r="B64" s="1139" t="s">
        <v>1272</v>
      </c>
      <c r="C64" s="1000" t="s">
        <v>1273</v>
      </c>
      <c r="D64" s="999">
        <v>46131</v>
      </c>
      <c r="E64" s="1007" t="s">
        <v>1801</v>
      </c>
      <c r="F64" s="1151" t="s">
        <v>1275</v>
      </c>
      <c r="G64" s="1089" t="s">
        <v>26</v>
      </c>
      <c r="H64" s="1141">
        <v>121</v>
      </c>
      <c r="I64" s="1089">
        <v>382.7</v>
      </c>
      <c r="J64" s="1142">
        <v>0.2</v>
      </c>
      <c r="K64" s="1143">
        <f t="shared" si="0"/>
        <v>9261.34</v>
      </c>
      <c r="L64" s="991"/>
      <c r="M64" s="1002"/>
      <c r="N64" s="990"/>
      <c r="O64" s="990"/>
      <c r="P64" s="990"/>
      <c r="Q64" s="990"/>
      <c r="R64" s="990"/>
      <c r="S64" s="990"/>
      <c r="T64" s="990"/>
      <c r="U64" s="990"/>
      <c r="V64" s="990"/>
      <c r="W64" s="990"/>
      <c r="X64" s="990"/>
      <c r="Y64" s="990"/>
      <c r="Z64" s="990"/>
      <c r="AA64" s="990"/>
      <c r="AB64" s="990"/>
      <c r="AC64" s="990"/>
      <c r="AD64" s="990"/>
      <c r="AE64" s="990"/>
      <c r="AF64" s="990"/>
      <c r="AG64" s="990"/>
      <c r="AH64" s="990"/>
      <c r="AI64" s="990"/>
      <c r="AJ64" s="990"/>
      <c r="AK64" s="990"/>
      <c r="AL64" s="990"/>
      <c r="AM64" s="990"/>
      <c r="AN64" s="990"/>
      <c r="AO64" s="990"/>
      <c r="AP64" s="990"/>
      <c r="AQ64" s="990"/>
      <c r="AR64" s="990"/>
      <c r="AS64" s="990"/>
      <c r="AT64" s="990"/>
      <c r="AU64" s="990"/>
      <c r="AV64" s="990"/>
      <c r="AW64" s="990"/>
      <c r="AX64" s="990"/>
      <c r="AY64" s="990"/>
      <c r="AZ64" s="990"/>
      <c r="BA64" s="990"/>
      <c r="BB64" s="990"/>
      <c r="BC64" s="990"/>
      <c r="BD64" s="990"/>
    </row>
    <row r="65" spans="1:56" s="1134" customFormat="1" ht="33" customHeight="1">
      <c r="A65" s="1001"/>
      <c r="B65" s="1139" t="s">
        <v>1279</v>
      </c>
      <c r="C65" s="1000" t="s">
        <v>1280</v>
      </c>
      <c r="D65" s="999">
        <v>46131</v>
      </c>
      <c r="E65" s="1007" t="s">
        <v>1278</v>
      </c>
      <c r="F65" s="1151" t="s">
        <v>1275</v>
      </c>
      <c r="G65" s="1089" t="s">
        <v>26</v>
      </c>
      <c r="H65" s="1141">
        <v>77</v>
      </c>
      <c r="I65" s="1089">
        <v>69.08</v>
      </c>
      <c r="J65" s="1142">
        <v>0.8</v>
      </c>
      <c r="K65" s="1143">
        <f t="shared" si="0"/>
        <v>4255.3280000000004</v>
      </c>
      <c r="L65" s="991"/>
      <c r="M65" s="1002"/>
      <c r="N65" s="990"/>
      <c r="O65" s="990"/>
      <c r="P65" s="990"/>
      <c r="Q65" s="990"/>
      <c r="R65" s="990"/>
      <c r="S65" s="990"/>
      <c r="T65" s="990"/>
      <c r="U65" s="990"/>
      <c r="V65" s="990"/>
      <c r="W65" s="990"/>
      <c r="X65" s="990"/>
      <c r="Y65" s="990"/>
      <c r="Z65" s="990"/>
      <c r="AA65" s="990"/>
      <c r="AB65" s="990"/>
      <c r="AC65" s="990"/>
      <c r="AD65" s="990"/>
      <c r="AE65" s="990"/>
      <c r="AF65" s="990"/>
      <c r="AG65" s="990"/>
      <c r="AH65" s="990"/>
      <c r="AI65" s="990"/>
      <c r="AJ65" s="990"/>
      <c r="AK65" s="990"/>
      <c r="AL65" s="990"/>
      <c r="AM65" s="990"/>
      <c r="AN65" s="990"/>
      <c r="AO65" s="990"/>
      <c r="AP65" s="990"/>
      <c r="AQ65" s="990"/>
      <c r="AR65" s="990"/>
      <c r="AS65" s="990"/>
      <c r="AT65" s="990"/>
      <c r="AU65" s="990"/>
      <c r="AV65" s="990"/>
      <c r="AW65" s="990"/>
      <c r="AX65" s="990"/>
      <c r="AY65" s="990"/>
      <c r="AZ65" s="990"/>
      <c r="BA65" s="990"/>
      <c r="BB65" s="990"/>
      <c r="BC65" s="990"/>
      <c r="BD65" s="990"/>
    </row>
    <row r="66" spans="1:56" s="1134" customFormat="1" ht="33" customHeight="1">
      <c r="A66" s="1001"/>
      <c r="B66" s="1139" t="s">
        <v>1276</v>
      </c>
      <c r="C66" s="1000" t="s">
        <v>1277</v>
      </c>
      <c r="D66" s="999">
        <v>46131</v>
      </c>
      <c r="E66" s="1007" t="s">
        <v>1278</v>
      </c>
      <c r="F66" s="1151" t="s">
        <v>1275</v>
      </c>
      <c r="G66" s="1089" t="s">
        <v>26</v>
      </c>
      <c r="H66" s="1141">
        <v>61</v>
      </c>
      <c r="I66" s="1089">
        <v>103.31999999999968</v>
      </c>
      <c r="J66" s="1142">
        <v>0.8</v>
      </c>
      <c r="K66" s="1143">
        <f t="shared" si="0"/>
        <v>5042.0159999999851</v>
      </c>
      <c r="L66" s="991"/>
      <c r="M66" s="1002"/>
      <c r="N66" s="990"/>
      <c r="O66" s="990"/>
      <c r="P66" s="990"/>
      <c r="Q66" s="990"/>
      <c r="R66" s="990"/>
      <c r="S66" s="990"/>
      <c r="T66" s="990"/>
      <c r="U66" s="990"/>
      <c r="V66" s="990"/>
      <c r="W66" s="990"/>
      <c r="X66" s="990"/>
      <c r="Y66" s="990"/>
      <c r="Z66" s="990"/>
      <c r="AA66" s="990"/>
      <c r="AB66" s="990"/>
      <c r="AC66" s="990"/>
      <c r="AD66" s="990"/>
      <c r="AE66" s="990"/>
      <c r="AF66" s="990"/>
      <c r="AG66" s="990"/>
      <c r="AH66" s="990"/>
      <c r="AI66" s="990"/>
      <c r="AJ66" s="990"/>
      <c r="AK66" s="990"/>
      <c r="AL66" s="990"/>
      <c r="AM66" s="990"/>
      <c r="AN66" s="990"/>
      <c r="AO66" s="990"/>
      <c r="AP66" s="990"/>
      <c r="AQ66" s="990"/>
      <c r="AR66" s="990"/>
      <c r="AS66" s="990"/>
      <c r="AT66" s="990"/>
      <c r="AU66" s="990"/>
      <c r="AV66" s="990"/>
      <c r="AW66" s="990"/>
      <c r="AX66" s="990"/>
      <c r="AY66" s="990"/>
      <c r="AZ66" s="990"/>
      <c r="BA66" s="990"/>
      <c r="BB66" s="990"/>
      <c r="BC66" s="990"/>
      <c r="BD66" s="990"/>
    </row>
    <row r="67" spans="1:56" s="1134" customFormat="1" ht="33" customHeight="1">
      <c r="A67" s="1001"/>
      <c r="B67" s="1139" t="s">
        <v>1542</v>
      </c>
      <c r="C67" s="1000" t="s">
        <v>1543</v>
      </c>
      <c r="D67" s="999">
        <v>46131</v>
      </c>
      <c r="E67" s="1007" t="s">
        <v>1544</v>
      </c>
      <c r="F67" s="1151" t="s">
        <v>1545</v>
      </c>
      <c r="G67" s="1089" t="s">
        <v>26</v>
      </c>
      <c r="H67" s="1141">
        <v>44</v>
      </c>
      <c r="I67" s="1089">
        <v>458.88</v>
      </c>
      <c r="J67" s="1142">
        <v>0.8</v>
      </c>
      <c r="K67" s="1143">
        <f>IF(G67="Approved",H67*I67*J67,0)</f>
        <v>16152.576000000001</v>
      </c>
      <c r="L67" s="991"/>
      <c r="M67" s="1002"/>
      <c r="N67" s="990"/>
      <c r="O67" s="990"/>
      <c r="P67" s="990"/>
      <c r="Q67" s="990"/>
      <c r="R67" s="990"/>
      <c r="S67" s="990"/>
      <c r="T67" s="990"/>
      <c r="U67" s="990"/>
      <c r="V67" s="990"/>
      <c r="W67" s="990"/>
      <c r="X67" s="990"/>
      <c r="Y67" s="990"/>
      <c r="Z67" s="990"/>
      <c r="AA67" s="990"/>
      <c r="AB67" s="990"/>
      <c r="AC67" s="990"/>
      <c r="AD67" s="990"/>
      <c r="AE67" s="990"/>
      <c r="AF67" s="990"/>
      <c r="AG67" s="990"/>
      <c r="AH67" s="990"/>
      <c r="AI67" s="990"/>
      <c r="AJ67" s="990"/>
      <c r="AK67" s="990"/>
      <c r="AL67" s="990"/>
      <c r="AM67" s="990"/>
      <c r="AN67" s="990"/>
      <c r="AO67" s="990"/>
      <c r="AP67" s="990"/>
      <c r="AQ67" s="990"/>
      <c r="AR67" s="990"/>
      <c r="AS67" s="990"/>
      <c r="AT67" s="990"/>
      <c r="AU67" s="990"/>
      <c r="AV67" s="990"/>
      <c r="AW67" s="990"/>
      <c r="AX67" s="990"/>
      <c r="AY67" s="990"/>
      <c r="AZ67" s="990"/>
      <c r="BA67" s="990"/>
      <c r="BB67" s="990"/>
      <c r="BC67" s="990"/>
      <c r="BD67" s="990"/>
    </row>
    <row r="68" spans="1:56" s="1134" customFormat="1" ht="33" customHeight="1">
      <c r="A68" s="1001"/>
      <c r="B68" s="1139" t="s">
        <v>1281</v>
      </c>
      <c r="C68" s="1000" t="s">
        <v>1282</v>
      </c>
      <c r="D68" s="999">
        <v>46141</v>
      </c>
      <c r="E68" s="1007" t="s">
        <v>1283</v>
      </c>
      <c r="F68" s="1151" t="s">
        <v>1284</v>
      </c>
      <c r="G68" s="1089" t="s">
        <v>26</v>
      </c>
      <c r="H68" s="1141">
        <v>143</v>
      </c>
      <c r="I68" s="1089">
        <v>471.5</v>
      </c>
      <c r="J68" s="1142">
        <v>0.42</v>
      </c>
      <c r="K68" s="1143">
        <f t="shared" si="0"/>
        <v>28318.289999999997</v>
      </c>
      <c r="L68" s="991"/>
      <c r="M68" s="1002"/>
      <c r="N68" s="990"/>
      <c r="O68" s="990"/>
      <c r="P68" s="990"/>
      <c r="Q68" s="990"/>
      <c r="R68" s="990"/>
      <c r="S68" s="990"/>
      <c r="T68" s="990"/>
      <c r="U68" s="990"/>
      <c r="V68" s="990"/>
      <c r="W68" s="990"/>
      <c r="X68" s="990"/>
      <c r="Y68" s="990"/>
      <c r="Z68" s="990"/>
      <c r="AA68" s="990"/>
      <c r="AB68" s="990"/>
      <c r="AC68" s="990"/>
      <c r="AD68" s="990"/>
      <c r="AE68" s="990"/>
      <c r="AF68" s="990"/>
      <c r="AG68" s="990"/>
      <c r="AH68" s="990"/>
      <c r="AI68" s="990"/>
      <c r="AJ68" s="990"/>
      <c r="AK68" s="990"/>
      <c r="AL68" s="990"/>
      <c r="AM68" s="990"/>
      <c r="AN68" s="990"/>
      <c r="AO68" s="990"/>
      <c r="AP68" s="990"/>
      <c r="AQ68" s="990"/>
      <c r="AR68" s="990"/>
      <c r="AS68" s="990"/>
      <c r="AT68" s="990"/>
      <c r="AU68" s="990"/>
      <c r="AV68" s="990"/>
      <c r="AW68" s="990"/>
      <c r="AX68" s="990"/>
      <c r="AY68" s="990"/>
      <c r="AZ68" s="990"/>
      <c r="BA68" s="990"/>
      <c r="BB68" s="990"/>
      <c r="BC68" s="990"/>
      <c r="BD68" s="990"/>
    </row>
    <row r="69" spans="1:56" s="1134" customFormat="1" ht="33" customHeight="1">
      <c r="A69" s="1001"/>
      <c r="B69" s="1139" t="s">
        <v>1285</v>
      </c>
      <c r="C69" s="1000" t="s">
        <v>1286</v>
      </c>
      <c r="D69" s="999">
        <v>46141</v>
      </c>
      <c r="E69" s="1007" t="s">
        <v>1287</v>
      </c>
      <c r="F69" s="1151" t="s">
        <v>1288</v>
      </c>
      <c r="G69" s="1089" t="s">
        <v>26</v>
      </c>
      <c r="H69" s="1141">
        <v>99</v>
      </c>
      <c r="I69" s="1089">
        <v>123.12</v>
      </c>
      <c r="J69" s="1142">
        <v>0.36</v>
      </c>
      <c r="K69" s="1143">
        <f t="shared" si="0"/>
        <v>4387.9967999999999</v>
      </c>
      <c r="L69" s="991"/>
      <c r="M69" s="1002"/>
      <c r="N69" s="990"/>
      <c r="O69" s="990"/>
      <c r="P69" s="990"/>
      <c r="Q69" s="990"/>
      <c r="R69" s="990"/>
      <c r="S69" s="990"/>
      <c r="T69" s="990"/>
      <c r="U69" s="990"/>
      <c r="V69" s="990"/>
      <c r="W69" s="990"/>
      <c r="X69" s="990"/>
      <c r="Y69" s="990"/>
      <c r="Z69" s="990"/>
      <c r="AA69" s="990"/>
      <c r="AB69" s="990"/>
      <c r="AC69" s="990"/>
      <c r="AD69" s="990"/>
      <c r="AE69" s="990"/>
      <c r="AF69" s="990"/>
      <c r="AG69" s="990"/>
      <c r="AH69" s="990"/>
      <c r="AI69" s="990"/>
      <c r="AJ69" s="990"/>
      <c r="AK69" s="990"/>
      <c r="AL69" s="990"/>
      <c r="AM69" s="990"/>
      <c r="AN69" s="990"/>
      <c r="AO69" s="990"/>
      <c r="AP69" s="990"/>
      <c r="AQ69" s="990"/>
      <c r="AR69" s="990"/>
      <c r="AS69" s="990"/>
      <c r="AT69" s="990"/>
      <c r="AU69" s="990"/>
      <c r="AV69" s="990"/>
      <c r="AW69" s="990"/>
      <c r="AX69" s="990"/>
      <c r="AY69" s="990"/>
      <c r="AZ69" s="990"/>
      <c r="BA69" s="990"/>
      <c r="BB69" s="990"/>
      <c r="BC69" s="990"/>
      <c r="BD69" s="990"/>
    </row>
    <row r="70" spans="1:56" s="989" customFormat="1" ht="33" customHeight="1">
      <c r="A70" s="1001"/>
      <c r="B70" s="1139" t="s">
        <v>1289</v>
      </c>
      <c r="C70" s="1000" t="s">
        <v>1290</v>
      </c>
      <c r="D70" s="999">
        <v>46145</v>
      </c>
      <c r="E70" s="1007" t="s">
        <v>1291</v>
      </c>
      <c r="F70" s="1151" t="s">
        <v>1292</v>
      </c>
      <c r="G70" s="1089" t="s">
        <v>26</v>
      </c>
      <c r="H70" s="1141">
        <v>891</v>
      </c>
      <c r="I70" s="1089">
        <v>3.21</v>
      </c>
      <c r="J70" s="1142">
        <v>1</v>
      </c>
      <c r="K70" s="1143">
        <f t="shared" si="0"/>
        <v>2860.11</v>
      </c>
      <c r="L70" s="991"/>
      <c r="M70" s="1002"/>
      <c r="N70" s="990"/>
      <c r="O70" s="990"/>
      <c r="P70" s="990"/>
      <c r="Q70" s="990"/>
      <c r="R70" s="990"/>
      <c r="S70" s="990"/>
      <c r="T70" s="990"/>
      <c r="U70" s="990"/>
      <c r="V70" s="990"/>
      <c r="W70" s="990"/>
      <c r="X70" s="990"/>
      <c r="Y70" s="990"/>
      <c r="Z70" s="990"/>
      <c r="AA70" s="990"/>
      <c r="AB70" s="990"/>
      <c r="AC70" s="990"/>
      <c r="AD70" s="990"/>
      <c r="AE70" s="990"/>
      <c r="AF70" s="990"/>
      <c r="AG70" s="990"/>
      <c r="AH70" s="990"/>
      <c r="AI70" s="990"/>
      <c r="AJ70" s="990"/>
      <c r="AK70" s="990"/>
      <c r="AL70" s="990"/>
      <c r="AM70" s="990"/>
      <c r="AN70" s="990"/>
      <c r="AO70" s="990"/>
      <c r="AP70" s="990"/>
      <c r="AQ70" s="990"/>
      <c r="AR70" s="990"/>
      <c r="AS70" s="990"/>
      <c r="AT70" s="990"/>
      <c r="AU70" s="990"/>
      <c r="AV70" s="990"/>
      <c r="AW70" s="990"/>
      <c r="AX70" s="990"/>
      <c r="AY70" s="990"/>
      <c r="AZ70" s="990"/>
      <c r="BA70" s="990"/>
      <c r="BB70" s="990"/>
      <c r="BC70" s="990"/>
      <c r="BD70" s="990"/>
    </row>
    <row r="71" spans="1:56" s="989" customFormat="1" ht="33" customHeight="1">
      <c r="A71" s="1001"/>
      <c r="B71" s="1139" t="s">
        <v>1256</v>
      </c>
      <c r="C71" s="1000" t="s">
        <v>1257</v>
      </c>
      <c r="D71" s="999">
        <v>46149</v>
      </c>
      <c r="E71" s="1007" t="s">
        <v>1258</v>
      </c>
      <c r="F71" s="1151" t="s">
        <v>1259</v>
      </c>
      <c r="G71" s="1089" t="s">
        <v>26</v>
      </c>
      <c r="H71" s="1141">
        <v>57200</v>
      </c>
      <c r="I71" s="1089">
        <v>1</v>
      </c>
      <c r="J71" s="1142">
        <v>1</v>
      </c>
      <c r="K71" s="1143">
        <f t="shared" si="0"/>
        <v>57200</v>
      </c>
      <c r="L71" s="991"/>
      <c r="M71" s="1002"/>
      <c r="N71" s="990"/>
      <c r="O71" s="990"/>
      <c r="P71" s="990"/>
      <c r="Q71" s="990"/>
      <c r="R71" s="990"/>
      <c r="S71" s="990"/>
      <c r="T71" s="990"/>
      <c r="U71" s="990"/>
      <c r="V71" s="990"/>
      <c r="W71" s="990"/>
      <c r="X71" s="990"/>
      <c r="Y71" s="990"/>
      <c r="Z71" s="990"/>
      <c r="AA71" s="990"/>
      <c r="AB71" s="990"/>
      <c r="AC71" s="990"/>
      <c r="AD71" s="990"/>
      <c r="AE71" s="990"/>
      <c r="AF71" s="990"/>
      <c r="AG71" s="990"/>
      <c r="AH71" s="990"/>
      <c r="AI71" s="990"/>
      <c r="AJ71" s="990"/>
      <c r="AK71" s="990"/>
      <c r="AL71" s="990"/>
      <c r="AM71" s="990"/>
      <c r="AN71" s="990"/>
      <c r="AO71" s="990"/>
      <c r="AP71" s="990"/>
      <c r="AQ71" s="990"/>
      <c r="AR71" s="990"/>
      <c r="AS71" s="990"/>
      <c r="AT71" s="990"/>
      <c r="AU71" s="990"/>
      <c r="AV71" s="990"/>
      <c r="AW71" s="990"/>
      <c r="AX71" s="990"/>
      <c r="AY71" s="990"/>
      <c r="AZ71" s="990"/>
      <c r="BA71" s="990"/>
      <c r="BB71" s="990"/>
      <c r="BC71" s="990"/>
      <c r="BD71" s="990"/>
    </row>
    <row r="72" spans="1:56" s="989" customFormat="1" ht="33" customHeight="1">
      <c r="A72" s="1001"/>
      <c r="B72" s="1139" t="s">
        <v>1260</v>
      </c>
      <c r="C72" s="1000" t="s">
        <v>1261</v>
      </c>
      <c r="D72" s="999">
        <v>46149</v>
      </c>
      <c r="E72" s="1007" t="s">
        <v>1262</v>
      </c>
      <c r="F72" s="1151" t="s">
        <v>1263</v>
      </c>
      <c r="G72" s="1089" t="s">
        <v>26</v>
      </c>
      <c r="H72" s="1141">
        <v>275000</v>
      </c>
      <c r="I72" s="1089">
        <v>1</v>
      </c>
      <c r="J72" s="1142">
        <v>0.5</v>
      </c>
      <c r="K72" s="1143">
        <f t="shared" si="0"/>
        <v>137500</v>
      </c>
      <c r="L72" s="991"/>
      <c r="M72" s="1002"/>
      <c r="N72" s="990"/>
      <c r="O72" s="990"/>
      <c r="P72" s="990"/>
      <c r="Q72" s="990"/>
      <c r="R72" s="990"/>
      <c r="S72" s="990"/>
      <c r="T72" s="990"/>
      <c r="U72" s="990"/>
      <c r="V72" s="990"/>
      <c r="W72" s="990"/>
      <c r="X72" s="990"/>
      <c r="Y72" s="990"/>
      <c r="Z72" s="990"/>
      <c r="AA72" s="990"/>
      <c r="AB72" s="990"/>
      <c r="AC72" s="990"/>
      <c r="AD72" s="990"/>
      <c r="AE72" s="990"/>
      <c r="AF72" s="990"/>
      <c r="AG72" s="990"/>
      <c r="AH72" s="990"/>
      <c r="AI72" s="990"/>
      <c r="AJ72" s="990"/>
      <c r="AK72" s="990"/>
      <c r="AL72" s="990"/>
      <c r="AM72" s="990"/>
      <c r="AN72" s="990"/>
      <c r="AO72" s="990"/>
      <c r="AP72" s="990"/>
      <c r="AQ72" s="990"/>
      <c r="AR72" s="990"/>
      <c r="AS72" s="990"/>
      <c r="AT72" s="990"/>
      <c r="AU72" s="990"/>
      <c r="AV72" s="990"/>
      <c r="AW72" s="990"/>
      <c r="AX72" s="990"/>
      <c r="AY72" s="990"/>
      <c r="AZ72" s="990"/>
      <c r="BA72" s="990"/>
      <c r="BB72" s="990"/>
      <c r="BC72" s="990"/>
      <c r="BD72" s="990"/>
    </row>
    <row r="73" spans="1:56" s="1134" customFormat="1" ht="33" customHeight="1">
      <c r="A73" s="1001"/>
      <c r="B73" s="1139" t="s">
        <v>1293</v>
      </c>
      <c r="C73" s="1000" t="s">
        <v>1294</v>
      </c>
      <c r="D73" s="999">
        <v>46138</v>
      </c>
      <c r="E73" s="1007" t="s">
        <v>1295</v>
      </c>
      <c r="F73" s="1151" t="s">
        <v>1296</v>
      </c>
      <c r="G73" s="1089" t="s">
        <v>26</v>
      </c>
      <c r="H73" s="1141">
        <v>12115</v>
      </c>
      <c r="I73" s="1089">
        <f>0.6*7</f>
        <v>4.2</v>
      </c>
      <c r="J73" s="1142">
        <v>1</v>
      </c>
      <c r="K73" s="1143">
        <f t="shared" si="0"/>
        <v>50883</v>
      </c>
      <c r="L73" s="991"/>
      <c r="M73" s="1002"/>
      <c r="N73" s="990"/>
      <c r="O73" s="990"/>
      <c r="P73" s="990"/>
      <c r="Q73" s="990"/>
      <c r="R73" s="990"/>
      <c r="S73" s="990"/>
      <c r="T73" s="990"/>
      <c r="U73" s="990"/>
      <c r="V73" s="990"/>
      <c r="W73" s="990"/>
      <c r="X73" s="990"/>
      <c r="Y73" s="990"/>
      <c r="Z73" s="990"/>
      <c r="AA73" s="990"/>
      <c r="AB73" s="990"/>
      <c r="AC73" s="990"/>
      <c r="AD73" s="990"/>
      <c r="AE73" s="990"/>
      <c r="AF73" s="990"/>
      <c r="AG73" s="990"/>
      <c r="AH73" s="990"/>
      <c r="AI73" s="990"/>
      <c r="AJ73" s="990"/>
      <c r="AK73" s="990"/>
      <c r="AL73" s="990"/>
      <c r="AM73" s="990"/>
      <c r="AN73" s="990"/>
      <c r="AO73" s="990"/>
      <c r="AP73" s="990"/>
      <c r="AQ73" s="990"/>
      <c r="AR73" s="990"/>
      <c r="AS73" s="990"/>
      <c r="AT73" s="990"/>
      <c r="AU73" s="990"/>
      <c r="AV73" s="990"/>
      <c r="AW73" s="990"/>
      <c r="AX73" s="990"/>
      <c r="AY73" s="990"/>
      <c r="AZ73" s="990"/>
      <c r="BA73" s="990"/>
      <c r="BB73" s="990"/>
      <c r="BC73" s="990"/>
      <c r="BD73" s="990"/>
    </row>
    <row r="74" spans="1:56" s="1134" customFormat="1" ht="33" customHeight="1">
      <c r="A74" s="1001"/>
      <c r="B74" s="1139" t="s">
        <v>1297</v>
      </c>
      <c r="C74" s="1000" t="s">
        <v>1298</v>
      </c>
      <c r="D74" s="999">
        <v>46142</v>
      </c>
      <c r="E74" s="1007" t="s">
        <v>1299</v>
      </c>
      <c r="F74" s="1151" t="s">
        <v>1300</v>
      </c>
      <c r="G74" s="1089" t="s">
        <v>26</v>
      </c>
      <c r="H74" s="1141">
        <v>3617</v>
      </c>
      <c r="I74" s="1089">
        <v>26</v>
      </c>
      <c r="J74" s="1142">
        <v>0.6</v>
      </c>
      <c r="K74" s="1143">
        <f t="shared" ref="K74:K137" si="1">IF(G74="Approved",H74*I74*J74,0)</f>
        <v>56425.2</v>
      </c>
      <c r="L74" s="991"/>
      <c r="M74" s="1002"/>
      <c r="N74" s="990"/>
      <c r="O74" s="990"/>
      <c r="P74" s="990"/>
      <c r="Q74" s="990"/>
      <c r="R74" s="990"/>
      <c r="S74" s="990"/>
      <c r="T74" s="990"/>
      <c r="U74" s="990"/>
      <c r="V74" s="990"/>
      <c r="W74" s="990"/>
      <c r="X74" s="990"/>
      <c r="Y74" s="990"/>
      <c r="Z74" s="990"/>
      <c r="AA74" s="990"/>
      <c r="AB74" s="990"/>
      <c r="AC74" s="990"/>
      <c r="AD74" s="990"/>
      <c r="AE74" s="990"/>
      <c r="AF74" s="990"/>
      <c r="AG74" s="990"/>
      <c r="AH74" s="990"/>
      <c r="AI74" s="990"/>
      <c r="AJ74" s="990"/>
      <c r="AK74" s="990"/>
      <c r="AL74" s="990"/>
      <c r="AM74" s="990"/>
      <c r="AN74" s="990"/>
      <c r="AO74" s="990"/>
      <c r="AP74" s="990"/>
      <c r="AQ74" s="990"/>
      <c r="AR74" s="990"/>
      <c r="AS74" s="990"/>
      <c r="AT74" s="990"/>
      <c r="AU74" s="990"/>
      <c r="AV74" s="990"/>
      <c r="AW74" s="990"/>
      <c r="AX74" s="990"/>
      <c r="AY74" s="990"/>
      <c r="AZ74" s="990"/>
      <c r="BA74" s="990"/>
      <c r="BB74" s="990"/>
      <c r="BC74" s="990"/>
      <c r="BD74" s="990"/>
    </row>
    <row r="75" spans="1:56" s="1134" customFormat="1" ht="33" customHeight="1">
      <c r="A75" s="1001"/>
      <c r="B75" s="1139" t="s">
        <v>1264</v>
      </c>
      <c r="C75" s="1000" t="s">
        <v>1265</v>
      </c>
      <c r="D75" s="999">
        <v>46151</v>
      </c>
      <c r="E75" s="1007" t="s">
        <v>1266</v>
      </c>
      <c r="F75" s="1151" t="s">
        <v>1267</v>
      </c>
      <c r="G75" s="1089" t="s">
        <v>26</v>
      </c>
      <c r="H75" s="1141">
        <v>907</v>
      </c>
      <c r="I75" s="1089">
        <v>163.62</v>
      </c>
      <c r="J75" s="1142">
        <v>1</v>
      </c>
      <c r="K75" s="1143">
        <f t="shared" si="1"/>
        <v>148403.34</v>
      </c>
      <c r="L75" s="991"/>
      <c r="M75" s="1002"/>
      <c r="N75" s="990"/>
      <c r="O75" s="990"/>
      <c r="P75" s="990"/>
      <c r="Q75" s="990"/>
      <c r="R75" s="990"/>
      <c r="S75" s="990"/>
      <c r="T75" s="990"/>
      <c r="U75" s="990"/>
      <c r="V75" s="990"/>
      <c r="W75" s="990"/>
      <c r="X75" s="990"/>
      <c r="Y75" s="990"/>
      <c r="Z75" s="990"/>
      <c r="AA75" s="990"/>
      <c r="AB75" s="990"/>
      <c r="AC75" s="990"/>
      <c r="AD75" s="990"/>
      <c r="AE75" s="990"/>
      <c r="AF75" s="990"/>
      <c r="AG75" s="990"/>
      <c r="AH75" s="990"/>
      <c r="AI75" s="990"/>
      <c r="AJ75" s="990"/>
      <c r="AK75" s="990"/>
      <c r="AL75" s="990"/>
      <c r="AM75" s="990"/>
      <c r="AN75" s="990"/>
      <c r="AO75" s="990"/>
      <c r="AP75" s="990"/>
      <c r="AQ75" s="990"/>
      <c r="AR75" s="990"/>
      <c r="AS75" s="990"/>
      <c r="AT75" s="990"/>
      <c r="AU75" s="990"/>
      <c r="AV75" s="990"/>
      <c r="AW75" s="990"/>
      <c r="AX75" s="990"/>
      <c r="AY75" s="990"/>
      <c r="AZ75" s="990"/>
      <c r="BA75" s="990"/>
      <c r="BB75" s="990"/>
      <c r="BC75" s="990"/>
      <c r="BD75" s="990"/>
    </row>
    <row r="76" spans="1:56" s="1134" customFormat="1" ht="33" customHeight="1">
      <c r="A76" s="1001"/>
      <c r="B76" s="1139" t="s">
        <v>1268</v>
      </c>
      <c r="C76" s="1000" t="s">
        <v>1269</v>
      </c>
      <c r="D76" s="999">
        <v>46149</v>
      </c>
      <c r="E76" s="1007" t="s">
        <v>1270</v>
      </c>
      <c r="F76" s="1151" t="s">
        <v>1271</v>
      </c>
      <c r="G76" s="1089" t="s">
        <v>26</v>
      </c>
      <c r="H76" s="1141">
        <v>294</v>
      </c>
      <c r="I76" s="1089">
        <v>636.62</v>
      </c>
      <c r="J76" s="1142">
        <v>1</v>
      </c>
      <c r="K76" s="1143">
        <f t="shared" si="1"/>
        <v>187166.28</v>
      </c>
      <c r="L76" s="991"/>
      <c r="M76" s="1002"/>
      <c r="N76" s="990"/>
      <c r="O76" s="990"/>
      <c r="P76" s="990"/>
      <c r="Q76" s="990"/>
      <c r="R76" s="990"/>
      <c r="S76" s="990"/>
      <c r="T76" s="990"/>
      <c r="U76" s="990"/>
      <c r="V76" s="990"/>
      <c r="W76" s="990"/>
      <c r="X76" s="990"/>
      <c r="Y76" s="990"/>
      <c r="Z76" s="990"/>
      <c r="AA76" s="990"/>
      <c r="AB76" s="990"/>
      <c r="AC76" s="990"/>
      <c r="AD76" s="990"/>
      <c r="AE76" s="990"/>
      <c r="AF76" s="990"/>
      <c r="AG76" s="990"/>
      <c r="AH76" s="990"/>
      <c r="AI76" s="990"/>
      <c r="AJ76" s="990"/>
      <c r="AK76" s="990"/>
      <c r="AL76" s="990"/>
      <c r="AM76" s="990"/>
      <c r="AN76" s="990"/>
      <c r="AO76" s="990"/>
      <c r="AP76" s="990"/>
      <c r="AQ76" s="990"/>
      <c r="AR76" s="990"/>
      <c r="AS76" s="990"/>
      <c r="AT76" s="990"/>
      <c r="AU76" s="990"/>
      <c r="AV76" s="990"/>
      <c r="AW76" s="990"/>
      <c r="AX76" s="990"/>
      <c r="AY76" s="990"/>
      <c r="AZ76" s="990"/>
      <c r="BA76" s="990"/>
      <c r="BB76" s="990"/>
      <c r="BC76" s="990"/>
      <c r="BD76" s="990"/>
    </row>
    <row r="77" spans="1:56" s="1134" customFormat="1" ht="33" customHeight="1">
      <c r="A77" s="1001"/>
      <c r="B77" s="1139" t="s">
        <v>1308</v>
      </c>
      <c r="C77" s="1000" t="s">
        <v>1309</v>
      </c>
      <c r="D77" s="999">
        <v>46154</v>
      </c>
      <c r="E77" s="1007" t="s">
        <v>1310</v>
      </c>
      <c r="F77" s="1151" t="s">
        <v>1311</v>
      </c>
      <c r="G77" s="1089" t="s">
        <v>26</v>
      </c>
      <c r="H77" s="1141">
        <v>70</v>
      </c>
      <c r="I77" s="1089">
        <v>22.32</v>
      </c>
      <c r="J77" s="1142">
        <v>0.9</v>
      </c>
      <c r="K77" s="1143">
        <f t="shared" si="1"/>
        <v>1406.16</v>
      </c>
      <c r="L77" s="991"/>
      <c r="M77" s="1002"/>
      <c r="N77" s="990"/>
      <c r="O77" s="990"/>
      <c r="P77" s="990"/>
      <c r="Q77" s="990"/>
      <c r="R77" s="990"/>
      <c r="S77" s="990"/>
      <c r="T77" s="990"/>
      <c r="U77" s="990"/>
      <c r="V77" s="990"/>
      <c r="W77" s="990"/>
      <c r="X77" s="990"/>
      <c r="Y77" s="990"/>
      <c r="Z77" s="990"/>
      <c r="AA77" s="990"/>
      <c r="AB77" s="990"/>
      <c r="AC77" s="990"/>
      <c r="AD77" s="990"/>
      <c r="AE77" s="990"/>
      <c r="AF77" s="990"/>
      <c r="AG77" s="990"/>
      <c r="AH77" s="990"/>
      <c r="AI77" s="990"/>
      <c r="AJ77" s="990"/>
      <c r="AK77" s="990"/>
      <c r="AL77" s="990"/>
      <c r="AM77" s="990"/>
      <c r="AN77" s="990"/>
      <c r="AO77" s="990"/>
      <c r="AP77" s="990"/>
      <c r="AQ77" s="990"/>
      <c r="AR77" s="990"/>
      <c r="AS77" s="990"/>
      <c r="AT77" s="990"/>
      <c r="AU77" s="990"/>
      <c r="AV77" s="990"/>
      <c r="AW77" s="990"/>
      <c r="AX77" s="990"/>
      <c r="AY77" s="990"/>
      <c r="AZ77" s="990"/>
      <c r="BA77" s="990"/>
      <c r="BB77" s="990"/>
      <c r="BC77" s="990"/>
      <c r="BD77" s="990"/>
    </row>
    <row r="78" spans="1:56" s="989" customFormat="1" ht="33" customHeight="1">
      <c r="A78" s="1001"/>
      <c r="B78" s="1139" t="s">
        <v>1312</v>
      </c>
      <c r="C78" s="1000" t="s">
        <v>1313</v>
      </c>
      <c r="D78" s="999">
        <v>46154</v>
      </c>
      <c r="E78" s="1007" t="s">
        <v>1314</v>
      </c>
      <c r="F78" s="1151" t="s">
        <v>1315</v>
      </c>
      <c r="G78" s="1089" t="s">
        <v>26</v>
      </c>
      <c r="H78" s="1141">
        <v>84</v>
      </c>
      <c r="I78" s="1089">
        <v>169.86</v>
      </c>
      <c r="J78" s="1142">
        <v>0.9</v>
      </c>
      <c r="K78" s="1143">
        <f t="shared" si="1"/>
        <v>12841.416000000001</v>
      </c>
      <c r="L78" s="991"/>
      <c r="M78" s="1002"/>
      <c r="N78" s="990"/>
      <c r="O78" s="990"/>
      <c r="P78" s="990"/>
      <c r="Q78" s="990"/>
      <c r="R78" s="990"/>
      <c r="S78" s="990"/>
      <c r="T78" s="990"/>
      <c r="U78" s="990"/>
      <c r="V78" s="990"/>
      <c r="W78" s="990"/>
      <c r="X78" s="990"/>
      <c r="Y78" s="990"/>
      <c r="Z78" s="990"/>
      <c r="AA78" s="990"/>
      <c r="AB78" s="990"/>
      <c r="AC78" s="990"/>
      <c r="AD78" s="990"/>
      <c r="AE78" s="990"/>
      <c r="AF78" s="990"/>
      <c r="AG78" s="990"/>
      <c r="AH78" s="990"/>
      <c r="AI78" s="990"/>
      <c r="AJ78" s="990"/>
      <c r="AK78" s="990"/>
      <c r="AL78" s="990"/>
      <c r="AM78" s="990"/>
      <c r="AN78" s="990"/>
      <c r="AO78" s="990"/>
      <c r="AP78" s="990"/>
      <c r="AQ78" s="990"/>
      <c r="AR78" s="990"/>
      <c r="AS78" s="990"/>
      <c r="AT78" s="990"/>
      <c r="AU78" s="990"/>
      <c r="AV78" s="990"/>
      <c r="AW78" s="990"/>
      <c r="AX78" s="990"/>
      <c r="AY78" s="990"/>
      <c r="AZ78" s="990"/>
      <c r="BA78" s="990"/>
      <c r="BB78" s="990"/>
      <c r="BC78" s="990"/>
      <c r="BD78" s="990"/>
    </row>
    <row r="79" spans="1:56" s="1134" customFormat="1" ht="33" customHeight="1">
      <c r="A79" s="1001"/>
      <c r="B79" s="1139" t="s">
        <v>1316</v>
      </c>
      <c r="C79" s="1000" t="s">
        <v>1317</v>
      </c>
      <c r="D79" s="999">
        <v>46154</v>
      </c>
      <c r="E79" s="1007" t="s">
        <v>1318</v>
      </c>
      <c r="F79" s="1151" t="s">
        <v>1315</v>
      </c>
      <c r="G79" s="1089" t="s">
        <v>26</v>
      </c>
      <c r="H79" s="1141">
        <v>106</v>
      </c>
      <c r="I79" s="1089">
        <v>103.84</v>
      </c>
      <c r="J79" s="1142">
        <v>0.9</v>
      </c>
      <c r="K79" s="1143">
        <f t="shared" si="1"/>
        <v>9906.3360000000011</v>
      </c>
      <c r="L79" s="991"/>
      <c r="M79" s="1002"/>
      <c r="N79" s="990"/>
      <c r="O79" s="990"/>
      <c r="P79" s="990"/>
      <c r="Q79" s="990"/>
      <c r="R79" s="990"/>
      <c r="S79" s="990"/>
      <c r="T79" s="990"/>
      <c r="U79" s="990"/>
      <c r="V79" s="990"/>
      <c r="W79" s="990"/>
      <c r="X79" s="990"/>
      <c r="Y79" s="990"/>
      <c r="Z79" s="990"/>
      <c r="AA79" s="990"/>
      <c r="AB79" s="990"/>
      <c r="AC79" s="990"/>
      <c r="AD79" s="990"/>
      <c r="AE79" s="990"/>
      <c r="AF79" s="990"/>
      <c r="AG79" s="990"/>
      <c r="AH79" s="990"/>
      <c r="AI79" s="990"/>
      <c r="AJ79" s="990"/>
      <c r="AK79" s="990"/>
      <c r="AL79" s="990"/>
      <c r="AM79" s="990"/>
      <c r="AN79" s="990"/>
      <c r="AO79" s="990"/>
      <c r="AP79" s="990"/>
      <c r="AQ79" s="990"/>
      <c r="AR79" s="990"/>
      <c r="AS79" s="990"/>
      <c r="AT79" s="990"/>
      <c r="AU79" s="990"/>
      <c r="AV79" s="990"/>
      <c r="AW79" s="990"/>
      <c r="AX79" s="990"/>
      <c r="AY79" s="990"/>
      <c r="AZ79" s="990"/>
      <c r="BA79" s="990"/>
      <c r="BB79" s="990"/>
      <c r="BC79" s="990"/>
      <c r="BD79" s="990"/>
    </row>
    <row r="80" spans="1:56" s="1134" customFormat="1" ht="33" customHeight="1">
      <c r="A80" s="1001"/>
      <c r="B80" s="1139" t="s">
        <v>1319</v>
      </c>
      <c r="C80" s="1000" t="s">
        <v>1320</v>
      </c>
      <c r="D80" s="999">
        <v>46154</v>
      </c>
      <c r="E80" s="1007" t="s">
        <v>1321</v>
      </c>
      <c r="F80" s="1151" t="s">
        <v>1322</v>
      </c>
      <c r="G80" s="1089" t="s">
        <v>26</v>
      </c>
      <c r="H80" s="1141">
        <v>91</v>
      </c>
      <c r="I80" s="1089">
        <v>68.28</v>
      </c>
      <c r="J80" s="1142">
        <v>0.9</v>
      </c>
      <c r="K80" s="1143">
        <f t="shared" si="1"/>
        <v>5592.1320000000005</v>
      </c>
      <c r="L80" s="991"/>
      <c r="M80" s="1002"/>
      <c r="N80" s="990"/>
      <c r="O80" s="990"/>
      <c r="P80" s="990"/>
      <c r="Q80" s="990"/>
      <c r="R80" s="990"/>
      <c r="S80" s="990"/>
      <c r="T80" s="990"/>
      <c r="U80" s="990"/>
      <c r="V80" s="990"/>
      <c r="W80" s="990"/>
      <c r="X80" s="990"/>
      <c r="Y80" s="990"/>
      <c r="Z80" s="990"/>
      <c r="AA80" s="990"/>
      <c r="AB80" s="990"/>
      <c r="AC80" s="990"/>
      <c r="AD80" s="990"/>
      <c r="AE80" s="990"/>
      <c r="AF80" s="990"/>
      <c r="AG80" s="990"/>
      <c r="AH80" s="990"/>
      <c r="AI80" s="990"/>
      <c r="AJ80" s="990"/>
      <c r="AK80" s="990"/>
      <c r="AL80" s="990"/>
      <c r="AM80" s="990"/>
      <c r="AN80" s="990"/>
      <c r="AO80" s="990"/>
      <c r="AP80" s="990"/>
      <c r="AQ80" s="990"/>
      <c r="AR80" s="990"/>
      <c r="AS80" s="990"/>
      <c r="AT80" s="990"/>
      <c r="AU80" s="990"/>
      <c r="AV80" s="990"/>
      <c r="AW80" s="990"/>
      <c r="AX80" s="990"/>
      <c r="AY80" s="990"/>
      <c r="AZ80" s="990"/>
      <c r="BA80" s="990"/>
      <c r="BB80" s="990"/>
      <c r="BC80" s="990"/>
      <c r="BD80" s="990"/>
    </row>
    <row r="81" spans="1:56" s="1134" customFormat="1" ht="33" customHeight="1">
      <c r="A81" s="1001"/>
      <c r="B81" s="1139" t="s">
        <v>1308</v>
      </c>
      <c r="C81" s="1000" t="s">
        <v>1309</v>
      </c>
      <c r="D81" s="999">
        <v>46154</v>
      </c>
      <c r="E81" s="1007" t="s">
        <v>1323</v>
      </c>
      <c r="F81" s="1151" t="s">
        <v>1324</v>
      </c>
      <c r="G81" s="1089" t="s">
        <v>26</v>
      </c>
      <c r="H81" s="1141">
        <v>70</v>
      </c>
      <c r="I81" s="1089">
        <v>22.32</v>
      </c>
      <c r="J81" s="1142">
        <v>0.1</v>
      </c>
      <c r="K81" s="1143">
        <f t="shared" si="1"/>
        <v>156.24</v>
      </c>
      <c r="L81" s="991"/>
      <c r="M81" s="1002"/>
      <c r="N81" s="990"/>
      <c r="O81" s="990"/>
      <c r="P81" s="990"/>
      <c r="Q81" s="990"/>
      <c r="R81" s="990"/>
      <c r="S81" s="990"/>
      <c r="T81" s="990"/>
      <c r="U81" s="990"/>
      <c r="V81" s="990"/>
      <c r="W81" s="990"/>
      <c r="X81" s="990"/>
      <c r="Y81" s="990"/>
      <c r="Z81" s="990"/>
      <c r="AA81" s="990"/>
      <c r="AB81" s="990"/>
      <c r="AC81" s="990"/>
      <c r="AD81" s="990"/>
      <c r="AE81" s="990"/>
      <c r="AF81" s="990"/>
      <c r="AG81" s="990"/>
      <c r="AH81" s="990"/>
      <c r="AI81" s="990"/>
      <c r="AJ81" s="990"/>
      <c r="AK81" s="990"/>
      <c r="AL81" s="990"/>
      <c r="AM81" s="990"/>
      <c r="AN81" s="990"/>
      <c r="AO81" s="990"/>
      <c r="AP81" s="990"/>
      <c r="AQ81" s="990"/>
      <c r="AR81" s="990"/>
      <c r="AS81" s="990"/>
      <c r="AT81" s="990"/>
      <c r="AU81" s="990"/>
      <c r="AV81" s="990"/>
      <c r="AW81" s="990"/>
      <c r="AX81" s="990"/>
      <c r="AY81" s="990"/>
      <c r="AZ81" s="990"/>
      <c r="BA81" s="990"/>
      <c r="BB81" s="990"/>
      <c r="BC81" s="990"/>
      <c r="BD81" s="990"/>
    </row>
    <row r="82" spans="1:56" s="1134" customFormat="1" ht="33" customHeight="1">
      <c r="A82" s="1001"/>
      <c r="B82" s="1139" t="s">
        <v>1312</v>
      </c>
      <c r="C82" s="1000" t="s">
        <v>1313</v>
      </c>
      <c r="D82" s="999">
        <v>46154</v>
      </c>
      <c r="E82" s="1007" t="s">
        <v>1325</v>
      </c>
      <c r="F82" s="1151" t="s">
        <v>1326</v>
      </c>
      <c r="G82" s="1089" t="s">
        <v>26</v>
      </c>
      <c r="H82" s="1141">
        <v>84</v>
      </c>
      <c r="I82" s="1089">
        <v>169.86</v>
      </c>
      <c r="J82" s="1142">
        <v>0.1</v>
      </c>
      <c r="K82" s="1143">
        <f t="shared" si="1"/>
        <v>1426.8240000000003</v>
      </c>
      <c r="L82" s="991"/>
      <c r="M82" s="1002"/>
      <c r="N82" s="990"/>
      <c r="O82" s="990"/>
      <c r="P82" s="990"/>
      <c r="Q82" s="990"/>
      <c r="R82" s="990"/>
      <c r="S82" s="990"/>
      <c r="T82" s="990"/>
      <c r="U82" s="990"/>
      <c r="V82" s="990"/>
      <c r="W82" s="990"/>
      <c r="X82" s="990"/>
      <c r="Y82" s="990"/>
      <c r="Z82" s="990"/>
      <c r="AA82" s="990"/>
      <c r="AB82" s="990"/>
      <c r="AC82" s="990"/>
      <c r="AD82" s="990"/>
      <c r="AE82" s="990"/>
      <c r="AF82" s="990"/>
      <c r="AG82" s="990"/>
      <c r="AH82" s="990"/>
      <c r="AI82" s="990"/>
      <c r="AJ82" s="990"/>
      <c r="AK82" s="990"/>
      <c r="AL82" s="990"/>
      <c r="AM82" s="990"/>
      <c r="AN82" s="990"/>
      <c r="AO82" s="990"/>
      <c r="AP82" s="990"/>
      <c r="AQ82" s="990"/>
      <c r="AR82" s="990"/>
      <c r="AS82" s="990"/>
      <c r="AT82" s="990"/>
      <c r="AU82" s="990"/>
      <c r="AV82" s="990"/>
      <c r="AW82" s="990"/>
      <c r="AX82" s="990"/>
      <c r="AY82" s="990"/>
      <c r="AZ82" s="990"/>
      <c r="BA82" s="990"/>
      <c r="BB82" s="990"/>
      <c r="BC82" s="990"/>
      <c r="BD82" s="990"/>
    </row>
    <row r="83" spans="1:56" s="1134" customFormat="1" ht="33" customHeight="1">
      <c r="A83" s="1001"/>
      <c r="B83" s="1139" t="s">
        <v>1316</v>
      </c>
      <c r="C83" s="1000" t="s">
        <v>1317</v>
      </c>
      <c r="D83" s="999">
        <v>46154</v>
      </c>
      <c r="E83" s="1007" t="s">
        <v>1327</v>
      </c>
      <c r="F83" s="1151" t="s">
        <v>1328</v>
      </c>
      <c r="G83" s="1089" t="s">
        <v>26</v>
      </c>
      <c r="H83" s="1141">
        <v>106</v>
      </c>
      <c r="I83" s="1089">
        <v>103.84</v>
      </c>
      <c r="J83" s="1142">
        <v>0.1</v>
      </c>
      <c r="K83" s="1143">
        <f t="shared" si="1"/>
        <v>1100.7040000000002</v>
      </c>
      <c r="L83" s="991"/>
      <c r="M83" s="1002"/>
      <c r="N83" s="990"/>
      <c r="O83" s="990"/>
      <c r="P83" s="990"/>
      <c r="Q83" s="990"/>
      <c r="R83" s="990"/>
      <c r="S83" s="990"/>
      <c r="T83" s="990"/>
      <c r="U83" s="990"/>
      <c r="V83" s="990"/>
      <c r="W83" s="990"/>
      <c r="X83" s="990"/>
      <c r="Y83" s="990"/>
      <c r="Z83" s="990"/>
      <c r="AA83" s="990"/>
      <c r="AB83" s="990"/>
      <c r="AC83" s="990"/>
      <c r="AD83" s="990"/>
      <c r="AE83" s="990"/>
      <c r="AF83" s="990"/>
      <c r="AG83" s="990"/>
      <c r="AH83" s="990"/>
      <c r="AI83" s="990"/>
      <c r="AJ83" s="990"/>
      <c r="AK83" s="990"/>
      <c r="AL83" s="990"/>
      <c r="AM83" s="990"/>
      <c r="AN83" s="990"/>
      <c r="AO83" s="990"/>
      <c r="AP83" s="990"/>
      <c r="AQ83" s="990"/>
      <c r="AR83" s="990"/>
      <c r="AS83" s="990"/>
      <c r="AT83" s="990"/>
      <c r="AU83" s="990"/>
      <c r="AV83" s="990"/>
      <c r="AW83" s="990"/>
      <c r="AX83" s="990"/>
      <c r="AY83" s="990"/>
      <c r="AZ83" s="990"/>
      <c r="BA83" s="990"/>
      <c r="BB83" s="990"/>
      <c r="BC83" s="990"/>
      <c r="BD83" s="990"/>
    </row>
    <row r="84" spans="1:56" s="1134" customFormat="1" ht="33" customHeight="1">
      <c r="A84" s="1001"/>
      <c r="B84" s="1139" t="s">
        <v>1319</v>
      </c>
      <c r="C84" s="1000" t="s">
        <v>1320</v>
      </c>
      <c r="D84" s="999">
        <v>46154</v>
      </c>
      <c r="E84" s="1007" t="s">
        <v>1329</v>
      </c>
      <c r="F84" s="1151" t="s">
        <v>1330</v>
      </c>
      <c r="G84" s="1089" t="s">
        <v>26</v>
      </c>
      <c r="H84" s="1141">
        <v>91</v>
      </c>
      <c r="I84" s="1089">
        <v>68.28</v>
      </c>
      <c r="J84" s="1142">
        <v>0.1</v>
      </c>
      <c r="K84" s="1143">
        <f t="shared" si="1"/>
        <v>621.34800000000007</v>
      </c>
      <c r="L84" s="991"/>
      <c r="M84" s="1002"/>
      <c r="N84" s="990"/>
      <c r="O84" s="990"/>
      <c r="P84" s="990"/>
      <c r="Q84" s="990"/>
      <c r="R84" s="990"/>
      <c r="S84" s="990"/>
      <c r="T84" s="990"/>
      <c r="U84" s="990"/>
      <c r="V84" s="990"/>
      <c r="W84" s="990"/>
      <c r="X84" s="990"/>
      <c r="Y84" s="990"/>
      <c r="Z84" s="990"/>
      <c r="AA84" s="990"/>
      <c r="AB84" s="990"/>
      <c r="AC84" s="990"/>
      <c r="AD84" s="990"/>
      <c r="AE84" s="990"/>
      <c r="AF84" s="990"/>
      <c r="AG84" s="990"/>
      <c r="AH84" s="990"/>
      <c r="AI84" s="990"/>
      <c r="AJ84" s="990"/>
      <c r="AK84" s="990"/>
      <c r="AL84" s="990"/>
      <c r="AM84" s="990"/>
      <c r="AN84" s="990"/>
      <c r="AO84" s="990"/>
      <c r="AP84" s="990"/>
      <c r="AQ84" s="990"/>
      <c r="AR84" s="990"/>
      <c r="AS84" s="990"/>
      <c r="AT84" s="990"/>
      <c r="AU84" s="990"/>
      <c r="AV84" s="990"/>
      <c r="AW84" s="990"/>
      <c r="AX84" s="990"/>
      <c r="AY84" s="990"/>
      <c r="AZ84" s="990"/>
      <c r="BA84" s="990"/>
      <c r="BB84" s="990"/>
      <c r="BC84" s="990"/>
      <c r="BD84" s="990"/>
    </row>
    <row r="85" spans="1:56" s="1134" customFormat="1" ht="33" customHeight="1">
      <c r="A85" s="1001"/>
      <c r="B85" s="1139" t="s">
        <v>1331</v>
      </c>
      <c r="C85" s="1000" t="s">
        <v>1332</v>
      </c>
      <c r="D85" s="999">
        <v>46154</v>
      </c>
      <c r="E85" s="1007" t="s">
        <v>1333</v>
      </c>
      <c r="F85" s="1151" t="s">
        <v>1334</v>
      </c>
      <c r="G85" s="1089" t="s">
        <v>26</v>
      </c>
      <c r="H85" s="1141">
        <v>411856</v>
      </c>
      <c r="I85" s="1089">
        <v>1</v>
      </c>
      <c r="J85" s="1142">
        <v>0.3</v>
      </c>
      <c r="K85" s="1143">
        <f t="shared" si="1"/>
        <v>123556.79999999999</v>
      </c>
      <c r="L85" s="991"/>
      <c r="M85" s="1002"/>
      <c r="N85" s="990"/>
      <c r="O85" s="990"/>
      <c r="P85" s="990"/>
      <c r="Q85" s="990"/>
      <c r="R85" s="990"/>
      <c r="S85" s="990"/>
      <c r="T85" s="990"/>
      <c r="U85" s="990"/>
      <c r="V85" s="990"/>
      <c r="W85" s="990"/>
      <c r="X85" s="990"/>
      <c r="Y85" s="990"/>
      <c r="Z85" s="990"/>
      <c r="AA85" s="990"/>
      <c r="AB85" s="990"/>
      <c r="AC85" s="990"/>
      <c r="AD85" s="990"/>
      <c r="AE85" s="990"/>
      <c r="AF85" s="990"/>
      <c r="AG85" s="990"/>
      <c r="AH85" s="990"/>
      <c r="AI85" s="990"/>
      <c r="AJ85" s="990"/>
      <c r="AK85" s="990"/>
      <c r="AL85" s="990"/>
      <c r="AM85" s="990"/>
      <c r="AN85" s="990"/>
      <c r="AO85" s="990"/>
      <c r="AP85" s="990"/>
      <c r="AQ85" s="990"/>
      <c r="AR85" s="990"/>
      <c r="AS85" s="990"/>
      <c r="AT85" s="990"/>
      <c r="AU85" s="990"/>
      <c r="AV85" s="990"/>
      <c r="AW85" s="990"/>
      <c r="AX85" s="990"/>
      <c r="AY85" s="990"/>
      <c r="AZ85" s="990"/>
      <c r="BA85" s="990"/>
      <c r="BB85" s="990"/>
      <c r="BC85" s="990"/>
      <c r="BD85" s="990"/>
    </row>
    <row r="86" spans="1:56" s="1134" customFormat="1" ht="33" customHeight="1">
      <c r="A86" s="1001"/>
      <c r="B86" s="1139" t="s">
        <v>1281</v>
      </c>
      <c r="C86" s="1000" t="s">
        <v>1282</v>
      </c>
      <c r="D86" s="999">
        <v>46153</v>
      </c>
      <c r="E86" s="1007" t="s">
        <v>1335</v>
      </c>
      <c r="F86" s="1151" t="s">
        <v>1336</v>
      </c>
      <c r="G86" s="1089" t="s">
        <v>26</v>
      </c>
      <c r="H86" s="1141">
        <v>143</v>
      </c>
      <c r="I86" s="1089">
        <v>471.5</v>
      </c>
      <c r="J86" s="1142">
        <v>0.22</v>
      </c>
      <c r="K86" s="1143">
        <f t="shared" si="1"/>
        <v>14833.39</v>
      </c>
      <c r="L86" s="991"/>
      <c r="M86" s="1002"/>
      <c r="N86" s="990"/>
      <c r="O86" s="990"/>
      <c r="P86" s="990"/>
      <c r="Q86" s="990"/>
      <c r="R86" s="990"/>
      <c r="S86" s="990"/>
      <c r="T86" s="990"/>
      <c r="U86" s="990"/>
      <c r="V86" s="990"/>
      <c r="W86" s="990"/>
      <c r="X86" s="990"/>
      <c r="Y86" s="990"/>
      <c r="Z86" s="990"/>
      <c r="AA86" s="990"/>
      <c r="AB86" s="990"/>
      <c r="AC86" s="990"/>
      <c r="AD86" s="990"/>
      <c r="AE86" s="990"/>
      <c r="AF86" s="990"/>
      <c r="AG86" s="990"/>
      <c r="AH86" s="990"/>
      <c r="AI86" s="990"/>
      <c r="AJ86" s="990"/>
      <c r="AK86" s="990"/>
      <c r="AL86" s="990"/>
      <c r="AM86" s="990"/>
      <c r="AN86" s="990"/>
      <c r="AO86" s="990"/>
      <c r="AP86" s="990"/>
      <c r="AQ86" s="990"/>
      <c r="AR86" s="990"/>
      <c r="AS86" s="990"/>
      <c r="AT86" s="990"/>
      <c r="AU86" s="990"/>
      <c r="AV86" s="990"/>
      <c r="AW86" s="990"/>
      <c r="AX86" s="990"/>
      <c r="AY86" s="990"/>
      <c r="AZ86" s="990"/>
      <c r="BA86" s="990"/>
      <c r="BB86" s="990"/>
      <c r="BC86" s="990"/>
      <c r="BD86" s="990"/>
    </row>
    <row r="87" spans="1:56" s="1134" customFormat="1" ht="33" customHeight="1">
      <c r="A87" s="1001"/>
      <c r="B87" s="1139" t="s">
        <v>1331</v>
      </c>
      <c r="C87" s="1000" t="s">
        <v>1332</v>
      </c>
      <c r="D87" s="999">
        <v>46173</v>
      </c>
      <c r="E87" s="1007" t="s">
        <v>1414</v>
      </c>
      <c r="F87" s="1151" t="s">
        <v>1415</v>
      </c>
      <c r="G87" s="1089" t="s">
        <v>26</v>
      </c>
      <c r="H87" s="1141">
        <v>411856</v>
      </c>
      <c r="I87" s="1089">
        <v>1</v>
      </c>
      <c r="J87" s="1142">
        <v>0.3</v>
      </c>
      <c r="K87" s="1143">
        <f t="shared" si="1"/>
        <v>123556.79999999999</v>
      </c>
      <c r="L87" s="991"/>
      <c r="M87" s="1002"/>
      <c r="N87" s="990"/>
      <c r="O87" s="990"/>
      <c r="P87" s="990"/>
      <c r="Q87" s="990"/>
      <c r="R87" s="990"/>
      <c r="S87" s="990"/>
      <c r="T87" s="990"/>
      <c r="U87" s="990"/>
      <c r="V87" s="990"/>
      <c r="W87" s="990"/>
      <c r="X87" s="990"/>
      <c r="Y87" s="990"/>
      <c r="Z87" s="990"/>
      <c r="AA87" s="990"/>
      <c r="AB87" s="990"/>
      <c r="AC87" s="990"/>
      <c r="AD87" s="990"/>
      <c r="AE87" s="990"/>
      <c r="AF87" s="990"/>
      <c r="AG87" s="990"/>
      <c r="AH87" s="990"/>
      <c r="AI87" s="990"/>
      <c r="AJ87" s="990"/>
      <c r="AK87" s="990"/>
      <c r="AL87" s="990"/>
      <c r="AM87" s="990"/>
      <c r="AN87" s="990"/>
      <c r="AO87" s="990"/>
      <c r="AP87" s="990"/>
      <c r="AQ87" s="990"/>
      <c r="AR87" s="990"/>
      <c r="AS87" s="990"/>
      <c r="AT87" s="990"/>
      <c r="AU87" s="990"/>
      <c r="AV87" s="990"/>
      <c r="AW87" s="990"/>
      <c r="AX87" s="990"/>
      <c r="AY87" s="990"/>
      <c r="AZ87" s="990"/>
      <c r="BA87" s="990"/>
      <c r="BB87" s="990"/>
      <c r="BC87" s="990"/>
      <c r="BD87" s="990"/>
    </row>
    <row r="88" spans="1:56" s="1134" customFormat="1" ht="33" customHeight="1">
      <c r="A88" s="1001"/>
      <c r="B88" s="1139" t="s">
        <v>1418</v>
      </c>
      <c r="C88" s="1000" t="s">
        <v>1419</v>
      </c>
      <c r="D88" s="999">
        <v>46167</v>
      </c>
      <c r="E88" s="1007" t="s">
        <v>1420</v>
      </c>
      <c r="F88" s="1151" t="s">
        <v>1605</v>
      </c>
      <c r="G88" s="1089" t="s">
        <v>26</v>
      </c>
      <c r="H88" s="1141">
        <v>1098</v>
      </c>
      <c r="I88" s="1089">
        <v>15.42</v>
      </c>
      <c r="J88" s="1142">
        <v>1</v>
      </c>
      <c r="K88" s="1143">
        <f t="shared" si="1"/>
        <v>16931.16</v>
      </c>
      <c r="L88" s="991"/>
      <c r="M88" s="1002"/>
      <c r="N88" s="990"/>
      <c r="O88" s="990"/>
      <c r="P88" s="990"/>
      <c r="Q88" s="990"/>
      <c r="R88" s="990"/>
      <c r="S88" s="990"/>
      <c r="T88" s="990"/>
      <c r="U88" s="990"/>
      <c r="V88" s="990"/>
      <c r="W88" s="990"/>
      <c r="X88" s="990"/>
      <c r="Y88" s="990"/>
      <c r="Z88" s="990"/>
      <c r="AA88" s="990"/>
      <c r="AB88" s="990"/>
      <c r="AC88" s="990"/>
      <c r="AD88" s="990"/>
      <c r="AE88" s="990"/>
      <c r="AF88" s="990"/>
      <c r="AG88" s="990"/>
      <c r="AH88" s="990"/>
      <c r="AI88" s="990"/>
      <c r="AJ88" s="990"/>
      <c r="AK88" s="990"/>
      <c r="AL88" s="990"/>
      <c r="AM88" s="990"/>
      <c r="AN88" s="990"/>
      <c r="AO88" s="990"/>
      <c r="AP88" s="990"/>
      <c r="AQ88" s="990"/>
      <c r="AR88" s="990"/>
      <c r="AS88" s="990"/>
      <c r="AT88" s="990"/>
      <c r="AU88" s="990"/>
      <c r="AV88" s="990"/>
      <c r="AW88" s="990"/>
      <c r="AX88" s="990"/>
      <c r="AY88" s="990"/>
      <c r="AZ88" s="990"/>
      <c r="BA88" s="990"/>
      <c r="BB88" s="990"/>
      <c r="BC88" s="990"/>
      <c r="BD88" s="990"/>
    </row>
    <row r="89" spans="1:56" s="1134" customFormat="1" ht="33" customHeight="1">
      <c r="A89" s="1001"/>
      <c r="B89" s="1139" t="s">
        <v>1082</v>
      </c>
      <c r="C89" s="1000" t="s">
        <v>1224</v>
      </c>
      <c r="D89" s="999">
        <v>46173</v>
      </c>
      <c r="E89" s="1007" t="s">
        <v>1416</v>
      </c>
      <c r="F89" s="1151" t="s">
        <v>1417</v>
      </c>
      <c r="G89" s="1089" t="s">
        <v>26</v>
      </c>
      <c r="H89" s="1141">
        <v>950000</v>
      </c>
      <c r="I89" s="1089">
        <v>1</v>
      </c>
      <c r="J89" s="1142">
        <v>0.5</v>
      </c>
      <c r="K89" s="1143">
        <f t="shared" si="1"/>
        <v>475000</v>
      </c>
      <c r="L89" s="991"/>
      <c r="M89" s="1002"/>
      <c r="N89" s="990"/>
      <c r="O89" s="990"/>
      <c r="P89" s="990"/>
      <c r="Q89" s="990"/>
      <c r="R89" s="990"/>
      <c r="S89" s="990"/>
      <c r="T89" s="990"/>
      <c r="U89" s="990"/>
      <c r="V89" s="990"/>
      <c r="W89" s="990"/>
      <c r="X89" s="990"/>
      <c r="Y89" s="990"/>
      <c r="Z89" s="990"/>
      <c r="AA89" s="990"/>
      <c r="AB89" s="990"/>
      <c r="AC89" s="990"/>
      <c r="AD89" s="990"/>
      <c r="AE89" s="990"/>
      <c r="AF89" s="990"/>
      <c r="AG89" s="990"/>
      <c r="AH89" s="990"/>
      <c r="AI89" s="990"/>
      <c r="AJ89" s="990"/>
      <c r="AK89" s="990"/>
      <c r="AL89" s="990"/>
      <c r="AM89" s="990"/>
      <c r="AN89" s="990"/>
      <c r="AO89" s="990"/>
      <c r="AP89" s="990"/>
      <c r="AQ89" s="990"/>
      <c r="AR89" s="990"/>
      <c r="AS89" s="990"/>
      <c r="AT89" s="990"/>
      <c r="AU89" s="990"/>
      <c r="AV89" s="990"/>
      <c r="AW89" s="990"/>
      <c r="AX89" s="990"/>
      <c r="AY89" s="990"/>
      <c r="AZ89" s="990"/>
      <c r="BA89" s="990"/>
      <c r="BB89" s="990"/>
      <c r="BC89" s="990"/>
      <c r="BD89" s="990"/>
    </row>
    <row r="90" spans="1:56" s="1134" customFormat="1" ht="33" customHeight="1">
      <c r="A90" s="1001"/>
      <c r="B90" s="1139" t="s">
        <v>1438</v>
      </c>
      <c r="C90" s="1000" t="s">
        <v>1439</v>
      </c>
      <c r="D90" s="999">
        <v>46184</v>
      </c>
      <c r="E90" s="1007" t="s">
        <v>1440</v>
      </c>
      <c r="F90" s="1151" t="s">
        <v>1441</v>
      </c>
      <c r="G90" s="1089" t="s">
        <v>26</v>
      </c>
      <c r="H90" s="1141">
        <v>10307</v>
      </c>
      <c r="I90" s="1089">
        <v>27</v>
      </c>
      <c r="J90" s="1142">
        <v>0.7</v>
      </c>
      <c r="K90" s="1244">
        <f t="shared" si="1"/>
        <v>194802.3</v>
      </c>
      <c r="L90" s="991"/>
      <c r="M90" s="1002"/>
      <c r="N90" s="990"/>
      <c r="O90" s="990"/>
      <c r="P90" s="990"/>
      <c r="Q90" s="990"/>
      <c r="R90" s="990"/>
      <c r="S90" s="990"/>
      <c r="T90" s="990"/>
      <c r="U90" s="990"/>
      <c r="V90" s="990"/>
      <c r="W90" s="990"/>
      <c r="X90" s="990"/>
      <c r="Y90" s="990"/>
      <c r="Z90" s="990"/>
      <c r="AA90" s="990"/>
      <c r="AB90" s="990"/>
      <c r="AC90" s="990"/>
      <c r="AD90" s="990"/>
      <c r="AE90" s="990"/>
      <c r="AF90" s="990"/>
      <c r="AG90" s="990"/>
      <c r="AH90" s="990"/>
      <c r="AI90" s="990"/>
      <c r="AJ90" s="990"/>
      <c r="AK90" s="990"/>
      <c r="AL90" s="990"/>
      <c r="AM90" s="990"/>
      <c r="AN90" s="990"/>
      <c r="AO90" s="990"/>
      <c r="AP90" s="990"/>
      <c r="AQ90" s="990"/>
      <c r="AR90" s="990"/>
      <c r="AS90" s="990"/>
      <c r="AT90" s="990"/>
      <c r="AU90" s="990"/>
      <c r="AV90" s="990"/>
      <c r="AW90" s="990"/>
      <c r="AX90" s="990"/>
      <c r="AY90" s="990"/>
      <c r="AZ90" s="990"/>
      <c r="BA90" s="990"/>
      <c r="BB90" s="990"/>
      <c r="BC90" s="990"/>
      <c r="BD90" s="990"/>
    </row>
    <row r="91" spans="1:56" s="1134" customFormat="1" ht="33" customHeight="1">
      <c r="A91" s="1001"/>
      <c r="B91" s="1139" t="s">
        <v>1239</v>
      </c>
      <c r="C91" s="1000" t="s">
        <v>1240</v>
      </c>
      <c r="D91" s="999">
        <v>46150</v>
      </c>
      <c r="E91" s="1007" t="s">
        <v>1546</v>
      </c>
      <c r="F91" s="1151" t="s">
        <v>1442</v>
      </c>
      <c r="G91" s="1089" t="s">
        <v>26</v>
      </c>
      <c r="H91" s="1141">
        <v>103</v>
      </c>
      <c r="I91" s="1089">
        <v>1877.88</v>
      </c>
      <c r="J91" s="1142">
        <v>1</v>
      </c>
      <c r="K91" s="1244">
        <f t="shared" si="1"/>
        <v>193421.64</v>
      </c>
      <c r="L91" s="991"/>
      <c r="M91" s="1002"/>
      <c r="N91" s="990"/>
      <c r="O91" s="990"/>
      <c r="P91" s="990"/>
      <c r="Q91" s="990"/>
      <c r="R91" s="990"/>
      <c r="S91" s="990"/>
      <c r="T91" s="990"/>
      <c r="U91" s="990"/>
      <c r="V91" s="990"/>
      <c r="W91" s="990"/>
      <c r="X91" s="990"/>
      <c r="Y91" s="990"/>
      <c r="Z91" s="990"/>
      <c r="AA91" s="990"/>
      <c r="AB91" s="990"/>
      <c r="AC91" s="990"/>
      <c r="AD91" s="990"/>
      <c r="AE91" s="990"/>
      <c r="AF91" s="990"/>
      <c r="AG91" s="990"/>
      <c r="AH91" s="990"/>
      <c r="AI91" s="990"/>
      <c r="AJ91" s="990"/>
      <c r="AK91" s="990"/>
      <c r="AL91" s="990"/>
      <c r="AM91" s="990"/>
      <c r="AN91" s="990"/>
      <c r="AO91" s="990"/>
      <c r="AP91" s="990"/>
      <c r="AQ91" s="990"/>
      <c r="AR91" s="990"/>
      <c r="AS91" s="990"/>
      <c r="AT91" s="990"/>
      <c r="AU91" s="990"/>
      <c r="AV91" s="990"/>
      <c r="AW91" s="990"/>
      <c r="AX91" s="990"/>
      <c r="AY91" s="990"/>
      <c r="AZ91" s="990"/>
      <c r="BA91" s="990"/>
      <c r="BB91" s="990"/>
      <c r="BC91" s="990"/>
      <c r="BD91" s="990"/>
    </row>
    <row r="92" spans="1:56" s="1134" customFormat="1" ht="33" customHeight="1">
      <c r="A92" s="1001"/>
      <c r="B92" s="1139" t="s">
        <v>1243</v>
      </c>
      <c r="C92" s="1000" t="s">
        <v>1244</v>
      </c>
      <c r="D92" s="999">
        <v>46166</v>
      </c>
      <c r="E92" s="1007" t="s">
        <v>1443</v>
      </c>
      <c r="F92" s="1151" t="s">
        <v>1444</v>
      </c>
      <c r="G92" s="1089" t="s">
        <v>26</v>
      </c>
      <c r="H92" s="1141">
        <v>103</v>
      </c>
      <c r="I92" s="1089">
        <v>826.26</v>
      </c>
      <c r="J92" s="1142">
        <v>1</v>
      </c>
      <c r="K92" s="1244">
        <f t="shared" si="1"/>
        <v>85104.78</v>
      </c>
      <c r="L92" s="991"/>
      <c r="M92" s="1002"/>
      <c r="N92" s="990"/>
      <c r="O92" s="990"/>
      <c r="P92" s="990"/>
      <c r="Q92" s="990"/>
      <c r="R92" s="990"/>
      <c r="S92" s="990"/>
      <c r="T92" s="990"/>
      <c r="U92" s="990"/>
      <c r="V92" s="990"/>
      <c r="W92" s="990"/>
      <c r="X92" s="990"/>
      <c r="Y92" s="990"/>
      <c r="Z92" s="990"/>
      <c r="AA92" s="990"/>
      <c r="AB92" s="990"/>
      <c r="AC92" s="990"/>
      <c r="AD92" s="990"/>
      <c r="AE92" s="990"/>
      <c r="AF92" s="990"/>
      <c r="AG92" s="990"/>
      <c r="AH92" s="990"/>
      <c r="AI92" s="990"/>
      <c r="AJ92" s="990"/>
      <c r="AK92" s="990"/>
      <c r="AL92" s="990"/>
      <c r="AM92" s="990"/>
      <c r="AN92" s="990"/>
      <c r="AO92" s="990"/>
      <c r="AP92" s="990"/>
      <c r="AQ92" s="990"/>
      <c r="AR92" s="990"/>
      <c r="AS92" s="990"/>
      <c r="AT92" s="990"/>
      <c r="AU92" s="990"/>
      <c r="AV92" s="990"/>
      <c r="AW92" s="990"/>
      <c r="AX92" s="990"/>
      <c r="AY92" s="990"/>
      <c r="AZ92" s="990"/>
      <c r="BA92" s="990"/>
      <c r="BB92" s="990"/>
      <c r="BC92" s="990"/>
      <c r="BD92" s="990"/>
    </row>
    <row r="93" spans="1:56" s="1134" customFormat="1" ht="33" customHeight="1">
      <c r="A93" s="1001"/>
      <c r="B93" s="1139" t="s">
        <v>1453</v>
      </c>
      <c r="C93" s="1000" t="s">
        <v>1454</v>
      </c>
      <c r="D93" s="999">
        <v>46188</v>
      </c>
      <c r="E93" s="1007" t="s">
        <v>1455</v>
      </c>
      <c r="F93" s="1151" t="s">
        <v>1456</v>
      </c>
      <c r="G93" s="1089" t="s">
        <v>26</v>
      </c>
      <c r="H93" s="1141">
        <v>253</v>
      </c>
      <c r="I93" s="1089">
        <v>18.48</v>
      </c>
      <c r="J93" s="1142">
        <v>1</v>
      </c>
      <c r="K93" s="1143">
        <f t="shared" si="1"/>
        <v>4675.4400000000005</v>
      </c>
      <c r="L93" s="991"/>
      <c r="M93" s="1002"/>
      <c r="N93" s="990"/>
      <c r="O93" s="990"/>
      <c r="P93" s="990"/>
      <c r="Q93" s="990"/>
      <c r="R93" s="990"/>
      <c r="S93" s="990"/>
      <c r="T93" s="990"/>
      <c r="U93" s="990"/>
      <c r="V93" s="990"/>
      <c r="W93" s="990"/>
      <c r="X93" s="990"/>
      <c r="Y93" s="990"/>
      <c r="Z93" s="990"/>
      <c r="AA93" s="990"/>
      <c r="AB93" s="990"/>
      <c r="AC93" s="990"/>
      <c r="AD93" s="990"/>
      <c r="AE93" s="990"/>
      <c r="AF93" s="990"/>
      <c r="AG93" s="990"/>
      <c r="AH93" s="990"/>
      <c r="AI93" s="990"/>
      <c r="AJ93" s="990"/>
      <c r="AK93" s="990"/>
      <c r="AL93" s="990"/>
      <c r="AM93" s="990"/>
      <c r="AN93" s="990"/>
      <c r="AO93" s="990"/>
      <c r="AP93" s="990"/>
      <c r="AQ93" s="990"/>
      <c r="AR93" s="990"/>
      <c r="AS93" s="990"/>
      <c r="AT93" s="990"/>
      <c r="AU93" s="990"/>
      <c r="AV93" s="990"/>
      <c r="AW93" s="990"/>
      <c r="AX93" s="990"/>
      <c r="AY93" s="990"/>
      <c r="AZ93" s="990"/>
      <c r="BA93" s="990"/>
      <c r="BB93" s="990"/>
      <c r="BC93" s="990"/>
      <c r="BD93" s="990"/>
    </row>
    <row r="94" spans="1:56" s="1134" customFormat="1" ht="33" customHeight="1">
      <c r="A94" s="1001"/>
      <c r="B94" s="1139" t="s">
        <v>1457</v>
      </c>
      <c r="C94" s="1000" t="s">
        <v>1458</v>
      </c>
      <c r="D94" s="999">
        <v>46188</v>
      </c>
      <c r="E94" s="1007" t="s">
        <v>1455</v>
      </c>
      <c r="F94" s="997" t="s">
        <v>1459</v>
      </c>
      <c r="G94" s="1089" t="s">
        <v>26</v>
      </c>
      <c r="H94" s="1141">
        <v>209</v>
      </c>
      <c r="I94" s="1089">
        <v>125.94</v>
      </c>
      <c r="J94" s="1142">
        <v>1</v>
      </c>
      <c r="K94" s="1143">
        <f t="shared" si="1"/>
        <v>26321.46</v>
      </c>
      <c r="L94" s="991"/>
      <c r="M94" s="1002"/>
      <c r="N94" s="990"/>
      <c r="O94" s="990"/>
      <c r="P94" s="990"/>
      <c r="Q94" s="990"/>
      <c r="R94" s="990"/>
      <c r="S94" s="990"/>
      <c r="T94" s="990"/>
      <c r="U94" s="990"/>
      <c r="V94" s="990"/>
      <c r="W94" s="990"/>
      <c r="X94" s="990"/>
      <c r="Y94" s="990"/>
      <c r="Z94" s="990"/>
      <c r="AA94" s="990"/>
      <c r="AB94" s="990"/>
      <c r="AC94" s="990"/>
      <c r="AD94" s="990"/>
      <c r="AE94" s="990"/>
      <c r="AF94" s="990"/>
      <c r="AG94" s="990"/>
      <c r="AH94" s="990"/>
      <c r="AI94" s="990"/>
      <c r="AJ94" s="990"/>
      <c r="AK94" s="990"/>
      <c r="AL94" s="990"/>
      <c r="AM94" s="990"/>
      <c r="AN94" s="990"/>
      <c r="AO94" s="990"/>
      <c r="AP94" s="990"/>
      <c r="AQ94" s="990"/>
      <c r="AR94" s="990"/>
      <c r="AS94" s="990"/>
      <c r="AT94" s="990"/>
      <c r="AU94" s="990"/>
      <c r="AV94" s="990"/>
      <c r="AW94" s="990"/>
      <c r="AX94" s="990"/>
      <c r="AY94" s="990"/>
      <c r="AZ94" s="990"/>
      <c r="BA94" s="990"/>
      <c r="BB94" s="990"/>
      <c r="BC94" s="990"/>
      <c r="BD94" s="990"/>
    </row>
    <row r="95" spans="1:56" s="1134" customFormat="1" ht="33" customHeight="1">
      <c r="A95" s="1001"/>
      <c r="B95" s="1139" t="s">
        <v>1460</v>
      </c>
      <c r="C95" s="1000" t="s">
        <v>1461</v>
      </c>
      <c r="D95" s="999">
        <v>46188</v>
      </c>
      <c r="E95" s="1007" t="s">
        <v>1462</v>
      </c>
      <c r="F95" s="1151" t="s">
        <v>1463</v>
      </c>
      <c r="G95" s="1089" t="s">
        <v>26</v>
      </c>
      <c r="H95" s="1141">
        <v>5500</v>
      </c>
      <c r="I95" s="1089">
        <v>1</v>
      </c>
      <c r="J95" s="1142">
        <v>1</v>
      </c>
      <c r="K95" s="1143">
        <f t="shared" si="1"/>
        <v>5500</v>
      </c>
      <c r="L95" s="991"/>
      <c r="M95" s="1002"/>
      <c r="N95" s="990"/>
      <c r="O95" s="990"/>
      <c r="P95" s="990"/>
      <c r="Q95" s="990"/>
      <c r="R95" s="990"/>
      <c r="S95" s="990"/>
      <c r="T95" s="990"/>
      <c r="U95" s="990"/>
      <c r="V95" s="990"/>
      <c r="W95" s="990"/>
      <c r="X95" s="990"/>
      <c r="Y95" s="990"/>
      <c r="Z95" s="990"/>
      <c r="AA95" s="990"/>
      <c r="AB95" s="990"/>
      <c r="AC95" s="990"/>
      <c r="AD95" s="990"/>
      <c r="AE95" s="990"/>
      <c r="AF95" s="990"/>
      <c r="AG95" s="990"/>
      <c r="AH95" s="990"/>
      <c r="AI95" s="990"/>
      <c r="AJ95" s="990"/>
      <c r="AK95" s="990"/>
      <c r="AL95" s="990"/>
      <c r="AM95" s="990"/>
      <c r="AN95" s="990"/>
      <c r="AO95" s="990"/>
      <c r="AP95" s="990"/>
      <c r="AQ95" s="990"/>
      <c r="AR95" s="990"/>
      <c r="AS95" s="990"/>
      <c r="AT95" s="990"/>
      <c r="AU95" s="990"/>
      <c r="AV95" s="990"/>
      <c r="AW95" s="990"/>
      <c r="AX95" s="990"/>
      <c r="AY95" s="990"/>
      <c r="AZ95" s="990"/>
      <c r="BA95" s="990"/>
      <c r="BB95" s="990"/>
      <c r="BC95" s="990"/>
      <c r="BD95" s="990"/>
    </row>
    <row r="96" spans="1:56" s="1134" customFormat="1" ht="33" customHeight="1">
      <c r="A96" s="1001"/>
      <c r="B96" s="1139" t="s">
        <v>1464</v>
      </c>
      <c r="C96" s="1000" t="s">
        <v>1465</v>
      </c>
      <c r="D96" s="999">
        <v>46188</v>
      </c>
      <c r="E96" s="1007" t="s">
        <v>1462</v>
      </c>
      <c r="F96" s="1151" t="s">
        <v>1463</v>
      </c>
      <c r="G96" s="1089" t="s">
        <v>26</v>
      </c>
      <c r="H96" s="1141">
        <v>3300</v>
      </c>
      <c r="I96" s="1089">
        <v>2</v>
      </c>
      <c r="J96" s="1142">
        <v>1</v>
      </c>
      <c r="K96" s="1143">
        <f t="shared" si="1"/>
        <v>6600</v>
      </c>
      <c r="L96" s="991"/>
      <c r="M96" s="1002"/>
      <c r="N96" s="990"/>
      <c r="O96" s="990"/>
      <c r="P96" s="990"/>
      <c r="Q96" s="990"/>
      <c r="R96" s="990"/>
      <c r="S96" s="990"/>
      <c r="T96" s="990"/>
      <c r="U96" s="990"/>
      <c r="V96" s="990"/>
      <c r="W96" s="990"/>
      <c r="X96" s="990"/>
      <c r="Y96" s="990"/>
      <c r="Z96" s="990"/>
      <c r="AA96" s="990"/>
      <c r="AB96" s="990"/>
      <c r="AC96" s="990"/>
      <c r="AD96" s="990"/>
      <c r="AE96" s="990"/>
      <c r="AF96" s="990"/>
      <c r="AG96" s="990"/>
      <c r="AH96" s="990"/>
      <c r="AI96" s="990"/>
      <c r="AJ96" s="990"/>
      <c r="AK96" s="990"/>
      <c r="AL96" s="990"/>
      <c r="AM96" s="990"/>
      <c r="AN96" s="990"/>
      <c r="AO96" s="990"/>
      <c r="AP96" s="990"/>
      <c r="AQ96" s="990"/>
      <c r="AR96" s="990"/>
      <c r="AS96" s="990"/>
      <c r="AT96" s="990"/>
      <c r="AU96" s="990"/>
      <c r="AV96" s="990"/>
      <c r="AW96" s="990"/>
      <c r="AX96" s="990"/>
      <c r="AY96" s="990"/>
      <c r="AZ96" s="990"/>
      <c r="BA96" s="990"/>
      <c r="BB96" s="990"/>
      <c r="BC96" s="990"/>
      <c r="BD96" s="990"/>
    </row>
    <row r="97" spans="1:56" s="1134" customFormat="1" ht="33" customHeight="1">
      <c r="A97" s="1001"/>
      <c r="B97" s="1139" t="s">
        <v>1466</v>
      </c>
      <c r="C97" s="1000" t="s">
        <v>1467</v>
      </c>
      <c r="D97" s="999">
        <v>46188</v>
      </c>
      <c r="E97" s="1007" t="s">
        <v>1468</v>
      </c>
      <c r="F97" s="1151" t="s">
        <v>1469</v>
      </c>
      <c r="G97" s="1089" t="s">
        <v>26</v>
      </c>
      <c r="H97" s="1141">
        <v>165</v>
      </c>
      <c r="I97" s="1089">
        <v>15.98</v>
      </c>
      <c r="J97" s="1142">
        <v>0.8</v>
      </c>
      <c r="K97" s="1143">
        <f t="shared" si="1"/>
        <v>2109.36</v>
      </c>
      <c r="L97" s="991"/>
      <c r="M97" s="1002"/>
      <c r="N97" s="990"/>
      <c r="O97" s="990"/>
      <c r="P97" s="990"/>
      <c r="Q97" s="990"/>
      <c r="R97" s="990"/>
      <c r="S97" s="990"/>
      <c r="T97" s="990"/>
      <c r="U97" s="990"/>
      <c r="V97" s="990"/>
      <c r="W97" s="990"/>
      <c r="X97" s="990"/>
      <c r="Y97" s="990"/>
      <c r="Z97" s="990"/>
      <c r="AA97" s="990"/>
      <c r="AB97" s="990"/>
      <c r="AC97" s="990"/>
      <c r="AD97" s="990"/>
      <c r="AE97" s="990"/>
      <c r="AF97" s="990"/>
      <c r="AG97" s="990"/>
      <c r="AH97" s="990"/>
      <c r="AI97" s="990"/>
      <c r="AJ97" s="990"/>
      <c r="AK97" s="990"/>
      <c r="AL97" s="990"/>
      <c r="AM97" s="990"/>
      <c r="AN97" s="990"/>
      <c r="AO97" s="990"/>
      <c r="AP97" s="990"/>
      <c r="AQ97" s="990"/>
      <c r="AR97" s="990"/>
      <c r="AS97" s="990"/>
      <c r="AT97" s="990"/>
      <c r="AU97" s="990"/>
      <c r="AV97" s="990"/>
      <c r="AW97" s="990"/>
      <c r="AX97" s="990"/>
      <c r="AY97" s="990"/>
      <c r="AZ97" s="990"/>
      <c r="BA97" s="990"/>
      <c r="BB97" s="990"/>
      <c r="BC97" s="990"/>
      <c r="BD97" s="990"/>
    </row>
    <row r="98" spans="1:56" s="1134" customFormat="1" ht="33" customHeight="1">
      <c r="A98" s="1001"/>
      <c r="B98" s="1139" t="s">
        <v>1281</v>
      </c>
      <c r="C98" s="1000" t="s">
        <v>1470</v>
      </c>
      <c r="D98" s="999">
        <v>46188</v>
      </c>
      <c r="E98" s="1007" t="s">
        <v>1468</v>
      </c>
      <c r="F98" s="1151" t="s">
        <v>1471</v>
      </c>
      <c r="G98" s="1089" t="s">
        <v>26</v>
      </c>
      <c r="H98" s="1141">
        <v>143</v>
      </c>
      <c r="I98" s="1089">
        <v>471.5</v>
      </c>
      <c r="J98" s="1142">
        <v>0.36</v>
      </c>
      <c r="K98" s="1143">
        <f t="shared" si="1"/>
        <v>24272.82</v>
      </c>
      <c r="L98" s="991"/>
      <c r="M98" s="1002"/>
      <c r="N98" s="990"/>
      <c r="O98" s="990"/>
      <c r="P98" s="990"/>
      <c r="Q98" s="990"/>
      <c r="R98" s="990"/>
      <c r="S98" s="990"/>
      <c r="T98" s="990"/>
      <c r="U98" s="990"/>
      <c r="V98" s="990"/>
      <c r="W98" s="990"/>
      <c r="X98" s="990"/>
      <c r="Y98" s="990"/>
      <c r="Z98" s="990"/>
      <c r="AA98" s="990"/>
      <c r="AB98" s="990"/>
      <c r="AC98" s="990"/>
      <c r="AD98" s="990"/>
      <c r="AE98" s="990"/>
      <c r="AF98" s="990"/>
      <c r="AG98" s="990"/>
      <c r="AH98" s="990"/>
      <c r="AI98" s="990"/>
      <c r="AJ98" s="990"/>
      <c r="AK98" s="990"/>
      <c r="AL98" s="990"/>
      <c r="AM98" s="990"/>
      <c r="AN98" s="990"/>
      <c r="AO98" s="990"/>
      <c r="AP98" s="990"/>
      <c r="AQ98" s="990"/>
      <c r="AR98" s="990"/>
      <c r="AS98" s="990"/>
      <c r="AT98" s="990"/>
      <c r="AU98" s="990"/>
      <c r="AV98" s="990"/>
      <c r="AW98" s="990"/>
      <c r="AX98" s="990"/>
      <c r="AY98" s="990"/>
      <c r="AZ98" s="990"/>
      <c r="BA98" s="990"/>
      <c r="BB98" s="990"/>
      <c r="BC98" s="990"/>
      <c r="BD98" s="990"/>
    </row>
    <row r="99" spans="1:56" s="1134" customFormat="1" ht="33" customHeight="1">
      <c r="A99" s="1001"/>
      <c r="B99" s="1139" t="s">
        <v>1472</v>
      </c>
      <c r="C99" s="1000" t="s">
        <v>1473</v>
      </c>
      <c r="D99" s="999">
        <v>46188</v>
      </c>
      <c r="E99" s="1007" t="s">
        <v>1468</v>
      </c>
      <c r="F99" s="1151" t="s">
        <v>1474</v>
      </c>
      <c r="G99" s="1089" t="s">
        <v>26</v>
      </c>
      <c r="H99" s="1141">
        <v>121</v>
      </c>
      <c r="I99" s="1089">
        <v>21.94</v>
      </c>
      <c r="J99" s="1142">
        <v>1</v>
      </c>
      <c r="K99" s="1143">
        <f t="shared" si="1"/>
        <v>2654.7400000000002</v>
      </c>
      <c r="L99" s="991"/>
      <c r="M99" s="1002"/>
      <c r="N99" s="990"/>
      <c r="O99" s="990"/>
      <c r="P99" s="990"/>
      <c r="Q99" s="990"/>
      <c r="R99" s="990"/>
      <c r="S99" s="990"/>
      <c r="T99" s="990"/>
      <c r="U99" s="990"/>
      <c r="V99" s="990"/>
      <c r="W99" s="990"/>
      <c r="X99" s="990"/>
      <c r="Y99" s="990"/>
      <c r="Z99" s="990"/>
      <c r="AA99" s="990"/>
      <c r="AB99" s="990"/>
      <c r="AC99" s="990"/>
      <c r="AD99" s="990"/>
      <c r="AE99" s="990"/>
      <c r="AF99" s="990"/>
      <c r="AG99" s="990"/>
      <c r="AH99" s="990"/>
      <c r="AI99" s="990"/>
      <c r="AJ99" s="990"/>
      <c r="AK99" s="990"/>
      <c r="AL99" s="990"/>
      <c r="AM99" s="990"/>
      <c r="AN99" s="990"/>
      <c r="AO99" s="990"/>
      <c r="AP99" s="990"/>
      <c r="AQ99" s="990"/>
      <c r="AR99" s="990"/>
      <c r="AS99" s="990"/>
      <c r="AT99" s="990"/>
      <c r="AU99" s="990"/>
      <c r="AV99" s="990"/>
      <c r="AW99" s="990"/>
      <c r="AX99" s="990"/>
      <c r="AY99" s="990"/>
      <c r="AZ99" s="990"/>
      <c r="BA99" s="990"/>
      <c r="BB99" s="990"/>
      <c r="BC99" s="990"/>
      <c r="BD99" s="990"/>
    </row>
    <row r="100" spans="1:56" s="1134" customFormat="1" ht="33" customHeight="1">
      <c r="A100" s="1001"/>
      <c r="B100" s="1139" t="s">
        <v>1285</v>
      </c>
      <c r="C100" s="1000" t="s">
        <v>1475</v>
      </c>
      <c r="D100" s="999">
        <v>46188</v>
      </c>
      <c r="E100" s="1007" t="s">
        <v>1468</v>
      </c>
      <c r="F100" s="1151" t="s">
        <v>1476</v>
      </c>
      <c r="G100" s="1089" t="s">
        <v>26</v>
      </c>
      <c r="H100" s="1141">
        <v>99</v>
      </c>
      <c r="I100" s="1089">
        <v>123.12</v>
      </c>
      <c r="J100" s="1142">
        <v>0.64</v>
      </c>
      <c r="K100" s="1143">
        <f t="shared" si="1"/>
        <v>7800.8832000000011</v>
      </c>
      <c r="L100" s="991"/>
      <c r="M100" s="1002"/>
      <c r="N100" s="990"/>
      <c r="O100" s="990"/>
      <c r="P100" s="990"/>
      <c r="Q100" s="990"/>
      <c r="R100" s="990"/>
      <c r="S100" s="990"/>
      <c r="T100" s="990"/>
      <c r="U100" s="990"/>
      <c r="V100" s="990"/>
      <c r="W100" s="990"/>
      <c r="X100" s="990"/>
      <c r="Y100" s="990"/>
      <c r="Z100" s="990"/>
      <c r="AA100" s="990"/>
      <c r="AB100" s="990"/>
      <c r="AC100" s="990"/>
      <c r="AD100" s="990"/>
      <c r="AE100" s="990"/>
      <c r="AF100" s="990"/>
      <c r="AG100" s="990"/>
      <c r="AH100" s="990"/>
      <c r="AI100" s="990"/>
      <c r="AJ100" s="990"/>
      <c r="AK100" s="990"/>
      <c r="AL100" s="990"/>
      <c r="AM100" s="990"/>
      <c r="AN100" s="990"/>
      <c r="AO100" s="990"/>
      <c r="AP100" s="990"/>
      <c r="AQ100" s="990"/>
      <c r="AR100" s="990"/>
      <c r="AS100" s="990"/>
      <c r="AT100" s="990"/>
      <c r="AU100" s="990"/>
      <c r="AV100" s="990"/>
      <c r="AW100" s="990"/>
      <c r="AX100" s="990"/>
      <c r="AY100" s="990"/>
      <c r="AZ100" s="990"/>
      <c r="BA100" s="990"/>
      <c r="BB100" s="990"/>
      <c r="BC100" s="990"/>
      <c r="BD100" s="990"/>
    </row>
    <row r="101" spans="1:56" s="1134" customFormat="1" ht="33" customHeight="1">
      <c r="A101" s="1001"/>
      <c r="B101" s="1139" t="s">
        <v>1477</v>
      </c>
      <c r="C101" s="1000" t="s">
        <v>1467</v>
      </c>
      <c r="D101" s="999">
        <v>46188</v>
      </c>
      <c r="E101" s="1007" t="s">
        <v>1478</v>
      </c>
      <c r="F101" s="1151" t="s">
        <v>1479</v>
      </c>
      <c r="G101" s="1089" t="s">
        <v>26</v>
      </c>
      <c r="H101" s="1141">
        <v>2750</v>
      </c>
      <c r="I101" s="1089">
        <v>1</v>
      </c>
      <c r="J101" s="1142">
        <v>1</v>
      </c>
      <c r="K101" s="1143">
        <f t="shared" si="1"/>
        <v>2750</v>
      </c>
      <c r="L101" s="991"/>
      <c r="M101" s="1002"/>
      <c r="N101" s="990"/>
      <c r="O101" s="990"/>
      <c r="P101" s="990"/>
      <c r="Q101" s="990"/>
      <c r="R101" s="990"/>
      <c r="S101" s="990"/>
      <c r="T101" s="990"/>
      <c r="U101" s="990"/>
      <c r="V101" s="990"/>
      <c r="W101" s="990"/>
      <c r="X101" s="990"/>
      <c r="Y101" s="990"/>
      <c r="Z101" s="990"/>
      <c r="AA101" s="990"/>
      <c r="AB101" s="990"/>
      <c r="AC101" s="990"/>
      <c r="AD101" s="990"/>
      <c r="AE101" s="990"/>
      <c r="AF101" s="990"/>
      <c r="AG101" s="990"/>
      <c r="AH101" s="990"/>
      <c r="AI101" s="990"/>
      <c r="AJ101" s="990"/>
      <c r="AK101" s="990"/>
      <c r="AL101" s="990"/>
      <c r="AM101" s="990"/>
      <c r="AN101" s="990"/>
      <c r="AO101" s="990"/>
      <c r="AP101" s="990"/>
      <c r="AQ101" s="990"/>
      <c r="AR101" s="990"/>
      <c r="AS101" s="990"/>
      <c r="AT101" s="990"/>
      <c r="AU101" s="990"/>
      <c r="AV101" s="990"/>
      <c r="AW101" s="990"/>
      <c r="AX101" s="990"/>
      <c r="AY101" s="990"/>
      <c r="AZ101" s="990"/>
      <c r="BA101" s="990"/>
      <c r="BB101" s="990"/>
      <c r="BC101" s="990"/>
      <c r="BD101" s="990"/>
    </row>
    <row r="102" spans="1:56" s="1134" customFormat="1" ht="33" customHeight="1">
      <c r="A102" s="1001"/>
      <c r="B102" s="1139" t="s">
        <v>1480</v>
      </c>
      <c r="C102" s="1000" t="s">
        <v>1470</v>
      </c>
      <c r="D102" s="999">
        <v>46188</v>
      </c>
      <c r="E102" s="1007" t="s">
        <v>1478</v>
      </c>
      <c r="F102" s="1151" t="s">
        <v>1481</v>
      </c>
      <c r="G102" s="1089" t="s">
        <v>26</v>
      </c>
      <c r="H102" s="1141">
        <v>1650</v>
      </c>
      <c r="I102" s="1089">
        <v>8</v>
      </c>
      <c r="J102" s="1142">
        <v>1</v>
      </c>
      <c r="K102" s="1143">
        <f t="shared" si="1"/>
        <v>13200</v>
      </c>
      <c r="L102" s="991"/>
      <c r="M102" s="1002"/>
      <c r="N102" s="990"/>
      <c r="O102" s="990"/>
      <c r="P102" s="990"/>
      <c r="Q102" s="990"/>
      <c r="R102" s="990"/>
      <c r="S102" s="990"/>
      <c r="T102" s="990"/>
      <c r="U102" s="990"/>
      <c r="V102" s="990"/>
      <c r="W102" s="990"/>
      <c r="X102" s="990"/>
      <c r="Y102" s="990"/>
      <c r="Z102" s="990"/>
      <c r="AA102" s="990"/>
      <c r="AB102" s="990"/>
      <c r="AC102" s="990"/>
      <c r="AD102" s="990"/>
      <c r="AE102" s="990"/>
      <c r="AF102" s="990"/>
      <c r="AG102" s="990"/>
      <c r="AH102" s="990"/>
      <c r="AI102" s="990"/>
      <c r="AJ102" s="990"/>
      <c r="AK102" s="990"/>
      <c r="AL102" s="990"/>
      <c r="AM102" s="990"/>
      <c r="AN102" s="990"/>
      <c r="AO102" s="990"/>
      <c r="AP102" s="990"/>
      <c r="AQ102" s="990"/>
      <c r="AR102" s="990"/>
      <c r="AS102" s="990"/>
      <c r="AT102" s="990"/>
      <c r="AU102" s="990"/>
      <c r="AV102" s="990"/>
      <c r="AW102" s="990"/>
      <c r="AX102" s="990"/>
      <c r="AY102" s="990"/>
      <c r="AZ102" s="990"/>
      <c r="BA102" s="990"/>
      <c r="BB102" s="990"/>
      <c r="BC102" s="990"/>
      <c r="BD102" s="990"/>
    </row>
    <row r="103" spans="1:56" s="1134" customFormat="1" ht="33" customHeight="1">
      <c r="A103" s="1001"/>
      <c r="B103" s="1139" t="s">
        <v>1482</v>
      </c>
      <c r="C103" s="1000" t="s">
        <v>1473</v>
      </c>
      <c r="D103" s="999">
        <v>46188</v>
      </c>
      <c r="E103" s="1007" t="s">
        <v>1478</v>
      </c>
      <c r="F103" s="1151" t="s">
        <v>1483</v>
      </c>
      <c r="G103" s="1089" t="s">
        <v>26</v>
      </c>
      <c r="H103" s="1141">
        <v>1100</v>
      </c>
      <c r="I103" s="1089">
        <v>4</v>
      </c>
      <c r="J103" s="1142">
        <v>1</v>
      </c>
      <c r="K103" s="1143">
        <f t="shared" si="1"/>
        <v>4400</v>
      </c>
      <c r="L103" s="991"/>
      <c r="M103" s="1002"/>
      <c r="N103" s="990"/>
      <c r="O103" s="990"/>
      <c r="P103" s="990"/>
      <c r="Q103" s="990"/>
      <c r="R103" s="990"/>
      <c r="S103" s="990"/>
      <c r="T103" s="990"/>
      <c r="U103" s="990"/>
      <c r="V103" s="990"/>
      <c r="W103" s="990"/>
      <c r="X103" s="990"/>
      <c r="Y103" s="990"/>
      <c r="Z103" s="990"/>
      <c r="AA103" s="990"/>
      <c r="AB103" s="990"/>
      <c r="AC103" s="990"/>
      <c r="AD103" s="990"/>
      <c r="AE103" s="990"/>
      <c r="AF103" s="990"/>
      <c r="AG103" s="990"/>
      <c r="AH103" s="990"/>
      <c r="AI103" s="990"/>
      <c r="AJ103" s="990"/>
      <c r="AK103" s="990"/>
      <c r="AL103" s="990"/>
      <c r="AM103" s="990"/>
      <c r="AN103" s="990"/>
      <c r="AO103" s="990"/>
      <c r="AP103" s="990"/>
      <c r="AQ103" s="990"/>
      <c r="AR103" s="990"/>
      <c r="AS103" s="990"/>
      <c r="AT103" s="990"/>
      <c r="AU103" s="990"/>
      <c r="AV103" s="990"/>
      <c r="AW103" s="990"/>
      <c r="AX103" s="990"/>
      <c r="AY103" s="990"/>
      <c r="AZ103" s="990"/>
      <c r="BA103" s="990"/>
      <c r="BB103" s="990"/>
      <c r="BC103" s="990"/>
      <c r="BD103" s="990"/>
    </row>
    <row r="104" spans="1:56" s="1134" customFormat="1" ht="33" customHeight="1">
      <c r="A104" s="1001"/>
      <c r="B104" s="1139" t="s">
        <v>1484</v>
      </c>
      <c r="C104" s="1000" t="s">
        <v>1473</v>
      </c>
      <c r="D104" s="999">
        <v>46188</v>
      </c>
      <c r="E104" s="1007" t="s">
        <v>1485</v>
      </c>
      <c r="F104" s="1151" t="s">
        <v>1486</v>
      </c>
      <c r="G104" s="1089" t="s">
        <v>26</v>
      </c>
      <c r="H104" s="1141">
        <v>1650</v>
      </c>
      <c r="I104" s="1089">
        <v>4</v>
      </c>
      <c r="J104" s="1142">
        <v>1</v>
      </c>
      <c r="K104" s="1143">
        <f t="shared" si="1"/>
        <v>6600</v>
      </c>
      <c r="L104" s="991"/>
      <c r="M104" s="1002"/>
      <c r="N104" s="990"/>
      <c r="O104" s="990"/>
      <c r="P104" s="990"/>
      <c r="Q104" s="990"/>
      <c r="R104" s="990"/>
      <c r="S104" s="990"/>
      <c r="T104" s="990"/>
      <c r="U104" s="990"/>
      <c r="V104" s="990"/>
      <c r="W104" s="990"/>
      <c r="X104" s="990"/>
      <c r="Y104" s="990"/>
      <c r="Z104" s="990"/>
      <c r="AA104" s="990"/>
      <c r="AB104" s="990"/>
      <c r="AC104" s="990"/>
      <c r="AD104" s="990"/>
      <c r="AE104" s="990"/>
      <c r="AF104" s="990"/>
      <c r="AG104" s="990"/>
      <c r="AH104" s="990"/>
      <c r="AI104" s="990"/>
      <c r="AJ104" s="990"/>
      <c r="AK104" s="990"/>
      <c r="AL104" s="990"/>
      <c r="AM104" s="990"/>
      <c r="AN104" s="990"/>
      <c r="AO104" s="990"/>
      <c r="AP104" s="990"/>
      <c r="AQ104" s="990"/>
      <c r="AR104" s="990"/>
      <c r="AS104" s="990"/>
      <c r="AT104" s="990"/>
      <c r="AU104" s="990"/>
      <c r="AV104" s="990"/>
      <c r="AW104" s="990"/>
      <c r="AX104" s="990"/>
      <c r="AY104" s="990"/>
      <c r="AZ104" s="990"/>
      <c r="BA104" s="990"/>
      <c r="BB104" s="990"/>
      <c r="BC104" s="990"/>
      <c r="BD104" s="990"/>
    </row>
    <row r="105" spans="1:56" s="1134" customFormat="1" ht="33" customHeight="1">
      <c r="A105" s="1001"/>
      <c r="B105" s="1139" t="s">
        <v>1487</v>
      </c>
      <c r="C105" s="1000" t="s">
        <v>1488</v>
      </c>
      <c r="D105" s="999">
        <v>46188</v>
      </c>
      <c r="E105" s="1007" t="s">
        <v>1489</v>
      </c>
      <c r="F105" s="1151" t="s">
        <v>1490</v>
      </c>
      <c r="G105" s="1089" t="s">
        <v>26</v>
      </c>
      <c r="H105" s="1141">
        <v>330</v>
      </c>
      <c r="I105" s="1089">
        <v>13.75</v>
      </c>
      <c r="J105" s="1142">
        <v>1</v>
      </c>
      <c r="K105" s="1143">
        <f t="shared" si="1"/>
        <v>4537.5</v>
      </c>
      <c r="L105" s="991"/>
      <c r="M105" s="1002"/>
      <c r="N105" s="990"/>
      <c r="O105" s="990"/>
      <c r="P105" s="990"/>
      <c r="Q105" s="990"/>
      <c r="R105" s="990"/>
      <c r="S105" s="990"/>
      <c r="T105" s="990"/>
      <c r="U105" s="990"/>
      <c r="V105" s="990"/>
      <c r="W105" s="990"/>
      <c r="X105" s="990"/>
      <c r="Y105" s="990"/>
      <c r="Z105" s="990"/>
      <c r="AA105" s="990"/>
      <c r="AB105" s="990"/>
      <c r="AC105" s="990"/>
      <c r="AD105" s="990"/>
      <c r="AE105" s="990"/>
      <c r="AF105" s="990"/>
      <c r="AG105" s="990"/>
      <c r="AH105" s="990"/>
      <c r="AI105" s="990"/>
      <c r="AJ105" s="990"/>
      <c r="AK105" s="990"/>
      <c r="AL105" s="990"/>
      <c r="AM105" s="990"/>
      <c r="AN105" s="990"/>
      <c r="AO105" s="990"/>
      <c r="AP105" s="990"/>
      <c r="AQ105" s="990"/>
      <c r="AR105" s="990"/>
      <c r="AS105" s="990"/>
      <c r="AT105" s="990"/>
      <c r="AU105" s="990"/>
      <c r="AV105" s="990"/>
      <c r="AW105" s="990"/>
      <c r="AX105" s="990"/>
      <c r="AY105" s="990"/>
      <c r="AZ105" s="990"/>
      <c r="BA105" s="990"/>
      <c r="BB105" s="990"/>
      <c r="BC105" s="990"/>
      <c r="BD105" s="990"/>
    </row>
    <row r="106" spans="1:56" s="1134" customFormat="1" ht="33" customHeight="1">
      <c r="A106" s="1001"/>
      <c r="B106" s="1139" t="s">
        <v>1491</v>
      </c>
      <c r="C106" s="1000" t="s">
        <v>1492</v>
      </c>
      <c r="D106" s="999">
        <v>46188</v>
      </c>
      <c r="E106" s="1007" t="s">
        <v>1493</v>
      </c>
      <c r="F106" s="1151" t="s">
        <v>1494</v>
      </c>
      <c r="G106" s="1089" t="s">
        <v>26</v>
      </c>
      <c r="H106" s="1141">
        <v>1100</v>
      </c>
      <c r="I106" s="1089">
        <v>1</v>
      </c>
      <c r="J106" s="1142">
        <v>1</v>
      </c>
      <c r="K106" s="1143">
        <f t="shared" si="1"/>
        <v>1100</v>
      </c>
      <c r="L106" s="991"/>
      <c r="M106" s="1002"/>
      <c r="N106" s="990"/>
      <c r="O106" s="990"/>
      <c r="P106" s="990"/>
      <c r="Q106" s="990"/>
      <c r="R106" s="990"/>
      <c r="S106" s="990"/>
      <c r="T106" s="990"/>
      <c r="U106" s="990"/>
      <c r="V106" s="990"/>
      <c r="W106" s="990"/>
      <c r="X106" s="990"/>
      <c r="Y106" s="990"/>
      <c r="Z106" s="990"/>
      <c r="AA106" s="990"/>
      <c r="AB106" s="990"/>
      <c r="AC106" s="990"/>
      <c r="AD106" s="990"/>
      <c r="AE106" s="990"/>
      <c r="AF106" s="990"/>
      <c r="AG106" s="990"/>
      <c r="AH106" s="990"/>
      <c r="AI106" s="990"/>
      <c r="AJ106" s="990"/>
      <c r="AK106" s="990"/>
      <c r="AL106" s="990"/>
      <c r="AM106" s="990"/>
      <c r="AN106" s="990"/>
      <c r="AO106" s="990"/>
      <c r="AP106" s="990"/>
      <c r="AQ106" s="990"/>
      <c r="AR106" s="990"/>
      <c r="AS106" s="990"/>
      <c r="AT106" s="990"/>
      <c r="AU106" s="990"/>
      <c r="AV106" s="990"/>
      <c r="AW106" s="990"/>
      <c r="AX106" s="990"/>
      <c r="AY106" s="990"/>
      <c r="AZ106" s="990"/>
      <c r="BA106" s="990"/>
      <c r="BB106" s="990"/>
      <c r="BC106" s="990"/>
      <c r="BD106" s="990"/>
    </row>
    <row r="107" spans="1:56" s="1134" customFormat="1" ht="33" customHeight="1">
      <c r="A107" s="1001"/>
      <c r="B107" s="1139" t="s">
        <v>1260</v>
      </c>
      <c r="C107" s="1000" t="s">
        <v>1261</v>
      </c>
      <c r="D107" s="999">
        <v>46188</v>
      </c>
      <c r="E107" s="1007" t="s">
        <v>1495</v>
      </c>
      <c r="F107" s="1151" t="s">
        <v>1496</v>
      </c>
      <c r="G107" s="1089" t="s">
        <v>26</v>
      </c>
      <c r="H107" s="1141">
        <v>275000</v>
      </c>
      <c r="I107" s="1089">
        <v>1</v>
      </c>
      <c r="J107" s="1142">
        <v>0.2</v>
      </c>
      <c r="K107" s="1143">
        <f t="shared" si="1"/>
        <v>55000</v>
      </c>
      <c r="L107" s="991"/>
      <c r="M107" s="1002"/>
      <c r="N107" s="990"/>
      <c r="O107" s="990"/>
      <c r="P107" s="990"/>
      <c r="Q107" s="990"/>
      <c r="R107" s="990"/>
      <c r="S107" s="990"/>
      <c r="T107" s="990"/>
      <c r="U107" s="990"/>
      <c r="V107" s="990"/>
      <c r="W107" s="990"/>
      <c r="X107" s="990"/>
      <c r="Y107" s="990"/>
      <c r="Z107" s="990"/>
      <c r="AA107" s="990"/>
      <c r="AB107" s="990"/>
      <c r="AC107" s="990"/>
      <c r="AD107" s="990"/>
      <c r="AE107" s="990"/>
      <c r="AF107" s="990"/>
      <c r="AG107" s="990"/>
      <c r="AH107" s="990"/>
      <c r="AI107" s="990"/>
      <c r="AJ107" s="990"/>
      <c r="AK107" s="990"/>
      <c r="AL107" s="990"/>
      <c r="AM107" s="990"/>
      <c r="AN107" s="990"/>
      <c r="AO107" s="990"/>
      <c r="AP107" s="990"/>
      <c r="AQ107" s="990"/>
      <c r="AR107" s="990"/>
      <c r="AS107" s="990"/>
      <c r="AT107" s="990"/>
      <c r="AU107" s="990"/>
      <c r="AV107" s="990"/>
      <c r="AW107" s="990"/>
      <c r="AX107" s="990"/>
      <c r="AY107" s="990"/>
      <c r="AZ107" s="990"/>
      <c r="BA107" s="990"/>
      <c r="BB107" s="990"/>
      <c r="BC107" s="990"/>
      <c r="BD107" s="990"/>
    </row>
    <row r="108" spans="1:56" s="1134" customFormat="1" ht="33" customHeight="1">
      <c r="A108" s="1001"/>
      <c r="B108" s="1139" t="s">
        <v>1247</v>
      </c>
      <c r="C108" s="1000" t="s">
        <v>1248</v>
      </c>
      <c r="D108" s="999">
        <v>46188</v>
      </c>
      <c r="E108" s="1007" t="s">
        <v>1497</v>
      </c>
      <c r="F108" s="1151" t="s">
        <v>1498</v>
      </c>
      <c r="G108" s="1089" t="s">
        <v>26</v>
      </c>
      <c r="H108" s="1141">
        <v>440</v>
      </c>
      <c r="I108" s="1089">
        <v>348.06</v>
      </c>
      <c r="J108" s="1142">
        <v>0.35</v>
      </c>
      <c r="K108" s="1143">
        <f t="shared" si="1"/>
        <v>53601.24</v>
      </c>
      <c r="L108" s="991"/>
      <c r="M108" s="1002"/>
      <c r="N108" s="990"/>
      <c r="O108" s="990"/>
      <c r="P108" s="990"/>
      <c r="Q108" s="990"/>
      <c r="R108" s="990"/>
      <c r="S108" s="990"/>
      <c r="T108" s="990"/>
      <c r="U108" s="990"/>
      <c r="V108" s="990"/>
      <c r="W108" s="990"/>
      <c r="X108" s="990"/>
      <c r="Y108" s="990"/>
      <c r="Z108" s="990"/>
      <c r="AA108" s="990"/>
      <c r="AB108" s="990"/>
      <c r="AC108" s="990"/>
      <c r="AD108" s="990"/>
      <c r="AE108" s="990"/>
      <c r="AF108" s="990"/>
      <c r="AG108" s="990"/>
      <c r="AH108" s="990"/>
      <c r="AI108" s="990"/>
      <c r="AJ108" s="990"/>
      <c r="AK108" s="990"/>
      <c r="AL108" s="990"/>
      <c r="AM108" s="990"/>
      <c r="AN108" s="990"/>
      <c r="AO108" s="990"/>
      <c r="AP108" s="990"/>
      <c r="AQ108" s="990"/>
      <c r="AR108" s="990"/>
      <c r="AS108" s="990"/>
      <c r="AT108" s="990"/>
      <c r="AU108" s="990"/>
      <c r="AV108" s="990"/>
      <c r="AW108" s="990"/>
      <c r="AX108" s="990"/>
      <c r="AY108" s="990"/>
      <c r="AZ108" s="990"/>
      <c r="BA108" s="990"/>
      <c r="BB108" s="990"/>
      <c r="BC108" s="990"/>
      <c r="BD108" s="990"/>
    </row>
    <row r="109" spans="1:56" s="1134" customFormat="1" ht="33" customHeight="1">
      <c r="A109" s="1001"/>
      <c r="B109" s="1139" t="s">
        <v>1499</v>
      </c>
      <c r="C109" s="1000" t="s">
        <v>1500</v>
      </c>
      <c r="D109" s="999">
        <v>46188</v>
      </c>
      <c r="E109" s="1007" t="s">
        <v>1501</v>
      </c>
      <c r="F109" s="1151" t="s">
        <v>1502</v>
      </c>
      <c r="G109" s="1089" t="s">
        <v>26</v>
      </c>
      <c r="H109" s="1141">
        <v>1650</v>
      </c>
      <c r="I109" s="1089">
        <v>4</v>
      </c>
      <c r="J109" s="1142">
        <v>1</v>
      </c>
      <c r="K109" s="1143">
        <f t="shared" si="1"/>
        <v>6600</v>
      </c>
      <c r="L109" s="991"/>
      <c r="M109" s="1002"/>
      <c r="N109" s="990"/>
      <c r="O109" s="990"/>
      <c r="P109" s="990"/>
      <c r="Q109" s="990"/>
      <c r="R109" s="990"/>
      <c r="S109" s="990"/>
      <c r="T109" s="990"/>
      <c r="U109" s="990"/>
      <c r="V109" s="990"/>
      <c r="W109" s="990"/>
      <c r="X109" s="990"/>
      <c r="Y109" s="990"/>
      <c r="Z109" s="990"/>
      <c r="AA109" s="990"/>
      <c r="AB109" s="990"/>
      <c r="AC109" s="990"/>
      <c r="AD109" s="990"/>
      <c r="AE109" s="990"/>
      <c r="AF109" s="990"/>
      <c r="AG109" s="990"/>
      <c r="AH109" s="990"/>
      <c r="AI109" s="990"/>
      <c r="AJ109" s="990"/>
      <c r="AK109" s="990"/>
      <c r="AL109" s="990"/>
      <c r="AM109" s="990"/>
      <c r="AN109" s="990"/>
      <c r="AO109" s="990"/>
      <c r="AP109" s="990"/>
      <c r="AQ109" s="990"/>
      <c r="AR109" s="990"/>
      <c r="AS109" s="990"/>
      <c r="AT109" s="990"/>
      <c r="AU109" s="990"/>
      <c r="AV109" s="990"/>
      <c r="AW109" s="990"/>
      <c r="AX109" s="990"/>
      <c r="AY109" s="990"/>
      <c r="AZ109" s="990"/>
      <c r="BA109" s="990"/>
      <c r="BB109" s="990"/>
      <c r="BC109" s="990"/>
      <c r="BD109" s="990"/>
    </row>
    <row r="110" spans="1:56" s="1134" customFormat="1" ht="33" customHeight="1">
      <c r="A110" s="1001"/>
      <c r="B110" s="1139" t="s">
        <v>1503</v>
      </c>
      <c r="C110" s="1000" t="s">
        <v>1504</v>
      </c>
      <c r="D110" s="999">
        <v>46188</v>
      </c>
      <c r="E110" s="1007" t="s">
        <v>1505</v>
      </c>
      <c r="F110" s="1151" t="s">
        <v>1506</v>
      </c>
      <c r="G110" s="1089" t="s">
        <v>26</v>
      </c>
      <c r="H110" s="1141">
        <v>110</v>
      </c>
      <c r="I110" s="1089">
        <v>21.12</v>
      </c>
      <c r="J110" s="1142">
        <v>0.8</v>
      </c>
      <c r="K110" s="1143">
        <f t="shared" si="1"/>
        <v>1858.5600000000004</v>
      </c>
      <c r="L110" s="991"/>
      <c r="M110" s="1002"/>
      <c r="N110" s="990"/>
      <c r="O110" s="990"/>
      <c r="P110" s="990"/>
      <c r="Q110" s="990"/>
      <c r="R110" s="990"/>
      <c r="S110" s="990"/>
      <c r="T110" s="990"/>
      <c r="U110" s="990"/>
      <c r="V110" s="990"/>
      <c r="W110" s="990"/>
      <c r="X110" s="990"/>
      <c r="Y110" s="990"/>
      <c r="Z110" s="990"/>
      <c r="AA110" s="990"/>
      <c r="AB110" s="990"/>
      <c r="AC110" s="990"/>
      <c r="AD110" s="990"/>
      <c r="AE110" s="990"/>
      <c r="AF110" s="990"/>
      <c r="AG110" s="990"/>
      <c r="AH110" s="990"/>
      <c r="AI110" s="990"/>
      <c r="AJ110" s="990"/>
      <c r="AK110" s="990"/>
      <c r="AL110" s="990"/>
      <c r="AM110" s="990"/>
      <c r="AN110" s="990"/>
      <c r="AO110" s="990"/>
      <c r="AP110" s="990"/>
      <c r="AQ110" s="990"/>
      <c r="AR110" s="990"/>
      <c r="AS110" s="990"/>
      <c r="AT110" s="990"/>
      <c r="AU110" s="990"/>
      <c r="AV110" s="990"/>
      <c r="AW110" s="990"/>
      <c r="AX110" s="990"/>
      <c r="AY110" s="990"/>
      <c r="AZ110" s="990"/>
      <c r="BA110" s="990"/>
      <c r="BB110" s="990"/>
      <c r="BC110" s="990"/>
      <c r="BD110" s="990"/>
    </row>
    <row r="111" spans="1:56" s="1134" customFormat="1" ht="33" customHeight="1">
      <c r="A111" s="1001"/>
      <c r="B111" s="1139" t="s">
        <v>1507</v>
      </c>
      <c r="C111" s="1000" t="s">
        <v>1508</v>
      </c>
      <c r="D111" s="999">
        <v>46188</v>
      </c>
      <c r="E111" s="1007" t="s">
        <v>1505</v>
      </c>
      <c r="F111" s="1151" t="s">
        <v>1506</v>
      </c>
      <c r="G111" s="1089" t="s">
        <v>26</v>
      </c>
      <c r="H111" s="1141">
        <v>99</v>
      </c>
      <c r="I111" s="1089">
        <v>22.8</v>
      </c>
      <c r="J111" s="1142">
        <v>0.8</v>
      </c>
      <c r="K111" s="1143">
        <f t="shared" si="1"/>
        <v>1805.7600000000002</v>
      </c>
      <c r="L111" s="991"/>
      <c r="M111" s="1002"/>
      <c r="N111" s="990"/>
      <c r="O111" s="990"/>
      <c r="P111" s="990"/>
      <c r="Q111" s="990"/>
      <c r="R111" s="990"/>
      <c r="S111" s="990"/>
      <c r="T111" s="990"/>
      <c r="U111" s="990"/>
      <c r="V111" s="990"/>
      <c r="W111" s="990"/>
      <c r="X111" s="990"/>
      <c r="Y111" s="990"/>
      <c r="Z111" s="990"/>
      <c r="AA111" s="990"/>
      <c r="AB111" s="990"/>
      <c r="AC111" s="990"/>
      <c r="AD111" s="990"/>
      <c r="AE111" s="990"/>
      <c r="AF111" s="990"/>
      <c r="AG111" s="990"/>
      <c r="AH111" s="990"/>
      <c r="AI111" s="990"/>
      <c r="AJ111" s="990"/>
      <c r="AK111" s="990"/>
      <c r="AL111" s="990"/>
      <c r="AM111" s="990"/>
      <c r="AN111" s="990"/>
      <c r="AO111" s="990"/>
      <c r="AP111" s="990"/>
      <c r="AQ111" s="990"/>
      <c r="AR111" s="990"/>
      <c r="AS111" s="990"/>
      <c r="AT111" s="990"/>
      <c r="AU111" s="990"/>
      <c r="AV111" s="990"/>
      <c r="AW111" s="990"/>
      <c r="AX111" s="990"/>
      <c r="AY111" s="990"/>
      <c r="AZ111" s="990"/>
      <c r="BA111" s="990"/>
      <c r="BB111" s="990"/>
      <c r="BC111" s="990"/>
      <c r="BD111" s="990"/>
    </row>
    <row r="112" spans="1:56" s="1134" customFormat="1" ht="33" customHeight="1">
      <c r="A112" s="1001"/>
      <c r="B112" s="1139" t="s">
        <v>1509</v>
      </c>
      <c r="C112" s="1000" t="s">
        <v>1510</v>
      </c>
      <c r="D112" s="999">
        <v>46188</v>
      </c>
      <c r="E112" s="1007" t="s">
        <v>1505</v>
      </c>
      <c r="F112" s="1151" t="s">
        <v>1506</v>
      </c>
      <c r="G112" s="1089" t="s">
        <v>26</v>
      </c>
      <c r="H112" s="1141">
        <v>83</v>
      </c>
      <c r="I112" s="1089">
        <v>40.14</v>
      </c>
      <c r="J112" s="1142">
        <v>0.8</v>
      </c>
      <c r="K112" s="1143">
        <f t="shared" si="1"/>
        <v>2665.2960000000003</v>
      </c>
      <c r="L112" s="991"/>
      <c r="M112" s="1002"/>
      <c r="N112" s="990"/>
      <c r="O112" s="990"/>
      <c r="P112" s="990"/>
      <c r="Q112" s="990"/>
      <c r="R112" s="990"/>
      <c r="S112" s="990"/>
      <c r="T112" s="990"/>
      <c r="U112" s="990"/>
      <c r="V112" s="990"/>
      <c r="W112" s="990"/>
      <c r="X112" s="990"/>
      <c r="Y112" s="990"/>
      <c r="Z112" s="990"/>
      <c r="AA112" s="990"/>
      <c r="AB112" s="990"/>
      <c r="AC112" s="990"/>
      <c r="AD112" s="990"/>
      <c r="AE112" s="990"/>
      <c r="AF112" s="990"/>
      <c r="AG112" s="990"/>
      <c r="AH112" s="990"/>
      <c r="AI112" s="990"/>
      <c r="AJ112" s="990"/>
      <c r="AK112" s="990"/>
      <c r="AL112" s="990"/>
      <c r="AM112" s="990"/>
      <c r="AN112" s="990"/>
      <c r="AO112" s="990"/>
      <c r="AP112" s="990"/>
      <c r="AQ112" s="990"/>
      <c r="AR112" s="990"/>
      <c r="AS112" s="990"/>
      <c r="AT112" s="990"/>
      <c r="AU112" s="990"/>
      <c r="AV112" s="990"/>
      <c r="AW112" s="990"/>
      <c r="AX112" s="990"/>
      <c r="AY112" s="990"/>
      <c r="AZ112" s="990"/>
      <c r="BA112" s="990"/>
      <c r="BB112" s="990"/>
      <c r="BC112" s="990"/>
      <c r="BD112" s="990"/>
    </row>
    <row r="113" spans="1:56" s="1134" customFormat="1" ht="33" customHeight="1">
      <c r="A113" s="1001"/>
      <c r="B113" s="1139" t="s">
        <v>1511</v>
      </c>
      <c r="C113" s="1000" t="s">
        <v>1512</v>
      </c>
      <c r="D113" s="999">
        <v>46188</v>
      </c>
      <c r="E113" s="1007" t="s">
        <v>1505</v>
      </c>
      <c r="F113" s="1151" t="s">
        <v>1506</v>
      </c>
      <c r="G113" s="1089" t="s">
        <v>26</v>
      </c>
      <c r="H113" s="1141">
        <v>55</v>
      </c>
      <c r="I113" s="1089">
        <v>26.76</v>
      </c>
      <c r="J113" s="1142">
        <v>0.8</v>
      </c>
      <c r="K113" s="1143">
        <f t="shared" si="1"/>
        <v>1177.4400000000003</v>
      </c>
      <c r="L113" s="991"/>
      <c r="M113" s="1002"/>
      <c r="N113" s="990"/>
      <c r="O113" s="990"/>
      <c r="P113" s="990"/>
      <c r="Q113" s="990"/>
      <c r="R113" s="990"/>
      <c r="S113" s="990"/>
      <c r="T113" s="990"/>
      <c r="U113" s="990"/>
      <c r="V113" s="990"/>
      <c r="W113" s="990"/>
      <c r="X113" s="990"/>
      <c r="Y113" s="990"/>
      <c r="Z113" s="990"/>
      <c r="AA113" s="990"/>
      <c r="AB113" s="990"/>
      <c r="AC113" s="990"/>
      <c r="AD113" s="990"/>
      <c r="AE113" s="990"/>
      <c r="AF113" s="990"/>
      <c r="AG113" s="990"/>
      <c r="AH113" s="990"/>
      <c r="AI113" s="990"/>
      <c r="AJ113" s="990"/>
      <c r="AK113" s="990"/>
      <c r="AL113" s="990"/>
      <c r="AM113" s="990"/>
      <c r="AN113" s="990"/>
      <c r="AO113" s="990"/>
      <c r="AP113" s="990"/>
      <c r="AQ113" s="990"/>
      <c r="AR113" s="990"/>
      <c r="AS113" s="990"/>
      <c r="AT113" s="990"/>
      <c r="AU113" s="990"/>
      <c r="AV113" s="990"/>
      <c r="AW113" s="990"/>
      <c r="AX113" s="990"/>
      <c r="AY113" s="990"/>
      <c r="AZ113" s="990"/>
      <c r="BA113" s="990"/>
      <c r="BB113" s="990"/>
      <c r="BC113" s="990"/>
      <c r="BD113" s="990"/>
    </row>
    <row r="114" spans="1:56" s="1134" customFormat="1" ht="33" customHeight="1">
      <c r="A114" s="1001"/>
      <c r="B114" s="1139" t="s">
        <v>1513</v>
      </c>
      <c r="C114" s="1000" t="s">
        <v>1514</v>
      </c>
      <c r="D114" s="999">
        <v>46188</v>
      </c>
      <c r="E114" s="1007" t="s">
        <v>1505</v>
      </c>
      <c r="F114" s="1151" t="s">
        <v>1506</v>
      </c>
      <c r="G114" s="1089" t="s">
        <v>26</v>
      </c>
      <c r="H114" s="1141">
        <v>44</v>
      </c>
      <c r="I114" s="1089">
        <v>124.88</v>
      </c>
      <c r="J114" s="1142">
        <v>0.8</v>
      </c>
      <c r="K114" s="1143">
        <f t="shared" si="1"/>
        <v>4395.7759999999998</v>
      </c>
      <c r="L114" s="991"/>
      <c r="M114" s="1002"/>
      <c r="N114" s="990"/>
      <c r="O114" s="990"/>
      <c r="P114" s="990"/>
      <c r="Q114" s="990"/>
      <c r="R114" s="990"/>
      <c r="S114" s="990"/>
      <c r="T114" s="990"/>
      <c r="U114" s="990"/>
      <c r="V114" s="990"/>
      <c r="W114" s="990"/>
      <c r="X114" s="990"/>
      <c r="Y114" s="990"/>
      <c r="Z114" s="990"/>
      <c r="AA114" s="990"/>
      <c r="AB114" s="990"/>
      <c r="AC114" s="990"/>
      <c r="AD114" s="990"/>
      <c r="AE114" s="990"/>
      <c r="AF114" s="990"/>
      <c r="AG114" s="990"/>
      <c r="AH114" s="990"/>
      <c r="AI114" s="990"/>
      <c r="AJ114" s="990"/>
      <c r="AK114" s="990"/>
      <c r="AL114" s="990"/>
      <c r="AM114" s="990"/>
      <c r="AN114" s="990"/>
      <c r="AO114" s="990"/>
      <c r="AP114" s="990"/>
      <c r="AQ114" s="990"/>
      <c r="AR114" s="990"/>
      <c r="AS114" s="990"/>
      <c r="AT114" s="990"/>
      <c r="AU114" s="990"/>
      <c r="AV114" s="990"/>
      <c r="AW114" s="990"/>
      <c r="AX114" s="990"/>
      <c r="AY114" s="990"/>
      <c r="AZ114" s="990"/>
      <c r="BA114" s="990"/>
      <c r="BB114" s="990"/>
      <c r="BC114" s="990"/>
      <c r="BD114" s="990"/>
    </row>
    <row r="115" spans="1:56" s="1134" customFormat="1" ht="33" customHeight="1">
      <c r="A115" s="1001"/>
      <c r="B115" s="1139" t="s">
        <v>1515</v>
      </c>
      <c r="C115" s="1000" t="s">
        <v>1516</v>
      </c>
      <c r="D115" s="999">
        <v>46188</v>
      </c>
      <c r="E115" s="1007" t="s">
        <v>1505</v>
      </c>
      <c r="F115" s="1151" t="s">
        <v>1506</v>
      </c>
      <c r="G115" s="1089" t="s">
        <v>26</v>
      </c>
      <c r="H115" s="1141">
        <v>55</v>
      </c>
      <c r="I115" s="1089">
        <v>96.58</v>
      </c>
      <c r="J115" s="1142">
        <v>0.8</v>
      </c>
      <c r="K115" s="1143">
        <f t="shared" si="1"/>
        <v>4249.5199999999995</v>
      </c>
      <c r="L115" s="991"/>
      <c r="M115" s="1002"/>
      <c r="N115" s="990"/>
      <c r="O115" s="990"/>
      <c r="P115" s="990"/>
      <c r="Q115" s="990"/>
      <c r="R115" s="990"/>
      <c r="S115" s="990"/>
      <c r="T115" s="990"/>
      <c r="U115" s="990"/>
      <c r="V115" s="990"/>
      <c r="W115" s="990"/>
      <c r="X115" s="990"/>
      <c r="Y115" s="990"/>
      <c r="Z115" s="990"/>
      <c r="AA115" s="990"/>
      <c r="AB115" s="990"/>
      <c r="AC115" s="990"/>
      <c r="AD115" s="990"/>
      <c r="AE115" s="990"/>
      <c r="AF115" s="990"/>
      <c r="AG115" s="990"/>
      <c r="AH115" s="990"/>
      <c r="AI115" s="990"/>
      <c r="AJ115" s="990"/>
      <c r="AK115" s="990"/>
      <c r="AL115" s="990"/>
      <c r="AM115" s="990"/>
      <c r="AN115" s="990"/>
      <c r="AO115" s="990"/>
      <c r="AP115" s="990"/>
      <c r="AQ115" s="990"/>
      <c r="AR115" s="990"/>
      <c r="AS115" s="990"/>
      <c r="AT115" s="990"/>
      <c r="AU115" s="990"/>
      <c r="AV115" s="990"/>
      <c r="AW115" s="990"/>
      <c r="AX115" s="990"/>
      <c r="AY115" s="990"/>
      <c r="AZ115" s="990"/>
      <c r="BA115" s="990"/>
      <c r="BB115" s="990"/>
      <c r="BC115" s="990"/>
      <c r="BD115" s="990"/>
    </row>
    <row r="116" spans="1:56" s="1134" customFormat="1" ht="33" customHeight="1">
      <c r="A116" s="1001"/>
      <c r="B116" s="1139" t="s">
        <v>1517</v>
      </c>
      <c r="C116" s="1000" t="s">
        <v>1473</v>
      </c>
      <c r="D116" s="999">
        <v>46188</v>
      </c>
      <c r="E116" s="1007" t="s">
        <v>1518</v>
      </c>
      <c r="F116" s="1151" t="s">
        <v>1519</v>
      </c>
      <c r="G116" s="1089" t="s">
        <v>26</v>
      </c>
      <c r="H116" s="1141">
        <v>715</v>
      </c>
      <c r="I116" s="1089">
        <v>4</v>
      </c>
      <c r="J116" s="1142">
        <v>0.8</v>
      </c>
      <c r="K116" s="1143">
        <f t="shared" si="1"/>
        <v>2288</v>
      </c>
      <c r="L116" s="991"/>
      <c r="M116" s="1002"/>
      <c r="N116" s="990"/>
      <c r="O116" s="990"/>
      <c r="P116" s="990"/>
      <c r="Q116" s="990"/>
      <c r="R116" s="990"/>
      <c r="S116" s="990"/>
      <c r="T116" s="990"/>
      <c r="U116" s="990"/>
      <c r="V116" s="990"/>
      <c r="W116" s="990"/>
      <c r="X116" s="990"/>
      <c r="Y116" s="990"/>
      <c r="Z116" s="990"/>
      <c r="AA116" s="990"/>
      <c r="AB116" s="990"/>
      <c r="AC116" s="990"/>
      <c r="AD116" s="990"/>
      <c r="AE116" s="990"/>
      <c r="AF116" s="990"/>
      <c r="AG116" s="990"/>
      <c r="AH116" s="990"/>
      <c r="AI116" s="990"/>
      <c r="AJ116" s="990"/>
      <c r="AK116" s="990"/>
      <c r="AL116" s="990"/>
      <c r="AM116" s="990"/>
      <c r="AN116" s="990"/>
      <c r="AO116" s="990"/>
      <c r="AP116" s="990"/>
      <c r="AQ116" s="990"/>
      <c r="AR116" s="990"/>
      <c r="AS116" s="990"/>
      <c r="AT116" s="990"/>
      <c r="AU116" s="990"/>
      <c r="AV116" s="990"/>
      <c r="AW116" s="990"/>
      <c r="AX116" s="990"/>
      <c r="AY116" s="990"/>
      <c r="AZ116" s="990"/>
      <c r="BA116" s="990"/>
      <c r="BB116" s="990"/>
      <c r="BC116" s="990"/>
      <c r="BD116" s="990"/>
    </row>
    <row r="117" spans="1:56" s="1134" customFormat="1" ht="33" customHeight="1">
      <c r="A117" s="1001"/>
      <c r="B117" s="1139" t="s">
        <v>1520</v>
      </c>
      <c r="C117" s="1000" t="s">
        <v>1475</v>
      </c>
      <c r="D117" s="999">
        <v>46188</v>
      </c>
      <c r="E117" s="1007" t="s">
        <v>1518</v>
      </c>
      <c r="F117" s="1151" t="s">
        <v>1521</v>
      </c>
      <c r="G117" s="1089" t="s">
        <v>26</v>
      </c>
      <c r="H117" s="1141">
        <v>550</v>
      </c>
      <c r="I117" s="1089">
        <v>4</v>
      </c>
      <c r="J117" s="1142">
        <v>0.8</v>
      </c>
      <c r="K117" s="1143">
        <f t="shared" si="1"/>
        <v>1760</v>
      </c>
      <c r="L117" s="991"/>
      <c r="M117" s="1002"/>
      <c r="N117" s="990"/>
      <c r="O117" s="990"/>
      <c r="P117" s="990"/>
      <c r="Q117" s="990"/>
      <c r="R117" s="990"/>
      <c r="S117" s="990"/>
      <c r="T117" s="990"/>
      <c r="U117" s="990"/>
      <c r="V117" s="990"/>
      <c r="W117" s="990"/>
      <c r="X117" s="990"/>
      <c r="Y117" s="990"/>
      <c r="Z117" s="990"/>
      <c r="AA117" s="990"/>
      <c r="AB117" s="990"/>
      <c r="AC117" s="990"/>
      <c r="AD117" s="990"/>
      <c r="AE117" s="990"/>
      <c r="AF117" s="990"/>
      <c r="AG117" s="990"/>
      <c r="AH117" s="990"/>
      <c r="AI117" s="990"/>
      <c r="AJ117" s="990"/>
      <c r="AK117" s="990"/>
      <c r="AL117" s="990"/>
      <c r="AM117" s="990"/>
      <c r="AN117" s="990"/>
      <c r="AO117" s="990"/>
      <c r="AP117" s="990"/>
      <c r="AQ117" s="990"/>
      <c r="AR117" s="990"/>
      <c r="AS117" s="990"/>
      <c r="AT117" s="990"/>
      <c r="AU117" s="990"/>
      <c r="AV117" s="990"/>
      <c r="AW117" s="990"/>
      <c r="AX117" s="990"/>
      <c r="AY117" s="990"/>
      <c r="AZ117" s="990"/>
      <c r="BA117" s="990"/>
      <c r="BB117" s="990"/>
      <c r="BC117" s="990"/>
      <c r="BD117" s="990"/>
    </row>
    <row r="118" spans="1:56" s="1134" customFormat="1" ht="33" customHeight="1">
      <c r="A118" s="1001"/>
      <c r="B118" s="1139" t="s">
        <v>1522</v>
      </c>
      <c r="C118" s="1000" t="s">
        <v>1523</v>
      </c>
      <c r="D118" s="999">
        <v>46188</v>
      </c>
      <c r="E118" s="1007" t="s">
        <v>1518</v>
      </c>
      <c r="F118" s="1151" t="s">
        <v>1524</v>
      </c>
      <c r="G118" s="1089" t="s">
        <v>26</v>
      </c>
      <c r="H118" s="1141">
        <v>440</v>
      </c>
      <c r="I118" s="1089">
        <v>4</v>
      </c>
      <c r="J118" s="1142">
        <v>0.8</v>
      </c>
      <c r="K118" s="1143">
        <f t="shared" si="1"/>
        <v>1408</v>
      </c>
      <c r="L118" s="991"/>
      <c r="M118" s="1002"/>
      <c r="N118" s="990"/>
      <c r="O118" s="990"/>
      <c r="P118" s="990"/>
      <c r="Q118" s="990"/>
      <c r="R118" s="990"/>
      <c r="S118" s="990"/>
      <c r="T118" s="990"/>
      <c r="U118" s="990"/>
      <c r="V118" s="990"/>
      <c r="W118" s="990"/>
      <c r="X118" s="990"/>
      <c r="Y118" s="990"/>
      <c r="Z118" s="990"/>
      <c r="AA118" s="990"/>
      <c r="AB118" s="990"/>
      <c r="AC118" s="990"/>
      <c r="AD118" s="990"/>
      <c r="AE118" s="990"/>
      <c r="AF118" s="990"/>
      <c r="AG118" s="990"/>
      <c r="AH118" s="990"/>
      <c r="AI118" s="990"/>
      <c r="AJ118" s="990"/>
      <c r="AK118" s="990"/>
      <c r="AL118" s="990"/>
      <c r="AM118" s="990"/>
      <c r="AN118" s="990"/>
      <c r="AO118" s="990"/>
      <c r="AP118" s="990"/>
      <c r="AQ118" s="990"/>
      <c r="AR118" s="990"/>
      <c r="AS118" s="990"/>
      <c r="AT118" s="990"/>
      <c r="AU118" s="990"/>
      <c r="AV118" s="990"/>
      <c r="AW118" s="990"/>
      <c r="AX118" s="990"/>
      <c r="AY118" s="990"/>
      <c r="AZ118" s="990"/>
      <c r="BA118" s="990"/>
      <c r="BB118" s="990"/>
      <c r="BC118" s="990"/>
      <c r="BD118" s="990"/>
    </row>
    <row r="119" spans="1:56" s="1134" customFormat="1" ht="33" customHeight="1">
      <c r="A119" s="1001"/>
      <c r="B119" s="1139" t="s">
        <v>1525</v>
      </c>
      <c r="C119" s="1000" t="s">
        <v>1475</v>
      </c>
      <c r="D119" s="999">
        <v>46188</v>
      </c>
      <c r="E119" s="1007" t="s">
        <v>1526</v>
      </c>
      <c r="F119" s="1151" t="s">
        <v>1527</v>
      </c>
      <c r="G119" s="1089" t="s">
        <v>26</v>
      </c>
      <c r="H119" s="1141">
        <v>660</v>
      </c>
      <c r="I119" s="1089">
        <v>24</v>
      </c>
      <c r="J119" s="1142">
        <v>0.8</v>
      </c>
      <c r="K119" s="1143">
        <f t="shared" si="1"/>
        <v>12672</v>
      </c>
      <c r="L119" s="991"/>
      <c r="M119" s="1002"/>
      <c r="N119" s="990"/>
      <c r="O119" s="990"/>
      <c r="P119" s="990"/>
      <c r="Q119" s="990"/>
      <c r="R119" s="990"/>
      <c r="S119" s="990"/>
      <c r="T119" s="990"/>
      <c r="U119" s="990"/>
      <c r="V119" s="990"/>
      <c r="W119" s="990"/>
      <c r="X119" s="990"/>
      <c r="Y119" s="990"/>
      <c r="Z119" s="990"/>
      <c r="AA119" s="990"/>
      <c r="AB119" s="990"/>
      <c r="AC119" s="990"/>
      <c r="AD119" s="990"/>
      <c r="AE119" s="990"/>
      <c r="AF119" s="990"/>
      <c r="AG119" s="990"/>
      <c r="AH119" s="990"/>
      <c r="AI119" s="990"/>
      <c r="AJ119" s="990"/>
      <c r="AK119" s="990"/>
      <c r="AL119" s="990"/>
      <c r="AM119" s="990"/>
      <c r="AN119" s="990"/>
      <c r="AO119" s="990"/>
      <c r="AP119" s="990"/>
      <c r="AQ119" s="990"/>
      <c r="AR119" s="990"/>
      <c r="AS119" s="990"/>
      <c r="AT119" s="990"/>
      <c r="AU119" s="990"/>
      <c r="AV119" s="990"/>
      <c r="AW119" s="990"/>
      <c r="AX119" s="990"/>
      <c r="AY119" s="990"/>
      <c r="AZ119" s="990"/>
      <c r="BA119" s="990"/>
      <c r="BB119" s="990"/>
      <c r="BC119" s="990"/>
      <c r="BD119" s="990"/>
    </row>
    <row r="120" spans="1:56" s="1134" customFormat="1" ht="33" customHeight="1">
      <c r="A120" s="1001"/>
      <c r="B120" s="1139" t="s">
        <v>1528</v>
      </c>
      <c r="C120" s="1000" t="s">
        <v>1473</v>
      </c>
      <c r="D120" s="999">
        <v>46188</v>
      </c>
      <c r="E120" s="1007" t="s">
        <v>1529</v>
      </c>
      <c r="F120" s="1151" t="s">
        <v>1530</v>
      </c>
      <c r="G120" s="1089" t="s">
        <v>26</v>
      </c>
      <c r="H120" s="1141">
        <v>1320</v>
      </c>
      <c r="I120" s="1089">
        <v>4</v>
      </c>
      <c r="J120" s="1142">
        <v>0.8</v>
      </c>
      <c r="K120" s="1143">
        <f t="shared" si="1"/>
        <v>4224</v>
      </c>
      <c r="L120" s="991"/>
      <c r="M120" s="1002"/>
      <c r="N120" s="990"/>
      <c r="O120" s="990"/>
      <c r="P120" s="990"/>
      <c r="Q120" s="990"/>
      <c r="R120" s="990"/>
      <c r="S120" s="990"/>
      <c r="T120" s="990"/>
      <c r="U120" s="990"/>
      <c r="V120" s="990"/>
      <c r="W120" s="990"/>
      <c r="X120" s="990"/>
      <c r="Y120" s="990"/>
      <c r="Z120" s="990"/>
      <c r="AA120" s="990"/>
      <c r="AB120" s="990"/>
      <c r="AC120" s="990"/>
      <c r="AD120" s="990"/>
      <c r="AE120" s="990"/>
      <c r="AF120" s="990"/>
      <c r="AG120" s="990"/>
      <c r="AH120" s="990"/>
      <c r="AI120" s="990"/>
      <c r="AJ120" s="990"/>
      <c r="AK120" s="990"/>
      <c r="AL120" s="990"/>
      <c r="AM120" s="990"/>
      <c r="AN120" s="990"/>
      <c r="AO120" s="990"/>
      <c r="AP120" s="990"/>
      <c r="AQ120" s="990"/>
      <c r="AR120" s="990"/>
      <c r="AS120" s="990"/>
      <c r="AT120" s="990"/>
      <c r="AU120" s="990"/>
      <c r="AV120" s="990"/>
      <c r="AW120" s="990"/>
      <c r="AX120" s="990"/>
      <c r="AY120" s="990"/>
      <c r="AZ120" s="990"/>
      <c r="BA120" s="990"/>
      <c r="BB120" s="990"/>
      <c r="BC120" s="990"/>
      <c r="BD120" s="990"/>
    </row>
    <row r="121" spans="1:56" s="1134" customFormat="1" ht="33" customHeight="1">
      <c r="A121" s="1001"/>
      <c r="B121" s="1139" t="s">
        <v>1531</v>
      </c>
      <c r="C121" s="1000" t="s">
        <v>1475</v>
      </c>
      <c r="D121" s="999">
        <v>46188</v>
      </c>
      <c r="E121" s="1007" t="s">
        <v>1529</v>
      </c>
      <c r="F121" s="1151" t="s">
        <v>1530</v>
      </c>
      <c r="G121" s="1089" t="s">
        <v>26</v>
      </c>
      <c r="H121" s="1141">
        <v>1100</v>
      </c>
      <c r="I121" s="1089">
        <v>24</v>
      </c>
      <c r="J121" s="1142">
        <v>0.8</v>
      </c>
      <c r="K121" s="1143">
        <f t="shared" si="1"/>
        <v>21120</v>
      </c>
      <c r="L121" s="991"/>
      <c r="M121" s="1002"/>
      <c r="N121" s="990"/>
      <c r="O121" s="990"/>
      <c r="P121" s="990"/>
      <c r="Q121" s="990"/>
      <c r="R121" s="990"/>
      <c r="S121" s="990"/>
      <c r="T121" s="990"/>
      <c r="U121" s="990"/>
      <c r="V121" s="990"/>
      <c r="W121" s="990"/>
      <c r="X121" s="990"/>
      <c r="Y121" s="990"/>
      <c r="Z121" s="990"/>
      <c r="AA121" s="990"/>
      <c r="AB121" s="990"/>
      <c r="AC121" s="990"/>
      <c r="AD121" s="990"/>
      <c r="AE121" s="990"/>
      <c r="AF121" s="990"/>
      <c r="AG121" s="990"/>
      <c r="AH121" s="990"/>
      <c r="AI121" s="990"/>
      <c r="AJ121" s="990"/>
      <c r="AK121" s="990"/>
      <c r="AL121" s="990"/>
      <c r="AM121" s="990"/>
      <c r="AN121" s="990"/>
      <c r="AO121" s="990"/>
      <c r="AP121" s="990"/>
      <c r="AQ121" s="990"/>
      <c r="AR121" s="990"/>
      <c r="AS121" s="990"/>
      <c r="AT121" s="990"/>
      <c r="AU121" s="990"/>
      <c r="AV121" s="990"/>
      <c r="AW121" s="990"/>
      <c r="AX121" s="990"/>
      <c r="AY121" s="990"/>
      <c r="AZ121" s="990"/>
      <c r="BA121" s="990"/>
      <c r="BB121" s="990"/>
      <c r="BC121" s="990"/>
      <c r="BD121" s="990"/>
    </row>
    <row r="122" spans="1:56" s="1134" customFormat="1" ht="33" customHeight="1">
      <c r="A122" s="1001"/>
      <c r="B122" s="1139" t="s">
        <v>1279</v>
      </c>
      <c r="C122" s="1000" t="s">
        <v>1280</v>
      </c>
      <c r="D122" s="999">
        <v>46188</v>
      </c>
      <c r="E122" s="1007" t="s">
        <v>1532</v>
      </c>
      <c r="F122" s="1151" t="s">
        <v>1533</v>
      </c>
      <c r="G122" s="1089" t="s">
        <v>26</v>
      </c>
      <c r="H122" s="1141">
        <v>77</v>
      </c>
      <c r="I122" s="1089">
        <v>69.08</v>
      </c>
      <c r="J122" s="1142">
        <v>0.2</v>
      </c>
      <c r="K122" s="1143">
        <f t="shared" si="1"/>
        <v>1063.8320000000001</v>
      </c>
      <c r="L122" s="991"/>
      <c r="M122" s="1002"/>
      <c r="N122" s="990"/>
      <c r="O122" s="990"/>
      <c r="P122" s="990"/>
      <c r="Q122" s="990"/>
      <c r="R122" s="990"/>
      <c r="S122" s="990"/>
      <c r="T122" s="990"/>
      <c r="U122" s="990"/>
      <c r="V122" s="990"/>
      <c r="W122" s="990"/>
      <c r="X122" s="990"/>
      <c r="Y122" s="990"/>
      <c r="Z122" s="990"/>
      <c r="AA122" s="990"/>
      <c r="AB122" s="990"/>
      <c r="AC122" s="990"/>
      <c r="AD122" s="990"/>
      <c r="AE122" s="990"/>
      <c r="AF122" s="990"/>
      <c r="AG122" s="990"/>
      <c r="AH122" s="990"/>
      <c r="AI122" s="990"/>
      <c r="AJ122" s="990"/>
      <c r="AK122" s="990"/>
      <c r="AL122" s="990"/>
      <c r="AM122" s="990"/>
      <c r="AN122" s="990"/>
      <c r="AO122" s="990"/>
      <c r="AP122" s="990"/>
      <c r="AQ122" s="990"/>
      <c r="AR122" s="990"/>
      <c r="AS122" s="990"/>
      <c r="AT122" s="990"/>
      <c r="AU122" s="990"/>
      <c r="AV122" s="990"/>
      <c r="AW122" s="990"/>
      <c r="AX122" s="990"/>
      <c r="AY122" s="990"/>
      <c r="AZ122" s="990"/>
      <c r="BA122" s="990"/>
      <c r="BB122" s="990"/>
      <c r="BC122" s="990"/>
      <c r="BD122" s="990"/>
    </row>
    <row r="123" spans="1:56" s="1134" customFormat="1" ht="33" customHeight="1">
      <c r="A123" s="1001"/>
      <c r="B123" s="1139" t="s">
        <v>1276</v>
      </c>
      <c r="C123" s="1000" t="s">
        <v>1277</v>
      </c>
      <c r="D123" s="999">
        <v>46188</v>
      </c>
      <c r="E123" s="1007" t="s">
        <v>1532</v>
      </c>
      <c r="F123" s="1151" t="s">
        <v>1534</v>
      </c>
      <c r="G123" s="1089" t="s">
        <v>26</v>
      </c>
      <c r="H123" s="1141">
        <v>61</v>
      </c>
      <c r="I123" s="1089">
        <v>116</v>
      </c>
      <c r="J123" s="1142">
        <v>0.8</v>
      </c>
      <c r="K123" s="1143">
        <f t="shared" si="1"/>
        <v>5660.8</v>
      </c>
      <c r="L123" s="991"/>
      <c r="M123" s="1002"/>
      <c r="N123" s="990"/>
      <c r="O123" s="990"/>
      <c r="P123" s="990"/>
      <c r="Q123" s="990"/>
      <c r="R123" s="990"/>
      <c r="S123" s="990"/>
      <c r="T123" s="990"/>
      <c r="U123" s="990"/>
      <c r="V123" s="990"/>
      <c r="W123" s="990"/>
      <c r="X123" s="990"/>
      <c r="Y123" s="990"/>
      <c r="Z123" s="990"/>
      <c r="AA123" s="990"/>
      <c r="AB123" s="990"/>
      <c r="AC123" s="990"/>
      <c r="AD123" s="990"/>
      <c r="AE123" s="990"/>
      <c r="AF123" s="990"/>
      <c r="AG123" s="990"/>
      <c r="AH123" s="990"/>
      <c r="AI123" s="990"/>
      <c r="AJ123" s="990"/>
      <c r="AK123" s="990"/>
      <c r="AL123" s="990"/>
      <c r="AM123" s="990"/>
      <c r="AN123" s="990"/>
      <c r="AO123" s="990"/>
      <c r="AP123" s="990"/>
      <c r="AQ123" s="990"/>
      <c r="AR123" s="990"/>
      <c r="AS123" s="990"/>
      <c r="AT123" s="990"/>
      <c r="AU123" s="990"/>
      <c r="AV123" s="990"/>
      <c r="AW123" s="990"/>
      <c r="AX123" s="990"/>
      <c r="AY123" s="990"/>
      <c r="AZ123" s="990"/>
      <c r="BA123" s="990"/>
      <c r="BB123" s="990"/>
      <c r="BC123" s="990"/>
      <c r="BD123" s="990"/>
    </row>
    <row r="124" spans="1:56" s="1134" customFormat="1" ht="33" customHeight="1">
      <c r="A124" s="1001"/>
      <c r="B124" s="1139" t="s">
        <v>1535</v>
      </c>
      <c r="C124" s="1000" t="s">
        <v>1536</v>
      </c>
      <c r="D124" s="999">
        <v>46188</v>
      </c>
      <c r="E124" s="1007" t="s">
        <v>1537</v>
      </c>
      <c r="F124" s="1151" t="s">
        <v>1538</v>
      </c>
      <c r="G124" s="1089" t="s">
        <v>26</v>
      </c>
      <c r="H124" s="1141">
        <v>165</v>
      </c>
      <c r="I124" s="1089">
        <v>78</v>
      </c>
      <c r="J124" s="1142">
        <v>0.8</v>
      </c>
      <c r="K124" s="1143">
        <f t="shared" si="1"/>
        <v>10296</v>
      </c>
      <c r="L124" s="991"/>
      <c r="M124" s="1002"/>
      <c r="N124" s="990"/>
      <c r="O124" s="990"/>
      <c r="P124" s="990"/>
      <c r="Q124" s="990"/>
      <c r="R124" s="990"/>
      <c r="S124" s="990"/>
      <c r="T124" s="990"/>
      <c r="U124" s="990"/>
      <c r="V124" s="990"/>
      <c r="W124" s="990"/>
      <c r="X124" s="990"/>
      <c r="Y124" s="990"/>
      <c r="Z124" s="990"/>
      <c r="AA124" s="990"/>
      <c r="AB124" s="990"/>
      <c r="AC124" s="990"/>
      <c r="AD124" s="990"/>
      <c r="AE124" s="990"/>
      <c r="AF124" s="990"/>
      <c r="AG124" s="990"/>
      <c r="AH124" s="990"/>
      <c r="AI124" s="990"/>
      <c r="AJ124" s="990"/>
      <c r="AK124" s="990"/>
      <c r="AL124" s="990"/>
      <c r="AM124" s="990"/>
      <c r="AN124" s="990"/>
      <c r="AO124" s="990"/>
      <c r="AP124" s="990"/>
      <c r="AQ124" s="990"/>
      <c r="AR124" s="990"/>
      <c r="AS124" s="990"/>
      <c r="AT124" s="990"/>
      <c r="AU124" s="990"/>
      <c r="AV124" s="990"/>
      <c r="AW124" s="990"/>
      <c r="AX124" s="990"/>
      <c r="AY124" s="990"/>
      <c r="AZ124" s="990"/>
      <c r="BA124" s="990"/>
      <c r="BB124" s="990"/>
      <c r="BC124" s="990"/>
      <c r="BD124" s="990"/>
    </row>
    <row r="125" spans="1:56" s="1134" customFormat="1" ht="33" customHeight="1">
      <c r="A125" s="1001"/>
      <c r="B125" s="1139" t="s">
        <v>1066</v>
      </c>
      <c r="C125" s="1000" t="s">
        <v>1539</v>
      </c>
      <c r="D125" s="999">
        <v>46153</v>
      </c>
      <c r="E125" s="1007" t="s">
        <v>1540</v>
      </c>
      <c r="F125" s="1151" t="s">
        <v>1541</v>
      </c>
      <c r="G125" s="1089" t="s">
        <v>26</v>
      </c>
      <c r="H125" s="1141">
        <v>4015</v>
      </c>
      <c r="I125" s="1089">
        <v>27</v>
      </c>
      <c r="J125" s="1142">
        <v>1</v>
      </c>
      <c r="K125" s="1143">
        <f t="shared" si="1"/>
        <v>108405</v>
      </c>
      <c r="L125" s="991"/>
      <c r="M125" s="1002"/>
      <c r="N125" s="990"/>
      <c r="O125" s="990"/>
      <c r="P125" s="990"/>
      <c r="Q125" s="990"/>
      <c r="R125" s="990"/>
      <c r="S125" s="990"/>
      <c r="T125" s="990"/>
      <c r="U125" s="990"/>
      <c r="V125" s="990"/>
      <c r="W125" s="990"/>
      <c r="X125" s="990"/>
      <c r="Y125" s="990"/>
      <c r="Z125" s="990"/>
      <c r="AA125" s="990"/>
      <c r="AB125" s="990"/>
      <c r="AC125" s="990"/>
      <c r="AD125" s="990"/>
      <c r="AE125" s="990"/>
      <c r="AF125" s="990"/>
      <c r="AG125" s="990"/>
      <c r="AH125" s="990"/>
      <c r="AI125" s="990"/>
      <c r="AJ125" s="990"/>
      <c r="AK125" s="990"/>
      <c r="AL125" s="990"/>
      <c r="AM125" s="990"/>
      <c r="AN125" s="990"/>
      <c r="AO125" s="990"/>
      <c r="AP125" s="990"/>
      <c r="AQ125" s="990"/>
      <c r="AR125" s="990"/>
      <c r="AS125" s="990"/>
      <c r="AT125" s="990"/>
      <c r="AU125" s="990"/>
      <c r="AV125" s="990"/>
      <c r="AW125" s="990"/>
      <c r="AX125" s="990"/>
      <c r="AY125" s="990"/>
      <c r="AZ125" s="990"/>
      <c r="BA125" s="990"/>
      <c r="BB125" s="990"/>
      <c r="BC125" s="990"/>
      <c r="BD125" s="990"/>
    </row>
    <row r="126" spans="1:56" s="1134" customFormat="1" ht="33" customHeight="1">
      <c r="A126" s="1001"/>
      <c r="B126" s="1139" t="s">
        <v>1160</v>
      </c>
      <c r="C126" s="1000" t="s">
        <v>1547</v>
      </c>
      <c r="D126" s="999">
        <v>46195</v>
      </c>
      <c r="E126" s="1007" t="s">
        <v>1548</v>
      </c>
      <c r="F126" s="1151" t="s">
        <v>1549</v>
      </c>
      <c r="G126" s="1089" t="s">
        <v>26</v>
      </c>
      <c r="H126" s="1141">
        <v>39</v>
      </c>
      <c r="I126" s="1089">
        <v>1698.03</v>
      </c>
      <c r="J126" s="1142">
        <v>1</v>
      </c>
      <c r="K126" s="1143">
        <f t="shared" si="1"/>
        <v>66223.17</v>
      </c>
      <c r="L126" s="991"/>
      <c r="M126" s="1002"/>
      <c r="N126" s="990"/>
      <c r="O126" s="990"/>
      <c r="P126" s="990"/>
      <c r="Q126" s="990"/>
      <c r="R126" s="990"/>
      <c r="S126" s="990"/>
      <c r="T126" s="990"/>
      <c r="U126" s="990"/>
      <c r="V126" s="990"/>
      <c r="W126" s="990"/>
      <c r="X126" s="990"/>
      <c r="Y126" s="990"/>
      <c r="Z126" s="990"/>
      <c r="AA126" s="990"/>
      <c r="AB126" s="990"/>
      <c r="AC126" s="990"/>
      <c r="AD126" s="990"/>
      <c r="AE126" s="990"/>
      <c r="AF126" s="990"/>
      <c r="AG126" s="990"/>
      <c r="AH126" s="990"/>
      <c r="AI126" s="990"/>
      <c r="AJ126" s="990"/>
      <c r="AK126" s="990"/>
      <c r="AL126" s="990"/>
      <c r="AM126" s="990"/>
      <c r="AN126" s="990"/>
      <c r="AO126" s="990"/>
      <c r="AP126" s="990"/>
      <c r="AQ126" s="990"/>
      <c r="AR126" s="990"/>
      <c r="AS126" s="990"/>
      <c r="AT126" s="990"/>
      <c r="AU126" s="990"/>
      <c r="AV126" s="990"/>
      <c r="AW126" s="990"/>
      <c r="AX126" s="990"/>
      <c r="AY126" s="990"/>
      <c r="AZ126" s="990"/>
      <c r="BA126" s="990"/>
      <c r="BB126" s="990"/>
      <c r="BC126" s="990"/>
      <c r="BD126" s="990"/>
    </row>
    <row r="127" spans="1:56" s="1134" customFormat="1" ht="33" customHeight="1">
      <c r="A127" s="1001"/>
      <c r="B127" s="1139" t="s">
        <v>1160</v>
      </c>
      <c r="C127" s="1000" t="s">
        <v>1547</v>
      </c>
      <c r="D127" s="999">
        <v>46195</v>
      </c>
      <c r="E127" s="1007" t="s">
        <v>1550</v>
      </c>
      <c r="F127" s="1151" t="s">
        <v>1551</v>
      </c>
      <c r="G127" s="1089" t="s">
        <v>26</v>
      </c>
      <c r="H127" s="1141">
        <v>39</v>
      </c>
      <c r="I127" s="1089">
        <v>6149.24</v>
      </c>
      <c r="J127" s="1142">
        <v>1</v>
      </c>
      <c r="K127" s="1143">
        <f t="shared" si="1"/>
        <v>239820.36</v>
      </c>
      <c r="L127" s="991"/>
      <c r="M127" s="1002"/>
      <c r="N127" s="990"/>
      <c r="O127" s="990"/>
      <c r="P127" s="990"/>
      <c r="Q127" s="990"/>
      <c r="R127" s="990"/>
      <c r="S127" s="990"/>
      <c r="T127" s="990"/>
      <c r="U127" s="990"/>
      <c r="V127" s="990"/>
      <c r="W127" s="990"/>
      <c r="X127" s="990"/>
      <c r="Y127" s="990"/>
      <c r="Z127" s="990"/>
      <c r="AA127" s="990"/>
      <c r="AB127" s="990"/>
      <c r="AC127" s="990"/>
      <c r="AD127" s="990"/>
      <c r="AE127" s="990"/>
      <c r="AF127" s="990"/>
      <c r="AG127" s="990"/>
      <c r="AH127" s="990"/>
      <c r="AI127" s="990"/>
      <c r="AJ127" s="990"/>
      <c r="AK127" s="990"/>
      <c r="AL127" s="990"/>
      <c r="AM127" s="990"/>
      <c r="AN127" s="990"/>
      <c r="AO127" s="990"/>
      <c r="AP127" s="990"/>
      <c r="AQ127" s="990"/>
      <c r="AR127" s="990"/>
      <c r="AS127" s="990"/>
      <c r="AT127" s="990"/>
      <c r="AU127" s="990"/>
      <c r="AV127" s="990"/>
      <c r="AW127" s="990"/>
      <c r="AX127" s="990"/>
      <c r="AY127" s="990"/>
      <c r="AZ127" s="990"/>
      <c r="BA127" s="990"/>
      <c r="BB127" s="990"/>
      <c r="BC127" s="990"/>
      <c r="BD127" s="990"/>
    </row>
    <row r="128" spans="1:56" s="1134" customFormat="1" ht="33" customHeight="1">
      <c r="A128" s="1001"/>
      <c r="B128" s="1139" t="s">
        <v>1331</v>
      </c>
      <c r="C128" s="1000" t="s">
        <v>1332</v>
      </c>
      <c r="D128" s="999">
        <v>46180</v>
      </c>
      <c r="E128" s="1007" t="s">
        <v>1552</v>
      </c>
      <c r="F128" s="1151" t="s">
        <v>1334</v>
      </c>
      <c r="G128" s="1089" t="s">
        <v>26</v>
      </c>
      <c r="H128" s="1141">
        <v>411856</v>
      </c>
      <c r="I128" s="1089">
        <v>1</v>
      </c>
      <c r="J128" s="1142">
        <v>0.7</v>
      </c>
      <c r="K128" s="1143">
        <f t="shared" si="1"/>
        <v>288299.19999999995</v>
      </c>
      <c r="L128" s="991"/>
      <c r="M128" s="1002"/>
      <c r="N128" s="990"/>
      <c r="O128" s="990"/>
      <c r="P128" s="990"/>
      <c r="Q128" s="990"/>
      <c r="R128" s="990"/>
      <c r="S128" s="990"/>
      <c r="T128" s="990"/>
      <c r="U128" s="990"/>
      <c r="V128" s="990"/>
      <c r="W128" s="990"/>
      <c r="X128" s="990"/>
      <c r="Y128" s="990"/>
      <c r="Z128" s="990"/>
      <c r="AA128" s="990"/>
      <c r="AB128" s="990"/>
      <c r="AC128" s="990"/>
      <c r="AD128" s="990"/>
      <c r="AE128" s="990"/>
      <c r="AF128" s="990"/>
      <c r="AG128" s="990"/>
      <c r="AH128" s="990"/>
      <c r="AI128" s="990"/>
      <c r="AJ128" s="990"/>
      <c r="AK128" s="990"/>
      <c r="AL128" s="990"/>
      <c r="AM128" s="990"/>
      <c r="AN128" s="990"/>
      <c r="AO128" s="990"/>
      <c r="AP128" s="990"/>
      <c r="AQ128" s="990"/>
      <c r="AR128" s="990"/>
      <c r="AS128" s="990"/>
      <c r="AT128" s="990"/>
      <c r="AU128" s="990"/>
      <c r="AV128" s="990"/>
      <c r="AW128" s="990"/>
      <c r="AX128" s="990"/>
      <c r="AY128" s="990"/>
      <c r="AZ128" s="990"/>
      <c r="BA128" s="990"/>
      <c r="BB128" s="990"/>
      <c r="BC128" s="990"/>
      <c r="BD128" s="990"/>
    </row>
    <row r="129" spans="1:56" s="989" customFormat="1" ht="33" customHeight="1">
      <c r="A129" s="1001"/>
      <c r="B129" s="1139" t="s">
        <v>1331</v>
      </c>
      <c r="C129" s="1000" t="s">
        <v>1332</v>
      </c>
      <c r="D129" s="999">
        <v>46173</v>
      </c>
      <c r="E129" s="1007" t="s">
        <v>1414</v>
      </c>
      <c r="F129" s="1151" t="s">
        <v>1415</v>
      </c>
      <c r="G129" s="1089" t="s">
        <v>26</v>
      </c>
      <c r="H129" s="1141">
        <v>411856</v>
      </c>
      <c r="I129" s="1089">
        <v>1</v>
      </c>
      <c r="J129" s="1142">
        <v>0.7</v>
      </c>
      <c r="K129" s="1143">
        <f t="shared" si="1"/>
        <v>288299.19999999995</v>
      </c>
      <c r="L129" s="991"/>
      <c r="M129" s="1002"/>
      <c r="N129" s="990"/>
      <c r="O129" s="990"/>
      <c r="P129" s="990"/>
      <c r="Q129" s="990"/>
      <c r="R129" s="990"/>
      <c r="S129" s="990"/>
      <c r="T129" s="990"/>
      <c r="U129" s="990"/>
      <c r="V129" s="990"/>
      <c r="W129" s="990"/>
      <c r="X129" s="990"/>
      <c r="Y129" s="990"/>
      <c r="Z129" s="990"/>
      <c r="AA129" s="990"/>
      <c r="AB129" s="990"/>
      <c r="AC129" s="990"/>
      <c r="AD129" s="990"/>
      <c r="AE129" s="990"/>
      <c r="AF129" s="990"/>
      <c r="AG129" s="990"/>
      <c r="AH129" s="990"/>
      <c r="AI129" s="990"/>
      <c r="AJ129" s="990"/>
      <c r="AK129" s="990"/>
      <c r="AL129" s="990"/>
      <c r="AM129" s="990"/>
      <c r="AN129" s="990"/>
      <c r="AO129" s="990"/>
      <c r="AP129" s="990"/>
      <c r="AQ129" s="990"/>
      <c r="AR129" s="990"/>
      <c r="AS129" s="990"/>
      <c r="AT129" s="990"/>
      <c r="AU129" s="990"/>
      <c r="AV129" s="990"/>
      <c r="AW129" s="990"/>
      <c r="AX129" s="990"/>
      <c r="AY129" s="990"/>
      <c r="AZ129" s="990"/>
      <c r="BA129" s="990"/>
      <c r="BB129" s="990"/>
      <c r="BC129" s="990"/>
      <c r="BD129" s="990"/>
    </row>
    <row r="130" spans="1:56" s="1134" customFormat="1" ht="33" customHeight="1">
      <c r="A130" s="1001"/>
      <c r="B130" s="1139" t="s">
        <v>1082</v>
      </c>
      <c r="C130" s="1000" t="s">
        <v>1224</v>
      </c>
      <c r="D130" s="999">
        <v>46173</v>
      </c>
      <c r="E130" s="1007" t="s">
        <v>1554</v>
      </c>
      <c r="F130" s="1151" t="s">
        <v>1555</v>
      </c>
      <c r="G130" s="1089" t="s">
        <v>26</v>
      </c>
      <c r="H130" s="1141">
        <v>950000</v>
      </c>
      <c r="I130" s="1089">
        <v>1</v>
      </c>
      <c r="J130" s="1142">
        <v>0.4</v>
      </c>
      <c r="K130" s="1143">
        <f t="shared" si="1"/>
        <v>380000</v>
      </c>
      <c r="L130" s="991"/>
      <c r="M130" s="1002"/>
      <c r="N130" s="990"/>
      <c r="O130" s="990"/>
      <c r="P130" s="990"/>
      <c r="Q130" s="990"/>
      <c r="R130" s="990"/>
      <c r="S130" s="990"/>
      <c r="T130" s="990"/>
      <c r="U130" s="990"/>
      <c r="V130" s="990"/>
      <c r="W130" s="990"/>
      <c r="X130" s="990"/>
      <c r="Y130" s="990"/>
      <c r="Z130" s="990"/>
      <c r="AA130" s="990"/>
      <c r="AB130" s="990"/>
      <c r="AC130" s="990"/>
      <c r="AD130" s="990"/>
      <c r="AE130" s="990"/>
      <c r="AF130" s="990"/>
      <c r="AG130" s="990"/>
      <c r="AH130" s="990"/>
      <c r="AI130" s="990"/>
      <c r="AJ130" s="990"/>
      <c r="AK130" s="990"/>
      <c r="AL130" s="990"/>
      <c r="AM130" s="990"/>
      <c r="AN130" s="990"/>
      <c r="AO130" s="990"/>
      <c r="AP130" s="990"/>
      <c r="AQ130" s="990"/>
      <c r="AR130" s="990"/>
      <c r="AS130" s="990"/>
      <c r="AT130" s="990"/>
      <c r="AU130" s="990"/>
      <c r="AV130" s="990"/>
      <c r="AW130" s="990"/>
      <c r="AX130" s="990"/>
      <c r="AY130" s="990"/>
      <c r="AZ130" s="990"/>
      <c r="BA130" s="990"/>
      <c r="BB130" s="990"/>
      <c r="BC130" s="990"/>
      <c r="BD130" s="990"/>
    </row>
    <row r="131" spans="1:56" s="1134" customFormat="1" ht="33" customHeight="1">
      <c r="A131" s="1001"/>
      <c r="B131" s="1139" t="s">
        <v>1082</v>
      </c>
      <c r="C131" s="1000" t="s">
        <v>1224</v>
      </c>
      <c r="D131" s="999">
        <v>46173</v>
      </c>
      <c r="E131" s="1007" t="s">
        <v>1556</v>
      </c>
      <c r="F131" s="1151" t="s">
        <v>1557</v>
      </c>
      <c r="G131" s="1089" t="s">
        <v>26</v>
      </c>
      <c r="H131" s="1141">
        <v>950000</v>
      </c>
      <c r="I131" s="1089">
        <v>1</v>
      </c>
      <c r="J131" s="1142">
        <v>0.4</v>
      </c>
      <c r="K131" s="1143">
        <f t="shared" si="1"/>
        <v>380000</v>
      </c>
      <c r="L131" s="991"/>
      <c r="M131" s="1002"/>
      <c r="N131" s="990"/>
      <c r="O131" s="990"/>
      <c r="P131" s="990"/>
      <c r="Q131" s="990"/>
      <c r="R131" s="990"/>
      <c r="S131" s="990"/>
      <c r="T131" s="990"/>
      <c r="U131" s="990"/>
      <c r="V131" s="990"/>
      <c r="W131" s="990"/>
      <c r="X131" s="990"/>
      <c r="Y131" s="990"/>
      <c r="Z131" s="990"/>
      <c r="AA131" s="990"/>
      <c r="AB131" s="990"/>
      <c r="AC131" s="990"/>
      <c r="AD131" s="990"/>
      <c r="AE131" s="990"/>
      <c r="AF131" s="990"/>
      <c r="AG131" s="990"/>
      <c r="AH131" s="990"/>
      <c r="AI131" s="990"/>
      <c r="AJ131" s="990"/>
      <c r="AK131" s="990"/>
      <c r="AL131" s="990"/>
      <c r="AM131" s="990"/>
      <c r="AN131" s="990"/>
      <c r="AO131" s="990"/>
      <c r="AP131" s="990"/>
      <c r="AQ131" s="990"/>
      <c r="AR131" s="990"/>
      <c r="AS131" s="990"/>
      <c r="AT131" s="990"/>
      <c r="AU131" s="990"/>
      <c r="AV131" s="990"/>
      <c r="AW131" s="990"/>
      <c r="AX131" s="990"/>
      <c r="AY131" s="990"/>
      <c r="AZ131" s="990"/>
      <c r="BA131" s="990"/>
      <c r="BB131" s="990"/>
      <c r="BC131" s="990"/>
      <c r="BD131" s="990"/>
    </row>
    <row r="132" spans="1:56" s="1134" customFormat="1" ht="33" customHeight="1">
      <c r="A132" s="1001"/>
      <c r="B132" s="1139" t="s">
        <v>1558</v>
      </c>
      <c r="C132" s="1000" t="s">
        <v>1559</v>
      </c>
      <c r="D132" s="999">
        <v>46198</v>
      </c>
      <c r="E132" s="1007" t="s">
        <v>1606</v>
      </c>
      <c r="F132" s="1140" t="s">
        <v>1560</v>
      </c>
      <c r="G132" s="1089" t="s">
        <v>26</v>
      </c>
      <c r="H132" s="1141">
        <v>15510</v>
      </c>
      <c r="I132" s="1089">
        <v>24</v>
      </c>
      <c r="J132" s="1142">
        <v>0.15</v>
      </c>
      <c r="K132" s="1143">
        <f t="shared" si="1"/>
        <v>55836</v>
      </c>
      <c r="L132" s="991"/>
      <c r="M132" s="1002"/>
      <c r="N132" s="990"/>
      <c r="O132" s="990"/>
      <c r="P132" s="990"/>
      <c r="Q132" s="990"/>
      <c r="R132" s="990"/>
      <c r="S132" s="990"/>
      <c r="T132" s="990"/>
      <c r="U132" s="990"/>
      <c r="V132" s="990"/>
      <c r="W132" s="990"/>
      <c r="X132" s="990"/>
      <c r="Y132" s="990"/>
      <c r="Z132" s="990"/>
      <c r="AA132" s="990"/>
      <c r="AB132" s="990"/>
      <c r="AC132" s="990"/>
      <c r="AD132" s="990"/>
      <c r="AE132" s="990"/>
      <c r="AF132" s="990"/>
      <c r="AG132" s="990"/>
      <c r="AH132" s="990"/>
      <c r="AI132" s="990"/>
      <c r="AJ132" s="990"/>
      <c r="AK132" s="990"/>
      <c r="AL132" s="990"/>
      <c r="AM132" s="990"/>
      <c r="AN132" s="990"/>
      <c r="AO132" s="990"/>
      <c r="AP132" s="990"/>
      <c r="AQ132" s="990"/>
      <c r="AR132" s="990"/>
      <c r="AS132" s="990"/>
      <c r="AT132" s="990"/>
      <c r="AU132" s="990"/>
      <c r="AV132" s="990"/>
      <c r="AW132" s="990"/>
      <c r="AX132" s="990"/>
      <c r="AY132" s="990"/>
      <c r="AZ132" s="990"/>
      <c r="BA132" s="990"/>
      <c r="BB132" s="990"/>
      <c r="BC132" s="990"/>
      <c r="BD132" s="990"/>
    </row>
    <row r="133" spans="1:56" s="1134" customFormat="1" ht="33" customHeight="1">
      <c r="A133" s="1001"/>
      <c r="B133" s="1139" t="s">
        <v>1561</v>
      </c>
      <c r="C133" s="1000" t="s">
        <v>1562</v>
      </c>
      <c r="D133" s="999">
        <v>46200</v>
      </c>
      <c r="E133" s="1007" t="s">
        <v>1607</v>
      </c>
      <c r="F133" s="1140" t="s">
        <v>1802</v>
      </c>
      <c r="G133" s="1089" t="s">
        <v>26</v>
      </c>
      <c r="H133" s="1141">
        <v>2750</v>
      </c>
      <c r="I133" s="1089">
        <v>24</v>
      </c>
      <c r="J133" s="1142">
        <v>0.1</v>
      </c>
      <c r="K133" s="1143">
        <f t="shared" si="1"/>
        <v>6600</v>
      </c>
      <c r="L133" s="991"/>
      <c r="M133" s="1002"/>
      <c r="N133" s="990"/>
      <c r="O133" s="990"/>
      <c r="P133" s="990"/>
      <c r="Q133" s="990"/>
      <c r="R133" s="990"/>
      <c r="S133" s="990"/>
      <c r="T133" s="990"/>
      <c r="U133" s="990"/>
      <c r="V133" s="990"/>
      <c r="W133" s="990"/>
      <c r="X133" s="990"/>
      <c r="Y133" s="990"/>
      <c r="Z133" s="990"/>
      <c r="AA133" s="990"/>
      <c r="AB133" s="990"/>
      <c r="AC133" s="990"/>
      <c r="AD133" s="990"/>
      <c r="AE133" s="990"/>
      <c r="AF133" s="990"/>
      <c r="AG133" s="990"/>
      <c r="AH133" s="990"/>
      <c r="AI133" s="990"/>
      <c r="AJ133" s="990"/>
      <c r="AK133" s="990"/>
      <c r="AL133" s="990"/>
      <c r="AM133" s="990"/>
      <c r="AN133" s="990"/>
      <c r="AO133" s="990"/>
      <c r="AP133" s="990"/>
      <c r="AQ133" s="990"/>
      <c r="AR133" s="990"/>
      <c r="AS133" s="990"/>
      <c r="AT133" s="990"/>
      <c r="AU133" s="990"/>
      <c r="AV133" s="990"/>
      <c r="AW133" s="990"/>
      <c r="AX133" s="990"/>
      <c r="AY133" s="990"/>
      <c r="AZ133" s="990"/>
      <c r="BA133" s="990"/>
      <c r="BB133" s="990"/>
      <c r="BC133" s="990"/>
      <c r="BD133" s="990"/>
    </row>
    <row r="134" spans="1:56" s="1134" customFormat="1" ht="33" customHeight="1">
      <c r="A134" s="1001"/>
      <c r="B134" s="1139" t="s">
        <v>1563</v>
      </c>
      <c r="C134" s="1000" t="s">
        <v>1564</v>
      </c>
      <c r="D134" s="999">
        <v>46196</v>
      </c>
      <c r="E134" s="1007" t="s">
        <v>1565</v>
      </c>
      <c r="F134" s="1140" t="s">
        <v>1803</v>
      </c>
      <c r="G134" s="1089" t="s">
        <v>26</v>
      </c>
      <c r="H134" s="1141">
        <v>27500</v>
      </c>
      <c r="I134" s="1089">
        <v>2</v>
      </c>
      <c r="J134" s="1142">
        <v>1</v>
      </c>
      <c r="K134" s="1143">
        <f t="shared" si="1"/>
        <v>55000</v>
      </c>
      <c r="L134" s="991"/>
      <c r="M134" s="1002"/>
      <c r="N134" s="990"/>
      <c r="O134" s="990"/>
      <c r="P134" s="990"/>
      <c r="Q134" s="990"/>
      <c r="R134" s="990"/>
      <c r="S134" s="990"/>
      <c r="T134" s="990"/>
      <c r="U134" s="990"/>
      <c r="V134" s="990"/>
      <c r="W134" s="990"/>
      <c r="X134" s="990"/>
      <c r="Y134" s="990"/>
      <c r="Z134" s="990"/>
      <c r="AA134" s="990"/>
      <c r="AB134" s="990"/>
      <c r="AC134" s="990"/>
      <c r="AD134" s="990"/>
      <c r="AE134" s="990"/>
      <c r="AF134" s="990"/>
      <c r="AG134" s="990"/>
      <c r="AH134" s="990"/>
      <c r="AI134" s="990"/>
      <c r="AJ134" s="990"/>
      <c r="AK134" s="990"/>
      <c r="AL134" s="990"/>
      <c r="AM134" s="990"/>
      <c r="AN134" s="990"/>
      <c r="AO134" s="990"/>
      <c r="AP134" s="990"/>
      <c r="AQ134" s="990"/>
      <c r="AR134" s="990"/>
      <c r="AS134" s="990"/>
      <c r="AT134" s="990"/>
      <c r="AU134" s="990"/>
      <c r="AV134" s="990"/>
      <c r="AW134" s="990"/>
      <c r="AX134" s="990"/>
      <c r="AY134" s="990"/>
      <c r="AZ134" s="990"/>
      <c r="BA134" s="990"/>
      <c r="BB134" s="990"/>
      <c r="BC134" s="990"/>
      <c r="BD134" s="990"/>
    </row>
    <row r="135" spans="1:56" s="1134" customFormat="1" ht="33" customHeight="1">
      <c r="A135" s="1001"/>
      <c r="B135" s="1139" t="s">
        <v>1566</v>
      </c>
      <c r="C135" s="1000" t="s">
        <v>1567</v>
      </c>
      <c r="D135" s="999">
        <v>46198</v>
      </c>
      <c r="E135" s="1007" t="s">
        <v>1568</v>
      </c>
      <c r="F135" s="1140" t="s">
        <v>1804</v>
      </c>
      <c r="G135" s="1089" t="s">
        <v>26</v>
      </c>
      <c r="H135" s="1141">
        <v>5515</v>
      </c>
      <c r="I135" s="1089">
        <v>18</v>
      </c>
      <c r="J135" s="1142">
        <v>0.6</v>
      </c>
      <c r="K135" s="1143">
        <f t="shared" si="1"/>
        <v>59562</v>
      </c>
      <c r="L135" s="991"/>
      <c r="M135" s="1002"/>
      <c r="N135" s="990"/>
      <c r="O135" s="990"/>
      <c r="P135" s="990"/>
      <c r="Q135" s="990"/>
      <c r="R135" s="990"/>
      <c r="S135" s="990"/>
      <c r="T135" s="990"/>
      <c r="U135" s="990"/>
      <c r="V135" s="990"/>
      <c r="W135" s="990"/>
      <c r="X135" s="990"/>
      <c r="Y135" s="990"/>
      <c r="Z135" s="990"/>
      <c r="AA135" s="990"/>
      <c r="AB135" s="990"/>
      <c r="AC135" s="990"/>
      <c r="AD135" s="990"/>
      <c r="AE135" s="990"/>
      <c r="AF135" s="990"/>
      <c r="AG135" s="990"/>
      <c r="AH135" s="990"/>
      <c r="AI135" s="990"/>
      <c r="AJ135" s="990"/>
      <c r="AK135" s="990"/>
      <c r="AL135" s="990"/>
      <c r="AM135" s="990"/>
      <c r="AN135" s="990"/>
      <c r="AO135" s="990"/>
      <c r="AP135" s="990"/>
      <c r="AQ135" s="990"/>
      <c r="AR135" s="990"/>
      <c r="AS135" s="990"/>
      <c r="AT135" s="990"/>
      <c r="AU135" s="990"/>
      <c r="AV135" s="990"/>
      <c r="AW135" s="990"/>
      <c r="AX135" s="990"/>
      <c r="AY135" s="990"/>
      <c r="AZ135" s="990"/>
      <c r="BA135" s="990"/>
      <c r="BB135" s="990"/>
      <c r="BC135" s="990"/>
      <c r="BD135" s="990"/>
    </row>
    <row r="136" spans="1:56" s="1134" customFormat="1" ht="33" customHeight="1">
      <c r="A136" s="1001"/>
      <c r="B136" s="1139" t="s">
        <v>1569</v>
      </c>
      <c r="C136" s="1000" t="s">
        <v>1570</v>
      </c>
      <c r="D136" s="999">
        <v>46198</v>
      </c>
      <c r="E136" s="1007" t="s">
        <v>1571</v>
      </c>
      <c r="F136" s="1140" t="s">
        <v>1805</v>
      </c>
      <c r="G136" s="1089" t="s">
        <v>26</v>
      </c>
      <c r="H136" s="1141">
        <v>5240</v>
      </c>
      <c r="I136" s="1089">
        <v>8</v>
      </c>
      <c r="J136" s="1142">
        <v>0.6</v>
      </c>
      <c r="K136" s="1143">
        <f t="shared" si="1"/>
        <v>25152</v>
      </c>
      <c r="L136" s="991"/>
      <c r="M136" s="1002"/>
      <c r="N136" s="990"/>
      <c r="O136" s="990"/>
      <c r="P136" s="990"/>
      <c r="Q136" s="990"/>
      <c r="R136" s="990"/>
      <c r="S136" s="990"/>
      <c r="T136" s="990"/>
      <c r="U136" s="990"/>
      <c r="V136" s="990"/>
      <c r="W136" s="990"/>
      <c r="X136" s="990"/>
      <c r="Y136" s="990"/>
      <c r="Z136" s="990"/>
      <c r="AA136" s="990"/>
      <c r="AB136" s="990"/>
      <c r="AC136" s="990"/>
      <c r="AD136" s="990"/>
      <c r="AE136" s="990"/>
      <c r="AF136" s="990"/>
      <c r="AG136" s="990"/>
      <c r="AH136" s="990"/>
      <c r="AI136" s="990"/>
      <c r="AJ136" s="990"/>
      <c r="AK136" s="990"/>
      <c r="AL136" s="990"/>
      <c r="AM136" s="990"/>
      <c r="AN136" s="990"/>
      <c r="AO136" s="990"/>
      <c r="AP136" s="990"/>
      <c r="AQ136" s="990"/>
      <c r="AR136" s="990"/>
      <c r="AS136" s="990"/>
      <c r="AT136" s="990"/>
      <c r="AU136" s="990"/>
      <c r="AV136" s="990"/>
      <c r="AW136" s="990"/>
      <c r="AX136" s="990"/>
      <c r="AY136" s="990"/>
      <c r="AZ136" s="990"/>
      <c r="BA136" s="990"/>
      <c r="BB136" s="990"/>
      <c r="BC136" s="990"/>
      <c r="BD136" s="990"/>
    </row>
    <row r="137" spans="1:56" s="1134" customFormat="1" ht="33" customHeight="1">
      <c r="A137" s="1001"/>
      <c r="B137" s="1139" t="s">
        <v>1572</v>
      </c>
      <c r="C137" s="1000" t="s">
        <v>1573</v>
      </c>
      <c r="D137" s="999">
        <v>46145</v>
      </c>
      <c r="E137" s="1007" t="s">
        <v>1574</v>
      </c>
      <c r="F137" s="1140" t="s">
        <v>1806</v>
      </c>
      <c r="G137" s="1089" t="s">
        <v>26</v>
      </c>
      <c r="H137" s="1141">
        <v>2002</v>
      </c>
      <c r="I137" s="1089">
        <v>8</v>
      </c>
      <c r="J137" s="1142">
        <v>0.6</v>
      </c>
      <c r="K137" s="1143">
        <f t="shared" si="1"/>
        <v>9609.6</v>
      </c>
      <c r="L137" s="991"/>
      <c r="M137" s="1002"/>
      <c r="N137" s="990"/>
      <c r="O137" s="990"/>
      <c r="P137" s="990"/>
      <c r="Q137" s="990"/>
      <c r="R137" s="990"/>
      <c r="S137" s="990"/>
      <c r="T137" s="990"/>
      <c r="U137" s="990"/>
      <c r="V137" s="990"/>
      <c r="W137" s="990"/>
      <c r="X137" s="990"/>
      <c r="Y137" s="990"/>
      <c r="Z137" s="990"/>
      <c r="AA137" s="990"/>
      <c r="AB137" s="990"/>
      <c r="AC137" s="990"/>
      <c r="AD137" s="990"/>
      <c r="AE137" s="990"/>
      <c r="AF137" s="990"/>
      <c r="AG137" s="990"/>
      <c r="AH137" s="990"/>
      <c r="AI137" s="990"/>
      <c r="AJ137" s="990"/>
      <c r="AK137" s="990"/>
      <c r="AL137" s="990"/>
      <c r="AM137" s="990"/>
      <c r="AN137" s="990"/>
      <c r="AO137" s="990"/>
      <c r="AP137" s="990"/>
      <c r="AQ137" s="990"/>
      <c r="AR137" s="990"/>
      <c r="AS137" s="990"/>
      <c r="AT137" s="990"/>
      <c r="AU137" s="990"/>
      <c r="AV137" s="990"/>
      <c r="AW137" s="990"/>
      <c r="AX137" s="990"/>
      <c r="AY137" s="990"/>
      <c r="AZ137" s="990"/>
      <c r="BA137" s="990"/>
      <c r="BB137" s="990"/>
      <c r="BC137" s="990"/>
      <c r="BD137" s="990"/>
    </row>
    <row r="138" spans="1:56" s="1134" customFormat="1" ht="33" customHeight="1">
      <c r="A138" s="1001"/>
      <c r="B138" s="1139" t="s">
        <v>1575</v>
      </c>
      <c r="C138" s="1000" t="s">
        <v>1576</v>
      </c>
      <c r="D138" s="999">
        <v>46192</v>
      </c>
      <c r="E138" s="1007" t="s">
        <v>1577</v>
      </c>
      <c r="F138" s="1140" t="s">
        <v>1578</v>
      </c>
      <c r="G138" s="1089" t="s">
        <v>26</v>
      </c>
      <c r="H138" s="1141">
        <v>514</v>
      </c>
      <c r="I138" s="1089">
        <v>1938</v>
      </c>
      <c r="J138" s="1142">
        <v>0.125</v>
      </c>
      <c r="K138" s="1143">
        <f t="shared" ref="K138" si="2">IF(G138="Approved",H138*I138*J138,0)</f>
        <v>124516.5</v>
      </c>
      <c r="L138" s="991"/>
      <c r="M138" s="1002"/>
      <c r="N138" s="990"/>
      <c r="O138" s="990"/>
      <c r="P138" s="990"/>
      <c r="Q138" s="990"/>
      <c r="R138" s="990"/>
      <c r="S138" s="990"/>
      <c r="T138" s="990"/>
      <c r="U138" s="990"/>
      <c r="V138" s="990"/>
      <c r="W138" s="990"/>
      <c r="X138" s="990"/>
      <c r="Y138" s="990"/>
      <c r="Z138" s="990"/>
      <c r="AA138" s="990"/>
      <c r="AB138" s="990"/>
      <c r="AC138" s="990"/>
      <c r="AD138" s="990"/>
      <c r="AE138" s="990"/>
      <c r="AF138" s="990"/>
      <c r="AG138" s="990"/>
      <c r="AH138" s="990"/>
      <c r="AI138" s="990"/>
      <c r="AJ138" s="990"/>
      <c r="AK138" s="990"/>
      <c r="AL138" s="990"/>
      <c r="AM138" s="990"/>
      <c r="AN138" s="990"/>
      <c r="AO138" s="990"/>
      <c r="AP138" s="990"/>
      <c r="AQ138" s="990"/>
      <c r="AR138" s="990"/>
      <c r="AS138" s="990"/>
      <c r="AT138" s="990"/>
      <c r="AU138" s="990"/>
      <c r="AV138" s="990"/>
      <c r="AW138" s="990"/>
      <c r="AX138" s="990"/>
      <c r="AY138" s="990"/>
      <c r="AZ138" s="990"/>
      <c r="BA138" s="990"/>
      <c r="BB138" s="990"/>
      <c r="BC138" s="990"/>
      <c r="BD138" s="990"/>
    </row>
    <row r="139" spans="1:56" s="1134" customFormat="1" ht="33" customHeight="1">
      <c r="A139" s="1001"/>
      <c r="B139" s="1139" t="s">
        <v>1579</v>
      </c>
      <c r="C139" s="1000" t="s">
        <v>1580</v>
      </c>
      <c r="D139" s="999">
        <v>46200</v>
      </c>
      <c r="E139" s="1007" t="s">
        <v>1581</v>
      </c>
      <c r="F139" s="1140" t="s">
        <v>1807</v>
      </c>
      <c r="G139" s="1089" t="s">
        <v>26</v>
      </c>
      <c r="H139" s="1141">
        <v>4323</v>
      </c>
      <c r="I139" s="1089">
        <v>27</v>
      </c>
      <c r="J139" s="1142">
        <v>0.7</v>
      </c>
      <c r="K139" s="1143">
        <f>IF(G139="Approved",H139*I139*J139,0)</f>
        <v>81704.7</v>
      </c>
      <c r="L139" s="991"/>
      <c r="M139" s="1002"/>
      <c r="N139" s="990"/>
      <c r="O139" s="990"/>
      <c r="P139" s="990"/>
      <c r="Q139" s="990"/>
      <c r="R139" s="990"/>
      <c r="S139" s="990"/>
      <c r="T139" s="990"/>
      <c r="U139" s="990"/>
      <c r="V139" s="990"/>
      <c r="W139" s="990"/>
      <c r="X139" s="990"/>
      <c r="Y139" s="990"/>
      <c r="Z139" s="990"/>
      <c r="AA139" s="990"/>
      <c r="AB139" s="990"/>
      <c r="AC139" s="990"/>
      <c r="AD139" s="990"/>
      <c r="AE139" s="990"/>
      <c r="AF139" s="990"/>
      <c r="AG139" s="990"/>
      <c r="AH139" s="990"/>
      <c r="AI139" s="990"/>
      <c r="AJ139" s="990"/>
      <c r="AK139" s="990"/>
      <c r="AL139" s="990"/>
      <c r="AM139" s="990"/>
      <c r="AN139" s="990"/>
      <c r="AO139" s="990"/>
      <c r="AP139" s="990"/>
      <c r="AQ139" s="990"/>
      <c r="AR139" s="990"/>
      <c r="AS139" s="990"/>
      <c r="AT139" s="990"/>
      <c r="AU139" s="990"/>
      <c r="AV139" s="990"/>
      <c r="AW139" s="990"/>
      <c r="AX139" s="990"/>
      <c r="AY139" s="990"/>
      <c r="AZ139" s="990"/>
      <c r="BA139" s="990"/>
      <c r="BB139" s="990"/>
      <c r="BC139" s="990"/>
      <c r="BD139" s="990"/>
    </row>
    <row r="140" spans="1:56" s="1134" customFormat="1" ht="33" customHeight="1">
      <c r="A140" s="1001"/>
      <c r="B140" s="1139" t="s">
        <v>1582</v>
      </c>
      <c r="C140" s="1000" t="s">
        <v>1583</v>
      </c>
      <c r="D140" s="999">
        <v>46200</v>
      </c>
      <c r="E140" s="1007" t="s">
        <v>1584</v>
      </c>
      <c r="F140" s="1140" t="s">
        <v>1808</v>
      </c>
      <c r="G140" s="1089" t="s">
        <v>26</v>
      </c>
      <c r="H140" s="1141">
        <v>13200</v>
      </c>
      <c r="I140" s="1089">
        <v>13</v>
      </c>
      <c r="J140" s="1142">
        <v>0.7</v>
      </c>
      <c r="K140" s="1143">
        <f>IF(G140="Approved",H140*I140*J140,0)</f>
        <v>120119.99999999999</v>
      </c>
      <c r="L140" s="991"/>
      <c r="M140" s="1002"/>
      <c r="N140" s="990"/>
      <c r="O140" s="990"/>
      <c r="P140" s="990"/>
      <c r="Q140" s="990"/>
      <c r="R140" s="990"/>
      <c r="S140" s="990"/>
      <c r="T140" s="990"/>
      <c r="U140" s="990"/>
      <c r="V140" s="990"/>
      <c r="W140" s="990"/>
      <c r="X140" s="990"/>
      <c r="Y140" s="990"/>
      <c r="Z140" s="990"/>
      <c r="AA140" s="990"/>
      <c r="AB140" s="990"/>
      <c r="AC140" s="990"/>
      <c r="AD140" s="990"/>
      <c r="AE140" s="990"/>
      <c r="AF140" s="990"/>
      <c r="AG140" s="990"/>
      <c r="AH140" s="990"/>
      <c r="AI140" s="990"/>
      <c r="AJ140" s="990"/>
      <c r="AK140" s="990"/>
      <c r="AL140" s="990"/>
      <c r="AM140" s="990"/>
      <c r="AN140" s="990"/>
      <c r="AO140" s="990"/>
      <c r="AP140" s="990"/>
      <c r="AQ140" s="990"/>
      <c r="AR140" s="990"/>
      <c r="AS140" s="990"/>
      <c r="AT140" s="990"/>
      <c r="AU140" s="990"/>
      <c r="AV140" s="990"/>
      <c r="AW140" s="990"/>
      <c r="AX140" s="990"/>
      <c r="AY140" s="990"/>
      <c r="AZ140" s="990"/>
      <c r="BA140" s="990"/>
      <c r="BB140" s="990"/>
      <c r="BC140" s="990"/>
      <c r="BD140" s="990"/>
    </row>
    <row r="141" spans="1:56" s="1134" customFormat="1" ht="33" customHeight="1">
      <c r="A141" s="1001"/>
      <c r="B141" s="1139" t="s">
        <v>1582</v>
      </c>
      <c r="C141" s="1000" t="s">
        <v>1583</v>
      </c>
      <c r="D141" s="999">
        <v>46200</v>
      </c>
      <c r="E141" s="1007" t="s">
        <v>1585</v>
      </c>
      <c r="F141" s="1140" t="s">
        <v>1809</v>
      </c>
      <c r="G141" s="1089" t="s">
        <v>26</v>
      </c>
      <c r="H141" s="1141">
        <v>13200</v>
      </c>
      <c r="I141" s="1089">
        <v>13</v>
      </c>
      <c r="J141" s="1142">
        <v>0.7</v>
      </c>
      <c r="K141" s="1143">
        <f>IF(G141="Approved",H141*I141*J141,0)</f>
        <v>120119.99999999999</v>
      </c>
      <c r="L141" s="991"/>
      <c r="M141" s="1002"/>
      <c r="N141" s="990"/>
      <c r="O141" s="990"/>
      <c r="P141" s="990"/>
      <c r="Q141" s="990"/>
      <c r="R141" s="990"/>
      <c r="S141" s="990"/>
      <c r="T141" s="990"/>
      <c r="U141" s="990"/>
      <c r="V141" s="990"/>
      <c r="W141" s="990"/>
      <c r="X141" s="990"/>
      <c r="Y141" s="990"/>
      <c r="Z141" s="990"/>
      <c r="AA141" s="990"/>
      <c r="AB141" s="990"/>
      <c r="AC141" s="990"/>
      <c r="AD141" s="990"/>
      <c r="AE141" s="990"/>
      <c r="AF141" s="990"/>
      <c r="AG141" s="990"/>
      <c r="AH141" s="990"/>
      <c r="AI141" s="990"/>
      <c r="AJ141" s="990"/>
      <c r="AK141" s="990"/>
      <c r="AL141" s="990"/>
      <c r="AM141" s="990"/>
      <c r="AN141" s="990"/>
      <c r="AO141" s="990"/>
      <c r="AP141" s="990"/>
      <c r="AQ141" s="990"/>
      <c r="AR141" s="990"/>
      <c r="AS141" s="990"/>
      <c r="AT141" s="990"/>
      <c r="AU141" s="990"/>
      <c r="AV141" s="990"/>
      <c r="AW141" s="990"/>
      <c r="AX141" s="990"/>
      <c r="AY141" s="990"/>
      <c r="AZ141" s="990"/>
      <c r="BA141" s="990"/>
      <c r="BB141" s="990"/>
      <c r="BC141" s="990"/>
      <c r="BD141" s="990"/>
    </row>
    <row r="142" spans="1:56" s="1134" customFormat="1" ht="33" customHeight="1">
      <c r="A142" s="1001"/>
      <c r="B142" s="1139" t="s">
        <v>1586</v>
      </c>
      <c r="C142" s="1000" t="s">
        <v>1587</v>
      </c>
      <c r="D142" s="999">
        <v>46189</v>
      </c>
      <c r="E142" s="1007" t="s">
        <v>1588</v>
      </c>
      <c r="F142" s="1140" t="s">
        <v>1810</v>
      </c>
      <c r="G142" s="1089" t="s">
        <v>26</v>
      </c>
      <c r="H142" s="1141">
        <v>953</v>
      </c>
      <c r="I142" s="1089">
        <v>192</v>
      </c>
      <c r="J142" s="1142">
        <v>0.1</v>
      </c>
      <c r="K142" s="1143">
        <f t="shared" ref="K142:K205" si="3">IF(G142="Approved",H142*I142*J142,0)</f>
        <v>18297.600000000002</v>
      </c>
      <c r="L142" s="991"/>
      <c r="M142" s="1002"/>
      <c r="N142" s="990"/>
      <c r="O142" s="990"/>
      <c r="P142" s="990"/>
      <c r="Q142" s="990"/>
      <c r="R142" s="990"/>
      <c r="S142" s="990"/>
      <c r="T142" s="990"/>
      <c r="U142" s="990"/>
      <c r="V142" s="990"/>
      <c r="W142" s="990"/>
      <c r="X142" s="990"/>
      <c r="Y142" s="990"/>
      <c r="Z142" s="990"/>
      <c r="AA142" s="990"/>
      <c r="AB142" s="990"/>
      <c r="AC142" s="990"/>
      <c r="AD142" s="990"/>
      <c r="AE142" s="990"/>
      <c r="AF142" s="990"/>
      <c r="AG142" s="990"/>
      <c r="AH142" s="990"/>
      <c r="AI142" s="990"/>
      <c r="AJ142" s="990"/>
      <c r="AK142" s="990"/>
      <c r="AL142" s="990"/>
      <c r="AM142" s="990"/>
      <c r="AN142" s="990"/>
      <c r="AO142" s="990"/>
      <c r="AP142" s="990"/>
      <c r="AQ142" s="990"/>
      <c r="AR142" s="990"/>
      <c r="AS142" s="990"/>
      <c r="AT142" s="990"/>
      <c r="AU142" s="990"/>
      <c r="AV142" s="990"/>
      <c r="AW142" s="990"/>
      <c r="AX142" s="990"/>
      <c r="AY142" s="990"/>
      <c r="AZ142" s="990"/>
      <c r="BA142" s="990"/>
      <c r="BB142" s="990"/>
      <c r="BC142" s="990"/>
      <c r="BD142" s="990"/>
    </row>
    <row r="143" spans="1:56" s="1134" customFormat="1" ht="33" customHeight="1">
      <c r="A143" s="1001"/>
      <c r="B143" s="1139" t="s">
        <v>1589</v>
      </c>
      <c r="C143" s="1000" t="s">
        <v>1590</v>
      </c>
      <c r="D143" s="999">
        <v>46192</v>
      </c>
      <c r="E143" s="1007" t="s">
        <v>1591</v>
      </c>
      <c r="F143" s="1140" t="s">
        <v>1592</v>
      </c>
      <c r="G143" s="1089" t="s">
        <v>26</v>
      </c>
      <c r="H143" s="1141">
        <v>2530</v>
      </c>
      <c r="I143" s="1089">
        <v>25</v>
      </c>
      <c r="J143" s="1142">
        <v>0.7</v>
      </c>
      <c r="K143" s="1143">
        <f t="shared" si="3"/>
        <v>44275</v>
      </c>
      <c r="L143" s="991"/>
      <c r="M143" s="1002"/>
      <c r="N143" s="990"/>
      <c r="O143" s="990"/>
      <c r="P143" s="990"/>
      <c r="Q143" s="990"/>
      <c r="R143" s="990"/>
      <c r="S143" s="990"/>
      <c r="T143" s="990"/>
      <c r="U143" s="990"/>
      <c r="V143" s="990"/>
      <c r="W143" s="990"/>
      <c r="X143" s="990"/>
      <c r="Y143" s="990"/>
      <c r="Z143" s="990"/>
      <c r="AA143" s="990"/>
      <c r="AB143" s="990"/>
      <c r="AC143" s="990"/>
      <c r="AD143" s="990"/>
      <c r="AE143" s="990"/>
      <c r="AF143" s="990"/>
      <c r="AG143" s="990"/>
      <c r="AH143" s="990"/>
      <c r="AI143" s="990"/>
      <c r="AJ143" s="990"/>
      <c r="AK143" s="990"/>
      <c r="AL143" s="990"/>
      <c r="AM143" s="990"/>
      <c r="AN143" s="990"/>
      <c r="AO143" s="990"/>
      <c r="AP143" s="990"/>
      <c r="AQ143" s="990"/>
      <c r="AR143" s="990"/>
      <c r="AS143" s="990"/>
      <c r="AT143" s="990"/>
      <c r="AU143" s="990"/>
      <c r="AV143" s="990"/>
      <c r="AW143" s="990"/>
      <c r="AX143" s="990"/>
      <c r="AY143" s="990"/>
      <c r="AZ143" s="990"/>
      <c r="BA143" s="990"/>
      <c r="BB143" s="990"/>
      <c r="BC143" s="990"/>
      <c r="BD143" s="990"/>
    </row>
    <row r="144" spans="1:56" s="1134" customFormat="1" ht="33" customHeight="1">
      <c r="A144" s="1001"/>
      <c r="B144" s="1139" t="s">
        <v>1593</v>
      </c>
      <c r="C144" s="1000" t="s">
        <v>1594</v>
      </c>
      <c r="D144" s="999">
        <v>46192</v>
      </c>
      <c r="E144" s="1007" t="s">
        <v>1591</v>
      </c>
      <c r="F144" s="1140" t="s">
        <v>1592</v>
      </c>
      <c r="G144" s="1089" t="s">
        <v>26</v>
      </c>
      <c r="H144" s="1141">
        <v>1045</v>
      </c>
      <c r="I144" s="1089">
        <v>25</v>
      </c>
      <c r="J144" s="1142">
        <v>0.7</v>
      </c>
      <c r="K144" s="1143">
        <f t="shared" si="3"/>
        <v>18287.5</v>
      </c>
      <c r="L144" s="991"/>
      <c r="M144" s="1002"/>
      <c r="N144" s="990"/>
      <c r="O144" s="990"/>
      <c r="P144" s="990"/>
      <c r="Q144" s="990"/>
      <c r="R144" s="990"/>
      <c r="S144" s="990"/>
      <c r="T144" s="990"/>
      <c r="U144" s="990"/>
      <c r="V144" s="990"/>
      <c r="W144" s="990"/>
      <c r="X144" s="990"/>
      <c r="Y144" s="990"/>
      <c r="Z144" s="990"/>
      <c r="AA144" s="990"/>
      <c r="AB144" s="990"/>
      <c r="AC144" s="990"/>
      <c r="AD144" s="990"/>
      <c r="AE144" s="990"/>
      <c r="AF144" s="990"/>
      <c r="AG144" s="990"/>
      <c r="AH144" s="990"/>
      <c r="AI144" s="990"/>
      <c r="AJ144" s="990"/>
      <c r="AK144" s="990"/>
      <c r="AL144" s="990"/>
      <c r="AM144" s="990"/>
      <c r="AN144" s="990"/>
      <c r="AO144" s="990"/>
      <c r="AP144" s="990"/>
      <c r="AQ144" s="990"/>
      <c r="AR144" s="990"/>
      <c r="AS144" s="990"/>
      <c r="AT144" s="990"/>
      <c r="AU144" s="990"/>
      <c r="AV144" s="990"/>
      <c r="AW144" s="990"/>
      <c r="AX144" s="990"/>
      <c r="AY144" s="990"/>
      <c r="AZ144" s="990"/>
      <c r="BA144" s="990"/>
      <c r="BB144" s="990"/>
      <c r="BC144" s="990"/>
      <c r="BD144" s="990"/>
    </row>
    <row r="145" spans="1:56" s="1134" customFormat="1" ht="33" customHeight="1">
      <c r="A145" s="1001"/>
      <c r="B145" s="1139" t="s">
        <v>1595</v>
      </c>
      <c r="C145" s="1000" t="s">
        <v>1596</v>
      </c>
      <c r="D145" s="999">
        <v>46192</v>
      </c>
      <c r="E145" s="1007" t="s">
        <v>1591</v>
      </c>
      <c r="F145" s="1140" t="s">
        <v>1592</v>
      </c>
      <c r="G145" s="1089" t="s">
        <v>26</v>
      </c>
      <c r="H145" s="1141">
        <v>1320</v>
      </c>
      <c r="I145" s="1089">
        <v>25</v>
      </c>
      <c r="J145" s="1142">
        <v>0.7</v>
      </c>
      <c r="K145" s="1143">
        <f t="shared" si="3"/>
        <v>23100</v>
      </c>
      <c r="L145" s="991"/>
      <c r="M145" s="1002"/>
      <c r="N145" s="990"/>
      <c r="O145" s="990"/>
      <c r="P145" s="990"/>
      <c r="Q145" s="990"/>
      <c r="R145" s="990"/>
      <c r="S145" s="990"/>
      <c r="T145" s="990"/>
      <c r="U145" s="990"/>
      <c r="V145" s="990"/>
      <c r="W145" s="990"/>
      <c r="X145" s="990"/>
      <c r="Y145" s="990"/>
      <c r="Z145" s="990"/>
      <c r="AA145" s="990"/>
      <c r="AB145" s="990"/>
      <c r="AC145" s="990"/>
      <c r="AD145" s="990"/>
      <c r="AE145" s="990"/>
      <c r="AF145" s="990"/>
      <c r="AG145" s="990"/>
      <c r="AH145" s="990"/>
      <c r="AI145" s="990"/>
      <c r="AJ145" s="990"/>
      <c r="AK145" s="990"/>
      <c r="AL145" s="990"/>
      <c r="AM145" s="990"/>
      <c r="AN145" s="990"/>
      <c r="AO145" s="990"/>
      <c r="AP145" s="990"/>
      <c r="AQ145" s="990"/>
      <c r="AR145" s="990"/>
      <c r="AS145" s="990"/>
      <c r="AT145" s="990"/>
      <c r="AU145" s="990"/>
      <c r="AV145" s="990"/>
      <c r="AW145" s="990"/>
      <c r="AX145" s="990"/>
      <c r="AY145" s="990"/>
      <c r="AZ145" s="990"/>
      <c r="BA145" s="990"/>
      <c r="BB145" s="990"/>
      <c r="BC145" s="990"/>
      <c r="BD145" s="990"/>
    </row>
    <row r="146" spans="1:56" s="1134" customFormat="1" ht="33" customHeight="1">
      <c r="A146" s="1001"/>
      <c r="B146" s="1139" t="s">
        <v>1597</v>
      </c>
      <c r="C146" s="1000" t="s">
        <v>1598</v>
      </c>
      <c r="D146" s="999">
        <v>46192</v>
      </c>
      <c r="E146" s="1007" t="s">
        <v>1591</v>
      </c>
      <c r="F146" s="1140" t="s">
        <v>1592</v>
      </c>
      <c r="G146" s="1089" t="s">
        <v>26</v>
      </c>
      <c r="H146" s="1141">
        <v>1540</v>
      </c>
      <c r="I146" s="1089">
        <v>25</v>
      </c>
      <c r="J146" s="1142">
        <v>0.7</v>
      </c>
      <c r="K146" s="1143">
        <f t="shared" si="3"/>
        <v>26950</v>
      </c>
      <c r="L146" s="991"/>
      <c r="M146" s="1002"/>
      <c r="N146" s="990"/>
      <c r="O146" s="990"/>
      <c r="P146" s="990"/>
      <c r="Q146" s="990"/>
      <c r="R146" s="990"/>
      <c r="S146" s="990"/>
      <c r="T146" s="990"/>
      <c r="U146" s="990"/>
      <c r="V146" s="990"/>
      <c r="W146" s="990"/>
      <c r="X146" s="990"/>
      <c r="Y146" s="990"/>
      <c r="Z146" s="990"/>
      <c r="AA146" s="990"/>
      <c r="AB146" s="990"/>
      <c r="AC146" s="990"/>
      <c r="AD146" s="990"/>
      <c r="AE146" s="990"/>
      <c r="AF146" s="990"/>
      <c r="AG146" s="990"/>
      <c r="AH146" s="990"/>
      <c r="AI146" s="990"/>
      <c r="AJ146" s="990"/>
      <c r="AK146" s="990"/>
      <c r="AL146" s="990"/>
      <c r="AM146" s="990"/>
      <c r="AN146" s="990"/>
      <c r="AO146" s="990"/>
      <c r="AP146" s="990"/>
      <c r="AQ146" s="990"/>
      <c r="AR146" s="990"/>
      <c r="AS146" s="990"/>
      <c r="AT146" s="990"/>
      <c r="AU146" s="990"/>
      <c r="AV146" s="990"/>
      <c r="AW146" s="990"/>
      <c r="AX146" s="990"/>
      <c r="AY146" s="990"/>
      <c r="AZ146" s="990"/>
      <c r="BA146" s="990"/>
      <c r="BB146" s="990"/>
      <c r="BC146" s="990"/>
      <c r="BD146" s="990"/>
    </row>
    <row r="147" spans="1:56" s="1134" customFormat="1" ht="33" customHeight="1">
      <c r="A147" s="1001"/>
      <c r="B147" s="1139" t="s">
        <v>1599</v>
      </c>
      <c r="C147" s="1000" t="s">
        <v>1600</v>
      </c>
      <c r="D147" s="999">
        <v>46188</v>
      </c>
      <c r="E147" s="1007" t="s">
        <v>1601</v>
      </c>
      <c r="F147" s="1140" t="s">
        <v>1602</v>
      </c>
      <c r="G147" s="1089" t="s">
        <v>26</v>
      </c>
      <c r="H147" s="1141">
        <v>53900</v>
      </c>
      <c r="I147" s="1089">
        <v>12</v>
      </c>
      <c r="J147" s="1142">
        <v>0.1</v>
      </c>
      <c r="K147" s="1143">
        <f t="shared" si="3"/>
        <v>64680</v>
      </c>
      <c r="L147" s="991"/>
      <c r="M147" s="1002"/>
      <c r="N147" s="990"/>
      <c r="O147" s="990"/>
      <c r="P147" s="990"/>
      <c r="Q147" s="990"/>
      <c r="R147" s="990"/>
      <c r="S147" s="990"/>
      <c r="T147" s="990"/>
      <c r="U147" s="990"/>
      <c r="V147" s="990"/>
      <c r="W147" s="990"/>
      <c r="X147" s="990"/>
      <c r="Y147" s="990"/>
      <c r="Z147" s="990"/>
      <c r="AA147" s="990"/>
      <c r="AB147" s="990"/>
      <c r="AC147" s="990"/>
      <c r="AD147" s="990"/>
      <c r="AE147" s="990"/>
      <c r="AF147" s="990"/>
      <c r="AG147" s="990"/>
      <c r="AH147" s="990"/>
      <c r="AI147" s="990"/>
      <c r="AJ147" s="990"/>
      <c r="AK147" s="990"/>
      <c r="AL147" s="990"/>
      <c r="AM147" s="990"/>
      <c r="AN147" s="990"/>
      <c r="AO147" s="990"/>
      <c r="AP147" s="990"/>
      <c r="AQ147" s="990"/>
      <c r="AR147" s="990"/>
      <c r="AS147" s="990"/>
      <c r="AT147" s="990"/>
      <c r="AU147" s="990"/>
      <c r="AV147" s="990"/>
      <c r="AW147" s="990"/>
      <c r="AX147" s="990"/>
      <c r="AY147" s="990"/>
      <c r="AZ147" s="990"/>
      <c r="BA147" s="990"/>
      <c r="BB147" s="990"/>
      <c r="BC147" s="990"/>
      <c r="BD147" s="990"/>
    </row>
    <row r="148" spans="1:56" s="989" customFormat="1" ht="33" customHeight="1">
      <c r="A148" s="1001"/>
      <c r="B148" s="1139" t="s">
        <v>1599</v>
      </c>
      <c r="C148" s="1000" t="s">
        <v>1600</v>
      </c>
      <c r="D148" s="999">
        <v>46188</v>
      </c>
      <c r="E148" s="1007" t="s">
        <v>1603</v>
      </c>
      <c r="F148" s="1140" t="s">
        <v>1602</v>
      </c>
      <c r="G148" s="1089" t="s">
        <v>26</v>
      </c>
      <c r="H148" s="1141">
        <v>53900</v>
      </c>
      <c r="I148" s="1089">
        <v>12</v>
      </c>
      <c r="J148" s="1142">
        <v>0.1</v>
      </c>
      <c r="K148" s="1143">
        <f t="shared" si="3"/>
        <v>64680</v>
      </c>
      <c r="L148" s="991"/>
      <c r="M148" s="1002"/>
      <c r="N148" s="990"/>
      <c r="O148" s="990"/>
      <c r="P148" s="990"/>
      <c r="Q148" s="990"/>
      <c r="R148" s="990"/>
      <c r="S148" s="990"/>
      <c r="T148" s="990"/>
      <c r="U148" s="990"/>
      <c r="V148" s="990"/>
      <c r="W148" s="990"/>
      <c r="X148" s="990"/>
      <c r="Y148" s="990"/>
      <c r="Z148" s="990"/>
      <c r="AA148" s="990"/>
      <c r="AB148" s="990"/>
      <c r="AC148" s="990"/>
      <c r="AD148" s="990"/>
      <c r="AE148" s="990"/>
      <c r="AF148" s="990"/>
      <c r="AG148" s="990"/>
      <c r="AH148" s="990"/>
      <c r="AI148" s="990"/>
      <c r="AJ148" s="990"/>
      <c r="AK148" s="990"/>
      <c r="AL148" s="990"/>
      <c r="AM148" s="990"/>
      <c r="AN148" s="990"/>
      <c r="AO148" s="990"/>
      <c r="AP148" s="990"/>
      <c r="AQ148" s="990"/>
      <c r="AR148" s="990"/>
      <c r="AS148" s="990"/>
      <c r="AT148" s="990"/>
      <c r="AU148" s="990"/>
      <c r="AV148" s="990"/>
      <c r="AW148" s="990"/>
      <c r="AX148" s="990"/>
      <c r="AY148" s="990"/>
      <c r="AZ148" s="990"/>
      <c r="BA148" s="990"/>
      <c r="BB148" s="990"/>
      <c r="BC148" s="990"/>
      <c r="BD148" s="990"/>
    </row>
    <row r="149" spans="1:56" s="1134" customFormat="1" ht="33" customHeight="1">
      <c r="A149" s="1001"/>
      <c r="B149" s="1139" t="s">
        <v>1092</v>
      </c>
      <c r="C149" s="1000" t="s">
        <v>1131</v>
      </c>
      <c r="D149" s="999">
        <v>46098</v>
      </c>
      <c r="E149" s="1007" t="s">
        <v>1608</v>
      </c>
      <c r="F149" s="1140" t="s">
        <v>1609</v>
      </c>
      <c r="G149" s="1089" t="s">
        <v>26</v>
      </c>
      <c r="H149" s="1141">
        <v>42</v>
      </c>
      <c r="I149" s="1089">
        <v>15.600000000000001</v>
      </c>
      <c r="J149" s="1142">
        <v>1</v>
      </c>
      <c r="K149" s="1143">
        <f t="shared" si="3"/>
        <v>655.20000000000005</v>
      </c>
      <c r="L149" s="991"/>
      <c r="M149" s="1002"/>
      <c r="N149" s="990"/>
      <c r="O149" s="990"/>
      <c r="P149" s="990"/>
      <c r="Q149" s="990"/>
      <c r="R149" s="990"/>
      <c r="S149" s="990"/>
      <c r="T149" s="990"/>
      <c r="U149" s="990"/>
      <c r="V149" s="990"/>
      <c r="W149" s="990"/>
      <c r="X149" s="990"/>
      <c r="Y149" s="990"/>
      <c r="Z149" s="990"/>
      <c r="AA149" s="990"/>
      <c r="AB149" s="990"/>
      <c r="AC149" s="990"/>
      <c r="AD149" s="990"/>
      <c r="AE149" s="990"/>
      <c r="AF149" s="990"/>
      <c r="AG149" s="990"/>
      <c r="AH149" s="990"/>
      <c r="AI149" s="990"/>
      <c r="AJ149" s="990"/>
      <c r="AK149" s="990"/>
      <c r="AL149" s="990"/>
      <c r="AM149" s="990"/>
      <c r="AN149" s="990"/>
      <c r="AO149" s="990"/>
      <c r="AP149" s="990"/>
      <c r="AQ149" s="990"/>
      <c r="AR149" s="990"/>
      <c r="AS149" s="990"/>
      <c r="AT149" s="990"/>
      <c r="AU149" s="990"/>
      <c r="AV149" s="990"/>
      <c r="AW149" s="990"/>
      <c r="AX149" s="990"/>
      <c r="AY149" s="990"/>
      <c r="AZ149" s="990"/>
      <c r="BA149" s="990"/>
      <c r="BB149" s="990"/>
      <c r="BC149" s="990"/>
      <c r="BD149" s="990"/>
    </row>
    <row r="150" spans="1:56" s="1134" customFormat="1" ht="33" customHeight="1">
      <c r="A150" s="1001"/>
      <c r="B150" s="1139" t="s">
        <v>1096</v>
      </c>
      <c r="C150" s="1000" t="s">
        <v>1097</v>
      </c>
      <c r="D150" s="999">
        <v>46158</v>
      </c>
      <c r="E150" s="1007" t="s">
        <v>1610</v>
      </c>
      <c r="F150" s="1140" t="s">
        <v>1811</v>
      </c>
      <c r="G150" s="1089" t="s">
        <v>26</v>
      </c>
      <c r="H150" s="1141">
        <v>862</v>
      </c>
      <c r="I150" s="1089">
        <v>1.728</v>
      </c>
      <c r="J150" s="1142">
        <v>1</v>
      </c>
      <c r="K150" s="1143">
        <f t="shared" si="3"/>
        <v>1489.5360000000001</v>
      </c>
      <c r="L150" s="991"/>
      <c r="M150" s="1002"/>
      <c r="N150" s="990"/>
      <c r="O150" s="990"/>
      <c r="P150" s="990"/>
      <c r="Q150" s="990"/>
      <c r="R150" s="990"/>
      <c r="S150" s="990"/>
      <c r="T150" s="990"/>
      <c r="U150" s="990"/>
      <c r="V150" s="990"/>
      <c r="W150" s="990"/>
      <c r="X150" s="990"/>
      <c r="Y150" s="990"/>
      <c r="Z150" s="990"/>
      <c r="AA150" s="990"/>
      <c r="AB150" s="990"/>
      <c r="AC150" s="990"/>
      <c r="AD150" s="990"/>
      <c r="AE150" s="990"/>
      <c r="AF150" s="990"/>
      <c r="AG150" s="990"/>
      <c r="AH150" s="990"/>
      <c r="AI150" s="990"/>
      <c r="AJ150" s="990"/>
      <c r="AK150" s="990"/>
      <c r="AL150" s="990"/>
      <c r="AM150" s="990"/>
      <c r="AN150" s="990"/>
      <c r="AO150" s="990"/>
      <c r="AP150" s="990"/>
      <c r="AQ150" s="990"/>
      <c r="AR150" s="990"/>
      <c r="AS150" s="990"/>
      <c r="AT150" s="990"/>
      <c r="AU150" s="990"/>
      <c r="AV150" s="990"/>
      <c r="AW150" s="990"/>
      <c r="AX150" s="990"/>
      <c r="AY150" s="990"/>
      <c r="AZ150" s="990"/>
      <c r="BA150" s="990"/>
      <c r="BB150" s="990"/>
      <c r="BC150" s="990"/>
      <c r="BD150" s="990"/>
    </row>
    <row r="151" spans="1:56" s="1134" customFormat="1" ht="33" customHeight="1">
      <c r="A151" s="1001"/>
      <c r="B151" s="1139" t="s">
        <v>1096</v>
      </c>
      <c r="C151" s="1000" t="s">
        <v>1097</v>
      </c>
      <c r="D151" s="999">
        <v>46153</v>
      </c>
      <c r="E151" s="1007" t="s">
        <v>1611</v>
      </c>
      <c r="F151" s="1140" t="s">
        <v>1812</v>
      </c>
      <c r="G151" s="1089" t="s">
        <v>26</v>
      </c>
      <c r="H151" s="1141">
        <v>862</v>
      </c>
      <c r="I151" s="1089">
        <v>1.44</v>
      </c>
      <c r="J151" s="1142">
        <v>1</v>
      </c>
      <c r="K151" s="1143">
        <f t="shared" si="3"/>
        <v>1241.28</v>
      </c>
      <c r="L151" s="991"/>
      <c r="M151" s="1002"/>
      <c r="N151" s="990"/>
      <c r="O151" s="990"/>
      <c r="P151" s="990"/>
      <c r="Q151" s="990"/>
      <c r="R151" s="990"/>
      <c r="S151" s="990"/>
      <c r="T151" s="990"/>
      <c r="U151" s="990"/>
      <c r="V151" s="990"/>
      <c r="W151" s="990"/>
      <c r="X151" s="990"/>
      <c r="Y151" s="990"/>
      <c r="Z151" s="990"/>
      <c r="AA151" s="990"/>
      <c r="AB151" s="990"/>
      <c r="AC151" s="990"/>
      <c r="AD151" s="990"/>
      <c r="AE151" s="990"/>
      <c r="AF151" s="990"/>
      <c r="AG151" s="990"/>
      <c r="AH151" s="990"/>
      <c r="AI151" s="990"/>
      <c r="AJ151" s="990"/>
      <c r="AK151" s="990"/>
      <c r="AL151" s="990"/>
      <c r="AM151" s="990"/>
      <c r="AN151" s="990"/>
      <c r="AO151" s="990"/>
      <c r="AP151" s="990"/>
      <c r="AQ151" s="990"/>
      <c r="AR151" s="990"/>
      <c r="AS151" s="990"/>
      <c r="AT151" s="990"/>
      <c r="AU151" s="990"/>
      <c r="AV151" s="990"/>
      <c r="AW151" s="990"/>
      <c r="AX151" s="990"/>
      <c r="AY151" s="990"/>
      <c r="AZ151" s="990"/>
      <c r="BA151" s="990"/>
      <c r="BB151" s="990"/>
      <c r="BC151" s="990"/>
      <c r="BD151" s="990"/>
    </row>
    <row r="152" spans="1:56" s="1134" customFormat="1" ht="33" customHeight="1">
      <c r="A152" s="1001"/>
      <c r="B152" s="1139" t="s">
        <v>1138</v>
      </c>
      <c r="C152" s="1000" t="s">
        <v>1139</v>
      </c>
      <c r="D152" s="999">
        <v>46096</v>
      </c>
      <c r="E152" s="1007" t="s">
        <v>1612</v>
      </c>
      <c r="F152" s="1140" t="s">
        <v>1613</v>
      </c>
      <c r="G152" s="1089" t="s">
        <v>26</v>
      </c>
      <c r="H152" s="1141">
        <v>988</v>
      </c>
      <c r="I152" s="1089">
        <v>2.5</v>
      </c>
      <c r="J152" s="1142">
        <v>1</v>
      </c>
      <c r="K152" s="1143">
        <f t="shared" si="3"/>
        <v>2470</v>
      </c>
      <c r="L152" s="991"/>
      <c r="M152" s="1002"/>
      <c r="N152" s="990"/>
      <c r="O152" s="990"/>
      <c r="P152" s="990"/>
      <c r="Q152" s="990"/>
      <c r="R152" s="990"/>
      <c r="S152" s="990"/>
      <c r="T152" s="990"/>
      <c r="U152" s="990"/>
      <c r="V152" s="990"/>
      <c r="W152" s="990"/>
      <c r="X152" s="990"/>
      <c r="Y152" s="990"/>
      <c r="Z152" s="990"/>
      <c r="AA152" s="990"/>
      <c r="AB152" s="990"/>
      <c r="AC152" s="990"/>
      <c r="AD152" s="990"/>
      <c r="AE152" s="990"/>
      <c r="AF152" s="990"/>
      <c r="AG152" s="990"/>
      <c r="AH152" s="990"/>
      <c r="AI152" s="990"/>
      <c r="AJ152" s="990"/>
      <c r="AK152" s="990"/>
      <c r="AL152" s="990"/>
      <c r="AM152" s="990"/>
      <c r="AN152" s="990"/>
      <c r="AO152" s="990"/>
      <c r="AP152" s="990"/>
      <c r="AQ152" s="990"/>
      <c r="AR152" s="990"/>
      <c r="AS152" s="990"/>
      <c r="AT152" s="990"/>
      <c r="AU152" s="990"/>
      <c r="AV152" s="990"/>
      <c r="AW152" s="990"/>
      <c r="AX152" s="990"/>
      <c r="AY152" s="990"/>
      <c r="AZ152" s="990"/>
      <c r="BA152" s="990"/>
      <c r="BB152" s="990"/>
      <c r="BC152" s="990"/>
      <c r="BD152" s="990"/>
    </row>
    <row r="153" spans="1:56" s="1134" customFormat="1" ht="33" customHeight="1">
      <c r="A153" s="1001"/>
      <c r="B153" s="1139" t="s">
        <v>1138</v>
      </c>
      <c r="C153" s="1000" t="s">
        <v>1139</v>
      </c>
      <c r="D153" s="999">
        <v>46165</v>
      </c>
      <c r="E153" s="1007" t="s">
        <v>1614</v>
      </c>
      <c r="F153" s="1140" t="s">
        <v>1615</v>
      </c>
      <c r="G153" s="1089" t="s">
        <v>26</v>
      </c>
      <c r="H153" s="1141">
        <v>988</v>
      </c>
      <c r="I153" s="1089">
        <v>0.41600000000000009</v>
      </c>
      <c r="J153" s="1142">
        <v>1</v>
      </c>
      <c r="K153" s="1143">
        <f t="shared" si="3"/>
        <v>411.0080000000001</v>
      </c>
      <c r="L153" s="991"/>
      <c r="M153" s="1002"/>
      <c r="N153" s="990"/>
      <c r="O153" s="990"/>
      <c r="P153" s="990"/>
      <c r="Q153" s="990"/>
      <c r="R153" s="990"/>
      <c r="S153" s="990"/>
      <c r="T153" s="990"/>
      <c r="U153" s="990"/>
      <c r="V153" s="990"/>
      <c r="W153" s="990"/>
      <c r="X153" s="990"/>
      <c r="Y153" s="990"/>
      <c r="Z153" s="990"/>
      <c r="AA153" s="990"/>
      <c r="AB153" s="990"/>
      <c r="AC153" s="990"/>
      <c r="AD153" s="990"/>
      <c r="AE153" s="990"/>
      <c r="AF153" s="990"/>
      <c r="AG153" s="990"/>
      <c r="AH153" s="990"/>
      <c r="AI153" s="990"/>
      <c r="AJ153" s="990"/>
      <c r="AK153" s="990"/>
      <c r="AL153" s="990"/>
      <c r="AM153" s="990"/>
      <c r="AN153" s="990"/>
      <c r="AO153" s="990"/>
      <c r="AP153" s="990"/>
      <c r="AQ153" s="990"/>
      <c r="AR153" s="990"/>
      <c r="AS153" s="990"/>
      <c r="AT153" s="990"/>
      <c r="AU153" s="990"/>
      <c r="AV153" s="990"/>
      <c r="AW153" s="990"/>
      <c r="AX153" s="990"/>
      <c r="AY153" s="990"/>
      <c r="AZ153" s="990"/>
      <c r="BA153" s="990"/>
      <c r="BB153" s="990"/>
      <c r="BC153" s="990"/>
      <c r="BD153" s="990"/>
    </row>
    <row r="154" spans="1:56" s="1134" customFormat="1" ht="33" customHeight="1">
      <c r="A154" s="1001"/>
      <c r="B154" s="1139" t="s">
        <v>1138</v>
      </c>
      <c r="C154" s="1000" t="s">
        <v>1139</v>
      </c>
      <c r="D154" s="999">
        <v>46165</v>
      </c>
      <c r="E154" s="1007" t="s">
        <v>1616</v>
      </c>
      <c r="F154" s="1140" t="s">
        <v>1617</v>
      </c>
      <c r="G154" s="1089" t="s">
        <v>26</v>
      </c>
      <c r="H154" s="1141">
        <v>988</v>
      </c>
      <c r="I154" s="1089">
        <v>0.32000000000000006</v>
      </c>
      <c r="J154" s="1142">
        <v>1</v>
      </c>
      <c r="K154" s="1143">
        <f t="shared" si="3"/>
        <v>316.16000000000008</v>
      </c>
      <c r="L154" s="991"/>
      <c r="M154" s="1002"/>
      <c r="N154" s="990"/>
      <c r="O154" s="990"/>
      <c r="P154" s="990"/>
      <c r="Q154" s="990"/>
      <c r="R154" s="990"/>
      <c r="S154" s="990"/>
      <c r="T154" s="990"/>
      <c r="U154" s="990"/>
      <c r="V154" s="990"/>
      <c r="W154" s="990"/>
      <c r="X154" s="990"/>
      <c r="Y154" s="990"/>
      <c r="Z154" s="990"/>
      <c r="AA154" s="990"/>
      <c r="AB154" s="990"/>
      <c r="AC154" s="990"/>
      <c r="AD154" s="990"/>
      <c r="AE154" s="990"/>
      <c r="AF154" s="990"/>
      <c r="AG154" s="990"/>
      <c r="AH154" s="990"/>
      <c r="AI154" s="990"/>
      <c r="AJ154" s="990"/>
      <c r="AK154" s="990"/>
      <c r="AL154" s="990"/>
      <c r="AM154" s="990"/>
      <c r="AN154" s="990"/>
      <c r="AO154" s="990"/>
      <c r="AP154" s="990"/>
      <c r="AQ154" s="990"/>
      <c r="AR154" s="990"/>
      <c r="AS154" s="990"/>
      <c r="AT154" s="990"/>
      <c r="AU154" s="990"/>
      <c r="AV154" s="990"/>
      <c r="AW154" s="990"/>
      <c r="AX154" s="990"/>
      <c r="AY154" s="990"/>
      <c r="AZ154" s="990"/>
      <c r="BA154" s="990"/>
      <c r="BB154" s="990"/>
      <c r="BC154" s="990"/>
      <c r="BD154" s="990"/>
    </row>
    <row r="155" spans="1:56" s="1134" customFormat="1" ht="33" customHeight="1">
      <c r="A155" s="1001"/>
      <c r="B155" s="1139" t="s">
        <v>1109</v>
      </c>
      <c r="C155" s="1000" t="s">
        <v>1110</v>
      </c>
      <c r="D155" s="999">
        <v>46177</v>
      </c>
      <c r="E155" s="1007" t="s">
        <v>1618</v>
      </c>
      <c r="F155" s="1140" t="s">
        <v>1619</v>
      </c>
      <c r="G155" s="1089" t="s">
        <v>26</v>
      </c>
      <c r="H155" s="1141">
        <v>1218</v>
      </c>
      <c r="I155" s="1089">
        <v>0.32000000000000006</v>
      </c>
      <c r="J155" s="1142">
        <v>1</v>
      </c>
      <c r="K155" s="1143">
        <f t="shared" si="3"/>
        <v>389.76000000000005</v>
      </c>
      <c r="L155" s="991"/>
      <c r="M155" s="1002"/>
      <c r="N155" s="990"/>
      <c r="O155" s="990"/>
      <c r="P155" s="990"/>
      <c r="Q155" s="990"/>
      <c r="R155" s="990"/>
      <c r="S155" s="990"/>
      <c r="T155" s="990"/>
      <c r="U155" s="990"/>
      <c r="V155" s="990"/>
      <c r="W155" s="990"/>
      <c r="X155" s="990"/>
      <c r="Y155" s="990"/>
      <c r="Z155" s="990"/>
      <c r="AA155" s="990"/>
      <c r="AB155" s="990"/>
      <c r="AC155" s="990"/>
      <c r="AD155" s="990"/>
      <c r="AE155" s="990"/>
      <c r="AF155" s="990"/>
      <c r="AG155" s="990"/>
      <c r="AH155" s="990"/>
      <c r="AI155" s="990"/>
      <c r="AJ155" s="990"/>
      <c r="AK155" s="990"/>
      <c r="AL155" s="990"/>
      <c r="AM155" s="990"/>
      <c r="AN155" s="990"/>
      <c r="AO155" s="990"/>
      <c r="AP155" s="990"/>
      <c r="AQ155" s="990"/>
      <c r="AR155" s="990"/>
      <c r="AS155" s="990"/>
      <c r="AT155" s="990"/>
      <c r="AU155" s="990"/>
      <c r="AV155" s="990"/>
      <c r="AW155" s="990"/>
      <c r="AX155" s="990"/>
      <c r="AY155" s="990"/>
      <c r="AZ155" s="990"/>
      <c r="BA155" s="990"/>
      <c r="BB155" s="990"/>
      <c r="BC155" s="990"/>
      <c r="BD155" s="990"/>
    </row>
    <row r="156" spans="1:56" s="1134" customFormat="1" ht="33" customHeight="1">
      <c r="A156" s="1001"/>
      <c r="B156" s="1139" t="s">
        <v>1109</v>
      </c>
      <c r="C156" s="1000" t="s">
        <v>1110</v>
      </c>
      <c r="D156" s="999">
        <v>46176</v>
      </c>
      <c r="E156" s="1007" t="s">
        <v>1620</v>
      </c>
      <c r="F156" s="1140" t="s">
        <v>1621</v>
      </c>
      <c r="G156" s="1089" t="s">
        <v>26</v>
      </c>
      <c r="H156" s="1141">
        <v>1218</v>
      </c>
      <c r="I156" s="1089">
        <v>0.32000000000000006</v>
      </c>
      <c r="J156" s="1142">
        <v>1</v>
      </c>
      <c r="K156" s="1143">
        <f t="shared" si="3"/>
        <v>389.76000000000005</v>
      </c>
      <c r="L156" s="991"/>
      <c r="M156" s="1002"/>
      <c r="N156" s="990"/>
      <c r="O156" s="990"/>
      <c r="P156" s="990"/>
      <c r="Q156" s="990"/>
      <c r="R156" s="990"/>
      <c r="S156" s="990"/>
      <c r="T156" s="990"/>
      <c r="U156" s="990"/>
      <c r="V156" s="990"/>
      <c r="W156" s="990"/>
      <c r="X156" s="990"/>
      <c r="Y156" s="990"/>
      <c r="Z156" s="990"/>
      <c r="AA156" s="990"/>
      <c r="AB156" s="990"/>
      <c r="AC156" s="990"/>
      <c r="AD156" s="990"/>
      <c r="AE156" s="990"/>
      <c r="AF156" s="990"/>
      <c r="AG156" s="990"/>
      <c r="AH156" s="990"/>
      <c r="AI156" s="990"/>
      <c r="AJ156" s="990"/>
      <c r="AK156" s="990"/>
      <c r="AL156" s="990"/>
      <c r="AM156" s="990"/>
      <c r="AN156" s="990"/>
      <c r="AO156" s="990"/>
      <c r="AP156" s="990"/>
      <c r="AQ156" s="990"/>
      <c r="AR156" s="990"/>
      <c r="AS156" s="990"/>
      <c r="AT156" s="990"/>
      <c r="AU156" s="990"/>
      <c r="AV156" s="990"/>
      <c r="AW156" s="990"/>
      <c r="AX156" s="990"/>
      <c r="AY156" s="990"/>
      <c r="AZ156" s="990"/>
      <c r="BA156" s="990"/>
      <c r="BB156" s="990"/>
      <c r="BC156" s="990"/>
      <c r="BD156" s="990"/>
    </row>
    <row r="157" spans="1:56" s="1134" customFormat="1" ht="33" customHeight="1">
      <c r="A157" s="1001"/>
      <c r="B157" s="1139" t="s">
        <v>1418</v>
      </c>
      <c r="C157" s="1000" t="s">
        <v>1419</v>
      </c>
      <c r="D157" s="999">
        <v>46165</v>
      </c>
      <c r="E157" s="1007" t="s">
        <v>1622</v>
      </c>
      <c r="F157" s="1151" t="s">
        <v>1421</v>
      </c>
      <c r="G157" s="1089" t="s">
        <v>26</v>
      </c>
      <c r="H157" s="1141">
        <v>1098</v>
      </c>
      <c r="I157" s="1089">
        <v>15.42</v>
      </c>
      <c r="J157" s="1142">
        <v>1</v>
      </c>
      <c r="K157" s="1143">
        <f t="shared" si="3"/>
        <v>16931.16</v>
      </c>
      <c r="L157" s="991"/>
      <c r="M157" s="1002"/>
      <c r="N157" s="990"/>
      <c r="O157" s="990"/>
      <c r="P157" s="990"/>
      <c r="Q157" s="990"/>
      <c r="R157" s="990"/>
      <c r="S157" s="990"/>
      <c r="T157" s="990"/>
      <c r="U157" s="990"/>
      <c r="V157" s="990"/>
      <c r="W157" s="990"/>
      <c r="X157" s="990"/>
      <c r="Y157" s="990"/>
      <c r="Z157" s="990"/>
      <c r="AA157" s="990"/>
      <c r="AB157" s="990"/>
      <c r="AC157" s="990"/>
      <c r="AD157" s="990"/>
      <c r="AE157" s="990"/>
      <c r="AF157" s="990"/>
      <c r="AG157" s="990"/>
      <c r="AH157" s="990"/>
      <c r="AI157" s="990"/>
      <c r="AJ157" s="990"/>
      <c r="AK157" s="990"/>
      <c r="AL157" s="990"/>
      <c r="AM157" s="990"/>
      <c r="AN157" s="990"/>
      <c r="AO157" s="990"/>
      <c r="AP157" s="990"/>
      <c r="AQ157" s="990"/>
      <c r="AR157" s="990"/>
      <c r="AS157" s="990"/>
      <c r="AT157" s="990"/>
      <c r="AU157" s="990"/>
      <c r="AV157" s="990"/>
      <c r="AW157" s="990"/>
      <c r="AX157" s="990"/>
      <c r="AY157" s="990"/>
      <c r="AZ157" s="990"/>
      <c r="BA157" s="990"/>
      <c r="BB157" s="990"/>
      <c r="BC157" s="990"/>
      <c r="BD157" s="990"/>
    </row>
    <row r="158" spans="1:56" s="1134" customFormat="1" ht="33" customHeight="1">
      <c r="A158" s="1001"/>
      <c r="B158" s="1139" t="s">
        <v>1623</v>
      </c>
      <c r="C158" s="1000" t="s">
        <v>1624</v>
      </c>
      <c r="D158" s="999">
        <v>46182</v>
      </c>
      <c r="E158" s="1007" t="s">
        <v>1625</v>
      </c>
      <c r="F158" s="1140" t="s">
        <v>1626</v>
      </c>
      <c r="G158" s="1089" t="s">
        <v>26</v>
      </c>
      <c r="H158" s="1141">
        <v>1098</v>
      </c>
      <c r="I158" s="1089">
        <v>11.04</v>
      </c>
      <c r="J158" s="1142">
        <v>1</v>
      </c>
      <c r="K158" s="1143">
        <f t="shared" si="3"/>
        <v>12121.919999999998</v>
      </c>
      <c r="L158" s="991"/>
      <c r="M158" s="1002"/>
      <c r="N158" s="990"/>
      <c r="O158" s="990"/>
      <c r="P158" s="990"/>
      <c r="Q158" s="990"/>
      <c r="R158" s="990"/>
      <c r="S158" s="990"/>
      <c r="T158" s="990"/>
      <c r="U158" s="990"/>
      <c r="V158" s="990"/>
      <c r="W158" s="990"/>
      <c r="X158" s="990"/>
      <c r="Y158" s="990"/>
      <c r="Z158" s="990"/>
      <c r="AA158" s="990"/>
      <c r="AB158" s="990"/>
      <c r="AC158" s="990"/>
      <c r="AD158" s="990"/>
      <c r="AE158" s="990"/>
      <c r="AF158" s="990"/>
      <c r="AG158" s="990"/>
      <c r="AH158" s="990"/>
      <c r="AI158" s="990"/>
      <c r="AJ158" s="990"/>
      <c r="AK158" s="990"/>
      <c r="AL158" s="990"/>
      <c r="AM158" s="990"/>
      <c r="AN158" s="990"/>
      <c r="AO158" s="990"/>
      <c r="AP158" s="990"/>
      <c r="AQ158" s="990"/>
      <c r="AR158" s="990"/>
      <c r="AS158" s="990"/>
      <c r="AT158" s="990"/>
      <c r="AU158" s="990"/>
      <c r="AV158" s="990"/>
      <c r="AW158" s="990"/>
      <c r="AX158" s="990"/>
      <c r="AY158" s="990"/>
      <c r="AZ158" s="990"/>
      <c r="BA158" s="990"/>
      <c r="BB158" s="990"/>
      <c r="BC158" s="990"/>
      <c r="BD158" s="990"/>
    </row>
    <row r="159" spans="1:56" s="1134" customFormat="1" ht="33" customHeight="1">
      <c r="A159" s="1001"/>
      <c r="B159" s="1139" t="s">
        <v>1623</v>
      </c>
      <c r="C159" s="1000" t="s">
        <v>1624</v>
      </c>
      <c r="D159" s="999">
        <v>46182</v>
      </c>
      <c r="E159" s="1007" t="s">
        <v>1627</v>
      </c>
      <c r="F159" s="1140" t="s">
        <v>1813</v>
      </c>
      <c r="G159" s="1089" t="s">
        <v>26</v>
      </c>
      <c r="H159" s="1141">
        <v>1098</v>
      </c>
      <c r="I159" s="1089">
        <v>3.9240000000000008</v>
      </c>
      <c r="J159" s="1142">
        <v>1</v>
      </c>
      <c r="K159" s="1143">
        <f t="shared" si="3"/>
        <v>4308.5520000000006</v>
      </c>
      <c r="L159" s="991"/>
      <c r="M159" s="1002"/>
      <c r="N159" s="990"/>
      <c r="O159" s="990"/>
      <c r="P159" s="990"/>
      <c r="Q159" s="990"/>
      <c r="R159" s="990"/>
      <c r="S159" s="990"/>
      <c r="T159" s="990"/>
      <c r="U159" s="990"/>
      <c r="V159" s="990"/>
      <c r="W159" s="990"/>
      <c r="X159" s="990"/>
      <c r="Y159" s="990"/>
      <c r="Z159" s="990"/>
      <c r="AA159" s="990"/>
      <c r="AB159" s="990"/>
      <c r="AC159" s="990"/>
      <c r="AD159" s="990"/>
      <c r="AE159" s="990"/>
      <c r="AF159" s="990"/>
      <c r="AG159" s="990"/>
      <c r="AH159" s="990"/>
      <c r="AI159" s="990"/>
      <c r="AJ159" s="990"/>
      <c r="AK159" s="990"/>
      <c r="AL159" s="990"/>
      <c r="AM159" s="990"/>
      <c r="AN159" s="990"/>
      <c r="AO159" s="990"/>
      <c r="AP159" s="990"/>
      <c r="AQ159" s="990"/>
      <c r="AR159" s="990"/>
      <c r="AS159" s="990"/>
      <c r="AT159" s="990"/>
      <c r="AU159" s="990"/>
      <c r="AV159" s="990"/>
      <c r="AW159" s="990"/>
      <c r="AX159" s="990"/>
      <c r="AY159" s="990"/>
      <c r="AZ159" s="990"/>
      <c r="BA159" s="990"/>
      <c r="BB159" s="990"/>
      <c r="BC159" s="990"/>
      <c r="BD159" s="990"/>
    </row>
    <row r="160" spans="1:56" s="1134" customFormat="1" ht="33" customHeight="1">
      <c r="A160" s="1001"/>
      <c r="B160" s="1139" t="s">
        <v>1623</v>
      </c>
      <c r="C160" s="1000" t="s">
        <v>1624</v>
      </c>
      <c r="D160" s="999">
        <v>46182</v>
      </c>
      <c r="E160" s="1007" t="s">
        <v>1628</v>
      </c>
      <c r="F160" s="1140" t="s">
        <v>1814</v>
      </c>
      <c r="G160" s="1089" t="s">
        <v>26</v>
      </c>
      <c r="H160" s="1141">
        <v>1098</v>
      </c>
      <c r="I160" s="1089">
        <v>3.9240000000000008</v>
      </c>
      <c r="J160" s="1142">
        <v>1</v>
      </c>
      <c r="K160" s="1143">
        <f t="shared" si="3"/>
        <v>4308.5520000000006</v>
      </c>
      <c r="L160" s="991"/>
      <c r="M160" s="1002"/>
      <c r="N160" s="990"/>
      <c r="O160" s="990"/>
      <c r="P160" s="990"/>
      <c r="Q160" s="990"/>
      <c r="R160" s="990"/>
      <c r="S160" s="990"/>
      <c r="T160" s="990"/>
      <c r="U160" s="990"/>
      <c r="V160" s="990"/>
      <c r="W160" s="990"/>
      <c r="X160" s="990"/>
      <c r="Y160" s="990"/>
      <c r="Z160" s="990"/>
      <c r="AA160" s="990"/>
      <c r="AB160" s="990"/>
      <c r="AC160" s="990"/>
      <c r="AD160" s="990"/>
      <c r="AE160" s="990"/>
      <c r="AF160" s="990"/>
      <c r="AG160" s="990"/>
      <c r="AH160" s="990"/>
      <c r="AI160" s="990"/>
      <c r="AJ160" s="990"/>
      <c r="AK160" s="990"/>
      <c r="AL160" s="990"/>
      <c r="AM160" s="990"/>
      <c r="AN160" s="990"/>
      <c r="AO160" s="990"/>
      <c r="AP160" s="990"/>
      <c r="AQ160" s="990"/>
      <c r="AR160" s="990"/>
      <c r="AS160" s="990"/>
      <c r="AT160" s="990"/>
      <c r="AU160" s="990"/>
      <c r="AV160" s="990"/>
      <c r="AW160" s="990"/>
      <c r="AX160" s="990"/>
      <c r="AY160" s="990"/>
      <c r="AZ160" s="990"/>
      <c r="BA160" s="990"/>
      <c r="BB160" s="990"/>
      <c r="BC160" s="990"/>
      <c r="BD160" s="990"/>
    </row>
    <row r="161" spans="1:56" s="1134" customFormat="1" ht="33" customHeight="1">
      <c r="A161" s="1001"/>
      <c r="B161" s="1139" t="s">
        <v>1063</v>
      </c>
      <c r="C161" s="1000" t="s">
        <v>1629</v>
      </c>
      <c r="D161" s="999">
        <v>46196</v>
      </c>
      <c r="E161" s="1007" t="s">
        <v>1630</v>
      </c>
      <c r="F161" s="1140" t="s">
        <v>1815</v>
      </c>
      <c r="G161" s="1089" t="s">
        <v>26</v>
      </c>
      <c r="H161" s="1141">
        <v>330000</v>
      </c>
      <c r="I161" s="1089">
        <v>1</v>
      </c>
      <c r="J161" s="1142">
        <v>0.4</v>
      </c>
      <c r="K161" s="1143">
        <f t="shared" si="3"/>
        <v>132000</v>
      </c>
      <c r="L161" s="991"/>
      <c r="M161" s="1002"/>
      <c r="N161" s="990"/>
      <c r="O161" s="990"/>
      <c r="P161" s="990"/>
      <c r="Q161" s="990"/>
      <c r="R161" s="990"/>
      <c r="S161" s="990"/>
      <c r="T161" s="990"/>
      <c r="U161" s="990"/>
      <c r="V161" s="990"/>
      <c r="W161" s="990"/>
      <c r="X161" s="990"/>
      <c r="Y161" s="990"/>
      <c r="Z161" s="990"/>
      <c r="AA161" s="990"/>
      <c r="AB161" s="990"/>
      <c r="AC161" s="990"/>
      <c r="AD161" s="990"/>
      <c r="AE161" s="990"/>
      <c r="AF161" s="990"/>
      <c r="AG161" s="990"/>
      <c r="AH161" s="990"/>
      <c r="AI161" s="990"/>
      <c r="AJ161" s="990"/>
      <c r="AK161" s="990"/>
      <c r="AL161" s="990"/>
      <c r="AM161" s="990"/>
      <c r="AN161" s="990"/>
      <c r="AO161" s="990"/>
      <c r="AP161" s="990"/>
      <c r="AQ161" s="990"/>
      <c r="AR161" s="990"/>
      <c r="AS161" s="990"/>
      <c r="AT161" s="990"/>
      <c r="AU161" s="990"/>
      <c r="AV161" s="990"/>
      <c r="AW161" s="990"/>
      <c r="AX161" s="990"/>
      <c r="AY161" s="990"/>
      <c r="AZ161" s="990"/>
      <c r="BA161" s="990"/>
      <c r="BB161" s="990"/>
      <c r="BC161" s="990"/>
      <c r="BD161" s="990"/>
    </row>
    <row r="162" spans="1:56" s="1134" customFormat="1" ht="33" customHeight="1">
      <c r="A162" s="1001"/>
      <c r="B162" s="1139" t="s">
        <v>1160</v>
      </c>
      <c r="C162" s="1000" t="s">
        <v>1547</v>
      </c>
      <c r="D162" s="999">
        <v>46096</v>
      </c>
      <c r="E162" s="1007" t="s">
        <v>1631</v>
      </c>
      <c r="F162" s="1140" t="s">
        <v>1816</v>
      </c>
      <c r="G162" s="1089" t="s">
        <v>26</v>
      </c>
      <c r="H162" s="1141">
        <v>39</v>
      </c>
      <c r="I162" s="1089">
        <v>6977.5</v>
      </c>
      <c r="J162" s="1142">
        <v>1</v>
      </c>
      <c r="K162" s="1143">
        <f t="shared" si="3"/>
        <v>272122.5</v>
      </c>
      <c r="L162" s="991"/>
      <c r="M162" s="1002"/>
      <c r="N162" s="990"/>
      <c r="O162" s="990"/>
      <c r="P162" s="990"/>
      <c r="Q162" s="990"/>
      <c r="R162" s="990"/>
      <c r="S162" s="990"/>
      <c r="T162" s="990"/>
      <c r="U162" s="990"/>
      <c r="V162" s="990"/>
      <c r="W162" s="990"/>
      <c r="X162" s="990"/>
      <c r="Y162" s="990"/>
      <c r="Z162" s="990"/>
      <c r="AA162" s="990"/>
      <c r="AB162" s="990"/>
      <c r="AC162" s="990"/>
      <c r="AD162" s="990"/>
      <c r="AE162" s="990"/>
      <c r="AF162" s="990"/>
      <c r="AG162" s="990"/>
      <c r="AH162" s="990"/>
      <c r="AI162" s="990"/>
      <c r="AJ162" s="990"/>
      <c r="AK162" s="990"/>
      <c r="AL162" s="990"/>
      <c r="AM162" s="990"/>
      <c r="AN162" s="990"/>
      <c r="AO162" s="990"/>
      <c r="AP162" s="990"/>
      <c r="AQ162" s="990"/>
      <c r="AR162" s="990"/>
      <c r="AS162" s="990"/>
      <c r="AT162" s="990"/>
      <c r="AU162" s="990"/>
      <c r="AV162" s="990"/>
      <c r="AW162" s="990"/>
      <c r="AX162" s="990"/>
      <c r="AY162" s="990"/>
      <c r="AZ162" s="990"/>
      <c r="BA162" s="990"/>
      <c r="BB162" s="990"/>
      <c r="BC162" s="990"/>
      <c r="BD162" s="990"/>
    </row>
    <row r="163" spans="1:56" s="1134" customFormat="1" ht="33" customHeight="1">
      <c r="A163" s="1001"/>
      <c r="B163" s="1139" t="s">
        <v>1156</v>
      </c>
      <c r="C163" s="1000" t="s">
        <v>1632</v>
      </c>
      <c r="D163" s="999">
        <v>46177</v>
      </c>
      <c r="E163" s="1007" t="s">
        <v>1633</v>
      </c>
      <c r="F163" s="1140" t="s">
        <v>1817</v>
      </c>
      <c r="G163" s="1089" t="s">
        <v>26</v>
      </c>
      <c r="H163" s="1141">
        <v>28</v>
      </c>
      <c r="I163" s="1089">
        <v>629.24</v>
      </c>
      <c r="J163" s="1142">
        <v>1</v>
      </c>
      <c r="K163" s="1143">
        <f t="shared" si="3"/>
        <v>17618.72</v>
      </c>
      <c r="L163" s="991"/>
      <c r="M163" s="1002"/>
      <c r="N163" s="990"/>
      <c r="O163" s="990"/>
      <c r="P163" s="990"/>
      <c r="Q163" s="990"/>
      <c r="R163" s="990"/>
      <c r="S163" s="990"/>
      <c r="T163" s="990"/>
      <c r="U163" s="990"/>
      <c r="V163" s="990"/>
      <c r="W163" s="990"/>
      <c r="X163" s="990"/>
      <c r="Y163" s="990"/>
      <c r="Z163" s="990"/>
      <c r="AA163" s="990"/>
      <c r="AB163" s="990"/>
      <c r="AC163" s="990"/>
      <c r="AD163" s="990"/>
      <c r="AE163" s="990"/>
      <c r="AF163" s="990"/>
      <c r="AG163" s="990"/>
      <c r="AH163" s="990"/>
      <c r="AI163" s="990"/>
      <c r="AJ163" s="990"/>
      <c r="AK163" s="990"/>
      <c r="AL163" s="990"/>
      <c r="AM163" s="990"/>
      <c r="AN163" s="990"/>
      <c r="AO163" s="990"/>
      <c r="AP163" s="990"/>
      <c r="AQ163" s="990"/>
      <c r="AR163" s="990"/>
      <c r="AS163" s="990"/>
      <c r="AT163" s="990"/>
      <c r="AU163" s="990"/>
      <c r="AV163" s="990"/>
      <c r="AW163" s="990"/>
      <c r="AX163" s="990"/>
      <c r="AY163" s="990"/>
      <c r="AZ163" s="990"/>
      <c r="BA163" s="990"/>
      <c r="BB163" s="990"/>
      <c r="BC163" s="990"/>
      <c r="BD163" s="990"/>
    </row>
    <row r="164" spans="1:56" s="1134" customFormat="1" ht="33" customHeight="1">
      <c r="A164" s="1001"/>
      <c r="B164" s="1139" t="s">
        <v>1063</v>
      </c>
      <c r="C164" s="1000" t="s">
        <v>1629</v>
      </c>
      <c r="D164" s="999">
        <v>46226</v>
      </c>
      <c r="E164" s="1007" t="s">
        <v>1634</v>
      </c>
      <c r="F164" s="1151" t="s">
        <v>1635</v>
      </c>
      <c r="G164" s="1089" t="s">
        <v>26</v>
      </c>
      <c r="H164" s="1141">
        <v>330000</v>
      </c>
      <c r="I164" s="1089">
        <v>1</v>
      </c>
      <c r="J164" s="1142">
        <v>0.25</v>
      </c>
      <c r="K164" s="1244">
        <f t="shared" si="3"/>
        <v>82500</v>
      </c>
      <c r="L164" s="991"/>
      <c r="M164" s="1002"/>
      <c r="N164" s="990"/>
      <c r="O164" s="990"/>
      <c r="P164" s="990"/>
      <c r="Q164" s="990"/>
      <c r="R164" s="990"/>
      <c r="S164" s="990"/>
      <c r="T164" s="990"/>
      <c r="U164" s="990"/>
      <c r="V164" s="990"/>
      <c r="W164" s="990"/>
      <c r="X164" s="990"/>
      <c r="Y164" s="990"/>
      <c r="Z164" s="990"/>
      <c r="AA164" s="990"/>
      <c r="AB164" s="990"/>
      <c r="AC164" s="990"/>
      <c r="AD164" s="990"/>
      <c r="AE164" s="990"/>
      <c r="AF164" s="990"/>
      <c r="AG164" s="990"/>
      <c r="AH164" s="990"/>
      <c r="AI164" s="990"/>
      <c r="AJ164" s="990"/>
      <c r="AK164" s="990"/>
      <c r="AL164" s="990"/>
      <c r="AM164" s="990"/>
      <c r="AN164" s="990"/>
      <c r="AO164" s="990"/>
      <c r="AP164" s="990"/>
      <c r="AQ164" s="990"/>
      <c r="AR164" s="990"/>
      <c r="AS164" s="990"/>
      <c r="AT164" s="990"/>
      <c r="AU164" s="990"/>
      <c r="AV164" s="990"/>
      <c r="AW164" s="990"/>
      <c r="AX164" s="990"/>
      <c r="AY164" s="990"/>
      <c r="AZ164" s="990"/>
      <c r="BA164" s="990"/>
      <c r="BB164" s="990"/>
      <c r="BC164" s="990"/>
      <c r="BD164" s="990"/>
    </row>
    <row r="165" spans="1:56" s="1134" customFormat="1" ht="33" customHeight="1">
      <c r="A165" s="1001"/>
      <c r="B165" s="1139" t="s">
        <v>1636</v>
      </c>
      <c r="C165" s="1000" t="s">
        <v>1637</v>
      </c>
      <c r="D165" s="999">
        <v>46226</v>
      </c>
      <c r="E165" s="1007" t="s">
        <v>1638</v>
      </c>
      <c r="F165" s="1151" t="s">
        <v>1649</v>
      </c>
      <c r="G165" s="1089" t="s">
        <v>26</v>
      </c>
      <c r="H165" s="1141">
        <v>3300</v>
      </c>
      <c r="I165" s="1089">
        <v>6</v>
      </c>
      <c r="J165" s="1142">
        <v>1</v>
      </c>
      <c r="K165" s="1244">
        <f t="shared" si="3"/>
        <v>19800</v>
      </c>
      <c r="L165" s="991"/>
      <c r="M165" s="1002"/>
      <c r="N165" s="990"/>
      <c r="O165" s="990"/>
      <c r="P165" s="990"/>
      <c r="Q165" s="990"/>
      <c r="R165" s="990"/>
      <c r="S165" s="990"/>
      <c r="T165" s="990"/>
      <c r="U165" s="990"/>
      <c r="V165" s="990"/>
      <c r="W165" s="990"/>
      <c r="X165" s="990"/>
      <c r="Y165" s="990"/>
      <c r="Z165" s="990"/>
      <c r="AA165" s="990"/>
      <c r="AB165" s="990"/>
      <c r="AC165" s="990"/>
      <c r="AD165" s="990"/>
      <c r="AE165" s="990"/>
      <c r="AF165" s="990"/>
      <c r="AG165" s="990"/>
      <c r="AH165" s="990"/>
      <c r="AI165" s="990"/>
      <c r="AJ165" s="990"/>
      <c r="AK165" s="990"/>
      <c r="AL165" s="990"/>
      <c r="AM165" s="990"/>
      <c r="AN165" s="990"/>
      <c r="AO165" s="990"/>
      <c r="AP165" s="990"/>
      <c r="AQ165" s="990"/>
      <c r="AR165" s="990"/>
      <c r="AS165" s="990"/>
      <c r="AT165" s="990"/>
      <c r="AU165" s="990"/>
      <c r="AV165" s="990"/>
      <c r="AW165" s="990"/>
      <c r="AX165" s="990"/>
      <c r="AY165" s="990"/>
      <c r="AZ165" s="990"/>
      <c r="BA165" s="990"/>
      <c r="BB165" s="990"/>
      <c r="BC165" s="990"/>
      <c r="BD165" s="990"/>
    </row>
    <row r="166" spans="1:56" s="1134" customFormat="1" ht="33" customHeight="1">
      <c r="A166" s="1001"/>
      <c r="B166" s="1139" t="s">
        <v>1639</v>
      </c>
      <c r="C166" s="1000" t="s">
        <v>1640</v>
      </c>
      <c r="D166" s="999">
        <v>46226</v>
      </c>
      <c r="E166" s="1007" t="s">
        <v>1638</v>
      </c>
      <c r="F166" s="1151" t="s">
        <v>1650</v>
      </c>
      <c r="G166" s="1089" t="s">
        <v>26</v>
      </c>
      <c r="H166" s="1141">
        <v>2200</v>
      </c>
      <c r="I166" s="1089">
        <v>4</v>
      </c>
      <c r="J166" s="1142">
        <v>1</v>
      </c>
      <c r="K166" s="1244">
        <f t="shared" si="3"/>
        <v>8800</v>
      </c>
      <c r="L166" s="991"/>
      <c r="M166" s="1002"/>
      <c r="N166" s="990"/>
      <c r="O166" s="990"/>
      <c r="P166" s="990"/>
      <c r="Q166" s="990"/>
      <c r="R166" s="990"/>
      <c r="S166" s="990"/>
      <c r="T166" s="990"/>
      <c r="U166" s="990"/>
      <c r="V166" s="990"/>
      <c r="W166" s="990"/>
      <c r="X166" s="990"/>
      <c r="Y166" s="990"/>
      <c r="Z166" s="990"/>
      <c r="AA166" s="990"/>
      <c r="AB166" s="990"/>
      <c r="AC166" s="990"/>
      <c r="AD166" s="990"/>
      <c r="AE166" s="990"/>
      <c r="AF166" s="990"/>
      <c r="AG166" s="990"/>
      <c r="AH166" s="990"/>
      <c r="AI166" s="990"/>
      <c r="AJ166" s="990"/>
      <c r="AK166" s="990"/>
      <c r="AL166" s="990"/>
      <c r="AM166" s="990"/>
      <c r="AN166" s="990"/>
      <c r="AO166" s="990"/>
      <c r="AP166" s="990"/>
      <c r="AQ166" s="990"/>
      <c r="AR166" s="990"/>
      <c r="AS166" s="990"/>
      <c r="AT166" s="990"/>
      <c r="AU166" s="990"/>
      <c r="AV166" s="990"/>
      <c r="AW166" s="990"/>
      <c r="AX166" s="990"/>
      <c r="AY166" s="990"/>
      <c r="AZ166" s="990"/>
      <c r="BA166" s="990"/>
      <c r="BB166" s="990"/>
      <c r="BC166" s="990"/>
      <c r="BD166" s="990"/>
    </row>
    <row r="167" spans="1:56" s="1134" customFormat="1" ht="33" customHeight="1">
      <c r="A167" s="1001"/>
      <c r="B167" s="1139" t="s">
        <v>1641</v>
      </c>
      <c r="C167" s="1000" t="s">
        <v>1642</v>
      </c>
      <c r="D167" s="999">
        <v>46226</v>
      </c>
      <c r="E167" s="1007" t="s">
        <v>1638</v>
      </c>
      <c r="F167" s="1151" t="s">
        <v>1651</v>
      </c>
      <c r="G167" s="1089" t="s">
        <v>26</v>
      </c>
      <c r="H167" s="1141">
        <v>880</v>
      </c>
      <c r="I167" s="1089">
        <v>24</v>
      </c>
      <c r="J167" s="1142">
        <v>1</v>
      </c>
      <c r="K167" s="1244">
        <f t="shared" si="3"/>
        <v>21120</v>
      </c>
      <c r="L167" s="991"/>
      <c r="M167" s="1002"/>
      <c r="N167" s="990"/>
      <c r="O167" s="990"/>
      <c r="P167" s="990"/>
      <c r="Q167" s="990"/>
      <c r="R167" s="990"/>
      <c r="S167" s="990"/>
      <c r="T167" s="990"/>
      <c r="U167" s="990"/>
      <c r="V167" s="990"/>
      <c r="W167" s="990"/>
      <c r="X167" s="990"/>
      <c r="Y167" s="990"/>
      <c r="Z167" s="990"/>
      <c r="AA167" s="990"/>
      <c r="AB167" s="990"/>
      <c r="AC167" s="990"/>
      <c r="AD167" s="990"/>
      <c r="AE167" s="990"/>
      <c r="AF167" s="990"/>
      <c r="AG167" s="990"/>
      <c r="AH167" s="990"/>
      <c r="AI167" s="990"/>
      <c r="AJ167" s="990"/>
      <c r="AK167" s="990"/>
      <c r="AL167" s="990"/>
      <c r="AM167" s="990"/>
      <c r="AN167" s="990"/>
      <c r="AO167" s="990"/>
      <c r="AP167" s="990"/>
      <c r="AQ167" s="990"/>
      <c r="AR167" s="990"/>
      <c r="AS167" s="990"/>
      <c r="AT167" s="990"/>
      <c r="AU167" s="990"/>
      <c r="AV167" s="990"/>
      <c r="AW167" s="990"/>
      <c r="AX167" s="990"/>
      <c r="AY167" s="990"/>
      <c r="AZ167" s="990"/>
      <c r="BA167" s="990"/>
      <c r="BB167" s="990"/>
      <c r="BC167" s="990"/>
      <c r="BD167" s="990"/>
    </row>
    <row r="168" spans="1:56" s="1134" customFormat="1" ht="33" customHeight="1">
      <c r="A168" s="1001"/>
      <c r="B168" s="1139" t="s">
        <v>1643</v>
      </c>
      <c r="C168" s="1000" t="s">
        <v>1644</v>
      </c>
      <c r="D168" s="999">
        <v>46226</v>
      </c>
      <c r="E168" s="1007" t="s">
        <v>1645</v>
      </c>
      <c r="F168" s="1151" t="s">
        <v>1646</v>
      </c>
      <c r="G168" s="1089" t="s">
        <v>26</v>
      </c>
      <c r="H168" s="1141">
        <v>1100</v>
      </c>
      <c r="I168" s="1089">
        <v>4</v>
      </c>
      <c r="J168" s="1142">
        <v>1</v>
      </c>
      <c r="K168" s="1143">
        <f t="shared" si="3"/>
        <v>4400</v>
      </c>
      <c r="L168" s="991"/>
      <c r="M168" s="1002"/>
      <c r="N168" s="990"/>
      <c r="O168" s="990"/>
      <c r="P168" s="990"/>
      <c r="Q168" s="990"/>
      <c r="R168" s="990"/>
      <c r="S168" s="990"/>
      <c r="T168" s="990"/>
      <c r="U168" s="990"/>
      <c r="V168" s="990"/>
      <c r="W168" s="990"/>
      <c r="X168" s="990"/>
      <c r="Y168" s="990"/>
      <c r="Z168" s="990"/>
      <c r="AA168" s="990"/>
      <c r="AB168" s="990"/>
      <c r="AC168" s="990"/>
      <c r="AD168" s="990"/>
      <c r="AE168" s="990"/>
      <c r="AF168" s="990"/>
      <c r="AG168" s="990"/>
      <c r="AH168" s="990"/>
      <c r="AI168" s="990"/>
      <c r="AJ168" s="990"/>
      <c r="AK168" s="990"/>
      <c r="AL168" s="990"/>
      <c r="AM168" s="990"/>
      <c r="AN168" s="990"/>
      <c r="AO168" s="990"/>
      <c r="AP168" s="990"/>
      <c r="AQ168" s="990"/>
      <c r="AR168" s="990"/>
      <c r="AS168" s="990"/>
      <c r="AT168" s="990"/>
      <c r="AU168" s="990"/>
      <c r="AV168" s="990"/>
      <c r="AW168" s="990"/>
      <c r="AX168" s="990"/>
      <c r="AY168" s="990"/>
      <c r="AZ168" s="990"/>
      <c r="BA168" s="990"/>
      <c r="BB168" s="990"/>
      <c r="BC168" s="990"/>
      <c r="BD168" s="990"/>
    </row>
    <row r="169" spans="1:56" s="1134" customFormat="1" ht="33" customHeight="1">
      <c r="A169" s="1001"/>
      <c r="B169" s="1139" t="s">
        <v>1647</v>
      </c>
      <c r="C169" s="1000" t="s">
        <v>1648</v>
      </c>
      <c r="D169" s="999">
        <v>46226</v>
      </c>
      <c r="E169" s="1007" t="s">
        <v>1645</v>
      </c>
      <c r="F169" s="1151" t="s">
        <v>1646</v>
      </c>
      <c r="G169" s="1089" t="s">
        <v>26</v>
      </c>
      <c r="H169" s="1141">
        <v>1320</v>
      </c>
      <c r="I169" s="1089">
        <v>4</v>
      </c>
      <c r="J169" s="1142">
        <v>1</v>
      </c>
      <c r="K169" s="1143">
        <f t="shared" si="3"/>
        <v>5280</v>
      </c>
      <c r="L169" s="991"/>
      <c r="M169" s="1002"/>
      <c r="N169" s="990"/>
      <c r="O169" s="990"/>
      <c r="P169" s="990"/>
      <c r="Q169" s="990"/>
      <c r="R169" s="990"/>
      <c r="S169" s="990"/>
      <c r="T169" s="990"/>
      <c r="U169" s="990"/>
      <c r="V169" s="990"/>
      <c r="W169" s="990"/>
      <c r="X169" s="990"/>
      <c r="Y169" s="990"/>
      <c r="Z169" s="990"/>
      <c r="AA169" s="990"/>
      <c r="AB169" s="990"/>
      <c r="AC169" s="990"/>
      <c r="AD169" s="990"/>
      <c r="AE169" s="990"/>
      <c r="AF169" s="990"/>
      <c r="AG169" s="990"/>
      <c r="AH169" s="990"/>
      <c r="AI169" s="990"/>
      <c r="AJ169" s="990"/>
      <c r="AK169" s="990"/>
      <c r="AL169" s="990"/>
      <c r="AM169" s="990"/>
      <c r="AN169" s="990"/>
      <c r="AO169" s="990"/>
      <c r="AP169" s="990"/>
      <c r="AQ169" s="990"/>
      <c r="AR169" s="990"/>
      <c r="AS169" s="990"/>
      <c r="AT169" s="990"/>
      <c r="AU169" s="990"/>
      <c r="AV169" s="990"/>
      <c r="AW169" s="990"/>
      <c r="AX169" s="990"/>
      <c r="AY169" s="990"/>
      <c r="AZ169" s="990"/>
      <c r="BA169" s="990"/>
      <c r="BB169" s="990"/>
      <c r="BC169" s="990"/>
      <c r="BD169" s="990"/>
    </row>
    <row r="170" spans="1:56" s="1134" customFormat="1" ht="33" customHeight="1">
      <c r="A170" s="1001"/>
      <c r="B170" s="1139" t="s">
        <v>1653</v>
      </c>
      <c r="C170" s="1000" t="s">
        <v>1654</v>
      </c>
      <c r="D170" s="999">
        <v>46226</v>
      </c>
      <c r="E170" s="1007" t="s">
        <v>1655</v>
      </c>
      <c r="F170" s="1140" t="s">
        <v>1818</v>
      </c>
      <c r="G170" s="1089" t="s">
        <v>26</v>
      </c>
      <c r="H170" s="1141">
        <v>2200</v>
      </c>
      <c r="I170" s="1089">
        <v>24</v>
      </c>
      <c r="J170" s="1142">
        <v>1</v>
      </c>
      <c r="K170" s="1244">
        <f t="shared" si="3"/>
        <v>52800</v>
      </c>
      <c r="L170" s="991"/>
      <c r="M170" s="1002"/>
      <c r="N170" s="990"/>
      <c r="O170" s="990"/>
      <c r="P170" s="990"/>
      <c r="Q170" s="990"/>
      <c r="R170" s="990"/>
      <c r="S170" s="990"/>
      <c r="T170" s="990"/>
      <c r="U170" s="990"/>
      <c r="V170" s="990"/>
      <c r="W170" s="990"/>
      <c r="X170" s="990"/>
      <c r="Y170" s="990"/>
      <c r="Z170" s="990"/>
      <c r="AA170" s="990"/>
      <c r="AB170" s="990"/>
      <c r="AC170" s="990"/>
      <c r="AD170" s="990"/>
      <c r="AE170" s="990"/>
      <c r="AF170" s="990"/>
      <c r="AG170" s="990"/>
      <c r="AH170" s="990"/>
      <c r="AI170" s="990"/>
      <c r="AJ170" s="990"/>
      <c r="AK170" s="990"/>
      <c r="AL170" s="990"/>
      <c r="AM170" s="990"/>
      <c r="AN170" s="990"/>
      <c r="AO170" s="990"/>
      <c r="AP170" s="990"/>
      <c r="AQ170" s="990"/>
      <c r="AR170" s="990"/>
      <c r="AS170" s="990"/>
      <c r="AT170" s="990"/>
      <c r="AU170" s="990"/>
      <c r="AV170" s="990"/>
      <c r="AW170" s="990"/>
      <c r="AX170" s="990"/>
      <c r="AY170" s="990"/>
      <c r="AZ170" s="990"/>
      <c r="BA170" s="990"/>
      <c r="BB170" s="990"/>
      <c r="BC170" s="990"/>
      <c r="BD170" s="990"/>
    </row>
    <row r="171" spans="1:56" s="1134" customFormat="1" ht="33" customHeight="1">
      <c r="A171" s="1001"/>
      <c r="B171" s="1139" t="s">
        <v>1656</v>
      </c>
      <c r="C171" s="1000" t="s">
        <v>1657</v>
      </c>
      <c r="D171" s="999">
        <v>46226</v>
      </c>
      <c r="E171" s="1007" t="s">
        <v>1655</v>
      </c>
      <c r="F171" s="1140" t="s">
        <v>1818</v>
      </c>
      <c r="G171" s="1089" t="s">
        <v>26</v>
      </c>
      <c r="H171" s="1141">
        <v>2420</v>
      </c>
      <c r="I171" s="1089">
        <v>24</v>
      </c>
      <c r="J171" s="1142">
        <v>1</v>
      </c>
      <c r="K171" s="1244">
        <f t="shared" si="3"/>
        <v>58080</v>
      </c>
      <c r="L171" s="991"/>
      <c r="M171" s="1002"/>
      <c r="N171" s="990"/>
      <c r="O171" s="990"/>
      <c r="P171" s="990"/>
      <c r="Q171" s="990"/>
      <c r="R171" s="990"/>
      <c r="S171" s="990"/>
      <c r="T171" s="990"/>
      <c r="U171" s="990"/>
      <c r="V171" s="990"/>
      <c r="W171" s="990"/>
      <c r="X171" s="990"/>
      <c r="Y171" s="990"/>
      <c r="Z171" s="990"/>
      <c r="AA171" s="990"/>
      <c r="AB171" s="990"/>
      <c r="AC171" s="990"/>
      <c r="AD171" s="990"/>
      <c r="AE171" s="990"/>
      <c r="AF171" s="990"/>
      <c r="AG171" s="990"/>
      <c r="AH171" s="990"/>
      <c r="AI171" s="990"/>
      <c r="AJ171" s="990"/>
      <c r="AK171" s="990"/>
      <c r="AL171" s="990"/>
      <c r="AM171" s="990"/>
      <c r="AN171" s="990"/>
      <c r="AO171" s="990"/>
      <c r="AP171" s="990"/>
      <c r="AQ171" s="990"/>
      <c r="AR171" s="990"/>
      <c r="AS171" s="990"/>
      <c r="AT171" s="990"/>
      <c r="AU171" s="990"/>
      <c r="AV171" s="990"/>
      <c r="AW171" s="990"/>
      <c r="AX171" s="990"/>
      <c r="AY171" s="990"/>
      <c r="AZ171" s="990"/>
      <c r="BA171" s="990"/>
      <c r="BB171" s="990"/>
      <c r="BC171" s="990"/>
      <c r="BD171" s="990"/>
    </row>
    <row r="172" spans="1:56" s="1134" customFormat="1" ht="33" customHeight="1">
      <c r="A172" s="1001"/>
      <c r="B172" s="1139" t="s">
        <v>1658</v>
      </c>
      <c r="C172" s="1000" t="s">
        <v>1659</v>
      </c>
      <c r="D172" s="999">
        <v>46226</v>
      </c>
      <c r="E172" s="1007" t="s">
        <v>1660</v>
      </c>
      <c r="F172" s="1140" t="s">
        <v>1819</v>
      </c>
      <c r="G172" s="1089" t="s">
        <v>26</v>
      </c>
      <c r="H172" s="1141">
        <v>33</v>
      </c>
      <c r="I172" s="1089">
        <v>184.74239999999998</v>
      </c>
      <c r="J172" s="1142">
        <v>1</v>
      </c>
      <c r="K172" s="1244">
        <f t="shared" si="3"/>
        <v>6096.4991999999993</v>
      </c>
      <c r="L172" s="991"/>
      <c r="M172" s="1002"/>
      <c r="N172" s="990"/>
      <c r="O172" s="990"/>
      <c r="P172" s="990"/>
      <c r="Q172" s="990"/>
      <c r="R172" s="990"/>
      <c r="S172" s="990"/>
      <c r="T172" s="990"/>
      <c r="U172" s="990"/>
      <c r="V172" s="990"/>
      <c r="W172" s="990"/>
      <c r="X172" s="990"/>
      <c r="Y172" s="990"/>
      <c r="Z172" s="990"/>
      <c r="AA172" s="990"/>
      <c r="AB172" s="990"/>
      <c r="AC172" s="990"/>
      <c r="AD172" s="990"/>
      <c r="AE172" s="990"/>
      <c r="AF172" s="990"/>
      <c r="AG172" s="990"/>
      <c r="AH172" s="990"/>
      <c r="AI172" s="990"/>
      <c r="AJ172" s="990"/>
      <c r="AK172" s="990"/>
      <c r="AL172" s="990"/>
      <c r="AM172" s="990"/>
      <c r="AN172" s="990"/>
      <c r="AO172" s="990"/>
      <c r="AP172" s="990"/>
      <c r="AQ172" s="990"/>
      <c r="AR172" s="990"/>
      <c r="AS172" s="990"/>
      <c r="AT172" s="990"/>
      <c r="AU172" s="990"/>
      <c r="AV172" s="990"/>
      <c r="AW172" s="990"/>
      <c r="AX172" s="990"/>
      <c r="AY172" s="990"/>
      <c r="AZ172" s="990"/>
      <c r="BA172" s="990"/>
      <c r="BB172" s="990"/>
      <c r="BC172" s="990"/>
      <c r="BD172" s="990"/>
    </row>
    <row r="173" spans="1:56" s="1134" customFormat="1" ht="33" customHeight="1">
      <c r="A173" s="1001"/>
      <c r="B173" s="1139" t="s">
        <v>1535</v>
      </c>
      <c r="C173" s="1000" t="s">
        <v>1536</v>
      </c>
      <c r="D173" s="999">
        <v>46226</v>
      </c>
      <c r="E173" s="1007" t="s">
        <v>1661</v>
      </c>
      <c r="F173" s="1140" t="s">
        <v>1820</v>
      </c>
      <c r="G173" s="1089" t="s">
        <v>26</v>
      </c>
      <c r="H173" s="1141">
        <v>165</v>
      </c>
      <c r="I173" s="1089">
        <v>78</v>
      </c>
      <c r="J173" s="1142">
        <v>1</v>
      </c>
      <c r="K173" s="1244">
        <f t="shared" si="3"/>
        <v>12870</v>
      </c>
      <c r="L173" s="991"/>
      <c r="M173" s="1002"/>
      <c r="N173" s="990"/>
      <c r="O173" s="990"/>
      <c r="P173" s="990"/>
      <c r="Q173" s="990"/>
      <c r="R173" s="990"/>
      <c r="S173" s="990"/>
      <c r="T173" s="990"/>
      <c r="U173" s="990"/>
      <c r="V173" s="990"/>
      <c r="W173" s="990"/>
      <c r="X173" s="990"/>
      <c r="Y173" s="990"/>
      <c r="Z173" s="990"/>
      <c r="AA173" s="990"/>
      <c r="AB173" s="990"/>
      <c r="AC173" s="990"/>
      <c r="AD173" s="990"/>
      <c r="AE173" s="990"/>
      <c r="AF173" s="990"/>
      <c r="AG173" s="990"/>
      <c r="AH173" s="990"/>
      <c r="AI173" s="990"/>
      <c r="AJ173" s="990"/>
      <c r="AK173" s="990"/>
      <c r="AL173" s="990"/>
      <c r="AM173" s="990"/>
      <c r="AN173" s="990"/>
      <c r="AO173" s="990"/>
      <c r="AP173" s="990"/>
      <c r="AQ173" s="990"/>
      <c r="AR173" s="990"/>
      <c r="AS173" s="990"/>
      <c r="AT173" s="990"/>
      <c r="AU173" s="990"/>
      <c r="AV173" s="990"/>
      <c r="AW173" s="990"/>
      <c r="AX173" s="990"/>
      <c r="AY173" s="990"/>
      <c r="AZ173" s="990"/>
      <c r="BA173" s="990"/>
      <c r="BB173" s="990"/>
      <c r="BC173" s="990"/>
      <c r="BD173" s="990"/>
    </row>
    <row r="174" spans="1:56" s="1134" customFormat="1" ht="33" customHeight="1">
      <c r="A174" s="1001"/>
      <c r="B174" s="1139" t="s">
        <v>1662</v>
      </c>
      <c r="C174" s="1000" t="s">
        <v>1663</v>
      </c>
      <c r="D174" s="999">
        <v>46226</v>
      </c>
      <c r="E174" s="1007" t="s">
        <v>1664</v>
      </c>
      <c r="F174" s="1140" t="s">
        <v>1821</v>
      </c>
      <c r="G174" s="1089" t="s">
        <v>26</v>
      </c>
      <c r="H174" s="1141">
        <v>715</v>
      </c>
      <c r="I174" s="1089">
        <v>1</v>
      </c>
      <c r="J174" s="1142">
        <v>1</v>
      </c>
      <c r="K174" s="1244">
        <f>IF(G174="Approved",H174*I174*J174,0)</f>
        <v>715</v>
      </c>
      <c r="L174" s="991"/>
      <c r="M174" s="1002"/>
      <c r="N174" s="990"/>
      <c r="O174" s="990"/>
      <c r="P174" s="990"/>
      <c r="Q174" s="990"/>
      <c r="R174" s="990"/>
      <c r="S174" s="990"/>
      <c r="T174" s="990"/>
      <c r="U174" s="990"/>
      <c r="V174" s="990"/>
      <c r="W174" s="990"/>
      <c r="X174" s="990"/>
      <c r="Y174" s="990"/>
      <c r="Z174" s="990"/>
      <c r="AA174" s="990"/>
      <c r="AB174" s="990"/>
      <c r="AC174" s="990"/>
      <c r="AD174" s="990"/>
      <c r="AE174" s="990"/>
      <c r="AF174" s="990"/>
      <c r="AG174" s="990"/>
      <c r="AH174" s="990"/>
      <c r="AI174" s="990"/>
      <c r="AJ174" s="990"/>
      <c r="AK174" s="990"/>
      <c r="AL174" s="990"/>
      <c r="AM174" s="990"/>
      <c r="AN174" s="990"/>
      <c r="AO174" s="990"/>
      <c r="AP174" s="990"/>
      <c r="AQ174" s="990"/>
      <c r="AR174" s="990"/>
      <c r="AS174" s="990"/>
      <c r="AT174" s="990"/>
      <c r="AU174" s="990"/>
      <c r="AV174" s="990"/>
      <c r="AW174" s="990"/>
      <c r="AX174" s="990"/>
      <c r="AY174" s="990"/>
      <c r="AZ174" s="990"/>
      <c r="BA174" s="990"/>
      <c r="BB174" s="990"/>
      <c r="BC174" s="990"/>
      <c r="BD174" s="990"/>
    </row>
    <row r="175" spans="1:56" s="1134" customFormat="1" ht="33" customHeight="1">
      <c r="A175" s="1001"/>
      <c r="B175" s="1139" t="s">
        <v>1247</v>
      </c>
      <c r="C175" s="1000" t="s">
        <v>1248</v>
      </c>
      <c r="D175" s="999">
        <v>46226</v>
      </c>
      <c r="E175" s="1007" t="s">
        <v>1665</v>
      </c>
      <c r="F175" s="1140" t="s">
        <v>1822</v>
      </c>
      <c r="G175" s="1089" t="s">
        <v>26</v>
      </c>
      <c r="H175" s="1141">
        <v>440</v>
      </c>
      <c r="I175" s="1089">
        <v>348.06</v>
      </c>
      <c r="J175" s="1142">
        <v>0.2</v>
      </c>
      <c r="K175" s="1244">
        <f t="shared" si="3"/>
        <v>30629.279999999999</v>
      </c>
      <c r="L175" s="991"/>
      <c r="M175" s="1002"/>
      <c r="N175" s="990"/>
      <c r="O175" s="990"/>
      <c r="P175" s="990"/>
      <c r="Q175" s="990"/>
      <c r="R175" s="990"/>
      <c r="S175" s="990"/>
      <c r="T175" s="990"/>
      <c r="U175" s="990"/>
      <c r="V175" s="990"/>
      <c r="W175" s="990"/>
      <c r="X175" s="990"/>
      <c r="Y175" s="990"/>
      <c r="Z175" s="990"/>
      <c r="AA175" s="990"/>
      <c r="AB175" s="990"/>
      <c r="AC175" s="990"/>
      <c r="AD175" s="990"/>
      <c r="AE175" s="990"/>
      <c r="AF175" s="990"/>
      <c r="AG175" s="990"/>
      <c r="AH175" s="990"/>
      <c r="AI175" s="990"/>
      <c r="AJ175" s="990"/>
      <c r="AK175" s="990"/>
      <c r="AL175" s="990"/>
      <c r="AM175" s="990"/>
      <c r="AN175" s="990"/>
      <c r="AO175" s="990"/>
      <c r="AP175" s="990"/>
      <c r="AQ175" s="990"/>
      <c r="AR175" s="990"/>
      <c r="AS175" s="990"/>
      <c r="AT175" s="990"/>
      <c r="AU175" s="990"/>
      <c r="AV175" s="990"/>
      <c r="AW175" s="990"/>
      <c r="AX175" s="990"/>
      <c r="AY175" s="990"/>
      <c r="AZ175" s="990"/>
      <c r="BA175" s="990"/>
      <c r="BB175" s="990"/>
      <c r="BC175" s="990"/>
      <c r="BD175" s="990"/>
    </row>
    <row r="176" spans="1:56" s="1134" customFormat="1" ht="33" customHeight="1">
      <c r="A176" s="1001"/>
      <c r="B176" s="1139" t="s">
        <v>1666</v>
      </c>
      <c r="C176" s="1000" t="s">
        <v>1667</v>
      </c>
      <c r="D176" s="999">
        <v>46226</v>
      </c>
      <c r="E176" s="1007" t="s">
        <v>1668</v>
      </c>
      <c r="F176" s="1140" t="s">
        <v>1823</v>
      </c>
      <c r="G176" s="1089" t="s">
        <v>26</v>
      </c>
      <c r="H176" s="1141">
        <v>330</v>
      </c>
      <c r="I176" s="1089">
        <v>53.7</v>
      </c>
      <c r="J176" s="1142">
        <v>1</v>
      </c>
      <c r="K176" s="1244">
        <f t="shared" si="3"/>
        <v>17721</v>
      </c>
      <c r="L176" s="991"/>
      <c r="M176" s="1002"/>
      <c r="N176" s="990"/>
      <c r="O176" s="990"/>
      <c r="P176" s="990"/>
      <c r="Q176" s="990"/>
      <c r="R176" s="990"/>
      <c r="S176" s="990"/>
      <c r="T176" s="990"/>
      <c r="U176" s="990"/>
      <c r="V176" s="990"/>
      <c r="W176" s="990"/>
      <c r="X176" s="990"/>
      <c r="Y176" s="990"/>
      <c r="Z176" s="990"/>
      <c r="AA176" s="990"/>
      <c r="AB176" s="990"/>
      <c r="AC176" s="990"/>
      <c r="AD176" s="990"/>
      <c r="AE176" s="990"/>
      <c r="AF176" s="990"/>
      <c r="AG176" s="990"/>
      <c r="AH176" s="990"/>
      <c r="AI176" s="990"/>
      <c r="AJ176" s="990"/>
      <c r="AK176" s="990"/>
      <c r="AL176" s="990"/>
      <c r="AM176" s="990"/>
      <c r="AN176" s="990"/>
      <c r="AO176" s="990"/>
      <c r="AP176" s="990"/>
      <c r="AQ176" s="990"/>
      <c r="AR176" s="990"/>
      <c r="AS176" s="990"/>
      <c r="AT176" s="990"/>
      <c r="AU176" s="990"/>
      <c r="AV176" s="990"/>
      <c r="AW176" s="990"/>
      <c r="AX176" s="990"/>
      <c r="AY176" s="990"/>
      <c r="AZ176" s="990"/>
      <c r="BA176" s="990"/>
      <c r="BB176" s="990"/>
      <c r="BC176" s="990"/>
      <c r="BD176" s="990"/>
    </row>
    <row r="177" spans="1:56" s="1134" customFormat="1" ht="33" customHeight="1">
      <c r="A177" s="1001"/>
      <c r="B177" s="1139" t="s">
        <v>1669</v>
      </c>
      <c r="C177" s="1000" t="s">
        <v>1670</v>
      </c>
      <c r="D177" s="999">
        <v>46226</v>
      </c>
      <c r="E177" s="1007" t="s">
        <v>1668</v>
      </c>
      <c r="F177" s="1140" t="s">
        <v>1823</v>
      </c>
      <c r="G177" s="1089" t="s">
        <v>26</v>
      </c>
      <c r="H177" s="1141">
        <v>220</v>
      </c>
      <c r="I177" s="1089">
        <v>219.16</v>
      </c>
      <c r="J177" s="1142">
        <v>1</v>
      </c>
      <c r="K177" s="1244">
        <f t="shared" si="3"/>
        <v>48215.199999999997</v>
      </c>
      <c r="L177" s="991"/>
      <c r="M177" s="1002"/>
      <c r="N177" s="990"/>
      <c r="O177" s="990"/>
      <c r="P177" s="990"/>
      <c r="Q177" s="990"/>
      <c r="R177" s="990"/>
      <c r="S177" s="990"/>
      <c r="T177" s="990"/>
      <c r="U177" s="990"/>
      <c r="V177" s="990"/>
      <c r="W177" s="990"/>
      <c r="X177" s="990"/>
      <c r="Y177" s="990"/>
      <c r="Z177" s="990"/>
      <c r="AA177" s="990"/>
      <c r="AB177" s="990"/>
      <c r="AC177" s="990"/>
      <c r="AD177" s="990"/>
      <c r="AE177" s="990"/>
      <c r="AF177" s="990"/>
      <c r="AG177" s="990"/>
      <c r="AH177" s="990"/>
      <c r="AI177" s="990"/>
      <c r="AJ177" s="990"/>
      <c r="AK177" s="990"/>
      <c r="AL177" s="990"/>
      <c r="AM177" s="990"/>
      <c r="AN177" s="990"/>
      <c r="AO177" s="990"/>
      <c r="AP177" s="990"/>
      <c r="AQ177" s="990"/>
      <c r="AR177" s="990"/>
      <c r="AS177" s="990"/>
      <c r="AT177" s="990"/>
      <c r="AU177" s="990"/>
      <c r="AV177" s="990"/>
      <c r="AW177" s="990"/>
      <c r="AX177" s="990"/>
      <c r="AY177" s="990"/>
      <c r="AZ177" s="990"/>
      <c r="BA177" s="990"/>
      <c r="BB177" s="990"/>
      <c r="BC177" s="990"/>
      <c r="BD177" s="990"/>
    </row>
    <row r="178" spans="1:56" s="1134" customFormat="1" ht="33" customHeight="1">
      <c r="A178" s="1001"/>
      <c r="B178" s="1139" t="s">
        <v>1671</v>
      </c>
      <c r="C178" s="1000" t="s">
        <v>1672</v>
      </c>
      <c r="D178" s="999">
        <v>46226</v>
      </c>
      <c r="E178" s="1007" t="s">
        <v>1668</v>
      </c>
      <c r="F178" s="1140" t="s">
        <v>1823</v>
      </c>
      <c r="G178" s="1089" t="s">
        <v>26</v>
      </c>
      <c r="H178" s="1141">
        <v>154</v>
      </c>
      <c r="I178" s="1089">
        <v>41.76</v>
      </c>
      <c r="J178" s="1142">
        <v>1</v>
      </c>
      <c r="K178" s="1244">
        <f t="shared" si="3"/>
        <v>6431.04</v>
      </c>
      <c r="L178" s="991"/>
      <c r="M178" s="1002"/>
      <c r="N178" s="990"/>
      <c r="O178" s="990"/>
      <c r="P178" s="990"/>
      <c r="Q178" s="990"/>
      <c r="R178" s="990"/>
      <c r="S178" s="990"/>
      <c r="T178" s="990"/>
      <c r="U178" s="990"/>
      <c r="V178" s="990"/>
      <c r="W178" s="990"/>
      <c r="X178" s="990"/>
      <c r="Y178" s="990"/>
      <c r="Z178" s="990"/>
      <c r="AA178" s="990"/>
      <c r="AB178" s="990"/>
      <c r="AC178" s="990"/>
      <c r="AD178" s="990"/>
      <c r="AE178" s="990"/>
      <c r="AF178" s="990"/>
      <c r="AG178" s="990"/>
      <c r="AH178" s="990"/>
      <c r="AI178" s="990"/>
      <c r="AJ178" s="990"/>
      <c r="AK178" s="990"/>
      <c r="AL178" s="990"/>
      <c r="AM178" s="990"/>
      <c r="AN178" s="990"/>
      <c r="AO178" s="990"/>
      <c r="AP178" s="990"/>
      <c r="AQ178" s="990"/>
      <c r="AR178" s="990"/>
      <c r="AS178" s="990"/>
      <c r="AT178" s="990"/>
      <c r="AU178" s="990"/>
      <c r="AV178" s="990"/>
      <c r="AW178" s="990"/>
      <c r="AX178" s="990"/>
      <c r="AY178" s="990"/>
      <c r="AZ178" s="990"/>
      <c r="BA178" s="990"/>
      <c r="BB178" s="990"/>
      <c r="BC178" s="990"/>
      <c r="BD178" s="990"/>
    </row>
    <row r="179" spans="1:56" s="1134" customFormat="1" ht="33" customHeight="1">
      <c r="A179" s="1001"/>
      <c r="B179" s="1139" t="s">
        <v>1673</v>
      </c>
      <c r="C179" s="1000" t="s">
        <v>1674</v>
      </c>
      <c r="D179" s="999">
        <v>46226</v>
      </c>
      <c r="E179" s="1007" t="s">
        <v>1668</v>
      </c>
      <c r="F179" s="1140" t="s">
        <v>1823</v>
      </c>
      <c r="G179" s="1089" t="s">
        <v>26</v>
      </c>
      <c r="H179" s="1141">
        <v>138</v>
      </c>
      <c r="I179" s="1089">
        <v>43.2</v>
      </c>
      <c r="J179" s="1142">
        <v>1</v>
      </c>
      <c r="K179" s="1244">
        <f t="shared" si="3"/>
        <v>5961.6</v>
      </c>
      <c r="L179" s="991"/>
      <c r="M179" s="1002"/>
      <c r="N179" s="990"/>
      <c r="O179" s="990"/>
      <c r="P179" s="990"/>
      <c r="Q179" s="990"/>
      <c r="R179" s="990"/>
      <c r="S179" s="990"/>
      <c r="T179" s="990"/>
      <c r="U179" s="990"/>
      <c r="V179" s="990"/>
      <c r="W179" s="990"/>
      <c r="X179" s="990"/>
      <c r="Y179" s="990"/>
      <c r="Z179" s="990"/>
      <c r="AA179" s="990"/>
      <c r="AB179" s="990"/>
      <c r="AC179" s="990"/>
      <c r="AD179" s="990"/>
      <c r="AE179" s="990"/>
      <c r="AF179" s="990"/>
      <c r="AG179" s="990"/>
      <c r="AH179" s="990"/>
      <c r="AI179" s="990"/>
      <c r="AJ179" s="990"/>
      <c r="AK179" s="990"/>
      <c r="AL179" s="990"/>
      <c r="AM179" s="990"/>
      <c r="AN179" s="990"/>
      <c r="AO179" s="990"/>
      <c r="AP179" s="990"/>
      <c r="AQ179" s="990"/>
      <c r="AR179" s="990"/>
      <c r="AS179" s="990"/>
      <c r="AT179" s="990"/>
      <c r="AU179" s="990"/>
      <c r="AV179" s="990"/>
      <c r="AW179" s="990"/>
      <c r="AX179" s="990"/>
      <c r="AY179" s="990"/>
      <c r="AZ179" s="990"/>
      <c r="BA179" s="990"/>
      <c r="BB179" s="990"/>
      <c r="BC179" s="990"/>
      <c r="BD179" s="990"/>
    </row>
    <row r="180" spans="1:56" s="1134" customFormat="1" ht="33" customHeight="1">
      <c r="A180" s="1001"/>
      <c r="B180" s="1139" t="s">
        <v>1675</v>
      </c>
      <c r="C180" s="1000" t="s">
        <v>1676</v>
      </c>
      <c r="D180" s="999">
        <v>46226</v>
      </c>
      <c r="E180" s="1007" t="s">
        <v>1668</v>
      </c>
      <c r="F180" s="1140" t="s">
        <v>1823</v>
      </c>
      <c r="G180" s="1089" t="s">
        <v>26</v>
      </c>
      <c r="H180" s="1141">
        <v>121</v>
      </c>
      <c r="I180" s="1089">
        <v>353.38</v>
      </c>
      <c r="J180" s="1142">
        <v>1</v>
      </c>
      <c r="K180" s="1244">
        <f t="shared" si="3"/>
        <v>42758.979999999996</v>
      </c>
      <c r="L180" s="991"/>
      <c r="M180" s="1002"/>
      <c r="N180" s="990"/>
      <c r="O180" s="990"/>
      <c r="P180" s="990"/>
      <c r="Q180" s="990"/>
      <c r="R180" s="990"/>
      <c r="S180" s="990"/>
      <c r="T180" s="990"/>
      <c r="U180" s="990"/>
      <c r="V180" s="990"/>
      <c r="W180" s="990"/>
      <c r="X180" s="990"/>
      <c r="Y180" s="990"/>
      <c r="Z180" s="990"/>
      <c r="AA180" s="990"/>
      <c r="AB180" s="990"/>
      <c r="AC180" s="990"/>
      <c r="AD180" s="990"/>
      <c r="AE180" s="990"/>
      <c r="AF180" s="990"/>
      <c r="AG180" s="990"/>
      <c r="AH180" s="990"/>
      <c r="AI180" s="990"/>
      <c r="AJ180" s="990"/>
      <c r="AK180" s="990"/>
      <c r="AL180" s="990"/>
      <c r="AM180" s="990"/>
      <c r="AN180" s="990"/>
      <c r="AO180" s="990"/>
      <c r="AP180" s="990"/>
      <c r="AQ180" s="990"/>
      <c r="AR180" s="990"/>
      <c r="AS180" s="990"/>
      <c r="AT180" s="990"/>
      <c r="AU180" s="990"/>
      <c r="AV180" s="990"/>
      <c r="AW180" s="990"/>
      <c r="AX180" s="990"/>
      <c r="AY180" s="990"/>
      <c r="AZ180" s="990"/>
      <c r="BA180" s="990"/>
      <c r="BB180" s="990"/>
      <c r="BC180" s="990"/>
      <c r="BD180" s="990"/>
    </row>
    <row r="181" spans="1:56" s="1134" customFormat="1" ht="33" customHeight="1">
      <c r="A181" s="1001"/>
      <c r="B181" s="1139" t="s">
        <v>1677</v>
      </c>
      <c r="C181" s="1000" t="s">
        <v>1678</v>
      </c>
      <c r="D181" s="999">
        <v>46226</v>
      </c>
      <c r="E181" s="1007" t="s">
        <v>1668</v>
      </c>
      <c r="F181" s="1140" t="s">
        <v>1823</v>
      </c>
      <c r="G181" s="1089" t="s">
        <v>26</v>
      </c>
      <c r="H181" s="1141">
        <v>99</v>
      </c>
      <c r="I181" s="1089">
        <v>129.34</v>
      </c>
      <c r="J181" s="1142">
        <v>1</v>
      </c>
      <c r="K181" s="1244">
        <f t="shared" si="3"/>
        <v>12804.66</v>
      </c>
      <c r="L181" s="991"/>
      <c r="M181" s="1002"/>
      <c r="N181" s="990"/>
      <c r="O181" s="990"/>
      <c r="P181" s="990"/>
      <c r="Q181" s="990"/>
      <c r="R181" s="990"/>
      <c r="S181" s="990"/>
      <c r="T181" s="990"/>
      <c r="U181" s="990"/>
      <c r="V181" s="990"/>
      <c r="W181" s="990"/>
      <c r="X181" s="990"/>
      <c r="Y181" s="990"/>
      <c r="Z181" s="990"/>
      <c r="AA181" s="990"/>
      <c r="AB181" s="990"/>
      <c r="AC181" s="990"/>
      <c r="AD181" s="990"/>
      <c r="AE181" s="990"/>
      <c r="AF181" s="990"/>
      <c r="AG181" s="990"/>
      <c r="AH181" s="990"/>
      <c r="AI181" s="990"/>
      <c r="AJ181" s="990"/>
      <c r="AK181" s="990"/>
      <c r="AL181" s="990"/>
      <c r="AM181" s="990"/>
      <c r="AN181" s="990"/>
      <c r="AO181" s="990"/>
      <c r="AP181" s="990"/>
      <c r="AQ181" s="990"/>
      <c r="AR181" s="990"/>
      <c r="AS181" s="990"/>
      <c r="AT181" s="990"/>
      <c r="AU181" s="990"/>
      <c r="AV181" s="990"/>
      <c r="AW181" s="990"/>
      <c r="AX181" s="990"/>
      <c r="AY181" s="990"/>
      <c r="AZ181" s="990"/>
      <c r="BA181" s="990"/>
      <c r="BB181" s="990"/>
      <c r="BC181" s="990"/>
      <c r="BD181" s="990"/>
    </row>
    <row r="182" spans="1:56" s="1134" customFormat="1" ht="33" customHeight="1">
      <c r="A182" s="1001"/>
      <c r="B182" s="1139" t="s">
        <v>1679</v>
      </c>
      <c r="C182" s="1000" t="s">
        <v>1680</v>
      </c>
      <c r="D182" s="999">
        <v>46226</v>
      </c>
      <c r="E182" s="1007" t="s">
        <v>1668</v>
      </c>
      <c r="F182" s="1140" t="s">
        <v>1823</v>
      </c>
      <c r="G182" s="1089" t="s">
        <v>26</v>
      </c>
      <c r="H182" s="1141">
        <v>88</v>
      </c>
      <c r="I182" s="1089">
        <v>158.78</v>
      </c>
      <c r="J182" s="1142">
        <v>1</v>
      </c>
      <c r="K182" s="1244">
        <f t="shared" si="3"/>
        <v>13972.64</v>
      </c>
      <c r="L182" s="991"/>
      <c r="M182" s="1002"/>
      <c r="N182" s="990"/>
      <c r="O182" s="990"/>
      <c r="P182" s="990"/>
      <c r="Q182" s="990"/>
      <c r="R182" s="990"/>
      <c r="S182" s="990"/>
      <c r="T182" s="990"/>
      <c r="U182" s="990"/>
      <c r="V182" s="990"/>
      <c r="W182" s="990"/>
      <c r="X182" s="990"/>
      <c r="Y182" s="990"/>
      <c r="Z182" s="990"/>
      <c r="AA182" s="990"/>
      <c r="AB182" s="990"/>
      <c r="AC182" s="990"/>
      <c r="AD182" s="990"/>
      <c r="AE182" s="990"/>
      <c r="AF182" s="990"/>
      <c r="AG182" s="990"/>
      <c r="AH182" s="990"/>
      <c r="AI182" s="990"/>
      <c r="AJ182" s="990"/>
      <c r="AK182" s="990"/>
      <c r="AL182" s="990"/>
      <c r="AM182" s="990"/>
      <c r="AN182" s="990"/>
      <c r="AO182" s="990"/>
      <c r="AP182" s="990"/>
      <c r="AQ182" s="990"/>
      <c r="AR182" s="990"/>
      <c r="AS182" s="990"/>
      <c r="AT182" s="990"/>
      <c r="AU182" s="990"/>
      <c r="AV182" s="990"/>
      <c r="AW182" s="990"/>
      <c r="AX182" s="990"/>
      <c r="AY182" s="990"/>
      <c r="AZ182" s="990"/>
      <c r="BA182" s="990"/>
      <c r="BB182" s="990"/>
      <c r="BC182" s="990"/>
      <c r="BD182" s="990"/>
    </row>
    <row r="183" spans="1:56" s="1134" customFormat="1" ht="33" customHeight="1">
      <c r="A183" s="1001"/>
      <c r="B183" s="1139" t="s">
        <v>1681</v>
      </c>
      <c r="C183" s="1000" t="s">
        <v>1682</v>
      </c>
      <c r="D183" s="999">
        <v>46226</v>
      </c>
      <c r="E183" s="1007" t="s">
        <v>1668</v>
      </c>
      <c r="F183" s="1140" t="s">
        <v>1823</v>
      </c>
      <c r="G183" s="1089" t="s">
        <v>26</v>
      </c>
      <c r="H183" s="1141">
        <v>61</v>
      </c>
      <c r="I183" s="1089">
        <v>1154.5999999999999</v>
      </c>
      <c r="J183" s="1142">
        <v>1</v>
      </c>
      <c r="K183" s="1244">
        <f t="shared" si="3"/>
        <v>70430.599999999991</v>
      </c>
      <c r="L183" s="991"/>
      <c r="M183" s="1002"/>
      <c r="N183" s="990"/>
      <c r="O183" s="990"/>
      <c r="P183" s="990"/>
      <c r="Q183" s="990"/>
      <c r="R183" s="990"/>
      <c r="S183" s="990"/>
      <c r="T183" s="990"/>
      <c r="U183" s="990"/>
      <c r="V183" s="990"/>
      <c r="W183" s="990"/>
      <c r="X183" s="990"/>
      <c r="Y183" s="990"/>
      <c r="Z183" s="990"/>
      <c r="AA183" s="990"/>
      <c r="AB183" s="990"/>
      <c r="AC183" s="990"/>
      <c r="AD183" s="990"/>
      <c r="AE183" s="990"/>
      <c r="AF183" s="990"/>
      <c r="AG183" s="990"/>
      <c r="AH183" s="990"/>
      <c r="AI183" s="990"/>
      <c r="AJ183" s="990"/>
      <c r="AK183" s="990"/>
      <c r="AL183" s="990"/>
      <c r="AM183" s="990"/>
      <c r="AN183" s="990"/>
      <c r="AO183" s="990"/>
      <c r="AP183" s="990"/>
      <c r="AQ183" s="990"/>
      <c r="AR183" s="990"/>
      <c r="AS183" s="990"/>
      <c r="AT183" s="990"/>
      <c r="AU183" s="990"/>
      <c r="AV183" s="990"/>
      <c r="AW183" s="990"/>
      <c r="AX183" s="990"/>
      <c r="AY183" s="990"/>
      <c r="AZ183" s="990"/>
      <c r="BA183" s="990"/>
      <c r="BB183" s="990"/>
      <c r="BC183" s="990"/>
      <c r="BD183" s="990"/>
    </row>
    <row r="184" spans="1:56" s="1134" customFormat="1" ht="33" customHeight="1">
      <c r="A184" s="1001"/>
      <c r="B184" s="1139" t="s">
        <v>1683</v>
      </c>
      <c r="C184" s="1000" t="s">
        <v>1684</v>
      </c>
      <c r="D184" s="999">
        <v>46226</v>
      </c>
      <c r="E184" s="1007" t="s">
        <v>1685</v>
      </c>
      <c r="F184" s="1140" t="s">
        <v>1824</v>
      </c>
      <c r="G184" s="1089" t="s">
        <v>26</v>
      </c>
      <c r="H184" s="1141">
        <v>2420</v>
      </c>
      <c r="I184" s="1089">
        <v>12</v>
      </c>
      <c r="J184" s="1142">
        <v>1</v>
      </c>
      <c r="K184" s="1244">
        <f t="shared" si="3"/>
        <v>29040</v>
      </c>
      <c r="L184" s="991"/>
      <c r="M184" s="1002"/>
      <c r="N184" s="990"/>
      <c r="O184" s="990"/>
      <c r="P184" s="990"/>
      <c r="Q184" s="990"/>
      <c r="R184" s="990"/>
      <c r="S184" s="990"/>
      <c r="T184" s="990"/>
      <c r="U184" s="990"/>
      <c r="V184" s="990"/>
      <c r="W184" s="990"/>
      <c r="X184" s="990"/>
      <c r="Y184" s="990"/>
      <c r="Z184" s="990"/>
      <c r="AA184" s="990"/>
      <c r="AB184" s="990"/>
      <c r="AC184" s="990"/>
      <c r="AD184" s="990"/>
      <c r="AE184" s="990"/>
      <c r="AF184" s="990"/>
      <c r="AG184" s="990"/>
      <c r="AH184" s="990"/>
      <c r="AI184" s="990"/>
      <c r="AJ184" s="990"/>
      <c r="AK184" s="990"/>
      <c r="AL184" s="990"/>
      <c r="AM184" s="990"/>
      <c r="AN184" s="990"/>
      <c r="AO184" s="990"/>
      <c r="AP184" s="990"/>
      <c r="AQ184" s="990"/>
      <c r="AR184" s="990"/>
      <c r="AS184" s="990"/>
      <c r="AT184" s="990"/>
      <c r="AU184" s="990"/>
      <c r="AV184" s="990"/>
      <c r="AW184" s="990"/>
      <c r="AX184" s="990"/>
      <c r="AY184" s="990"/>
      <c r="AZ184" s="990"/>
      <c r="BA184" s="990"/>
      <c r="BB184" s="990"/>
      <c r="BC184" s="990"/>
      <c r="BD184" s="990"/>
    </row>
    <row r="185" spans="1:56" s="1134" customFormat="1" ht="33" customHeight="1">
      <c r="A185" s="1001"/>
      <c r="B185" s="1139" t="s">
        <v>1686</v>
      </c>
      <c r="C185" s="1000" t="s">
        <v>1687</v>
      </c>
      <c r="D185" s="999">
        <v>46226</v>
      </c>
      <c r="E185" s="1007" t="s">
        <v>1688</v>
      </c>
      <c r="F185" s="1140" t="s">
        <v>1825</v>
      </c>
      <c r="G185" s="1089" t="s">
        <v>26</v>
      </c>
      <c r="H185" s="1141">
        <v>6600</v>
      </c>
      <c r="I185" s="1089">
        <v>2</v>
      </c>
      <c r="J185" s="1142">
        <v>1</v>
      </c>
      <c r="K185" s="1244">
        <f t="shared" si="3"/>
        <v>13200</v>
      </c>
      <c r="L185" s="991"/>
      <c r="M185" s="1002"/>
      <c r="N185" s="990"/>
      <c r="O185" s="990"/>
      <c r="P185" s="990"/>
      <c r="Q185" s="990"/>
      <c r="R185" s="990"/>
      <c r="S185" s="990"/>
      <c r="T185" s="990"/>
      <c r="U185" s="990"/>
      <c r="V185" s="990"/>
      <c r="W185" s="990"/>
      <c r="X185" s="990"/>
      <c r="Y185" s="990"/>
      <c r="Z185" s="990"/>
      <c r="AA185" s="990"/>
      <c r="AB185" s="990"/>
      <c r="AC185" s="990"/>
      <c r="AD185" s="990"/>
      <c r="AE185" s="990"/>
      <c r="AF185" s="990"/>
      <c r="AG185" s="990"/>
      <c r="AH185" s="990"/>
      <c r="AI185" s="990"/>
      <c r="AJ185" s="990"/>
      <c r="AK185" s="990"/>
      <c r="AL185" s="990"/>
      <c r="AM185" s="990"/>
      <c r="AN185" s="990"/>
      <c r="AO185" s="990"/>
      <c r="AP185" s="990"/>
      <c r="AQ185" s="990"/>
      <c r="AR185" s="990"/>
      <c r="AS185" s="990"/>
      <c r="AT185" s="990"/>
      <c r="AU185" s="990"/>
      <c r="AV185" s="990"/>
      <c r="AW185" s="990"/>
      <c r="AX185" s="990"/>
      <c r="AY185" s="990"/>
      <c r="AZ185" s="990"/>
      <c r="BA185" s="990"/>
      <c r="BB185" s="990"/>
      <c r="BC185" s="990"/>
      <c r="BD185" s="990"/>
    </row>
    <row r="186" spans="1:56" s="1134" customFormat="1" ht="33" customHeight="1">
      <c r="A186" s="1001"/>
      <c r="B186" s="1139" t="s">
        <v>1689</v>
      </c>
      <c r="C186" s="1000" t="s">
        <v>1690</v>
      </c>
      <c r="D186" s="999">
        <v>46226</v>
      </c>
      <c r="E186" s="1007" t="s">
        <v>1688</v>
      </c>
      <c r="F186" s="1140" t="s">
        <v>1825</v>
      </c>
      <c r="G186" s="1089" t="s">
        <v>26</v>
      </c>
      <c r="H186" s="1141">
        <v>5500</v>
      </c>
      <c r="I186" s="1089">
        <v>2</v>
      </c>
      <c r="J186" s="1142">
        <v>1</v>
      </c>
      <c r="K186" s="1244">
        <f t="shared" si="3"/>
        <v>11000</v>
      </c>
      <c r="L186" s="991"/>
      <c r="M186" s="1002"/>
      <c r="N186" s="990"/>
      <c r="O186" s="990"/>
      <c r="P186" s="990"/>
      <c r="Q186" s="990"/>
      <c r="R186" s="990"/>
      <c r="S186" s="990"/>
      <c r="T186" s="990"/>
      <c r="U186" s="990"/>
      <c r="V186" s="990"/>
      <c r="W186" s="990"/>
      <c r="X186" s="990"/>
      <c r="Y186" s="990"/>
      <c r="Z186" s="990"/>
      <c r="AA186" s="990"/>
      <c r="AB186" s="990"/>
      <c r="AC186" s="990"/>
      <c r="AD186" s="990"/>
      <c r="AE186" s="990"/>
      <c r="AF186" s="990"/>
      <c r="AG186" s="990"/>
      <c r="AH186" s="990"/>
      <c r="AI186" s="990"/>
      <c r="AJ186" s="990"/>
      <c r="AK186" s="990"/>
      <c r="AL186" s="990"/>
      <c r="AM186" s="990"/>
      <c r="AN186" s="990"/>
      <c r="AO186" s="990"/>
      <c r="AP186" s="990"/>
      <c r="AQ186" s="990"/>
      <c r="AR186" s="990"/>
      <c r="AS186" s="990"/>
      <c r="AT186" s="990"/>
      <c r="AU186" s="990"/>
      <c r="AV186" s="990"/>
      <c r="AW186" s="990"/>
      <c r="AX186" s="990"/>
      <c r="AY186" s="990"/>
      <c r="AZ186" s="990"/>
      <c r="BA186" s="990"/>
      <c r="BB186" s="990"/>
      <c r="BC186" s="990"/>
      <c r="BD186" s="990"/>
    </row>
    <row r="187" spans="1:56" s="1134" customFormat="1" ht="33" customHeight="1">
      <c r="A187" s="1001"/>
      <c r="B187" s="1139" t="s">
        <v>1691</v>
      </c>
      <c r="C187" s="1000" t="s">
        <v>1692</v>
      </c>
      <c r="D187" s="999">
        <v>46226</v>
      </c>
      <c r="E187" s="1007" t="s">
        <v>1688</v>
      </c>
      <c r="F187" s="1140" t="s">
        <v>1825</v>
      </c>
      <c r="G187" s="1089" t="s">
        <v>26</v>
      </c>
      <c r="H187" s="1141">
        <v>715</v>
      </c>
      <c r="I187" s="1089">
        <v>2</v>
      </c>
      <c r="J187" s="1142">
        <v>1</v>
      </c>
      <c r="K187" s="1244">
        <f t="shared" si="3"/>
        <v>1430</v>
      </c>
      <c r="L187" s="991"/>
      <c r="M187" s="1002"/>
      <c r="N187" s="990"/>
      <c r="O187" s="990"/>
      <c r="P187" s="990"/>
      <c r="Q187" s="990"/>
      <c r="R187" s="990"/>
      <c r="S187" s="990"/>
      <c r="T187" s="990"/>
      <c r="U187" s="990"/>
      <c r="V187" s="990"/>
      <c r="W187" s="990"/>
      <c r="X187" s="990"/>
      <c r="Y187" s="990"/>
      <c r="Z187" s="990"/>
      <c r="AA187" s="990"/>
      <c r="AB187" s="990"/>
      <c r="AC187" s="990"/>
      <c r="AD187" s="990"/>
      <c r="AE187" s="990"/>
      <c r="AF187" s="990"/>
      <c r="AG187" s="990"/>
      <c r="AH187" s="990"/>
      <c r="AI187" s="990"/>
      <c r="AJ187" s="990"/>
      <c r="AK187" s="990"/>
      <c r="AL187" s="990"/>
      <c r="AM187" s="990"/>
      <c r="AN187" s="990"/>
      <c r="AO187" s="990"/>
      <c r="AP187" s="990"/>
      <c r="AQ187" s="990"/>
      <c r="AR187" s="990"/>
      <c r="AS187" s="990"/>
      <c r="AT187" s="990"/>
      <c r="AU187" s="990"/>
      <c r="AV187" s="990"/>
      <c r="AW187" s="990"/>
      <c r="AX187" s="990"/>
      <c r="AY187" s="990"/>
      <c r="AZ187" s="990"/>
      <c r="BA187" s="990"/>
      <c r="BB187" s="990"/>
      <c r="BC187" s="990"/>
      <c r="BD187" s="990"/>
    </row>
    <row r="188" spans="1:56" s="1134" customFormat="1" ht="33" customHeight="1">
      <c r="A188" s="1001"/>
      <c r="B188" s="1139" t="s">
        <v>1525</v>
      </c>
      <c r="C188" s="1000" t="s">
        <v>1475</v>
      </c>
      <c r="D188" s="999">
        <v>46226</v>
      </c>
      <c r="E188" s="1007" t="s">
        <v>1693</v>
      </c>
      <c r="F188" s="1140" t="s">
        <v>1826</v>
      </c>
      <c r="G188" s="1089" t="s">
        <v>26</v>
      </c>
      <c r="H188" s="1141">
        <v>660</v>
      </c>
      <c r="I188" s="1089">
        <v>24</v>
      </c>
      <c r="J188" s="1142">
        <v>0.2</v>
      </c>
      <c r="K188" s="1244">
        <f t="shared" si="3"/>
        <v>3168</v>
      </c>
      <c r="L188" s="991"/>
      <c r="M188" s="1002"/>
      <c r="N188" s="990"/>
      <c r="O188" s="990"/>
      <c r="P188" s="990"/>
      <c r="Q188" s="990"/>
      <c r="R188" s="990"/>
      <c r="S188" s="990"/>
      <c r="T188" s="990"/>
      <c r="U188" s="990"/>
      <c r="V188" s="990"/>
      <c r="W188" s="990"/>
      <c r="X188" s="990"/>
      <c r="Y188" s="990"/>
      <c r="Z188" s="990"/>
      <c r="AA188" s="990"/>
      <c r="AB188" s="990"/>
      <c r="AC188" s="990"/>
      <c r="AD188" s="990"/>
      <c r="AE188" s="990"/>
      <c r="AF188" s="990"/>
      <c r="AG188" s="990"/>
      <c r="AH188" s="990"/>
      <c r="AI188" s="990"/>
      <c r="AJ188" s="990"/>
      <c r="AK188" s="990"/>
      <c r="AL188" s="990"/>
      <c r="AM188" s="990"/>
      <c r="AN188" s="990"/>
      <c r="AO188" s="990"/>
      <c r="AP188" s="990"/>
      <c r="AQ188" s="990"/>
      <c r="AR188" s="990"/>
      <c r="AS188" s="990"/>
      <c r="AT188" s="990"/>
      <c r="AU188" s="990"/>
      <c r="AV188" s="990"/>
      <c r="AW188" s="990"/>
      <c r="AX188" s="990"/>
      <c r="AY188" s="990"/>
      <c r="AZ188" s="990"/>
      <c r="BA188" s="990"/>
      <c r="BB188" s="990"/>
      <c r="BC188" s="990"/>
      <c r="BD188" s="990"/>
    </row>
    <row r="189" spans="1:56" s="1134" customFormat="1" ht="33" customHeight="1">
      <c r="A189" s="1001"/>
      <c r="B189" s="1139" t="s">
        <v>1276</v>
      </c>
      <c r="C189" s="1000" t="s">
        <v>1277</v>
      </c>
      <c r="D189" s="999">
        <v>46226</v>
      </c>
      <c r="E189" s="1007" t="s">
        <v>1694</v>
      </c>
      <c r="F189" s="1140" t="s">
        <v>1827</v>
      </c>
      <c r="G189" s="1089" t="s">
        <v>26</v>
      </c>
      <c r="H189" s="1141">
        <v>61</v>
      </c>
      <c r="I189" s="1089">
        <v>343.64</v>
      </c>
      <c r="J189" s="1142">
        <v>0.2</v>
      </c>
      <c r="K189" s="1244">
        <f t="shared" si="3"/>
        <v>4192.4080000000004</v>
      </c>
      <c r="L189" s="991"/>
      <c r="M189" s="1002"/>
      <c r="N189" s="990"/>
      <c r="O189" s="990"/>
      <c r="P189" s="990"/>
      <c r="Q189" s="990"/>
      <c r="R189" s="990"/>
      <c r="S189" s="990"/>
      <c r="T189" s="990"/>
      <c r="U189" s="990"/>
      <c r="V189" s="990"/>
      <c r="W189" s="990"/>
      <c r="X189" s="990"/>
      <c r="Y189" s="990"/>
      <c r="Z189" s="990"/>
      <c r="AA189" s="990"/>
      <c r="AB189" s="990"/>
      <c r="AC189" s="990"/>
      <c r="AD189" s="990"/>
      <c r="AE189" s="990"/>
      <c r="AF189" s="990"/>
      <c r="AG189" s="990"/>
      <c r="AH189" s="990"/>
      <c r="AI189" s="990"/>
      <c r="AJ189" s="990"/>
      <c r="AK189" s="990"/>
      <c r="AL189" s="990"/>
      <c r="AM189" s="990"/>
      <c r="AN189" s="990"/>
      <c r="AO189" s="990"/>
      <c r="AP189" s="990"/>
      <c r="AQ189" s="990"/>
      <c r="AR189" s="990"/>
      <c r="AS189" s="990"/>
      <c r="AT189" s="990"/>
      <c r="AU189" s="990"/>
      <c r="AV189" s="990"/>
      <c r="AW189" s="990"/>
      <c r="AX189" s="990"/>
      <c r="AY189" s="990"/>
      <c r="AZ189" s="990"/>
      <c r="BA189" s="990"/>
      <c r="BB189" s="990"/>
      <c r="BC189" s="990"/>
      <c r="BD189" s="990"/>
    </row>
    <row r="190" spans="1:56" s="1134" customFormat="1" ht="33" customHeight="1">
      <c r="A190" s="1001"/>
      <c r="B190" s="1139" t="s">
        <v>1542</v>
      </c>
      <c r="C190" s="1000" t="s">
        <v>1543</v>
      </c>
      <c r="D190" s="999">
        <v>46226</v>
      </c>
      <c r="E190" s="1007" t="s">
        <v>1694</v>
      </c>
      <c r="F190" s="1140" t="s">
        <v>1827</v>
      </c>
      <c r="G190" s="1089" t="s">
        <v>26</v>
      </c>
      <c r="H190" s="1141">
        <v>44</v>
      </c>
      <c r="I190" s="1089">
        <v>458.88</v>
      </c>
      <c r="J190" s="1142">
        <v>0.2</v>
      </c>
      <c r="K190" s="1244">
        <f t="shared" si="3"/>
        <v>4038.1440000000002</v>
      </c>
      <c r="L190" s="991"/>
      <c r="M190" s="1002"/>
      <c r="N190" s="990"/>
      <c r="O190" s="990"/>
      <c r="P190" s="990"/>
      <c r="Q190" s="990"/>
      <c r="R190" s="990"/>
      <c r="S190" s="990"/>
      <c r="T190" s="990"/>
      <c r="U190" s="990"/>
      <c r="V190" s="990"/>
      <c r="W190" s="990"/>
      <c r="X190" s="990"/>
      <c r="Y190" s="990"/>
      <c r="Z190" s="990"/>
      <c r="AA190" s="990"/>
      <c r="AB190" s="990"/>
      <c r="AC190" s="990"/>
      <c r="AD190" s="990"/>
      <c r="AE190" s="990"/>
      <c r="AF190" s="990"/>
      <c r="AG190" s="990"/>
      <c r="AH190" s="990"/>
      <c r="AI190" s="990"/>
      <c r="AJ190" s="990"/>
      <c r="AK190" s="990"/>
      <c r="AL190" s="990"/>
      <c r="AM190" s="990"/>
      <c r="AN190" s="990"/>
      <c r="AO190" s="990"/>
      <c r="AP190" s="990"/>
      <c r="AQ190" s="990"/>
      <c r="AR190" s="990"/>
      <c r="AS190" s="990"/>
      <c r="AT190" s="990"/>
      <c r="AU190" s="990"/>
      <c r="AV190" s="990"/>
      <c r="AW190" s="990"/>
      <c r="AX190" s="990"/>
      <c r="AY190" s="990"/>
      <c r="AZ190" s="990"/>
      <c r="BA190" s="990"/>
      <c r="BB190" s="990"/>
      <c r="BC190" s="990"/>
      <c r="BD190" s="990"/>
    </row>
    <row r="191" spans="1:56" s="1134" customFormat="1" ht="33" customHeight="1">
      <c r="A191" s="1001"/>
      <c r="B191" s="1139" t="s">
        <v>1695</v>
      </c>
      <c r="C191" s="1000" t="s">
        <v>1696</v>
      </c>
      <c r="D191" s="999">
        <v>46226</v>
      </c>
      <c r="E191" s="1007" t="s">
        <v>1697</v>
      </c>
      <c r="F191" s="1140" t="s">
        <v>1820</v>
      </c>
      <c r="G191" s="1089" t="s">
        <v>26</v>
      </c>
      <c r="H191" s="1141">
        <v>605</v>
      </c>
      <c r="I191" s="1089">
        <v>16</v>
      </c>
      <c r="J191" s="1142">
        <v>1</v>
      </c>
      <c r="K191" s="1244">
        <f t="shared" si="3"/>
        <v>9680</v>
      </c>
      <c r="L191" s="991"/>
      <c r="M191" s="1002"/>
      <c r="N191" s="990"/>
      <c r="O191" s="990"/>
      <c r="P191" s="990"/>
      <c r="Q191" s="990"/>
      <c r="R191" s="990"/>
      <c r="S191" s="990"/>
      <c r="T191" s="990"/>
      <c r="U191" s="990"/>
      <c r="V191" s="990"/>
      <c r="W191" s="990"/>
      <c r="X191" s="990"/>
      <c r="Y191" s="990"/>
      <c r="Z191" s="990"/>
      <c r="AA191" s="990"/>
      <c r="AB191" s="990"/>
      <c r="AC191" s="990"/>
      <c r="AD191" s="990"/>
      <c r="AE191" s="990"/>
      <c r="AF191" s="990"/>
      <c r="AG191" s="990"/>
      <c r="AH191" s="990"/>
      <c r="AI191" s="990"/>
      <c r="AJ191" s="990"/>
      <c r="AK191" s="990"/>
      <c r="AL191" s="990"/>
      <c r="AM191" s="990"/>
      <c r="AN191" s="990"/>
      <c r="AO191" s="990"/>
      <c r="AP191" s="990"/>
      <c r="AQ191" s="990"/>
      <c r="AR191" s="990"/>
      <c r="AS191" s="990"/>
      <c r="AT191" s="990"/>
      <c r="AU191" s="990"/>
      <c r="AV191" s="990"/>
      <c r="AW191" s="990"/>
      <c r="AX191" s="990"/>
      <c r="AY191" s="990"/>
      <c r="AZ191" s="990"/>
      <c r="BA191" s="990"/>
      <c r="BB191" s="990"/>
      <c r="BC191" s="990"/>
      <c r="BD191" s="990"/>
    </row>
    <row r="192" spans="1:56" s="1134" customFormat="1" ht="33" customHeight="1">
      <c r="A192" s="1001"/>
      <c r="B192" s="1139" t="s">
        <v>1698</v>
      </c>
      <c r="C192" s="1000" t="s">
        <v>1699</v>
      </c>
      <c r="D192" s="999">
        <v>46226</v>
      </c>
      <c r="E192" s="1007" t="s">
        <v>1697</v>
      </c>
      <c r="F192" s="1140" t="s">
        <v>1820</v>
      </c>
      <c r="G192" s="1089" t="s">
        <v>26</v>
      </c>
      <c r="H192" s="1141">
        <v>2200</v>
      </c>
      <c r="I192" s="1089">
        <v>4</v>
      </c>
      <c r="J192" s="1142">
        <v>1</v>
      </c>
      <c r="K192" s="1244">
        <f t="shared" si="3"/>
        <v>8800</v>
      </c>
      <c r="L192" s="991"/>
      <c r="M192" s="1002"/>
      <c r="N192" s="990"/>
      <c r="O192" s="990"/>
      <c r="P192" s="990"/>
      <c r="Q192" s="990"/>
      <c r="R192" s="990"/>
      <c r="S192" s="990"/>
      <c r="T192" s="990"/>
      <c r="U192" s="990"/>
      <c r="V192" s="990"/>
      <c r="W192" s="990"/>
      <c r="X192" s="990"/>
      <c r="Y192" s="990"/>
      <c r="Z192" s="990"/>
      <c r="AA192" s="990"/>
      <c r="AB192" s="990"/>
      <c r="AC192" s="990"/>
      <c r="AD192" s="990"/>
      <c r="AE192" s="990"/>
      <c r="AF192" s="990"/>
      <c r="AG192" s="990"/>
      <c r="AH192" s="990"/>
      <c r="AI192" s="990"/>
      <c r="AJ192" s="990"/>
      <c r="AK192" s="990"/>
      <c r="AL192" s="990"/>
      <c r="AM192" s="990"/>
      <c r="AN192" s="990"/>
      <c r="AO192" s="990"/>
      <c r="AP192" s="990"/>
      <c r="AQ192" s="990"/>
      <c r="AR192" s="990"/>
      <c r="AS192" s="990"/>
      <c r="AT192" s="990"/>
      <c r="AU192" s="990"/>
      <c r="AV192" s="990"/>
      <c r="AW192" s="990"/>
      <c r="AX192" s="990"/>
      <c r="AY192" s="990"/>
      <c r="AZ192" s="990"/>
      <c r="BA192" s="990"/>
      <c r="BB192" s="990"/>
      <c r="BC192" s="990"/>
      <c r="BD192" s="990"/>
    </row>
    <row r="193" spans="1:56" s="1134" customFormat="1" ht="33" customHeight="1">
      <c r="A193" s="1001"/>
      <c r="B193" s="1139" t="s">
        <v>1586</v>
      </c>
      <c r="C193" s="1000" t="s">
        <v>1587</v>
      </c>
      <c r="D193" s="999">
        <v>46226</v>
      </c>
      <c r="E193" s="1007" t="s">
        <v>1700</v>
      </c>
      <c r="F193" s="1140" t="s">
        <v>1701</v>
      </c>
      <c r="G193" s="1089" t="s">
        <v>26</v>
      </c>
      <c r="H193" s="1141">
        <v>953</v>
      </c>
      <c r="I193" s="1089">
        <v>192</v>
      </c>
      <c r="J193" s="1142">
        <v>0.6</v>
      </c>
      <c r="K193" s="1244">
        <f t="shared" si="3"/>
        <v>109785.59999999999</v>
      </c>
      <c r="L193" s="991"/>
      <c r="M193" s="1002"/>
      <c r="N193" s="990"/>
      <c r="O193" s="990"/>
      <c r="P193" s="990"/>
      <c r="Q193" s="990"/>
      <c r="R193" s="990"/>
      <c r="S193" s="990"/>
      <c r="T193" s="990"/>
      <c r="U193" s="990"/>
      <c r="V193" s="990"/>
      <c r="W193" s="990"/>
      <c r="X193" s="990"/>
      <c r="Y193" s="990"/>
      <c r="Z193" s="990"/>
      <c r="AA193" s="990"/>
      <c r="AB193" s="990"/>
      <c r="AC193" s="990"/>
      <c r="AD193" s="990"/>
      <c r="AE193" s="990"/>
      <c r="AF193" s="990"/>
      <c r="AG193" s="990"/>
      <c r="AH193" s="990"/>
      <c r="AI193" s="990"/>
      <c r="AJ193" s="990"/>
      <c r="AK193" s="990"/>
      <c r="AL193" s="990"/>
      <c r="AM193" s="990"/>
      <c r="AN193" s="990"/>
      <c r="AO193" s="990"/>
      <c r="AP193" s="990"/>
      <c r="AQ193" s="990"/>
      <c r="AR193" s="990"/>
      <c r="AS193" s="990"/>
      <c r="AT193" s="990"/>
      <c r="AU193" s="990"/>
      <c r="AV193" s="990"/>
      <c r="AW193" s="990"/>
      <c r="AX193" s="990"/>
      <c r="AY193" s="990"/>
      <c r="AZ193" s="990"/>
      <c r="BA193" s="990"/>
      <c r="BB193" s="990"/>
      <c r="BC193" s="990"/>
      <c r="BD193" s="990"/>
    </row>
    <row r="194" spans="1:56" s="1134" customFormat="1" ht="33" customHeight="1">
      <c r="A194" s="1001"/>
      <c r="B194" s="1139" t="s">
        <v>1702</v>
      </c>
      <c r="C194" s="1000" t="s">
        <v>1703</v>
      </c>
      <c r="D194" s="999">
        <v>46226</v>
      </c>
      <c r="E194" s="1007" t="s">
        <v>1700</v>
      </c>
      <c r="F194" s="1140" t="s">
        <v>1701</v>
      </c>
      <c r="G194" s="1089" t="s">
        <v>26</v>
      </c>
      <c r="H194" s="1141">
        <v>425</v>
      </c>
      <c r="I194" s="1089">
        <v>92</v>
      </c>
      <c r="J194" s="1142">
        <v>0.7</v>
      </c>
      <c r="K194" s="1244">
        <f t="shared" si="3"/>
        <v>27370</v>
      </c>
      <c r="L194" s="991"/>
      <c r="M194" s="1002"/>
      <c r="N194" s="990"/>
      <c r="O194" s="990"/>
      <c r="P194" s="990"/>
      <c r="Q194" s="990"/>
      <c r="R194" s="990"/>
      <c r="S194" s="990"/>
      <c r="T194" s="990"/>
      <c r="U194" s="990"/>
      <c r="V194" s="990"/>
      <c r="W194" s="990"/>
      <c r="X194" s="990"/>
      <c r="Y194" s="990"/>
      <c r="Z194" s="990"/>
      <c r="AA194" s="990"/>
      <c r="AB194" s="990"/>
      <c r="AC194" s="990"/>
      <c r="AD194" s="990"/>
      <c r="AE194" s="990"/>
      <c r="AF194" s="990"/>
      <c r="AG194" s="990"/>
      <c r="AH194" s="990"/>
      <c r="AI194" s="990"/>
      <c r="AJ194" s="990"/>
      <c r="AK194" s="990"/>
      <c r="AL194" s="990"/>
      <c r="AM194" s="990"/>
      <c r="AN194" s="990"/>
      <c r="AO194" s="990"/>
      <c r="AP194" s="990"/>
      <c r="AQ194" s="990"/>
      <c r="AR194" s="990"/>
      <c r="AS194" s="990"/>
      <c r="AT194" s="990"/>
      <c r="AU194" s="990"/>
      <c r="AV194" s="990"/>
      <c r="AW194" s="990"/>
      <c r="AX194" s="990"/>
      <c r="AY194" s="990"/>
      <c r="AZ194" s="990"/>
      <c r="BA194" s="990"/>
      <c r="BB194" s="990"/>
      <c r="BC194" s="990"/>
      <c r="BD194" s="990"/>
    </row>
    <row r="195" spans="1:56" s="1134" customFormat="1" ht="33" customHeight="1">
      <c r="A195" s="1001"/>
      <c r="B195" s="1139" t="s">
        <v>1704</v>
      </c>
      <c r="C195" s="1000" t="s">
        <v>1705</v>
      </c>
      <c r="D195" s="999">
        <v>46226</v>
      </c>
      <c r="E195" s="1007" t="s">
        <v>1700</v>
      </c>
      <c r="F195" s="1140" t="s">
        <v>1701</v>
      </c>
      <c r="G195" s="1089" t="s">
        <v>26</v>
      </c>
      <c r="H195" s="1141">
        <v>607</v>
      </c>
      <c r="I195" s="1089">
        <v>25</v>
      </c>
      <c r="J195" s="1142">
        <v>0.7</v>
      </c>
      <c r="K195" s="1244">
        <f t="shared" si="3"/>
        <v>10622.5</v>
      </c>
      <c r="L195" s="991"/>
      <c r="M195" s="1002"/>
      <c r="N195" s="990"/>
      <c r="O195" s="990"/>
      <c r="P195" s="990"/>
      <c r="Q195" s="990"/>
      <c r="R195" s="990"/>
      <c r="S195" s="990"/>
      <c r="T195" s="990"/>
      <c r="U195" s="990"/>
      <c r="V195" s="990"/>
      <c r="W195" s="990"/>
      <c r="X195" s="990"/>
      <c r="Y195" s="990"/>
      <c r="Z195" s="990"/>
      <c r="AA195" s="990"/>
      <c r="AB195" s="990"/>
      <c r="AC195" s="990"/>
      <c r="AD195" s="990"/>
      <c r="AE195" s="990"/>
      <c r="AF195" s="990"/>
      <c r="AG195" s="990"/>
      <c r="AH195" s="990"/>
      <c r="AI195" s="990"/>
      <c r="AJ195" s="990"/>
      <c r="AK195" s="990"/>
      <c r="AL195" s="990"/>
      <c r="AM195" s="990"/>
      <c r="AN195" s="990"/>
      <c r="AO195" s="990"/>
      <c r="AP195" s="990"/>
      <c r="AQ195" s="990"/>
      <c r="AR195" s="990"/>
      <c r="AS195" s="990"/>
      <c r="AT195" s="990"/>
      <c r="AU195" s="990"/>
      <c r="AV195" s="990"/>
      <c r="AW195" s="990"/>
      <c r="AX195" s="990"/>
      <c r="AY195" s="990"/>
      <c r="AZ195" s="990"/>
      <c r="BA195" s="990"/>
      <c r="BB195" s="990"/>
      <c r="BC195" s="990"/>
      <c r="BD195" s="990"/>
    </row>
    <row r="196" spans="1:56" s="1134" customFormat="1" ht="33" customHeight="1">
      <c r="A196" s="1001"/>
      <c r="B196" s="1139" t="s">
        <v>1706</v>
      </c>
      <c r="C196" s="1000" t="s">
        <v>1707</v>
      </c>
      <c r="D196" s="999">
        <v>46226</v>
      </c>
      <c r="E196" s="1007" t="s">
        <v>1700</v>
      </c>
      <c r="F196" s="1140" t="s">
        <v>1701</v>
      </c>
      <c r="G196" s="1089" t="s">
        <v>26</v>
      </c>
      <c r="H196" s="1141">
        <v>535</v>
      </c>
      <c r="I196" s="1089">
        <v>24</v>
      </c>
      <c r="J196" s="1142">
        <v>0.7</v>
      </c>
      <c r="K196" s="1244">
        <f t="shared" si="3"/>
        <v>8988</v>
      </c>
      <c r="L196" s="991"/>
      <c r="M196" s="1002"/>
      <c r="N196" s="990"/>
      <c r="O196" s="990"/>
      <c r="P196" s="990"/>
      <c r="Q196" s="990"/>
      <c r="R196" s="990"/>
      <c r="S196" s="990"/>
      <c r="T196" s="990"/>
      <c r="U196" s="990"/>
      <c r="V196" s="990"/>
      <c r="W196" s="990"/>
      <c r="X196" s="990"/>
      <c r="Y196" s="990"/>
      <c r="Z196" s="990"/>
      <c r="AA196" s="990"/>
      <c r="AB196" s="990"/>
      <c r="AC196" s="990"/>
      <c r="AD196" s="990"/>
      <c r="AE196" s="990"/>
      <c r="AF196" s="990"/>
      <c r="AG196" s="990"/>
      <c r="AH196" s="990"/>
      <c r="AI196" s="990"/>
      <c r="AJ196" s="990"/>
      <c r="AK196" s="990"/>
      <c r="AL196" s="990"/>
      <c r="AM196" s="990"/>
      <c r="AN196" s="990"/>
      <c r="AO196" s="990"/>
      <c r="AP196" s="990"/>
      <c r="AQ196" s="990"/>
      <c r="AR196" s="990"/>
      <c r="AS196" s="990"/>
      <c r="AT196" s="990"/>
      <c r="AU196" s="990"/>
      <c r="AV196" s="990"/>
      <c r="AW196" s="990"/>
      <c r="AX196" s="990"/>
      <c r="AY196" s="990"/>
      <c r="AZ196" s="990"/>
      <c r="BA196" s="990"/>
      <c r="BB196" s="990"/>
      <c r="BC196" s="990"/>
      <c r="BD196" s="990"/>
    </row>
    <row r="197" spans="1:56" s="1134" customFormat="1" ht="33" customHeight="1">
      <c r="A197" s="1001"/>
      <c r="B197" s="1139" t="s">
        <v>1708</v>
      </c>
      <c r="C197" s="1000" t="s">
        <v>1709</v>
      </c>
      <c r="D197" s="999">
        <v>46226</v>
      </c>
      <c r="E197" s="1007" t="s">
        <v>1700</v>
      </c>
      <c r="F197" s="1140" t="s">
        <v>1701</v>
      </c>
      <c r="G197" s="1089" t="s">
        <v>26</v>
      </c>
      <c r="H197" s="1141">
        <v>475</v>
      </c>
      <c r="I197" s="1089">
        <v>48</v>
      </c>
      <c r="J197" s="1142">
        <v>0.7</v>
      </c>
      <c r="K197" s="1244">
        <f t="shared" si="3"/>
        <v>15959.999999999998</v>
      </c>
      <c r="L197" s="991"/>
      <c r="M197" s="1002"/>
      <c r="N197" s="990"/>
      <c r="O197" s="990"/>
      <c r="P197" s="990"/>
      <c r="Q197" s="990"/>
      <c r="R197" s="990"/>
      <c r="S197" s="990"/>
      <c r="T197" s="990"/>
      <c r="U197" s="990"/>
      <c r="V197" s="990"/>
      <c r="W197" s="990"/>
      <c r="X197" s="990"/>
      <c r="Y197" s="990"/>
      <c r="Z197" s="990"/>
      <c r="AA197" s="990"/>
      <c r="AB197" s="990"/>
      <c r="AC197" s="990"/>
      <c r="AD197" s="990"/>
      <c r="AE197" s="990"/>
      <c r="AF197" s="990"/>
      <c r="AG197" s="990"/>
      <c r="AH197" s="990"/>
      <c r="AI197" s="990"/>
      <c r="AJ197" s="990"/>
      <c r="AK197" s="990"/>
      <c r="AL197" s="990"/>
      <c r="AM197" s="990"/>
      <c r="AN197" s="990"/>
      <c r="AO197" s="990"/>
      <c r="AP197" s="990"/>
      <c r="AQ197" s="990"/>
      <c r="AR197" s="990"/>
      <c r="AS197" s="990"/>
      <c r="AT197" s="990"/>
      <c r="AU197" s="990"/>
      <c r="AV197" s="990"/>
      <c r="AW197" s="990"/>
      <c r="AX197" s="990"/>
      <c r="AY197" s="990"/>
      <c r="AZ197" s="990"/>
      <c r="BA197" s="990"/>
      <c r="BB197" s="990"/>
      <c r="BC197" s="990"/>
      <c r="BD197" s="990"/>
    </row>
    <row r="198" spans="1:56" s="1134" customFormat="1" ht="33" customHeight="1">
      <c r="A198" s="1001"/>
      <c r="B198" s="1139" t="s">
        <v>1710</v>
      </c>
      <c r="C198" s="1000" t="s">
        <v>1711</v>
      </c>
      <c r="D198" s="999">
        <v>46226</v>
      </c>
      <c r="E198" s="1007" t="s">
        <v>1700</v>
      </c>
      <c r="F198" s="1140" t="s">
        <v>1701</v>
      </c>
      <c r="G198" s="1089" t="s">
        <v>26</v>
      </c>
      <c r="H198" s="1141">
        <v>733</v>
      </c>
      <c r="I198" s="1089">
        <v>48</v>
      </c>
      <c r="J198" s="1142">
        <v>0.7</v>
      </c>
      <c r="K198" s="1244">
        <f t="shared" si="3"/>
        <v>24628.799999999999</v>
      </c>
      <c r="L198" s="991"/>
      <c r="M198" s="1002"/>
      <c r="N198" s="990"/>
      <c r="O198" s="990"/>
      <c r="P198" s="990"/>
      <c r="Q198" s="990"/>
      <c r="R198" s="990"/>
      <c r="S198" s="990"/>
      <c r="T198" s="990"/>
      <c r="U198" s="990"/>
      <c r="V198" s="990"/>
      <c r="W198" s="990"/>
      <c r="X198" s="990"/>
      <c r="Y198" s="990"/>
      <c r="Z198" s="990"/>
      <c r="AA198" s="990"/>
      <c r="AB198" s="990"/>
      <c r="AC198" s="990"/>
      <c r="AD198" s="990"/>
      <c r="AE198" s="990"/>
      <c r="AF198" s="990"/>
      <c r="AG198" s="990"/>
      <c r="AH198" s="990"/>
      <c r="AI198" s="990"/>
      <c r="AJ198" s="990"/>
      <c r="AK198" s="990"/>
      <c r="AL198" s="990"/>
      <c r="AM198" s="990"/>
      <c r="AN198" s="990"/>
      <c r="AO198" s="990"/>
      <c r="AP198" s="990"/>
      <c r="AQ198" s="990"/>
      <c r="AR198" s="990"/>
      <c r="AS198" s="990"/>
      <c r="AT198" s="990"/>
      <c r="AU198" s="990"/>
      <c r="AV198" s="990"/>
      <c r="AW198" s="990"/>
      <c r="AX198" s="990"/>
      <c r="AY198" s="990"/>
      <c r="AZ198" s="990"/>
      <c r="BA198" s="990"/>
      <c r="BB198" s="990"/>
      <c r="BC198" s="990"/>
      <c r="BD198" s="990"/>
    </row>
    <row r="199" spans="1:56" s="1134" customFormat="1" ht="33" customHeight="1">
      <c r="A199" s="1001"/>
      <c r="B199" s="1139" t="s">
        <v>1712</v>
      </c>
      <c r="C199" s="1000" t="s">
        <v>1713</v>
      </c>
      <c r="D199" s="999">
        <v>46226</v>
      </c>
      <c r="E199" s="1007" t="s">
        <v>1700</v>
      </c>
      <c r="F199" s="1140" t="s">
        <v>1701</v>
      </c>
      <c r="G199" s="1089" t="s">
        <v>26</v>
      </c>
      <c r="H199" s="1141">
        <v>348</v>
      </c>
      <c r="I199" s="1089">
        <v>24</v>
      </c>
      <c r="J199" s="1142">
        <v>0.7</v>
      </c>
      <c r="K199" s="1244">
        <f t="shared" si="3"/>
        <v>5846.4</v>
      </c>
      <c r="L199" s="991"/>
      <c r="M199" s="1002"/>
      <c r="N199" s="990"/>
      <c r="O199" s="990"/>
      <c r="P199" s="990"/>
      <c r="Q199" s="990"/>
      <c r="R199" s="990"/>
      <c r="S199" s="990"/>
      <c r="T199" s="990"/>
      <c r="U199" s="990"/>
      <c r="V199" s="990"/>
      <c r="W199" s="990"/>
      <c r="X199" s="990"/>
      <c r="Y199" s="990"/>
      <c r="Z199" s="990"/>
      <c r="AA199" s="990"/>
      <c r="AB199" s="990"/>
      <c r="AC199" s="990"/>
      <c r="AD199" s="990"/>
      <c r="AE199" s="990"/>
      <c r="AF199" s="990"/>
      <c r="AG199" s="990"/>
      <c r="AH199" s="990"/>
      <c r="AI199" s="990"/>
      <c r="AJ199" s="990"/>
      <c r="AK199" s="990"/>
      <c r="AL199" s="990"/>
      <c r="AM199" s="990"/>
      <c r="AN199" s="990"/>
      <c r="AO199" s="990"/>
      <c r="AP199" s="990"/>
      <c r="AQ199" s="990"/>
      <c r="AR199" s="990"/>
      <c r="AS199" s="990"/>
      <c r="AT199" s="990"/>
      <c r="AU199" s="990"/>
      <c r="AV199" s="990"/>
      <c r="AW199" s="990"/>
      <c r="AX199" s="990"/>
      <c r="AY199" s="990"/>
      <c r="AZ199" s="990"/>
      <c r="BA199" s="990"/>
      <c r="BB199" s="990"/>
      <c r="BC199" s="990"/>
      <c r="BD199" s="990"/>
    </row>
    <row r="200" spans="1:56" s="1134" customFormat="1" ht="33" customHeight="1">
      <c r="A200" s="1001"/>
      <c r="B200" s="1139" t="s">
        <v>1714</v>
      </c>
      <c r="C200" s="1000" t="s">
        <v>1715</v>
      </c>
      <c r="D200" s="999">
        <v>46226</v>
      </c>
      <c r="E200" s="1007" t="s">
        <v>1700</v>
      </c>
      <c r="F200" s="1140" t="s">
        <v>1701</v>
      </c>
      <c r="G200" s="1089" t="s">
        <v>26</v>
      </c>
      <c r="H200" s="1141">
        <v>165</v>
      </c>
      <c r="I200" s="1089">
        <v>51</v>
      </c>
      <c r="J200" s="1142">
        <v>0.7</v>
      </c>
      <c r="K200" s="1244">
        <f t="shared" si="3"/>
        <v>5890.5</v>
      </c>
      <c r="L200" s="991"/>
      <c r="M200" s="1002"/>
      <c r="N200" s="990"/>
      <c r="O200" s="990"/>
      <c r="P200" s="990"/>
      <c r="Q200" s="990"/>
      <c r="R200" s="990"/>
      <c r="S200" s="990"/>
      <c r="T200" s="990"/>
      <c r="U200" s="990"/>
      <c r="V200" s="990"/>
      <c r="W200" s="990"/>
      <c r="X200" s="990"/>
      <c r="Y200" s="990"/>
      <c r="Z200" s="990"/>
      <c r="AA200" s="990"/>
      <c r="AB200" s="990"/>
      <c r="AC200" s="990"/>
      <c r="AD200" s="990"/>
      <c r="AE200" s="990"/>
      <c r="AF200" s="990"/>
      <c r="AG200" s="990"/>
      <c r="AH200" s="990"/>
      <c r="AI200" s="990"/>
      <c r="AJ200" s="990"/>
      <c r="AK200" s="990"/>
      <c r="AL200" s="990"/>
      <c r="AM200" s="990"/>
      <c r="AN200" s="990"/>
      <c r="AO200" s="990"/>
      <c r="AP200" s="990"/>
      <c r="AQ200" s="990"/>
      <c r="AR200" s="990"/>
      <c r="AS200" s="990"/>
      <c r="AT200" s="990"/>
      <c r="AU200" s="990"/>
      <c r="AV200" s="990"/>
      <c r="AW200" s="990"/>
      <c r="AX200" s="990"/>
      <c r="AY200" s="990"/>
      <c r="AZ200" s="990"/>
      <c r="BA200" s="990"/>
      <c r="BB200" s="990"/>
      <c r="BC200" s="990"/>
      <c r="BD200" s="990"/>
    </row>
    <row r="201" spans="1:56" s="1134" customFormat="1" ht="33" customHeight="1">
      <c r="A201" s="1001"/>
      <c r="B201" s="1139" t="s">
        <v>1716</v>
      </c>
      <c r="C201" s="1000" t="s">
        <v>1717</v>
      </c>
      <c r="D201" s="999">
        <v>46226</v>
      </c>
      <c r="E201" s="1007" t="s">
        <v>1700</v>
      </c>
      <c r="F201" s="1140" t="s">
        <v>1701</v>
      </c>
      <c r="G201" s="1089" t="s">
        <v>26</v>
      </c>
      <c r="H201" s="1141">
        <v>110</v>
      </c>
      <c r="I201" s="1089">
        <v>10</v>
      </c>
      <c r="J201" s="1142">
        <v>0.7</v>
      </c>
      <c r="K201" s="1244">
        <f t="shared" si="3"/>
        <v>770</v>
      </c>
      <c r="L201" s="991"/>
      <c r="M201" s="1002"/>
      <c r="N201" s="990"/>
      <c r="O201" s="990"/>
      <c r="P201" s="990"/>
      <c r="Q201" s="990"/>
      <c r="R201" s="990"/>
      <c r="S201" s="990"/>
      <c r="T201" s="990"/>
      <c r="U201" s="990"/>
      <c r="V201" s="990"/>
      <c r="W201" s="990"/>
      <c r="X201" s="990"/>
      <c r="Y201" s="990"/>
      <c r="Z201" s="990"/>
      <c r="AA201" s="990"/>
      <c r="AB201" s="990"/>
      <c r="AC201" s="990"/>
      <c r="AD201" s="990"/>
      <c r="AE201" s="990"/>
      <c r="AF201" s="990"/>
      <c r="AG201" s="990"/>
      <c r="AH201" s="990"/>
      <c r="AI201" s="990"/>
      <c r="AJ201" s="990"/>
      <c r="AK201" s="990"/>
      <c r="AL201" s="990"/>
      <c r="AM201" s="990"/>
      <c r="AN201" s="990"/>
      <c r="AO201" s="990"/>
      <c r="AP201" s="990"/>
      <c r="AQ201" s="990"/>
      <c r="AR201" s="990"/>
      <c r="AS201" s="990"/>
      <c r="AT201" s="990"/>
      <c r="AU201" s="990"/>
      <c r="AV201" s="990"/>
      <c r="AW201" s="990"/>
      <c r="AX201" s="990"/>
      <c r="AY201" s="990"/>
      <c r="AZ201" s="990"/>
      <c r="BA201" s="990"/>
      <c r="BB201" s="990"/>
      <c r="BC201" s="990"/>
      <c r="BD201" s="990"/>
    </row>
    <row r="202" spans="1:56" s="1134" customFormat="1" ht="33" customHeight="1">
      <c r="A202" s="1001"/>
      <c r="B202" s="1139" t="s">
        <v>1718</v>
      </c>
      <c r="C202" s="1000" t="s">
        <v>1719</v>
      </c>
      <c r="D202" s="999">
        <v>46226</v>
      </c>
      <c r="E202" s="1007" t="s">
        <v>1720</v>
      </c>
      <c r="F202" s="1140" t="s">
        <v>1701</v>
      </c>
      <c r="G202" s="1089" t="s">
        <v>26</v>
      </c>
      <c r="H202" s="1141">
        <v>550</v>
      </c>
      <c r="I202" s="1089">
        <v>25</v>
      </c>
      <c r="J202" s="1142">
        <v>0.7</v>
      </c>
      <c r="K202" s="1244">
        <f t="shared" si="3"/>
        <v>9625</v>
      </c>
      <c r="L202" s="991"/>
      <c r="M202" s="1002"/>
      <c r="N202" s="990"/>
      <c r="O202" s="990"/>
      <c r="P202" s="990"/>
      <c r="Q202" s="990"/>
      <c r="R202" s="990"/>
      <c r="S202" s="990"/>
      <c r="T202" s="990"/>
      <c r="U202" s="990"/>
      <c r="V202" s="990"/>
      <c r="W202" s="990"/>
      <c r="X202" s="990"/>
      <c r="Y202" s="990"/>
      <c r="Z202" s="990"/>
      <c r="AA202" s="990"/>
      <c r="AB202" s="990"/>
      <c r="AC202" s="990"/>
      <c r="AD202" s="990"/>
      <c r="AE202" s="990"/>
      <c r="AF202" s="990"/>
      <c r="AG202" s="990"/>
      <c r="AH202" s="990"/>
      <c r="AI202" s="990"/>
      <c r="AJ202" s="990"/>
      <c r="AK202" s="990"/>
      <c r="AL202" s="990"/>
      <c r="AM202" s="990"/>
      <c r="AN202" s="990"/>
      <c r="AO202" s="990"/>
      <c r="AP202" s="990"/>
      <c r="AQ202" s="990"/>
      <c r="AR202" s="990"/>
      <c r="AS202" s="990"/>
      <c r="AT202" s="990"/>
      <c r="AU202" s="990"/>
      <c r="AV202" s="990"/>
      <c r="AW202" s="990"/>
      <c r="AX202" s="990"/>
      <c r="AY202" s="990"/>
      <c r="AZ202" s="990"/>
      <c r="BA202" s="990"/>
      <c r="BB202" s="990"/>
      <c r="BC202" s="990"/>
      <c r="BD202" s="990"/>
    </row>
    <row r="203" spans="1:56" s="1134" customFormat="1" ht="33" customHeight="1">
      <c r="A203" s="1001"/>
      <c r="B203" s="1139" t="s">
        <v>1721</v>
      </c>
      <c r="C203" s="1000" t="s">
        <v>1722</v>
      </c>
      <c r="D203" s="999">
        <v>46226</v>
      </c>
      <c r="E203" s="1007" t="s">
        <v>1720</v>
      </c>
      <c r="F203" s="1140" t="s">
        <v>1701</v>
      </c>
      <c r="G203" s="1089" t="s">
        <v>26</v>
      </c>
      <c r="H203" s="1141">
        <v>369</v>
      </c>
      <c r="I203" s="1089">
        <v>150</v>
      </c>
      <c r="J203" s="1142">
        <v>0.7</v>
      </c>
      <c r="K203" s="1244">
        <f t="shared" si="3"/>
        <v>38745</v>
      </c>
      <c r="L203" s="991"/>
      <c r="M203" s="1002"/>
      <c r="N203" s="990"/>
      <c r="O203" s="990"/>
      <c r="P203" s="990"/>
      <c r="Q203" s="990"/>
      <c r="R203" s="990"/>
      <c r="S203" s="990"/>
      <c r="T203" s="990"/>
      <c r="U203" s="990"/>
      <c r="V203" s="990"/>
      <c r="W203" s="990"/>
      <c r="X203" s="990"/>
      <c r="Y203" s="990"/>
      <c r="Z203" s="990"/>
      <c r="AA203" s="990"/>
      <c r="AB203" s="990"/>
      <c r="AC203" s="990"/>
      <c r="AD203" s="990"/>
      <c r="AE203" s="990"/>
      <c r="AF203" s="990"/>
      <c r="AG203" s="990"/>
      <c r="AH203" s="990"/>
      <c r="AI203" s="990"/>
      <c r="AJ203" s="990"/>
      <c r="AK203" s="990"/>
      <c r="AL203" s="990"/>
      <c r="AM203" s="990"/>
      <c r="AN203" s="990"/>
      <c r="AO203" s="990"/>
      <c r="AP203" s="990"/>
      <c r="AQ203" s="990"/>
      <c r="AR203" s="990"/>
      <c r="AS203" s="990"/>
      <c r="AT203" s="990"/>
      <c r="AU203" s="990"/>
      <c r="AV203" s="990"/>
      <c r="AW203" s="990"/>
      <c r="AX203" s="990"/>
      <c r="AY203" s="990"/>
      <c r="AZ203" s="990"/>
      <c r="BA203" s="990"/>
      <c r="BB203" s="990"/>
      <c r="BC203" s="990"/>
      <c r="BD203" s="990"/>
    </row>
    <row r="204" spans="1:56" s="1134" customFormat="1" ht="33" customHeight="1">
      <c r="A204" s="1001"/>
      <c r="B204" s="1139" t="s">
        <v>1723</v>
      </c>
      <c r="C204" s="1000" t="s">
        <v>1724</v>
      </c>
      <c r="D204" s="999">
        <v>46226</v>
      </c>
      <c r="E204" s="1007" t="s">
        <v>1720</v>
      </c>
      <c r="F204" s="1140" t="s">
        <v>1701</v>
      </c>
      <c r="G204" s="1089" t="s">
        <v>26</v>
      </c>
      <c r="H204" s="1141">
        <v>405</v>
      </c>
      <c r="I204" s="1089">
        <v>150</v>
      </c>
      <c r="J204" s="1142">
        <v>0.7</v>
      </c>
      <c r="K204" s="1244">
        <f t="shared" si="3"/>
        <v>42525</v>
      </c>
      <c r="L204" s="991"/>
      <c r="M204" s="1002"/>
      <c r="N204" s="990"/>
      <c r="O204" s="990"/>
      <c r="P204" s="990"/>
      <c r="Q204" s="990"/>
      <c r="R204" s="990"/>
      <c r="S204" s="990"/>
      <c r="T204" s="990"/>
      <c r="U204" s="990"/>
      <c r="V204" s="990"/>
      <c r="W204" s="990"/>
      <c r="X204" s="990"/>
      <c r="Y204" s="990"/>
      <c r="Z204" s="990"/>
      <c r="AA204" s="990"/>
      <c r="AB204" s="990"/>
      <c r="AC204" s="990"/>
      <c r="AD204" s="990"/>
      <c r="AE204" s="990"/>
      <c r="AF204" s="990"/>
      <c r="AG204" s="990"/>
      <c r="AH204" s="990"/>
      <c r="AI204" s="990"/>
      <c r="AJ204" s="990"/>
      <c r="AK204" s="990"/>
      <c r="AL204" s="990"/>
      <c r="AM204" s="990"/>
      <c r="AN204" s="990"/>
      <c r="AO204" s="990"/>
      <c r="AP204" s="990"/>
      <c r="AQ204" s="990"/>
      <c r="AR204" s="990"/>
      <c r="AS204" s="990"/>
      <c r="AT204" s="990"/>
      <c r="AU204" s="990"/>
      <c r="AV204" s="990"/>
      <c r="AW204" s="990"/>
      <c r="AX204" s="990"/>
      <c r="AY204" s="990"/>
      <c r="AZ204" s="990"/>
      <c r="BA204" s="990"/>
      <c r="BB204" s="990"/>
      <c r="BC204" s="990"/>
      <c r="BD204" s="990"/>
    </row>
    <row r="205" spans="1:56" s="1134" customFormat="1" ht="33" customHeight="1">
      <c r="A205" s="1001"/>
      <c r="B205" s="1139" t="s">
        <v>1725</v>
      </c>
      <c r="C205" s="1000" t="s">
        <v>1726</v>
      </c>
      <c r="D205" s="999">
        <v>46226</v>
      </c>
      <c r="E205" s="1007" t="s">
        <v>1727</v>
      </c>
      <c r="F205" s="1140" t="s">
        <v>1728</v>
      </c>
      <c r="G205" s="1089" t="s">
        <v>26</v>
      </c>
      <c r="H205" s="1141">
        <v>54780</v>
      </c>
      <c r="I205" s="1089">
        <v>2</v>
      </c>
      <c r="J205" s="1142">
        <v>0.7</v>
      </c>
      <c r="K205" s="1244">
        <f t="shared" si="3"/>
        <v>76692</v>
      </c>
      <c r="L205" s="991"/>
      <c r="M205" s="1002"/>
      <c r="N205" s="990"/>
      <c r="O205" s="990"/>
      <c r="P205" s="990"/>
      <c r="Q205" s="990"/>
      <c r="R205" s="990"/>
      <c r="S205" s="990"/>
      <c r="T205" s="990"/>
      <c r="U205" s="990"/>
      <c r="V205" s="990"/>
      <c r="W205" s="990"/>
      <c r="X205" s="990"/>
      <c r="Y205" s="990"/>
      <c r="Z205" s="990"/>
      <c r="AA205" s="990"/>
      <c r="AB205" s="990"/>
      <c r="AC205" s="990"/>
      <c r="AD205" s="990"/>
      <c r="AE205" s="990"/>
      <c r="AF205" s="990"/>
      <c r="AG205" s="990"/>
      <c r="AH205" s="990"/>
      <c r="AI205" s="990"/>
      <c r="AJ205" s="990"/>
      <c r="AK205" s="990"/>
      <c r="AL205" s="990"/>
      <c r="AM205" s="990"/>
      <c r="AN205" s="990"/>
      <c r="AO205" s="990"/>
      <c r="AP205" s="990"/>
      <c r="AQ205" s="990"/>
      <c r="AR205" s="990"/>
      <c r="AS205" s="990"/>
      <c r="AT205" s="990"/>
      <c r="AU205" s="990"/>
      <c r="AV205" s="990"/>
      <c r="AW205" s="990"/>
      <c r="AX205" s="990"/>
      <c r="AY205" s="990"/>
      <c r="AZ205" s="990"/>
      <c r="BA205" s="990"/>
      <c r="BB205" s="990"/>
      <c r="BC205" s="990"/>
      <c r="BD205" s="990"/>
    </row>
    <row r="206" spans="1:56" s="1134" customFormat="1" ht="33" customHeight="1">
      <c r="A206" s="1001"/>
      <c r="B206" s="1139" t="s">
        <v>1729</v>
      </c>
      <c r="C206" s="1000" t="s">
        <v>1730</v>
      </c>
      <c r="D206" s="999">
        <v>46226</v>
      </c>
      <c r="E206" s="1007" t="s">
        <v>1727</v>
      </c>
      <c r="F206" s="1140" t="s">
        <v>1728</v>
      </c>
      <c r="G206" s="1089" t="s">
        <v>26</v>
      </c>
      <c r="H206" s="1141">
        <v>435</v>
      </c>
      <c r="I206" s="1089">
        <v>166</v>
      </c>
      <c r="J206" s="1142">
        <v>0.7</v>
      </c>
      <c r="K206" s="1244">
        <f t="shared" ref="K206:K269" si="4">IF(G206="Approved",H206*I206*J206,0)</f>
        <v>50547</v>
      </c>
      <c r="L206" s="991"/>
      <c r="M206" s="1002"/>
      <c r="N206" s="990"/>
      <c r="O206" s="990"/>
      <c r="P206" s="990"/>
      <c r="Q206" s="990"/>
      <c r="R206" s="990"/>
      <c r="S206" s="990"/>
      <c r="T206" s="990"/>
      <c r="U206" s="990"/>
      <c r="V206" s="990"/>
      <c r="W206" s="990"/>
      <c r="X206" s="990"/>
      <c r="Y206" s="990"/>
      <c r="Z206" s="990"/>
      <c r="AA206" s="990"/>
      <c r="AB206" s="990"/>
      <c r="AC206" s="990"/>
      <c r="AD206" s="990"/>
      <c r="AE206" s="990"/>
      <c r="AF206" s="990"/>
      <c r="AG206" s="990"/>
      <c r="AH206" s="990"/>
      <c r="AI206" s="990"/>
      <c r="AJ206" s="990"/>
      <c r="AK206" s="990"/>
      <c r="AL206" s="990"/>
      <c r="AM206" s="990"/>
      <c r="AN206" s="990"/>
      <c r="AO206" s="990"/>
      <c r="AP206" s="990"/>
      <c r="AQ206" s="990"/>
      <c r="AR206" s="990"/>
      <c r="AS206" s="990"/>
      <c r="AT206" s="990"/>
      <c r="AU206" s="990"/>
      <c r="AV206" s="990"/>
      <c r="AW206" s="990"/>
      <c r="AX206" s="990"/>
      <c r="AY206" s="990"/>
      <c r="AZ206" s="990"/>
      <c r="BA206" s="990"/>
      <c r="BB206" s="990"/>
      <c r="BC206" s="990"/>
      <c r="BD206" s="990"/>
    </row>
    <row r="207" spans="1:56" s="1134" customFormat="1" ht="33" customHeight="1">
      <c r="A207" s="1001"/>
      <c r="B207" s="1139" t="s">
        <v>1731</v>
      </c>
      <c r="C207" s="1000" t="s">
        <v>1732</v>
      </c>
      <c r="D207" s="999">
        <v>46226</v>
      </c>
      <c r="E207" s="1007" t="s">
        <v>1727</v>
      </c>
      <c r="F207" s="1140" t="s">
        <v>1728</v>
      </c>
      <c r="G207" s="1089" t="s">
        <v>26</v>
      </c>
      <c r="H207" s="1141">
        <v>501</v>
      </c>
      <c r="I207" s="1089">
        <v>25</v>
      </c>
      <c r="J207" s="1142">
        <v>0.7</v>
      </c>
      <c r="K207" s="1244">
        <f t="shared" si="4"/>
        <v>8767.5</v>
      </c>
      <c r="L207" s="991"/>
      <c r="M207" s="1002"/>
      <c r="N207" s="990"/>
      <c r="O207" s="990"/>
      <c r="P207" s="990"/>
      <c r="Q207" s="990"/>
      <c r="R207" s="990"/>
      <c r="S207" s="990"/>
      <c r="T207" s="990"/>
      <c r="U207" s="990"/>
      <c r="V207" s="990"/>
      <c r="W207" s="990"/>
      <c r="X207" s="990"/>
      <c r="Y207" s="990"/>
      <c r="Z207" s="990"/>
      <c r="AA207" s="990"/>
      <c r="AB207" s="990"/>
      <c r="AC207" s="990"/>
      <c r="AD207" s="990"/>
      <c r="AE207" s="990"/>
      <c r="AF207" s="990"/>
      <c r="AG207" s="990"/>
      <c r="AH207" s="990"/>
      <c r="AI207" s="990"/>
      <c r="AJ207" s="990"/>
      <c r="AK207" s="990"/>
      <c r="AL207" s="990"/>
      <c r="AM207" s="990"/>
      <c r="AN207" s="990"/>
      <c r="AO207" s="990"/>
      <c r="AP207" s="990"/>
      <c r="AQ207" s="990"/>
      <c r="AR207" s="990"/>
      <c r="AS207" s="990"/>
      <c r="AT207" s="990"/>
      <c r="AU207" s="990"/>
      <c r="AV207" s="990"/>
      <c r="AW207" s="990"/>
      <c r="AX207" s="990"/>
      <c r="AY207" s="990"/>
      <c r="AZ207" s="990"/>
      <c r="BA207" s="990"/>
      <c r="BB207" s="990"/>
      <c r="BC207" s="990"/>
      <c r="BD207" s="990"/>
    </row>
    <row r="208" spans="1:56" s="1134" customFormat="1" ht="33" customHeight="1">
      <c r="A208" s="1001"/>
      <c r="B208" s="1139" t="s">
        <v>1733</v>
      </c>
      <c r="C208" s="1000" t="s">
        <v>1734</v>
      </c>
      <c r="D208" s="999">
        <v>46226</v>
      </c>
      <c r="E208" s="1007" t="s">
        <v>1727</v>
      </c>
      <c r="F208" s="1140" t="s">
        <v>1728</v>
      </c>
      <c r="G208" s="1089" t="s">
        <v>26</v>
      </c>
      <c r="H208" s="1141">
        <v>611</v>
      </c>
      <c r="I208" s="1089">
        <v>25</v>
      </c>
      <c r="J208" s="1142">
        <v>0.7</v>
      </c>
      <c r="K208" s="1244">
        <f t="shared" si="4"/>
        <v>10692.5</v>
      </c>
      <c r="L208" s="991"/>
      <c r="M208" s="1002"/>
      <c r="N208" s="990"/>
      <c r="O208" s="990"/>
      <c r="P208" s="990"/>
      <c r="Q208" s="990"/>
      <c r="R208" s="990"/>
      <c r="S208" s="990"/>
      <c r="T208" s="990"/>
      <c r="U208" s="990"/>
      <c r="V208" s="990"/>
      <c r="W208" s="990"/>
      <c r="X208" s="990"/>
      <c r="Y208" s="990"/>
      <c r="Z208" s="990"/>
      <c r="AA208" s="990"/>
      <c r="AB208" s="990"/>
      <c r="AC208" s="990"/>
      <c r="AD208" s="990"/>
      <c r="AE208" s="990"/>
      <c r="AF208" s="990"/>
      <c r="AG208" s="990"/>
      <c r="AH208" s="990"/>
      <c r="AI208" s="990"/>
      <c r="AJ208" s="990"/>
      <c r="AK208" s="990"/>
      <c r="AL208" s="990"/>
      <c r="AM208" s="990"/>
      <c r="AN208" s="990"/>
      <c r="AO208" s="990"/>
      <c r="AP208" s="990"/>
      <c r="AQ208" s="990"/>
      <c r="AR208" s="990"/>
      <c r="AS208" s="990"/>
      <c r="AT208" s="990"/>
      <c r="AU208" s="990"/>
      <c r="AV208" s="990"/>
      <c r="AW208" s="990"/>
      <c r="AX208" s="990"/>
      <c r="AY208" s="990"/>
      <c r="AZ208" s="990"/>
      <c r="BA208" s="990"/>
      <c r="BB208" s="990"/>
      <c r="BC208" s="990"/>
      <c r="BD208" s="990"/>
    </row>
    <row r="209" spans="1:56" s="1134" customFormat="1" ht="33" customHeight="1">
      <c r="A209" s="1001"/>
      <c r="B209" s="1139" t="s">
        <v>1735</v>
      </c>
      <c r="C209" s="1000" t="s">
        <v>1736</v>
      </c>
      <c r="D209" s="999">
        <v>46226</v>
      </c>
      <c r="E209" s="1007" t="s">
        <v>1727</v>
      </c>
      <c r="F209" s="1140" t="s">
        <v>1728</v>
      </c>
      <c r="G209" s="1089" t="s">
        <v>26</v>
      </c>
      <c r="H209" s="1141">
        <v>715</v>
      </c>
      <c r="I209" s="1089">
        <v>25</v>
      </c>
      <c r="J209" s="1142">
        <v>0.7</v>
      </c>
      <c r="K209" s="1244">
        <f t="shared" si="4"/>
        <v>12512.5</v>
      </c>
      <c r="L209" s="991"/>
      <c r="M209" s="1002"/>
      <c r="N209" s="990"/>
      <c r="O209" s="990"/>
      <c r="P209" s="990"/>
      <c r="Q209" s="990"/>
      <c r="R209" s="990"/>
      <c r="S209" s="990"/>
      <c r="T209" s="990"/>
      <c r="U209" s="990"/>
      <c r="V209" s="990"/>
      <c r="W209" s="990"/>
      <c r="X209" s="990"/>
      <c r="Y209" s="990"/>
      <c r="Z209" s="990"/>
      <c r="AA209" s="990"/>
      <c r="AB209" s="990"/>
      <c r="AC209" s="990"/>
      <c r="AD209" s="990"/>
      <c r="AE209" s="990"/>
      <c r="AF209" s="990"/>
      <c r="AG209" s="990"/>
      <c r="AH209" s="990"/>
      <c r="AI209" s="990"/>
      <c r="AJ209" s="990"/>
      <c r="AK209" s="990"/>
      <c r="AL209" s="990"/>
      <c r="AM209" s="990"/>
      <c r="AN209" s="990"/>
      <c r="AO209" s="990"/>
      <c r="AP209" s="990"/>
      <c r="AQ209" s="990"/>
      <c r="AR209" s="990"/>
      <c r="AS209" s="990"/>
      <c r="AT209" s="990"/>
      <c r="AU209" s="990"/>
      <c r="AV209" s="990"/>
      <c r="AW209" s="990"/>
      <c r="AX209" s="990"/>
      <c r="AY209" s="990"/>
      <c r="AZ209" s="990"/>
      <c r="BA209" s="990"/>
      <c r="BB209" s="990"/>
      <c r="BC209" s="990"/>
      <c r="BD209" s="990"/>
    </row>
    <row r="210" spans="1:56" s="1134" customFormat="1" ht="33" customHeight="1">
      <c r="A210" s="1001"/>
      <c r="B210" s="1139" t="s">
        <v>1737</v>
      </c>
      <c r="C210" s="1000" t="s">
        <v>1738</v>
      </c>
      <c r="D210" s="999">
        <v>46226</v>
      </c>
      <c r="E210" s="1007" t="s">
        <v>1727</v>
      </c>
      <c r="F210" s="1140" t="s">
        <v>1728</v>
      </c>
      <c r="G210" s="1089" t="s">
        <v>26</v>
      </c>
      <c r="H210" s="1141">
        <v>902</v>
      </c>
      <c r="I210" s="1089">
        <v>25</v>
      </c>
      <c r="J210" s="1142">
        <v>0.7</v>
      </c>
      <c r="K210" s="1244">
        <f t="shared" si="4"/>
        <v>15784.999999999998</v>
      </c>
      <c r="L210" s="991"/>
      <c r="M210" s="1002"/>
      <c r="N210" s="990"/>
      <c r="O210" s="990"/>
      <c r="P210" s="990"/>
      <c r="Q210" s="990"/>
      <c r="R210" s="990"/>
      <c r="S210" s="990"/>
      <c r="T210" s="990"/>
      <c r="U210" s="990"/>
      <c r="V210" s="990"/>
      <c r="W210" s="990"/>
      <c r="X210" s="990"/>
      <c r="Y210" s="990"/>
      <c r="Z210" s="990"/>
      <c r="AA210" s="990"/>
      <c r="AB210" s="990"/>
      <c r="AC210" s="990"/>
      <c r="AD210" s="990"/>
      <c r="AE210" s="990"/>
      <c r="AF210" s="990"/>
      <c r="AG210" s="990"/>
      <c r="AH210" s="990"/>
      <c r="AI210" s="990"/>
      <c r="AJ210" s="990"/>
      <c r="AK210" s="990"/>
      <c r="AL210" s="990"/>
      <c r="AM210" s="990"/>
      <c r="AN210" s="990"/>
      <c r="AO210" s="990"/>
      <c r="AP210" s="990"/>
      <c r="AQ210" s="990"/>
      <c r="AR210" s="990"/>
      <c r="AS210" s="990"/>
      <c r="AT210" s="990"/>
      <c r="AU210" s="990"/>
      <c r="AV210" s="990"/>
      <c r="AW210" s="990"/>
      <c r="AX210" s="990"/>
      <c r="AY210" s="990"/>
      <c r="AZ210" s="990"/>
      <c r="BA210" s="990"/>
      <c r="BB210" s="990"/>
      <c r="BC210" s="990"/>
      <c r="BD210" s="990"/>
    </row>
    <row r="211" spans="1:56" s="1134" customFormat="1" ht="33" customHeight="1">
      <c r="A211" s="1001"/>
      <c r="B211" s="1139" t="s">
        <v>1739</v>
      </c>
      <c r="C211" s="1000" t="s">
        <v>1740</v>
      </c>
      <c r="D211" s="999">
        <v>46226</v>
      </c>
      <c r="E211" s="1007" t="s">
        <v>1741</v>
      </c>
      <c r="F211" s="1140" t="s">
        <v>1728</v>
      </c>
      <c r="G211" s="1089" t="s">
        <v>26</v>
      </c>
      <c r="H211" s="1141">
        <v>337</v>
      </c>
      <c r="I211" s="1089">
        <v>244</v>
      </c>
      <c r="J211" s="1142">
        <v>0.7</v>
      </c>
      <c r="K211" s="1244">
        <f t="shared" si="4"/>
        <v>57559.6</v>
      </c>
      <c r="L211" s="991"/>
      <c r="M211" s="1002"/>
      <c r="N211" s="990"/>
      <c r="O211" s="990"/>
      <c r="P211" s="990"/>
      <c r="Q211" s="990"/>
      <c r="R211" s="990"/>
      <c r="S211" s="990"/>
      <c r="T211" s="990"/>
      <c r="U211" s="990"/>
      <c r="V211" s="990"/>
      <c r="W211" s="990"/>
      <c r="X211" s="990"/>
      <c r="Y211" s="990"/>
      <c r="Z211" s="990"/>
      <c r="AA211" s="990"/>
      <c r="AB211" s="990"/>
      <c r="AC211" s="990"/>
      <c r="AD211" s="990"/>
      <c r="AE211" s="990"/>
      <c r="AF211" s="990"/>
      <c r="AG211" s="990"/>
      <c r="AH211" s="990"/>
      <c r="AI211" s="990"/>
      <c r="AJ211" s="990"/>
      <c r="AK211" s="990"/>
      <c r="AL211" s="990"/>
      <c r="AM211" s="990"/>
      <c r="AN211" s="990"/>
      <c r="AO211" s="990"/>
      <c r="AP211" s="990"/>
      <c r="AQ211" s="990"/>
      <c r="AR211" s="990"/>
      <c r="AS211" s="990"/>
      <c r="AT211" s="990"/>
      <c r="AU211" s="990"/>
      <c r="AV211" s="990"/>
      <c r="AW211" s="990"/>
      <c r="AX211" s="990"/>
      <c r="AY211" s="990"/>
      <c r="AZ211" s="990"/>
      <c r="BA211" s="990"/>
      <c r="BB211" s="990"/>
      <c r="BC211" s="990"/>
      <c r="BD211" s="990"/>
    </row>
    <row r="212" spans="1:56" s="1134" customFormat="1" ht="33" customHeight="1">
      <c r="A212" s="1001"/>
      <c r="B212" s="1139" t="s">
        <v>1742</v>
      </c>
      <c r="C212" s="1000" t="s">
        <v>1743</v>
      </c>
      <c r="D212" s="999">
        <v>46226</v>
      </c>
      <c r="E212" s="1007" t="s">
        <v>1741</v>
      </c>
      <c r="F212" s="1140" t="s">
        <v>1728</v>
      </c>
      <c r="G212" s="1089" t="s">
        <v>26</v>
      </c>
      <c r="H212" s="1141">
        <v>321</v>
      </c>
      <c r="I212" s="1089">
        <v>25</v>
      </c>
      <c r="J212" s="1142">
        <v>0.7</v>
      </c>
      <c r="K212" s="1244">
        <f t="shared" si="4"/>
        <v>5617.5</v>
      </c>
      <c r="L212" s="991"/>
      <c r="M212" s="1002"/>
      <c r="N212" s="990"/>
      <c r="O212" s="990"/>
      <c r="P212" s="990"/>
      <c r="Q212" s="990"/>
      <c r="R212" s="990"/>
      <c r="S212" s="990"/>
      <c r="T212" s="990"/>
      <c r="U212" s="990"/>
      <c r="V212" s="990"/>
      <c r="W212" s="990"/>
      <c r="X212" s="990"/>
      <c r="Y212" s="990"/>
      <c r="Z212" s="990"/>
      <c r="AA212" s="990"/>
      <c r="AB212" s="990"/>
      <c r="AC212" s="990"/>
      <c r="AD212" s="990"/>
      <c r="AE212" s="990"/>
      <c r="AF212" s="990"/>
      <c r="AG212" s="990"/>
      <c r="AH212" s="990"/>
      <c r="AI212" s="990"/>
      <c r="AJ212" s="990"/>
      <c r="AK212" s="990"/>
      <c r="AL212" s="990"/>
      <c r="AM212" s="990"/>
      <c r="AN212" s="990"/>
      <c r="AO212" s="990"/>
      <c r="AP212" s="990"/>
      <c r="AQ212" s="990"/>
      <c r="AR212" s="990"/>
      <c r="AS212" s="990"/>
      <c r="AT212" s="990"/>
      <c r="AU212" s="990"/>
      <c r="AV212" s="990"/>
      <c r="AW212" s="990"/>
      <c r="AX212" s="990"/>
      <c r="AY212" s="990"/>
      <c r="AZ212" s="990"/>
      <c r="BA212" s="990"/>
      <c r="BB212" s="990"/>
      <c r="BC212" s="990"/>
      <c r="BD212" s="990"/>
    </row>
    <row r="213" spans="1:56" s="1134" customFormat="1" ht="33" customHeight="1">
      <c r="A213" s="1001"/>
      <c r="B213" s="1139" t="s">
        <v>1744</v>
      </c>
      <c r="C213" s="1000" t="s">
        <v>1745</v>
      </c>
      <c r="D213" s="999">
        <v>46226</v>
      </c>
      <c r="E213" s="1007" t="s">
        <v>1741</v>
      </c>
      <c r="F213" s="1140" t="s">
        <v>1728</v>
      </c>
      <c r="G213" s="1089" t="s">
        <v>26</v>
      </c>
      <c r="H213" s="1141">
        <v>589</v>
      </c>
      <c r="I213" s="1089">
        <v>78</v>
      </c>
      <c r="J213" s="1142">
        <v>0.7</v>
      </c>
      <c r="K213" s="1244">
        <f t="shared" si="4"/>
        <v>32159.399999999998</v>
      </c>
      <c r="L213" s="991"/>
      <c r="M213" s="1002"/>
      <c r="N213" s="990"/>
      <c r="O213" s="990"/>
      <c r="P213" s="990"/>
      <c r="Q213" s="990"/>
      <c r="R213" s="990"/>
      <c r="S213" s="990"/>
      <c r="T213" s="990"/>
      <c r="U213" s="990"/>
      <c r="V213" s="990"/>
      <c r="W213" s="990"/>
      <c r="X213" s="990"/>
      <c r="Y213" s="990"/>
      <c r="Z213" s="990"/>
      <c r="AA213" s="990"/>
      <c r="AB213" s="990"/>
      <c r="AC213" s="990"/>
      <c r="AD213" s="990"/>
      <c r="AE213" s="990"/>
      <c r="AF213" s="990"/>
      <c r="AG213" s="990"/>
      <c r="AH213" s="990"/>
      <c r="AI213" s="990"/>
      <c r="AJ213" s="990"/>
      <c r="AK213" s="990"/>
      <c r="AL213" s="990"/>
      <c r="AM213" s="990"/>
      <c r="AN213" s="990"/>
      <c r="AO213" s="990"/>
      <c r="AP213" s="990"/>
      <c r="AQ213" s="990"/>
      <c r="AR213" s="990"/>
      <c r="AS213" s="990"/>
      <c r="AT213" s="990"/>
      <c r="AU213" s="990"/>
      <c r="AV213" s="990"/>
      <c r="AW213" s="990"/>
      <c r="AX213" s="990"/>
      <c r="AY213" s="990"/>
      <c r="AZ213" s="990"/>
      <c r="BA213" s="990"/>
      <c r="BB213" s="990"/>
      <c r="BC213" s="990"/>
      <c r="BD213" s="990"/>
    </row>
    <row r="214" spans="1:56" s="1134" customFormat="1" ht="33" customHeight="1">
      <c r="A214" s="1001"/>
      <c r="B214" s="1139" t="s">
        <v>1746</v>
      </c>
      <c r="C214" s="1000" t="s">
        <v>1747</v>
      </c>
      <c r="D214" s="999">
        <v>46226</v>
      </c>
      <c r="E214" s="1007" t="s">
        <v>1741</v>
      </c>
      <c r="F214" s="1140" t="s">
        <v>1728</v>
      </c>
      <c r="G214" s="1089" t="s">
        <v>26</v>
      </c>
      <c r="H214" s="1141">
        <v>438</v>
      </c>
      <c r="I214" s="1089">
        <v>54</v>
      </c>
      <c r="J214" s="1142">
        <v>0.7</v>
      </c>
      <c r="K214" s="1244">
        <f t="shared" si="4"/>
        <v>16556.399999999998</v>
      </c>
      <c r="L214" s="991"/>
      <c r="M214" s="1002"/>
      <c r="N214" s="990"/>
      <c r="O214" s="990"/>
      <c r="P214" s="990"/>
      <c r="Q214" s="990"/>
      <c r="R214" s="990"/>
      <c r="S214" s="990"/>
      <c r="T214" s="990"/>
      <c r="U214" s="990"/>
      <c r="V214" s="990"/>
      <c r="W214" s="990"/>
      <c r="X214" s="990"/>
      <c r="Y214" s="990"/>
      <c r="Z214" s="990"/>
      <c r="AA214" s="990"/>
      <c r="AB214" s="990"/>
      <c r="AC214" s="990"/>
      <c r="AD214" s="990"/>
      <c r="AE214" s="990"/>
      <c r="AF214" s="990"/>
      <c r="AG214" s="990"/>
      <c r="AH214" s="990"/>
      <c r="AI214" s="990"/>
      <c r="AJ214" s="990"/>
      <c r="AK214" s="990"/>
      <c r="AL214" s="990"/>
      <c r="AM214" s="990"/>
      <c r="AN214" s="990"/>
      <c r="AO214" s="990"/>
      <c r="AP214" s="990"/>
      <c r="AQ214" s="990"/>
      <c r="AR214" s="990"/>
      <c r="AS214" s="990"/>
      <c r="AT214" s="990"/>
      <c r="AU214" s="990"/>
      <c r="AV214" s="990"/>
      <c r="AW214" s="990"/>
      <c r="AX214" s="990"/>
      <c r="AY214" s="990"/>
      <c r="AZ214" s="990"/>
      <c r="BA214" s="990"/>
      <c r="BB214" s="990"/>
      <c r="BC214" s="990"/>
      <c r="BD214" s="990"/>
    </row>
    <row r="215" spans="1:56" s="1134" customFormat="1" ht="33" customHeight="1">
      <c r="A215" s="1001"/>
      <c r="B215" s="1139" t="s">
        <v>1748</v>
      </c>
      <c r="C215" s="1000" t="s">
        <v>1749</v>
      </c>
      <c r="D215" s="999">
        <v>46226</v>
      </c>
      <c r="E215" s="1007" t="s">
        <v>1741</v>
      </c>
      <c r="F215" s="1140" t="s">
        <v>1728</v>
      </c>
      <c r="G215" s="1089" t="s">
        <v>26</v>
      </c>
      <c r="H215" s="1141">
        <v>388</v>
      </c>
      <c r="I215" s="1089">
        <v>4</v>
      </c>
      <c r="J215" s="1142">
        <v>0.7</v>
      </c>
      <c r="K215" s="1244">
        <f t="shared" si="4"/>
        <v>1086.3999999999999</v>
      </c>
      <c r="L215" s="991"/>
      <c r="M215" s="1002"/>
      <c r="N215" s="990"/>
      <c r="O215" s="990"/>
      <c r="P215" s="990"/>
      <c r="Q215" s="990"/>
      <c r="R215" s="990"/>
      <c r="S215" s="990"/>
      <c r="T215" s="990"/>
      <c r="U215" s="990"/>
      <c r="V215" s="990"/>
      <c r="W215" s="990"/>
      <c r="X215" s="990"/>
      <c r="Y215" s="990"/>
      <c r="Z215" s="990"/>
      <c r="AA215" s="990"/>
      <c r="AB215" s="990"/>
      <c r="AC215" s="990"/>
      <c r="AD215" s="990"/>
      <c r="AE215" s="990"/>
      <c r="AF215" s="990"/>
      <c r="AG215" s="990"/>
      <c r="AH215" s="990"/>
      <c r="AI215" s="990"/>
      <c r="AJ215" s="990"/>
      <c r="AK215" s="990"/>
      <c r="AL215" s="990"/>
      <c r="AM215" s="990"/>
      <c r="AN215" s="990"/>
      <c r="AO215" s="990"/>
      <c r="AP215" s="990"/>
      <c r="AQ215" s="990"/>
      <c r="AR215" s="990"/>
      <c r="AS215" s="990"/>
      <c r="AT215" s="990"/>
      <c r="AU215" s="990"/>
      <c r="AV215" s="990"/>
      <c r="AW215" s="990"/>
      <c r="AX215" s="990"/>
      <c r="AY215" s="990"/>
      <c r="AZ215" s="990"/>
      <c r="BA215" s="990"/>
      <c r="BB215" s="990"/>
      <c r="BC215" s="990"/>
      <c r="BD215" s="990"/>
    </row>
    <row r="216" spans="1:56" s="1134" customFormat="1" ht="33" customHeight="1">
      <c r="A216" s="1001"/>
      <c r="B216" s="1139" t="s">
        <v>1750</v>
      </c>
      <c r="C216" s="1000" t="s">
        <v>1751</v>
      </c>
      <c r="D216" s="999">
        <v>46226</v>
      </c>
      <c r="E216" s="1007" t="s">
        <v>1741</v>
      </c>
      <c r="F216" s="1140" t="s">
        <v>1728</v>
      </c>
      <c r="G216" s="1089" t="s">
        <v>26</v>
      </c>
      <c r="H216" s="1141">
        <v>388</v>
      </c>
      <c r="I216" s="1089">
        <v>4</v>
      </c>
      <c r="J216" s="1142">
        <v>0.7</v>
      </c>
      <c r="K216" s="1244">
        <f t="shared" si="4"/>
        <v>1086.3999999999999</v>
      </c>
      <c r="L216" s="991"/>
      <c r="M216" s="1002"/>
      <c r="N216" s="990"/>
      <c r="O216" s="990"/>
      <c r="P216" s="990"/>
      <c r="Q216" s="990"/>
      <c r="R216" s="990"/>
      <c r="S216" s="990"/>
      <c r="T216" s="990"/>
      <c r="U216" s="990"/>
      <c r="V216" s="990"/>
      <c r="W216" s="990"/>
      <c r="X216" s="990"/>
      <c r="Y216" s="990"/>
      <c r="Z216" s="990"/>
      <c r="AA216" s="990"/>
      <c r="AB216" s="990"/>
      <c r="AC216" s="990"/>
      <c r="AD216" s="990"/>
      <c r="AE216" s="990"/>
      <c r="AF216" s="990"/>
      <c r="AG216" s="990"/>
      <c r="AH216" s="990"/>
      <c r="AI216" s="990"/>
      <c r="AJ216" s="990"/>
      <c r="AK216" s="990"/>
      <c r="AL216" s="990"/>
      <c r="AM216" s="990"/>
      <c r="AN216" s="990"/>
      <c r="AO216" s="990"/>
      <c r="AP216" s="990"/>
      <c r="AQ216" s="990"/>
      <c r="AR216" s="990"/>
      <c r="AS216" s="990"/>
      <c r="AT216" s="990"/>
      <c r="AU216" s="990"/>
      <c r="AV216" s="990"/>
      <c r="AW216" s="990"/>
      <c r="AX216" s="990"/>
      <c r="AY216" s="990"/>
      <c r="AZ216" s="990"/>
      <c r="BA216" s="990"/>
      <c r="BB216" s="990"/>
      <c r="BC216" s="990"/>
      <c r="BD216" s="990"/>
    </row>
    <row r="217" spans="1:56" s="1134" customFormat="1" ht="33" customHeight="1">
      <c r="A217" s="1001"/>
      <c r="B217" s="1139" t="s">
        <v>1599</v>
      </c>
      <c r="C217" s="1000" t="s">
        <v>1600</v>
      </c>
      <c r="D217" s="1260"/>
      <c r="E217" s="1007" t="s">
        <v>1752</v>
      </c>
      <c r="F217" s="1261"/>
      <c r="G217" s="1089" t="s">
        <v>26</v>
      </c>
      <c r="H217" s="1141">
        <v>53900</v>
      </c>
      <c r="I217" s="1089">
        <v>12</v>
      </c>
      <c r="J217" s="1142">
        <v>0.6</v>
      </c>
      <c r="K217" s="1244">
        <f t="shared" si="4"/>
        <v>388080</v>
      </c>
      <c r="L217" s="991"/>
      <c r="M217" s="1002"/>
      <c r="N217" s="990"/>
      <c r="O217" s="990"/>
      <c r="P217" s="990"/>
      <c r="Q217" s="990"/>
      <c r="R217" s="990"/>
      <c r="S217" s="990"/>
      <c r="T217" s="990"/>
      <c r="U217" s="990"/>
      <c r="V217" s="990"/>
      <c r="W217" s="990"/>
      <c r="X217" s="990"/>
      <c r="Y217" s="990"/>
      <c r="Z217" s="990"/>
      <c r="AA217" s="990"/>
      <c r="AB217" s="990"/>
      <c r="AC217" s="990"/>
      <c r="AD217" s="990"/>
      <c r="AE217" s="990"/>
      <c r="AF217" s="990"/>
      <c r="AG217" s="990"/>
      <c r="AH217" s="990"/>
      <c r="AI217" s="990"/>
      <c r="AJ217" s="990"/>
      <c r="AK217" s="990"/>
      <c r="AL217" s="990"/>
      <c r="AM217" s="990"/>
      <c r="AN217" s="990"/>
      <c r="AO217" s="990"/>
      <c r="AP217" s="990"/>
      <c r="AQ217" s="990"/>
      <c r="AR217" s="990"/>
      <c r="AS217" s="990"/>
      <c r="AT217" s="990"/>
      <c r="AU217" s="990"/>
      <c r="AV217" s="990"/>
      <c r="AW217" s="990"/>
      <c r="AX217" s="990"/>
      <c r="AY217" s="990"/>
      <c r="AZ217" s="990"/>
      <c r="BA217" s="990"/>
      <c r="BB217" s="990"/>
      <c r="BC217" s="990"/>
      <c r="BD217" s="990"/>
    </row>
    <row r="218" spans="1:56" s="1134" customFormat="1" ht="33" customHeight="1">
      <c r="A218" s="1001"/>
      <c r="B218" s="1139" t="s">
        <v>1599</v>
      </c>
      <c r="C218" s="1000" t="s">
        <v>1600</v>
      </c>
      <c r="D218" s="1260"/>
      <c r="E218" s="1007" t="s">
        <v>1753</v>
      </c>
      <c r="F218" s="1261"/>
      <c r="G218" s="1089" t="s">
        <v>26</v>
      </c>
      <c r="H218" s="1141">
        <v>53900</v>
      </c>
      <c r="I218" s="1089">
        <v>12</v>
      </c>
      <c r="J218" s="1142">
        <v>0.6</v>
      </c>
      <c r="K218" s="1244">
        <f t="shared" si="4"/>
        <v>388080</v>
      </c>
      <c r="L218" s="991"/>
      <c r="M218" s="1002"/>
      <c r="N218" s="990"/>
      <c r="O218" s="990"/>
      <c r="P218" s="990"/>
      <c r="Q218" s="990"/>
      <c r="R218" s="990"/>
      <c r="S218" s="990"/>
      <c r="T218" s="990"/>
      <c r="U218" s="990"/>
      <c r="V218" s="990"/>
      <c r="W218" s="990"/>
      <c r="X218" s="990"/>
      <c r="Y218" s="990"/>
      <c r="Z218" s="990"/>
      <c r="AA218" s="990"/>
      <c r="AB218" s="990"/>
      <c r="AC218" s="990"/>
      <c r="AD218" s="990"/>
      <c r="AE218" s="990"/>
      <c r="AF218" s="990"/>
      <c r="AG218" s="990"/>
      <c r="AH218" s="990"/>
      <c r="AI218" s="990"/>
      <c r="AJ218" s="990"/>
      <c r="AK218" s="990"/>
      <c r="AL218" s="990"/>
      <c r="AM218" s="990"/>
      <c r="AN218" s="990"/>
      <c r="AO218" s="990"/>
      <c r="AP218" s="990"/>
      <c r="AQ218" s="990"/>
      <c r="AR218" s="990"/>
      <c r="AS218" s="990"/>
      <c r="AT218" s="990"/>
      <c r="AU218" s="990"/>
      <c r="AV218" s="990"/>
      <c r="AW218" s="990"/>
      <c r="AX218" s="990"/>
      <c r="AY218" s="990"/>
      <c r="AZ218" s="990"/>
      <c r="BA218" s="990"/>
      <c r="BB218" s="990"/>
      <c r="BC218" s="990"/>
      <c r="BD218" s="990"/>
    </row>
    <row r="219" spans="1:56" s="1134" customFormat="1" ht="33" customHeight="1">
      <c r="A219" s="1001"/>
      <c r="B219" s="1139" t="s">
        <v>1754</v>
      </c>
      <c r="C219" s="1000" t="s">
        <v>1755</v>
      </c>
      <c r="D219" s="999">
        <v>46225</v>
      </c>
      <c r="E219" s="1007" t="s">
        <v>1756</v>
      </c>
      <c r="F219" s="1140" t="s">
        <v>1757</v>
      </c>
      <c r="G219" s="1089" t="s">
        <v>26</v>
      </c>
      <c r="H219" s="1141">
        <v>951</v>
      </c>
      <c r="I219" s="1089">
        <v>72.707049600000005</v>
      </c>
      <c r="J219" s="1142">
        <v>1</v>
      </c>
      <c r="K219" s="1244">
        <f t="shared" si="4"/>
        <v>69144.404169600006</v>
      </c>
      <c r="L219" s="991"/>
      <c r="M219" s="1002"/>
      <c r="N219" s="990"/>
      <c r="O219" s="990"/>
      <c r="P219" s="990"/>
      <c r="Q219" s="990"/>
      <c r="R219" s="990"/>
      <c r="S219" s="990"/>
      <c r="T219" s="990"/>
      <c r="U219" s="990"/>
      <c r="V219" s="990"/>
      <c r="W219" s="990"/>
      <c r="X219" s="990"/>
      <c r="Y219" s="990"/>
      <c r="Z219" s="990"/>
      <c r="AA219" s="990"/>
      <c r="AB219" s="990"/>
      <c r="AC219" s="990"/>
      <c r="AD219" s="990"/>
      <c r="AE219" s="990"/>
      <c r="AF219" s="990"/>
      <c r="AG219" s="990"/>
      <c r="AH219" s="990"/>
      <c r="AI219" s="990"/>
      <c r="AJ219" s="990"/>
      <c r="AK219" s="990"/>
      <c r="AL219" s="990"/>
      <c r="AM219" s="990"/>
      <c r="AN219" s="990"/>
      <c r="AO219" s="990"/>
      <c r="AP219" s="990"/>
      <c r="AQ219" s="990"/>
      <c r="AR219" s="990"/>
      <c r="AS219" s="990"/>
      <c r="AT219" s="990"/>
      <c r="AU219" s="990"/>
      <c r="AV219" s="990"/>
      <c r="AW219" s="990"/>
      <c r="AX219" s="990"/>
      <c r="AY219" s="990"/>
      <c r="AZ219" s="990"/>
      <c r="BA219" s="990"/>
      <c r="BB219" s="990"/>
      <c r="BC219" s="990"/>
      <c r="BD219" s="990"/>
    </row>
    <row r="220" spans="1:56" s="1134" customFormat="1" ht="33" customHeight="1">
      <c r="A220" s="1001"/>
      <c r="B220" s="1139" t="s">
        <v>1758</v>
      </c>
      <c r="C220" s="1000" t="s">
        <v>1759</v>
      </c>
      <c r="D220" s="999">
        <v>46216</v>
      </c>
      <c r="E220" s="1007" t="s">
        <v>1760</v>
      </c>
      <c r="F220" s="1140" t="s">
        <v>1761</v>
      </c>
      <c r="G220" s="1089" t="s">
        <v>26</v>
      </c>
      <c r="H220" s="1141">
        <v>330</v>
      </c>
      <c r="I220" s="1089">
        <v>126.20000000000003</v>
      </c>
      <c r="J220" s="1142">
        <v>1</v>
      </c>
      <c r="K220" s="1244">
        <f t="shared" si="4"/>
        <v>41646.000000000007</v>
      </c>
      <c r="L220" s="991"/>
      <c r="M220" s="1002"/>
      <c r="N220" s="990"/>
      <c r="O220" s="990"/>
      <c r="P220" s="990"/>
      <c r="Q220" s="990"/>
      <c r="R220" s="990"/>
      <c r="S220" s="990"/>
      <c r="T220" s="990"/>
      <c r="U220" s="990"/>
      <c r="V220" s="990"/>
      <c r="W220" s="990"/>
      <c r="X220" s="990"/>
      <c r="Y220" s="990"/>
      <c r="Z220" s="990"/>
      <c r="AA220" s="990"/>
      <c r="AB220" s="990"/>
      <c r="AC220" s="990"/>
      <c r="AD220" s="990"/>
      <c r="AE220" s="990"/>
      <c r="AF220" s="990"/>
      <c r="AG220" s="990"/>
      <c r="AH220" s="990"/>
      <c r="AI220" s="990"/>
      <c r="AJ220" s="990"/>
      <c r="AK220" s="990"/>
      <c r="AL220" s="990"/>
      <c r="AM220" s="990"/>
      <c r="AN220" s="990"/>
      <c r="AO220" s="990"/>
      <c r="AP220" s="990"/>
      <c r="AQ220" s="990"/>
      <c r="AR220" s="990"/>
      <c r="AS220" s="990"/>
      <c r="AT220" s="990"/>
      <c r="AU220" s="990"/>
      <c r="AV220" s="990"/>
      <c r="AW220" s="990"/>
      <c r="AX220" s="990"/>
      <c r="AY220" s="990"/>
      <c r="AZ220" s="990"/>
      <c r="BA220" s="990"/>
      <c r="BB220" s="990"/>
      <c r="BC220" s="990"/>
      <c r="BD220" s="990"/>
    </row>
    <row r="221" spans="1:56" s="1134" customFormat="1" ht="33" customHeight="1">
      <c r="A221" s="1001"/>
      <c r="B221" s="1139" t="s">
        <v>1762</v>
      </c>
      <c r="C221" s="1000" t="s">
        <v>1763</v>
      </c>
      <c r="D221" s="999">
        <v>46226</v>
      </c>
      <c r="E221" s="1007" t="s">
        <v>1764</v>
      </c>
      <c r="F221" s="1151" t="s">
        <v>1765</v>
      </c>
      <c r="G221" s="1089" t="s">
        <v>26</v>
      </c>
      <c r="H221" s="1141">
        <v>83</v>
      </c>
      <c r="I221" s="1089">
        <v>68.039999999999992</v>
      </c>
      <c r="J221" s="1142">
        <v>1</v>
      </c>
      <c r="K221" s="1244">
        <f t="shared" si="4"/>
        <v>5647.32</v>
      </c>
      <c r="L221" s="991"/>
      <c r="M221" s="1002"/>
      <c r="N221" s="990"/>
      <c r="O221" s="990"/>
      <c r="P221" s="990"/>
      <c r="Q221" s="990"/>
      <c r="R221" s="990"/>
      <c r="S221" s="990"/>
      <c r="T221" s="990"/>
      <c r="U221" s="990"/>
      <c r="V221" s="990"/>
      <c r="W221" s="990"/>
      <c r="X221" s="990"/>
      <c r="Y221" s="990"/>
      <c r="Z221" s="990"/>
      <c r="AA221" s="990"/>
      <c r="AB221" s="990"/>
      <c r="AC221" s="990"/>
      <c r="AD221" s="990"/>
      <c r="AE221" s="990"/>
      <c r="AF221" s="990"/>
      <c r="AG221" s="990"/>
      <c r="AH221" s="990"/>
      <c r="AI221" s="990"/>
      <c r="AJ221" s="990"/>
      <c r="AK221" s="990"/>
      <c r="AL221" s="990"/>
      <c r="AM221" s="990"/>
      <c r="AN221" s="990"/>
      <c r="AO221" s="990"/>
      <c r="AP221" s="990"/>
      <c r="AQ221" s="990"/>
      <c r="AR221" s="990"/>
      <c r="AS221" s="990"/>
      <c r="AT221" s="990"/>
      <c r="AU221" s="990"/>
      <c r="AV221" s="990"/>
      <c r="AW221" s="990"/>
      <c r="AX221" s="990"/>
      <c r="AY221" s="990"/>
      <c r="AZ221" s="990"/>
      <c r="BA221" s="990"/>
      <c r="BB221" s="990"/>
      <c r="BC221" s="990"/>
      <c r="BD221" s="990"/>
    </row>
    <row r="222" spans="1:56" s="1134" customFormat="1" ht="33" customHeight="1">
      <c r="A222" s="1001"/>
      <c r="B222" s="1139" t="s">
        <v>1766</v>
      </c>
      <c r="C222" s="1000" t="s">
        <v>1767</v>
      </c>
      <c r="D222" s="999">
        <v>46228</v>
      </c>
      <c r="E222" s="1007" t="s">
        <v>1768</v>
      </c>
      <c r="F222" s="1151" t="s">
        <v>1769</v>
      </c>
      <c r="G222" s="1089" t="s">
        <v>26</v>
      </c>
      <c r="H222" s="1141">
        <v>9</v>
      </c>
      <c r="I222" s="1089">
        <v>68.039999999999992</v>
      </c>
      <c r="J222" s="1142">
        <v>1</v>
      </c>
      <c r="K222" s="1244">
        <f t="shared" si="4"/>
        <v>612.3599999999999</v>
      </c>
      <c r="L222" s="991"/>
      <c r="M222" s="1002"/>
      <c r="N222" s="990"/>
      <c r="O222" s="990"/>
      <c r="P222" s="990"/>
      <c r="Q222" s="990"/>
      <c r="R222" s="990"/>
      <c r="S222" s="990"/>
      <c r="T222" s="990"/>
      <c r="U222" s="990"/>
      <c r="V222" s="990"/>
      <c r="W222" s="990"/>
      <c r="X222" s="990"/>
      <c r="Y222" s="990"/>
      <c r="Z222" s="990"/>
      <c r="AA222" s="990"/>
      <c r="AB222" s="990"/>
      <c r="AC222" s="990"/>
      <c r="AD222" s="990"/>
      <c r="AE222" s="990"/>
      <c r="AF222" s="990"/>
      <c r="AG222" s="990"/>
      <c r="AH222" s="990"/>
      <c r="AI222" s="990"/>
      <c r="AJ222" s="990"/>
      <c r="AK222" s="990"/>
      <c r="AL222" s="990"/>
      <c r="AM222" s="990"/>
      <c r="AN222" s="990"/>
      <c r="AO222" s="990"/>
      <c r="AP222" s="990"/>
      <c r="AQ222" s="990"/>
      <c r="AR222" s="990"/>
      <c r="AS222" s="990"/>
      <c r="AT222" s="990"/>
      <c r="AU222" s="990"/>
      <c r="AV222" s="990"/>
      <c r="AW222" s="990"/>
      <c r="AX222" s="990"/>
      <c r="AY222" s="990"/>
      <c r="AZ222" s="990"/>
      <c r="BA222" s="990"/>
      <c r="BB222" s="990"/>
      <c r="BC222" s="990"/>
      <c r="BD222" s="990"/>
    </row>
    <row r="223" spans="1:56" s="1134" customFormat="1" ht="33" customHeight="1">
      <c r="A223" s="1001"/>
      <c r="B223" s="1139" t="s">
        <v>1770</v>
      </c>
      <c r="C223" s="1000" t="s">
        <v>1771</v>
      </c>
      <c r="D223" s="999">
        <v>46229</v>
      </c>
      <c r="E223" s="1007" t="s">
        <v>1772</v>
      </c>
      <c r="F223" s="1151" t="s">
        <v>1773</v>
      </c>
      <c r="G223" s="1089" t="s">
        <v>26</v>
      </c>
      <c r="H223" s="1141">
        <v>66</v>
      </c>
      <c r="I223" s="1089">
        <v>19.200000000000003</v>
      </c>
      <c r="J223" s="1142">
        <v>1</v>
      </c>
      <c r="K223" s="1244">
        <f t="shared" si="4"/>
        <v>1267.2000000000003</v>
      </c>
      <c r="L223" s="991"/>
      <c r="M223" s="1002"/>
      <c r="N223" s="990"/>
      <c r="O223" s="990"/>
      <c r="P223" s="990"/>
      <c r="Q223" s="990"/>
      <c r="R223" s="990"/>
      <c r="S223" s="990"/>
      <c r="T223" s="990"/>
      <c r="U223" s="990"/>
      <c r="V223" s="990"/>
      <c r="W223" s="990"/>
      <c r="X223" s="990"/>
      <c r="Y223" s="990"/>
      <c r="Z223" s="990"/>
      <c r="AA223" s="990"/>
      <c r="AB223" s="990"/>
      <c r="AC223" s="990"/>
      <c r="AD223" s="990"/>
      <c r="AE223" s="990"/>
      <c r="AF223" s="990"/>
      <c r="AG223" s="990"/>
      <c r="AH223" s="990"/>
      <c r="AI223" s="990"/>
      <c r="AJ223" s="990"/>
      <c r="AK223" s="990"/>
      <c r="AL223" s="990"/>
      <c r="AM223" s="990"/>
      <c r="AN223" s="990"/>
      <c r="AO223" s="990"/>
      <c r="AP223" s="990"/>
      <c r="AQ223" s="990"/>
      <c r="AR223" s="990"/>
      <c r="AS223" s="990"/>
      <c r="AT223" s="990"/>
      <c r="AU223" s="990"/>
      <c r="AV223" s="990"/>
      <c r="AW223" s="990"/>
      <c r="AX223" s="990"/>
      <c r="AY223" s="990"/>
      <c r="AZ223" s="990"/>
      <c r="BA223" s="990"/>
      <c r="BB223" s="990"/>
      <c r="BC223" s="990"/>
      <c r="BD223" s="990"/>
    </row>
    <row r="224" spans="1:56" s="1134" customFormat="1" ht="33" customHeight="1">
      <c r="A224" s="1001"/>
      <c r="B224" s="1139" t="s">
        <v>1762</v>
      </c>
      <c r="C224" s="1000" t="s">
        <v>1763</v>
      </c>
      <c r="D224" s="999">
        <v>46226</v>
      </c>
      <c r="E224" s="1007" t="s">
        <v>1829</v>
      </c>
      <c r="F224" s="1151" t="s">
        <v>1830</v>
      </c>
      <c r="G224" s="1089" t="s">
        <v>26</v>
      </c>
      <c r="H224" s="1141">
        <v>83</v>
      </c>
      <c r="I224" s="1089">
        <v>68.039999999999992</v>
      </c>
      <c r="J224" s="1142">
        <v>1</v>
      </c>
      <c r="K224" s="1244">
        <f t="shared" si="4"/>
        <v>5647.32</v>
      </c>
      <c r="L224" s="991"/>
      <c r="M224" s="1002"/>
      <c r="N224" s="990"/>
      <c r="O224" s="990"/>
      <c r="P224" s="990"/>
      <c r="Q224" s="990"/>
      <c r="R224" s="990"/>
      <c r="S224" s="990"/>
      <c r="T224" s="990"/>
      <c r="U224" s="990"/>
      <c r="V224" s="990"/>
      <c r="W224" s="990"/>
      <c r="X224" s="990"/>
      <c r="Y224" s="990"/>
      <c r="Z224" s="990"/>
      <c r="AA224" s="990"/>
      <c r="AB224" s="990"/>
      <c r="AC224" s="990"/>
      <c r="AD224" s="990"/>
      <c r="AE224" s="990"/>
      <c r="AF224" s="990"/>
      <c r="AG224" s="990"/>
      <c r="AH224" s="990"/>
      <c r="AI224" s="990"/>
      <c r="AJ224" s="990"/>
      <c r="AK224" s="990"/>
      <c r="AL224" s="990"/>
      <c r="AM224" s="990"/>
      <c r="AN224" s="990"/>
      <c r="AO224" s="990"/>
      <c r="AP224" s="990"/>
      <c r="AQ224" s="990"/>
      <c r="AR224" s="990"/>
      <c r="AS224" s="990"/>
      <c r="AT224" s="990"/>
      <c r="AU224" s="990"/>
      <c r="AV224" s="990"/>
      <c r="AW224" s="990"/>
      <c r="AX224" s="990"/>
      <c r="AY224" s="990"/>
      <c r="AZ224" s="990"/>
      <c r="BA224" s="990"/>
      <c r="BB224" s="990"/>
      <c r="BC224" s="990"/>
      <c r="BD224" s="990"/>
    </row>
    <row r="225" spans="1:56" s="1134" customFormat="1" ht="33" customHeight="1">
      <c r="A225" s="1001"/>
      <c r="B225" s="1139" t="s">
        <v>1766</v>
      </c>
      <c r="C225" s="1000" t="s">
        <v>1767</v>
      </c>
      <c r="D225" s="999">
        <v>46228</v>
      </c>
      <c r="E225" s="1007" t="s">
        <v>1831</v>
      </c>
      <c r="F225" s="1151" t="s">
        <v>1832</v>
      </c>
      <c r="G225" s="1089" t="s">
        <v>26</v>
      </c>
      <c r="H225" s="1141">
        <v>9</v>
      </c>
      <c r="I225" s="1089">
        <v>68.039999999999992</v>
      </c>
      <c r="J225" s="1142">
        <v>1</v>
      </c>
      <c r="K225" s="1244">
        <f t="shared" si="4"/>
        <v>612.3599999999999</v>
      </c>
      <c r="L225" s="991"/>
      <c r="M225" s="1002"/>
      <c r="N225" s="990"/>
      <c r="O225" s="990"/>
      <c r="P225" s="990"/>
      <c r="Q225" s="990"/>
      <c r="R225" s="990"/>
      <c r="S225" s="990"/>
      <c r="T225" s="990"/>
      <c r="U225" s="990"/>
      <c r="V225" s="990"/>
      <c r="W225" s="990"/>
      <c r="X225" s="990"/>
      <c r="Y225" s="990"/>
      <c r="Z225" s="990"/>
      <c r="AA225" s="990"/>
      <c r="AB225" s="990"/>
      <c r="AC225" s="990"/>
      <c r="AD225" s="990"/>
      <c r="AE225" s="990"/>
      <c r="AF225" s="990"/>
      <c r="AG225" s="990"/>
      <c r="AH225" s="990"/>
      <c r="AI225" s="990"/>
      <c r="AJ225" s="990"/>
      <c r="AK225" s="990"/>
      <c r="AL225" s="990"/>
      <c r="AM225" s="990"/>
      <c r="AN225" s="990"/>
      <c r="AO225" s="990"/>
      <c r="AP225" s="990"/>
      <c r="AQ225" s="990"/>
      <c r="AR225" s="990"/>
      <c r="AS225" s="990"/>
      <c r="AT225" s="990"/>
      <c r="AU225" s="990"/>
      <c r="AV225" s="990"/>
      <c r="AW225" s="990"/>
      <c r="AX225" s="990"/>
      <c r="AY225" s="990"/>
      <c r="AZ225" s="990"/>
      <c r="BA225" s="990"/>
      <c r="BB225" s="990"/>
      <c r="BC225" s="990"/>
      <c r="BD225" s="990"/>
    </row>
    <row r="226" spans="1:56" s="1134" customFormat="1" ht="33" customHeight="1">
      <c r="A226" s="1001"/>
      <c r="B226" s="1139" t="s">
        <v>1770</v>
      </c>
      <c r="C226" s="1000" t="s">
        <v>1771</v>
      </c>
      <c r="D226" s="999">
        <v>46229</v>
      </c>
      <c r="E226" s="1007" t="s">
        <v>1833</v>
      </c>
      <c r="F226" s="1151" t="s">
        <v>1834</v>
      </c>
      <c r="G226" s="1089" t="s">
        <v>26</v>
      </c>
      <c r="H226" s="1141">
        <v>66</v>
      </c>
      <c r="I226" s="1089">
        <v>19.200000000000003</v>
      </c>
      <c r="J226" s="1142">
        <v>1</v>
      </c>
      <c r="K226" s="1244">
        <f t="shared" si="4"/>
        <v>1267.2000000000003</v>
      </c>
      <c r="L226" s="991"/>
      <c r="M226" s="1002"/>
      <c r="N226" s="990"/>
      <c r="O226" s="990"/>
      <c r="P226" s="990"/>
      <c r="Q226" s="990"/>
      <c r="R226" s="990"/>
      <c r="S226" s="990"/>
      <c r="T226" s="990"/>
      <c r="U226" s="990"/>
      <c r="V226" s="990"/>
      <c r="W226" s="990"/>
      <c r="X226" s="990"/>
      <c r="Y226" s="990"/>
      <c r="Z226" s="990"/>
      <c r="AA226" s="990"/>
      <c r="AB226" s="990"/>
      <c r="AC226" s="990"/>
      <c r="AD226" s="990"/>
      <c r="AE226" s="990"/>
      <c r="AF226" s="990"/>
      <c r="AG226" s="990"/>
      <c r="AH226" s="990"/>
      <c r="AI226" s="990"/>
      <c r="AJ226" s="990"/>
      <c r="AK226" s="990"/>
      <c r="AL226" s="990"/>
      <c r="AM226" s="990"/>
      <c r="AN226" s="990"/>
      <c r="AO226" s="990"/>
      <c r="AP226" s="990"/>
      <c r="AQ226" s="990"/>
      <c r="AR226" s="990"/>
      <c r="AS226" s="990"/>
      <c r="AT226" s="990"/>
      <c r="AU226" s="990"/>
      <c r="AV226" s="990"/>
      <c r="AW226" s="990"/>
      <c r="AX226" s="990"/>
      <c r="AY226" s="990"/>
      <c r="AZ226" s="990"/>
      <c r="BA226" s="990"/>
      <c r="BB226" s="990"/>
      <c r="BC226" s="990"/>
      <c r="BD226" s="990"/>
    </row>
    <row r="227" spans="1:56" s="1134" customFormat="1" ht="33" customHeight="1">
      <c r="A227" s="1001"/>
      <c r="B227" s="1139" t="s">
        <v>1558</v>
      </c>
      <c r="C227" s="1000" t="s">
        <v>1559</v>
      </c>
      <c r="D227" s="999">
        <v>46224</v>
      </c>
      <c r="E227" s="1007" t="s">
        <v>1774</v>
      </c>
      <c r="F227" s="1140" t="s">
        <v>1775</v>
      </c>
      <c r="G227" s="1089" t="s">
        <v>26</v>
      </c>
      <c r="H227" s="1141">
        <v>15510</v>
      </c>
      <c r="I227" s="1089">
        <v>12</v>
      </c>
      <c r="J227" s="1142">
        <v>0.35</v>
      </c>
      <c r="K227" s="1244">
        <f t="shared" si="4"/>
        <v>65141.999999999993</v>
      </c>
      <c r="L227" s="991"/>
      <c r="M227" s="1002"/>
      <c r="N227" s="990"/>
      <c r="O227" s="990"/>
      <c r="P227" s="990"/>
      <c r="Q227" s="990"/>
      <c r="R227" s="990"/>
      <c r="S227" s="990"/>
      <c r="T227" s="990"/>
      <c r="U227" s="990"/>
      <c r="V227" s="990"/>
      <c r="W227" s="990"/>
      <c r="X227" s="990"/>
      <c r="Y227" s="990"/>
      <c r="Z227" s="990"/>
      <c r="AA227" s="990"/>
      <c r="AB227" s="990"/>
      <c r="AC227" s="990"/>
      <c r="AD227" s="990"/>
      <c r="AE227" s="990"/>
      <c r="AF227" s="990"/>
      <c r="AG227" s="990"/>
      <c r="AH227" s="990"/>
      <c r="AI227" s="990"/>
      <c r="AJ227" s="990"/>
      <c r="AK227" s="990"/>
      <c r="AL227" s="990"/>
      <c r="AM227" s="990"/>
      <c r="AN227" s="990"/>
      <c r="AO227" s="990"/>
      <c r="AP227" s="990"/>
      <c r="AQ227" s="990"/>
      <c r="AR227" s="990"/>
      <c r="AS227" s="990"/>
      <c r="AT227" s="990"/>
      <c r="AU227" s="990"/>
      <c r="AV227" s="990"/>
      <c r="AW227" s="990"/>
      <c r="AX227" s="990"/>
      <c r="AY227" s="990"/>
      <c r="AZ227" s="990"/>
      <c r="BA227" s="990"/>
      <c r="BB227" s="990"/>
      <c r="BC227" s="990"/>
      <c r="BD227" s="990"/>
    </row>
    <row r="228" spans="1:56" s="1134" customFormat="1" ht="33" customHeight="1">
      <c r="A228" s="1001"/>
      <c r="B228" s="1139" t="s">
        <v>1561</v>
      </c>
      <c r="C228" s="1000" t="s">
        <v>1562</v>
      </c>
      <c r="D228" s="999">
        <v>46224</v>
      </c>
      <c r="E228" s="1007" t="s">
        <v>1776</v>
      </c>
      <c r="F228" s="1140" t="s">
        <v>1777</v>
      </c>
      <c r="G228" s="1089" t="s">
        <v>26</v>
      </c>
      <c r="H228" s="1141">
        <v>2750</v>
      </c>
      <c r="I228" s="1089">
        <v>12</v>
      </c>
      <c r="J228" s="1142">
        <v>0.4</v>
      </c>
      <c r="K228" s="1244">
        <f t="shared" si="4"/>
        <v>13200</v>
      </c>
      <c r="L228" s="991"/>
      <c r="M228" s="1002"/>
      <c r="N228" s="990"/>
      <c r="O228" s="990"/>
      <c r="P228" s="990"/>
      <c r="Q228" s="990"/>
      <c r="R228" s="990"/>
      <c r="S228" s="990"/>
      <c r="T228" s="990"/>
      <c r="U228" s="990"/>
      <c r="V228" s="990"/>
      <c r="W228" s="990"/>
      <c r="X228" s="990"/>
      <c r="Y228" s="990"/>
      <c r="Z228" s="990"/>
      <c r="AA228" s="990"/>
      <c r="AB228" s="990"/>
      <c r="AC228" s="990"/>
      <c r="AD228" s="990"/>
      <c r="AE228" s="990"/>
      <c r="AF228" s="990"/>
      <c r="AG228" s="990"/>
      <c r="AH228" s="990"/>
      <c r="AI228" s="990"/>
      <c r="AJ228" s="990"/>
      <c r="AK228" s="990"/>
      <c r="AL228" s="990"/>
      <c r="AM228" s="990"/>
      <c r="AN228" s="990"/>
      <c r="AO228" s="990"/>
      <c r="AP228" s="990"/>
      <c r="AQ228" s="990"/>
      <c r="AR228" s="990"/>
      <c r="AS228" s="990"/>
      <c r="AT228" s="990"/>
      <c r="AU228" s="990"/>
      <c r="AV228" s="990"/>
      <c r="AW228" s="990"/>
      <c r="AX228" s="990"/>
      <c r="AY228" s="990"/>
      <c r="AZ228" s="990"/>
      <c r="BA228" s="990"/>
      <c r="BB228" s="990"/>
      <c r="BC228" s="990"/>
      <c r="BD228" s="990"/>
    </row>
    <row r="229" spans="1:56" s="1134" customFormat="1" ht="33" customHeight="1">
      <c r="A229" s="1001"/>
      <c r="B229" s="1139" t="s">
        <v>1558</v>
      </c>
      <c r="C229" s="1000" t="s">
        <v>1559</v>
      </c>
      <c r="D229" s="999">
        <v>46224</v>
      </c>
      <c r="E229" s="1007" t="s">
        <v>1778</v>
      </c>
      <c r="F229" s="1140" t="s">
        <v>1779</v>
      </c>
      <c r="G229" s="1089" t="s">
        <v>26</v>
      </c>
      <c r="H229" s="1141">
        <v>15510</v>
      </c>
      <c r="I229" s="1089">
        <v>12</v>
      </c>
      <c r="J229" s="1142">
        <v>0.35</v>
      </c>
      <c r="K229" s="1244">
        <f t="shared" si="4"/>
        <v>65141.999999999993</v>
      </c>
      <c r="L229" s="991"/>
      <c r="M229" s="1002"/>
      <c r="N229" s="990"/>
      <c r="O229" s="990"/>
      <c r="P229" s="990"/>
      <c r="Q229" s="990"/>
      <c r="R229" s="990"/>
      <c r="S229" s="990"/>
      <c r="T229" s="990"/>
      <c r="U229" s="990"/>
      <c r="V229" s="990"/>
      <c r="W229" s="990"/>
      <c r="X229" s="990"/>
      <c r="Y229" s="990"/>
      <c r="Z229" s="990"/>
      <c r="AA229" s="990"/>
      <c r="AB229" s="990"/>
      <c r="AC229" s="990"/>
      <c r="AD229" s="990"/>
      <c r="AE229" s="990"/>
      <c r="AF229" s="990"/>
      <c r="AG229" s="990"/>
      <c r="AH229" s="990"/>
      <c r="AI229" s="990"/>
      <c r="AJ229" s="990"/>
      <c r="AK229" s="990"/>
      <c r="AL229" s="990"/>
      <c r="AM229" s="990"/>
      <c r="AN229" s="990"/>
      <c r="AO229" s="990"/>
      <c r="AP229" s="990"/>
      <c r="AQ229" s="990"/>
      <c r="AR229" s="990"/>
      <c r="AS229" s="990"/>
      <c r="AT229" s="990"/>
      <c r="AU229" s="990"/>
      <c r="AV229" s="990"/>
      <c r="AW229" s="990"/>
      <c r="AX229" s="990"/>
      <c r="AY229" s="990"/>
      <c r="AZ229" s="990"/>
      <c r="BA229" s="990"/>
      <c r="BB229" s="990"/>
      <c r="BC229" s="990"/>
      <c r="BD229" s="990"/>
    </row>
    <row r="230" spans="1:56" s="1134" customFormat="1" ht="33" customHeight="1">
      <c r="A230" s="1001"/>
      <c r="B230" s="1139" t="s">
        <v>1561</v>
      </c>
      <c r="C230" s="1000" t="s">
        <v>1562</v>
      </c>
      <c r="D230" s="999">
        <v>46224</v>
      </c>
      <c r="E230" s="1007" t="s">
        <v>1780</v>
      </c>
      <c r="F230" s="1140" t="s">
        <v>1781</v>
      </c>
      <c r="G230" s="1089" t="s">
        <v>26</v>
      </c>
      <c r="H230" s="1141">
        <v>2750</v>
      </c>
      <c r="I230" s="1089">
        <v>12</v>
      </c>
      <c r="J230" s="1142">
        <v>0.4</v>
      </c>
      <c r="K230" s="1244">
        <f t="shared" si="4"/>
        <v>13200</v>
      </c>
      <c r="L230" s="991"/>
      <c r="M230" s="1002"/>
      <c r="N230" s="990"/>
      <c r="O230" s="990"/>
      <c r="P230" s="990"/>
      <c r="Q230" s="990"/>
      <c r="R230" s="990"/>
      <c r="S230" s="990"/>
      <c r="T230" s="990"/>
      <c r="U230" s="990"/>
      <c r="V230" s="990"/>
      <c r="W230" s="990"/>
      <c r="X230" s="990"/>
      <c r="Y230" s="990"/>
      <c r="Z230" s="990"/>
      <c r="AA230" s="990"/>
      <c r="AB230" s="990"/>
      <c r="AC230" s="990"/>
      <c r="AD230" s="990"/>
      <c r="AE230" s="990"/>
      <c r="AF230" s="990"/>
      <c r="AG230" s="990"/>
      <c r="AH230" s="990"/>
      <c r="AI230" s="990"/>
      <c r="AJ230" s="990"/>
      <c r="AK230" s="990"/>
      <c r="AL230" s="990"/>
      <c r="AM230" s="990"/>
      <c r="AN230" s="990"/>
      <c r="AO230" s="990"/>
      <c r="AP230" s="990"/>
      <c r="AQ230" s="990"/>
      <c r="AR230" s="990"/>
      <c r="AS230" s="990"/>
      <c r="AT230" s="990"/>
      <c r="AU230" s="990"/>
      <c r="AV230" s="990"/>
      <c r="AW230" s="990"/>
      <c r="AX230" s="990"/>
      <c r="AY230" s="990"/>
      <c r="AZ230" s="990"/>
      <c r="BA230" s="990"/>
      <c r="BB230" s="990"/>
      <c r="BC230" s="990"/>
      <c r="BD230" s="990"/>
    </row>
    <row r="231" spans="1:56" s="1134" customFormat="1" ht="33" customHeight="1">
      <c r="A231" s="1001"/>
      <c r="B231" s="1139" t="s">
        <v>1782</v>
      </c>
      <c r="C231" s="1000" t="s">
        <v>1783</v>
      </c>
      <c r="D231" s="999">
        <v>46207</v>
      </c>
      <c r="E231" s="1140" t="s">
        <v>1784</v>
      </c>
      <c r="F231" s="1140" t="s">
        <v>1785</v>
      </c>
      <c r="G231" s="1089" t="s">
        <v>26</v>
      </c>
      <c r="H231" s="1141">
        <v>31</v>
      </c>
      <c r="I231" s="1089">
        <v>162.08000000000001</v>
      </c>
      <c r="J231" s="1142">
        <v>1</v>
      </c>
      <c r="K231" s="1244">
        <f t="shared" si="4"/>
        <v>5024.4800000000005</v>
      </c>
      <c r="L231" s="991"/>
      <c r="M231" s="1002"/>
      <c r="N231" s="990"/>
      <c r="O231" s="990"/>
      <c r="P231" s="990"/>
      <c r="Q231" s="990"/>
      <c r="R231" s="990"/>
      <c r="S231" s="990"/>
      <c r="T231" s="990"/>
      <c r="U231" s="990"/>
      <c r="V231" s="990"/>
      <c r="W231" s="990"/>
      <c r="X231" s="990"/>
      <c r="Y231" s="990"/>
      <c r="Z231" s="990"/>
      <c r="AA231" s="990"/>
      <c r="AB231" s="990"/>
      <c r="AC231" s="990"/>
      <c r="AD231" s="990"/>
      <c r="AE231" s="990"/>
      <c r="AF231" s="990"/>
      <c r="AG231" s="990"/>
      <c r="AH231" s="990"/>
      <c r="AI231" s="990"/>
      <c r="AJ231" s="990"/>
      <c r="AK231" s="990"/>
      <c r="AL231" s="990"/>
      <c r="AM231" s="990"/>
      <c r="AN231" s="990"/>
      <c r="AO231" s="990"/>
      <c r="AP231" s="990"/>
      <c r="AQ231" s="990"/>
      <c r="AR231" s="990"/>
      <c r="AS231" s="990"/>
      <c r="AT231" s="990"/>
      <c r="AU231" s="990"/>
      <c r="AV231" s="990"/>
      <c r="AW231" s="990"/>
      <c r="AX231" s="990"/>
      <c r="AY231" s="990"/>
      <c r="AZ231" s="990"/>
      <c r="BA231" s="990"/>
      <c r="BB231" s="990"/>
      <c r="BC231" s="990"/>
      <c r="BD231" s="990"/>
    </row>
    <row r="232" spans="1:56" s="1134" customFormat="1" ht="33" customHeight="1">
      <c r="A232" s="1001"/>
      <c r="B232" s="1139" t="s">
        <v>1782</v>
      </c>
      <c r="C232" s="1000" t="s">
        <v>1783</v>
      </c>
      <c r="D232" s="999">
        <v>46207</v>
      </c>
      <c r="E232" s="1140" t="s">
        <v>1786</v>
      </c>
      <c r="F232" s="1140" t="s">
        <v>1787</v>
      </c>
      <c r="G232" s="1089" t="s">
        <v>26</v>
      </c>
      <c r="H232" s="1141">
        <v>31</v>
      </c>
      <c r="I232" s="1089">
        <v>162.08000000000001</v>
      </c>
      <c r="J232" s="1142">
        <v>1</v>
      </c>
      <c r="K232" s="1244">
        <f t="shared" si="4"/>
        <v>5024.4800000000005</v>
      </c>
      <c r="L232" s="991"/>
      <c r="M232" s="1002"/>
      <c r="N232" s="990"/>
      <c r="O232" s="990"/>
      <c r="P232" s="990"/>
      <c r="Q232" s="990"/>
      <c r="R232" s="990"/>
      <c r="S232" s="990"/>
      <c r="T232" s="990"/>
      <c r="U232" s="990"/>
      <c r="V232" s="990"/>
      <c r="W232" s="990"/>
      <c r="X232" s="990"/>
      <c r="Y232" s="990"/>
      <c r="Z232" s="990"/>
      <c r="AA232" s="990"/>
      <c r="AB232" s="990"/>
      <c r="AC232" s="990"/>
      <c r="AD232" s="990"/>
      <c r="AE232" s="990"/>
      <c r="AF232" s="990"/>
      <c r="AG232" s="990"/>
      <c r="AH232" s="990"/>
      <c r="AI232" s="990"/>
      <c r="AJ232" s="990"/>
      <c r="AK232" s="990"/>
      <c r="AL232" s="990"/>
      <c r="AM232" s="990"/>
      <c r="AN232" s="990"/>
      <c r="AO232" s="990"/>
      <c r="AP232" s="990"/>
      <c r="AQ232" s="990"/>
      <c r="AR232" s="990"/>
      <c r="AS232" s="990"/>
      <c r="AT232" s="990"/>
      <c r="AU232" s="990"/>
      <c r="AV232" s="990"/>
      <c r="AW232" s="990"/>
      <c r="AX232" s="990"/>
      <c r="AY232" s="990"/>
      <c r="AZ232" s="990"/>
      <c r="BA232" s="990"/>
      <c r="BB232" s="990"/>
      <c r="BC232" s="990"/>
      <c r="BD232" s="990"/>
    </row>
    <row r="233" spans="1:56" s="1134" customFormat="1" ht="33" customHeight="1">
      <c r="A233" s="1001"/>
      <c r="B233" s="1139" t="s">
        <v>1782</v>
      </c>
      <c r="C233" s="1000" t="s">
        <v>1783</v>
      </c>
      <c r="D233" s="999">
        <v>46219</v>
      </c>
      <c r="E233" s="1140" t="s">
        <v>1788</v>
      </c>
      <c r="F233" s="1140" t="s">
        <v>1789</v>
      </c>
      <c r="G233" s="1089" t="s">
        <v>26</v>
      </c>
      <c r="H233" s="1141">
        <v>31</v>
      </c>
      <c r="I233" s="1089">
        <v>24.02</v>
      </c>
      <c r="J233" s="1142">
        <v>1</v>
      </c>
      <c r="K233" s="1244">
        <f t="shared" si="4"/>
        <v>744.62</v>
      </c>
      <c r="L233" s="991"/>
      <c r="M233" s="1002"/>
      <c r="N233" s="990"/>
      <c r="O233" s="990"/>
      <c r="P233" s="990"/>
      <c r="Q233" s="990"/>
      <c r="R233" s="990"/>
      <c r="S233" s="990"/>
      <c r="T233" s="990"/>
      <c r="U233" s="990"/>
      <c r="V233" s="990"/>
      <c r="W233" s="990"/>
      <c r="X233" s="990"/>
      <c r="Y233" s="990"/>
      <c r="Z233" s="990"/>
      <c r="AA233" s="990"/>
      <c r="AB233" s="990"/>
      <c r="AC233" s="990"/>
      <c r="AD233" s="990"/>
      <c r="AE233" s="990"/>
      <c r="AF233" s="990"/>
      <c r="AG233" s="990"/>
      <c r="AH233" s="990"/>
      <c r="AI233" s="990"/>
      <c r="AJ233" s="990"/>
      <c r="AK233" s="990"/>
      <c r="AL233" s="990"/>
      <c r="AM233" s="990"/>
      <c r="AN233" s="990"/>
      <c r="AO233" s="990"/>
      <c r="AP233" s="990"/>
      <c r="AQ233" s="990"/>
      <c r="AR233" s="990"/>
      <c r="AS233" s="990"/>
      <c r="AT233" s="990"/>
      <c r="AU233" s="990"/>
      <c r="AV233" s="990"/>
      <c r="AW233" s="990"/>
      <c r="AX233" s="990"/>
      <c r="AY233" s="990"/>
      <c r="AZ233" s="990"/>
      <c r="BA233" s="990"/>
      <c r="BB233" s="990"/>
      <c r="BC233" s="990"/>
      <c r="BD233" s="990"/>
    </row>
    <row r="234" spans="1:56" s="1134" customFormat="1" ht="33" customHeight="1">
      <c r="A234" s="1001"/>
      <c r="B234" s="1139" t="s">
        <v>1790</v>
      </c>
      <c r="C234" s="1000" t="s">
        <v>1791</v>
      </c>
      <c r="D234" s="999">
        <v>46207</v>
      </c>
      <c r="E234" s="1140" t="s">
        <v>1792</v>
      </c>
      <c r="F234" s="1140" t="s">
        <v>1793</v>
      </c>
      <c r="G234" s="1089" t="s">
        <v>26</v>
      </c>
      <c r="H234" s="1141">
        <v>33</v>
      </c>
      <c r="I234" s="1089">
        <v>343.05700000000002</v>
      </c>
      <c r="J234" s="1142">
        <v>1</v>
      </c>
      <c r="K234" s="1244">
        <f t="shared" si="4"/>
        <v>11320.881000000001</v>
      </c>
      <c r="L234" s="991"/>
      <c r="M234" s="1002"/>
      <c r="N234" s="990"/>
      <c r="O234" s="990"/>
      <c r="P234" s="990"/>
      <c r="Q234" s="990"/>
      <c r="R234" s="990"/>
      <c r="S234" s="990"/>
      <c r="T234" s="990"/>
      <c r="U234" s="990"/>
      <c r="V234" s="990"/>
      <c r="W234" s="990"/>
      <c r="X234" s="990"/>
      <c r="Y234" s="990"/>
      <c r="Z234" s="990"/>
      <c r="AA234" s="990"/>
      <c r="AB234" s="990"/>
      <c r="AC234" s="990"/>
      <c r="AD234" s="990"/>
      <c r="AE234" s="990"/>
      <c r="AF234" s="990"/>
      <c r="AG234" s="990"/>
      <c r="AH234" s="990"/>
      <c r="AI234" s="990"/>
      <c r="AJ234" s="990"/>
      <c r="AK234" s="990"/>
      <c r="AL234" s="990"/>
      <c r="AM234" s="990"/>
      <c r="AN234" s="990"/>
      <c r="AO234" s="990"/>
      <c r="AP234" s="990"/>
      <c r="AQ234" s="990"/>
      <c r="AR234" s="990"/>
      <c r="AS234" s="990"/>
      <c r="AT234" s="990"/>
      <c r="AU234" s="990"/>
      <c r="AV234" s="990"/>
      <c r="AW234" s="990"/>
      <c r="AX234" s="990"/>
      <c r="AY234" s="990"/>
      <c r="AZ234" s="990"/>
      <c r="BA234" s="990"/>
      <c r="BB234" s="990"/>
      <c r="BC234" s="990"/>
      <c r="BD234" s="990"/>
    </row>
    <row r="235" spans="1:56" s="1134" customFormat="1" ht="33" customHeight="1">
      <c r="A235" s="1001"/>
      <c r="B235" s="1139" t="s">
        <v>1790</v>
      </c>
      <c r="C235" s="1000" t="s">
        <v>1791</v>
      </c>
      <c r="D235" s="999">
        <v>46219</v>
      </c>
      <c r="E235" s="1140" t="s">
        <v>1794</v>
      </c>
      <c r="F235" s="1140" t="s">
        <v>1828</v>
      </c>
      <c r="G235" s="1089" t="s">
        <v>26</v>
      </c>
      <c r="H235" s="1141">
        <v>33</v>
      </c>
      <c r="I235" s="1089">
        <v>343.05700000000002</v>
      </c>
      <c r="J235" s="1142">
        <v>1</v>
      </c>
      <c r="K235" s="1244">
        <f t="shared" si="4"/>
        <v>11320.881000000001</v>
      </c>
      <c r="L235" s="991"/>
      <c r="M235" s="1002"/>
      <c r="N235" s="990"/>
      <c r="O235" s="990"/>
      <c r="P235" s="990"/>
      <c r="Q235" s="990"/>
      <c r="R235" s="990"/>
      <c r="S235" s="990"/>
      <c r="T235" s="990"/>
      <c r="U235" s="990"/>
      <c r="V235" s="990"/>
      <c r="W235" s="990"/>
      <c r="X235" s="990"/>
      <c r="Y235" s="990"/>
      <c r="Z235" s="990"/>
      <c r="AA235" s="990"/>
      <c r="AB235" s="990"/>
      <c r="AC235" s="990"/>
      <c r="AD235" s="990"/>
      <c r="AE235" s="990"/>
      <c r="AF235" s="990"/>
      <c r="AG235" s="990"/>
      <c r="AH235" s="990"/>
      <c r="AI235" s="990"/>
      <c r="AJ235" s="990"/>
      <c r="AK235" s="990"/>
      <c r="AL235" s="990"/>
      <c r="AM235" s="990"/>
      <c r="AN235" s="990"/>
      <c r="AO235" s="990"/>
      <c r="AP235" s="990"/>
      <c r="AQ235" s="990"/>
      <c r="AR235" s="990"/>
      <c r="AS235" s="990"/>
      <c r="AT235" s="990"/>
      <c r="AU235" s="990"/>
      <c r="AV235" s="990"/>
      <c r="AW235" s="990"/>
      <c r="AX235" s="990"/>
      <c r="AY235" s="990"/>
      <c r="AZ235" s="990"/>
      <c r="BA235" s="990"/>
      <c r="BB235" s="990"/>
      <c r="BC235" s="990"/>
      <c r="BD235" s="990"/>
    </row>
    <row r="236" spans="1:56" s="1134" customFormat="1" ht="33" customHeight="1">
      <c r="A236" s="1001"/>
      <c r="B236" s="1139" t="s">
        <v>1795</v>
      </c>
      <c r="C236" s="1000" t="s">
        <v>1796</v>
      </c>
      <c r="D236" s="999">
        <v>46223</v>
      </c>
      <c r="E236" s="1140" t="s">
        <v>1797</v>
      </c>
      <c r="F236" s="1140" t="s">
        <v>1798</v>
      </c>
      <c r="G236" s="1089" t="s">
        <v>26</v>
      </c>
      <c r="H236" s="1141">
        <v>127</v>
      </c>
      <c r="I236" s="1089">
        <v>166.45039999999997</v>
      </c>
      <c r="J236" s="1142">
        <v>1</v>
      </c>
      <c r="K236" s="1244">
        <f t="shared" si="4"/>
        <v>21139.200799999995</v>
      </c>
      <c r="L236" s="991"/>
      <c r="M236" s="1002"/>
      <c r="N236" s="990"/>
      <c r="O236" s="990"/>
      <c r="P236" s="990"/>
      <c r="Q236" s="990"/>
      <c r="R236" s="990"/>
      <c r="S236" s="990"/>
      <c r="T236" s="990"/>
      <c r="U236" s="990"/>
      <c r="V236" s="990"/>
      <c r="W236" s="990"/>
      <c r="X236" s="990"/>
      <c r="Y236" s="990"/>
      <c r="Z236" s="990"/>
      <c r="AA236" s="990"/>
      <c r="AB236" s="990"/>
      <c r="AC236" s="990"/>
      <c r="AD236" s="990"/>
      <c r="AE236" s="990"/>
      <c r="AF236" s="990"/>
      <c r="AG236" s="990"/>
      <c r="AH236" s="990"/>
      <c r="AI236" s="990"/>
      <c r="AJ236" s="990"/>
      <c r="AK236" s="990"/>
      <c r="AL236" s="990"/>
      <c r="AM236" s="990"/>
      <c r="AN236" s="990"/>
      <c r="AO236" s="990"/>
      <c r="AP236" s="990"/>
      <c r="AQ236" s="990"/>
      <c r="AR236" s="990"/>
      <c r="AS236" s="990"/>
      <c r="AT236" s="990"/>
      <c r="AU236" s="990"/>
      <c r="AV236" s="990"/>
      <c r="AW236" s="990"/>
      <c r="AX236" s="990"/>
      <c r="AY236" s="990"/>
      <c r="AZ236" s="990"/>
      <c r="BA236" s="990"/>
      <c r="BB236" s="990"/>
      <c r="BC236" s="990"/>
      <c r="BD236" s="990"/>
    </row>
    <row r="237" spans="1:56" s="1134" customFormat="1" ht="33" customHeight="1">
      <c r="A237" s="1001"/>
      <c r="B237" s="1139" t="s">
        <v>1795</v>
      </c>
      <c r="C237" s="1000" t="s">
        <v>1796</v>
      </c>
      <c r="D237" s="999">
        <v>46224</v>
      </c>
      <c r="E237" s="1140" t="s">
        <v>1799</v>
      </c>
      <c r="F237" s="1140" t="s">
        <v>1800</v>
      </c>
      <c r="G237" s="1089" t="s">
        <v>26</v>
      </c>
      <c r="H237" s="1141">
        <v>127</v>
      </c>
      <c r="I237" s="1089">
        <v>166.45039999999997</v>
      </c>
      <c r="J237" s="1142">
        <v>1</v>
      </c>
      <c r="K237" s="1244">
        <f t="shared" si="4"/>
        <v>21139.200799999995</v>
      </c>
      <c r="L237" s="991"/>
      <c r="M237" s="1002"/>
      <c r="N237" s="990"/>
      <c r="O237" s="990"/>
      <c r="P237" s="990"/>
      <c r="Q237" s="990"/>
      <c r="R237" s="990"/>
      <c r="S237" s="990"/>
      <c r="T237" s="990"/>
      <c r="U237" s="990"/>
      <c r="V237" s="990"/>
      <c r="W237" s="990"/>
      <c r="X237" s="990"/>
      <c r="Y237" s="990"/>
      <c r="Z237" s="990"/>
      <c r="AA237" s="990"/>
      <c r="AB237" s="990"/>
      <c r="AC237" s="990"/>
      <c r="AD237" s="990"/>
      <c r="AE237" s="990"/>
      <c r="AF237" s="990"/>
      <c r="AG237" s="990"/>
      <c r="AH237" s="990"/>
      <c r="AI237" s="990"/>
      <c r="AJ237" s="990"/>
      <c r="AK237" s="990"/>
      <c r="AL237" s="990"/>
      <c r="AM237" s="990"/>
      <c r="AN237" s="990"/>
      <c r="AO237" s="990"/>
      <c r="AP237" s="990"/>
      <c r="AQ237" s="990"/>
      <c r="AR237" s="990"/>
      <c r="AS237" s="990"/>
      <c r="AT237" s="990"/>
      <c r="AU237" s="990"/>
      <c r="AV237" s="990"/>
      <c r="AW237" s="990"/>
      <c r="AX237" s="990"/>
      <c r="AY237" s="990"/>
      <c r="AZ237" s="990"/>
      <c r="BA237" s="990"/>
      <c r="BB237" s="990"/>
      <c r="BC237" s="990"/>
      <c r="BD237" s="990"/>
    </row>
    <row r="238" spans="1:56" s="1134" customFormat="1" ht="33" customHeight="1">
      <c r="A238" s="1001"/>
      <c r="B238" s="1139" t="s">
        <v>1835</v>
      </c>
      <c r="C238" s="1000" t="s">
        <v>1836</v>
      </c>
      <c r="D238" s="999">
        <v>46242</v>
      </c>
      <c r="E238" s="1007" t="s">
        <v>1837</v>
      </c>
      <c r="F238" s="1151" t="s">
        <v>1838</v>
      </c>
      <c r="G238" s="1089" t="s">
        <v>26</v>
      </c>
      <c r="H238" s="1141">
        <v>66</v>
      </c>
      <c r="I238" s="1089">
        <v>1047.6555000000001</v>
      </c>
      <c r="J238" s="1142">
        <v>1</v>
      </c>
      <c r="K238" s="1244">
        <f>IF(G238="Approved",H238*I238*J238,0)</f>
        <v>69145.263000000006</v>
      </c>
      <c r="L238" s="991"/>
      <c r="M238" s="1002"/>
      <c r="N238" s="990"/>
      <c r="O238" s="990"/>
      <c r="P238" s="990"/>
      <c r="Q238" s="990"/>
      <c r="R238" s="990"/>
      <c r="S238" s="990"/>
      <c r="T238" s="990"/>
      <c r="U238" s="990"/>
      <c r="V238" s="990"/>
      <c r="W238" s="990"/>
      <c r="X238" s="990"/>
      <c r="Y238" s="990"/>
      <c r="Z238" s="990"/>
      <c r="AA238" s="990"/>
      <c r="AB238" s="990"/>
      <c r="AC238" s="990"/>
      <c r="AD238" s="990"/>
      <c r="AE238" s="990"/>
      <c r="AF238" s="990"/>
      <c r="AG238" s="990"/>
      <c r="AH238" s="990"/>
      <c r="AI238" s="990"/>
      <c r="AJ238" s="990"/>
      <c r="AK238" s="990"/>
      <c r="AL238" s="990"/>
      <c r="AM238" s="990"/>
      <c r="AN238" s="990"/>
      <c r="AO238" s="990"/>
      <c r="AP238" s="990"/>
      <c r="AQ238" s="990"/>
      <c r="AR238" s="990"/>
      <c r="AS238" s="990"/>
      <c r="AT238" s="990"/>
      <c r="AU238" s="990"/>
      <c r="AV238" s="990"/>
      <c r="AW238" s="990"/>
      <c r="AX238" s="990"/>
      <c r="AY238" s="990"/>
      <c r="AZ238" s="990"/>
      <c r="BA238" s="990"/>
      <c r="BB238" s="990"/>
      <c r="BC238" s="990"/>
      <c r="BD238" s="990"/>
    </row>
    <row r="239" spans="1:56" s="1134" customFormat="1" ht="33" customHeight="1">
      <c r="A239" s="1001"/>
      <c r="B239" s="1139" t="s">
        <v>1835</v>
      </c>
      <c r="C239" s="1000" t="s">
        <v>1836</v>
      </c>
      <c r="D239" s="999">
        <v>46253</v>
      </c>
      <c r="E239" s="1007" t="s">
        <v>1839</v>
      </c>
      <c r="F239" s="1151" t="s">
        <v>1840</v>
      </c>
      <c r="G239" s="1089" t="s">
        <v>26</v>
      </c>
      <c r="H239" s="1141">
        <v>66</v>
      </c>
      <c r="I239" s="1089">
        <v>1047.6555000000001</v>
      </c>
      <c r="J239" s="1142">
        <v>1</v>
      </c>
      <c r="K239" s="1244">
        <f t="shared" si="4"/>
        <v>69145.263000000006</v>
      </c>
      <c r="L239" s="991"/>
      <c r="M239" s="1002"/>
      <c r="N239" s="990"/>
      <c r="O239" s="990"/>
      <c r="P239" s="990"/>
      <c r="Q239" s="990"/>
      <c r="R239" s="990"/>
      <c r="S239" s="990"/>
      <c r="T239" s="990"/>
      <c r="U239" s="990"/>
      <c r="V239" s="990"/>
      <c r="W239" s="990"/>
      <c r="X239" s="990"/>
      <c r="Y239" s="990"/>
      <c r="Z239" s="990"/>
      <c r="AA239" s="990"/>
      <c r="AB239" s="990"/>
      <c r="AC239" s="990"/>
      <c r="AD239" s="990"/>
      <c r="AE239" s="990"/>
      <c r="AF239" s="990"/>
      <c r="AG239" s="990"/>
      <c r="AH239" s="990"/>
      <c r="AI239" s="990"/>
      <c r="AJ239" s="990"/>
      <c r="AK239" s="990"/>
      <c r="AL239" s="990"/>
      <c r="AM239" s="990"/>
      <c r="AN239" s="990"/>
      <c r="AO239" s="990"/>
      <c r="AP239" s="990"/>
      <c r="AQ239" s="990"/>
      <c r="AR239" s="990"/>
      <c r="AS239" s="990"/>
      <c r="AT239" s="990"/>
      <c r="AU239" s="990"/>
      <c r="AV239" s="990"/>
      <c r="AW239" s="990"/>
      <c r="AX239" s="990"/>
      <c r="AY239" s="990"/>
      <c r="AZ239" s="990"/>
      <c r="BA239" s="990"/>
      <c r="BB239" s="990"/>
      <c r="BC239" s="990"/>
      <c r="BD239" s="990"/>
    </row>
    <row r="240" spans="1:56" s="1134" customFormat="1" ht="33" customHeight="1">
      <c r="A240" s="1001"/>
      <c r="B240" s="1139" t="s">
        <v>1841</v>
      </c>
      <c r="C240" s="1000" t="s">
        <v>1842</v>
      </c>
      <c r="D240" s="999">
        <v>46236</v>
      </c>
      <c r="E240" s="1007" t="s">
        <v>1843</v>
      </c>
      <c r="F240" s="1151" t="s">
        <v>1844</v>
      </c>
      <c r="G240" s="1089" t="s">
        <v>26</v>
      </c>
      <c r="H240" s="1141">
        <v>55</v>
      </c>
      <c r="I240" s="1089">
        <v>973.31999999999994</v>
      </c>
      <c r="J240" s="1142">
        <v>1</v>
      </c>
      <c r="K240" s="1244">
        <f t="shared" si="4"/>
        <v>53532.6</v>
      </c>
      <c r="L240" s="991"/>
      <c r="M240" s="1002"/>
      <c r="N240" s="990"/>
      <c r="O240" s="990"/>
      <c r="P240" s="990"/>
      <c r="Q240" s="990"/>
      <c r="R240" s="990"/>
      <c r="S240" s="990"/>
      <c r="T240" s="990"/>
      <c r="U240" s="990"/>
      <c r="V240" s="990"/>
      <c r="W240" s="990"/>
      <c r="X240" s="990"/>
      <c r="Y240" s="990"/>
      <c r="Z240" s="990"/>
      <c r="AA240" s="990"/>
      <c r="AB240" s="990"/>
      <c r="AC240" s="990"/>
      <c r="AD240" s="990"/>
      <c r="AE240" s="990"/>
      <c r="AF240" s="990"/>
      <c r="AG240" s="990"/>
      <c r="AH240" s="990"/>
      <c r="AI240" s="990"/>
      <c r="AJ240" s="990"/>
      <c r="AK240" s="990"/>
      <c r="AL240" s="990"/>
      <c r="AM240" s="990"/>
      <c r="AN240" s="990"/>
      <c r="AO240" s="990"/>
      <c r="AP240" s="990"/>
      <c r="AQ240" s="990"/>
      <c r="AR240" s="990"/>
      <c r="AS240" s="990"/>
      <c r="AT240" s="990"/>
      <c r="AU240" s="990"/>
      <c r="AV240" s="990"/>
      <c r="AW240" s="990"/>
      <c r="AX240" s="990"/>
      <c r="AY240" s="990"/>
      <c r="AZ240" s="990"/>
      <c r="BA240" s="990"/>
      <c r="BB240" s="990"/>
      <c r="BC240" s="990"/>
      <c r="BD240" s="990"/>
    </row>
    <row r="241" spans="1:56" s="1134" customFormat="1" ht="33" customHeight="1">
      <c r="A241" s="1001"/>
      <c r="B241" s="1139" t="s">
        <v>1845</v>
      </c>
      <c r="C241" s="1000" t="s">
        <v>1846</v>
      </c>
      <c r="D241" s="999"/>
      <c r="E241" s="1007" t="s">
        <v>1847</v>
      </c>
      <c r="F241" s="1151" t="s">
        <v>1848</v>
      </c>
      <c r="G241" s="1089" t="s">
        <v>26</v>
      </c>
      <c r="H241" s="1141">
        <v>5940</v>
      </c>
      <c r="I241" s="1089">
        <v>2</v>
      </c>
      <c r="J241" s="1142">
        <v>1</v>
      </c>
      <c r="K241" s="1244">
        <f t="shared" si="4"/>
        <v>11880</v>
      </c>
      <c r="L241" s="991"/>
      <c r="M241" s="1002"/>
      <c r="N241" s="990"/>
      <c r="O241" s="990"/>
      <c r="P241" s="990"/>
      <c r="Q241" s="990"/>
      <c r="R241" s="990"/>
      <c r="S241" s="990"/>
      <c r="T241" s="990"/>
      <c r="U241" s="990"/>
      <c r="V241" s="990"/>
      <c r="W241" s="990"/>
      <c r="X241" s="990"/>
      <c r="Y241" s="990"/>
      <c r="Z241" s="990"/>
      <c r="AA241" s="990"/>
      <c r="AB241" s="990"/>
      <c r="AC241" s="990"/>
      <c r="AD241" s="990"/>
      <c r="AE241" s="990"/>
      <c r="AF241" s="990"/>
      <c r="AG241" s="990"/>
      <c r="AH241" s="990"/>
      <c r="AI241" s="990"/>
      <c r="AJ241" s="990"/>
      <c r="AK241" s="990"/>
      <c r="AL241" s="990"/>
      <c r="AM241" s="990"/>
      <c r="AN241" s="990"/>
      <c r="AO241" s="990"/>
      <c r="AP241" s="990"/>
      <c r="AQ241" s="990"/>
      <c r="AR241" s="990"/>
      <c r="AS241" s="990"/>
      <c r="AT241" s="990"/>
      <c r="AU241" s="990"/>
      <c r="AV241" s="990"/>
      <c r="AW241" s="990"/>
      <c r="AX241" s="990"/>
      <c r="AY241" s="990"/>
      <c r="AZ241" s="990"/>
      <c r="BA241" s="990"/>
      <c r="BB241" s="990"/>
      <c r="BC241" s="990"/>
      <c r="BD241" s="990"/>
    </row>
    <row r="242" spans="1:56" s="1134" customFormat="1" ht="33" customHeight="1">
      <c r="A242" s="1001"/>
      <c r="B242" s="1139" t="s">
        <v>1849</v>
      </c>
      <c r="C242" s="1000" t="s">
        <v>1850</v>
      </c>
      <c r="D242" s="999">
        <v>46242</v>
      </c>
      <c r="E242" s="1007" t="s">
        <v>1851</v>
      </c>
      <c r="F242" s="1151" t="s">
        <v>1852</v>
      </c>
      <c r="G242" s="1089" t="s">
        <v>26</v>
      </c>
      <c r="H242" s="1141">
        <v>44</v>
      </c>
      <c r="I242" s="1089">
        <v>100.0937</v>
      </c>
      <c r="J242" s="1142">
        <v>1</v>
      </c>
      <c r="K242" s="1244">
        <f t="shared" si="4"/>
        <v>4404.1228000000001</v>
      </c>
      <c r="L242" s="991"/>
      <c r="M242" s="1002"/>
      <c r="N242" s="990"/>
      <c r="O242" s="990"/>
      <c r="P242" s="990"/>
      <c r="Q242" s="990"/>
      <c r="R242" s="990"/>
      <c r="S242" s="990"/>
      <c r="T242" s="990"/>
      <c r="U242" s="990"/>
      <c r="V242" s="990"/>
      <c r="W242" s="990"/>
      <c r="X242" s="990"/>
      <c r="Y242" s="990"/>
      <c r="Z242" s="990"/>
      <c r="AA242" s="990"/>
      <c r="AB242" s="990"/>
      <c r="AC242" s="990"/>
      <c r="AD242" s="990"/>
      <c r="AE242" s="990"/>
      <c r="AF242" s="990"/>
      <c r="AG242" s="990"/>
      <c r="AH242" s="990"/>
      <c r="AI242" s="990"/>
      <c r="AJ242" s="990"/>
      <c r="AK242" s="990"/>
      <c r="AL242" s="990"/>
      <c r="AM242" s="990"/>
      <c r="AN242" s="990"/>
      <c r="AO242" s="990"/>
      <c r="AP242" s="990"/>
      <c r="AQ242" s="990"/>
      <c r="AR242" s="990"/>
      <c r="AS242" s="990"/>
      <c r="AT242" s="990"/>
      <c r="AU242" s="990"/>
      <c r="AV242" s="990"/>
      <c r="AW242" s="990"/>
      <c r="AX242" s="990"/>
      <c r="AY242" s="990"/>
      <c r="AZ242" s="990"/>
      <c r="BA242" s="990"/>
      <c r="BB242" s="990"/>
      <c r="BC242" s="990"/>
      <c r="BD242" s="990"/>
    </row>
    <row r="243" spans="1:56" s="1134" customFormat="1" ht="33" customHeight="1">
      <c r="A243" s="1001"/>
      <c r="B243" s="1139" t="s">
        <v>1849</v>
      </c>
      <c r="C243" s="1000" t="s">
        <v>1850</v>
      </c>
      <c r="D243" s="999">
        <v>46242</v>
      </c>
      <c r="E243" s="1007" t="s">
        <v>1853</v>
      </c>
      <c r="F243" s="1151" t="s">
        <v>1854</v>
      </c>
      <c r="G243" s="1089" t="s">
        <v>26</v>
      </c>
      <c r="H243" s="1141">
        <v>44</v>
      </c>
      <c r="I243" s="1089">
        <v>100.0937</v>
      </c>
      <c r="J243" s="1142">
        <v>1</v>
      </c>
      <c r="K243" s="1244">
        <f t="shared" si="4"/>
        <v>4404.1228000000001</v>
      </c>
      <c r="L243" s="991"/>
      <c r="M243" s="1002"/>
      <c r="N243" s="990"/>
      <c r="O243" s="990"/>
      <c r="P243" s="990"/>
      <c r="Q243" s="990"/>
      <c r="R243" s="990"/>
      <c r="S243" s="990"/>
      <c r="T243" s="990"/>
      <c r="U243" s="990"/>
      <c r="V243" s="990"/>
      <c r="W243" s="990"/>
      <c r="X243" s="990"/>
      <c r="Y243" s="990"/>
      <c r="Z243" s="990"/>
      <c r="AA243" s="990"/>
      <c r="AB243" s="990"/>
      <c r="AC243" s="990"/>
      <c r="AD243" s="990"/>
      <c r="AE243" s="990"/>
      <c r="AF243" s="990"/>
      <c r="AG243" s="990"/>
      <c r="AH243" s="990"/>
      <c r="AI243" s="990"/>
      <c r="AJ243" s="990"/>
      <c r="AK243" s="990"/>
      <c r="AL243" s="990"/>
      <c r="AM243" s="990"/>
      <c r="AN243" s="990"/>
      <c r="AO243" s="990"/>
      <c r="AP243" s="990"/>
      <c r="AQ243" s="990"/>
      <c r="AR243" s="990"/>
      <c r="AS243" s="990"/>
      <c r="AT243" s="990"/>
      <c r="AU243" s="990"/>
      <c r="AV243" s="990"/>
      <c r="AW243" s="990"/>
      <c r="AX243" s="990"/>
      <c r="AY243" s="990"/>
      <c r="AZ243" s="990"/>
      <c r="BA243" s="990"/>
      <c r="BB243" s="990"/>
      <c r="BC243" s="990"/>
      <c r="BD243" s="990"/>
    </row>
    <row r="244" spans="1:56" s="1134" customFormat="1" ht="33" customHeight="1">
      <c r="A244" s="1001"/>
      <c r="B244" s="1139" t="s">
        <v>1849</v>
      </c>
      <c r="C244" s="1000" t="s">
        <v>1850</v>
      </c>
      <c r="D244" s="999">
        <v>46250</v>
      </c>
      <c r="E244" s="1007" t="s">
        <v>1855</v>
      </c>
      <c r="F244" s="1151" t="s">
        <v>1856</v>
      </c>
      <c r="G244" s="1089" t="s">
        <v>26</v>
      </c>
      <c r="H244" s="1141">
        <v>44</v>
      </c>
      <c r="I244" s="1089">
        <v>39.33039999999999</v>
      </c>
      <c r="J244" s="1142">
        <v>1</v>
      </c>
      <c r="K244" s="1244">
        <f t="shared" si="4"/>
        <v>1730.5375999999997</v>
      </c>
      <c r="L244" s="991"/>
      <c r="M244" s="1002"/>
      <c r="N244" s="990"/>
      <c r="O244" s="990"/>
      <c r="P244" s="990"/>
      <c r="Q244" s="990"/>
      <c r="R244" s="990"/>
      <c r="S244" s="990"/>
      <c r="T244" s="990"/>
      <c r="U244" s="990"/>
      <c r="V244" s="990"/>
      <c r="W244" s="990"/>
      <c r="X244" s="990"/>
      <c r="Y244" s="990"/>
      <c r="Z244" s="990"/>
      <c r="AA244" s="990"/>
      <c r="AB244" s="990"/>
      <c r="AC244" s="990"/>
      <c r="AD244" s="990"/>
      <c r="AE244" s="990"/>
      <c r="AF244" s="990"/>
      <c r="AG244" s="990"/>
      <c r="AH244" s="990"/>
      <c r="AI244" s="990"/>
      <c r="AJ244" s="990"/>
      <c r="AK244" s="990"/>
      <c r="AL244" s="990"/>
      <c r="AM244" s="990"/>
      <c r="AN244" s="990"/>
      <c r="AO244" s="990"/>
      <c r="AP244" s="990"/>
      <c r="AQ244" s="990"/>
      <c r="AR244" s="990"/>
      <c r="AS244" s="990"/>
      <c r="AT244" s="990"/>
      <c r="AU244" s="990"/>
      <c r="AV244" s="990"/>
      <c r="AW244" s="990"/>
      <c r="AX244" s="990"/>
      <c r="AY244" s="990"/>
      <c r="AZ244" s="990"/>
      <c r="BA244" s="990"/>
      <c r="BB244" s="990"/>
      <c r="BC244" s="990"/>
      <c r="BD244" s="990"/>
    </row>
    <row r="245" spans="1:56" s="1134" customFormat="1" ht="33" customHeight="1">
      <c r="A245" s="1001"/>
      <c r="B245" s="1139" t="s">
        <v>1857</v>
      </c>
      <c r="C245" s="1000" t="s">
        <v>1858</v>
      </c>
      <c r="D245" s="999">
        <v>46246</v>
      </c>
      <c r="E245" s="1007" t="s">
        <v>1859</v>
      </c>
      <c r="F245" s="1151" t="s">
        <v>1860</v>
      </c>
      <c r="G245" s="1089" t="s">
        <v>26</v>
      </c>
      <c r="H245" s="1141">
        <v>61</v>
      </c>
      <c r="I245" s="1089">
        <v>91.08</v>
      </c>
      <c r="J245" s="1142">
        <v>1</v>
      </c>
      <c r="K245" s="1244">
        <f t="shared" si="4"/>
        <v>5555.88</v>
      </c>
      <c r="L245" s="991"/>
      <c r="M245" s="1002"/>
      <c r="N245" s="990"/>
      <c r="O245" s="990"/>
      <c r="P245" s="990"/>
      <c r="Q245" s="990"/>
      <c r="R245" s="990"/>
      <c r="S245" s="990"/>
      <c r="T245" s="990"/>
      <c r="U245" s="990"/>
      <c r="V245" s="990"/>
      <c r="W245" s="990"/>
      <c r="X245" s="990"/>
      <c r="Y245" s="990"/>
      <c r="Z245" s="990"/>
      <c r="AA245" s="990"/>
      <c r="AB245" s="990"/>
      <c r="AC245" s="990"/>
      <c r="AD245" s="990"/>
      <c r="AE245" s="990"/>
      <c r="AF245" s="990"/>
      <c r="AG245" s="990"/>
      <c r="AH245" s="990"/>
      <c r="AI245" s="990"/>
      <c r="AJ245" s="990"/>
      <c r="AK245" s="990"/>
      <c r="AL245" s="990"/>
      <c r="AM245" s="990"/>
      <c r="AN245" s="990"/>
      <c r="AO245" s="990"/>
      <c r="AP245" s="990"/>
      <c r="AQ245" s="990"/>
      <c r="AR245" s="990"/>
      <c r="AS245" s="990"/>
      <c r="AT245" s="990"/>
      <c r="AU245" s="990"/>
      <c r="AV245" s="990"/>
      <c r="AW245" s="990"/>
      <c r="AX245" s="990"/>
      <c r="AY245" s="990"/>
      <c r="AZ245" s="990"/>
      <c r="BA245" s="990"/>
      <c r="BB245" s="990"/>
      <c r="BC245" s="990"/>
      <c r="BD245" s="990"/>
    </row>
    <row r="246" spans="1:56" s="1134" customFormat="1" ht="33" customHeight="1">
      <c r="A246" s="1001"/>
      <c r="B246" s="1139" t="s">
        <v>1857</v>
      </c>
      <c r="C246" s="1000" t="s">
        <v>1858</v>
      </c>
      <c r="D246" s="999">
        <v>46246</v>
      </c>
      <c r="E246" s="1007" t="s">
        <v>1861</v>
      </c>
      <c r="F246" s="1151" t="s">
        <v>1862</v>
      </c>
      <c r="G246" s="1089" t="s">
        <v>26</v>
      </c>
      <c r="H246" s="1141">
        <v>61</v>
      </c>
      <c r="I246" s="1089">
        <v>91.08</v>
      </c>
      <c r="J246" s="1142">
        <v>1</v>
      </c>
      <c r="K246" s="1244">
        <f t="shared" si="4"/>
        <v>5555.88</v>
      </c>
      <c r="L246" s="991"/>
      <c r="M246" s="1002"/>
      <c r="N246" s="990"/>
      <c r="O246" s="990"/>
      <c r="P246" s="990"/>
      <c r="Q246" s="990"/>
      <c r="R246" s="990"/>
      <c r="S246" s="990"/>
      <c r="T246" s="990"/>
      <c r="U246" s="990"/>
      <c r="V246" s="990"/>
      <c r="W246" s="990"/>
      <c r="X246" s="990"/>
      <c r="Y246" s="990"/>
      <c r="Z246" s="990"/>
      <c r="AA246" s="990"/>
      <c r="AB246" s="990"/>
      <c r="AC246" s="990"/>
      <c r="AD246" s="990"/>
      <c r="AE246" s="990"/>
      <c r="AF246" s="990"/>
      <c r="AG246" s="990"/>
      <c r="AH246" s="990"/>
      <c r="AI246" s="990"/>
      <c r="AJ246" s="990"/>
      <c r="AK246" s="990"/>
      <c r="AL246" s="990"/>
      <c r="AM246" s="990"/>
      <c r="AN246" s="990"/>
      <c r="AO246" s="990"/>
      <c r="AP246" s="990"/>
      <c r="AQ246" s="990"/>
      <c r="AR246" s="990"/>
      <c r="AS246" s="990"/>
      <c r="AT246" s="990"/>
      <c r="AU246" s="990"/>
      <c r="AV246" s="990"/>
      <c r="AW246" s="990"/>
      <c r="AX246" s="990"/>
      <c r="AY246" s="990"/>
      <c r="AZ246" s="990"/>
      <c r="BA246" s="990"/>
      <c r="BB246" s="990"/>
      <c r="BC246" s="990"/>
      <c r="BD246" s="990"/>
    </row>
    <row r="247" spans="1:56" s="1134" customFormat="1" ht="33" customHeight="1">
      <c r="A247" s="1001"/>
      <c r="B247" s="1139" t="s">
        <v>1857</v>
      </c>
      <c r="C247" s="1000" t="s">
        <v>1858</v>
      </c>
      <c r="D247" s="999">
        <v>46246</v>
      </c>
      <c r="E247" s="1007" t="s">
        <v>1863</v>
      </c>
      <c r="F247" s="1151" t="s">
        <v>1864</v>
      </c>
      <c r="G247" s="1089" t="s">
        <v>26</v>
      </c>
      <c r="H247" s="1141">
        <v>61</v>
      </c>
      <c r="I247" s="1089">
        <v>33.6</v>
      </c>
      <c r="J247" s="1142">
        <v>1</v>
      </c>
      <c r="K247" s="1244">
        <f t="shared" si="4"/>
        <v>2049.6</v>
      </c>
      <c r="L247" s="991"/>
      <c r="M247" s="1002"/>
      <c r="N247" s="990"/>
      <c r="O247" s="990"/>
      <c r="P247" s="990"/>
      <c r="Q247" s="990"/>
      <c r="R247" s="990"/>
      <c r="S247" s="990"/>
      <c r="T247" s="990"/>
      <c r="U247" s="990"/>
      <c r="V247" s="990"/>
      <c r="W247" s="990"/>
      <c r="X247" s="990"/>
      <c r="Y247" s="990"/>
      <c r="Z247" s="990"/>
      <c r="AA247" s="990"/>
      <c r="AB247" s="990"/>
      <c r="AC247" s="990"/>
      <c r="AD247" s="990"/>
      <c r="AE247" s="990"/>
      <c r="AF247" s="990"/>
      <c r="AG247" s="990"/>
      <c r="AH247" s="990"/>
      <c r="AI247" s="990"/>
      <c r="AJ247" s="990"/>
      <c r="AK247" s="990"/>
      <c r="AL247" s="990"/>
      <c r="AM247" s="990"/>
      <c r="AN247" s="990"/>
      <c r="AO247" s="990"/>
      <c r="AP247" s="990"/>
      <c r="AQ247" s="990"/>
      <c r="AR247" s="990"/>
      <c r="AS247" s="990"/>
      <c r="AT247" s="990"/>
      <c r="AU247" s="990"/>
      <c r="AV247" s="990"/>
      <c r="AW247" s="990"/>
      <c r="AX247" s="990"/>
      <c r="AY247" s="990"/>
      <c r="AZ247" s="990"/>
      <c r="BA247" s="990"/>
      <c r="BB247" s="990"/>
      <c r="BC247" s="990"/>
      <c r="BD247" s="990"/>
    </row>
    <row r="248" spans="1:56" s="1134" customFormat="1" ht="33" customHeight="1">
      <c r="A248" s="1001"/>
      <c r="B248" s="1139" t="s">
        <v>1865</v>
      </c>
      <c r="C248" s="1000" t="s">
        <v>1866</v>
      </c>
      <c r="D248" s="999">
        <v>46247</v>
      </c>
      <c r="E248" s="1007" t="s">
        <v>1867</v>
      </c>
      <c r="F248" s="1151" t="s">
        <v>1868</v>
      </c>
      <c r="G248" s="1089" t="s">
        <v>26</v>
      </c>
      <c r="H248" s="1141">
        <v>33</v>
      </c>
      <c r="I248" s="1089">
        <v>91.08</v>
      </c>
      <c r="J248" s="1142">
        <v>1</v>
      </c>
      <c r="K248" s="1244">
        <f t="shared" si="4"/>
        <v>3005.64</v>
      </c>
      <c r="L248" s="991"/>
      <c r="M248" s="1002"/>
      <c r="N248" s="990"/>
      <c r="O248" s="990"/>
      <c r="P248" s="990"/>
      <c r="Q248" s="990"/>
      <c r="R248" s="990"/>
      <c r="S248" s="990"/>
      <c r="T248" s="990"/>
      <c r="U248" s="990"/>
      <c r="V248" s="990"/>
      <c r="W248" s="990"/>
      <c r="X248" s="990"/>
      <c r="Y248" s="990"/>
      <c r="Z248" s="990"/>
      <c r="AA248" s="990"/>
      <c r="AB248" s="990"/>
      <c r="AC248" s="990"/>
      <c r="AD248" s="990"/>
      <c r="AE248" s="990"/>
      <c r="AF248" s="990"/>
      <c r="AG248" s="990"/>
      <c r="AH248" s="990"/>
      <c r="AI248" s="990"/>
      <c r="AJ248" s="990"/>
      <c r="AK248" s="990"/>
      <c r="AL248" s="990"/>
      <c r="AM248" s="990"/>
      <c r="AN248" s="990"/>
      <c r="AO248" s="990"/>
      <c r="AP248" s="990"/>
      <c r="AQ248" s="990"/>
      <c r="AR248" s="990"/>
      <c r="AS248" s="990"/>
      <c r="AT248" s="990"/>
      <c r="AU248" s="990"/>
      <c r="AV248" s="990"/>
      <c r="AW248" s="990"/>
      <c r="AX248" s="990"/>
      <c r="AY248" s="990"/>
      <c r="AZ248" s="990"/>
      <c r="BA248" s="990"/>
      <c r="BB248" s="990"/>
      <c r="BC248" s="990"/>
      <c r="BD248" s="990"/>
    </row>
    <row r="249" spans="1:56" s="1134" customFormat="1" ht="33" customHeight="1">
      <c r="A249" s="1001"/>
      <c r="B249" s="1139" t="s">
        <v>1865</v>
      </c>
      <c r="C249" s="1000" t="s">
        <v>1866</v>
      </c>
      <c r="D249" s="999">
        <v>46247</v>
      </c>
      <c r="E249" s="1007" t="s">
        <v>1869</v>
      </c>
      <c r="F249" s="1151" t="s">
        <v>1870</v>
      </c>
      <c r="G249" s="1089" t="s">
        <v>26</v>
      </c>
      <c r="H249" s="1141">
        <v>33</v>
      </c>
      <c r="I249" s="1089">
        <v>91.08</v>
      </c>
      <c r="J249" s="1142">
        <v>1</v>
      </c>
      <c r="K249" s="1244">
        <f t="shared" si="4"/>
        <v>3005.64</v>
      </c>
      <c r="L249" s="991"/>
      <c r="M249" s="1002"/>
      <c r="N249" s="990"/>
      <c r="O249" s="990"/>
      <c r="P249" s="990"/>
      <c r="Q249" s="990"/>
      <c r="R249" s="990"/>
      <c r="S249" s="990"/>
      <c r="T249" s="990"/>
      <c r="U249" s="990"/>
      <c r="V249" s="990"/>
      <c r="W249" s="990"/>
      <c r="X249" s="990"/>
      <c r="Y249" s="990"/>
      <c r="Z249" s="990"/>
      <c r="AA249" s="990"/>
      <c r="AB249" s="990"/>
      <c r="AC249" s="990"/>
      <c r="AD249" s="990"/>
      <c r="AE249" s="990"/>
      <c r="AF249" s="990"/>
      <c r="AG249" s="990"/>
      <c r="AH249" s="990"/>
      <c r="AI249" s="990"/>
      <c r="AJ249" s="990"/>
      <c r="AK249" s="990"/>
      <c r="AL249" s="990"/>
      <c r="AM249" s="990"/>
      <c r="AN249" s="990"/>
      <c r="AO249" s="990"/>
      <c r="AP249" s="990"/>
      <c r="AQ249" s="990"/>
      <c r="AR249" s="990"/>
      <c r="AS249" s="990"/>
      <c r="AT249" s="990"/>
      <c r="AU249" s="990"/>
      <c r="AV249" s="990"/>
      <c r="AW249" s="990"/>
      <c r="AX249" s="990"/>
      <c r="AY249" s="990"/>
      <c r="AZ249" s="990"/>
      <c r="BA249" s="990"/>
      <c r="BB249" s="990"/>
      <c r="BC249" s="990"/>
      <c r="BD249" s="990"/>
    </row>
    <row r="250" spans="1:56" s="1134" customFormat="1" ht="33" customHeight="1">
      <c r="A250" s="1001"/>
      <c r="B250" s="1139" t="s">
        <v>1865</v>
      </c>
      <c r="C250" s="1000" t="s">
        <v>1866</v>
      </c>
      <c r="D250" s="999">
        <v>46247</v>
      </c>
      <c r="E250" s="1007" t="s">
        <v>1871</v>
      </c>
      <c r="F250" s="1151" t="s">
        <v>1872</v>
      </c>
      <c r="G250" s="1089" t="s">
        <v>26</v>
      </c>
      <c r="H250" s="1141">
        <v>33</v>
      </c>
      <c r="I250" s="1089">
        <v>33.6</v>
      </c>
      <c r="J250" s="1142">
        <v>1</v>
      </c>
      <c r="K250" s="1244">
        <f t="shared" si="4"/>
        <v>1108.8</v>
      </c>
      <c r="L250" s="991"/>
      <c r="M250" s="1002"/>
      <c r="N250" s="990"/>
      <c r="O250" s="990"/>
      <c r="P250" s="990"/>
      <c r="Q250" s="990"/>
      <c r="R250" s="990"/>
      <c r="S250" s="990"/>
      <c r="T250" s="990"/>
      <c r="U250" s="990"/>
      <c r="V250" s="990"/>
      <c r="W250" s="990"/>
      <c r="X250" s="990"/>
      <c r="Y250" s="990"/>
      <c r="Z250" s="990"/>
      <c r="AA250" s="990"/>
      <c r="AB250" s="990"/>
      <c r="AC250" s="990"/>
      <c r="AD250" s="990"/>
      <c r="AE250" s="990"/>
      <c r="AF250" s="990"/>
      <c r="AG250" s="990"/>
      <c r="AH250" s="990"/>
      <c r="AI250" s="990"/>
      <c r="AJ250" s="990"/>
      <c r="AK250" s="990"/>
      <c r="AL250" s="990"/>
      <c r="AM250" s="990"/>
      <c r="AN250" s="990"/>
      <c r="AO250" s="990"/>
      <c r="AP250" s="990"/>
      <c r="AQ250" s="990"/>
      <c r="AR250" s="990"/>
      <c r="AS250" s="990"/>
      <c r="AT250" s="990"/>
      <c r="AU250" s="990"/>
      <c r="AV250" s="990"/>
      <c r="AW250" s="990"/>
      <c r="AX250" s="990"/>
      <c r="AY250" s="990"/>
      <c r="AZ250" s="990"/>
      <c r="BA250" s="990"/>
      <c r="BB250" s="990"/>
      <c r="BC250" s="990"/>
      <c r="BD250" s="990"/>
    </row>
    <row r="251" spans="1:56" s="1134" customFormat="1" ht="33" customHeight="1">
      <c r="A251" s="1001"/>
      <c r="B251" s="1139" t="s">
        <v>1873</v>
      </c>
      <c r="C251" s="1000" t="s">
        <v>1874</v>
      </c>
      <c r="D251" s="999">
        <v>46244</v>
      </c>
      <c r="E251" s="1007" t="s">
        <v>1875</v>
      </c>
      <c r="F251" s="1151" t="s">
        <v>1876</v>
      </c>
      <c r="G251" s="1089" t="s">
        <v>26</v>
      </c>
      <c r="H251" s="1141">
        <v>5</v>
      </c>
      <c r="I251" s="1089">
        <v>91.08</v>
      </c>
      <c r="J251" s="1142">
        <v>1</v>
      </c>
      <c r="K251" s="1244">
        <f t="shared" si="4"/>
        <v>455.4</v>
      </c>
      <c r="L251" s="991"/>
      <c r="M251" s="1002"/>
      <c r="N251" s="990"/>
      <c r="O251" s="990"/>
      <c r="P251" s="990"/>
      <c r="Q251" s="990"/>
      <c r="R251" s="990"/>
      <c r="S251" s="990"/>
      <c r="T251" s="990"/>
      <c r="U251" s="990"/>
      <c r="V251" s="990"/>
      <c r="W251" s="990"/>
      <c r="X251" s="990"/>
      <c r="Y251" s="990"/>
      <c r="Z251" s="990"/>
      <c r="AA251" s="990"/>
      <c r="AB251" s="990"/>
      <c r="AC251" s="990"/>
      <c r="AD251" s="990"/>
      <c r="AE251" s="990"/>
      <c r="AF251" s="990"/>
      <c r="AG251" s="990"/>
      <c r="AH251" s="990"/>
      <c r="AI251" s="990"/>
      <c r="AJ251" s="990"/>
      <c r="AK251" s="990"/>
      <c r="AL251" s="990"/>
      <c r="AM251" s="990"/>
      <c r="AN251" s="990"/>
      <c r="AO251" s="990"/>
      <c r="AP251" s="990"/>
      <c r="AQ251" s="990"/>
      <c r="AR251" s="990"/>
      <c r="AS251" s="990"/>
      <c r="AT251" s="990"/>
      <c r="AU251" s="990"/>
      <c r="AV251" s="990"/>
      <c r="AW251" s="990"/>
      <c r="AX251" s="990"/>
      <c r="AY251" s="990"/>
      <c r="AZ251" s="990"/>
      <c r="BA251" s="990"/>
      <c r="BB251" s="990"/>
      <c r="BC251" s="990"/>
      <c r="BD251" s="990"/>
    </row>
    <row r="252" spans="1:56" s="1134" customFormat="1" ht="33" customHeight="1">
      <c r="A252" s="1001"/>
      <c r="B252" s="1139" t="s">
        <v>1873</v>
      </c>
      <c r="C252" s="1000" t="s">
        <v>1874</v>
      </c>
      <c r="D252" s="999">
        <v>46244</v>
      </c>
      <c r="E252" s="1007" t="s">
        <v>1877</v>
      </c>
      <c r="F252" s="1151" t="s">
        <v>1878</v>
      </c>
      <c r="G252" s="1089" t="s">
        <v>26</v>
      </c>
      <c r="H252" s="1141">
        <v>5</v>
      </c>
      <c r="I252" s="1089">
        <v>91.08</v>
      </c>
      <c r="J252" s="1142">
        <v>1</v>
      </c>
      <c r="K252" s="1244">
        <f t="shared" si="4"/>
        <v>455.4</v>
      </c>
      <c r="L252" s="991"/>
      <c r="M252" s="1002"/>
      <c r="N252" s="990"/>
      <c r="O252" s="990"/>
      <c r="P252" s="990"/>
      <c r="Q252" s="990"/>
      <c r="R252" s="990"/>
      <c r="S252" s="990"/>
      <c r="T252" s="990"/>
      <c r="U252" s="990"/>
      <c r="V252" s="990"/>
      <c r="W252" s="990"/>
      <c r="X252" s="990"/>
      <c r="Y252" s="990"/>
      <c r="Z252" s="990"/>
      <c r="AA252" s="990"/>
      <c r="AB252" s="990"/>
      <c r="AC252" s="990"/>
      <c r="AD252" s="990"/>
      <c r="AE252" s="990"/>
      <c r="AF252" s="990"/>
      <c r="AG252" s="990"/>
      <c r="AH252" s="990"/>
      <c r="AI252" s="990"/>
      <c r="AJ252" s="990"/>
      <c r="AK252" s="990"/>
      <c r="AL252" s="990"/>
      <c r="AM252" s="990"/>
      <c r="AN252" s="990"/>
      <c r="AO252" s="990"/>
      <c r="AP252" s="990"/>
      <c r="AQ252" s="990"/>
      <c r="AR252" s="990"/>
      <c r="AS252" s="990"/>
      <c r="AT252" s="990"/>
      <c r="AU252" s="990"/>
      <c r="AV252" s="990"/>
      <c r="AW252" s="990"/>
      <c r="AX252" s="990"/>
      <c r="AY252" s="990"/>
      <c r="AZ252" s="990"/>
      <c r="BA252" s="990"/>
      <c r="BB252" s="990"/>
      <c r="BC252" s="990"/>
      <c r="BD252" s="990"/>
    </row>
    <row r="253" spans="1:56" s="1134" customFormat="1" ht="33" customHeight="1">
      <c r="A253" s="1001"/>
      <c r="B253" s="1139" t="s">
        <v>1879</v>
      </c>
      <c r="C253" s="1000" t="s">
        <v>1880</v>
      </c>
      <c r="D253" s="999">
        <v>46246</v>
      </c>
      <c r="E253" s="1007" t="s">
        <v>1881</v>
      </c>
      <c r="F253" s="1151" t="s">
        <v>1882</v>
      </c>
      <c r="G253" s="1089" t="s">
        <v>26</v>
      </c>
      <c r="H253" s="1141">
        <v>17</v>
      </c>
      <c r="I253" s="1089">
        <v>91.08</v>
      </c>
      <c r="J253" s="1142">
        <v>1</v>
      </c>
      <c r="K253" s="1244">
        <f t="shared" si="4"/>
        <v>1548.36</v>
      </c>
      <c r="L253" s="991"/>
      <c r="M253" s="1002"/>
      <c r="N253" s="990"/>
      <c r="O253" s="990"/>
      <c r="P253" s="990"/>
      <c r="Q253" s="990"/>
      <c r="R253" s="990"/>
      <c r="S253" s="990"/>
      <c r="T253" s="990"/>
      <c r="U253" s="990"/>
      <c r="V253" s="990"/>
      <c r="W253" s="990"/>
      <c r="X253" s="990"/>
      <c r="Y253" s="990"/>
      <c r="Z253" s="990"/>
      <c r="AA253" s="990"/>
      <c r="AB253" s="990"/>
      <c r="AC253" s="990"/>
      <c r="AD253" s="990"/>
      <c r="AE253" s="990"/>
      <c r="AF253" s="990"/>
      <c r="AG253" s="990"/>
      <c r="AH253" s="990"/>
      <c r="AI253" s="990"/>
      <c r="AJ253" s="990"/>
      <c r="AK253" s="990"/>
      <c r="AL253" s="990"/>
      <c r="AM253" s="990"/>
      <c r="AN253" s="990"/>
      <c r="AO253" s="990"/>
      <c r="AP253" s="990"/>
      <c r="AQ253" s="990"/>
      <c r="AR253" s="990"/>
      <c r="AS253" s="990"/>
      <c r="AT253" s="990"/>
      <c r="AU253" s="990"/>
      <c r="AV253" s="990"/>
      <c r="AW253" s="990"/>
      <c r="AX253" s="990"/>
      <c r="AY253" s="990"/>
      <c r="AZ253" s="990"/>
      <c r="BA253" s="990"/>
      <c r="BB253" s="990"/>
      <c r="BC253" s="990"/>
      <c r="BD253" s="990"/>
    </row>
    <row r="254" spans="1:56" s="1134" customFormat="1" ht="33" customHeight="1">
      <c r="A254" s="1001"/>
      <c r="B254" s="1139" t="s">
        <v>1879</v>
      </c>
      <c r="C254" s="1000" t="s">
        <v>1880</v>
      </c>
      <c r="D254" s="999">
        <v>46242</v>
      </c>
      <c r="E254" s="1007" t="s">
        <v>1883</v>
      </c>
      <c r="F254" s="1151" t="s">
        <v>1884</v>
      </c>
      <c r="G254" s="1089" t="s">
        <v>26</v>
      </c>
      <c r="H254" s="1141">
        <v>17</v>
      </c>
      <c r="I254" s="1089">
        <v>91.08</v>
      </c>
      <c r="J254" s="1142">
        <v>1</v>
      </c>
      <c r="K254" s="1244">
        <f t="shared" si="4"/>
        <v>1548.36</v>
      </c>
      <c r="L254" s="991"/>
      <c r="M254" s="1002"/>
      <c r="N254" s="990"/>
      <c r="O254" s="990"/>
      <c r="P254" s="990"/>
      <c r="Q254" s="990"/>
      <c r="R254" s="990"/>
      <c r="S254" s="990"/>
      <c r="T254" s="990"/>
      <c r="U254" s="990"/>
      <c r="V254" s="990"/>
      <c r="W254" s="990"/>
      <c r="X254" s="990"/>
      <c r="Y254" s="990"/>
      <c r="Z254" s="990"/>
      <c r="AA254" s="990"/>
      <c r="AB254" s="990"/>
      <c r="AC254" s="990"/>
      <c r="AD254" s="990"/>
      <c r="AE254" s="990"/>
      <c r="AF254" s="990"/>
      <c r="AG254" s="990"/>
      <c r="AH254" s="990"/>
      <c r="AI254" s="990"/>
      <c r="AJ254" s="990"/>
      <c r="AK254" s="990"/>
      <c r="AL254" s="990"/>
      <c r="AM254" s="990"/>
      <c r="AN254" s="990"/>
      <c r="AO254" s="990"/>
      <c r="AP254" s="990"/>
      <c r="AQ254" s="990"/>
      <c r="AR254" s="990"/>
      <c r="AS254" s="990"/>
      <c r="AT254" s="990"/>
      <c r="AU254" s="990"/>
      <c r="AV254" s="990"/>
      <c r="AW254" s="990"/>
      <c r="AX254" s="990"/>
      <c r="AY254" s="990"/>
      <c r="AZ254" s="990"/>
      <c r="BA254" s="990"/>
      <c r="BB254" s="990"/>
      <c r="BC254" s="990"/>
      <c r="BD254" s="990"/>
    </row>
    <row r="255" spans="1:56" s="1134" customFormat="1" ht="33" customHeight="1">
      <c r="A255" s="1001"/>
      <c r="B255" s="1139" t="s">
        <v>1879</v>
      </c>
      <c r="C255" s="1000" t="s">
        <v>1880</v>
      </c>
      <c r="D255" s="999">
        <v>46246</v>
      </c>
      <c r="E255" s="1007" t="s">
        <v>1885</v>
      </c>
      <c r="F255" s="1151" t="s">
        <v>1886</v>
      </c>
      <c r="G255" s="1089" t="s">
        <v>26</v>
      </c>
      <c r="H255" s="1141">
        <v>17</v>
      </c>
      <c r="I255" s="1089">
        <v>33.6</v>
      </c>
      <c r="J255" s="1142">
        <v>1</v>
      </c>
      <c r="K255" s="1244">
        <f t="shared" si="4"/>
        <v>571.20000000000005</v>
      </c>
      <c r="L255" s="991"/>
      <c r="M255" s="1002"/>
      <c r="N255" s="990"/>
      <c r="O255" s="990"/>
      <c r="P255" s="990"/>
      <c r="Q255" s="990"/>
      <c r="R255" s="990"/>
      <c r="S255" s="990"/>
      <c r="T255" s="990"/>
      <c r="U255" s="990"/>
      <c r="V255" s="990"/>
      <c r="W255" s="990"/>
      <c r="X255" s="990"/>
      <c r="Y255" s="990"/>
      <c r="Z255" s="990"/>
      <c r="AA255" s="990"/>
      <c r="AB255" s="990"/>
      <c r="AC255" s="990"/>
      <c r="AD255" s="990"/>
      <c r="AE255" s="990"/>
      <c r="AF255" s="990"/>
      <c r="AG255" s="990"/>
      <c r="AH255" s="990"/>
      <c r="AI255" s="990"/>
      <c r="AJ255" s="990"/>
      <c r="AK255" s="990"/>
      <c r="AL255" s="990"/>
      <c r="AM255" s="990"/>
      <c r="AN255" s="990"/>
      <c r="AO255" s="990"/>
      <c r="AP255" s="990"/>
      <c r="AQ255" s="990"/>
      <c r="AR255" s="990"/>
      <c r="AS255" s="990"/>
      <c r="AT255" s="990"/>
      <c r="AU255" s="990"/>
      <c r="AV255" s="990"/>
      <c r="AW255" s="990"/>
      <c r="AX255" s="990"/>
      <c r="AY255" s="990"/>
      <c r="AZ255" s="990"/>
      <c r="BA255" s="990"/>
      <c r="BB255" s="990"/>
      <c r="BC255" s="990"/>
      <c r="BD255" s="990"/>
    </row>
    <row r="256" spans="1:56" s="1134" customFormat="1" ht="33" customHeight="1">
      <c r="A256" s="1001"/>
      <c r="B256" s="1139" t="s">
        <v>1887</v>
      </c>
      <c r="C256" s="1000" t="s">
        <v>1888</v>
      </c>
      <c r="D256" s="999">
        <v>46249</v>
      </c>
      <c r="E256" s="1007" t="s">
        <v>1889</v>
      </c>
      <c r="F256" s="1151" t="s">
        <v>1890</v>
      </c>
      <c r="G256" s="1089" t="s">
        <v>26</v>
      </c>
      <c r="H256" s="995">
        <v>66</v>
      </c>
      <c r="I256" s="1089">
        <v>91.08</v>
      </c>
      <c r="J256" s="1142">
        <v>1</v>
      </c>
      <c r="K256" s="1244">
        <f t="shared" si="4"/>
        <v>6011.28</v>
      </c>
      <c r="L256" s="991"/>
      <c r="M256" s="1002"/>
      <c r="N256" s="990"/>
      <c r="O256" s="990"/>
      <c r="P256" s="990"/>
      <c r="Q256" s="990"/>
      <c r="R256" s="990"/>
      <c r="S256" s="990"/>
      <c r="T256" s="990"/>
      <c r="U256" s="990"/>
      <c r="V256" s="990"/>
      <c r="W256" s="990"/>
      <c r="X256" s="990"/>
      <c r="Y256" s="990"/>
      <c r="Z256" s="990"/>
      <c r="AA256" s="990"/>
      <c r="AB256" s="990"/>
      <c r="AC256" s="990"/>
      <c r="AD256" s="990"/>
      <c r="AE256" s="990"/>
      <c r="AF256" s="990"/>
      <c r="AG256" s="990"/>
      <c r="AH256" s="990"/>
      <c r="AI256" s="990"/>
      <c r="AJ256" s="990"/>
      <c r="AK256" s="990"/>
      <c r="AL256" s="990"/>
      <c r="AM256" s="990"/>
      <c r="AN256" s="990"/>
      <c r="AO256" s="990"/>
      <c r="AP256" s="990"/>
      <c r="AQ256" s="990"/>
      <c r="AR256" s="990"/>
      <c r="AS256" s="990"/>
      <c r="AT256" s="990"/>
      <c r="AU256" s="990"/>
      <c r="AV256" s="990"/>
      <c r="AW256" s="990"/>
      <c r="AX256" s="990"/>
      <c r="AY256" s="990"/>
      <c r="AZ256" s="990"/>
      <c r="BA256" s="990"/>
      <c r="BB256" s="990"/>
      <c r="BC256" s="990"/>
      <c r="BD256" s="990"/>
    </row>
    <row r="257" spans="1:56" s="1134" customFormat="1" ht="33" customHeight="1">
      <c r="A257" s="1001"/>
      <c r="B257" s="1139" t="s">
        <v>1887</v>
      </c>
      <c r="C257" s="1000" t="s">
        <v>1888</v>
      </c>
      <c r="D257" s="999">
        <v>46249</v>
      </c>
      <c r="E257" s="1007" t="s">
        <v>1891</v>
      </c>
      <c r="F257" s="1151" t="s">
        <v>1892</v>
      </c>
      <c r="G257" s="1089" t="s">
        <v>26</v>
      </c>
      <c r="H257" s="995">
        <v>66</v>
      </c>
      <c r="I257" s="1089">
        <v>91.08</v>
      </c>
      <c r="J257" s="1142">
        <v>1</v>
      </c>
      <c r="K257" s="1244">
        <f t="shared" si="4"/>
        <v>6011.28</v>
      </c>
      <c r="L257" s="991"/>
      <c r="M257" s="1002"/>
      <c r="N257" s="990"/>
      <c r="O257" s="990"/>
      <c r="P257" s="990"/>
      <c r="Q257" s="990"/>
      <c r="R257" s="990"/>
      <c r="S257" s="990"/>
      <c r="T257" s="990"/>
      <c r="U257" s="990"/>
      <c r="V257" s="990"/>
      <c r="W257" s="990"/>
      <c r="X257" s="990"/>
      <c r="Y257" s="990"/>
      <c r="Z257" s="990"/>
      <c r="AA257" s="990"/>
      <c r="AB257" s="990"/>
      <c r="AC257" s="990"/>
      <c r="AD257" s="990"/>
      <c r="AE257" s="990"/>
      <c r="AF257" s="990"/>
      <c r="AG257" s="990"/>
      <c r="AH257" s="990"/>
      <c r="AI257" s="990"/>
      <c r="AJ257" s="990"/>
      <c r="AK257" s="990"/>
      <c r="AL257" s="990"/>
      <c r="AM257" s="990"/>
      <c r="AN257" s="990"/>
      <c r="AO257" s="990"/>
      <c r="AP257" s="990"/>
      <c r="AQ257" s="990"/>
      <c r="AR257" s="990"/>
      <c r="AS257" s="990"/>
      <c r="AT257" s="990"/>
      <c r="AU257" s="990"/>
      <c r="AV257" s="990"/>
      <c r="AW257" s="990"/>
      <c r="AX257" s="990"/>
      <c r="AY257" s="990"/>
      <c r="AZ257" s="990"/>
      <c r="BA257" s="990"/>
      <c r="BB257" s="990"/>
      <c r="BC257" s="990"/>
      <c r="BD257" s="990"/>
    </row>
    <row r="258" spans="1:56" s="1134" customFormat="1" ht="33" customHeight="1">
      <c r="A258" s="1001"/>
      <c r="B258" s="1139" t="s">
        <v>1558</v>
      </c>
      <c r="C258" s="1000" t="s">
        <v>1559</v>
      </c>
      <c r="D258" s="1260"/>
      <c r="E258" s="1007" t="s">
        <v>1893</v>
      </c>
      <c r="F258" s="1262"/>
      <c r="G258" s="1089" t="s">
        <v>26</v>
      </c>
      <c r="H258" s="1141">
        <v>15510</v>
      </c>
      <c r="I258" s="1089">
        <v>24</v>
      </c>
      <c r="J258" s="1142">
        <v>0.35</v>
      </c>
      <c r="K258" s="1244">
        <f t="shared" si="4"/>
        <v>130283.99999999999</v>
      </c>
      <c r="L258" s="991"/>
      <c r="M258" s="1002"/>
      <c r="N258" s="990"/>
      <c r="O258" s="990"/>
      <c r="P258" s="990"/>
      <c r="Q258" s="990"/>
      <c r="R258" s="990"/>
      <c r="S258" s="990"/>
      <c r="T258" s="990"/>
      <c r="U258" s="990"/>
      <c r="V258" s="990"/>
      <c r="W258" s="990"/>
      <c r="X258" s="990"/>
      <c r="Y258" s="990"/>
      <c r="Z258" s="990"/>
      <c r="AA258" s="990"/>
      <c r="AB258" s="990"/>
      <c r="AC258" s="990"/>
      <c r="AD258" s="990"/>
      <c r="AE258" s="990"/>
      <c r="AF258" s="990"/>
      <c r="AG258" s="990"/>
      <c r="AH258" s="990"/>
      <c r="AI258" s="990"/>
      <c r="AJ258" s="990"/>
      <c r="AK258" s="990"/>
      <c r="AL258" s="990"/>
      <c r="AM258" s="990"/>
      <c r="AN258" s="990"/>
      <c r="AO258" s="990"/>
      <c r="AP258" s="990"/>
      <c r="AQ258" s="990"/>
      <c r="AR258" s="990"/>
      <c r="AS258" s="990"/>
      <c r="AT258" s="990"/>
      <c r="AU258" s="990"/>
      <c r="AV258" s="990"/>
      <c r="AW258" s="990"/>
      <c r="AX258" s="990"/>
      <c r="AY258" s="990"/>
      <c r="AZ258" s="990"/>
      <c r="BA258" s="990"/>
      <c r="BB258" s="990"/>
      <c r="BC258" s="990"/>
      <c r="BD258" s="990"/>
    </row>
    <row r="259" spans="1:56" s="1134" customFormat="1" ht="33" customHeight="1">
      <c r="A259" s="1001"/>
      <c r="B259" s="1139" t="s">
        <v>1561</v>
      </c>
      <c r="C259" s="1000" t="s">
        <v>1562</v>
      </c>
      <c r="D259" s="1260"/>
      <c r="E259" s="1007" t="s">
        <v>1894</v>
      </c>
      <c r="F259" s="1262"/>
      <c r="G259" s="1089" t="s">
        <v>26</v>
      </c>
      <c r="H259" s="1141">
        <v>2750</v>
      </c>
      <c r="I259" s="1089">
        <v>24</v>
      </c>
      <c r="J259" s="1142">
        <v>0.35</v>
      </c>
      <c r="K259" s="1244">
        <f t="shared" si="4"/>
        <v>23100</v>
      </c>
      <c r="L259" s="991"/>
      <c r="M259" s="1002"/>
      <c r="N259" s="990"/>
      <c r="O259" s="990"/>
      <c r="P259" s="990"/>
      <c r="Q259" s="990"/>
      <c r="R259" s="990"/>
      <c r="S259" s="990"/>
      <c r="T259" s="990"/>
      <c r="U259" s="990"/>
      <c r="V259" s="990"/>
      <c r="W259" s="990"/>
      <c r="X259" s="990"/>
      <c r="Y259" s="990"/>
      <c r="Z259" s="990"/>
      <c r="AA259" s="990"/>
      <c r="AB259" s="990"/>
      <c r="AC259" s="990"/>
      <c r="AD259" s="990"/>
      <c r="AE259" s="990"/>
      <c r="AF259" s="990"/>
      <c r="AG259" s="990"/>
      <c r="AH259" s="990"/>
      <c r="AI259" s="990"/>
      <c r="AJ259" s="990"/>
      <c r="AK259" s="990"/>
      <c r="AL259" s="990"/>
      <c r="AM259" s="990"/>
      <c r="AN259" s="990"/>
      <c r="AO259" s="990"/>
      <c r="AP259" s="990"/>
      <c r="AQ259" s="990"/>
      <c r="AR259" s="990"/>
      <c r="AS259" s="990"/>
      <c r="AT259" s="990"/>
      <c r="AU259" s="990"/>
      <c r="AV259" s="990"/>
      <c r="AW259" s="990"/>
      <c r="AX259" s="990"/>
      <c r="AY259" s="990"/>
      <c r="AZ259" s="990"/>
      <c r="BA259" s="990"/>
      <c r="BB259" s="990"/>
      <c r="BC259" s="990"/>
      <c r="BD259" s="990"/>
    </row>
    <row r="260" spans="1:56" s="1134" customFormat="1" ht="33" customHeight="1">
      <c r="A260" s="1001"/>
      <c r="B260" s="1139" t="s">
        <v>1895</v>
      </c>
      <c r="C260" s="1000" t="s">
        <v>1896</v>
      </c>
      <c r="D260" s="999">
        <v>46254</v>
      </c>
      <c r="E260" s="1007" t="s">
        <v>1897</v>
      </c>
      <c r="F260" s="1151" t="s">
        <v>1898</v>
      </c>
      <c r="G260" s="1089" t="s">
        <v>26</v>
      </c>
      <c r="H260" s="1141">
        <v>3355</v>
      </c>
      <c r="I260" s="1089">
        <v>2</v>
      </c>
      <c r="J260" s="1142">
        <v>1</v>
      </c>
      <c r="K260" s="1244">
        <f t="shared" si="4"/>
        <v>6710</v>
      </c>
      <c r="L260" s="991"/>
      <c r="M260" s="1002"/>
      <c r="N260" s="990"/>
      <c r="O260" s="990"/>
      <c r="P260" s="990"/>
      <c r="Q260" s="990"/>
      <c r="R260" s="990"/>
      <c r="S260" s="990"/>
      <c r="T260" s="990"/>
      <c r="U260" s="990"/>
      <c r="V260" s="990"/>
      <c r="W260" s="990"/>
      <c r="X260" s="990"/>
      <c r="Y260" s="990"/>
      <c r="Z260" s="990"/>
      <c r="AA260" s="990"/>
      <c r="AB260" s="990"/>
      <c r="AC260" s="990"/>
      <c r="AD260" s="990"/>
      <c r="AE260" s="990"/>
      <c r="AF260" s="990"/>
      <c r="AG260" s="990"/>
      <c r="AH260" s="990"/>
      <c r="AI260" s="990"/>
      <c r="AJ260" s="990"/>
      <c r="AK260" s="990"/>
      <c r="AL260" s="990"/>
      <c r="AM260" s="990"/>
      <c r="AN260" s="990"/>
      <c r="AO260" s="990"/>
      <c r="AP260" s="990"/>
      <c r="AQ260" s="990"/>
      <c r="AR260" s="990"/>
      <c r="AS260" s="990"/>
      <c r="AT260" s="990"/>
      <c r="AU260" s="990"/>
      <c r="AV260" s="990"/>
      <c r="AW260" s="990"/>
      <c r="AX260" s="990"/>
      <c r="AY260" s="990"/>
      <c r="AZ260" s="990"/>
      <c r="BA260" s="990"/>
      <c r="BB260" s="990"/>
      <c r="BC260" s="990"/>
      <c r="BD260" s="990"/>
    </row>
    <row r="261" spans="1:56" s="1134" customFormat="1" ht="33" customHeight="1">
      <c r="A261" s="1001"/>
      <c r="B261" s="1139" t="s">
        <v>1899</v>
      </c>
      <c r="C261" s="1000" t="s">
        <v>1900</v>
      </c>
      <c r="D261" s="999">
        <v>46254</v>
      </c>
      <c r="E261" s="1007" t="s">
        <v>1901</v>
      </c>
      <c r="F261" s="1151" t="s">
        <v>1902</v>
      </c>
      <c r="G261" s="1089" t="s">
        <v>26</v>
      </c>
      <c r="H261" s="1141">
        <v>2896</v>
      </c>
      <c r="I261" s="1089">
        <v>2</v>
      </c>
      <c r="J261" s="1142">
        <v>1</v>
      </c>
      <c r="K261" s="1244">
        <f t="shared" si="4"/>
        <v>5792</v>
      </c>
      <c r="L261" s="991"/>
      <c r="M261" s="1002"/>
      <c r="N261" s="990"/>
      <c r="O261" s="990"/>
      <c r="P261" s="990"/>
      <c r="Q261" s="990"/>
      <c r="R261" s="990"/>
      <c r="S261" s="990"/>
      <c r="T261" s="990"/>
      <c r="U261" s="990"/>
      <c r="V261" s="990"/>
      <c r="W261" s="990"/>
      <c r="X261" s="990"/>
      <c r="Y261" s="990"/>
      <c r="Z261" s="990"/>
      <c r="AA261" s="990"/>
      <c r="AB261" s="990"/>
      <c r="AC261" s="990"/>
      <c r="AD261" s="990"/>
      <c r="AE261" s="990"/>
      <c r="AF261" s="990"/>
      <c r="AG261" s="990"/>
      <c r="AH261" s="990"/>
      <c r="AI261" s="990"/>
      <c r="AJ261" s="990"/>
      <c r="AK261" s="990"/>
      <c r="AL261" s="990"/>
      <c r="AM261" s="990"/>
      <c r="AN261" s="990"/>
      <c r="AO261" s="990"/>
      <c r="AP261" s="990"/>
      <c r="AQ261" s="990"/>
      <c r="AR261" s="990"/>
      <c r="AS261" s="990"/>
      <c r="AT261" s="990"/>
      <c r="AU261" s="990"/>
      <c r="AV261" s="990"/>
      <c r="AW261" s="990"/>
      <c r="AX261" s="990"/>
      <c r="AY261" s="990"/>
      <c r="AZ261" s="990"/>
      <c r="BA261" s="990"/>
      <c r="BB261" s="990"/>
      <c r="BC261" s="990"/>
      <c r="BD261" s="990"/>
    </row>
    <row r="262" spans="1:56" s="1134" customFormat="1" ht="33" customHeight="1">
      <c r="A262" s="1001"/>
      <c r="B262" s="1139" t="s">
        <v>1899</v>
      </c>
      <c r="C262" s="1000" t="s">
        <v>1900</v>
      </c>
      <c r="D262" s="999">
        <v>46254</v>
      </c>
      <c r="E262" s="1007" t="s">
        <v>1903</v>
      </c>
      <c r="F262" s="1151" t="s">
        <v>1904</v>
      </c>
      <c r="G262" s="1089" t="s">
        <v>26</v>
      </c>
      <c r="H262" s="1141">
        <v>2896</v>
      </c>
      <c r="I262" s="1089">
        <v>2</v>
      </c>
      <c r="J262" s="1142">
        <v>1</v>
      </c>
      <c r="K262" s="1244">
        <f t="shared" si="4"/>
        <v>5792</v>
      </c>
      <c r="L262" s="991"/>
      <c r="M262" s="1002"/>
      <c r="N262" s="990"/>
      <c r="O262" s="990"/>
      <c r="P262" s="990"/>
      <c r="Q262" s="990"/>
      <c r="R262" s="990"/>
      <c r="S262" s="990"/>
      <c r="T262" s="990"/>
      <c r="U262" s="990"/>
      <c r="V262" s="990"/>
      <c r="W262" s="990"/>
      <c r="X262" s="990"/>
      <c r="Y262" s="990"/>
      <c r="Z262" s="990"/>
      <c r="AA262" s="990"/>
      <c r="AB262" s="990"/>
      <c r="AC262" s="990"/>
      <c r="AD262" s="990"/>
      <c r="AE262" s="990"/>
      <c r="AF262" s="990"/>
      <c r="AG262" s="990"/>
      <c r="AH262" s="990"/>
      <c r="AI262" s="990"/>
      <c r="AJ262" s="990"/>
      <c r="AK262" s="990"/>
      <c r="AL262" s="990"/>
      <c r="AM262" s="990"/>
      <c r="AN262" s="990"/>
      <c r="AO262" s="990"/>
      <c r="AP262" s="990"/>
      <c r="AQ262" s="990"/>
      <c r="AR262" s="990"/>
      <c r="AS262" s="990"/>
      <c r="AT262" s="990"/>
      <c r="AU262" s="990"/>
      <c r="AV262" s="990"/>
      <c r="AW262" s="990"/>
      <c r="AX262" s="990"/>
      <c r="AY262" s="990"/>
      <c r="AZ262" s="990"/>
      <c r="BA262" s="990"/>
      <c r="BB262" s="990"/>
      <c r="BC262" s="990"/>
      <c r="BD262" s="990"/>
    </row>
    <row r="263" spans="1:56" s="1134" customFormat="1" ht="33" customHeight="1">
      <c r="A263" s="1001"/>
      <c r="B263" s="1139" t="s">
        <v>1905</v>
      </c>
      <c r="C263" s="1000" t="s">
        <v>1906</v>
      </c>
      <c r="D263" s="999">
        <v>46244</v>
      </c>
      <c r="E263" s="1007" t="s">
        <v>1907</v>
      </c>
      <c r="F263" s="1151" t="s">
        <v>1908</v>
      </c>
      <c r="G263" s="1089" t="s">
        <v>26</v>
      </c>
      <c r="H263" s="1141">
        <v>1111</v>
      </c>
      <c r="I263" s="1089">
        <v>12</v>
      </c>
      <c r="J263" s="1142">
        <v>1</v>
      </c>
      <c r="K263" s="1244">
        <f t="shared" si="4"/>
        <v>13332</v>
      </c>
      <c r="L263" s="991"/>
      <c r="M263" s="1002"/>
      <c r="N263" s="990"/>
      <c r="O263" s="990"/>
      <c r="P263" s="990"/>
      <c r="Q263" s="990"/>
      <c r="R263" s="990"/>
      <c r="S263" s="990"/>
      <c r="T263" s="990"/>
      <c r="U263" s="990"/>
      <c r="V263" s="990"/>
      <c r="W263" s="990"/>
      <c r="X263" s="990"/>
      <c r="Y263" s="990"/>
      <c r="Z263" s="990"/>
      <c r="AA263" s="990"/>
      <c r="AB263" s="990"/>
      <c r="AC263" s="990"/>
      <c r="AD263" s="990"/>
      <c r="AE263" s="990"/>
      <c r="AF263" s="990"/>
      <c r="AG263" s="990"/>
      <c r="AH263" s="990"/>
      <c r="AI263" s="990"/>
      <c r="AJ263" s="990"/>
      <c r="AK263" s="990"/>
      <c r="AL263" s="990"/>
      <c r="AM263" s="990"/>
      <c r="AN263" s="990"/>
      <c r="AO263" s="990"/>
      <c r="AP263" s="990"/>
      <c r="AQ263" s="990"/>
      <c r="AR263" s="990"/>
      <c r="AS263" s="990"/>
      <c r="AT263" s="990"/>
      <c r="AU263" s="990"/>
      <c r="AV263" s="990"/>
      <c r="AW263" s="990"/>
      <c r="AX263" s="990"/>
      <c r="AY263" s="990"/>
      <c r="AZ263" s="990"/>
      <c r="BA263" s="990"/>
      <c r="BB263" s="990"/>
      <c r="BC263" s="990"/>
      <c r="BD263" s="990"/>
    </row>
    <row r="264" spans="1:56" s="1134" customFormat="1" ht="33" customHeight="1">
      <c r="A264" s="1001"/>
      <c r="B264" s="1139" t="s">
        <v>1905</v>
      </c>
      <c r="C264" s="1000" t="s">
        <v>1906</v>
      </c>
      <c r="D264" s="999">
        <v>46244</v>
      </c>
      <c r="E264" s="1007" t="s">
        <v>1909</v>
      </c>
      <c r="F264" s="1151" t="s">
        <v>1910</v>
      </c>
      <c r="G264" s="1089" t="s">
        <v>26</v>
      </c>
      <c r="H264" s="1141">
        <v>1111</v>
      </c>
      <c r="I264" s="1089">
        <v>12</v>
      </c>
      <c r="J264" s="1142">
        <v>1</v>
      </c>
      <c r="K264" s="1244">
        <f t="shared" si="4"/>
        <v>13332</v>
      </c>
      <c r="L264" s="991"/>
      <c r="M264" s="1002"/>
      <c r="N264" s="990"/>
      <c r="O264" s="990"/>
      <c r="P264" s="990"/>
      <c r="Q264" s="990"/>
      <c r="R264" s="990"/>
      <c r="S264" s="990"/>
      <c r="T264" s="990"/>
      <c r="U264" s="990"/>
      <c r="V264" s="990"/>
      <c r="W264" s="990"/>
      <c r="X264" s="990"/>
      <c r="Y264" s="990"/>
      <c r="Z264" s="990"/>
      <c r="AA264" s="990"/>
      <c r="AB264" s="990"/>
      <c r="AC264" s="990"/>
      <c r="AD264" s="990"/>
      <c r="AE264" s="990"/>
      <c r="AF264" s="990"/>
      <c r="AG264" s="990"/>
      <c r="AH264" s="990"/>
      <c r="AI264" s="990"/>
      <c r="AJ264" s="990"/>
      <c r="AK264" s="990"/>
      <c r="AL264" s="990"/>
      <c r="AM264" s="990"/>
      <c r="AN264" s="990"/>
      <c r="AO264" s="990"/>
      <c r="AP264" s="990"/>
      <c r="AQ264" s="990"/>
      <c r="AR264" s="990"/>
      <c r="AS264" s="990"/>
      <c r="AT264" s="990"/>
      <c r="AU264" s="990"/>
      <c r="AV264" s="990"/>
      <c r="AW264" s="990"/>
      <c r="AX264" s="990"/>
      <c r="AY264" s="990"/>
      <c r="AZ264" s="990"/>
      <c r="BA264" s="990"/>
      <c r="BB264" s="990"/>
      <c r="BC264" s="990"/>
      <c r="BD264" s="990"/>
    </row>
    <row r="265" spans="1:56" s="1134" customFormat="1" ht="33" customHeight="1">
      <c r="A265" s="1001"/>
      <c r="B265" s="1139" t="s">
        <v>1911</v>
      </c>
      <c r="C265" s="1000" t="s">
        <v>1912</v>
      </c>
      <c r="D265" s="999">
        <v>46246</v>
      </c>
      <c r="E265" s="1007" t="s">
        <v>1913</v>
      </c>
      <c r="F265" s="1151" t="s">
        <v>1914</v>
      </c>
      <c r="G265" s="1089" t="s">
        <v>26</v>
      </c>
      <c r="H265" s="1141">
        <v>1589</v>
      </c>
      <c r="I265" s="1089">
        <v>1</v>
      </c>
      <c r="J265" s="1142">
        <v>1</v>
      </c>
      <c r="K265" s="1244">
        <f t="shared" si="4"/>
        <v>1589</v>
      </c>
      <c r="L265" s="991"/>
      <c r="M265" s="1002"/>
      <c r="N265" s="990"/>
      <c r="O265" s="990"/>
      <c r="P265" s="990"/>
      <c r="Q265" s="990"/>
      <c r="R265" s="990"/>
      <c r="S265" s="990"/>
      <c r="T265" s="990"/>
      <c r="U265" s="990"/>
      <c r="V265" s="990"/>
      <c r="W265" s="990"/>
      <c r="X265" s="990"/>
      <c r="Y265" s="990"/>
      <c r="Z265" s="990"/>
      <c r="AA265" s="990"/>
      <c r="AB265" s="990"/>
      <c r="AC265" s="990"/>
      <c r="AD265" s="990"/>
      <c r="AE265" s="990"/>
      <c r="AF265" s="990"/>
      <c r="AG265" s="990"/>
      <c r="AH265" s="990"/>
      <c r="AI265" s="990"/>
      <c r="AJ265" s="990"/>
      <c r="AK265" s="990"/>
      <c r="AL265" s="990"/>
      <c r="AM265" s="990"/>
      <c r="AN265" s="990"/>
      <c r="AO265" s="990"/>
      <c r="AP265" s="990"/>
      <c r="AQ265" s="990"/>
      <c r="AR265" s="990"/>
      <c r="AS265" s="990"/>
      <c r="AT265" s="990"/>
      <c r="AU265" s="990"/>
      <c r="AV265" s="990"/>
      <c r="AW265" s="990"/>
      <c r="AX265" s="990"/>
      <c r="AY265" s="990"/>
      <c r="AZ265" s="990"/>
      <c r="BA265" s="990"/>
      <c r="BB265" s="990"/>
      <c r="BC265" s="990"/>
      <c r="BD265" s="990"/>
    </row>
    <row r="266" spans="1:56" s="1134" customFormat="1" ht="33" customHeight="1">
      <c r="A266" s="1001"/>
      <c r="B266" s="1139" t="s">
        <v>1911</v>
      </c>
      <c r="C266" s="1000" t="s">
        <v>1912</v>
      </c>
      <c r="D266" s="999">
        <v>46246</v>
      </c>
      <c r="E266" s="1007" t="s">
        <v>1915</v>
      </c>
      <c r="F266" s="1151" t="s">
        <v>1916</v>
      </c>
      <c r="G266" s="1089" t="s">
        <v>26</v>
      </c>
      <c r="H266" s="1141">
        <v>1589</v>
      </c>
      <c r="I266" s="1089">
        <v>1</v>
      </c>
      <c r="J266" s="1142">
        <v>1</v>
      </c>
      <c r="K266" s="1244">
        <f t="shared" si="4"/>
        <v>1589</v>
      </c>
      <c r="L266" s="991"/>
      <c r="M266" s="1002"/>
      <c r="N266" s="990"/>
      <c r="O266" s="990"/>
      <c r="P266" s="990"/>
      <c r="Q266" s="990"/>
      <c r="R266" s="990"/>
      <c r="S266" s="990"/>
      <c r="T266" s="990"/>
      <c r="U266" s="990"/>
      <c r="V266" s="990"/>
      <c r="W266" s="990"/>
      <c r="X266" s="990"/>
      <c r="Y266" s="990"/>
      <c r="Z266" s="990"/>
      <c r="AA266" s="990"/>
      <c r="AB266" s="990"/>
      <c r="AC266" s="990"/>
      <c r="AD266" s="990"/>
      <c r="AE266" s="990"/>
      <c r="AF266" s="990"/>
      <c r="AG266" s="990"/>
      <c r="AH266" s="990"/>
      <c r="AI266" s="990"/>
      <c r="AJ266" s="990"/>
      <c r="AK266" s="990"/>
      <c r="AL266" s="990"/>
      <c r="AM266" s="990"/>
      <c r="AN266" s="990"/>
      <c r="AO266" s="990"/>
      <c r="AP266" s="990"/>
      <c r="AQ266" s="990"/>
      <c r="AR266" s="990"/>
      <c r="AS266" s="990"/>
      <c r="AT266" s="990"/>
      <c r="AU266" s="990"/>
      <c r="AV266" s="990"/>
      <c r="AW266" s="990"/>
      <c r="AX266" s="990"/>
      <c r="AY266" s="990"/>
      <c r="AZ266" s="990"/>
      <c r="BA266" s="990"/>
      <c r="BB266" s="990"/>
      <c r="BC266" s="990"/>
      <c r="BD266" s="990"/>
    </row>
    <row r="267" spans="1:56" s="1134" customFormat="1" ht="33" customHeight="1">
      <c r="A267" s="1001"/>
      <c r="B267" s="1139" t="s">
        <v>1917</v>
      </c>
      <c r="C267" s="1000" t="s">
        <v>1918</v>
      </c>
      <c r="D267" s="999">
        <v>46247</v>
      </c>
      <c r="E267" s="1007" t="s">
        <v>1919</v>
      </c>
      <c r="F267" s="1151" t="s">
        <v>1920</v>
      </c>
      <c r="G267" s="1089" t="s">
        <v>26</v>
      </c>
      <c r="H267" s="1141">
        <v>6182</v>
      </c>
      <c r="I267" s="1089">
        <v>1</v>
      </c>
      <c r="J267" s="1142">
        <v>1</v>
      </c>
      <c r="K267" s="1244">
        <f t="shared" si="4"/>
        <v>6182</v>
      </c>
      <c r="L267" s="991"/>
      <c r="M267" s="1002"/>
      <c r="N267" s="990"/>
      <c r="O267" s="990"/>
      <c r="P267" s="990"/>
      <c r="Q267" s="990"/>
      <c r="R267" s="990"/>
      <c r="S267" s="990"/>
      <c r="T267" s="990"/>
      <c r="U267" s="990"/>
      <c r="V267" s="990"/>
      <c r="W267" s="990"/>
      <c r="X267" s="990"/>
      <c r="Y267" s="990"/>
      <c r="Z267" s="990"/>
      <c r="AA267" s="990"/>
      <c r="AB267" s="990"/>
      <c r="AC267" s="990"/>
      <c r="AD267" s="990"/>
      <c r="AE267" s="990"/>
      <c r="AF267" s="990"/>
      <c r="AG267" s="990"/>
      <c r="AH267" s="990"/>
      <c r="AI267" s="990"/>
      <c r="AJ267" s="990"/>
      <c r="AK267" s="990"/>
      <c r="AL267" s="990"/>
      <c r="AM267" s="990"/>
      <c r="AN267" s="990"/>
      <c r="AO267" s="990"/>
      <c r="AP267" s="990"/>
      <c r="AQ267" s="990"/>
      <c r="AR267" s="990"/>
      <c r="AS267" s="990"/>
      <c r="AT267" s="990"/>
      <c r="AU267" s="990"/>
      <c r="AV267" s="990"/>
      <c r="AW267" s="990"/>
      <c r="AX267" s="990"/>
      <c r="AY267" s="990"/>
      <c r="AZ267" s="990"/>
      <c r="BA267" s="990"/>
      <c r="BB267" s="990"/>
      <c r="BC267" s="990"/>
      <c r="BD267" s="990"/>
    </row>
    <row r="268" spans="1:56" s="1134" customFormat="1" ht="33" customHeight="1">
      <c r="A268" s="1001"/>
      <c r="B268" s="1139" t="s">
        <v>1921</v>
      </c>
      <c r="C268" s="1000" t="s">
        <v>1922</v>
      </c>
      <c r="D268" s="999">
        <v>46249</v>
      </c>
      <c r="E268" s="1007" t="s">
        <v>1923</v>
      </c>
      <c r="F268" s="1151" t="s">
        <v>1924</v>
      </c>
      <c r="G268" s="1089" t="s">
        <v>26</v>
      </c>
      <c r="H268" s="1141">
        <v>3991</v>
      </c>
      <c r="I268" s="1089">
        <v>2</v>
      </c>
      <c r="J268" s="1142">
        <v>1</v>
      </c>
      <c r="K268" s="1244">
        <f t="shared" si="4"/>
        <v>7982</v>
      </c>
      <c r="L268" s="991"/>
      <c r="M268" s="1002"/>
      <c r="N268" s="990"/>
      <c r="O268" s="990"/>
      <c r="P268" s="990"/>
      <c r="Q268" s="990"/>
      <c r="R268" s="990"/>
      <c r="S268" s="990"/>
      <c r="T268" s="990"/>
      <c r="U268" s="990"/>
      <c r="V268" s="990"/>
      <c r="W268" s="990"/>
      <c r="X268" s="990"/>
      <c r="Y268" s="990"/>
      <c r="Z268" s="990"/>
      <c r="AA268" s="990"/>
      <c r="AB268" s="990"/>
      <c r="AC268" s="990"/>
      <c r="AD268" s="990"/>
      <c r="AE268" s="990"/>
      <c r="AF268" s="990"/>
      <c r="AG268" s="990"/>
      <c r="AH268" s="990"/>
      <c r="AI268" s="990"/>
      <c r="AJ268" s="990"/>
      <c r="AK268" s="990"/>
      <c r="AL268" s="990"/>
      <c r="AM268" s="990"/>
      <c r="AN268" s="990"/>
      <c r="AO268" s="990"/>
      <c r="AP268" s="990"/>
      <c r="AQ268" s="990"/>
      <c r="AR268" s="990"/>
      <c r="AS268" s="990"/>
      <c r="AT268" s="990"/>
      <c r="AU268" s="990"/>
      <c r="AV268" s="990"/>
      <c r="AW268" s="990"/>
      <c r="AX268" s="990"/>
      <c r="AY268" s="990"/>
      <c r="AZ268" s="990"/>
      <c r="BA268" s="990"/>
      <c r="BB268" s="990"/>
      <c r="BC268" s="990"/>
      <c r="BD268" s="990"/>
    </row>
    <row r="269" spans="1:56" s="1134" customFormat="1" ht="33" customHeight="1">
      <c r="A269" s="1001"/>
      <c r="B269" s="1139" t="s">
        <v>1925</v>
      </c>
      <c r="C269" s="1000" t="s">
        <v>1926</v>
      </c>
      <c r="D269" s="999">
        <v>46249</v>
      </c>
      <c r="E269" s="1007" t="s">
        <v>1927</v>
      </c>
      <c r="F269" s="1151" t="s">
        <v>1928</v>
      </c>
      <c r="G269" s="1089" t="s">
        <v>26</v>
      </c>
      <c r="H269" s="1141">
        <v>110</v>
      </c>
      <c r="I269" s="1089">
        <v>68.039999999999992</v>
      </c>
      <c r="J269" s="1142">
        <v>1</v>
      </c>
      <c r="K269" s="1244">
        <f t="shared" si="4"/>
        <v>7484.3999999999987</v>
      </c>
      <c r="L269" s="991"/>
      <c r="M269" s="1002"/>
      <c r="N269" s="990"/>
      <c r="O269" s="990"/>
      <c r="P269" s="990"/>
      <c r="Q269" s="990"/>
      <c r="R269" s="990"/>
      <c r="S269" s="990"/>
      <c r="T269" s="990"/>
      <c r="U269" s="990"/>
      <c r="V269" s="990"/>
      <c r="W269" s="990"/>
      <c r="X269" s="990"/>
      <c r="Y269" s="990"/>
      <c r="Z269" s="990"/>
      <c r="AA269" s="990"/>
      <c r="AB269" s="990"/>
      <c r="AC269" s="990"/>
      <c r="AD269" s="990"/>
      <c r="AE269" s="990"/>
      <c r="AF269" s="990"/>
      <c r="AG269" s="990"/>
      <c r="AH269" s="990"/>
      <c r="AI269" s="990"/>
      <c r="AJ269" s="990"/>
      <c r="AK269" s="990"/>
      <c r="AL269" s="990"/>
      <c r="AM269" s="990"/>
      <c r="AN269" s="990"/>
      <c r="AO269" s="990"/>
      <c r="AP269" s="990"/>
      <c r="AQ269" s="990"/>
      <c r="AR269" s="990"/>
      <c r="AS269" s="990"/>
      <c r="AT269" s="990"/>
      <c r="AU269" s="990"/>
      <c r="AV269" s="990"/>
      <c r="AW269" s="990"/>
      <c r="AX269" s="990"/>
      <c r="AY269" s="990"/>
      <c r="AZ269" s="990"/>
      <c r="BA269" s="990"/>
      <c r="BB269" s="990"/>
      <c r="BC269" s="990"/>
      <c r="BD269" s="990"/>
    </row>
    <row r="270" spans="1:56" s="1134" customFormat="1" ht="33" customHeight="1">
      <c r="A270" s="1001"/>
      <c r="B270" s="1139" t="s">
        <v>1925</v>
      </c>
      <c r="C270" s="1000" t="s">
        <v>1926</v>
      </c>
      <c r="D270" s="999">
        <v>46249</v>
      </c>
      <c r="E270" s="1007" t="s">
        <v>1929</v>
      </c>
      <c r="F270" s="1151" t="s">
        <v>1930</v>
      </c>
      <c r="G270" s="1089" t="s">
        <v>26</v>
      </c>
      <c r="H270" s="1141">
        <v>110</v>
      </c>
      <c r="I270" s="1089">
        <v>68.039999999999992</v>
      </c>
      <c r="J270" s="1142">
        <v>1</v>
      </c>
      <c r="K270" s="1244">
        <f t="shared" ref="K270:K307" si="5">IF(G270="Approved",H270*I270*J270,0)</f>
        <v>7484.3999999999987</v>
      </c>
      <c r="L270" s="991"/>
      <c r="M270" s="1002"/>
      <c r="N270" s="990"/>
      <c r="O270" s="990"/>
      <c r="P270" s="990"/>
      <c r="Q270" s="990"/>
      <c r="R270" s="990"/>
      <c r="S270" s="990"/>
      <c r="T270" s="990"/>
      <c r="U270" s="990"/>
      <c r="V270" s="990"/>
      <c r="W270" s="990"/>
      <c r="X270" s="990"/>
      <c r="Y270" s="990"/>
      <c r="Z270" s="990"/>
      <c r="AA270" s="990"/>
      <c r="AB270" s="990"/>
      <c r="AC270" s="990"/>
      <c r="AD270" s="990"/>
      <c r="AE270" s="990"/>
      <c r="AF270" s="990"/>
      <c r="AG270" s="990"/>
      <c r="AH270" s="990"/>
      <c r="AI270" s="990"/>
      <c r="AJ270" s="990"/>
      <c r="AK270" s="990"/>
      <c r="AL270" s="990"/>
      <c r="AM270" s="990"/>
      <c r="AN270" s="990"/>
      <c r="AO270" s="990"/>
      <c r="AP270" s="990"/>
      <c r="AQ270" s="990"/>
      <c r="AR270" s="990"/>
      <c r="AS270" s="990"/>
      <c r="AT270" s="990"/>
      <c r="AU270" s="990"/>
      <c r="AV270" s="990"/>
      <c r="AW270" s="990"/>
      <c r="AX270" s="990"/>
      <c r="AY270" s="990"/>
      <c r="AZ270" s="990"/>
      <c r="BA270" s="990"/>
      <c r="BB270" s="990"/>
      <c r="BC270" s="990"/>
      <c r="BD270" s="990"/>
    </row>
    <row r="271" spans="1:56" s="1134" customFormat="1" ht="33" customHeight="1">
      <c r="A271" s="1001"/>
      <c r="B271" s="1139" t="s">
        <v>1931</v>
      </c>
      <c r="C271" s="1000" t="s">
        <v>1932</v>
      </c>
      <c r="D271" s="999">
        <v>46222</v>
      </c>
      <c r="E271" s="1007" t="s">
        <v>1933</v>
      </c>
      <c r="F271" s="1151" t="s">
        <v>1934</v>
      </c>
      <c r="G271" s="1089" t="s">
        <v>26</v>
      </c>
      <c r="H271" s="1141">
        <v>28</v>
      </c>
      <c r="I271" s="1089">
        <v>145.28</v>
      </c>
      <c r="J271" s="1142">
        <v>0.3</v>
      </c>
      <c r="K271" s="1244">
        <f t="shared" si="5"/>
        <v>1220.3520000000001</v>
      </c>
      <c r="L271" s="991"/>
      <c r="M271" s="1002"/>
      <c r="N271" s="990"/>
      <c r="O271" s="990"/>
      <c r="P271" s="990"/>
      <c r="Q271" s="990"/>
      <c r="R271" s="990"/>
      <c r="S271" s="990"/>
      <c r="T271" s="990"/>
      <c r="U271" s="990"/>
      <c r="V271" s="990"/>
      <c r="W271" s="990"/>
      <c r="X271" s="990"/>
      <c r="Y271" s="990"/>
      <c r="Z271" s="990"/>
      <c r="AA271" s="990"/>
      <c r="AB271" s="990"/>
      <c r="AC271" s="990"/>
      <c r="AD271" s="990"/>
      <c r="AE271" s="990"/>
      <c r="AF271" s="990"/>
      <c r="AG271" s="990"/>
      <c r="AH271" s="990"/>
      <c r="AI271" s="990"/>
      <c r="AJ271" s="990"/>
      <c r="AK271" s="990"/>
      <c r="AL271" s="990"/>
      <c r="AM271" s="990"/>
      <c r="AN271" s="990"/>
      <c r="AO271" s="990"/>
      <c r="AP271" s="990"/>
      <c r="AQ271" s="990"/>
      <c r="AR271" s="990"/>
      <c r="AS271" s="990"/>
      <c r="AT271" s="990"/>
      <c r="AU271" s="990"/>
      <c r="AV271" s="990"/>
      <c r="AW271" s="990"/>
      <c r="AX271" s="990"/>
      <c r="AY271" s="990"/>
      <c r="AZ271" s="990"/>
      <c r="BA271" s="990"/>
      <c r="BB271" s="990"/>
      <c r="BC271" s="990"/>
      <c r="BD271" s="990"/>
    </row>
    <row r="272" spans="1:56" s="1134" customFormat="1" ht="33" customHeight="1">
      <c r="A272" s="1001"/>
      <c r="B272" s="1139" t="s">
        <v>1931</v>
      </c>
      <c r="C272" s="1000" t="s">
        <v>1932</v>
      </c>
      <c r="D272" s="999">
        <v>46222</v>
      </c>
      <c r="E272" s="1007" t="s">
        <v>1935</v>
      </c>
      <c r="F272" s="1151" t="s">
        <v>1936</v>
      </c>
      <c r="G272" s="1089" t="s">
        <v>26</v>
      </c>
      <c r="H272" s="1141">
        <v>28</v>
      </c>
      <c r="I272" s="1089">
        <v>145.28</v>
      </c>
      <c r="J272" s="1142">
        <v>0.3</v>
      </c>
      <c r="K272" s="1244">
        <f t="shared" si="5"/>
        <v>1220.3520000000001</v>
      </c>
      <c r="L272" s="991"/>
      <c r="M272" s="1002"/>
      <c r="N272" s="990"/>
      <c r="O272" s="990"/>
      <c r="P272" s="990"/>
      <c r="Q272" s="990"/>
      <c r="R272" s="990"/>
      <c r="S272" s="990"/>
      <c r="T272" s="990"/>
      <c r="U272" s="990"/>
      <c r="V272" s="990"/>
      <c r="W272" s="990"/>
      <c r="X272" s="990"/>
      <c r="Y272" s="990"/>
      <c r="Z272" s="990"/>
      <c r="AA272" s="990"/>
      <c r="AB272" s="990"/>
      <c r="AC272" s="990"/>
      <c r="AD272" s="990"/>
      <c r="AE272" s="990"/>
      <c r="AF272" s="990"/>
      <c r="AG272" s="990"/>
      <c r="AH272" s="990"/>
      <c r="AI272" s="990"/>
      <c r="AJ272" s="990"/>
      <c r="AK272" s="990"/>
      <c r="AL272" s="990"/>
      <c r="AM272" s="990"/>
      <c r="AN272" s="990"/>
      <c r="AO272" s="990"/>
      <c r="AP272" s="990"/>
      <c r="AQ272" s="990"/>
      <c r="AR272" s="990"/>
      <c r="AS272" s="990"/>
      <c r="AT272" s="990"/>
      <c r="AU272" s="990"/>
      <c r="AV272" s="990"/>
      <c r="AW272" s="990"/>
      <c r="AX272" s="990"/>
      <c r="AY272" s="990"/>
      <c r="AZ272" s="990"/>
      <c r="BA272" s="990"/>
      <c r="BB272" s="990"/>
      <c r="BC272" s="990"/>
      <c r="BD272" s="990"/>
    </row>
    <row r="273" spans="1:56" s="1134" customFormat="1" ht="33" customHeight="1">
      <c r="A273" s="1001"/>
      <c r="B273" s="1139" t="s">
        <v>1937</v>
      </c>
      <c r="C273" s="1000" t="s">
        <v>1938</v>
      </c>
      <c r="D273" s="999">
        <v>46219</v>
      </c>
      <c r="E273" s="1007" t="s">
        <v>1939</v>
      </c>
      <c r="F273" s="1151" t="s">
        <v>1940</v>
      </c>
      <c r="G273" s="1089" t="s">
        <v>26</v>
      </c>
      <c r="H273" s="1141">
        <v>33</v>
      </c>
      <c r="I273" s="1089">
        <v>343.05700000000002</v>
      </c>
      <c r="J273" s="1142">
        <v>0.3</v>
      </c>
      <c r="K273" s="1244">
        <f t="shared" si="5"/>
        <v>3396.2643000000003</v>
      </c>
      <c r="L273" s="991"/>
      <c r="M273" s="1002"/>
      <c r="N273" s="990"/>
      <c r="O273" s="990"/>
      <c r="P273" s="990"/>
      <c r="Q273" s="990"/>
      <c r="R273" s="990"/>
      <c r="S273" s="990"/>
      <c r="T273" s="990"/>
      <c r="U273" s="990"/>
      <c r="V273" s="990"/>
      <c r="W273" s="990"/>
      <c r="X273" s="990"/>
      <c r="Y273" s="990"/>
      <c r="Z273" s="990"/>
      <c r="AA273" s="990"/>
      <c r="AB273" s="990"/>
      <c r="AC273" s="990"/>
      <c r="AD273" s="990"/>
      <c r="AE273" s="990"/>
      <c r="AF273" s="990"/>
      <c r="AG273" s="990"/>
      <c r="AH273" s="990"/>
      <c r="AI273" s="990"/>
      <c r="AJ273" s="990"/>
      <c r="AK273" s="990"/>
      <c r="AL273" s="990"/>
      <c r="AM273" s="990"/>
      <c r="AN273" s="990"/>
      <c r="AO273" s="990"/>
      <c r="AP273" s="990"/>
      <c r="AQ273" s="990"/>
      <c r="AR273" s="990"/>
      <c r="AS273" s="990"/>
      <c r="AT273" s="990"/>
      <c r="AU273" s="990"/>
      <c r="AV273" s="990"/>
      <c r="AW273" s="990"/>
      <c r="AX273" s="990"/>
      <c r="AY273" s="990"/>
      <c r="AZ273" s="990"/>
      <c r="BA273" s="990"/>
      <c r="BB273" s="990"/>
      <c r="BC273" s="990"/>
      <c r="BD273" s="990"/>
    </row>
    <row r="274" spans="1:56" s="1134" customFormat="1" ht="33" customHeight="1">
      <c r="A274" s="1001"/>
      <c r="B274" s="1139" t="s">
        <v>1937</v>
      </c>
      <c r="C274" s="1000" t="s">
        <v>1938</v>
      </c>
      <c r="D274" s="999">
        <v>46219</v>
      </c>
      <c r="E274" s="1007" t="s">
        <v>1941</v>
      </c>
      <c r="F274" s="1151" t="s">
        <v>1942</v>
      </c>
      <c r="G274" s="1089" t="s">
        <v>26</v>
      </c>
      <c r="H274" s="1141">
        <v>33</v>
      </c>
      <c r="I274" s="1089">
        <v>343.05700000000002</v>
      </c>
      <c r="J274" s="1142">
        <v>0.3</v>
      </c>
      <c r="K274" s="1244">
        <f t="shared" si="5"/>
        <v>3396.2643000000003</v>
      </c>
      <c r="L274" s="991"/>
      <c r="M274" s="1002"/>
      <c r="N274" s="990"/>
      <c r="O274" s="990"/>
      <c r="P274" s="990"/>
      <c r="Q274" s="990"/>
      <c r="R274" s="990"/>
      <c r="S274" s="990"/>
      <c r="T274" s="990"/>
      <c r="U274" s="990"/>
      <c r="V274" s="990"/>
      <c r="W274" s="990"/>
      <c r="X274" s="990"/>
      <c r="Y274" s="990"/>
      <c r="Z274" s="990"/>
      <c r="AA274" s="990"/>
      <c r="AB274" s="990"/>
      <c r="AC274" s="990"/>
      <c r="AD274" s="990"/>
      <c r="AE274" s="990"/>
      <c r="AF274" s="990"/>
      <c r="AG274" s="990"/>
      <c r="AH274" s="990"/>
      <c r="AI274" s="990"/>
      <c r="AJ274" s="990"/>
      <c r="AK274" s="990"/>
      <c r="AL274" s="990"/>
      <c r="AM274" s="990"/>
      <c r="AN274" s="990"/>
      <c r="AO274" s="990"/>
      <c r="AP274" s="990"/>
      <c r="AQ274" s="990"/>
      <c r="AR274" s="990"/>
      <c r="AS274" s="990"/>
      <c r="AT274" s="990"/>
      <c r="AU274" s="990"/>
      <c r="AV274" s="990"/>
      <c r="AW274" s="990"/>
      <c r="AX274" s="990"/>
      <c r="AY274" s="990"/>
      <c r="AZ274" s="990"/>
      <c r="BA274" s="990"/>
      <c r="BB274" s="990"/>
      <c r="BC274" s="990"/>
      <c r="BD274" s="990"/>
    </row>
    <row r="275" spans="1:56" s="1134" customFormat="1" ht="33" customHeight="1">
      <c r="A275" s="1001"/>
      <c r="B275" s="1139" t="s">
        <v>1943</v>
      </c>
      <c r="C275" s="1000" t="s">
        <v>1944</v>
      </c>
      <c r="D275" s="999">
        <v>46250</v>
      </c>
      <c r="E275" s="1007" t="s">
        <v>1945</v>
      </c>
      <c r="F275" s="1151" t="s">
        <v>1946</v>
      </c>
      <c r="G275" s="1089" t="s">
        <v>26</v>
      </c>
      <c r="H275" s="1141">
        <v>50</v>
      </c>
      <c r="I275" s="1089">
        <v>129.726</v>
      </c>
      <c r="J275" s="1142">
        <v>1</v>
      </c>
      <c r="K275" s="1244">
        <f t="shared" si="5"/>
        <v>6486.3</v>
      </c>
      <c r="L275" s="991"/>
      <c r="M275" s="1002"/>
      <c r="N275" s="990"/>
      <c r="O275" s="990"/>
      <c r="P275" s="990"/>
      <c r="Q275" s="990"/>
      <c r="R275" s="990"/>
      <c r="S275" s="990"/>
      <c r="T275" s="990"/>
      <c r="U275" s="990"/>
      <c r="V275" s="990"/>
      <c r="W275" s="990"/>
      <c r="X275" s="990"/>
      <c r="Y275" s="990"/>
      <c r="Z275" s="990"/>
      <c r="AA275" s="990"/>
      <c r="AB275" s="990"/>
      <c r="AC275" s="990"/>
      <c r="AD275" s="990"/>
      <c r="AE275" s="990"/>
      <c r="AF275" s="990"/>
      <c r="AG275" s="990"/>
      <c r="AH275" s="990"/>
      <c r="AI275" s="990"/>
      <c r="AJ275" s="990"/>
      <c r="AK275" s="990"/>
      <c r="AL275" s="990"/>
      <c r="AM275" s="990"/>
      <c r="AN275" s="990"/>
      <c r="AO275" s="990"/>
      <c r="AP275" s="990"/>
      <c r="AQ275" s="990"/>
      <c r="AR275" s="990"/>
      <c r="AS275" s="990"/>
      <c r="AT275" s="990"/>
      <c r="AU275" s="990"/>
      <c r="AV275" s="990"/>
      <c r="AW275" s="990"/>
      <c r="AX275" s="990"/>
      <c r="AY275" s="990"/>
      <c r="AZ275" s="990"/>
      <c r="BA275" s="990"/>
      <c r="BB275" s="990"/>
      <c r="BC275" s="990"/>
      <c r="BD275" s="990"/>
    </row>
    <row r="276" spans="1:56" s="1134" customFormat="1" ht="33" customHeight="1">
      <c r="A276" s="1001"/>
      <c r="B276" s="1139" t="s">
        <v>1947</v>
      </c>
      <c r="C276" s="1000" t="s">
        <v>1948</v>
      </c>
      <c r="D276" s="1260"/>
      <c r="E276" s="1007" t="s">
        <v>1949</v>
      </c>
      <c r="F276" s="1262"/>
      <c r="G276" s="1089" t="s">
        <v>26</v>
      </c>
      <c r="H276" s="1141">
        <v>660</v>
      </c>
      <c r="I276" s="1089">
        <v>65</v>
      </c>
      <c r="J276" s="1142">
        <v>1</v>
      </c>
      <c r="K276" s="1244">
        <f t="shared" si="5"/>
        <v>42900</v>
      </c>
      <c r="L276" s="991"/>
      <c r="M276" s="1002"/>
      <c r="N276" s="990"/>
      <c r="O276" s="990"/>
      <c r="P276" s="990"/>
      <c r="Q276" s="990"/>
      <c r="R276" s="990"/>
      <c r="S276" s="990"/>
      <c r="T276" s="990"/>
      <c r="U276" s="990"/>
      <c r="V276" s="990"/>
      <c r="W276" s="990"/>
      <c r="X276" s="990"/>
      <c r="Y276" s="990"/>
      <c r="Z276" s="990"/>
      <c r="AA276" s="990"/>
      <c r="AB276" s="990"/>
      <c r="AC276" s="990"/>
      <c r="AD276" s="990"/>
      <c r="AE276" s="990"/>
      <c r="AF276" s="990"/>
      <c r="AG276" s="990"/>
      <c r="AH276" s="990"/>
      <c r="AI276" s="990"/>
      <c r="AJ276" s="990"/>
      <c r="AK276" s="990"/>
      <c r="AL276" s="990"/>
      <c r="AM276" s="990"/>
      <c r="AN276" s="990"/>
      <c r="AO276" s="990"/>
      <c r="AP276" s="990"/>
      <c r="AQ276" s="990"/>
      <c r="AR276" s="990"/>
      <c r="AS276" s="990"/>
      <c r="AT276" s="990"/>
      <c r="AU276" s="990"/>
      <c r="AV276" s="990"/>
      <c r="AW276" s="990"/>
      <c r="AX276" s="990"/>
      <c r="AY276" s="990"/>
      <c r="AZ276" s="990"/>
      <c r="BA276" s="990"/>
      <c r="BB276" s="990"/>
      <c r="BC276" s="990"/>
      <c r="BD276" s="990"/>
    </row>
    <row r="277" spans="1:56" s="1134" customFormat="1" ht="33" customHeight="1">
      <c r="A277" s="1001"/>
      <c r="B277" s="1139" t="s">
        <v>1947</v>
      </c>
      <c r="C277" s="1000" t="s">
        <v>1948</v>
      </c>
      <c r="D277" s="1260"/>
      <c r="E277" s="1007" t="s">
        <v>1950</v>
      </c>
      <c r="F277" s="1262"/>
      <c r="G277" s="1089" t="s">
        <v>26</v>
      </c>
      <c r="H277" s="1141">
        <v>660</v>
      </c>
      <c r="I277" s="1089">
        <v>65</v>
      </c>
      <c r="J277" s="1142">
        <v>1</v>
      </c>
      <c r="K277" s="1244">
        <f t="shared" si="5"/>
        <v>42900</v>
      </c>
      <c r="L277" s="991"/>
      <c r="M277" s="1002"/>
      <c r="N277" s="990"/>
      <c r="O277" s="990"/>
      <c r="P277" s="990"/>
      <c r="Q277" s="990"/>
      <c r="R277" s="990"/>
      <c r="S277" s="990"/>
      <c r="T277" s="990"/>
      <c r="U277" s="990"/>
      <c r="V277" s="990"/>
      <c r="W277" s="990"/>
      <c r="X277" s="990"/>
      <c r="Y277" s="990"/>
      <c r="Z277" s="990"/>
      <c r="AA277" s="990"/>
      <c r="AB277" s="990"/>
      <c r="AC277" s="990"/>
      <c r="AD277" s="990"/>
      <c r="AE277" s="990"/>
      <c r="AF277" s="990"/>
      <c r="AG277" s="990"/>
      <c r="AH277" s="990"/>
      <c r="AI277" s="990"/>
      <c r="AJ277" s="990"/>
      <c r="AK277" s="990"/>
      <c r="AL277" s="990"/>
      <c r="AM277" s="990"/>
      <c r="AN277" s="990"/>
      <c r="AO277" s="990"/>
      <c r="AP277" s="990"/>
      <c r="AQ277" s="990"/>
      <c r="AR277" s="990"/>
      <c r="AS277" s="990"/>
      <c r="AT277" s="990"/>
      <c r="AU277" s="990"/>
      <c r="AV277" s="990"/>
      <c r="AW277" s="990"/>
      <c r="AX277" s="990"/>
      <c r="AY277" s="990"/>
      <c r="AZ277" s="990"/>
      <c r="BA277" s="990"/>
      <c r="BB277" s="990"/>
      <c r="BC277" s="990"/>
      <c r="BD277" s="990"/>
    </row>
    <row r="278" spans="1:56" s="1134" customFormat="1" ht="33" customHeight="1">
      <c r="A278" s="1001"/>
      <c r="B278" s="1139" t="s">
        <v>1951</v>
      </c>
      <c r="C278" s="1000" t="s">
        <v>1952</v>
      </c>
      <c r="D278" s="999">
        <v>46246</v>
      </c>
      <c r="E278" s="1007" t="s">
        <v>1953</v>
      </c>
      <c r="F278" s="1151" t="s">
        <v>1954</v>
      </c>
      <c r="G278" s="1089" t="s">
        <v>26</v>
      </c>
      <c r="H278" s="995">
        <v>105</v>
      </c>
      <c r="I278" s="1089">
        <v>68.039999999999992</v>
      </c>
      <c r="J278" s="1142">
        <v>1</v>
      </c>
      <c r="K278" s="1244">
        <f t="shared" si="5"/>
        <v>7144.1999999999989</v>
      </c>
      <c r="L278" s="991"/>
      <c r="M278" s="1002"/>
      <c r="N278" s="990"/>
      <c r="O278" s="990"/>
      <c r="P278" s="990"/>
      <c r="Q278" s="990"/>
      <c r="R278" s="990"/>
      <c r="S278" s="990"/>
      <c r="T278" s="990"/>
      <c r="U278" s="990"/>
      <c r="V278" s="990"/>
      <c r="W278" s="990"/>
      <c r="X278" s="990"/>
      <c r="Y278" s="990"/>
      <c r="Z278" s="990"/>
      <c r="AA278" s="990"/>
      <c r="AB278" s="990"/>
      <c r="AC278" s="990"/>
      <c r="AD278" s="990"/>
      <c r="AE278" s="990"/>
      <c r="AF278" s="990"/>
      <c r="AG278" s="990"/>
      <c r="AH278" s="990"/>
      <c r="AI278" s="990"/>
      <c r="AJ278" s="990"/>
      <c r="AK278" s="990"/>
      <c r="AL278" s="990"/>
      <c r="AM278" s="990"/>
      <c r="AN278" s="990"/>
      <c r="AO278" s="990"/>
      <c r="AP278" s="990"/>
      <c r="AQ278" s="990"/>
      <c r="AR278" s="990"/>
      <c r="AS278" s="990"/>
      <c r="AT278" s="990"/>
      <c r="AU278" s="990"/>
      <c r="AV278" s="990"/>
      <c r="AW278" s="990"/>
      <c r="AX278" s="990"/>
      <c r="AY278" s="990"/>
      <c r="AZ278" s="990"/>
      <c r="BA278" s="990"/>
      <c r="BB278" s="990"/>
      <c r="BC278" s="990"/>
      <c r="BD278" s="990"/>
    </row>
    <row r="279" spans="1:56" s="1134" customFormat="1" ht="33" customHeight="1">
      <c r="A279" s="1001"/>
      <c r="B279" s="1139" t="s">
        <v>1951</v>
      </c>
      <c r="C279" s="1000" t="s">
        <v>1952</v>
      </c>
      <c r="D279" s="999">
        <v>46246</v>
      </c>
      <c r="E279" s="1007" t="s">
        <v>1955</v>
      </c>
      <c r="F279" s="1151" t="s">
        <v>1956</v>
      </c>
      <c r="G279" s="1089" t="s">
        <v>26</v>
      </c>
      <c r="H279" s="1141">
        <v>105</v>
      </c>
      <c r="I279" s="1089">
        <v>68.039999999999992</v>
      </c>
      <c r="J279" s="1142">
        <v>1</v>
      </c>
      <c r="K279" s="1244">
        <f t="shared" si="5"/>
        <v>7144.1999999999989</v>
      </c>
      <c r="L279" s="991"/>
      <c r="M279" s="1002"/>
      <c r="N279" s="990"/>
      <c r="O279" s="990"/>
      <c r="P279" s="990"/>
      <c r="Q279" s="990"/>
      <c r="R279" s="990"/>
      <c r="S279" s="990"/>
      <c r="T279" s="990"/>
      <c r="U279" s="990"/>
      <c r="V279" s="990"/>
      <c r="W279" s="990"/>
      <c r="X279" s="990"/>
      <c r="Y279" s="990"/>
      <c r="Z279" s="990"/>
      <c r="AA279" s="990"/>
      <c r="AB279" s="990"/>
      <c r="AC279" s="990"/>
      <c r="AD279" s="990"/>
      <c r="AE279" s="990"/>
      <c r="AF279" s="990"/>
      <c r="AG279" s="990"/>
      <c r="AH279" s="990"/>
      <c r="AI279" s="990"/>
      <c r="AJ279" s="990"/>
      <c r="AK279" s="990"/>
      <c r="AL279" s="990"/>
      <c r="AM279" s="990"/>
      <c r="AN279" s="990"/>
      <c r="AO279" s="990"/>
      <c r="AP279" s="990"/>
      <c r="AQ279" s="990"/>
      <c r="AR279" s="990"/>
      <c r="AS279" s="990"/>
      <c r="AT279" s="990"/>
      <c r="AU279" s="990"/>
      <c r="AV279" s="990"/>
      <c r="AW279" s="990"/>
      <c r="AX279" s="990"/>
      <c r="AY279" s="990"/>
      <c r="AZ279" s="990"/>
      <c r="BA279" s="990"/>
      <c r="BB279" s="990"/>
      <c r="BC279" s="990"/>
      <c r="BD279" s="990"/>
    </row>
    <row r="280" spans="1:56" s="1134" customFormat="1" ht="33" customHeight="1">
      <c r="A280" s="1001"/>
      <c r="B280" s="1139" t="s">
        <v>1957</v>
      </c>
      <c r="C280" s="1000" t="s">
        <v>1958</v>
      </c>
      <c r="D280" s="999">
        <v>46247</v>
      </c>
      <c r="E280" s="1007" t="s">
        <v>1959</v>
      </c>
      <c r="F280" s="1151" t="s">
        <v>1960</v>
      </c>
      <c r="G280" s="1089" t="s">
        <v>26</v>
      </c>
      <c r="H280" s="1141">
        <v>99</v>
      </c>
      <c r="I280" s="1089">
        <v>18</v>
      </c>
      <c r="J280" s="1142">
        <v>1</v>
      </c>
      <c r="K280" s="1244">
        <f t="shared" si="5"/>
        <v>1782</v>
      </c>
      <c r="L280" s="991"/>
      <c r="M280" s="1002"/>
      <c r="N280" s="990"/>
      <c r="O280" s="990"/>
      <c r="P280" s="990"/>
      <c r="Q280" s="990"/>
      <c r="R280" s="990"/>
      <c r="S280" s="990"/>
      <c r="T280" s="990"/>
      <c r="U280" s="990"/>
      <c r="V280" s="990"/>
      <c r="W280" s="990"/>
      <c r="X280" s="990"/>
      <c r="Y280" s="990"/>
      <c r="Z280" s="990"/>
      <c r="AA280" s="990"/>
      <c r="AB280" s="990"/>
      <c r="AC280" s="990"/>
      <c r="AD280" s="990"/>
      <c r="AE280" s="990"/>
      <c r="AF280" s="990"/>
      <c r="AG280" s="990"/>
      <c r="AH280" s="990"/>
      <c r="AI280" s="990"/>
      <c r="AJ280" s="990"/>
      <c r="AK280" s="990"/>
      <c r="AL280" s="990"/>
      <c r="AM280" s="990"/>
      <c r="AN280" s="990"/>
      <c r="AO280" s="990"/>
      <c r="AP280" s="990"/>
      <c r="AQ280" s="990"/>
      <c r="AR280" s="990"/>
      <c r="AS280" s="990"/>
      <c r="AT280" s="990"/>
      <c r="AU280" s="990"/>
      <c r="AV280" s="990"/>
      <c r="AW280" s="990"/>
      <c r="AX280" s="990"/>
      <c r="AY280" s="990"/>
      <c r="AZ280" s="990"/>
      <c r="BA280" s="990"/>
      <c r="BB280" s="990"/>
      <c r="BC280" s="990"/>
      <c r="BD280" s="990"/>
    </row>
    <row r="281" spans="1:56" s="1134" customFormat="1" ht="33" customHeight="1">
      <c r="A281" s="1001"/>
      <c r="B281" s="1139" t="s">
        <v>1957</v>
      </c>
      <c r="C281" s="1000" t="s">
        <v>1958</v>
      </c>
      <c r="D281" s="999">
        <v>46247</v>
      </c>
      <c r="E281" s="1007" t="s">
        <v>1961</v>
      </c>
      <c r="F281" s="1151" t="s">
        <v>1962</v>
      </c>
      <c r="G281" s="1089" t="s">
        <v>26</v>
      </c>
      <c r="H281" s="1141">
        <v>99</v>
      </c>
      <c r="I281" s="1089">
        <v>18</v>
      </c>
      <c r="J281" s="1142">
        <v>1</v>
      </c>
      <c r="K281" s="1244">
        <f t="shared" si="5"/>
        <v>1782</v>
      </c>
      <c r="L281" s="991"/>
      <c r="M281" s="1002"/>
      <c r="N281" s="990"/>
      <c r="O281" s="990"/>
      <c r="P281" s="990"/>
      <c r="Q281" s="990"/>
      <c r="R281" s="990"/>
      <c r="S281" s="990"/>
      <c r="T281" s="990"/>
      <c r="U281" s="990"/>
      <c r="V281" s="990"/>
      <c r="W281" s="990"/>
      <c r="X281" s="990"/>
      <c r="Y281" s="990"/>
      <c r="Z281" s="990"/>
      <c r="AA281" s="990"/>
      <c r="AB281" s="990"/>
      <c r="AC281" s="990"/>
      <c r="AD281" s="990"/>
      <c r="AE281" s="990"/>
      <c r="AF281" s="990"/>
      <c r="AG281" s="990"/>
      <c r="AH281" s="990"/>
      <c r="AI281" s="990"/>
      <c r="AJ281" s="990"/>
      <c r="AK281" s="990"/>
      <c r="AL281" s="990"/>
      <c r="AM281" s="990"/>
      <c r="AN281" s="990"/>
      <c r="AO281" s="990"/>
      <c r="AP281" s="990"/>
      <c r="AQ281" s="990"/>
      <c r="AR281" s="990"/>
      <c r="AS281" s="990"/>
      <c r="AT281" s="990"/>
      <c r="AU281" s="990"/>
      <c r="AV281" s="990"/>
      <c r="AW281" s="990"/>
      <c r="AX281" s="990"/>
      <c r="AY281" s="990"/>
      <c r="AZ281" s="990"/>
      <c r="BA281" s="990"/>
      <c r="BB281" s="990"/>
      <c r="BC281" s="990"/>
      <c r="BD281" s="990"/>
    </row>
    <row r="282" spans="1:56" s="1134" customFormat="1" ht="33" customHeight="1">
      <c r="A282" s="1001"/>
      <c r="B282" s="1139" t="s">
        <v>1963</v>
      </c>
      <c r="C282" s="1000" t="s">
        <v>1964</v>
      </c>
      <c r="D282" s="1260"/>
      <c r="E282" s="1007" t="s">
        <v>1965</v>
      </c>
      <c r="F282" s="1262"/>
      <c r="G282" s="1089" t="s">
        <v>26</v>
      </c>
      <c r="H282" s="1141">
        <v>30800</v>
      </c>
      <c r="I282" s="1089">
        <v>1</v>
      </c>
      <c r="J282" s="1142">
        <v>0.45</v>
      </c>
      <c r="K282" s="1244">
        <f t="shared" si="5"/>
        <v>13860</v>
      </c>
      <c r="L282" s="991"/>
      <c r="M282" s="1002"/>
      <c r="N282" s="990"/>
      <c r="O282" s="990"/>
      <c r="P282" s="990"/>
      <c r="Q282" s="990"/>
      <c r="R282" s="990"/>
      <c r="S282" s="990"/>
      <c r="T282" s="990"/>
      <c r="U282" s="990"/>
      <c r="V282" s="990"/>
      <c r="W282" s="990"/>
      <c r="X282" s="990"/>
      <c r="Y282" s="990"/>
      <c r="Z282" s="990"/>
      <c r="AA282" s="990"/>
      <c r="AB282" s="990"/>
      <c r="AC282" s="990"/>
      <c r="AD282" s="990"/>
      <c r="AE282" s="990"/>
      <c r="AF282" s="990"/>
      <c r="AG282" s="990"/>
      <c r="AH282" s="990"/>
      <c r="AI282" s="990"/>
      <c r="AJ282" s="990"/>
      <c r="AK282" s="990"/>
      <c r="AL282" s="990"/>
      <c r="AM282" s="990"/>
      <c r="AN282" s="990"/>
      <c r="AO282" s="990"/>
      <c r="AP282" s="990"/>
      <c r="AQ282" s="990"/>
      <c r="AR282" s="990"/>
      <c r="AS282" s="990"/>
      <c r="AT282" s="990"/>
      <c r="AU282" s="990"/>
      <c r="AV282" s="990"/>
      <c r="AW282" s="990"/>
      <c r="AX282" s="990"/>
      <c r="AY282" s="990"/>
      <c r="AZ282" s="990"/>
      <c r="BA282" s="990"/>
      <c r="BB282" s="990"/>
      <c r="BC282" s="990"/>
      <c r="BD282" s="990"/>
    </row>
    <row r="283" spans="1:56" s="1134" customFormat="1" ht="33" customHeight="1">
      <c r="A283" s="1001"/>
      <c r="B283" s="1139" t="s">
        <v>1963</v>
      </c>
      <c r="C283" s="1000" t="s">
        <v>1964</v>
      </c>
      <c r="D283" s="999">
        <v>46247</v>
      </c>
      <c r="E283" s="1007" t="s">
        <v>1966</v>
      </c>
      <c r="F283" s="1151" t="s">
        <v>1967</v>
      </c>
      <c r="G283" s="1089" t="s">
        <v>26</v>
      </c>
      <c r="H283" s="1141">
        <v>30800</v>
      </c>
      <c r="I283" s="1089">
        <v>1</v>
      </c>
      <c r="J283" s="1142">
        <v>0.2</v>
      </c>
      <c r="K283" s="1244">
        <f t="shared" si="5"/>
        <v>6160</v>
      </c>
      <c r="L283" s="991"/>
      <c r="M283" s="1002"/>
      <c r="N283" s="990"/>
      <c r="O283" s="990"/>
      <c r="P283" s="990"/>
      <c r="Q283" s="990"/>
      <c r="R283" s="990"/>
      <c r="S283" s="990"/>
      <c r="T283" s="990"/>
      <c r="U283" s="990"/>
      <c r="V283" s="990"/>
      <c r="W283" s="990"/>
      <c r="X283" s="990"/>
      <c r="Y283" s="990"/>
      <c r="Z283" s="990"/>
      <c r="AA283" s="990"/>
      <c r="AB283" s="990"/>
      <c r="AC283" s="990"/>
      <c r="AD283" s="990"/>
      <c r="AE283" s="990"/>
      <c r="AF283" s="990"/>
      <c r="AG283" s="990"/>
      <c r="AH283" s="990"/>
      <c r="AI283" s="990"/>
      <c r="AJ283" s="990"/>
      <c r="AK283" s="990"/>
      <c r="AL283" s="990"/>
      <c r="AM283" s="990"/>
      <c r="AN283" s="990"/>
      <c r="AO283" s="990"/>
      <c r="AP283" s="990"/>
      <c r="AQ283" s="990"/>
      <c r="AR283" s="990"/>
      <c r="AS283" s="990"/>
      <c r="AT283" s="990"/>
      <c r="AU283" s="990"/>
      <c r="AV283" s="990"/>
      <c r="AW283" s="990"/>
      <c r="AX283" s="990"/>
      <c r="AY283" s="990"/>
      <c r="AZ283" s="990"/>
      <c r="BA283" s="990"/>
      <c r="BB283" s="990"/>
      <c r="BC283" s="990"/>
      <c r="BD283" s="990"/>
    </row>
    <row r="284" spans="1:56" s="1134" customFormat="1" ht="33" customHeight="1">
      <c r="A284" s="1001"/>
      <c r="B284" s="1139" t="s">
        <v>1260</v>
      </c>
      <c r="C284" s="1000" t="s">
        <v>1261</v>
      </c>
      <c r="D284" s="999">
        <v>46247</v>
      </c>
      <c r="E284" s="1007" t="s">
        <v>1968</v>
      </c>
      <c r="F284" s="1151" t="s">
        <v>1969</v>
      </c>
      <c r="G284" s="1089" t="s">
        <v>26</v>
      </c>
      <c r="H284" s="1141">
        <v>275000</v>
      </c>
      <c r="I284" s="1089">
        <v>1</v>
      </c>
      <c r="J284" s="1142">
        <v>0.3</v>
      </c>
      <c r="K284" s="1244">
        <f t="shared" si="5"/>
        <v>82500</v>
      </c>
      <c r="L284" s="991"/>
      <c r="M284" s="1002"/>
      <c r="N284" s="990"/>
      <c r="O284" s="990"/>
      <c r="P284" s="990"/>
      <c r="Q284" s="990"/>
      <c r="R284" s="990"/>
      <c r="S284" s="990"/>
      <c r="T284" s="990"/>
      <c r="U284" s="990"/>
      <c r="V284" s="990"/>
      <c r="W284" s="990"/>
      <c r="X284" s="990"/>
      <c r="Y284" s="990"/>
      <c r="Z284" s="990"/>
      <c r="AA284" s="990"/>
      <c r="AB284" s="990"/>
      <c r="AC284" s="990"/>
      <c r="AD284" s="990"/>
      <c r="AE284" s="990"/>
      <c r="AF284" s="990"/>
      <c r="AG284" s="990"/>
      <c r="AH284" s="990"/>
      <c r="AI284" s="990"/>
      <c r="AJ284" s="990"/>
      <c r="AK284" s="990"/>
      <c r="AL284" s="990"/>
      <c r="AM284" s="990"/>
      <c r="AN284" s="990"/>
      <c r="AO284" s="990"/>
      <c r="AP284" s="990"/>
      <c r="AQ284" s="990"/>
      <c r="AR284" s="990"/>
      <c r="AS284" s="990"/>
      <c r="AT284" s="990"/>
      <c r="AU284" s="990"/>
      <c r="AV284" s="990"/>
      <c r="AW284" s="990"/>
      <c r="AX284" s="990"/>
      <c r="AY284" s="990"/>
      <c r="AZ284" s="990"/>
      <c r="BA284" s="990"/>
      <c r="BB284" s="990"/>
      <c r="BC284" s="990"/>
      <c r="BD284" s="990"/>
    </row>
    <row r="285" spans="1:56" s="1134" customFormat="1" ht="33" customHeight="1">
      <c r="A285" s="1001"/>
      <c r="B285" s="1139" t="s">
        <v>1503</v>
      </c>
      <c r="C285" s="1000" t="s">
        <v>1504</v>
      </c>
      <c r="D285" s="999">
        <v>46247</v>
      </c>
      <c r="E285" s="1007" t="s">
        <v>1970</v>
      </c>
      <c r="F285" s="1151" t="s">
        <v>1971</v>
      </c>
      <c r="G285" s="1089" t="s">
        <v>26</v>
      </c>
      <c r="H285" s="1141">
        <v>110</v>
      </c>
      <c r="I285" s="1089">
        <v>21.12</v>
      </c>
      <c r="J285" s="1142">
        <v>0.2</v>
      </c>
      <c r="K285" s="1244">
        <f t="shared" si="5"/>
        <v>464.6400000000001</v>
      </c>
      <c r="L285" s="991"/>
      <c r="M285" s="1002"/>
      <c r="N285" s="990"/>
      <c r="O285" s="990"/>
      <c r="P285" s="990"/>
      <c r="Q285" s="990"/>
      <c r="R285" s="990"/>
      <c r="S285" s="990"/>
      <c r="T285" s="990"/>
      <c r="U285" s="990"/>
      <c r="V285" s="990"/>
      <c r="W285" s="990"/>
      <c r="X285" s="990"/>
      <c r="Y285" s="990"/>
      <c r="Z285" s="990"/>
      <c r="AA285" s="990"/>
      <c r="AB285" s="990"/>
      <c r="AC285" s="990"/>
      <c r="AD285" s="990"/>
      <c r="AE285" s="990"/>
      <c r="AF285" s="990"/>
      <c r="AG285" s="990"/>
      <c r="AH285" s="990"/>
      <c r="AI285" s="990"/>
      <c r="AJ285" s="990"/>
      <c r="AK285" s="990"/>
      <c r="AL285" s="990"/>
      <c r="AM285" s="990"/>
      <c r="AN285" s="990"/>
      <c r="AO285" s="990"/>
      <c r="AP285" s="990"/>
      <c r="AQ285" s="990"/>
      <c r="AR285" s="990"/>
      <c r="AS285" s="990"/>
      <c r="AT285" s="990"/>
      <c r="AU285" s="990"/>
      <c r="AV285" s="990"/>
      <c r="AW285" s="990"/>
      <c r="AX285" s="990"/>
      <c r="AY285" s="990"/>
      <c r="AZ285" s="990"/>
      <c r="BA285" s="990"/>
      <c r="BB285" s="990"/>
      <c r="BC285" s="990"/>
      <c r="BD285" s="990"/>
    </row>
    <row r="286" spans="1:56" s="1134" customFormat="1" ht="33" customHeight="1">
      <c r="A286" s="1001"/>
      <c r="B286" s="1139" t="s">
        <v>1507</v>
      </c>
      <c r="C286" s="1000" t="s">
        <v>1508</v>
      </c>
      <c r="D286" s="999">
        <v>46247</v>
      </c>
      <c r="E286" s="1007" t="s">
        <v>1970</v>
      </c>
      <c r="F286" s="1151" t="s">
        <v>1971</v>
      </c>
      <c r="G286" s="1089" t="s">
        <v>26</v>
      </c>
      <c r="H286" s="1141">
        <v>99</v>
      </c>
      <c r="I286" s="1089">
        <v>22.8</v>
      </c>
      <c r="J286" s="1142">
        <v>0.2</v>
      </c>
      <c r="K286" s="1244">
        <f t="shared" si="5"/>
        <v>451.44000000000005</v>
      </c>
      <c r="L286" s="991"/>
      <c r="M286" s="1002"/>
      <c r="N286" s="990"/>
      <c r="O286" s="990"/>
      <c r="P286" s="990"/>
      <c r="Q286" s="990"/>
      <c r="R286" s="990"/>
      <c r="S286" s="990"/>
      <c r="T286" s="990"/>
      <c r="U286" s="990"/>
      <c r="V286" s="990"/>
      <c r="W286" s="990"/>
      <c r="X286" s="990"/>
      <c r="Y286" s="990"/>
      <c r="Z286" s="990"/>
      <c r="AA286" s="990"/>
      <c r="AB286" s="990"/>
      <c r="AC286" s="990"/>
      <c r="AD286" s="990"/>
      <c r="AE286" s="990"/>
      <c r="AF286" s="990"/>
      <c r="AG286" s="990"/>
      <c r="AH286" s="990"/>
      <c r="AI286" s="990"/>
      <c r="AJ286" s="990"/>
      <c r="AK286" s="990"/>
      <c r="AL286" s="990"/>
      <c r="AM286" s="990"/>
      <c r="AN286" s="990"/>
      <c r="AO286" s="990"/>
      <c r="AP286" s="990"/>
      <c r="AQ286" s="990"/>
      <c r="AR286" s="990"/>
      <c r="AS286" s="990"/>
      <c r="AT286" s="990"/>
      <c r="AU286" s="990"/>
      <c r="AV286" s="990"/>
      <c r="AW286" s="990"/>
      <c r="AX286" s="990"/>
      <c r="AY286" s="990"/>
      <c r="AZ286" s="990"/>
      <c r="BA286" s="990"/>
      <c r="BB286" s="990"/>
      <c r="BC286" s="990"/>
      <c r="BD286" s="990"/>
    </row>
    <row r="287" spans="1:56" s="1134" customFormat="1" ht="33" customHeight="1">
      <c r="A287" s="1001"/>
      <c r="B287" s="1139" t="s">
        <v>1509</v>
      </c>
      <c r="C287" s="1000" t="s">
        <v>1510</v>
      </c>
      <c r="D287" s="999">
        <v>46247</v>
      </c>
      <c r="E287" s="1007" t="s">
        <v>1970</v>
      </c>
      <c r="F287" s="1151" t="s">
        <v>1971</v>
      </c>
      <c r="G287" s="1089" t="s">
        <v>26</v>
      </c>
      <c r="H287" s="1141">
        <v>83</v>
      </c>
      <c r="I287" s="1089">
        <v>40.14</v>
      </c>
      <c r="J287" s="1142">
        <v>0.2</v>
      </c>
      <c r="K287" s="1244">
        <f t="shared" si="5"/>
        <v>666.32400000000007</v>
      </c>
      <c r="L287" s="991"/>
      <c r="M287" s="1002"/>
      <c r="N287" s="990"/>
      <c r="O287" s="990"/>
      <c r="P287" s="990"/>
      <c r="Q287" s="990"/>
      <c r="R287" s="990"/>
      <c r="S287" s="990"/>
      <c r="T287" s="990"/>
      <c r="U287" s="990"/>
      <c r="V287" s="990"/>
      <c r="W287" s="990"/>
      <c r="X287" s="990"/>
      <c r="Y287" s="990"/>
      <c r="Z287" s="990"/>
      <c r="AA287" s="990"/>
      <c r="AB287" s="990"/>
      <c r="AC287" s="990"/>
      <c r="AD287" s="990"/>
      <c r="AE287" s="990"/>
      <c r="AF287" s="990"/>
      <c r="AG287" s="990"/>
      <c r="AH287" s="990"/>
      <c r="AI287" s="990"/>
      <c r="AJ287" s="990"/>
      <c r="AK287" s="990"/>
      <c r="AL287" s="990"/>
      <c r="AM287" s="990"/>
      <c r="AN287" s="990"/>
      <c r="AO287" s="990"/>
      <c r="AP287" s="990"/>
      <c r="AQ287" s="990"/>
      <c r="AR287" s="990"/>
      <c r="AS287" s="990"/>
      <c r="AT287" s="990"/>
      <c r="AU287" s="990"/>
      <c r="AV287" s="990"/>
      <c r="AW287" s="990"/>
      <c r="AX287" s="990"/>
      <c r="AY287" s="990"/>
      <c r="AZ287" s="990"/>
      <c r="BA287" s="990"/>
      <c r="BB287" s="990"/>
      <c r="BC287" s="990"/>
      <c r="BD287" s="990"/>
    </row>
    <row r="288" spans="1:56" s="1134" customFormat="1" ht="33" customHeight="1">
      <c r="A288" s="1001"/>
      <c r="B288" s="1139" t="s">
        <v>1511</v>
      </c>
      <c r="C288" s="1000" t="s">
        <v>1512</v>
      </c>
      <c r="D288" s="999">
        <v>46247</v>
      </c>
      <c r="E288" s="1007" t="s">
        <v>1970</v>
      </c>
      <c r="F288" s="1151" t="s">
        <v>1971</v>
      </c>
      <c r="G288" s="1089" t="s">
        <v>26</v>
      </c>
      <c r="H288" s="1141">
        <v>55</v>
      </c>
      <c r="I288" s="1089">
        <v>26.76</v>
      </c>
      <c r="J288" s="1142">
        <v>0.2</v>
      </c>
      <c r="K288" s="1244">
        <f t="shared" si="5"/>
        <v>294.36000000000007</v>
      </c>
      <c r="L288" s="991"/>
      <c r="M288" s="1002"/>
      <c r="N288" s="990"/>
      <c r="O288" s="990"/>
      <c r="P288" s="990"/>
      <c r="Q288" s="990"/>
      <c r="R288" s="990"/>
      <c r="S288" s="990"/>
      <c r="T288" s="990"/>
      <c r="U288" s="990"/>
      <c r="V288" s="990"/>
      <c r="W288" s="990"/>
      <c r="X288" s="990"/>
      <c r="Y288" s="990"/>
      <c r="Z288" s="990"/>
      <c r="AA288" s="990"/>
      <c r="AB288" s="990"/>
      <c r="AC288" s="990"/>
      <c r="AD288" s="990"/>
      <c r="AE288" s="990"/>
      <c r="AF288" s="990"/>
      <c r="AG288" s="990"/>
      <c r="AH288" s="990"/>
      <c r="AI288" s="990"/>
      <c r="AJ288" s="990"/>
      <c r="AK288" s="990"/>
      <c r="AL288" s="990"/>
      <c r="AM288" s="990"/>
      <c r="AN288" s="990"/>
      <c r="AO288" s="990"/>
      <c r="AP288" s="990"/>
      <c r="AQ288" s="990"/>
      <c r="AR288" s="990"/>
      <c r="AS288" s="990"/>
      <c r="AT288" s="990"/>
      <c r="AU288" s="990"/>
      <c r="AV288" s="990"/>
      <c r="AW288" s="990"/>
      <c r="AX288" s="990"/>
      <c r="AY288" s="990"/>
      <c r="AZ288" s="990"/>
      <c r="BA288" s="990"/>
      <c r="BB288" s="990"/>
      <c r="BC288" s="990"/>
      <c r="BD288" s="990"/>
    </row>
    <row r="289" spans="1:56" s="1134" customFormat="1" ht="33" customHeight="1">
      <c r="A289" s="1001"/>
      <c r="B289" s="1139" t="s">
        <v>1513</v>
      </c>
      <c r="C289" s="1000" t="s">
        <v>1514</v>
      </c>
      <c r="D289" s="999">
        <v>46247</v>
      </c>
      <c r="E289" s="1007" t="s">
        <v>1970</v>
      </c>
      <c r="F289" s="1151" t="s">
        <v>1971</v>
      </c>
      <c r="G289" s="1089" t="s">
        <v>26</v>
      </c>
      <c r="H289" s="1141">
        <v>44</v>
      </c>
      <c r="I289" s="1089">
        <v>124.88</v>
      </c>
      <c r="J289" s="1142">
        <v>0.2</v>
      </c>
      <c r="K289" s="1244">
        <f t="shared" si="5"/>
        <v>1098.944</v>
      </c>
      <c r="L289" s="991"/>
      <c r="M289" s="1002"/>
      <c r="N289" s="990"/>
      <c r="O289" s="990"/>
      <c r="P289" s="990"/>
      <c r="Q289" s="990"/>
      <c r="R289" s="990"/>
      <c r="S289" s="990"/>
      <c r="T289" s="990"/>
      <c r="U289" s="990"/>
      <c r="V289" s="990"/>
      <c r="W289" s="990"/>
      <c r="X289" s="990"/>
      <c r="Y289" s="990"/>
      <c r="Z289" s="990"/>
      <c r="AA289" s="990"/>
      <c r="AB289" s="990"/>
      <c r="AC289" s="990"/>
      <c r="AD289" s="990"/>
      <c r="AE289" s="990"/>
      <c r="AF289" s="990"/>
      <c r="AG289" s="990"/>
      <c r="AH289" s="990"/>
      <c r="AI289" s="990"/>
      <c r="AJ289" s="990"/>
      <c r="AK289" s="990"/>
      <c r="AL289" s="990"/>
      <c r="AM289" s="990"/>
      <c r="AN289" s="990"/>
      <c r="AO289" s="990"/>
      <c r="AP289" s="990"/>
      <c r="AQ289" s="990"/>
      <c r="AR289" s="990"/>
      <c r="AS289" s="990"/>
      <c r="AT289" s="990"/>
      <c r="AU289" s="990"/>
      <c r="AV289" s="990"/>
      <c r="AW289" s="990"/>
      <c r="AX289" s="990"/>
      <c r="AY289" s="990"/>
      <c r="AZ289" s="990"/>
      <c r="BA289" s="990"/>
      <c r="BB289" s="990"/>
      <c r="BC289" s="990"/>
      <c r="BD289" s="990"/>
    </row>
    <row r="290" spans="1:56" s="1134" customFormat="1" ht="33" customHeight="1">
      <c r="A290" s="1001"/>
      <c r="B290" s="1139" t="s">
        <v>1515</v>
      </c>
      <c r="C290" s="1000" t="s">
        <v>1516</v>
      </c>
      <c r="D290" s="999">
        <v>46247</v>
      </c>
      <c r="E290" s="1007" t="s">
        <v>1970</v>
      </c>
      <c r="F290" s="1151" t="s">
        <v>1971</v>
      </c>
      <c r="G290" s="1089" t="s">
        <v>26</v>
      </c>
      <c r="H290" s="995">
        <v>55</v>
      </c>
      <c r="I290" s="1089">
        <v>96.58</v>
      </c>
      <c r="J290" s="1142">
        <v>0.2</v>
      </c>
      <c r="K290" s="1244">
        <f t="shared" si="5"/>
        <v>1062.3799999999999</v>
      </c>
      <c r="L290" s="991"/>
      <c r="M290" s="1002"/>
      <c r="N290" s="990"/>
      <c r="O290" s="990"/>
      <c r="P290" s="990"/>
      <c r="Q290" s="990"/>
      <c r="R290" s="990"/>
      <c r="S290" s="990"/>
      <c r="T290" s="990"/>
      <c r="U290" s="990"/>
      <c r="V290" s="990"/>
      <c r="W290" s="990"/>
      <c r="X290" s="990"/>
      <c r="Y290" s="990"/>
      <c r="Z290" s="990"/>
      <c r="AA290" s="990"/>
      <c r="AB290" s="990"/>
      <c r="AC290" s="990"/>
      <c r="AD290" s="990"/>
      <c r="AE290" s="990"/>
      <c r="AF290" s="990"/>
      <c r="AG290" s="990"/>
      <c r="AH290" s="990"/>
      <c r="AI290" s="990"/>
      <c r="AJ290" s="990"/>
      <c r="AK290" s="990"/>
      <c r="AL290" s="990"/>
      <c r="AM290" s="990"/>
      <c r="AN290" s="990"/>
      <c r="AO290" s="990"/>
      <c r="AP290" s="990"/>
      <c r="AQ290" s="990"/>
      <c r="AR290" s="990"/>
      <c r="AS290" s="990"/>
      <c r="AT290" s="990"/>
      <c r="AU290" s="990"/>
      <c r="AV290" s="990"/>
      <c r="AW290" s="990"/>
      <c r="AX290" s="990"/>
      <c r="AY290" s="990"/>
      <c r="AZ290" s="990"/>
      <c r="BA290" s="990"/>
      <c r="BB290" s="990"/>
      <c r="BC290" s="990"/>
      <c r="BD290" s="990"/>
    </row>
    <row r="291" spans="1:56" s="1134" customFormat="1" ht="33" customHeight="1">
      <c r="A291" s="1001"/>
      <c r="B291" s="1139" t="s">
        <v>1517</v>
      </c>
      <c r="C291" s="1000" t="s">
        <v>1473</v>
      </c>
      <c r="D291" s="999">
        <v>46247</v>
      </c>
      <c r="E291" s="1007" t="s">
        <v>1972</v>
      </c>
      <c r="F291" s="1151" t="s">
        <v>1973</v>
      </c>
      <c r="G291" s="1089" t="s">
        <v>26</v>
      </c>
      <c r="H291" s="995">
        <v>715</v>
      </c>
      <c r="I291" s="1089">
        <v>4</v>
      </c>
      <c r="J291" s="1142">
        <v>0.2</v>
      </c>
      <c r="K291" s="1244">
        <f t="shared" si="5"/>
        <v>572</v>
      </c>
      <c r="L291" s="991"/>
      <c r="M291" s="1002"/>
      <c r="N291" s="990"/>
      <c r="O291" s="990"/>
      <c r="P291" s="990"/>
      <c r="Q291" s="990"/>
      <c r="R291" s="990"/>
      <c r="S291" s="990"/>
      <c r="T291" s="990"/>
      <c r="U291" s="990"/>
      <c r="V291" s="990"/>
      <c r="W291" s="990"/>
      <c r="X291" s="990"/>
      <c r="Y291" s="990"/>
      <c r="Z291" s="990"/>
      <c r="AA291" s="990"/>
      <c r="AB291" s="990"/>
      <c r="AC291" s="990"/>
      <c r="AD291" s="990"/>
      <c r="AE291" s="990"/>
      <c r="AF291" s="990"/>
      <c r="AG291" s="990"/>
      <c r="AH291" s="990"/>
      <c r="AI291" s="990"/>
      <c r="AJ291" s="990"/>
      <c r="AK291" s="990"/>
      <c r="AL291" s="990"/>
      <c r="AM291" s="990"/>
      <c r="AN291" s="990"/>
      <c r="AO291" s="990"/>
      <c r="AP291" s="990"/>
      <c r="AQ291" s="990"/>
      <c r="AR291" s="990"/>
      <c r="AS291" s="990"/>
      <c r="AT291" s="990"/>
      <c r="AU291" s="990"/>
      <c r="AV291" s="990"/>
      <c r="AW291" s="990"/>
      <c r="AX291" s="990"/>
      <c r="AY291" s="990"/>
      <c r="AZ291" s="990"/>
      <c r="BA291" s="990"/>
      <c r="BB291" s="990"/>
      <c r="BC291" s="990"/>
      <c r="BD291" s="990"/>
    </row>
    <row r="292" spans="1:56" s="1134" customFormat="1" ht="33" customHeight="1">
      <c r="A292" s="1001"/>
      <c r="B292" s="1139" t="s">
        <v>1520</v>
      </c>
      <c r="C292" s="1000" t="s">
        <v>1475</v>
      </c>
      <c r="D292" s="999">
        <v>46247</v>
      </c>
      <c r="E292" s="1007" t="s">
        <v>1972</v>
      </c>
      <c r="F292" s="1151" t="s">
        <v>1973</v>
      </c>
      <c r="G292" s="1089" t="s">
        <v>26</v>
      </c>
      <c r="H292" s="995">
        <v>550</v>
      </c>
      <c r="I292" s="1089">
        <v>4</v>
      </c>
      <c r="J292" s="1142">
        <v>0.2</v>
      </c>
      <c r="K292" s="1244">
        <f t="shared" si="5"/>
        <v>440</v>
      </c>
      <c r="L292" s="991"/>
      <c r="M292" s="1002"/>
      <c r="N292" s="990"/>
      <c r="O292" s="990"/>
      <c r="P292" s="990"/>
      <c r="Q292" s="990"/>
      <c r="R292" s="990"/>
      <c r="S292" s="990"/>
      <c r="T292" s="990"/>
      <c r="U292" s="990"/>
      <c r="V292" s="990"/>
      <c r="W292" s="990"/>
      <c r="X292" s="990"/>
      <c r="Y292" s="990"/>
      <c r="Z292" s="990"/>
      <c r="AA292" s="990"/>
      <c r="AB292" s="990"/>
      <c r="AC292" s="990"/>
      <c r="AD292" s="990"/>
      <c r="AE292" s="990"/>
      <c r="AF292" s="990"/>
      <c r="AG292" s="990"/>
      <c r="AH292" s="990"/>
      <c r="AI292" s="990"/>
      <c r="AJ292" s="990"/>
      <c r="AK292" s="990"/>
      <c r="AL292" s="990"/>
      <c r="AM292" s="990"/>
      <c r="AN292" s="990"/>
      <c r="AO292" s="990"/>
      <c r="AP292" s="990"/>
      <c r="AQ292" s="990"/>
      <c r="AR292" s="990"/>
      <c r="AS292" s="990"/>
      <c r="AT292" s="990"/>
      <c r="AU292" s="990"/>
      <c r="AV292" s="990"/>
      <c r="AW292" s="990"/>
      <c r="AX292" s="990"/>
      <c r="AY292" s="990"/>
      <c r="AZ292" s="990"/>
      <c r="BA292" s="990"/>
      <c r="BB292" s="990"/>
      <c r="BC292" s="990"/>
      <c r="BD292" s="990"/>
    </row>
    <row r="293" spans="1:56" s="1134" customFormat="1" ht="33" customHeight="1">
      <c r="A293" s="1001"/>
      <c r="B293" s="1139" t="s">
        <v>1522</v>
      </c>
      <c r="C293" s="1000" t="s">
        <v>1523</v>
      </c>
      <c r="D293" s="999">
        <v>46247</v>
      </c>
      <c r="E293" s="1007" t="s">
        <v>1972</v>
      </c>
      <c r="F293" s="1151" t="s">
        <v>1973</v>
      </c>
      <c r="G293" s="1089" t="s">
        <v>26</v>
      </c>
      <c r="H293" s="995">
        <v>440</v>
      </c>
      <c r="I293" s="1089">
        <v>4</v>
      </c>
      <c r="J293" s="1142">
        <v>0.2</v>
      </c>
      <c r="K293" s="1244">
        <f t="shared" si="5"/>
        <v>352</v>
      </c>
      <c r="L293" s="991"/>
      <c r="M293" s="1002"/>
      <c r="N293" s="990"/>
      <c r="O293" s="990"/>
      <c r="P293" s="990"/>
      <c r="Q293" s="990"/>
      <c r="R293" s="990"/>
      <c r="S293" s="990"/>
      <c r="T293" s="990"/>
      <c r="U293" s="990"/>
      <c r="V293" s="990"/>
      <c r="W293" s="990"/>
      <c r="X293" s="990"/>
      <c r="Y293" s="990"/>
      <c r="Z293" s="990"/>
      <c r="AA293" s="990"/>
      <c r="AB293" s="990"/>
      <c r="AC293" s="990"/>
      <c r="AD293" s="990"/>
      <c r="AE293" s="990"/>
      <c r="AF293" s="990"/>
      <c r="AG293" s="990"/>
      <c r="AH293" s="990"/>
      <c r="AI293" s="990"/>
      <c r="AJ293" s="990"/>
      <c r="AK293" s="990"/>
      <c r="AL293" s="990"/>
      <c r="AM293" s="990"/>
      <c r="AN293" s="990"/>
      <c r="AO293" s="990"/>
      <c r="AP293" s="990"/>
      <c r="AQ293" s="990"/>
      <c r="AR293" s="990"/>
      <c r="AS293" s="990"/>
      <c r="AT293" s="990"/>
      <c r="AU293" s="990"/>
      <c r="AV293" s="990"/>
      <c r="AW293" s="990"/>
      <c r="AX293" s="990"/>
      <c r="AY293" s="990"/>
      <c r="AZ293" s="990"/>
      <c r="BA293" s="990"/>
      <c r="BB293" s="990"/>
      <c r="BC293" s="990"/>
      <c r="BD293" s="990"/>
    </row>
    <row r="294" spans="1:56" s="1134" customFormat="1" ht="33" customHeight="1">
      <c r="A294" s="1001"/>
      <c r="B294" s="1139" t="s">
        <v>1528</v>
      </c>
      <c r="C294" s="1000" t="s">
        <v>1473</v>
      </c>
      <c r="D294" s="999">
        <v>46247</v>
      </c>
      <c r="E294" s="1007" t="s">
        <v>1974</v>
      </c>
      <c r="F294" s="1151" t="s">
        <v>1975</v>
      </c>
      <c r="G294" s="1089" t="s">
        <v>26</v>
      </c>
      <c r="H294" s="995">
        <v>1320</v>
      </c>
      <c r="I294" s="1089">
        <v>4</v>
      </c>
      <c r="J294" s="1142">
        <v>0.2</v>
      </c>
      <c r="K294" s="1244">
        <f t="shared" si="5"/>
        <v>1056</v>
      </c>
      <c r="L294" s="991"/>
      <c r="M294" s="1002"/>
      <c r="N294" s="990"/>
      <c r="O294" s="990"/>
      <c r="P294" s="990"/>
      <c r="Q294" s="990"/>
      <c r="R294" s="990"/>
      <c r="S294" s="990"/>
      <c r="T294" s="990"/>
      <c r="U294" s="990"/>
      <c r="V294" s="990"/>
      <c r="W294" s="990"/>
      <c r="X294" s="990"/>
      <c r="Y294" s="990"/>
      <c r="Z294" s="990"/>
      <c r="AA294" s="990"/>
      <c r="AB294" s="990"/>
      <c r="AC294" s="990"/>
      <c r="AD294" s="990"/>
      <c r="AE294" s="990"/>
      <c r="AF294" s="990"/>
      <c r="AG294" s="990"/>
      <c r="AH294" s="990"/>
      <c r="AI294" s="990"/>
      <c r="AJ294" s="990"/>
      <c r="AK294" s="990"/>
      <c r="AL294" s="990"/>
      <c r="AM294" s="990"/>
      <c r="AN294" s="990"/>
      <c r="AO294" s="990"/>
      <c r="AP294" s="990"/>
      <c r="AQ294" s="990"/>
      <c r="AR294" s="990"/>
      <c r="AS294" s="990"/>
      <c r="AT294" s="990"/>
      <c r="AU294" s="990"/>
      <c r="AV294" s="990"/>
      <c r="AW294" s="990"/>
      <c r="AX294" s="990"/>
      <c r="AY294" s="990"/>
      <c r="AZ294" s="990"/>
      <c r="BA294" s="990"/>
      <c r="BB294" s="990"/>
      <c r="BC294" s="990"/>
      <c r="BD294" s="990"/>
    </row>
    <row r="295" spans="1:56" s="1134" customFormat="1" ht="33" customHeight="1">
      <c r="A295" s="1001"/>
      <c r="B295" s="1139" t="s">
        <v>1531</v>
      </c>
      <c r="C295" s="1000" t="s">
        <v>1475</v>
      </c>
      <c r="D295" s="999">
        <v>46247</v>
      </c>
      <c r="E295" s="1007" t="s">
        <v>1974</v>
      </c>
      <c r="F295" s="1151" t="s">
        <v>1975</v>
      </c>
      <c r="G295" s="1089" t="s">
        <v>26</v>
      </c>
      <c r="H295" s="995">
        <v>1100</v>
      </c>
      <c r="I295" s="1089">
        <v>24</v>
      </c>
      <c r="J295" s="1142">
        <v>0.2</v>
      </c>
      <c r="K295" s="1244">
        <f t="shared" si="5"/>
        <v>5280</v>
      </c>
      <c r="L295" s="991"/>
      <c r="M295" s="1002"/>
      <c r="N295" s="990"/>
      <c r="O295" s="990"/>
      <c r="P295" s="990"/>
      <c r="Q295" s="990"/>
      <c r="R295" s="990"/>
      <c r="S295" s="990"/>
      <c r="T295" s="990"/>
      <c r="U295" s="990"/>
      <c r="V295" s="990"/>
      <c r="W295" s="990"/>
      <c r="X295" s="990"/>
      <c r="Y295" s="990"/>
      <c r="Z295" s="990"/>
      <c r="AA295" s="990"/>
      <c r="AB295" s="990"/>
      <c r="AC295" s="990"/>
      <c r="AD295" s="990"/>
      <c r="AE295" s="990"/>
      <c r="AF295" s="990"/>
      <c r="AG295" s="990"/>
      <c r="AH295" s="990"/>
      <c r="AI295" s="990"/>
      <c r="AJ295" s="990"/>
      <c r="AK295" s="990"/>
      <c r="AL295" s="990"/>
      <c r="AM295" s="990"/>
      <c r="AN295" s="990"/>
      <c r="AO295" s="990"/>
      <c r="AP295" s="990"/>
      <c r="AQ295" s="990"/>
      <c r="AR295" s="990"/>
      <c r="AS295" s="990"/>
      <c r="AT295" s="990"/>
      <c r="AU295" s="990"/>
      <c r="AV295" s="990"/>
      <c r="AW295" s="990"/>
      <c r="AX295" s="990"/>
      <c r="AY295" s="990"/>
      <c r="AZ295" s="990"/>
      <c r="BA295" s="990"/>
      <c r="BB295" s="990"/>
      <c r="BC295" s="990"/>
      <c r="BD295" s="990"/>
    </row>
    <row r="296" spans="1:56" s="1134" customFormat="1" ht="33" customHeight="1">
      <c r="A296" s="1001"/>
      <c r="B296" s="1139" t="s">
        <v>1976</v>
      </c>
      <c r="C296" s="1000" t="s">
        <v>1977</v>
      </c>
      <c r="D296" s="999">
        <v>46247</v>
      </c>
      <c r="E296" s="1007" t="s">
        <v>1978</v>
      </c>
      <c r="F296" s="1151" t="s">
        <v>1979</v>
      </c>
      <c r="G296" s="1089" t="s">
        <v>26</v>
      </c>
      <c r="H296" s="995">
        <v>605</v>
      </c>
      <c r="I296" s="1089">
        <v>4</v>
      </c>
      <c r="J296" s="1142">
        <v>1</v>
      </c>
      <c r="K296" s="1244">
        <f t="shared" si="5"/>
        <v>2420</v>
      </c>
      <c r="L296" s="991"/>
      <c r="M296" s="1002"/>
      <c r="N296" s="990"/>
      <c r="O296" s="990"/>
      <c r="P296" s="990"/>
      <c r="Q296" s="990"/>
      <c r="R296" s="990"/>
      <c r="S296" s="990"/>
      <c r="T296" s="990"/>
      <c r="U296" s="990"/>
      <c r="V296" s="990"/>
      <c r="W296" s="990"/>
      <c r="X296" s="990"/>
      <c r="Y296" s="990"/>
      <c r="Z296" s="990"/>
      <c r="AA296" s="990"/>
      <c r="AB296" s="990"/>
      <c r="AC296" s="990"/>
      <c r="AD296" s="990"/>
      <c r="AE296" s="990"/>
      <c r="AF296" s="990"/>
      <c r="AG296" s="990"/>
      <c r="AH296" s="990"/>
      <c r="AI296" s="990"/>
      <c r="AJ296" s="990"/>
      <c r="AK296" s="990"/>
      <c r="AL296" s="990"/>
      <c r="AM296" s="990"/>
      <c r="AN296" s="990"/>
      <c r="AO296" s="990"/>
      <c r="AP296" s="990"/>
      <c r="AQ296" s="990"/>
      <c r="AR296" s="990"/>
      <c r="AS296" s="990"/>
      <c r="AT296" s="990"/>
      <c r="AU296" s="990"/>
      <c r="AV296" s="990"/>
      <c r="AW296" s="990"/>
      <c r="AX296" s="990"/>
      <c r="AY296" s="990"/>
      <c r="AZ296" s="990"/>
      <c r="BA296" s="990"/>
      <c r="BB296" s="990"/>
      <c r="BC296" s="990"/>
      <c r="BD296" s="990"/>
    </row>
    <row r="297" spans="1:56" s="1134" customFormat="1" ht="33" customHeight="1">
      <c r="A297" s="1001"/>
      <c r="B297" s="1139" t="s">
        <v>1980</v>
      </c>
      <c r="C297" s="1000" t="s">
        <v>1981</v>
      </c>
      <c r="D297" s="999">
        <v>46247</v>
      </c>
      <c r="E297" s="1007" t="s">
        <v>1982</v>
      </c>
      <c r="F297" s="1151" t="s">
        <v>1983</v>
      </c>
      <c r="G297" s="1089" t="s">
        <v>26</v>
      </c>
      <c r="H297" s="995">
        <v>66</v>
      </c>
      <c r="I297" s="1089">
        <v>578.48</v>
      </c>
      <c r="J297" s="1142">
        <v>1</v>
      </c>
      <c r="K297" s="1244">
        <f t="shared" si="5"/>
        <v>38179.68</v>
      </c>
      <c r="L297" s="991"/>
      <c r="M297" s="1002"/>
      <c r="N297" s="990"/>
      <c r="O297" s="990"/>
      <c r="P297" s="990"/>
      <c r="Q297" s="990"/>
      <c r="R297" s="990"/>
      <c r="S297" s="990"/>
      <c r="T297" s="990"/>
      <c r="U297" s="990"/>
      <c r="V297" s="990"/>
      <c r="W297" s="990"/>
      <c r="X297" s="990"/>
      <c r="Y297" s="990"/>
      <c r="Z297" s="990"/>
      <c r="AA297" s="990"/>
      <c r="AB297" s="990"/>
      <c r="AC297" s="990"/>
      <c r="AD297" s="990"/>
      <c r="AE297" s="990"/>
      <c r="AF297" s="990"/>
      <c r="AG297" s="990"/>
      <c r="AH297" s="990"/>
      <c r="AI297" s="990"/>
      <c r="AJ297" s="990"/>
      <c r="AK297" s="990"/>
      <c r="AL297" s="990"/>
      <c r="AM297" s="990"/>
      <c r="AN297" s="990"/>
      <c r="AO297" s="990"/>
      <c r="AP297" s="990"/>
      <c r="AQ297" s="990"/>
      <c r="AR297" s="990"/>
      <c r="AS297" s="990"/>
      <c r="AT297" s="990"/>
      <c r="AU297" s="990"/>
      <c r="AV297" s="990"/>
      <c r="AW297" s="990"/>
      <c r="AX297" s="990"/>
      <c r="AY297" s="990"/>
      <c r="AZ297" s="990"/>
      <c r="BA297" s="990"/>
      <c r="BB297" s="990"/>
      <c r="BC297" s="990"/>
      <c r="BD297" s="990"/>
    </row>
    <row r="298" spans="1:56" s="1134" customFormat="1" ht="33" customHeight="1">
      <c r="A298" s="1001"/>
      <c r="B298" s="1139" t="s">
        <v>1575</v>
      </c>
      <c r="C298" s="1000" t="s">
        <v>1576</v>
      </c>
      <c r="D298" s="999">
        <v>46247</v>
      </c>
      <c r="E298" s="1007" t="s">
        <v>1984</v>
      </c>
      <c r="F298" s="1151" t="s">
        <v>1985</v>
      </c>
      <c r="G298" s="1089" t="s">
        <v>26</v>
      </c>
      <c r="H298" s="995">
        <v>514</v>
      </c>
      <c r="I298" s="1089">
        <v>1938</v>
      </c>
      <c r="J298" s="1142">
        <v>0.65</v>
      </c>
      <c r="K298" s="1244">
        <f t="shared" si="5"/>
        <v>647485.80000000005</v>
      </c>
      <c r="L298" s="991"/>
      <c r="M298" s="1002"/>
      <c r="N298" s="990"/>
      <c r="O298" s="990"/>
      <c r="P298" s="990"/>
      <c r="Q298" s="990"/>
      <c r="R298" s="990"/>
      <c r="S298" s="990"/>
      <c r="T298" s="990"/>
      <c r="U298" s="990"/>
      <c r="V298" s="990"/>
      <c r="W298" s="990"/>
      <c r="X298" s="990"/>
      <c r="Y298" s="990"/>
      <c r="Z298" s="990"/>
      <c r="AA298" s="990"/>
      <c r="AB298" s="990"/>
      <c r="AC298" s="990"/>
      <c r="AD298" s="990"/>
      <c r="AE298" s="990"/>
      <c r="AF298" s="990"/>
      <c r="AG298" s="990"/>
      <c r="AH298" s="990"/>
      <c r="AI298" s="990"/>
      <c r="AJ298" s="990"/>
      <c r="AK298" s="990"/>
      <c r="AL298" s="990"/>
      <c r="AM298" s="990"/>
      <c r="AN298" s="990"/>
      <c r="AO298" s="990"/>
      <c r="AP298" s="990"/>
      <c r="AQ298" s="990"/>
      <c r="AR298" s="990"/>
      <c r="AS298" s="990"/>
      <c r="AT298" s="990"/>
      <c r="AU298" s="990"/>
      <c r="AV298" s="990"/>
      <c r="AW298" s="990"/>
      <c r="AX298" s="990"/>
      <c r="AY298" s="990"/>
      <c r="AZ298" s="990"/>
      <c r="BA298" s="990"/>
      <c r="BB298" s="990"/>
      <c r="BC298" s="990"/>
      <c r="BD298" s="990"/>
    </row>
    <row r="299" spans="1:56" s="1134" customFormat="1" ht="33" customHeight="1">
      <c r="A299" s="1001"/>
      <c r="B299" s="1139" t="s">
        <v>1986</v>
      </c>
      <c r="C299" s="1000" t="s">
        <v>1987</v>
      </c>
      <c r="D299" s="1260"/>
      <c r="E299" s="1007" t="s">
        <v>1988</v>
      </c>
      <c r="F299" s="1262"/>
      <c r="G299" s="1089" t="s">
        <v>26</v>
      </c>
      <c r="H299" s="995">
        <v>275</v>
      </c>
      <c r="I299" s="1089">
        <v>252.5</v>
      </c>
      <c r="J299" s="1142">
        <v>0.7</v>
      </c>
      <c r="K299" s="1244">
        <f t="shared" si="5"/>
        <v>48606.25</v>
      </c>
      <c r="L299" s="991"/>
      <c r="M299" s="1002"/>
      <c r="N299" s="990"/>
      <c r="O299" s="990"/>
      <c r="P299" s="990"/>
      <c r="Q299" s="990"/>
      <c r="R299" s="990"/>
      <c r="S299" s="990"/>
      <c r="T299" s="990"/>
      <c r="U299" s="990"/>
      <c r="V299" s="990"/>
      <c r="W299" s="990"/>
      <c r="X299" s="990"/>
      <c r="Y299" s="990"/>
      <c r="Z299" s="990"/>
      <c r="AA299" s="990"/>
      <c r="AB299" s="990"/>
      <c r="AC299" s="990"/>
      <c r="AD299" s="990"/>
      <c r="AE299" s="990"/>
      <c r="AF299" s="990"/>
      <c r="AG299" s="990"/>
      <c r="AH299" s="990"/>
      <c r="AI299" s="990"/>
      <c r="AJ299" s="990"/>
      <c r="AK299" s="990"/>
      <c r="AL299" s="990"/>
      <c r="AM299" s="990"/>
      <c r="AN299" s="990"/>
      <c r="AO299" s="990"/>
      <c r="AP299" s="990"/>
      <c r="AQ299" s="990"/>
      <c r="AR299" s="990"/>
      <c r="AS299" s="990"/>
      <c r="AT299" s="990"/>
      <c r="AU299" s="990"/>
      <c r="AV299" s="990"/>
      <c r="AW299" s="990"/>
      <c r="AX299" s="990"/>
      <c r="AY299" s="990"/>
      <c r="AZ299" s="990"/>
      <c r="BA299" s="990"/>
      <c r="BB299" s="990"/>
      <c r="BC299" s="990"/>
      <c r="BD299" s="990"/>
    </row>
    <row r="300" spans="1:56" s="1134" customFormat="1" ht="33" customHeight="1">
      <c r="A300" s="1001"/>
      <c r="B300" s="1139" t="s">
        <v>1989</v>
      </c>
      <c r="C300" s="1000" t="s">
        <v>1990</v>
      </c>
      <c r="D300" s="999">
        <v>46247</v>
      </c>
      <c r="E300" s="1007" t="s">
        <v>1991</v>
      </c>
      <c r="F300" s="1151" t="s">
        <v>1992</v>
      </c>
      <c r="G300" s="1089" t="s">
        <v>26</v>
      </c>
      <c r="H300" s="995">
        <v>40728</v>
      </c>
      <c r="I300" s="1089">
        <v>3</v>
      </c>
      <c r="J300" s="1142">
        <v>1</v>
      </c>
      <c r="K300" s="1244">
        <f t="shared" si="5"/>
        <v>122184</v>
      </c>
      <c r="L300" s="991"/>
      <c r="M300" s="1002"/>
      <c r="N300" s="990"/>
      <c r="O300" s="990"/>
      <c r="P300" s="990"/>
      <c r="Q300" s="990"/>
      <c r="R300" s="990"/>
      <c r="S300" s="990"/>
      <c r="T300" s="990"/>
      <c r="U300" s="990"/>
      <c r="V300" s="990"/>
      <c r="W300" s="990"/>
      <c r="X300" s="990"/>
      <c r="Y300" s="990"/>
      <c r="Z300" s="990"/>
      <c r="AA300" s="990"/>
      <c r="AB300" s="990"/>
      <c r="AC300" s="990"/>
      <c r="AD300" s="990"/>
      <c r="AE300" s="990"/>
      <c r="AF300" s="990"/>
      <c r="AG300" s="990"/>
      <c r="AH300" s="990"/>
      <c r="AI300" s="990"/>
      <c r="AJ300" s="990"/>
      <c r="AK300" s="990"/>
      <c r="AL300" s="990"/>
      <c r="AM300" s="990"/>
      <c r="AN300" s="990"/>
      <c r="AO300" s="990"/>
      <c r="AP300" s="990"/>
      <c r="AQ300" s="990"/>
      <c r="AR300" s="990"/>
      <c r="AS300" s="990"/>
      <c r="AT300" s="990"/>
      <c r="AU300" s="990"/>
      <c r="AV300" s="990"/>
      <c r="AW300" s="990"/>
      <c r="AX300" s="990"/>
      <c r="AY300" s="990"/>
      <c r="AZ300" s="990"/>
      <c r="BA300" s="990"/>
      <c r="BB300" s="990"/>
      <c r="BC300" s="990"/>
      <c r="BD300" s="990"/>
    </row>
    <row r="301" spans="1:56" s="1134" customFormat="1" ht="33" customHeight="1">
      <c r="A301" s="1001"/>
      <c r="B301" s="1139" t="s">
        <v>1993</v>
      </c>
      <c r="C301" s="1000" t="s">
        <v>1994</v>
      </c>
      <c r="D301" s="999">
        <v>46247</v>
      </c>
      <c r="E301" s="1007" t="s">
        <v>1995</v>
      </c>
      <c r="F301" s="1151" t="s">
        <v>1996</v>
      </c>
      <c r="G301" s="1089" t="s">
        <v>26</v>
      </c>
      <c r="H301" s="995">
        <v>3300</v>
      </c>
      <c r="I301" s="1089">
        <v>48</v>
      </c>
      <c r="J301" s="1142">
        <v>1</v>
      </c>
      <c r="K301" s="1244">
        <f t="shared" si="5"/>
        <v>158400</v>
      </c>
      <c r="L301" s="991"/>
      <c r="M301" s="1002"/>
      <c r="N301" s="990"/>
      <c r="O301" s="990"/>
      <c r="P301" s="990"/>
      <c r="Q301" s="990"/>
      <c r="R301" s="990"/>
      <c r="S301" s="990"/>
      <c r="T301" s="990"/>
      <c r="U301" s="990"/>
      <c r="V301" s="990"/>
      <c r="W301" s="990"/>
      <c r="X301" s="990"/>
      <c r="Y301" s="990"/>
      <c r="Z301" s="990"/>
      <c r="AA301" s="990"/>
      <c r="AB301" s="990"/>
      <c r="AC301" s="990"/>
      <c r="AD301" s="990"/>
      <c r="AE301" s="990"/>
      <c r="AF301" s="990"/>
      <c r="AG301" s="990"/>
      <c r="AH301" s="990"/>
      <c r="AI301" s="990"/>
      <c r="AJ301" s="990"/>
      <c r="AK301" s="990"/>
      <c r="AL301" s="990"/>
      <c r="AM301" s="990"/>
      <c r="AN301" s="990"/>
      <c r="AO301" s="990"/>
      <c r="AP301" s="990"/>
      <c r="AQ301" s="990"/>
      <c r="AR301" s="990"/>
      <c r="AS301" s="990"/>
      <c r="AT301" s="990"/>
      <c r="AU301" s="990"/>
      <c r="AV301" s="990"/>
      <c r="AW301" s="990"/>
      <c r="AX301" s="990"/>
      <c r="AY301" s="990"/>
      <c r="AZ301" s="990"/>
      <c r="BA301" s="990"/>
      <c r="BB301" s="990"/>
      <c r="BC301" s="990"/>
      <c r="BD301" s="990"/>
    </row>
    <row r="302" spans="1:56" s="1134" customFormat="1" ht="33" customHeight="1">
      <c r="A302" s="1001"/>
      <c r="B302" s="1139" t="s">
        <v>1887</v>
      </c>
      <c r="C302" s="1000" t="s">
        <v>1888</v>
      </c>
      <c r="D302" s="999">
        <v>46249</v>
      </c>
      <c r="E302" s="1007" t="s">
        <v>1997</v>
      </c>
      <c r="F302" s="1151" t="s">
        <v>1998</v>
      </c>
      <c r="G302" s="1089" t="s">
        <v>26</v>
      </c>
      <c r="H302" s="995">
        <v>66</v>
      </c>
      <c r="I302" s="1089">
        <v>33.6</v>
      </c>
      <c r="J302" s="1142">
        <v>1</v>
      </c>
      <c r="K302" s="1244">
        <f t="shared" si="5"/>
        <v>2217.6</v>
      </c>
      <c r="L302" s="991"/>
      <c r="M302" s="1002"/>
      <c r="N302" s="990"/>
      <c r="O302" s="990"/>
      <c r="P302" s="990"/>
      <c r="Q302" s="990"/>
      <c r="R302" s="990"/>
      <c r="S302" s="990"/>
      <c r="T302" s="990"/>
      <c r="U302" s="990"/>
      <c r="V302" s="990"/>
      <c r="W302" s="990"/>
      <c r="X302" s="990"/>
      <c r="Y302" s="990"/>
      <c r="Z302" s="990"/>
      <c r="AA302" s="990"/>
      <c r="AB302" s="990"/>
      <c r="AC302" s="990"/>
      <c r="AD302" s="990"/>
      <c r="AE302" s="990"/>
      <c r="AF302" s="990"/>
      <c r="AG302" s="990"/>
      <c r="AH302" s="990"/>
      <c r="AI302" s="990"/>
      <c r="AJ302" s="990"/>
      <c r="AK302" s="990"/>
      <c r="AL302" s="990"/>
      <c r="AM302" s="990"/>
      <c r="AN302" s="990"/>
      <c r="AO302" s="990"/>
      <c r="AP302" s="990"/>
      <c r="AQ302" s="990"/>
      <c r="AR302" s="990"/>
      <c r="AS302" s="990"/>
      <c r="AT302" s="990"/>
      <c r="AU302" s="990"/>
      <c r="AV302" s="990"/>
      <c r="AW302" s="990"/>
      <c r="AX302" s="990"/>
      <c r="AY302" s="990"/>
      <c r="AZ302" s="990"/>
      <c r="BA302" s="990"/>
      <c r="BB302" s="990"/>
      <c r="BC302" s="990"/>
      <c r="BD302" s="990"/>
    </row>
    <row r="303" spans="1:56" s="1134" customFormat="1" ht="33" customHeight="1">
      <c r="A303" s="1001"/>
      <c r="B303" s="1139" t="s">
        <v>1999</v>
      </c>
      <c r="C303" s="1000" t="s">
        <v>2000</v>
      </c>
      <c r="D303" s="999">
        <v>46250</v>
      </c>
      <c r="E303" s="1007" t="s">
        <v>2001</v>
      </c>
      <c r="F303" s="1151" t="s">
        <v>2002</v>
      </c>
      <c r="G303" s="1089" t="s">
        <v>26</v>
      </c>
      <c r="H303" s="995">
        <v>17</v>
      </c>
      <c r="I303" s="1089">
        <v>91.08</v>
      </c>
      <c r="J303" s="1142">
        <v>1</v>
      </c>
      <c r="K303" s="1244">
        <f t="shared" si="5"/>
        <v>1548.36</v>
      </c>
      <c r="L303" s="991"/>
      <c r="M303" s="1002"/>
      <c r="N303" s="990"/>
      <c r="O303" s="990"/>
      <c r="P303" s="990"/>
      <c r="Q303" s="990"/>
      <c r="R303" s="990"/>
      <c r="S303" s="990"/>
      <c r="T303" s="990"/>
      <c r="U303" s="990"/>
      <c r="V303" s="990"/>
      <c r="W303" s="990"/>
      <c r="X303" s="990"/>
      <c r="Y303" s="990"/>
      <c r="Z303" s="990"/>
      <c r="AA303" s="990"/>
      <c r="AB303" s="990"/>
      <c r="AC303" s="990"/>
      <c r="AD303" s="990"/>
      <c r="AE303" s="990"/>
      <c r="AF303" s="990"/>
      <c r="AG303" s="990"/>
      <c r="AH303" s="990"/>
      <c r="AI303" s="990"/>
      <c r="AJ303" s="990"/>
      <c r="AK303" s="990"/>
      <c r="AL303" s="990"/>
      <c r="AM303" s="990"/>
      <c r="AN303" s="990"/>
      <c r="AO303" s="990"/>
      <c r="AP303" s="990"/>
      <c r="AQ303" s="990"/>
      <c r="AR303" s="990"/>
      <c r="AS303" s="990"/>
      <c r="AT303" s="990"/>
      <c r="AU303" s="990"/>
      <c r="AV303" s="990"/>
      <c r="AW303" s="990"/>
      <c r="AX303" s="990"/>
      <c r="AY303" s="990"/>
      <c r="AZ303" s="990"/>
      <c r="BA303" s="990"/>
      <c r="BB303" s="990"/>
      <c r="BC303" s="990"/>
      <c r="BD303" s="990"/>
    </row>
    <row r="304" spans="1:56" s="1134" customFormat="1" ht="33" customHeight="1">
      <c r="A304" s="1001"/>
      <c r="B304" s="1139" t="s">
        <v>1999</v>
      </c>
      <c r="C304" s="1000" t="s">
        <v>2000</v>
      </c>
      <c r="D304" s="999">
        <v>46250</v>
      </c>
      <c r="E304" s="1007" t="s">
        <v>2003</v>
      </c>
      <c r="F304" s="1151" t="s">
        <v>2004</v>
      </c>
      <c r="G304" s="1089" t="s">
        <v>26</v>
      </c>
      <c r="H304" s="995">
        <v>17</v>
      </c>
      <c r="I304" s="1089">
        <v>91.08</v>
      </c>
      <c r="J304" s="1142">
        <v>1</v>
      </c>
      <c r="K304" s="1244">
        <f t="shared" si="5"/>
        <v>1548.36</v>
      </c>
      <c r="L304" s="991"/>
      <c r="M304" s="1002"/>
      <c r="N304" s="990"/>
      <c r="O304" s="990"/>
      <c r="P304" s="990"/>
      <c r="Q304" s="990"/>
      <c r="R304" s="990"/>
      <c r="S304" s="990"/>
      <c r="T304" s="990"/>
      <c r="U304" s="990"/>
      <c r="V304" s="990"/>
      <c r="W304" s="990"/>
      <c r="X304" s="990"/>
      <c r="Y304" s="990"/>
      <c r="Z304" s="990"/>
      <c r="AA304" s="990"/>
      <c r="AB304" s="990"/>
      <c r="AC304" s="990"/>
      <c r="AD304" s="990"/>
      <c r="AE304" s="990"/>
      <c r="AF304" s="990"/>
      <c r="AG304" s="990"/>
      <c r="AH304" s="990"/>
      <c r="AI304" s="990"/>
      <c r="AJ304" s="990"/>
      <c r="AK304" s="990"/>
      <c r="AL304" s="990"/>
      <c r="AM304" s="990"/>
      <c r="AN304" s="990"/>
      <c r="AO304" s="990"/>
      <c r="AP304" s="990"/>
      <c r="AQ304" s="990"/>
      <c r="AR304" s="990"/>
      <c r="AS304" s="990"/>
      <c r="AT304" s="990"/>
      <c r="AU304" s="990"/>
      <c r="AV304" s="990"/>
      <c r="AW304" s="990"/>
      <c r="AX304" s="990"/>
      <c r="AY304" s="990"/>
      <c r="AZ304" s="990"/>
      <c r="BA304" s="990"/>
      <c r="BB304" s="990"/>
      <c r="BC304" s="990"/>
      <c r="BD304" s="990"/>
    </row>
    <row r="305" spans="1:56" s="1134" customFormat="1" ht="33" customHeight="1">
      <c r="A305" s="1001"/>
      <c r="B305" s="1139" t="s">
        <v>1999</v>
      </c>
      <c r="C305" s="1000" t="s">
        <v>2000</v>
      </c>
      <c r="D305" s="999">
        <v>46250</v>
      </c>
      <c r="E305" s="1007" t="s">
        <v>2005</v>
      </c>
      <c r="F305" s="1151" t="s">
        <v>2006</v>
      </c>
      <c r="G305" s="1089" t="s">
        <v>26</v>
      </c>
      <c r="H305" s="995">
        <v>17</v>
      </c>
      <c r="I305" s="1089">
        <v>33.6</v>
      </c>
      <c r="J305" s="1142">
        <v>1</v>
      </c>
      <c r="K305" s="1244">
        <f t="shared" si="5"/>
        <v>571.20000000000005</v>
      </c>
      <c r="L305" s="991"/>
      <c r="M305" s="1002"/>
      <c r="N305" s="990"/>
      <c r="O305" s="990"/>
      <c r="P305" s="990"/>
      <c r="Q305" s="990"/>
      <c r="R305" s="990"/>
      <c r="S305" s="990"/>
      <c r="T305" s="990"/>
      <c r="U305" s="990"/>
      <c r="V305" s="990"/>
      <c r="W305" s="990"/>
      <c r="X305" s="990"/>
      <c r="Y305" s="990"/>
      <c r="Z305" s="990"/>
      <c r="AA305" s="990"/>
      <c r="AB305" s="990"/>
      <c r="AC305" s="990"/>
      <c r="AD305" s="990"/>
      <c r="AE305" s="990"/>
      <c r="AF305" s="990"/>
      <c r="AG305" s="990"/>
      <c r="AH305" s="990"/>
      <c r="AI305" s="990"/>
      <c r="AJ305" s="990"/>
      <c r="AK305" s="990"/>
      <c r="AL305" s="990"/>
      <c r="AM305" s="990"/>
      <c r="AN305" s="990"/>
      <c r="AO305" s="990"/>
      <c r="AP305" s="990"/>
      <c r="AQ305" s="990"/>
      <c r="AR305" s="990"/>
      <c r="AS305" s="990"/>
      <c r="AT305" s="990"/>
      <c r="AU305" s="990"/>
      <c r="AV305" s="990"/>
      <c r="AW305" s="990"/>
      <c r="AX305" s="990"/>
      <c r="AY305" s="990"/>
      <c r="AZ305" s="990"/>
      <c r="BA305" s="990"/>
      <c r="BB305" s="990"/>
      <c r="BC305" s="990"/>
      <c r="BD305" s="990"/>
    </row>
    <row r="306" spans="1:56" s="1134" customFormat="1" ht="33" customHeight="1">
      <c r="A306" s="1001"/>
      <c r="B306" s="1139" t="s">
        <v>2007</v>
      </c>
      <c r="C306" s="1000" t="s">
        <v>2008</v>
      </c>
      <c r="D306" s="999">
        <v>46246</v>
      </c>
      <c r="E306" s="1007" t="s">
        <v>2009</v>
      </c>
      <c r="F306" s="1151" t="s">
        <v>2010</v>
      </c>
      <c r="G306" s="1089" t="s">
        <v>26</v>
      </c>
      <c r="H306" s="995">
        <v>352</v>
      </c>
      <c r="I306" s="1089">
        <v>360.11</v>
      </c>
      <c r="J306" s="1142">
        <v>1</v>
      </c>
      <c r="K306" s="1244">
        <f t="shared" si="5"/>
        <v>126758.72</v>
      </c>
      <c r="L306" s="991"/>
      <c r="M306" s="1002"/>
      <c r="N306" s="990"/>
      <c r="O306" s="990"/>
      <c r="P306" s="990"/>
      <c r="Q306" s="990"/>
      <c r="R306" s="990"/>
      <c r="S306" s="990"/>
      <c r="T306" s="990"/>
      <c r="U306" s="990"/>
      <c r="V306" s="990"/>
      <c r="W306" s="990"/>
      <c r="X306" s="990"/>
      <c r="Y306" s="990"/>
      <c r="Z306" s="990"/>
      <c r="AA306" s="990"/>
      <c r="AB306" s="990"/>
      <c r="AC306" s="990"/>
      <c r="AD306" s="990"/>
      <c r="AE306" s="990"/>
      <c r="AF306" s="990"/>
      <c r="AG306" s="990"/>
      <c r="AH306" s="990"/>
      <c r="AI306" s="990"/>
      <c r="AJ306" s="990"/>
      <c r="AK306" s="990"/>
      <c r="AL306" s="990"/>
      <c r="AM306" s="990"/>
      <c r="AN306" s="990"/>
      <c r="AO306" s="990"/>
      <c r="AP306" s="990"/>
      <c r="AQ306" s="990"/>
      <c r="AR306" s="990"/>
      <c r="AS306" s="990"/>
      <c r="AT306" s="990"/>
      <c r="AU306" s="990"/>
      <c r="AV306" s="990"/>
      <c r="AW306" s="990"/>
      <c r="AX306" s="990"/>
      <c r="AY306" s="990"/>
      <c r="AZ306" s="990"/>
      <c r="BA306" s="990"/>
      <c r="BB306" s="990"/>
      <c r="BC306" s="990"/>
      <c r="BD306" s="990"/>
    </row>
    <row r="307" spans="1:56" s="1134" customFormat="1" ht="33" customHeight="1">
      <c r="A307" s="1001"/>
      <c r="B307" s="1139" t="s">
        <v>2007</v>
      </c>
      <c r="C307" s="1000" t="s">
        <v>2008</v>
      </c>
      <c r="D307" s="999">
        <v>46246</v>
      </c>
      <c r="E307" s="1007" t="s">
        <v>2011</v>
      </c>
      <c r="F307" s="1151" t="s">
        <v>2012</v>
      </c>
      <c r="G307" s="1089" t="s">
        <v>26</v>
      </c>
      <c r="H307" s="995">
        <v>352</v>
      </c>
      <c r="I307" s="1089">
        <v>360.11</v>
      </c>
      <c r="J307" s="1142">
        <v>1</v>
      </c>
      <c r="K307" s="1244">
        <f t="shared" si="5"/>
        <v>126758.72</v>
      </c>
      <c r="L307" s="991"/>
      <c r="M307" s="1002"/>
      <c r="N307" s="990"/>
      <c r="O307" s="990"/>
      <c r="P307" s="990"/>
      <c r="Q307" s="990"/>
      <c r="R307" s="990"/>
      <c r="S307" s="990"/>
      <c r="T307" s="990"/>
      <c r="U307" s="990"/>
      <c r="V307" s="990"/>
      <c r="W307" s="990"/>
      <c r="X307" s="990"/>
      <c r="Y307" s="990"/>
      <c r="Z307" s="990"/>
      <c r="AA307" s="990"/>
      <c r="AB307" s="990"/>
      <c r="AC307" s="990"/>
      <c r="AD307" s="990"/>
      <c r="AE307" s="990"/>
      <c r="AF307" s="990"/>
      <c r="AG307" s="990"/>
      <c r="AH307" s="990"/>
      <c r="AI307" s="990"/>
      <c r="AJ307" s="990"/>
      <c r="AK307" s="990"/>
      <c r="AL307" s="990"/>
      <c r="AM307" s="990"/>
      <c r="AN307" s="990"/>
      <c r="AO307" s="990"/>
      <c r="AP307" s="990"/>
      <c r="AQ307" s="990"/>
      <c r="AR307" s="990"/>
      <c r="AS307" s="990"/>
      <c r="AT307" s="990"/>
      <c r="AU307" s="990"/>
      <c r="AV307" s="990"/>
      <c r="AW307" s="990"/>
      <c r="AX307" s="990"/>
      <c r="AY307" s="990"/>
      <c r="AZ307" s="990"/>
      <c r="BA307" s="990"/>
      <c r="BB307" s="990"/>
      <c r="BC307" s="990"/>
      <c r="BD307" s="990"/>
    </row>
    <row r="308" spans="1:56" s="1134" customFormat="1" ht="33" customHeight="1">
      <c r="A308" s="1001"/>
      <c r="B308" s="1139"/>
      <c r="C308" s="1000"/>
      <c r="D308" s="999"/>
      <c r="E308" s="1007"/>
      <c r="F308" s="1151"/>
      <c r="G308" s="1089"/>
      <c r="H308" s="1141"/>
      <c r="I308" s="1089"/>
      <c r="J308" s="1142"/>
      <c r="K308" s="1143"/>
      <c r="L308" s="991"/>
      <c r="M308" s="1002"/>
      <c r="N308" s="990"/>
      <c r="O308" s="990"/>
      <c r="P308" s="990"/>
      <c r="Q308" s="990"/>
      <c r="R308" s="990"/>
      <c r="S308" s="990"/>
      <c r="T308" s="990"/>
      <c r="U308" s="990"/>
      <c r="V308" s="990"/>
      <c r="W308" s="990"/>
      <c r="X308" s="990"/>
      <c r="Y308" s="990"/>
      <c r="Z308" s="990"/>
      <c r="AA308" s="990"/>
      <c r="AB308" s="990"/>
      <c r="AC308" s="990"/>
      <c r="AD308" s="990"/>
      <c r="AE308" s="990"/>
      <c r="AF308" s="990"/>
      <c r="AG308" s="990"/>
      <c r="AH308" s="990"/>
      <c r="AI308" s="990"/>
      <c r="AJ308" s="990"/>
      <c r="AK308" s="990"/>
      <c r="AL308" s="990"/>
      <c r="AM308" s="990"/>
      <c r="AN308" s="990"/>
      <c r="AO308" s="990"/>
      <c r="AP308" s="990"/>
      <c r="AQ308" s="990"/>
      <c r="AR308" s="990"/>
      <c r="AS308" s="990"/>
      <c r="AT308" s="990"/>
      <c r="AU308" s="990"/>
      <c r="AV308" s="990"/>
      <c r="AW308" s="990"/>
      <c r="AX308" s="990"/>
      <c r="AY308" s="990"/>
      <c r="AZ308" s="990"/>
      <c r="BA308" s="990"/>
      <c r="BB308" s="990"/>
      <c r="BC308" s="990"/>
      <c r="BD308" s="990"/>
    </row>
    <row r="309" spans="1:56" s="1134" customFormat="1" ht="33" customHeight="1">
      <c r="A309" s="1001"/>
      <c r="B309" s="1139"/>
      <c r="C309" s="1000"/>
      <c r="D309" s="999"/>
      <c r="E309" s="1007"/>
      <c r="F309" s="1151"/>
      <c r="G309" s="1089"/>
      <c r="H309" s="1141"/>
      <c r="I309" s="1089"/>
      <c r="J309" s="1142"/>
      <c r="K309" s="1143"/>
      <c r="L309" s="991"/>
      <c r="M309" s="1002"/>
      <c r="N309" s="990"/>
      <c r="O309" s="990"/>
      <c r="P309" s="990"/>
      <c r="Q309" s="990"/>
      <c r="R309" s="990"/>
      <c r="S309" s="990"/>
      <c r="T309" s="990"/>
      <c r="U309" s="990"/>
      <c r="V309" s="990"/>
      <c r="W309" s="990"/>
      <c r="X309" s="990"/>
      <c r="Y309" s="990"/>
      <c r="Z309" s="990"/>
      <c r="AA309" s="990"/>
      <c r="AB309" s="990"/>
      <c r="AC309" s="990"/>
      <c r="AD309" s="990"/>
      <c r="AE309" s="990"/>
      <c r="AF309" s="990"/>
      <c r="AG309" s="990"/>
      <c r="AH309" s="990"/>
      <c r="AI309" s="990"/>
      <c r="AJ309" s="990"/>
      <c r="AK309" s="990"/>
      <c r="AL309" s="990"/>
      <c r="AM309" s="990"/>
      <c r="AN309" s="990"/>
      <c r="AO309" s="990"/>
      <c r="AP309" s="990"/>
      <c r="AQ309" s="990"/>
      <c r="AR309" s="990"/>
      <c r="AS309" s="990"/>
      <c r="AT309" s="990"/>
      <c r="AU309" s="990"/>
      <c r="AV309" s="990"/>
      <c r="AW309" s="990"/>
      <c r="AX309" s="990"/>
      <c r="AY309" s="990"/>
      <c r="AZ309" s="990"/>
      <c r="BA309" s="990"/>
      <c r="BB309" s="990"/>
      <c r="BC309" s="990"/>
      <c r="BD309" s="990"/>
    </row>
    <row r="310" spans="1:56" s="1134" customFormat="1" ht="33" customHeight="1">
      <c r="A310" s="1001"/>
      <c r="B310" s="1139"/>
      <c r="C310" s="1000"/>
      <c r="D310" s="999"/>
      <c r="E310" s="1007"/>
      <c r="F310" s="1151"/>
      <c r="G310" s="1089"/>
      <c r="H310" s="1141"/>
      <c r="I310" s="1089"/>
      <c r="J310" s="1142"/>
      <c r="K310" s="1143"/>
      <c r="L310" s="991"/>
      <c r="M310" s="1002"/>
      <c r="N310" s="990"/>
      <c r="O310" s="990"/>
      <c r="P310" s="990"/>
      <c r="Q310" s="990"/>
      <c r="R310" s="990"/>
      <c r="S310" s="990"/>
      <c r="T310" s="990"/>
      <c r="U310" s="990"/>
      <c r="V310" s="990"/>
      <c r="W310" s="990"/>
      <c r="X310" s="990"/>
      <c r="Y310" s="990"/>
      <c r="Z310" s="990"/>
      <c r="AA310" s="990"/>
      <c r="AB310" s="990"/>
      <c r="AC310" s="990"/>
      <c r="AD310" s="990"/>
      <c r="AE310" s="990"/>
      <c r="AF310" s="990"/>
      <c r="AG310" s="990"/>
      <c r="AH310" s="990"/>
      <c r="AI310" s="990"/>
      <c r="AJ310" s="990"/>
      <c r="AK310" s="990"/>
      <c r="AL310" s="990"/>
      <c r="AM310" s="990"/>
      <c r="AN310" s="990"/>
      <c r="AO310" s="990"/>
      <c r="AP310" s="990"/>
      <c r="AQ310" s="990"/>
      <c r="AR310" s="990"/>
      <c r="AS310" s="990"/>
      <c r="AT310" s="990"/>
      <c r="AU310" s="990"/>
      <c r="AV310" s="990"/>
      <c r="AW310" s="990"/>
      <c r="AX310" s="990"/>
      <c r="AY310" s="990"/>
      <c r="AZ310" s="990"/>
      <c r="BA310" s="990"/>
      <c r="BB310" s="990"/>
      <c r="BC310" s="990"/>
      <c r="BD310" s="990"/>
    </row>
    <row r="311" spans="1:56" s="1134" customFormat="1" ht="33" customHeight="1">
      <c r="A311" s="1001"/>
      <c r="B311" s="1139"/>
      <c r="C311" s="1000"/>
      <c r="D311" s="999"/>
      <c r="E311" s="1007"/>
      <c r="F311" s="1151"/>
      <c r="G311" s="1089"/>
      <c r="H311" s="1141"/>
      <c r="I311" s="1089"/>
      <c r="J311" s="1142"/>
      <c r="K311" s="1143"/>
      <c r="L311" s="991"/>
      <c r="M311" s="1002"/>
      <c r="N311" s="990"/>
      <c r="O311" s="990"/>
      <c r="P311" s="990"/>
      <c r="Q311" s="990"/>
      <c r="R311" s="990"/>
      <c r="S311" s="990"/>
      <c r="T311" s="990"/>
      <c r="U311" s="990"/>
      <c r="V311" s="990"/>
      <c r="W311" s="990"/>
      <c r="X311" s="990"/>
      <c r="Y311" s="990"/>
      <c r="Z311" s="990"/>
      <c r="AA311" s="990"/>
      <c r="AB311" s="990"/>
      <c r="AC311" s="990"/>
      <c r="AD311" s="990"/>
      <c r="AE311" s="990"/>
      <c r="AF311" s="990"/>
      <c r="AG311" s="990"/>
      <c r="AH311" s="990"/>
      <c r="AI311" s="990"/>
      <c r="AJ311" s="990"/>
      <c r="AK311" s="990"/>
      <c r="AL311" s="990"/>
      <c r="AM311" s="990"/>
      <c r="AN311" s="990"/>
      <c r="AO311" s="990"/>
      <c r="AP311" s="990"/>
      <c r="AQ311" s="990"/>
      <c r="AR311" s="990"/>
      <c r="AS311" s="990"/>
      <c r="AT311" s="990"/>
      <c r="AU311" s="990"/>
      <c r="AV311" s="990"/>
      <c r="AW311" s="990"/>
      <c r="AX311" s="990"/>
      <c r="AY311" s="990"/>
      <c r="AZ311" s="990"/>
      <c r="BA311" s="990"/>
      <c r="BB311" s="990"/>
      <c r="BC311" s="990"/>
      <c r="BD311" s="990"/>
    </row>
    <row r="312" spans="1:56" s="1134" customFormat="1" ht="33" customHeight="1">
      <c r="A312" s="1001"/>
      <c r="B312" s="1139"/>
      <c r="C312" s="1000"/>
      <c r="D312" s="999"/>
      <c r="E312" s="1007"/>
      <c r="F312" s="1151"/>
      <c r="G312" s="1089"/>
      <c r="H312" s="1141"/>
      <c r="I312" s="1089"/>
      <c r="J312" s="1142"/>
      <c r="K312" s="1143"/>
      <c r="L312" s="991"/>
      <c r="M312" s="1002"/>
      <c r="N312" s="990"/>
      <c r="O312" s="990"/>
      <c r="P312" s="990"/>
      <c r="Q312" s="990"/>
      <c r="R312" s="990"/>
      <c r="S312" s="990"/>
      <c r="T312" s="990"/>
      <c r="U312" s="990"/>
      <c r="V312" s="990"/>
      <c r="W312" s="990"/>
      <c r="X312" s="990"/>
      <c r="Y312" s="990"/>
      <c r="Z312" s="990"/>
      <c r="AA312" s="990"/>
      <c r="AB312" s="990"/>
      <c r="AC312" s="990"/>
      <c r="AD312" s="990"/>
      <c r="AE312" s="990"/>
      <c r="AF312" s="990"/>
      <c r="AG312" s="990"/>
      <c r="AH312" s="990"/>
      <c r="AI312" s="990"/>
      <c r="AJ312" s="990"/>
      <c r="AK312" s="990"/>
      <c r="AL312" s="990"/>
      <c r="AM312" s="990"/>
      <c r="AN312" s="990"/>
      <c r="AO312" s="990"/>
      <c r="AP312" s="990"/>
      <c r="AQ312" s="990"/>
      <c r="AR312" s="990"/>
      <c r="AS312" s="990"/>
      <c r="AT312" s="990"/>
      <c r="AU312" s="990"/>
      <c r="AV312" s="990"/>
      <c r="AW312" s="990"/>
      <c r="AX312" s="990"/>
      <c r="AY312" s="990"/>
      <c r="AZ312" s="990"/>
      <c r="BA312" s="990"/>
      <c r="BB312" s="990"/>
      <c r="BC312" s="990"/>
      <c r="BD312" s="990"/>
    </row>
    <row r="313" spans="1:56" s="1134" customFormat="1" ht="33" customHeight="1">
      <c r="A313" s="1001"/>
      <c r="B313" s="1139"/>
      <c r="C313" s="1000"/>
      <c r="D313" s="999"/>
      <c r="E313" s="1007"/>
      <c r="F313" s="1151"/>
      <c r="G313" s="1089"/>
      <c r="H313" s="1141"/>
      <c r="I313" s="1089"/>
      <c r="J313" s="1142"/>
      <c r="K313" s="1143"/>
      <c r="L313" s="991"/>
      <c r="M313" s="1002"/>
      <c r="N313" s="990"/>
      <c r="O313" s="990"/>
      <c r="P313" s="990"/>
      <c r="Q313" s="990"/>
      <c r="R313" s="990"/>
      <c r="S313" s="990"/>
      <c r="T313" s="990"/>
      <c r="U313" s="990"/>
      <c r="V313" s="990"/>
      <c r="W313" s="990"/>
      <c r="X313" s="990"/>
      <c r="Y313" s="990"/>
      <c r="Z313" s="990"/>
      <c r="AA313" s="990"/>
      <c r="AB313" s="990"/>
      <c r="AC313" s="990"/>
      <c r="AD313" s="990"/>
      <c r="AE313" s="990"/>
      <c r="AF313" s="990"/>
      <c r="AG313" s="990"/>
      <c r="AH313" s="990"/>
      <c r="AI313" s="990"/>
      <c r="AJ313" s="990"/>
      <c r="AK313" s="990"/>
      <c r="AL313" s="990"/>
      <c r="AM313" s="990"/>
      <c r="AN313" s="990"/>
      <c r="AO313" s="990"/>
      <c r="AP313" s="990"/>
      <c r="AQ313" s="990"/>
      <c r="AR313" s="990"/>
      <c r="AS313" s="990"/>
      <c r="AT313" s="990"/>
      <c r="AU313" s="990"/>
      <c r="AV313" s="990"/>
      <c r="AW313" s="990"/>
      <c r="AX313" s="990"/>
      <c r="AY313" s="990"/>
      <c r="AZ313" s="990"/>
      <c r="BA313" s="990"/>
      <c r="BB313" s="990"/>
      <c r="BC313" s="990"/>
      <c r="BD313" s="990"/>
    </row>
    <row r="314" spans="1:56" s="1134" customFormat="1" ht="33" customHeight="1">
      <c r="A314" s="1001"/>
      <c r="B314" s="1139"/>
      <c r="C314" s="1000"/>
      <c r="D314" s="999"/>
      <c r="E314" s="1007"/>
      <c r="F314" s="1151"/>
      <c r="G314" s="1089"/>
      <c r="H314" s="1141"/>
      <c r="I314" s="1089"/>
      <c r="J314" s="1142"/>
      <c r="K314" s="1143"/>
      <c r="L314" s="991"/>
      <c r="M314" s="1002"/>
      <c r="N314" s="990"/>
      <c r="O314" s="990"/>
      <c r="P314" s="990"/>
      <c r="Q314" s="990"/>
      <c r="R314" s="990"/>
      <c r="S314" s="990"/>
      <c r="T314" s="990"/>
      <c r="U314" s="990"/>
      <c r="V314" s="990"/>
      <c r="W314" s="990"/>
      <c r="X314" s="990"/>
      <c r="Y314" s="990"/>
      <c r="Z314" s="990"/>
      <c r="AA314" s="990"/>
      <c r="AB314" s="990"/>
      <c r="AC314" s="990"/>
      <c r="AD314" s="990"/>
      <c r="AE314" s="990"/>
      <c r="AF314" s="990"/>
      <c r="AG314" s="990"/>
      <c r="AH314" s="990"/>
      <c r="AI314" s="990"/>
      <c r="AJ314" s="990"/>
      <c r="AK314" s="990"/>
      <c r="AL314" s="990"/>
      <c r="AM314" s="990"/>
      <c r="AN314" s="990"/>
      <c r="AO314" s="990"/>
      <c r="AP314" s="990"/>
      <c r="AQ314" s="990"/>
      <c r="AR314" s="990"/>
      <c r="AS314" s="990"/>
      <c r="AT314" s="990"/>
      <c r="AU314" s="990"/>
      <c r="AV314" s="990"/>
      <c r="AW314" s="990"/>
      <c r="AX314" s="990"/>
      <c r="AY314" s="990"/>
      <c r="AZ314" s="990"/>
      <c r="BA314" s="990"/>
      <c r="BB314" s="990"/>
      <c r="BC314" s="990"/>
      <c r="BD314" s="990"/>
    </row>
    <row r="315" spans="1:56" s="1134" customFormat="1" ht="33" customHeight="1">
      <c r="A315" s="1001"/>
      <c r="B315" s="1139"/>
      <c r="C315" s="1000"/>
      <c r="D315" s="999"/>
      <c r="E315" s="1007"/>
      <c r="F315" s="1151"/>
      <c r="G315" s="1089"/>
      <c r="H315" s="1141"/>
      <c r="I315" s="1089"/>
      <c r="J315" s="1142"/>
      <c r="K315" s="1143"/>
      <c r="L315" s="991"/>
      <c r="M315" s="1002"/>
      <c r="N315" s="990"/>
      <c r="O315" s="990"/>
      <c r="P315" s="990"/>
      <c r="Q315" s="990"/>
      <c r="R315" s="990"/>
      <c r="S315" s="990"/>
      <c r="T315" s="990"/>
      <c r="U315" s="990"/>
      <c r="V315" s="990"/>
      <c r="W315" s="990"/>
      <c r="X315" s="990"/>
      <c r="Y315" s="990"/>
      <c r="Z315" s="990"/>
      <c r="AA315" s="990"/>
      <c r="AB315" s="990"/>
      <c r="AC315" s="990"/>
      <c r="AD315" s="990"/>
      <c r="AE315" s="990"/>
      <c r="AF315" s="990"/>
      <c r="AG315" s="990"/>
      <c r="AH315" s="990"/>
      <c r="AI315" s="990"/>
      <c r="AJ315" s="990"/>
      <c r="AK315" s="990"/>
      <c r="AL315" s="990"/>
      <c r="AM315" s="990"/>
      <c r="AN315" s="990"/>
      <c r="AO315" s="990"/>
      <c r="AP315" s="990"/>
      <c r="AQ315" s="990"/>
      <c r="AR315" s="990"/>
      <c r="AS315" s="990"/>
      <c r="AT315" s="990"/>
      <c r="AU315" s="990"/>
      <c r="AV315" s="990"/>
      <c r="AW315" s="990"/>
      <c r="AX315" s="990"/>
      <c r="AY315" s="990"/>
      <c r="AZ315" s="990"/>
      <c r="BA315" s="990"/>
      <c r="BB315" s="990"/>
      <c r="BC315" s="990"/>
      <c r="BD315" s="990"/>
    </row>
    <row r="316" spans="1:56" s="1134" customFormat="1" ht="33" customHeight="1">
      <c r="A316" s="1001"/>
      <c r="B316" s="1139"/>
      <c r="C316" s="1000"/>
      <c r="D316" s="999"/>
      <c r="E316" s="1007"/>
      <c r="F316" s="1151"/>
      <c r="G316" s="1089"/>
      <c r="H316" s="1141"/>
      <c r="I316" s="1089"/>
      <c r="J316" s="1142"/>
      <c r="K316" s="1143"/>
      <c r="L316" s="991"/>
      <c r="M316" s="1002"/>
      <c r="N316" s="990"/>
      <c r="O316" s="990"/>
      <c r="P316" s="990"/>
      <c r="Q316" s="990"/>
      <c r="R316" s="990"/>
      <c r="S316" s="990"/>
      <c r="T316" s="990"/>
      <c r="U316" s="990"/>
      <c r="V316" s="990"/>
      <c r="W316" s="990"/>
      <c r="X316" s="990"/>
      <c r="Y316" s="990"/>
      <c r="Z316" s="990"/>
      <c r="AA316" s="990"/>
      <c r="AB316" s="990"/>
      <c r="AC316" s="990"/>
      <c r="AD316" s="990"/>
      <c r="AE316" s="990"/>
      <c r="AF316" s="990"/>
      <c r="AG316" s="990"/>
      <c r="AH316" s="990"/>
      <c r="AI316" s="990"/>
      <c r="AJ316" s="990"/>
      <c r="AK316" s="990"/>
      <c r="AL316" s="990"/>
      <c r="AM316" s="990"/>
      <c r="AN316" s="990"/>
      <c r="AO316" s="990"/>
      <c r="AP316" s="990"/>
      <c r="AQ316" s="990"/>
      <c r="AR316" s="990"/>
      <c r="AS316" s="990"/>
      <c r="AT316" s="990"/>
      <c r="AU316" s="990"/>
      <c r="AV316" s="990"/>
      <c r="AW316" s="990"/>
      <c r="AX316" s="990"/>
      <c r="AY316" s="990"/>
      <c r="AZ316" s="990"/>
      <c r="BA316" s="990"/>
      <c r="BB316" s="990"/>
      <c r="BC316" s="990"/>
      <c r="BD316" s="990"/>
    </row>
    <row r="317" spans="1:56" s="1134" customFormat="1" ht="33" customHeight="1">
      <c r="A317" s="1001"/>
      <c r="B317" s="1139"/>
      <c r="C317" s="1000"/>
      <c r="D317" s="999"/>
      <c r="E317" s="1007"/>
      <c r="F317" s="1151"/>
      <c r="G317" s="1089"/>
      <c r="H317" s="1141"/>
      <c r="I317" s="1089"/>
      <c r="J317" s="1142"/>
      <c r="K317" s="1143"/>
      <c r="L317" s="991"/>
      <c r="M317" s="1002"/>
      <c r="N317" s="990"/>
      <c r="O317" s="990"/>
      <c r="P317" s="990"/>
      <c r="Q317" s="990"/>
      <c r="R317" s="990"/>
      <c r="S317" s="990"/>
      <c r="T317" s="990"/>
      <c r="U317" s="990"/>
      <c r="V317" s="990"/>
      <c r="W317" s="990"/>
      <c r="X317" s="990"/>
      <c r="Y317" s="990"/>
      <c r="Z317" s="990"/>
      <c r="AA317" s="990"/>
      <c r="AB317" s="990"/>
      <c r="AC317" s="990"/>
      <c r="AD317" s="990"/>
      <c r="AE317" s="990"/>
      <c r="AF317" s="990"/>
      <c r="AG317" s="990"/>
      <c r="AH317" s="990"/>
      <c r="AI317" s="990"/>
      <c r="AJ317" s="990"/>
      <c r="AK317" s="990"/>
      <c r="AL317" s="990"/>
      <c r="AM317" s="990"/>
      <c r="AN317" s="990"/>
      <c r="AO317" s="990"/>
      <c r="AP317" s="990"/>
      <c r="AQ317" s="990"/>
      <c r="AR317" s="990"/>
      <c r="AS317" s="990"/>
      <c r="AT317" s="990"/>
      <c r="AU317" s="990"/>
      <c r="AV317" s="990"/>
      <c r="AW317" s="990"/>
      <c r="AX317" s="990"/>
      <c r="AY317" s="990"/>
      <c r="AZ317" s="990"/>
      <c r="BA317" s="990"/>
      <c r="BB317" s="990"/>
      <c r="BC317" s="990"/>
      <c r="BD317" s="990"/>
    </row>
    <row r="318" spans="1:56" s="1134" customFormat="1" ht="33" customHeight="1">
      <c r="A318" s="1001"/>
      <c r="B318" s="1139"/>
      <c r="C318" s="1000"/>
      <c r="D318" s="999"/>
      <c r="E318" s="1007"/>
      <c r="F318" s="1151"/>
      <c r="G318" s="1089"/>
      <c r="H318" s="1141"/>
      <c r="I318" s="1089"/>
      <c r="J318" s="1142"/>
      <c r="K318" s="1143"/>
      <c r="L318" s="991"/>
      <c r="M318" s="1002"/>
      <c r="N318" s="990"/>
      <c r="O318" s="990"/>
      <c r="P318" s="990"/>
      <c r="Q318" s="990"/>
      <c r="R318" s="990"/>
      <c r="S318" s="990"/>
      <c r="T318" s="990"/>
      <c r="U318" s="990"/>
      <c r="V318" s="990"/>
      <c r="W318" s="990"/>
      <c r="X318" s="990"/>
      <c r="Y318" s="990"/>
      <c r="Z318" s="990"/>
      <c r="AA318" s="990"/>
      <c r="AB318" s="990"/>
      <c r="AC318" s="990"/>
      <c r="AD318" s="990"/>
      <c r="AE318" s="990"/>
      <c r="AF318" s="990"/>
      <c r="AG318" s="990"/>
      <c r="AH318" s="990"/>
      <c r="AI318" s="990"/>
      <c r="AJ318" s="990"/>
      <c r="AK318" s="990"/>
      <c r="AL318" s="990"/>
      <c r="AM318" s="990"/>
      <c r="AN318" s="990"/>
      <c r="AO318" s="990"/>
      <c r="AP318" s="990"/>
      <c r="AQ318" s="990"/>
      <c r="AR318" s="990"/>
      <c r="AS318" s="990"/>
      <c r="AT318" s="990"/>
      <c r="AU318" s="990"/>
      <c r="AV318" s="990"/>
      <c r="AW318" s="990"/>
      <c r="AX318" s="990"/>
      <c r="AY318" s="990"/>
      <c r="AZ318" s="990"/>
      <c r="BA318" s="990"/>
      <c r="BB318" s="990"/>
      <c r="BC318" s="990"/>
      <c r="BD318" s="990"/>
    </row>
    <row r="319" spans="1:56" s="1134" customFormat="1" ht="33" customHeight="1">
      <c r="A319" s="1001"/>
      <c r="B319" s="1139"/>
      <c r="C319" s="1000"/>
      <c r="D319" s="999"/>
      <c r="E319" s="1007"/>
      <c r="F319" s="1151"/>
      <c r="G319" s="1089"/>
      <c r="H319" s="1141"/>
      <c r="I319" s="1089"/>
      <c r="J319" s="1142"/>
      <c r="K319" s="1143"/>
      <c r="L319" s="991"/>
      <c r="M319" s="1002"/>
      <c r="N319" s="990"/>
      <c r="O319" s="990"/>
      <c r="P319" s="990"/>
      <c r="Q319" s="990"/>
      <c r="R319" s="990"/>
      <c r="S319" s="990"/>
      <c r="T319" s="990"/>
      <c r="U319" s="990"/>
      <c r="V319" s="990"/>
      <c r="W319" s="990"/>
      <c r="X319" s="990"/>
      <c r="Y319" s="990"/>
      <c r="Z319" s="990"/>
      <c r="AA319" s="990"/>
      <c r="AB319" s="990"/>
      <c r="AC319" s="990"/>
      <c r="AD319" s="990"/>
      <c r="AE319" s="990"/>
      <c r="AF319" s="990"/>
      <c r="AG319" s="990"/>
      <c r="AH319" s="990"/>
      <c r="AI319" s="990"/>
      <c r="AJ319" s="990"/>
      <c r="AK319" s="990"/>
      <c r="AL319" s="990"/>
      <c r="AM319" s="990"/>
      <c r="AN319" s="990"/>
      <c r="AO319" s="990"/>
      <c r="AP319" s="990"/>
      <c r="AQ319" s="990"/>
      <c r="AR319" s="990"/>
      <c r="AS319" s="990"/>
      <c r="AT319" s="990"/>
      <c r="AU319" s="990"/>
      <c r="AV319" s="990"/>
      <c r="AW319" s="990"/>
      <c r="AX319" s="990"/>
      <c r="AY319" s="990"/>
      <c r="AZ319" s="990"/>
      <c r="BA319" s="990"/>
      <c r="BB319" s="990"/>
      <c r="BC319" s="990"/>
      <c r="BD319" s="990"/>
    </row>
    <row r="320" spans="1:56" s="1134" customFormat="1" ht="33" customHeight="1">
      <c r="A320" s="1001"/>
      <c r="B320" s="1139"/>
      <c r="C320" s="1000"/>
      <c r="D320" s="999"/>
      <c r="E320" s="1007"/>
      <c r="F320" s="1151"/>
      <c r="G320" s="1089"/>
      <c r="H320" s="1141"/>
      <c r="I320" s="1089"/>
      <c r="J320" s="1142"/>
      <c r="K320" s="1143"/>
      <c r="L320" s="991"/>
      <c r="M320" s="1002"/>
      <c r="N320" s="990"/>
      <c r="O320" s="990"/>
      <c r="P320" s="990"/>
      <c r="Q320" s="990"/>
      <c r="R320" s="990"/>
      <c r="S320" s="990"/>
      <c r="T320" s="990"/>
      <c r="U320" s="990"/>
      <c r="V320" s="990"/>
      <c r="W320" s="990"/>
      <c r="X320" s="990"/>
      <c r="Y320" s="990"/>
      <c r="Z320" s="990"/>
      <c r="AA320" s="990"/>
      <c r="AB320" s="990"/>
      <c r="AC320" s="990"/>
      <c r="AD320" s="990"/>
      <c r="AE320" s="990"/>
      <c r="AF320" s="990"/>
      <c r="AG320" s="990"/>
      <c r="AH320" s="990"/>
      <c r="AI320" s="990"/>
      <c r="AJ320" s="990"/>
      <c r="AK320" s="990"/>
      <c r="AL320" s="990"/>
      <c r="AM320" s="990"/>
      <c r="AN320" s="990"/>
      <c r="AO320" s="990"/>
      <c r="AP320" s="990"/>
      <c r="AQ320" s="990"/>
      <c r="AR320" s="990"/>
      <c r="AS320" s="990"/>
      <c r="AT320" s="990"/>
      <c r="AU320" s="990"/>
      <c r="AV320" s="990"/>
      <c r="AW320" s="990"/>
      <c r="AX320" s="990"/>
      <c r="AY320" s="990"/>
      <c r="AZ320" s="990"/>
      <c r="BA320" s="990"/>
      <c r="BB320" s="990"/>
      <c r="BC320" s="990"/>
      <c r="BD320" s="990"/>
    </row>
    <row r="321" spans="1:56" s="1134" customFormat="1" ht="33" customHeight="1">
      <c r="A321" s="1001"/>
      <c r="B321" s="1139"/>
      <c r="C321" s="1000"/>
      <c r="D321" s="999"/>
      <c r="E321" s="1007"/>
      <c r="F321" s="1151"/>
      <c r="G321" s="1089"/>
      <c r="H321" s="1141"/>
      <c r="I321" s="1089"/>
      <c r="J321" s="1142"/>
      <c r="K321" s="1143"/>
      <c r="L321" s="991"/>
      <c r="M321" s="1002"/>
      <c r="N321" s="990"/>
      <c r="O321" s="990"/>
      <c r="P321" s="990"/>
      <c r="Q321" s="990"/>
      <c r="R321" s="990"/>
      <c r="S321" s="990"/>
      <c r="T321" s="990"/>
      <c r="U321" s="990"/>
      <c r="V321" s="990"/>
      <c r="W321" s="990"/>
      <c r="X321" s="990"/>
      <c r="Y321" s="990"/>
      <c r="Z321" s="990"/>
      <c r="AA321" s="990"/>
      <c r="AB321" s="990"/>
      <c r="AC321" s="990"/>
      <c r="AD321" s="990"/>
      <c r="AE321" s="990"/>
      <c r="AF321" s="990"/>
      <c r="AG321" s="990"/>
      <c r="AH321" s="990"/>
      <c r="AI321" s="990"/>
      <c r="AJ321" s="990"/>
      <c r="AK321" s="990"/>
      <c r="AL321" s="990"/>
      <c r="AM321" s="990"/>
      <c r="AN321" s="990"/>
      <c r="AO321" s="990"/>
      <c r="AP321" s="990"/>
      <c r="AQ321" s="990"/>
      <c r="AR321" s="990"/>
      <c r="AS321" s="990"/>
      <c r="AT321" s="990"/>
      <c r="AU321" s="990"/>
      <c r="AV321" s="990"/>
      <c r="AW321" s="990"/>
      <c r="AX321" s="990"/>
      <c r="AY321" s="990"/>
      <c r="AZ321" s="990"/>
      <c r="BA321" s="990"/>
      <c r="BB321" s="990"/>
      <c r="BC321" s="990"/>
      <c r="BD321" s="990"/>
    </row>
    <row r="322" spans="1:56" s="1134" customFormat="1" ht="33" customHeight="1">
      <c r="A322" s="1001"/>
      <c r="B322" s="1139"/>
      <c r="C322" s="1000"/>
      <c r="D322" s="999"/>
      <c r="E322" s="1007"/>
      <c r="F322" s="1140"/>
      <c r="G322" s="1089"/>
      <c r="H322" s="1141"/>
      <c r="I322" s="1089"/>
      <c r="J322" s="1142"/>
      <c r="K322" s="1143"/>
      <c r="L322" s="991"/>
      <c r="M322" s="1002"/>
      <c r="N322" s="990"/>
      <c r="O322" s="990"/>
      <c r="P322" s="990"/>
      <c r="Q322" s="990"/>
      <c r="R322" s="990"/>
      <c r="S322" s="990"/>
      <c r="T322" s="990"/>
      <c r="U322" s="990"/>
      <c r="V322" s="990"/>
      <c r="W322" s="990"/>
      <c r="X322" s="990"/>
      <c r="Y322" s="990"/>
      <c r="Z322" s="990"/>
      <c r="AA322" s="990"/>
      <c r="AB322" s="990"/>
      <c r="AC322" s="990"/>
      <c r="AD322" s="990"/>
      <c r="AE322" s="990"/>
      <c r="AF322" s="990"/>
      <c r="AG322" s="990"/>
      <c r="AH322" s="990"/>
      <c r="AI322" s="990"/>
      <c r="AJ322" s="990"/>
      <c r="AK322" s="990"/>
      <c r="AL322" s="990"/>
      <c r="AM322" s="990"/>
      <c r="AN322" s="990"/>
      <c r="AO322" s="990"/>
      <c r="AP322" s="990"/>
      <c r="AQ322" s="990"/>
      <c r="AR322" s="990"/>
      <c r="AS322" s="990"/>
      <c r="AT322" s="990"/>
      <c r="AU322" s="990"/>
      <c r="AV322" s="990"/>
      <c r="AW322" s="990"/>
      <c r="AX322" s="990"/>
      <c r="AY322" s="990"/>
      <c r="AZ322" s="990"/>
      <c r="BA322" s="990"/>
      <c r="BB322" s="990"/>
      <c r="BC322" s="990"/>
      <c r="BD322" s="990"/>
    </row>
    <row r="323" spans="1:56" s="1134" customFormat="1" ht="33" customHeight="1">
      <c r="A323" s="1001"/>
      <c r="B323" s="1139"/>
      <c r="C323" s="1000"/>
      <c r="D323" s="999"/>
      <c r="E323" s="1007"/>
      <c r="F323" s="1140"/>
      <c r="G323" s="1089"/>
      <c r="H323" s="1141"/>
      <c r="I323" s="1089"/>
      <c r="J323" s="1142"/>
      <c r="K323" s="1143"/>
      <c r="L323" s="991"/>
      <c r="M323" s="1002"/>
      <c r="N323" s="990"/>
      <c r="O323" s="990"/>
      <c r="P323" s="990"/>
      <c r="Q323" s="990"/>
      <c r="R323" s="990"/>
      <c r="S323" s="990"/>
      <c r="T323" s="990"/>
      <c r="U323" s="990"/>
      <c r="V323" s="990"/>
      <c r="W323" s="990"/>
      <c r="X323" s="990"/>
      <c r="Y323" s="990"/>
      <c r="Z323" s="990"/>
      <c r="AA323" s="990"/>
      <c r="AB323" s="990"/>
      <c r="AC323" s="990"/>
      <c r="AD323" s="990"/>
      <c r="AE323" s="990"/>
      <c r="AF323" s="990"/>
      <c r="AG323" s="990"/>
      <c r="AH323" s="990"/>
      <c r="AI323" s="990"/>
      <c r="AJ323" s="990"/>
      <c r="AK323" s="990"/>
      <c r="AL323" s="990"/>
      <c r="AM323" s="990"/>
      <c r="AN323" s="990"/>
      <c r="AO323" s="990"/>
      <c r="AP323" s="990"/>
      <c r="AQ323" s="990"/>
      <c r="AR323" s="990"/>
      <c r="AS323" s="990"/>
      <c r="AT323" s="990"/>
      <c r="AU323" s="990"/>
      <c r="AV323" s="990"/>
      <c r="AW323" s="990"/>
      <c r="AX323" s="990"/>
      <c r="AY323" s="990"/>
      <c r="AZ323" s="990"/>
      <c r="BA323" s="990"/>
      <c r="BB323" s="990"/>
      <c r="BC323" s="990"/>
      <c r="BD323" s="990"/>
    </row>
    <row r="324" spans="1:56" s="1134" customFormat="1" ht="33" customHeight="1">
      <c r="A324" s="1001"/>
      <c r="B324" s="1139"/>
      <c r="C324" s="1000"/>
      <c r="D324" s="999"/>
      <c r="E324" s="1007"/>
      <c r="F324" s="1140"/>
      <c r="G324" s="1089"/>
      <c r="H324" s="1141"/>
      <c r="I324" s="1089"/>
      <c r="J324" s="1142"/>
      <c r="K324" s="1143"/>
      <c r="L324" s="991"/>
      <c r="M324" s="1002"/>
      <c r="N324" s="990"/>
      <c r="O324" s="990"/>
      <c r="P324" s="990"/>
      <c r="Q324" s="990"/>
      <c r="R324" s="990"/>
      <c r="S324" s="990"/>
      <c r="T324" s="990"/>
      <c r="U324" s="990"/>
      <c r="V324" s="990"/>
      <c r="W324" s="990"/>
      <c r="X324" s="990"/>
      <c r="Y324" s="990"/>
      <c r="Z324" s="990"/>
      <c r="AA324" s="990"/>
      <c r="AB324" s="990"/>
      <c r="AC324" s="990"/>
      <c r="AD324" s="990"/>
      <c r="AE324" s="990"/>
      <c r="AF324" s="990"/>
      <c r="AG324" s="990"/>
      <c r="AH324" s="990"/>
      <c r="AI324" s="990"/>
      <c r="AJ324" s="990"/>
      <c r="AK324" s="990"/>
      <c r="AL324" s="990"/>
      <c r="AM324" s="990"/>
      <c r="AN324" s="990"/>
      <c r="AO324" s="990"/>
      <c r="AP324" s="990"/>
      <c r="AQ324" s="990"/>
      <c r="AR324" s="990"/>
      <c r="AS324" s="990"/>
      <c r="AT324" s="990"/>
      <c r="AU324" s="990"/>
      <c r="AV324" s="990"/>
      <c r="AW324" s="990"/>
      <c r="AX324" s="990"/>
      <c r="AY324" s="990"/>
      <c r="AZ324" s="990"/>
      <c r="BA324" s="990"/>
      <c r="BB324" s="990"/>
      <c r="BC324" s="990"/>
      <c r="BD324" s="990"/>
    </row>
    <row r="325" spans="1:56" s="1134" customFormat="1" ht="33" customHeight="1">
      <c r="A325" s="1001"/>
      <c r="B325" s="1139"/>
      <c r="C325" s="1000"/>
      <c r="D325" s="999"/>
      <c r="E325" s="1007"/>
      <c r="F325" s="1140"/>
      <c r="G325" s="1089"/>
      <c r="H325" s="1141"/>
      <c r="I325" s="1089"/>
      <c r="J325" s="1142"/>
      <c r="K325" s="1143"/>
      <c r="L325" s="991"/>
      <c r="M325" s="1002"/>
      <c r="N325" s="990"/>
      <c r="O325" s="990"/>
      <c r="P325" s="990"/>
      <c r="Q325" s="990"/>
      <c r="R325" s="990"/>
      <c r="S325" s="990"/>
      <c r="T325" s="990"/>
      <c r="U325" s="990"/>
      <c r="V325" s="990"/>
      <c r="W325" s="990"/>
      <c r="X325" s="990"/>
      <c r="Y325" s="990"/>
      <c r="Z325" s="990"/>
      <c r="AA325" s="990"/>
      <c r="AB325" s="990"/>
      <c r="AC325" s="990"/>
      <c r="AD325" s="990"/>
      <c r="AE325" s="990"/>
      <c r="AF325" s="990"/>
      <c r="AG325" s="990"/>
      <c r="AH325" s="990"/>
      <c r="AI325" s="990"/>
      <c r="AJ325" s="990"/>
      <c r="AK325" s="990"/>
      <c r="AL325" s="990"/>
      <c r="AM325" s="990"/>
      <c r="AN325" s="990"/>
      <c r="AO325" s="990"/>
      <c r="AP325" s="990"/>
      <c r="AQ325" s="990"/>
      <c r="AR325" s="990"/>
      <c r="AS325" s="990"/>
      <c r="AT325" s="990"/>
      <c r="AU325" s="990"/>
      <c r="AV325" s="990"/>
      <c r="AW325" s="990"/>
      <c r="AX325" s="990"/>
      <c r="AY325" s="990"/>
      <c r="AZ325" s="990"/>
      <c r="BA325" s="990"/>
      <c r="BB325" s="990"/>
      <c r="BC325" s="990"/>
      <c r="BD325" s="990"/>
    </row>
    <row r="326" spans="1:56" s="989" customFormat="1" ht="33" customHeight="1">
      <c r="A326" s="1001"/>
      <c r="B326" s="1000"/>
      <c r="C326" s="1000"/>
      <c r="D326" s="999"/>
      <c r="E326" s="1007"/>
      <c r="F326" s="997"/>
      <c r="G326" s="996"/>
      <c r="H326" s="995"/>
      <c r="I326" s="994"/>
      <c r="J326" s="993"/>
      <c r="K326" s="992"/>
      <c r="L326" s="991"/>
      <c r="M326" s="990"/>
      <c r="N326" s="990"/>
      <c r="O326" s="990"/>
      <c r="P326" s="990"/>
      <c r="Q326" s="990"/>
      <c r="R326" s="990"/>
      <c r="S326" s="990"/>
      <c r="T326" s="990"/>
      <c r="U326" s="990"/>
      <c r="V326" s="990"/>
      <c r="W326" s="990"/>
      <c r="X326" s="990"/>
      <c r="Y326" s="990"/>
      <c r="Z326" s="990"/>
      <c r="AA326" s="990"/>
      <c r="AB326" s="990"/>
      <c r="AC326" s="990"/>
      <c r="AD326" s="990"/>
      <c r="AE326" s="990"/>
      <c r="AF326" s="990"/>
      <c r="AG326" s="990"/>
      <c r="AH326" s="990"/>
      <c r="AI326" s="990"/>
      <c r="AJ326" s="990"/>
      <c r="AK326" s="990"/>
      <c r="AL326" s="990"/>
      <c r="AM326" s="990"/>
      <c r="AN326" s="990"/>
      <c r="AO326" s="990"/>
      <c r="AP326" s="990"/>
      <c r="AQ326" s="990"/>
      <c r="AR326" s="990"/>
      <c r="AS326" s="990"/>
      <c r="AT326" s="990"/>
      <c r="AU326" s="990"/>
      <c r="AV326" s="990"/>
      <c r="AW326" s="990"/>
      <c r="AX326" s="990"/>
      <c r="AY326" s="990"/>
      <c r="AZ326" s="990"/>
      <c r="BA326" s="990"/>
      <c r="BB326" s="990"/>
      <c r="BC326" s="990"/>
      <c r="BD326" s="990"/>
    </row>
    <row r="327" spans="1:56" s="989" customFormat="1" ht="33" customHeight="1">
      <c r="A327" s="1001"/>
      <c r="B327" s="1000"/>
      <c r="C327" s="1000"/>
      <c r="D327" s="999"/>
      <c r="E327" s="998"/>
      <c r="F327" s="997"/>
      <c r="G327" s="996"/>
      <c r="H327" s="995"/>
      <c r="I327" s="994"/>
      <c r="J327" s="993"/>
      <c r="K327" s="992">
        <f t="shared" ref="K327" si="6">IF(G327="Approved",H327*I327*J327,0)</f>
        <v>0</v>
      </c>
      <c r="L327" s="991"/>
      <c r="M327" s="990"/>
      <c r="N327" s="990"/>
      <c r="O327" s="990"/>
      <c r="P327" s="990"/>
      <c r="Q327" s="990"/>
      <c r="R327" s="990"/>
      <c r="S327" s="990"/>
      <c r="T327" s="990"/>
      <c r="U327" s="990"/>
      <c r="V327" s="990"/>
      <c r="W327" s="990"/>
      <c r="X327" s="990"/>
      <c r="Y327" s="990"/>
      <c r="Z327" s="990"/>
      <c r="AA327" s="990"/>
      <c r="AB327" s="990"/>
      <c r="AC327" s="990"/>
      <c r="AD327" s="990"/>
      <c r="AE327" s="990"/>
      <c r="AF327" s="990"/>
      <c r="AG327" s="990"/>
      <c r="AH327" s="990"/>
      <c r="AI327" s="990"/>
      <c r="AJ327" s="990"/>
      <c r="AK327" s="990"/>
      <c r="AL327" s="990"/>
      <c r="AM327" s="990"/>
      <c r="AN327" s="990"/>
      <c r="AO327" s="990"/>
      <c r="AP327" s="990"/>
      <c r="AQ327" s="990"/>
      <c r="AR327" s="990"/>
      <c r="AS327" s="990"/>
      <c r="AT327" s="990"/>
      <c r="AU327" s="990"/>
      <c r="AV327" s="990"/>
      <c r="AW327" s="990"/>
      <c r="AX327" s="990"/>
      <c r="AY327" s="990"/>
      <c r="AZ327" s="990"/>
      <c r="BA327" s="990"/>
      <c r="BB327" s="990"/>
      <c r="BC327" s="990"/>
      <c r="BD327" s="990"/>
    </row>
    <row r="328" spans="1:56" s="984" customFormat="1" ht="55.95" customHeight="1">
      <c r="B328" s="1633" t="s">
        <v>1005</v>
      </c>
      <c r="C328" s="1634"/>
      <c r="D328" s="1634"/>
      <c r="E328" s="1634"/>
      <c r="F328" s="1634"/>
      <c r="G328" s="1634"/>
      <c r="H328" s="1634"/>
      <c r="I328" s="1634"/>
      <c r="J328" s="2124"/>
      <c r="K328" s="988">
        <f>SUM(K9:K327)</f>
        <v>11743680.096769599</v>
      </c>
      <c r="L328" s="987">
        <f>K328/H3</f>
        <v>0.71187383761567646</v>
      </c>
      <c r="O328" s="986"/>
      <c r="S328" s="985"/>
    </row>
    <row r="331" spans="1:56" ht="46.05" customHeight="1"/>
    <row r="332" spans="1:56" ht="46.05" customHeight="1"/>
    <row r="333" spans="1:56" ht="46.05" customHeight="1"/>
    <row r="334" spans="1:56" ht="46.05" customHeight="1"/>
    <row r="335" spans="1:56" ht="46.05" customHeight="1"/>
    <row r="336" spans="1:56" ht="46.05" customHeight="1"/>
  </sheetData>
  <mergeCells count="20">
    <mergeCell ref="B1:K1"/>
    <mergeCell ref="C2:K2"/>
    <mergeCell ref="C3:D3"/>
    <mergeCell ref="H3:K3"/>
    <mergeCell ref="B4:D4"/>
    <mergeCell ref="H4:K4"/>
    <mergeCell ref="L7:L8"/>
    <mergeCell ref="B328:J328"/>
    <mergeCell ref="B5:C5"/>
    <mergeCell ref="H5:K5"/>
    <mergeCell ref="B7:B8"/>
    <mergeCell ref="C7:C8"/>
    <mergeCell ref="D7:D8"/>
    <mergeCell ref="E7:E8"/>
    <mergeCell ref="F7:F8"/>
    <mergeCell ref="G7:G8"/>
    <mergeCell ref="H7:H8"/>
    <mergeCell ref="I7:I8"/>
    <mergeCell ref="J7:J8"/>
    <mergeCell ref="K7:K8"/>
  </mergeCells>
  <conditionalFormatting sqref="E7">
    <cfRule type="duplicateValues" dxfId="347" priority="2580"/>
    <cfRule type="duplicateValues" dxfId="346" priority="2579"/>
    <cfRule type="duplicateValues" dxfId="345" priority="2578"/>
  </conditionalFormatting>
  <conditionalFormatting sqref="E9:E14">
    <cfRule type="duplicateValues" dxfId="344" priority="312"/>
    <cfRule type="duplicateValues" dxfId="343" priority="310"/>
    <cfRule type="duplicateValues" dxfId="342" priority="311"/>
  </conditionalFormatting>
  <conditionalFormatting sqref="E15">
    <cfRule type="duplicateValues" dxfId="341" priority="307"/>
    <cfRule type="duplicateValues" dxfId="340" priority="308"/>
    <cfRule type="duplicateValues" dxfId="339" priority="309"/>
  </conditionalFormatting>
  <conditionalFormatting sqref="E16">
    <cfRule type="duplicateValues" dxfId="338" priority="305"/>
    <cfRule type="duplicateValues" dxfId="337" priority="304"/>
    <cfRule type="duplicateValues" dxfId="336" priority="306"/>
  </conditionalFormatting>
  <conditionalFormatting sqref="E17">
    <cfRule type="duplicateValues" dxfId="335" priority="301"/>
    <cfRule type="duplicateValues" dxfId="334" priority="302"/>
    <cfRule type="duplicateValues" dxfId="333" priority="303"/>
  </conditionalFormatting>
  <conditionalFormatting sqref="E18">
    <cfRule type="duplicateValues" dxfId="332" priority="300"/>
    <cfRule type="duplicateValues" dxfId="331" priority="299"/>
    <cfRule type="duplicateValues" dxfId="330" priority="298"/>
  </conditionalFormatting>
  <conditionalFormatting sqref="E19">
    <cfRule type="duplicateValues" dxfId="329" priority="296"/>
    <cfRule type="duplicateValues" dxfId="328" priority="295"/>
    <cfRule type="duplicateValues" dxfId="327" priority="297"/>
  </conditionalFormatting>
  <conditionalFormatting sqref="E20">
    <cfRule type="duplicateValues" dxfId="326" priority="294"/>
    <cfRule type="duplicateValues" dxfId="325" priority="293"/>
    <cfRule type="duplicateValues" dxfId="324" priority="292"/>
  </conditionalFormatting>
  <conditionalFormatting sqref="E21">
    <cfRule type="duplicateValues" dxfId="323" priority="289"/>
    <cfRule type="duplicateValues" dxfId="322" priority="290"/>
    <cfRule type="duplicateValues" dxfId="321" priority="291"/>
  </conditionalFormatting>
  <conditionalFormatting sqref="E22">
    <cfRule type="duplicateValues" dxfId="320" priority="286"/>
    <cfRule type="duplicateValues" dxfId="319" priority="287"/>
    <cfRule type="duplicateValues" dxfId="318" priority="288"/>
  </conditionalFormatting>
  <conditionalFormatting sqref="E23">
    <cfRule type="duplicateValues" dxfId="317" priority="284"/>
    <cfRule type="duplicateValues" dxfId="316" priority="285"/>
    <cfRule type="duplicateValues" dxfId="315" priority="283"/>
  </conditionalFormatting>
  <conditionalFormatting sqref="E24">
    <cfRule type="duplicateValues" dxfId="314" priority="282"/>
    <cfRule type="duplicateValues" dxfId="313" priority="281"/>
    <cfRule type="duplicateValues" dxfId="312" priority="280"/>
  </conditionalFormatting>
  <conditionalFormatting sqref="E25">
    <cfRule type="duplicateValues" dxfId="311" priority="279"/>
    <cfRule type="duplicateValues" dxfId="310" priority="278"/>
    <cfRule type="duplicateValues" dxfId="309" priority="277"/>
  </conditionalFormatting>
  <conditionalFormatting sqref="E26">
    <cfRule type="duplicateValues" dxfId="308" priority="276"/>
    <cfRule type="duplicateValues" dxfId="307" priority="275"/>
    <cfRule type="duplicateValues" dxfId="306" priority="274"/>
  </conditionalFormatting>
  <conditionalFormatting sqref="E27">
    <cfRule type="duplicateValues" dxfId="305" priority="273"/>
    <cfRule type="duplicateValues" dxfId="304" priority="272"/>
    <cfRule type="duplicateValues" dxfId="303" priority="271"/>
  </conditionalFormatting>
  <conditionalFormatting sqref="E28:E29">
    <cfRule type="duplicateValues" dxfId="302" priority="268"/>
    <cfRule type="duplicateValues" dxfId="301" priority="270"/>
    <cfRule type="duplicateValues" dxfId="300" priority="269"/>
  </conditionalFormatting>
  <conditionalFormatting sqref="E30">
    <cfRule type="duplicateValues" dxfId="299" priority="266"/>
    <cfRule type="duplicateValues" dxfId="298" priority="265"/>
    <cfRule type="duplicateValues" dxfId="297" priority="267"/>
  </conditionalFormatting>
  <conditionalFormatting sqref="E31">
    <cfRule type="duplicateValues" dxfId="296" priority="264"/>
    <cfRule type="duplicateValues" dxfId="295" priority="263"/>
    <cfRule type="duplicateValues" dxfId="294" priority="262"/>
  </conditionalFormatting>
  <conditionalFormatting sqref="E32">
    <cfRule type="duplicateValues" dxfId="293" priority="259"/>
    <cfRule type="duplicateValues" dxfId="292" priority="260"/>
    <cfRule type="duplicateValues" dxfId="291" priority="261"/>
  </conditionalFormatting>
  <conditionalFormatting sqref="E33">
    <cfRule type="duplicateValues" dxfId="290" priority="258"/>
    <cfRule type="duplicateValues" dxfId="289" priority="257"/>
    <cfRule type="duplicateValues" dxfId="288" priority="256"/>
  </conditionalFormatting>
  <conditionalFormatting sqref="E34">
    <cfRule type="duplicateValues" dxfId="287" priority="255"/>
    <cfRule type="duplicateValues" dxfId="286" priority="253"/>
    <cfRule type="duplicateValues" dxfId="285" priority="254"/>
  </conditionalFormatting>
  <conditionalFormatting sqref="E35:E36">
    <cfRule type="duplicateValues" dxfId="284" priority="252"/>
    <cfRule type="duplicateValues" dxfId="283" priority="251"/>
    <cfRule type="duplicateValues" dxfId="282" priority="250"/>
  </conditionalFormatting>
  <conditionalFormatting sqref="E37:E43">
    <cfRule type="duplicateValues" dxfId="281" priority="248"/>
    <cfRule type="duplicateValues" dxfId="280" priority="249"/>
    <cfRule type="duplicateValues" dxfId="279" priority="247"/>
  </conditionalFormatting>
  <conditionalFormatting sqref="E44:E45">
    <cfRule type="duplicateValues" dxfId="278" priority="205"/>
    <cfRule type="duplicateValues" dxfId="277" priority="207"/>
    <cfRule type="duplicateValues" dxfId="276" priority="206"/>
  </conditionalFormatting>
  <conditionalFormatting sqref="E46:E48">
    <cfRule type="duplicateValues" dxfId="275" priority="204"/>
    <cfRule type="duplicateValues" dxfId="274" priority="203"/>
    <cfRule type="duplicateValues" dxfId="273" priority="202"/>
  </conditionalFormatting>
  <conditionalFormatting sqref="E49:E50">
    <cfRule type="duplicateValues" dxfId="272" priority="201"/>
    <cfRule type="duplicateValues" dxfId="271" priority="199"/>
    <cfRule type="duplicateValues" dxfId="270" priority="200"/>
  </conditionalFormatting>
  <conditionalFormatting sqref="E51:E52">
    <cfRule type="duplicateValues" dxfId="269" priority="196"/>
    <cfRule type="duplicateValues" dxfId="268" priority="198"/>
    <cfRule type="duplicateValues" dxfId="267" priority="197"/>
  </conditionalFormatting>
  <conditionalFormatting sqref="E53:E57">
    <cfRule type="duplicateValues" dxfId="266" priority="209"/>
    <cfRule type="duplicateValues" dxfId="265" priority="210"/>
    <cfRule type="duplicateValues" dxfId="264" priority="208"/>
  </conditionalFormatting>
  <conditionalFormatting sqref="E58">
    <cfRule type="duplicateValues" dxfId="263" priority="215"/>
    <cfRule type="duplicateValues" dxfId="262" priority="216"/>
    <cfRule type="duplicateValues" dxfId="261" priority="214"/>
  </conditionalFormatting>
  <conditionalFormatting sqref="E59:E61">
    <cfRule type="duplicateValues" dxfId="260" priority="212"/>
    <cfRule type="duplicateValues" dxfId="259" priority="211"/>
    <cfRule type="duplicateValues" dxfId="258" priority="213"/>
  </conditionalFormatting>
  <conditionalFormatting sqref="E62:E66 E68:E69">
    <cfRule type="duplicateValues" dxfId="257" priority="319"/>
    <cfRule type="duplicateValues" dxfId="256" priority="320"/>
    <cfRule type="duplicateValues" dxfId="255" priority="321"/>
  </conditionalFormatting>
  <conditionalFormatting sqref="E63">
    <cfRule type="duplicateValues" dxfId="254" priority="316"/>
    <cfRule type="duplicateValues" dxfId="253" priority="317"/>
    <cfRule type="duplicateValues" dxfId="252" priority="318"/>
  </conditionalFormatting>
  <conditionalFormatting sqref="E65:E66 E68:E69">
    <cfRule type="duplicateValues" dxfId="251" priority="315"/>
    <cfRule type="duplicateValues" dxfId="250" priority="314"/>
    <cfRule type="duplicateValues" dxfId="249" priority="313"/>
  </conditionalFormatting>
  <conditionalFormatting sqref="E70:E71">
    <cfRule type="duplicateValues" dxfId="248" priority="194"/>
    <cfRule type="duplicateValues" dxfId="247" priority="193"/>
    <cfRule type="duplicateValues" dxfId="246" priority="195"/>
  </conditionalFormatting>
  <conditionalFormatting sqref="E72">
    <cfRule type="duplicateValues" dxfId="245" priority="190"/>
    <cfRule type="duplicateValues" dxfId="244" priority="191"/>
    <cfRule type="duplicateValues" dxfId="243" priority="192"/>
  </conditionalFormatting>
  <conditionalFormatting sqref="E73:E74">
    <cfRule type="duplicateValues" dxfId="242" priority="218"/>
    <cfRule type="duplicateValues" dxfId="241" priority="219"/>
    <cfRule type="duplicateValues" dxfId="240" priority="217"/>
  </conditionalFormatting>
  <conditionalFormatting sqref="E75:E76">
    <cfRule type="duplicateValues" dxfId="239" priority="220"/>
    <cfRule type="duplicateValues" dxfId="238" priority="221"/>
    <cfRule type="duplicateValues" dxfId="237" priority="222"/>
  </conditionalFormatting>
  <conditionalFormatting sqref="E77:E79">
    <cfRule type="duplicateValues" dxfId="236" priority="188"/>
    <cfRule type="duplicateValues" dxfId="235" priority="187"/>
    <cfRule type="duplicateValues" dxfId="234" priority="189"/>
  </conditionalFormatting>
  <conditionalFormatting sqref="E80">
    <cfRule type="duplicateValues" dxfId="233" priority="184"/>
    <cfRule type="duplicateValues" dxfId="232" priority="185"/>
    <cfRule type="duplicateValues" dxfId="231" priority="186"/>
  </conditionalFormatting>
  <conditionalFormatting sqref="E81:E83">
    <cfRule type="duplicateValues" dxfId="230" priority="226"/>
    <cfRule type="duplicateValues" dxfId="229" priority="227"/>
    <cfRule type="duplicateValues" dxfId="228" priority="228"/>
  </conditionalFormatting>
  <conditionalFormatting sqref="E84">
    <cfRule type="duplicateValues" dxfId="227" priority="225"/>
    <cfRule type="duplicateValues" dxfId="226" priority="223"/>
    <cfRule type="duplicateValues" dxfId="225" priority="224"/>
  </conditionalFormatting>
  <conditionalFormatting sqref="E85 E87:E88">
    <cfRule type="duplicateValues" dxfId="224" priority="231"/>
    <cfRule type="duplicateValues" dxfId="223" priority="230"/>
    <cfRule type="duplicateValues" dxfId="222" priority="229"/>
  </conditionalFormatting>
  <conditionalFormatting sqref="E86">
    <cfRule type="duplicateValues" dxfId="221" priority="179"/>
    <cfRule type="duplicateValues" dxfId="220" priority="178"/>
    <cfRule type="duplicateValues" dxfId="219" priority="180"/>
    <cfRule type="duplicateValues" dxfId="218" priority="181"/>
    <cfRule type="duplicateValues" dxfId="217" priority="182"/>
    <cfRule type="duplicateValues" dxfId="216" priority="183"/>
  </conditionalFormatting>
  <conditionalFormatting sqref="E89">
    <cfRule type="duplicateValues" dxfId="215" priority="322"/>
    <cfRule type="duplicateValues" dxfId="214" priority="323"/>
    <cfRule type="duplicateValues" dxfId="213" priority="324"/>
  </conditionalFormatting>
  <conditionalFormatting sqref="E90:E91">
    <cfRule type="duplicateValues" dxfId="212" priority="236"/>
    <cfRule type="duplicateValues" dxfId="211" priority="237"/>
    <cfRule type="duplicateValues" dxfId="210" priority="235"/>
  </conditionalFormatting>
  <conditionalFormatting sqref="E92">
    <cfRule type="duplicateValues" dxfId="209" priority="233"/>
    <cfRule type="duplicateValues" dxfId="208" priority="232"/>
    <cfRule type="duplicateValues" dxfId="207" priority="234"/>
  </conditionalFormatting>
  <conditionalFormatting sqref="E97:E100">
    <cfRule type="duplicateValues" dxfId="206" priority="124"/>
    <cfRule type="duplicateValues" dxfId="205" priority="125"/>
    <cfRule type="duplicateValues" dxfId="204" priority="126"/>
  </conditionalFormatting>
  <conditionalFormatting sqref="E98">
    <cfRule type="duplicateValues" dxfId="203" priority="121"/>
    <cfRule type="duplicateValues" dxfId="202" priority="122"/>
    <cfRule type="duplicateValues" dxfId="201" priority="123"/>
  </conditionalFormatting>
  <conditionalFormatting sqref="E100:E103">
    <cfRule type="duplicateValues" dxfId="200" priority="128"/>
    <cfRule type="duplicateValues" dxfId="199" priority="129"/>
    <cfRule type="duplicateValues" dxfId="198" priority="127"/>
  </conditionalFormatting>
  <conditionalFormatting sqref="E102:E103">
    <cfRule type="duplicateValues" dxfId="197" priority="133"/>
    <cfRule type="duplicateValues" dxfId="196" priority="135"/>
    <cfRule type="duplicateValues" dxfId="195" priority="134"/>
  </conditionalFormatting>
  <conditionalFormatting sqref="E104">
    <cfRule type="duplicateValues" dxfId="194" priority="132"/>
    <cfRule type="duplicateValues" dxfId="193" priority="130"/>
    <cfRule type="duplicateValues" dxfId="192" priority="131"/>
  </conditionalFormatting>
  <conditionalFormatting sqref="E105 E99 E93:E96">
    <cfRule type="duplicateValues" dxfId="191" priority="138"/>
    <cfRule type="duplicateValues" dxfId="190" priority="137"/>
    <cfRule type="duplicateValues" dxfId="189" priority="136"/>
  </conditionalFormatting>
  <conditionalFormatting sqref="E108">
    <cfRule type="duplicateValues" dxfId="188" priority="109"/>
    <cfRule type="duplicateValues" dxfId="187" priority="110"/>
    <cfRule type="duplicateValues" dxfId="186" priority="111"/>
  </conditionalFormatting>
  <conditionalFormatting sqref="E114:E115">
    <cfRule type="duplicateValues" dxfId="185" priority="141"/>
    <cfRule type="duplicateValues" dxfId="184" priority="140"/>
    <cfRule type="duplicateValues" dxfId="183" priority="139"/>
  </conditionalFormatting>
  <conditionalFormatting sqref="E116:E118">
    <cfRule type="duplicateValues" dxfId="182" priority="147"/>
    <cfRule type="duplicateValues" dxfId="181" priority="145"/>
    <cfRule type="duplicateValues" dxfId="180" priority="146"/>
  </conditionalFormatting>
  <conditionalFormatting sqref="E119">
    <cfRule type="duplicateValues" dxfId="179" priority="144"/>
    <cfRule type="duplicateValues" dxfId="178" priority="143"/>
    <cfRule type="duplicateValues" dxfId="177" priority="142"/>
  </conditionalFormatting>
  <conditionalFormatting sqref="E120:E123 E67">
    <cfRule type="duplicateValues" dxfId="176" priority="325"/>
    <cfRule type="duplicateValues" dxfId="175" priority="327"/>
    <cfRule type="duplicateValues" dxfId="174" priority="326"/>
  </conditionalFormatting>
  <conditionalFormatting sqref="E122 E110:E115">
    <cfRule type="duplicateValues" dxfId="173" priority="151"/>
    <cfRule type="duplicateValues" dxfId="172" priority="152"/>
    <cfRule type="duplicateValues" dxfId="171" priority="153"/>
  </conditionalFormatting>
  <conditionalFormatting sqref="E123 E67">
    <cfRule type="duplicateValues" dxfId="170" priority="154"/>
    <cfRule type="duplicateValues" dxfId="169" priority="156"/>
    <cfRule type="duplicateValues" dxfId="168" priority="155"/>
  </conditionalFormatting>
  <conditionalFormatting sqref="E124 E126:E127">
    <cfRule type="duplicateValues" dxfId="167" priority="157"/>
    <cfRule type="duplicateValues" dxfId="166" priority="158"/>
    <cfRule type="duplicateValues" dxfId="165" priority="159"/>
  </conditionalFormatting>
  <conditionalFormatting sqref="E125">
    <cfRule type="duplicateValues" dxfId="164" priority="108"/>
    <cfRule type="duplicateValues" dxfId="163" priority="107"/>
    <cfRule type="duplicateValues" dxfId="162" priority="106"/>
  </conditionalFormatting>
  <conditionalFormatting sqref="E130">
    <cfRule type="duplicateValues" dxfId="161" priority="114"/>
    <cfRule type="duplicateValues" dxfId="160" priority="113"/>
    <cfRule type="duplicateValues" dxfId="159" priority="112"/>
  </conditionalFormatting>
  <conditionalFormatting sqref="E134">
    <cfRule type="duplicateValues" dxfId="158" priority="117"/>
    <cfRule type="duplicateValues" dxfId="157" priority="115"/>
    <cfRule type="duplicateValues" dxfId="156" priority="116"/>
  </conditionalFormatting>
  <conditionalFormatting sqref="E138">
    <cfRule type="duplicateValues" dxfId="155" priority="118"/>
    <cfRule type="duplicateValues" dxfId="154" priority="120"/>
    <cfRule type="duplicateValues" dxfId="153" priority="119"/>
  </conditionalFormatting>
  <conditionalFormatting sqref="E139 E149 E135:E137 E109 E128:E129 E106:E107 E131:E133">
    <cfRule type="duplicateValues" dxfId="152" priority="242"/>
    <cfRule type="duplicateValues" dxfId="151" priority="241"/>
    <cfRule type="duplicateValues" dxfId="150" priority="243"/>
  </conditionalFormatting>
  <conditionalFormatting sqref="E140">
    <cfRule type="duplicateValues" dxfId="149" priority="100"/>
    <cfRule type="duplicateValues" dxfId="148" priority="101"/>
    <cfRule type="duplicateValues" dxfId="147" priority="102"/>
  </conditionalFormatting>
  <conditionalFormatting sqref="E141">
    <cfRule type="duplicateValues" dxfId="146" priority="150"/>
    <cfRule type="duplicateValues" dxfId="145" priority="149"/>
    <cfRule type="duplicateValues" dxfId="144" priority="148"/>
  </conditionalFormatting>
  <conditionalFormatting sqref="E142:E146">
    <cfRule type="duplicateValues" dxfId="143" priority="161"/>
    <cfRule type="duplicateValues" dxfId="142" priority="160"/>
    <cfRule type="duplicateValues" dxfId="141" priority="162"/>
  </conditionalFormatting>
  <conditionalFormatting sqref="E146:E147">
    <cfRule type="duplicateValues" dxfId="140" priority="163"/>
    <cfRule type="duplicateValues" dxfId="139" priority="165"/>
    <cfRule type="duplicateValues" dxfId="138" priority="164"/>
  </conditionalFormatting>
  <conditionalFormatting sqref="E148">
    <cfRule type="duplicateValues" dxfId="137" priority="105"/>
    <cfRule type="duplicateValues" dxfId="136" priority="104"/>
    <cfRule type="duplicateValues" dxfId="135" priority="103"/>
  </conditionalFormatting>
  <conditionalFormatting sqref="E150">
    <cfRule type="duplicateValues" dxfId="134" priority="239"/>
    <cfRule type="duplicateValues" dxfId="133" priority="240"/>
    <cfRule type="duplicateValues" dxfId="132" priority="238"/>
  </conditionalFormatting>
  <conditionalFormatting sqref="E151:E152">
    <cfRule type="duplicateValues" dxfId="131" priority="246"/>
    <cfRule type="duplicateValues" dxfId="130" priority="245"/>
    <cfRule type="duplicateValues" dxfId="129" priority="244"/>
  </conditionalFormatting>
  <conditionalFormatting sqref="E153:E154">
    <cfRule type="duplicateValues" dxfId="128" priority="166"/>
    <cfRule type="duplicateValues" dxfId="127" priority="167"/>
    <cfRule type="duplicateValues" dxfId="126" priority="168"/>
  </conditionalFormatting>
  <conditionalFormatting sqref="E155:E157">
    <cfRule type="duplicateValues" dxfId="125" priority="174"/>
    <cfRule type="duplicateValues" dxfId="124" priority="173"/>
    <cfRule type="duplicateValues" dxfId="123" priority="172"/>
  </conditionalFormatting>
  <conditionalFormatting sqref="E158">
    <cfRule type="duplicateValues" dxfId="122" priority="171"/>
    <cfRule type="duplicateValues" dxfId="121" priority="170"/>
    <cfRule type="duplicateValues" dxfId="120" priority="169"/>
  </conditionalFormatting>
  <conditionalFormatting sqref="E159:E161">
    <cfRule type="duplicateValues" dxfId="119" priority="175"/>
    <cfRule type="duplicateValues" dxfId="118" priority="176"/>
    <cfRule type="duplicateValues" dxfId="117" priority="177"/>
  </conditionalFormatting>
  <conditionalFormatting sqref="E162:E163">
    <cfRule type="duplicateValues" dxfId="116" priority="90"/>
    <cfRule type="duplicateValues" dxfId="115" priority="89"/>
    <cfRule type="duplicateValues" dxfId="114" priority="88"/>
  </conditionalFormatting>
  <conditionalFormatting sqref="E164">
    <cfRule type="duplicateValues" dxfId="113" priority="93"/>
    <cfRule type="duplicateValues" dxfId="112" priority="92"/>
    <cfRule type="duplicateValues" dxfId="111" priority="91"/>
  </conditionalFormatting>
  <conditionalFormatting sqref="E165:E169">
    <cfRule type="duplicateValues" dxfId="110" priority="94"/>
    <cfRule type="duplicateValues" dxfId="109" priority="96"/>
    <cfRule type="duplicateValues" dxfId="108" priority="95"/>
  </conditionalFormatting>
  <conditionalFormatting sqref="E170:E172">
    <cfRule type="duplicateValues" dxfId="107" priority="59"/>
    <cfRule type="duplicateValues" dxfId="106" priority="60"/>
    <cfRule type="duplicateValues" dxfId="105" priority="58"/>
  </conditionalFormatting>
  <conditionalFormatting sqref="E173:E175">
    <cfRule type="duplicateValues" dxfId="104" priority="61"/>
    <cfRule type="duplicateValues" dxfId="103" priority="62"/>
    <cfRule type="duplicateValues" dxfId="102" priority="63"/>
  </conditionalFormatting>
  <conditionalFormatting sqref="E176:E183">
    <cfRule type="duplicateValues" dxfId="101" priority="64"/>
    <cfRule type="duplicateValues" dxfId="100" priority="65"/>
    <cfRule type="duplicateValues" dxfId="99" priority="66"/>
  </conditionalFormatting>
  <conditionalFormatting sqref="E177">
    <cfRule type="duplicateValues" dxfId="98" priority="67"/>
    <cfRule type="duplicateValues" dxfId="97" priority="69"/>
    <cfRule type="duplicateValues" dxfId="96" priority="68"/>
  </conditionalFormatting>
  <conditionalFormatting sqref="E178:E179">
    <cfRule type="duplicateValues" dxfId="95" priority="70"/>
    <cfRule type="duplicateValues" dxfId="94" priority="71"/>
    <cfRule type="duplicateValues" dxfId="93" priority="72"/>
  </conditionalFormatting>
  <conditionalFormatting sqref="E180:E182">
    <cfRule type="duplicateValues" dxfId="92" priority="77"/>
    <cfRule type="duplicateValues" dxfId="91" priority="76"/>
    <cfRule type="duplicateValues" dxfId="90" priority="78"/>
  </conditionalFormatting>
  <conditionalFormatting sqref="E183">
    <cfRule type="duplicateValues" dxfId="89" priority="75"/>
    <cfRule type="duplicateValues" dxfId="88" priority="73"/>
    <cfRule type="duplicateValues" dxfId="87" priority="74"/>
  </conditionalFormatting>
  <conditionalFormatting sqref="E184:E187">
    <cfRule type="duplicateValues" dxfId="86" priority="80"/>
    <cfRule type="duplicateValues" dxfId="85" priority="81"/>
    <cfRule type="duplicateValues" dxfId="84" priority="79"/>
  </conditionalFormatting>
  <conditionalFormatting sqref="E188:E190">
    <cfRule type="duplicateValues" dxfId="83" priority="87"/>
    <cfRule type="duplicateValues" dxfId="82" priority="86"/>
    <cfRule type="duplicateValues" dxfId="81" priority="85"/>
  </conditionalFormatting>
  <conditionalFormatting sqref="E191:E192">
    <cfRule type="duplicateValues" dxfId="80" priority="82"/>
    <cfRule type="duplicateValues" dxfId="79" priority="84"/>
    <cfRule type="duplicateValues" dxfId="78" priority="83"/>
  </conditionalFormatting>
  <conditionalFormatting sqref="E193:E201">
    <cfRule type="duplicateValues" dxfId="77" priority="99"/>
    <cfRule type="duplicateValues" dxfId="76" priority="98"/>
    <cfRule type="duplicateValues" dxfId="75" priority="97"/>
  </conditionalFormatting>
  <conditionalFormatting sqref="E197:E199">
    <cfRule type="duplicateValues" dxfId="74" priority="57"/>
    <cfRule type="duplicateValues" dxfId="73" priority="56"/>
    <cfRule type="duplicateValues" dxfId="72" priority="55"/>
  </conditionalFormatting>
  <conditionalFormatting sqref="E200">
    <cfRule type="duplicateValues" dxfId="71" priority="12"/>
    <cfRule type="duplicateValues" dxfId="70" priority="11"/>
    <cfRule type="duplicateValues" dxfId="69" priority="10"/>
  </conditionalFormatting>
  <conditionalFormatting sqref="E201">
    <cfRule type="duplicateValues" dxfId="68" priority="14"/>
    <cfRule type="duplicateValues" dxfId="67" priority="13"/>
    <cfRule type="duplicateValues" dxfId="66" priority="15"/>
  </conditionalFormatting>
  <conditionalFormatting sqref="E202:E204">
    <cfRule type="duplicateValues" dxfId="65" priority="18"/>
    <cfRule type="duplicateValues" dxfId="64" priority="17"/>
    <cfRule type="duplicateValues" dxfId="63" priority="16"/>
  </conditionalFormatting>
  <conditionalFormatting sqref="E204:E210">
    <cfRule type="duplicateValues" dxfId="62" priority="23"/>
    <cfRule type="duplicateValues" dxfId="61" priority="24"/>
    <cfRule type="duplicateValues" dxfId="60" priority="22"/>
  </conditionalFormatting>
  <conditionalFormatting sqref="E207">
    <cfRule type="duplicateValues" dxfId="59" priority="19"/>
    <cfRule type="duplicateValues" dxfId="58" priority="20"/>
    <cfRule type="duplicateValues" dxfId="57" priority="21"/>
  </conditionalFormatting>
  <conditionalFormatting sqref="E208:E216">
    <cfRule type="duplicateValues" dxfId="56" priority="27"/>
    <cfRule type="duplicateValues" dxfId="55" priority="26"/>
    <cfRule type="duplicateValues" dxfId="54" priority="25"/>
  </conditionalFormatting>
  <conditionalFormatting sqref="E212:E213">
    <cfRule type="duplicateValues" dxfId="53" priority="30"/>
    <cfRule type="duplicateValues" dxfId="52" priority="29"/>
    <cfRule type="duplicateValues" dxfId="51" priority="28"/>
  </conditionalFormatting>
  <conditionalFormatting sqref="E214:E216">
    <cfRule type="duplicateValues" dxfId="50" priority="33"/>
    <cfRule type="duplicateValues" dxfId="49" priority="32"/>
    <cfRule type="duplicateValues" dxfId="48" priority="31"/>
  </conditionalFormatting>
  <conditionalFormatting sqref="E217:E219">
    <cfRule type="duplicateValues" dxfId="47" priority="34"/>
    <cfRule type="duplicateValues" dxfId="46" priority="35"/>
    <cfRule type="duplicateValues" dxfId="45" priority="36"/>
  </conditionalFormatting>
  <conditionalFormatting sqref="E220">
    <cfRule type="duplicateValues" dxfId="44" priority="39"/>
    <cfRule type="duplicateValues" dxfId="43" priority="38"/>
    <cfRule type="duplicateValues" dxfId="42" priority="37"/>
  </conditionalFormatting>
  <conditionalFormatting sqref="E221">
    <cfRule type="duplicateValues" dxfId="41" priority="40"/>
    <cfRule type="duplicateValues" dxfId="40" priority="42"/>
    <cfRule type="duplicateValues" dxfId="39" priority="41"/>
  </conditionalFormatting>
  <conditionalFormatting sqref="E222">
    <cfRule type="duplicateValues" dxfId="38" priority="45"/>
    <cfRule type="duplicateValues" dxfId="37" priority="43"/>
    <cfRule type="duplicateValues" dxfId="36" priority="44"/>
  </conditionalFormatting>
  <conditionalFormatting sqref="E223">
    <cfRule type="duplicateValues" dxfId="35" priority="51"/>
    <cfRule type="duplicateValues" dxfId="34" priority="50"/>
    <cfRule type="duplicateValues" dxfId="33" priority="49"/>
  </conditionalFormatting>
  <conditionalFormatting sqref="E224:E226">
    <cfRule type="duplicateValues" dxfId="32" priority="2"/>
    <cfRule type="duplicateValues" dxfId="31" priority="1"/>
    <cfRule type="duplicateValues" dxfId="30" priority="3"/>
  </conditionalFormatting>
  <conditionalFormatting sqref="E227:E228">
    <cfRule type="duplicateValues" dxfId="29" priority="48"/>
    <cfRule type="duplicateValues" dxfId="28" priority="47"/>
    <cfRule type="duplicateValues" dxfId="27" priority="46"/>
  </conditionalFormatting>
  <conditionalFormatting sqref="E228:E230">
    <cfRule type="duplicateValues" dxfId="26" priority="52"/>
    <cfRule type="duplicateValues" dxfId="25" priority="54"/>
    <cfRule type="duplicateValues" dxfId="24" priority="53"/>
  </conditionalFormatting>
  <conditionalFormatting sqref="E230">
    <cfRule type="duplicateValues" dxfId="23" priority="9"/>
    <cfRule type="duplicateValues" dxfId="22" priority="8"/>
    <cfRule type="duplicateValues" dxfId="21" priority="7"/>
  </conditionalFormatting>
  <conditionalFormatting sqref="E238:E241">
    <cfRule type="duplicateValues" dxfId="20" priority="6"/>
    <cfRule type="duplicateValues" dxfId="19" priority="5"/>
    <cfRule type="duplicateValues" dxfId="18" priority="4"/>
  </conditionalFormatting>
  <conditionalFormatting sqref="E242:E307">
    <cfRule type="duplicateValues" dxfId="17" priority="328"/>
    <cfRule type="duplicateValues" dxfId="16" priority="329"/>
    <cfRule type="duplicateValues" dxfId="15" priority="330"/>
  </conditionalFormatting>
  <conditionalFormatting sqref="E308:E321">
    <cfRule type="duplicateValues" dxfId="14" priority="976"/>
    <cfRule type="duplicateValues" dxfId="13" priority="977"/>
    <cfRule type="duplicateValues" dxfId="12" priority="978"/>
  </conditionalFormatting>
  <conditionalFormatting sqref="E322:E325">
    <cfRule type="duplicateValues" dxfId="11" priority="1213"/>
    <cfRule type="duplicateValues" dxfId="10" priority="1214"/>
    <cfRule type="duplicateValues" dxfId="9" priority="1215"/>
  </conditionalFormatting>
  <conditionalFormatting sqref="E326">
    <cfRule type="duplicateValues" dxfId="8" priority="2569"/>
    <cfRule type="duplicateValues" dxfId="7" priority="2570"/>
    <cfRule type="duplicateValues" dxfId="6" priority="2571"/>
  </conditionalFormatting>
  <conditionalFormatting sqref="E327">
    <cfRule type="duplicateValues" dxfId="5" priority="2586"/>
    <cfRule type="duplicateValues" dxfId="4" priority="2585"/>
  </conditionalFormatting>
  <conditionalFormatting sqref="E327:E1048576 E1:E6">
    <cfRule type="duplicateValues" dxfId="3" priority="2581"/>
  </conditionalFormatting>
  <conditionalFormatting sqref="E328:E1048576 E1:E6">
    <cfRule type="duplicateValues" dxfId="2" priority="2582"/>
    <cfRule type="duplicateValues" dxfId="1" priority="2584"/>
  </conditionalFormatting>
  <conditionalFormatting sqref="F328:F1048576 F1 F3:F6">
    <cfRule type="duplicateValues" dxfId="0" priority="2583"/>
  </conditionalFormatting>
  <printOptions horizontalCentered="1" verticalCentered="1"/>
  <pageMargins left="0" right="0" top="0" bottom="0" header="0.3" footer="0.3"/>
  <pageSetup paperSize="8" scale="48" fitToHeight="0" orientation="landscape" verticalDpi="300" r:id="rId1"/>
  <headerFooter>
    <oddFooter>&amp;C&amp;P / &amp;N&amp;R&amp;F_x000D_&amp;1#&amp;"Aptos"&amp;10&amp;K000000 Data sensitivity - Public</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876A6-0332-48E1-852F-E766D0D143DF}">
  <sheetPr>
    <tabColor rgb="FF53B3DD"/>
  </sheetPr>
  <dimension ref="A1:S78"/>
  <sheetViews>
    <sheetView view="pageBreakPreview" zoomScale="80" zoomScaleNormal="44" zoomScaleSheetLayoutView="80" workbookViewId="0">
      <selection activeCell="D35" sqref="D35"/>
    </sheetView>
  </sheetViews>
  <sheetFormatPr defaultColWidth="8.6640625" defaultRowHeight="14.4"/>
  <cols>
    <col min="1" max="1" width="17.88671875" style="44" customWidth="1"/>
    <col min="2" max="2" width="22.33203125" style="44" customWidth="1"/>
    <col min="3" max="3" width="22.44140625" style="44" customWidth="1"/>
    <col min="4" max="4" width="26.109375" style="44" customWidth="1"/>
    <col min="5" max="5" width="2.109375" style="44" customWidth="1"/>
    <col min="6" max="6" width="31.44140625" style="44" customWidth="1"/>
    <col min="7" max="11" width="10.88671875" style="44" customWidth="1"/>
    <col min="12" max="12" width="2.109375" style="44" customWidth="1"/>
    <col min="13" max="16" width="16.109375" style="44" customWidth="1"/>
    <col min="17" max="18" width="8.6640625" style="44"/>
    <col min="19" max="19" width="11" style="44" bestFit="1" customWidth="1"/>
    <col min="20" max="16384" width="8.6640625" style="44"/>
  </cols>
  <sheetData>
    <row r="1" spans="1:19" ht="45.9" customHeight="1" thickBot="1">
      <c r="A1" s="2153" t="s">
        <v>1349</v>
      </c>
      <c r="B1" s="2154"/>
      <c r="C1" s="2154"/>
      <c r="D1" s="2154"/>
      <c r="E1" s="2154"/>
      <c r="F1" s="2154"/>
      <c r="G1" s="2154"/>
      <c r="H1" s="2154"/>
      <c r="I1" s="2154"/>
      <c r="J1" s="2154"/>
      <c r="K1" s="2154"/>
      <c r="L1" s="2154"/>
      <c r="M1" s="2154"/>
      <c r="N1" s="2154"/>
      <c r="O1" s="2154"/>
      <c r="P1" s="2155"/>
    </row>
    <row r="2" spans="1:19" ht="31.5" customHeight="1" thickBot="1">
      <c r="A2" s="2156" t="s">
        <v>1350</v>
      </c>
      <c r="B2" s="2157"/>
      <c r="C2" s="2157"/>
      <c r="D2" s="2158"/>
      <c r="F2" s="2159" t="s">
        <v>1351</v>
      </c>
      <c r="G2" s="2160"/>
      <c r="H2" s="2160"/>
      <c r="I2" s="2160"/>
      <c r="J2" s="2160"/>
      <c r="K2" s="2161"/>
      <c r="M2" s="2162" t="s">
        <v>1352</v>
      </c>
      <c r="N2" s="2163"/>
      <c r="O2" s="2163"/>
      <c r="P2" s="2164"/>
    </row>
    <row r="3" spans="1:19" ht="31.5" customHeight="1">
      <c r="A3" s="1177" t="s">
        <v>1353</v>
      </c>
      <c r="B3" s="1178" t="s">
        <v>1354</v>
      </c>
      <c r="C3" s="1177" t="s">
        <v>1355</v>
      </c>
      <c r="D3" s="1179" t="s">
        <v>1356</v>
      </c>
      <c r="F3" s="1180" t="s">
        <v>1357</v>
      </c>
      <c r="G3" s="1181" t="s">
        <v>1422</v>
      </c>
      <c r="H3" s="1181" t="s">
        <v>1358</v>
      </c>
      <c r="I3" s="1181" t="s">
        <v>1359</v>
      </c>
      <c r="J3" s="1181" t="s">
        <v>1360</v>
      </c>
      <c r="K3" s="1181" t="s">
        <v>1361</v>
      </c>
      <c r="M3" s="1182"/>
      <c r="N3" s="1183"/>
      <c r="O3" s="1183"/>
      <c r="P3" s="1184"/>
    </row>
    <row r="4" spans="1:19" ht="31.5" customHeight="1">
      <c r="A4" s="1185" t="s">
        <v>1362</v>
      </c>
      <c r="B4" s="1186">
        <v>45988</v>
      </c>
      <c r="C4" s="1185" t="s">
        <v>1363</v>
      </c>
      <c r="D4" s="1187" t="s">
        <v>1364</v>
      </c>
      <c r="F4" s="1235" t="s">
        <v>1424</v>
      </c>
      <c r="G4" s="1233" t="s">
        <v>1423</v>
      </c>
      <c r="H4" s="1258">
        <v>20258.759999999998</v>
      </c>
      <c r="I4" s="1239">
        <v>14724.77</v>
      </c>
      <c r="J4" s="1237">
        <f>H4-I4</f>
        <v>5533.989999999998</v>
      </c>
      <c r="K4" s="1189">
        <f>I4/H4</f>
        <v>0.72683471248980691</v>
      </c>
      <c r="M4" s="1190"/>
      <c r="N4" s="1191"/>
      <c r="O4" s="1191"/>
      <c r="P4" s="1192"/>
    </row>
    <row r="5" spans="1:19" ht="31.5" customHeight="1">
      <c r="A5" s="1185" t="s">
        <v>1366</v>
      </c>
      <c r="B5" s="1193" t="s">
        <v>1367</v>
      </c>
      <c r="C5" s="1185" t="s">
        <v>1368</v>
      </c>
      <c r="D5" s="1194" t="e">
        <f t="array" ref="D5:E5">#REF!</f>
        <v>#REF!</v>
      </c>
      <c r="E5" s="44" t="e">
        <v>#REF!</v>
      </c>
      <c r="F5" s="1236" t="s">
        <v>1425</v>
      </c>
      <c r="G5" s="1234" t="s">
        <v>1423</v>
      </c>
      <c r="H5" s="1259">
        <v>232.38</v>
      </c>
      <c r="I5" s="1240">
        <v>232.38</v>
      </c>
      <c r="J5" s="1238">
        <f t="shared" ref="J5:J16" si="0">H5-I5</f>
        <v>0</v>
      </c>
      <c r="K5" s="1189">
        <f>I5/H5</f>
        <v>1</v>
      </c>
      <c r="M5" s="1190"/>
      <c r="N5" s="1191"/>
      <c r="O5" s="1191"/>
      <c r="P5" s="1192"/>
    </row>
    <row r="6" spans="1:19" ht="31.5" customHeight="1">
      <c r="A6" s="1185" t="s">
        <v>1370</v>
      </c>
      <c r="B6" s="1195">
        <v>0.99550000000000005</v>
      </c>
      <c r="C6" s="1185" t="s">
        <v>1371</v>
      </c>
      <c r="D6" s="1196">
        <v>0.98150000000000004</v>
      </c>
      <c r="F6" s="1235" t="s">
        <v>1426</v>
      </c>
      <c r="G6" s="1233" t="s">
        <v>1423</v>
      </c>
      <c r="H6" s="1258">
        <v>96.06</v>
      </c>
      <c r="I6" s="1239">
        <v>96.06</v>
      </c>
      <c r="J6" s="1237">
        <f>H6-I6</f>
        <v>0</v>
      </c>
      <c r="K6" s="1189">
        <f t="shared" ref="K6:K16" si="1">I6/H6</f>
        <v>1</v>
      </c>
      <c r="M6" s="1190"/>
      <c r="N6" s="1191"/>
      <c r="O6" s="1191"/>
      <c r="P6" s="1192"/>
    </row>
    <row r="7" spans="1:19" ht="31.5" customHeight="1" thickBot="1">
      <c r="C7" s="1197">
        <f>SUM(C10:C19)</f>
        <v>16496856</v>
      </c>
      <c r="F7" s="1236" t="s">
        <v>1427</v>
      </c>
      <c r="G7" s="1234" t="s">
        <v>1423</v>
      </c>
      <c r="H7" s="1259">
        <v>107.98</v>
      </c>
      <c r="I7" s="1240">
        <v>107.98</v>
      </c>
      <c r="J7" s="1238">
        <f t="shared" si="0"/>
        <v>0</v>
      </c>
      <c r="K7" s="1189">
        <f t="shared" si="1"/>
        <v>1</v>
      </c>
      <c r="M7" s="1190"/>
      <c r="N7" s="1191"/>
      <c r="O7" s="1191"/>
      <c r="P7" s="1192"/>
    </row>
    <row r="8" spans="1:19" ht="31.5" customHeight="1" thickBot="1">
      <c r="A8" s="2162" t="s">
        <v>1374</v>
      </c>
      <c r="B8" s="2163"/>
      <c r="C8" s="2163"/>
      <c r="D8" s="2164"/>
      <c r="F8" s="1235" t="s">
        <v>1428</v>
      </c>
      <c r="G8" s="1233" t="s">
        <v>1423</v>
      </c>
      <c r="H8" s="1258">
        <v>559.36</v>
      </c>
      <c r="I8" s="1239">
        <v>559.36</v>
      </c>
      <c r="J8" s="1237">
        <f t="shared" si="0"/>
        <v>0</v>
      </c>
      <c r="K8" s="1189">
        <f t="shared" si="1"/>
        <v>1</v>
      </c>
      <c r="M8" s="1190"/>
      <c r="N8" s="1191"/>
      <c r="O8" s="1191"/>
      <c r="P8" s="1192"/>
    </row>
    <row r="9" spans="1:19" ht="31.5" customHeight="1" thickBot="1">
      <c r="A9" s="2148" t="s">
        <v>1376</v>
      </c>
      <c r="B9" s="2148"/>
      <c r="C9" s="1198" t="s">
        <v>1377</v>
      </c>
      <c r="D9" s="1181" t="s">
        <v>1378</v>
      </c>
      <c r="F9" s="1236" t="s">
        <v>1429</v>
      </c>
      <c r="G9" s="1234" t="s">
        <v>1431</v>
      </c>
      <c r="H9" s="1259">
        <v>2</v>
      </c>
      <c r="I9" s="1240">
        <v>2</v>
      </c>
      <c r="J9" s="1238">
        <f t="shared" si="0"/>
        <v>0</v>
      </c>
      <c r="K9" s="1189">
        <f t="shared" si="1"/>
        <v>1</v>
      </c>
      <c r="M9" s="1199"/>
      <c r="N9" s="1200"/>
      <c r="O9" s="1200"/>
      <c r="P9" s="1201"/>
      <c r="R9" s="44">
        <v>20865877</v>
      </c>
      <c r="S9" s="44">
        <f>R9*(1-0.0212)</f>
        <v>20423520.407600001</v>
      </c>
    </row>
    <row r="10" spans="1:19" ht="31.5" customHeight="1">
      <c r="A10" s="2151" t="s">
        <v>1380</v>
      </c>
      <c r="B10" s="2152"/>
      <c r="C10" s="1202">
        <v>1700281</v>
      </c>
      <c r="D10" s="1203">
        <f t="shared" ref="D10:D19" si="2">C10/$C$7</f>
        <v>0.10306697227641437</v>
      </c>
      <c r="F10" s="1235" t="s">
        <v>1430</v>
      </c>
      <c r="G10" s="1233" t="s">
        <v>1432</v>
      </c>
      <c r="H10" s="1258">
        <v>126.2</v>
      </c>
      <c r="I10" s="1239">
        <v>126.2</v>
      </c>
      <c r="J10" s="1237">
        <f t="shared" si="0"/>
        <v>0</v>
      </c>
      <c r="K10" s="1189">
        <f t="shared" si="1"/>
        <v>1</v>
      </c>
      <c r="R10" s="44">
        <v>10508920</v>
      </c>
      <c r="S10" s="44">
        <f>R10*(1-0.0212)</f>
        <v>10286130.896</v>
      </c>
    </row>
    <row r="11" spans="1:19" ht="31.5" customHeight="1">
      <c r="A11" s="2149" t="s">
        <v>1382</v>
      </c>
      <c r="B11" s="2150"/>
      <c r="C11" s="1202">
        <v>1487094</v>
      </c>
      <c r="D11" s="1203">
        <f t="shared" si="2"/>
        <v>9.0144085636681318E-2</v>
      </c>
      <c r="F11" s="1236" t="s">
        <v>1433</v>
      </c>
      <c r="G11" s="1234" t="s">
        <v>1431</v>
      </c>
      <c r="H11" s="1259">
        <v>2</v>
      </c>
      <c r="I11" s="1240">
        <v>2</v>
      </c>
      <c r="J11" s="1238">
        <f t="shared" si="0"/>
        <v>0</v>
      </c>
      <c r="K11" s="1189">
        <f t="shared" si="1"/>
        <v>1</v>
      </c>
      <c r="R11" s="44">
        <v>23728460</v>
      </c>
      <c r="S11" s="44">
        <f>R11*(1-0.0212)</f>
        <v>23225416.648000002</v>
      </c>
    </row>
    <row r="12" spans="1:19" ht="31.5" customHeight="1">
      <c r="A12" s="2149" t="s">
        <v>1384</v>
      </c>
      <c r="B12" s="2150"/>
      <c r="C12" s="1202">
        <v>103488</v>
      </c>
      <c r="D12" s="1203">
        <f t="shared" si="2"/>
        <v>6.2731953288553887E-3</v>
      </c>
      <c r="F12" s="1235" t="s">
        <v>1434</v>
      </c>
      <c r="G12" s="1233" t="s">
        <v>1432</v>
      </c>
      <c r="H12" s="1258">
        <v>783.36</v>
      </c>
      <c r="I12" s="1240">
        <v>783.36</v>
      </c>
      <c r="J12" s="1238">
        <f t="shared" si="0"/>
        <v>0</v>
      </c>
      <c r="K12" s="1189">
        <f t="shared" si="1"/>
        <v>1</v>
      </c>
    </row>
    <row r="13" spans="1:19" ht="31.5" customHeight="1">
      <c r="A13" s="2149" t="s">
        <v>1387</v>
      </c>
      <c r="B13" s="2150"/>
      <c r="C13" s="1202">
        <v>379274</v>
      </c>
      <c r="D13" s="1203">
        <f t="shared" si="2"/>
        <v>2.2990683800598127E-2</v>
      </c>
      <c r="F13" s="1236" t="s">
        <v>1435</v>
      </c>
      <c r="G13" s="1234" t="s">
        <v>1431</v>
      </c>
      <c r="H13" s="1259">
        <v>24</v>
      </c>
      <c r="I13" s="1240">
        <v>24</v>
      </c>
      <c r="J13" s="1238">
        <f t="shared" si="0"/>
        <v>0</v>
      </c>
      <c r="K13" s="1189">
        <f t="shared" si="1"/>
        <v>1</v>
      </c>
    </row>
    <row r="14" spans="1:19" ht="31.5" customHeight="1">
      <c r="A14" s="2149" t="s">
        <v>1389</v>
      </c>
      <c r="B14" s="2150"/>
      <c r="C14" s="1202">
        <v>517138</v>
      </c>
      <c r="D14" s="1203">
        <f t="shared" si="2"/>
        <v>3.1347670125750023E-2</v>
      </c>
      <c r="F14" s="1235" t="s">
        <v>1436</v>
      </c>
      <c r="G14" s="1233" t="s">
        <v>1431</v>
      </c>
      <c r="H14" s="1258">
        <v>24</v>
      </c>
      <c r="I14" s="1240">
        <v>24</v>
      </c>
      <c r="J14" s="1238">
        <f t="shared" si="0"/>
        <v>0</v>
      </c>
      <c r="K14" s="1189">
        <f t="shared" si="1"/>
        <v>1</v>
      </c>
    </row>
    <row r="15" spans="1:19" ht="31.5" customHeight="1" thickBot="1">
      <c r="A15" s="2149" t="s">
        <v>1392</v>
      </c>
      <c r="B15" s="2150"/>
      <c r="C15" s="1202">
        <v>502112</v>
      </c>
      <c r="D15" s="1203">
        <f t="shared" si="2"/>
        <v>3.043682990261902E-2</v>
      </c>
      <c r="F15" s="1235" t="s">
        <v>1257</v>
      </c>
      <c r="G15" s="1233" t="s">
        <v>1431</v>
      </c>
      <c r="H15" s="1258">
        <v>1</v>
      </c>
      <c r="I15" s="1240">
        <v>1</v>
      </c>
      <c r="J15" s="1238">
        <f t="shared" si="0"/>
        <v>0</v>
      </c>
      <c r="K15" s="1189">
        <f t="shared" si="1"/>
        <v>1</v>
      </c>
    </row>
    <row r="16" spans="1:19" ht="31.5" customHeight="1" thickBot="1">
      <c r="A16" s="2149" t="s">
        <v>1394</v>
      </c>
      <c r="B16" s="2150"/>
      <c r="C16" s="1202">
        <v>157080</v>
      </c>
      <c r="D16" s="1203">
        <f t="shared" si="2"/>
        <v>9.521814338441216E-3</v>
      </c>
      <c r="F16" s="1236" t="s">
        <v>1437</v>
      </c>
      <c r="G16" s="1234" t="s">
        <v>1431</v>
      </c>
      <c r="H16" s="1259">
        <v>2</v>
      </c>
      <c r="I16" s="1240">
        <v>0.95</v>
      </c>
      <c r="J16" s="1238">
        <f t="shared" si="0"/>
        <v>1.05</v>
      </c>
      <c r="K16" s="1189">
        <f t="shared" si="1"/>
        <v>0.47499999999999998</v>
      </c>
      <c r="M16" s="2162" t="s">
        <v>1386</v>
      </c>
      <c r="N16" s="2163"/>
      <c r="O16" s="2163"/>
      <c r="P16" s="2163"/>
      <c r="R16" s="44">
        <v>7970089</v>
      </c>
      <c r="S16" s="44">
        <f>R16*(1-0.0212)</f>
        <v>7801123.1132000005</v>
      </c>
    </row>
    <row r="17" spans="1:19" ht="31.5" customHeight="1" thickBot="1">
      <c r="A17" s="2149" t="s">
        <v>1396</v>
      </c>
      <c r="B17" s="2150"/>
      <c r="C17" s="1202">
        <v>2851126</v>
      </c>
      <c r="D17" s="1203">
        <f t="shared" si="2"/>
        <v>0.17282844682647408</v>
      </c>
      <c r="F17" s="2162" t="s">
        <v>1388</v>
      </c>
      <c r="G17" s="2163"/>
      <c r="H17" s="2163"/>
      <c r="I17" s="2163"/>
      <c r="J17" s="2163"/>
      <c r="K17" s="2164"/>
      <c r="M17" s="1204"/>
      <c r="N17" s="1205"/>
      <c r="O17" s="1204"/>
      <c r="P17" s="1205"/>
      <c r="R17" s="44">
        <v>8842925</v>
      </c>
      <c r="S17" s="44">
        <f>R17*(1-0.0212)</f>
        <v>8655454.9900000002</v>
      </c>
    </row>
    <row r="18" spans="1:19" ht="31.5" customHeight="1">
      <c r="A18" s="2149" t="s">
        <v>1398</v>
      </c>
      <c r="B18" s="2150"/>
      <c r="C18" s="1202">
        <v>2114939</v>
      </c>
      <c r="D18" s="1203">
        <f t="shared" si="2"/>
        <v>0.12820254962521344</v>
      </c>
      <c r="F18" s="1181" t="s">
        <v>1357</v>
      </c>
      <c r="G18" s="1181" t="s">
        <v>1358</v>
      </c>
      <c r="H18" s="1181" t="s">
        <v>1390</v>
      </c>
      <c r="I18" s="1181" t="s">
        <v>1360</v>
      </c>
      <c r="J18" s="1181"/>
      <c r="K18" s="1181" t="s">
        <v>1391</v>
      </c>
      <c r="M18" s="1204"/>
      <c r="N18" s="1205"/>
      <c r="O18" s="1204"/>
      <c r="P18" s="1205"/>
    </row>
    <row r="19" spans="1:19" ht="31.5" customHeight="1">
      <c r="A19" s="2149" t="s">
        <v>1400</v>
      </c>
      <c r="B19" s="2150"/>
      <c r="C19" s="1241">
        <v>6684324</v>
      </c>
      <c r="D19" s="1242">
        <f t="shared" si="2"/>
        <v>0.40518775213895303</v>
      </c>
      <c r="F19" s="1188" t="s">
        <v>1393</v>
      </c>
      <c r="G19" s="1206">
        <v>460</v>
      </c>
      <c r="H19" s="1206">
        <v>0</v>
      </c>
      <c r="I19" s="1207">
        <v>0</v>
      </c>
      <c r="J19" s="1207"/>
      <c r="K19" s="1208">
        <v>0</v>
      </c>
      <c r="M19" s="1204"/>
      <c r="N19" s="1205"/>
      <c r="O19" s="1204"/>
      <c r="P19" s="1205"/>
    </row>
    <row r="20" spans="1:19" ht="31.5" customHeight="1">
      <c r="A20" s="2147"/>
      <c r="B20" s="2147"/>
      <c r="C20" s="1220"/>
      <c r="D20" s="1220"/>
      <c r="F20" s="1209" t="s">
        <v>1395</v>
      </c>
      <c r="G20" s="1210">
        <v>344</v>
      </c>
      <c r="H20" s="1210">
        <v>344</v>
      </c>
      <c r="I20" s="1211">
        <v>0</v>
      </c>
      <c r="J20" s="1211"/>
      <c r="K20" s="1212">
        <v>1</v>
      </c>
      <c r="M20" s="1204"/>
      <c r="N20" s="1205"/>
      <c r="O20" s="1204"/>
      <c r="P20" s="1205"/>
    </row>
    <row r="21" spans="1:19" ht="31.5" customHeight="1">
      <c r="A21" s="2147"/>
      <c r="B21" s="2147"/>
      <c r="C21" s="1220"/>
      <c r="D21" s="1220"/>
      <c r="F21" s="1188" t="s">
        <v>1397</v>
      </c>
      <c r="G21" s="1206">
        <v>612</v>
      </c>
      <c r="H21" s="1206">
        <v>612</v>
      </c>
      <c r="I21" s="1207">
        <v>112</v>
      </c>
      <c r="J21" s="1207"/>
      <c r="K21" s="1208">
        <v>1</v>
      </c>
      <c r="M21" s="1204"/>
      <c r="N21" s="1205"/>
      <c r="O21" s="1204"/>
      <c r="P21" s="1205"/>
    </row>
    <row r="22" spans="1:19" ht="31.5" customHeight="1">
      <c r="A22" s="2147"/>
      <c r="B22" s="2147"/>
      <c r="C22" s="1220"/>
      <c r="D22" s="1220"/>
      <c r="F22" s="1209" t="s">
        <v>1399</v>
      </c>
      <c r="G22" s="1210">
        <v>138</v>
      </c>
      <c r="H22" s="1210">
        <v>138</v>
      </c>
      <c r="I22" s="1211">
        <v>60</v>
      </c>
      <c r="J22" s="1211"/>
      <c r="K22" s="1212">
        <v>1</v>
      </c>
      <c r="M22" s="1204"/>
      <c r="N22" s="1205"/>
      <c r="O22" s="1204"/>
      <c r="P22" s="1205"/>
    </row>
    <row r="23" spans="1:19" ht="31.5" customHeight="1">
      <c r="A23" s="2147"/>
      <c r="B23" s="2147"/>
      <c r="C23" s="1220"/>
      <c r="D23" s="1220"/>
      <c r="F23" s="1188" t="s">
        <v>1401</v>
      </c>
      <c r="G23" s="1206">
        <v>1500</v>
      </c>
      <c r="H23" s="1206">
        <v>1200</v>
      </c>
      <c r="I23" s="1207">
        <v>300</v>
      </c>
      <c r="J23" s="1207"/>
      <c r="K23" s="1208">
        <v>1</v>
      </c>
      <c r="M23" s="1190"/>
      <c r="N23" s="1192"/>
      <c r="O23" s="1190"/>
      <c r="P23" s="1192"/>
    </row>
    <row r="24" spans="1:19" ht="31.5" customHeight="1" thickBot="1">
      <c r="A24" s="2170"/>
      <c r="B24" s="2170"/>
      <c r="C24" s="1213"/>
      <c r="D24" s="1203"/>
      <c r="F24" s="1209" t="s">
        <v>1402</v>
      </c>
      <c r="G24" s="1210">
        <v>750</v>
      </c>
      <c r="H24" s="1210">
        <v>750</v>
      </c>
      <c r="I24" s="1211">
        <v>400</v>
      </c>
      <c r="J24" s="1211"/>
      <c r="K24" s="1212">
        <v>1</v>
      </c>
      <c r="M24" s="1214"/>
      <c r="N24" s="1215"/>
      <c r="O24" s="1214"/>
      <c r="P24" s="1215"/>
    </row>
    <row r="25" spans="1:19" ht="31.5" customHeight="1" thickBot="1">
      <c r="A25" s="2171" t="s">
        <v>1403</v>
      </c>
      <c r="B25" s="2172"/>
      <c r="C25" s="2172"/>
      <c r="D25" s="2173"/>
      <c r="F25" s="1188"/>
      <c r="G25" s="1206"/>
      <c r="H25" s="1206"/>
      <c r="I25" s="1216"/>
      <c r="J25" s="1216"/>
      <c r="K25" s="1208"/>
      <c r="M25" s="1217"/>
      <c r="N25" s="1218"/>
      <c r="O25" s="1219"/>
      <c r="P25" s="1218"/>
    </row>
    <row r="26" spans="1:19" ht="31.5" customHeight="1">
      <c r="A26" s="2148" t="s">
        <v>1357</v>
      </c>
      <c r="B26" s="2148"/>
      <c r="C26" s="1181" t="s">
        <v>1404</v>
      </c>
      <c r="D26" s="1181" t="s">
        <v>1405</v>
      </c>
      <c r="F26" s="1220"/>
      <c r="G26" s="1220"/>
      <c r="H26" s="1220"/>
      <c r="I26" s="1220"/>
      <c r="J26" s="1220"/>
      <c r="K26" s="1220"/>
      <c r="M26" s="1204"/>
      <c r="N26" s="1205"/>
      <c r="P26" s="1205"/>
    </row>
    <row r="27" spans="1:19" ht="31.5" customHeight="1">
      <c r="A27" s="2174" t="s">
        <v>1406</v>
      </c>
      <c r="B27" s="2174"/>
      <c r="C27" s="1221">
        <v>46291</v>
      </c>
      <c r="D27" s="1188"/>
      <c r="F27" s="1220"/>
      <c r="G27" s="1220"/>
      <c r="H27" s="1220"/>
      <c r="I27" s="1220"/>
      <c r="J27" s="1220"/>
      <c r="K27" s="1220"/>
      <c r="M27" s="1204"/>
      <c r="N27" s="1205"/>
      <c r="O27" s="1222"/>
      <c r="P27" s="1205"/>
    </row>
    <row r="28" spans="1:19" ht="31.5" customHeight="1">
      <c r="A28" s="2175" t="s">
        <v>1407</v>
      </c>
      <c r="B28" s="2175"/>
      <c r="C28" s="1243">
        <v>45988</v>
      </c>
      <c r="D28" s="1209"/>
      <c r="F28" s="1220"/>
      <c r="G28" s="1220"/>
      <c r="H28" s="1220"/>
      <c r="I28" s="1220"/>
      <c r="J28" s="1220"/>
      <c r="K28" s="1220"/>
      <c r="M28" s="1204"/>
      <c r="N28" s="1205"/>
      <c r="O28" s="1222"/>
      <c r="P28" s="1205"/>
    </row>
    <row r="29" spans="1:19" ht="31.5" customHeight="1">
      <c r="A29" s="2165" t="s">
        <v>1365</v>
      </c>
      <c r="B29" s="2166"/>
      <c r="C29" s="1221">
        <v>46103</v>
      </c>
      <c r="D29" s="1188" t="s">
        <v>92</v>
      </c>
      <c r="F29" s="1209"/>
      <c r="G29" s="1210"/>
      <c r="H29" s="1210">
        <f t="shared" ref="H29" si="3">K29*G29</f>
        <v>0</v>
      </c>
      <c r="I29" s="1211">
        <f t="shared" ref="I29:I30" si="4">G29-H29</f>
        <v>0</v>
      </c>
      <c r="J29" s="1211"/>
      <c r="K29" s="1212"/>
      <c r="M29" s="1204"/>
      <c r="N29" s="1205"/>
      <c r="P29" s="1205"/>
    </row>
    <row r="30" spans="1:19" ht="31.5" customHeight="1" thickBot="1">
      <c r="A30" s="2176" t="s">
        <v>1369</v>
      </c>
      <c r="B30" s="2177"/>
      <c r="C30" s="1223">
        <v>46291</v>
      </c>
      <c r="D30" s="1209" t="s">
        <v>1408</v>
      </c>
      <c r="F30" s="1188"/>
      <c r="G30" s="1206"/>
      <c r="H30" s="1206"/>
      <c r="I30" s="1207">
        <f t="shared" si="4"/>
        <v>0</v>
      </c>
      <c r="J30" s="1207"/>
      <c r="K30" s="1208"/>
      <c r="M30" s="1204"/>
      <c r="N30" s="1205"/>
      <c r="P30" s="1205"/>
    </row>
    <row r="31" spans="1:19" ht="31.5" customHeight="1" thickBot="1">
      <c r="A31" s="2165" t="s">
        <v>1372</v>
      </c>
      <c r="B31" s="2166"/>
      <c r="C31" s="1221">
        <v>46291</v>
      </c>
      <c r="D31" s="1188" t="s">
        <v>1408</v>
      </c>
      <c r="F31" s="2162" t="s">
        <v>1409</v>
      </c>
      <c r="G31" s="2163"/>
      <c r="H31" s="2163"/>
      <c r="I31" s="2163"/>
      <c r="J31" s="2163"/>
      <c r="K31" s="2164"/>
      <c r="M31" s="1204"/>
      <c r="N31" s="1205"/>
      <c r="P31" s="1205"/>
    </row>
    <row r="32" spans="1:19" ht="40.5" customHeight="1">
      <c r="A32" s="2176" t="s">
        <v>1373</v>
      </c>
      <c r="B32" s="2177"/>
      <c r="C32" s="1223">
        <v>46201</v>
      </c>
      <c r="D32" s="1209" t="s">
        <v>92</v>
      </c>
      <c r="F32" s="1224"/>
      <c r="G32" s="1225"/>
      <c r="H32" s="1206" t="s">
        <v>1410</v>
      </c>
      <c r="I32" s="2178" t="s">
        <v>1411</v>
      </c>
      <c r="J32" s="2179"/>
      <c r="K32" s="2180"/>
      <c r="M32" s="1204"/>
      <c r="N32" s="1205"/>
      <c r="P32" s="1205"/>
    </row>
    <row r="33" spans="1:16" ht="40.5" customHeight="1">
      <c r="A33" s="2165" t="s">
        <v>1375</v>
      </c>
      <c r="B33" s="2166"/>
      <c r="C33" s="1221">
        <v>46230</v>
      </c>
      <c r="D33" s="1188" t="s">
        <v>1408</v>
      </c>
      <c r="F33" s="1188"/>
      <c r="G33" s="1206"/>
      <c r="H33" s="1206" t="s">
        <v>1412</v>
      </c>
      <c r="I33" s="2167" t="s">
        <v>1413</v>
      </c>
      <c r="J33" s="2168"/>
      <c r="K33" s="2169"/>
      <c r="M33" s="1204"/>
      <c r="N33" s="1205"/>
      <c r="P33" s="1205"/>
    </row>
    <row r="34" spans="1:16" ht="31.5" customHeight="1">
      <c r="A34" s="2176" t="s">
        <v>1379</v>
      </c>
      <c r="B34" s="2177"/>
      <c r="C34" s="1223">
        <v>46246</v>
      </c>
      <c r="D34" s="1209" t="s">
        <v>92</v>
      </c>
      <c r="F34" s="1188"/>
      <c r="G34" s="1206"/>
      <c r="H34" s="1206"/>
      <c r="I34" s="2167"/>
      <c r="J34" s="2168"/>
      <c r="K34" s="2169"/>
      <c r="M34" s="1204"/>
      <c r="N34" s="1205"/>
      <c r="P34" s="1205"/>
    </row>
    <row r="35" spans="1:16" ht="31.5" customHeight="1">
      <c r="A35" s="2165" t="s">
        <v>1381</v>
      </c>
      <c r="B35" s="2166"/>
      <c r="C35" s="1221">
        <v>46223</v>
      </c>
      <c r="D35" s="1188" t="s">
        <v>1408</v>
      </c>
      <c r="F35" s="1188"/>
      <c r="G35" s="1206"/>
      <c r="H35" s="1206"/>
      <c r="I35" s="2167"/>
      <c r="J35" s="2168"/>
      <c r="K35" s="2169"/>
      <c r="M35" s="1204"/>
      <c r="N35" s="1205"/>
      <c r="P35" s="1205"/>
    </row>
    <row r="36" spans="1:16" ht="31.5" customHeight="1">
      <c r="A36" s="2176" t="s">
        <v>1383</v>
      </c>
      <c r="B36" s="2177"/>
      <c r="C36" s="1223">
        <v>46175</v>
      </c>
      <c r="D36" s="1209" t="s">
        <v>1408</v>
      </c>
      <c r="F36" s="1188"/>
      <c r="G36" s="1226"/>
      <c r="H36" s="1206"/>
      <c r="I36" s="2167"/>
      <c r="J36" s="2168"/>
      <c r="K36" s="2169"/>
      <c r="M36" s="1204"/>
      <c r="N36" s="1205"/>
      <c r="P36" s="1205"/>
    </row>
    <row r="37" spans="1:16" ht="31.5" customHeight="1" thickBot="1">
      <c r="A37" s="2165" t="s">
        <v>1385</v>
      </c>
      <c r="B37" s="2166"/>
      <c r="C37" s="1221">
        <v>46291</v>
      </c>
      <c r="D37" s="1188" t="s">
        <v>1408</v>
      </c>
      <c r="F37" s="1227"/>
      <c r="G37" s="1227"/>
      <c r="H37" s="1227"/>
      <c r="I37" s="2167"/>
      <c r="J37" s="2168"/>
      <c r="K37" s="2169"/>
      <c r="M37" s="1214"/>
      <c r="N37" s="1215"/>
      <c r="O37" s="1228"/>
      <c r="P37" s="1215"/>
    </row>
    <row r="38" spans="1:16" ht="31.5" customHeight="1" thickBot="1">
      <c r="D38" s="1209"/>
      <c r="F38" s="1227"/>
      <c r="G38" s="1227"/>
      <c r="H38" s="1227"/>
      <c r="I38" s="2167"/>
      <c r="J38" s="2168"/>
      <c r="K38" s="2169"/>
      <c r="M38" s="1214"/>
      <c r="N38" s="1215"/>
      <c r="O38" s="1228"/>
      <c r="P38" s="1215"/>
    </row>
    <row r="58" spans="6:18">
      <c r="F58" s="558"/>
      <c r="K58" s="1229"/>
      <c r="L58" s="1229"/>
      <c r="N58" s="1229"/>
      <c r="O58" s="1230"/>
      <c r="P58" s="1230"/>
      <c r="Q58" s="1230"/>
      <c r="R58" s="558"/>
    </row>
    <row r="59" spans="6:18">
      <c r="F59" s="558"/>
      <c r="K59" s="1229"/>
      <c r="L59" s="1229"/>
      <c r="N59" s="1229"/>
      <c r="O59" s="1230"/>
      <c r="P59" s="1230"/>
      <c r="Q59" s="1230"/>
      <c r="R59" s="558"/>
    </row>
    <row r="60" spans="6:18">
      <c r="I60" s="1229"/>
      <c r="J60" s="1229"/>
      <c r="K60" s="1230"/>
      <c r="L60" s="1229"/>
      <c r="M60" s="1230"/>
      <c r="N60" s="1230"/>
      <c r="O60" s="1230"/>
      <c r="P60" s="558"/>
      <c r="Q60" s="558"/>
      <c r="R60" s="558"/>
    </row>
    <row r="61" spans="6:18">
      <c r="I61" s="1229"/>
      <c r="J61" s="1229"/>
      <c r="K61" s="1230"/>
      <c r="L61" s="1229"/>
      <c r="M61" s="1230"/>
      <c r="N61" s="1230"/>
      <c r="O61" s="1230"/>
      <c r="P61" s="558"/>
      <c r="Q61" s="558"/>
      <c r="R61" s="558"/>
    </row>
    <row r="62" spans="6:18">
      <c r="L62" s="1229"/>
      <c r="M62" s="1230"/>
      <c r="N62" s="1230"/>
      <c r="O62" s="1230"/>
      <c r="P62" s="558"/>
      <c r="Q62" s="558"/>
      <c r="R62" s="558"/>
    </row>
    <row r="63" spans="6:18">
      <c r="F63" s="558"/>
      <c r="K63" s="1229"/>
      <c r="L63" s="1229"/>
      <c r="M63" s="1230"/>
      <c r="N63" s="1230"/>
      <c r="O63" s="1230"/>
      <c r="P63" s="558"/>
      <c r="Q63" s="558"/>
      <c r="R63" s="558"/>
    </row>
    <row r="64" spans="6:18">
      <c r="F64" s="558"/>
      <c r="K64" s="1229"/>
      <c r="L64" s="1229"/>
      <c r="M64" s="1230"/>
      <c r="N64" s="1230"/>
      <c r="O64" s="1230"/>
      <c r="P64" s="558"/>
      <c r="Q64" s="558"/>
      <c r="R64" s="558"/>
    </row>
    <row r="65" spans="6:18">
      <c r="F65" s="558"/>
      <c r="K65" s="1229"/>
      <c r="L65" s="1229"/>
      <c r="M65" s="1230"/>
      <c r="N65" s="1230"/>
      <c r="O65" s="1230"/>
      <c r="P65" s="558"/>
      <c r="Q65" s="558"/>
      <c r="R65" s="558"/>
    </row>
    <row r="66" spans="6:18">
      <c r="F66" s="1231"/>
      <c r="K66" s="1229"/>
      <c r="L66" s="1229"/>
      <c r="M66" s="1230"/>
      <c r="N66" s="1230"/>
      <c r="O66" s="1230"/>
      <c r="P66" s="558"/>
      <c r="Q66" s="558"/>
      <c r="R66" s="1231"/>
    </row>
    <row r="67" spans="6:18">
      <c r="L67" s="1229"/>
      <c r="M67" s="1230"/>
      <c r="N67" s="1230"/>
      <c r="O67" s="1230"/>
      <c r="P67" s="558"/>
      <c r="Q67" s="558"/>
    </row>
    <row r="68" spans="6:18">
      <c r="L68" s="1229"/>
      <c r="M68" s="1230"/>
      <c r="N68" s="1230"/>
      <c r="O68" s="1230"/>
      <c r="P68" s="558"/>
      <c r="Q68" s="558"/>
    </row>
    <row r="69" spans="6:18">
      <c r="F69" s="558"/>
      <c r="K69" s="1229"/>
      <c r="L69" s="1229"/>
      <c r="M69" s="1230"/>
      <c r="N69" s="1230"/>
      <c r="O69" s="1230"/>
      <c r="P69" s="558"/>
      <c r="Q69" s="558"/>
    </row>
    <row r="70" spans="6:18">
      <c r="F70" s="558"/>
      <c r="K70" s="1229"/>
      <c r="L70" s="1229"/>
      <c r="M70" s="1230"/>
      <c r="N70" s="1230"/>
      <c r="O70" s="1230"/>
      <c r="P70" s="558"/>
      <c r="Q70" s="558"/>
    </row>
    <row r="71" spans="6:18">
      <c r="I71" s="1229"/>
      <c r="J71" s="1229"/>
      <c r="K71" s="1229"/>
      <c r="L71" s="1229"/>
      <c r="M71" s="1230"/>
      <c r="N71" s="1230"/>
      <c r="O71" s="1230"/>
      <c r="P71" s="1231"/>
      <c r="Q71" s="1231"/>
    </row>
    <row r="72" spans="6:18">
      <c r="F72" s="558"/>
      <c r="K72" s="1229"/>
      <c r="L72" s="1229"/>
      <c r="M72" s="1230"/>
      <c r="N72" s="1230"/>
      <c r="O72" s="1230"/>
      <c r="P72" s="558"/>
      <c r="Q72" s="558"/>
    </row>
    <row r="73" spans="6:18">
      <c r="I73" s="1229"/>
      <c r="J73" s="1229"/>
      <c r="K73" s="1230"/>
      <c r="L73" s="1230"/>
      <c r="M73" s="1230"/>
      <c r="N73" s="558"/>
      <c r="O73" s="558"/>
    </row>
    <row r="74" spans="6:18">
      <c r="I74" s="1229"/>
      <c r="J74" s="1229"/>
      <c r="K74" s="1230"/>
      <c r="L74" s="1230"/>
      <c r="M74" s="1230"/>
      <c r="N74" s="558"/>
      <c r="O74" s="558"/>
    </row>
    <row r="75" spans="6:18">
      <c r="I75" s="1229"/>
      <c r="J75" s="1229"/>
      <c r="K75" s="1230"/>
      <c r="L75" s="1230"/>
      <c r="M75" s="1230"/>
      <c r="N75" s="558"/>
      <c r="O75" s="558"/>
    </row>
    <row r="76" spans="6:18">
      <c r="I76" s="1229"/>
      <c r="J76" s="1229"/>
      <c r="K76" s="1230"/>
      <c r="L76" s="1230"/>
      <c r="M76" s="1230"/>
      <c r="N76" s="558"/>
      <c r="O76" s="558"/>
    </row>
    <row r="77" spans="6:18">
      <c r="I77" s="1229"/>
      <c r="J77" s="1229"/>
      <c r="K77" s="1230"/>
      <c r="L77" s="1230"/>
      <c r="M77" s="1230"/>
      <c r="N77" s="558"/>
      <c r="O77" s="558"/>
    </row>
    <row r="78" spans="6:18">
      <c r="H78" s="1229"/>
      <c r="I78" s="1229"/>
      <c r="J78" s="1229"/>
      <c r="K78" s="1230"/>
      <c r="L78" s="1230"/>
      <c r="M78" s="1230"/>
      <c r="N78" s="1231"/>
      <c r="O78" s="1231"/>
    </row>
  </sheetData>
  <mergeCells count="44">
    <mergeCell ref="A37:B37"/>
    <mergeCell ref="I37:K37"/>
    <mergeCell ref="I38:K38"/>
    <mergeCell ref="A34:B34"/>
    <mergeCell ref="I34:K34"/>
    <mergeCell ref="A35:B35"/>
    <mergeCell ref="I35:K35"/>
    <mergeCell ref="A36:B36"/>
    <mergeCell ref="I36:K36"/>
    <mergeCell ref="A33:B33"/>
    <mergeCell ref="I33:K33"/>
    <mergeCell ref="A24:B24"/>
    <mergeCell ref="A25:D25"/>
    <mergeCell ref="A26:B26"/>
    <mergeCell ref="A27:B27"/>
    <mergeCell ref="A28:B28"/>
    <mergeCell ref="A29:B29"/>
    <mergeCell ref="A30:B30"/>
    <mergeCell ref="A31:B31"/>
    <mergeCell ref="F31:K31"/>
    <mergeCell ref="A32:B32"/>
    <mergeCell ref="I32:K32"/>
    <mergeCell ref="M16:P16"/>
    <mergeCell ref="A13:B13"/>
    <mergeCell ref="F17:K17"/>
    <mergeCell ref="A14:B14"/>
    <mergeCell ref="A15:B15"/>
    <mergeCell ref="A16:B16"/>
    <mergeCell ref="A17:B17"/>
    <mergeCell ref="A1:P1"/>
    <mergeCell ref="A2:D2"/>
    <mergeCell ref="F2:K2"/>
    <mergeCell ref="M2:P2"/>
    <mergeCell ref="A8:D8"/>
    <mergeCell ref="A21:B21"/>
    <mergeCell ref="A22:B22"/>
    <mergeCell ref="A23:B23"/>
    <mergeCell ref="A20:B20"/>
    <mergeCell ref="A9:B9"/>
    <mergeCell ref="A19:B19"/>
    <mergeCell ref="A10:B10"/>
    <mergeCell ref="A11:B11"/>
    <mergeCell ref="A12:B12"/>
    <mergeCell ref="A18:B18"/>
  </mergeCells>
  <printOptions horizontalCentered="1" verticalCentered="1"/>
  <pageMargins left="0.25" right="0.25" top="0.25" bottom="0.25" header="0.3" footer="0.3"/>
  <pageSetup paperSize="8" scale="59" orientation="landscape" r:id="rId1"/>
  <headerFooter>
    <oddFooter>&amp;R_x000D_&amp;1#&amp;"Aptos"&amp;10&amp;K000000 Data sensitivity - Public</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B2:L50"/>
  <sheetViews>
    <sheetView workbookViewId="0"/>
  </sheetViews>
  <sheetFormatPr defaultRowHeight="14.4"/>
  <cols>
    <col min="3" max="3" width="9.88671875" bestFit="1" customWidth="1"/>
    <col min="4" max="4" width="25.6640625" bestFit="1" customWidth="1"/>
    <col min="6" max="6" width="15.88671875" bestFit="1" customWidth="1"/>
    <col min="7" max="7" width="56.33203125" bestFit="1" customWidth="1"/>
    <col min="8" max="8" width="20.33203125" bestFit="1" customWidth="1"/>
    <col min="9" max="9" width="22" bestFit="1" customWidth="1"/>
  </cols>
  <sheetData>
    <row r="2" spans="3:12" ht="15" thickBot="1"/>
    <row r="3" spans="3:12">
      <c r="C3" s="42" t="s">
        <v>75</v>
      </c>
    </row>
    <row r="4" spans="3:12">
      <c r="C4" s="129" t="s">
        <v>26</v>
      </c>
      <c r="E4" t="s">
        <v>71</v>
      </c>
    </row>
    <row r="5" spans="3:12">
      <c r="C5" s="129" t="s">
        <v>4</v>
      </c>
      <c r="E5" t="s">
        <v>72</v>
      </c>
      <c r="K5" t="s">
        <v>133</v>
      </c>
    </row>
    <row r="6" spans="3:12">
      <c r="C6" s="129" t="s">
        <v>32</v>
      </c>
      <c r="K6" t="s">
        <v>134</v>
      </c>
    </row>
    <row r="7" spans="3:12">
      <c r="C7" s="15"/>
      <c r="D7" s="16"/>
      <c r="E7" s="16"/>
      <c r="G7" s="16"/>
      <c r="H7" s="16"/>
      <c r="I7" s="16"/>
    </row>
    <row r="8" spans="3:12">
      <c r="C8" s="17"/>
      <c r="D8" s="7"/>
      <c r="E8" s="7"/>
      <c r="F8" s="19"/>
      <c r="G8" s="7"/>
      <c r="H8" s="7"/>
      <c r="I8" s="16"/>
    </row>
    <row r="9" spans="3:12">
      <c r="D9" s="44"/>
      <c r="E9" s="44"/>
      <c r="G9" s="7"/>
      <c r="H9" s="7"/>
      <c r="I9" s="7"/>
    </row>
    <row r="10" spans="3:12">
      <c r="C10" s="7" t="s">
        <v>79</v>
      </c>
      <c r="D10" s="7" t="s">
        <v>80</v>
      </c>
      <c r="E10" s="7"/>
      <c r="F10" s="7" t="s">
        <v>80</v>
      </c>
      <c r="G10" s="7"/>
      <c r="H10" s="7" t="s">
        <v>74</v>
      </c>
      <c r="I10" s="6"/>
      <c r="J10" s="20" t="s">
        <v>43</v>
      </c>
    </row>
    <row r="11" spans="3:12">
      <c r="C11" s="4"/>
      <c r="D11" s="4"/>
      <c r="E11" s="4"/>
      <c r="F11" s="4"/>
      <c r="G11" s="4"/>
      <c r="H11" s="7"/>
      <c r="J11" s="6" t="s">
        <v>113</v>
      </c>
      <c r="K11" t="s">
        <v>21</v>
      </c>
      <c r="L11" s="46" t="s">
        <v>83</v>
      </c>
    </row>
    <row r="12" spans="3:12">
      <c r="C12" s="4" t="s">
        <v>81</v>
      </c>
      <c r="D12" s="43" t="s">
        <v>82</v>
      </c>
      <c r="E12" s="43"/>
      <c r="F12" s="4" t="s">
        <v>82</v>
      </c>
      <c r="G12" s="4"/>
      <c r="H12" s="4" t="s">
        <v>83</v>
      </c>
      <c r="J12" s="6" t="s">
        <v>114</v>
      </c>
      <c r="K12" s="4" t="s">
        <v>49</v>
      </c>
      <c r="L12" s="46" t="s">
        <v>117</v>
      </c>
    </row>
    <row r="13" spans="3:12">
      <c r="C13" s="4" t="s">
        <v>81</v>
      </c>
      <c r="D13" s="43" t="s">
        <v>84</v>
      </c>
      <c r="E13" s="43"/>
      <c r="F13" s="4" t="s">
        <v>84</v>
      </c>
      <c r="G13" s="4"/>
      <c r="H13" s="4" t="s">
        <v>85</v>
      </c>
      <c r="J13" s="6" t="s">
        <v>115</v>
      </c>
      <c r="K13" s="4" t="s">
        <v>98</v>
      </c>
      <c r="L13" s="46" t="s">
        <v>118</v>
      </c>
    </row>
    <row r="14" spans="3:12">
      <c r="C14" s="4" t="s">
        <v>81</v>
      </c>
      <c r="D14" s="43" t="s">
        <v>86</v>
      </c>
      <c r="E14" s="43"/>
      <c r="F14" s="4"/>
      <c r="G14" s="4"/>
      <c r="H14" s="4" t="s">
        <v>87</v>
      </c>
      <c r="J14" s="6"/>
      <c r="K14" t="s">
        <v>452</v>
      </c>
      <c r="L14" s="46" t="s">
        <v>4</v>
      </c>
    </row>
    <row r="15" spans="3:12">
      <c r="C15" s="4" t="s">
        <v>81</v>
      </c>
      <c r="D15" s="43" t="s">
        <v>22</v>
      </c>
      <c r="E15" s="43"/>
      <c r="F15" s="4" t="s">
        <v>22</v>
      </c>
      <c r="G15" s="4" t="s">
        <v>102</v>
      </c>
      <c r="H15" s="4" t="s">
        <v>88</v>
      </c>
      <c r="J15" s="6"/>
      <c r="K15" s="4" t="s">
        <v>116</v>
      </c>
    </row>
    <row r="16" spans="3:12">
      <c r="C16" s="4" t="s">
        <v>89</v>
      </c>
      <c r="D16" s="43" t="s">
        <v>121</v>
      </c>
      <c r="E16" s="43"/>
      <c r="F16" s="4" t="s">
        <v>89</v>
      </c>
      <c r="G16" s="4" t="s">
        <v>99</v>
      </c>
      <c r="H16" s="4" t="s">
        <v>90</v>
      </c>
      <c r="I16" s="4" t="s">
        <v>663</v>
      </c>
      <c r="J16" s="6"/>
    </row>
    <row r="17" spans="3:10">
      <c r="C17" s="4" t="s">
        <v>89</v>
      </c>
      <c r="D17" s="43" t="s">
        <v>91</v>
      </c>
      <c r="E17" s="43"/>
      <c r="F17" s="4"/>
      <c r="G17" s="4" t="s">
        <v>100</v>
      </c>
      <c r="H17" s="4" t="s">
        <v>92</v>
      </c>
      <c r="I17" t="s">
        <v>95</v>
      </c>
      <c r="J17" s="6"/>
    </row>
    <row r="18" spans="3:10">
      <c r="C18" s="4" t="s">
        <v>89</v>
      </c>
      <c r="D18" s="43" t="s">
        <v>78</v>
      </c>
      <c r="E18" s="43"/>
      <c r="F18" s="4" t="s">
        <v>93</v>
      </c>
      <c r="G18" s="4" t="s">
        <v>101</v>
      </c>
      <c r="H18" s="4" t="s">
        <v>94</v>
      </c>
      <c r="I18" s="4" t="s">
        <v>664</v>
      </c>
    </row>
    <row r="19" spans="3:10">
      <c r="C19" s="4"/>
      <c r="D19" s="45" t="s">
        <v>96</v>
      </c>
      <c r="E19" s="45"/>
      <c r="F19" s="4"/>
      <c r="G19" s="4"/>
      <c r="H19" s="4"/>
      <c r="J19" s="6"/>
    </row>
    <row r="20" spans="3:10">
      <c r="C20" s="4"/>
      <c r="D20" s="45" t="s">
        <v>97</v>
      </c>
      <c r="E20" s="4"/>
      <c r="F20" s="4"/>
      <c r="G20" s="4"/>
    </row>
    <row r="41" spans="2:11" ht="18">
      <c r="B41" s="2183" t="s">
        <v>36</v>
      </c>
      <c r="C41" s="2184"/>
      <c r="D41" s="2184"/>
      <c r="E41" s="2184"/>
      <c r="F41" s="2184"/>
      <c r="G41" s="2184"/>
      <c r="H41" s="2184"/>
      <c r="I41" s="2185"/>
    </row>
    <row r="42" spans="2:11">
      <c r="B42" s="2182" t="s">
        <v>41</v>
      </c>
      <c r="C42" s="2182"/>
      <c r="D42" s="2182"/>
      <c r="E42" s="9" t="s">
        <v>42</v>
      </c>
      <c r="F42" s="9" t="s">
        <v>43</v>
      </c>
      <c r="G42" s="24" t="s">
        <v>18</v>
      </c>
      <c r="H42" s="24" t="s">
        <v>15</v>
      </c>
      <c r="I42" s="23" t="s">
        <v>16</v>
      </c>
    </row>
    <row r="43" spans="2:11">
      <c r="B43" s="2186" t="s">
        <v>143</v>
      </c>
      <c r="C43" s="2186"/>
      <c r="D43" s="2186"/>
      <c r="E43" s="8">
        <v>1</v>
      </c>
      <c r="F43" s="8">
        <f>IFERROR('Weekly Progress Report'!$Z$31,1)</f>
        <v>0.98294404991584916</v>
      </c>
      <c r="G43" s="11" t="s">
        <v>44</v>
      </c>
      <c r="H43" s="12"/>
      <c r="I43" s="13"/>
    </row>
    <row r="44" spans="2:11">
      <c r="B44" s="2186" t="s">
        <v>144</v>
      </c>
      <c r="C44" s="2186"/>
      <c r="D44" s="2186"/>
      <c r="E44" s="8">
        <v>1</v>
      </c>
      <c r="F44" s="8">
        <f>IFERROR('Weekly Progress Report'!$N$31,1)</f>
        <v>0.98621288764136106</v>
      </c>
      <c r="G44" s="11" t="s">
        <v>44</v>
      </c>
      <c r="H44" s="12"/>
      <c r="I44" s="13"/>
    </row>
    <row r="45" spans="2:11">
      <c r="B45" s="2181" t="s">
        <v>660</v>
      </c>
      <c r="C45" s="2181"/>
      <c r="D45" s="2181"/>
      <c r="E45" s="8">
        <v>1</v>
      </c>
      <c r="F45" s="8">
        <f>IFERROR(('Weekly Progress Report'!G92+'Weekly Progress Report'!H92)/'Weekly Progress Report'!F92,1)</f>
        <v>1.075</v>
      </c>
      <c r="G45" s="11" t="s">
        <v>44</v>
      </c>
      <c r="H45" s="12"/>
      <c r="I45" s="13"/>
      <c r="K45">
        <f>12/20</f>
        <v>0.6</v>
      </c>
    </row>
    <row r="46" spans="2:11">
      <c r="B46" s="2181" t="s">
        <v>37</v>
      </c>
      <c r="C46" s="2181"/>
      <c r="D46" s="2181"/>
      <c r="E46" s="8">
        <v>1</v>
      </c>
      <c r="F46" s="8">
        <f>IFERROR('Weekly Progress Report'!N96/'Weekly Progress Report'!M96,1)</f>
        <v>1.7058823529411764</v>
      </c>
      <c r="G46" s="11" t="s">
        <v>44</v>
      </c>
      <c r="H46" s="12"/>
      <c r="I46" s="13"/>
    </row>
    <row r="47" spans="2:11">
      <c r="B47" s="2181" t="s">
        <v>661</v>
      </c>
      <c r="C47" s="2181"/>
      <c r="D47" s="2181"/>
      <c r="E47" s="8">
        <v>1</v>
      </c>
      <c r="F47" s="8">
        <f>IFERROR('Weekly Progress Report'!U96/'Weekly Progress Report'!T96,1)</f>
        <v>1</v>
      </c>
      <c r="G47" s="11" t="s">
        <v>44</v>
      </c>
      <c r="H47" s="250"/>
      <c r="I47" s="251"/>
    </row>
    <row r="48" spans="2:11">
      <c r="B48" s="2181" t="s">
        <v>38</v>
      </c>
      <c r="C48" s="2181"/>
      <c r="D48" s="2181"/>
      <c r="E48" s="8">
        <v>1</v>
      </c>
      <c r="F48" s="8">
        <f>IFERROR('Weekly Progress Report'!R78/'Weekly Progress Report'!R76,1)</f>
        <v>2.6342913966872404E-2</v>
      </c>
      <c r="G48" s="11" t="s">
        <v>44</v>
      </c>
      <c r="H48" s="12"/>
      <c r="I48" s="13"/>
    </row>
    <row r="49" spans="2:9">
      <c r="B49" s="2181" t="s">
        <v>39</v>
      </c>
      <c r="C49" s="2181"/>
      <c r="D49" s="2181"/>
      <c r="E49" s="8">
        <v>1</v>
      </c>
      <c r="F49" s="8">
        <f>+'HSE-Stat'!J22</f>
        <v>0.75499999999999945</v>
      </c>
      <c r="G49" s="11" t="s">
        <v>44</v>
      </c>
      <c r="H49" s="12"/>
      <c r="I49" s="13"/>
    </row>
    <row r="50" spans="2:9">
      <c r="B50" s="2181" t="s">
        <v>40</v>
      </c>
      <c r="C50" s="2181"/>
      <c r="D50" s="2181"/>
      <c r="E50" s="8">
        <v>1</v>
      </c>
      <c r="F50" s="8" t="e">
        <f>+#REF!</f>
        <v>#REF!</v>
      </c>
      <c r="G50" s="11" t="s">
        <v>44</v>
      </c>
      <c r="H50" s="12"/>
      <c r="I50" s="13"/>
    </row>
  </sheetData>
  <mergeCells count="10">
    <mergeCell ref="B50:D50"/>
    <mergeCell ref="B42:D42"/>
    <mergeCell ref="B41:I41"/>
    <mergeCell ref="B49:D49"/>
    <mergeCell ref="B44:D44"/>
    <mergeCell ref="B45:D45"/>
    <mergeCell ref="B46:D46"/>
    <mergeCell ref="B48:D48"/>
    <mergeCell ref="B43:D43"/>
    <mergeCell ref="B47:D47"/>
  </mergeCells>
  <pageMargins left="0.7" right="0.7" top="0.75" bottom="0.75" header="0.3" footer="0.3"/>
  <pageSetup paperSize="9" orientation="portrait" r:id="rId1"/>
  <headerFooter>
    <oddFooter>&amp;R_x000D_&amp;1#&amp;"Aptos"&amp;10&amp;K000000 Data sensitivity -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C437AB2AA257D4AB24032998CF237E8" ma:contentTypeVersion="19" ma:contentTypeDescription="Create a new document." ma:contentTypeScope="" ma:versionID="99523de869ed5b562241b8d75768dba8">
  <xsd:schema xmlns:xsd="http://www.w3.org/2001/XMLSchema" xmlns:xs="http://www.w3.org/2001/XMLSchema" xmlns:p="http://schemas.microsoft.com/office/2006/metadata/properties" xmlns:ns2="5eaf71ab-4025-4588-b733-4dc86344044e" xmlns:ns3="dc647c6d-d92f-4310-bd15-5b747ad8e47c" targetNamespace="http://schemas.microsoft.com/office/2006/metadata/properties" ma:root="true" ma:fieldsID="88e884df5a0027129fa87856ffcf0123" ns2:_="" ns3:_="">
    <xsd:import namespace="5eaf71ab-4025-4588-b733-4dc86344044e"/>
    <xsd:import namespace="dc647c6d-d92f-4310-bd15-5b747ad8e4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No_x002e_"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f71ab-4025-4588-b733-4dc863440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No_x002e_" ma:index="14" nillable="true" ma:displayName="No." ma:format="Dropdown" ma:internalName="No_x002e_" ma:percentage="FALSE">
      <xsd:simpleType>
        <xsd:restriction base="dms:Number"/>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ca54440-e2be-4492-8484-acaa4d20bdd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647c6d-d92f-4310-bd15-5b747ad8e47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94ea60aa-6163-47c6-b052-cbc8bf091044}" ma:internalName="TaxCatchAll" ma:showField="CatchAllData" ma:web="dc647c6d-d92f-4310-bd15-5b747ad8e4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No_x002e_ xmlns="5eaf71ab-4025-4588-b733-4dc86344044e" xsi:nil="true"/>
    <TaxCatchAll xmlns="dc647c6d-d92f-4310-bd15-5b747ad8e47c" xsi:nil="true"/>
    <lcf76f155ced4ddcb4097134ff3c332f xmlns="5eaf71ab-4025-4588-b733-4dc86344044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E594320-C7FB-4D4D-B387-846B0112C834}">
  <ds:schemaRefs>
    <ds:schemaRef ds:uri="http://schemas.microsoft.com/sharepoint/v3/contenttype/forms"/>
  </ds:schemaRefs>
</ds:datastoreItem>
</file>

<file path=customXml/itemProps2.xml><?xml version="1.0" encoding="utf-8"?>
<ds:datastoreItem xmlns:ds="http://schemas.openxmlformats.org/officeDocument/2006/customXml" ds:itemID="{10BDAAC8-B0AC-4B63-8F9E-DE326611D1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af71ab-4025-4588-b733-4dc86344044e"/>
    <ds:schemaRef ds:uri="dc647c6d-d92f-4310-bd15-5b747ad8e4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4343B04-1FD8-4058-ADC0-1FAD05016A40}">
  <ds:schemaRefs>
    <ds:schemaRef ds:uri="5eaf71ab-4025-4588-b733-4dc86344044e"/>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dc647c6d-d92f-4310-bd15-5b747ad8e47c"/>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21</vt:i4>
      </vt:variant>
    </vt:vector>
  </HeadingPairs>
  <TitlesOfParts>
    <vt:vector size="46" baseType="lpstr">
      <vt:lpstr>DB</vt:lpstr>
      <vt:lpstr>Weekly Progress Report</vt:lpstr>
      <vt:lpstr>General Information</vt:lpstr>
      <vt:lpstr>Progress</vt:lpstr>
      <vt:lpstr>Weekly Photos</vt:lpstr>
      <vt:lpstr>FIR Summary</vt:lpstr>
      <vt:lpstr>Quality</vt:lpstr>
      <vt:lpstr>Quality-Stat</vt:lpstr>
      <vt:lpstr>HSE</vt:lpstr>
      <vt:lpstr>HSE-Stat</vt:lpstr>
      <vt:lpstr>Major Quantities</vt:lpstr>
      <vt:lpstr>Risk Register</vt:lpstr>
      <vt:lpstr>CCO</vt:lpstr>
      <vt:lpstr>Invoice Log</vt:lpstr>
      <vt:lpstr>Procurement</vt:lpstr>
      <vt:lpstr>Manpower</vt:lpstr>
      <vt:lpstr>Issues</vt:lpstr>
      <vt:lpstr>Milestones</vt:lpstr>
      <vt:lpstr>Schedule</vt:lpstr>
      <vt:lpstr>EV-Chart Data</vt:lpstr>
      <vt:lpstr>Physical-Chart Data</vt:lpstr>
      <vt:lpstr>Testing</vt:lpstr>
      <vt:lpstr>FIR from Begining up to date </vt:lpstr>
      <vt:lpstr>Conclusion</vt:lpstr>
      <vt:lpstr>Codes</vt:lpstr>
      <vt:lpstr>Conclusion!Print_Area</vt:lpstr>
      <vt:lpstr>'EV-Chart Data'!Print_Area</vt:lpstr>
      <vt:lpstr>'FIR from Begining up to date '!Print_Area</vt:lpstr>
      <vt:lpstr>'FIR Summary'!Print_Area</vt:lpstr>
      <vt:lpstr>'General Information'!Print_Area</vt:lpstr>
      <vt:lpstr>HSE!Print_Area</vt:lpstr>
      <vt:lpstr>'HSE-Stat'!Print_Area</vt:lpstr>
      <vt:lpstr>'Invoice Log'!Print_Area</vt:lpstr>
      <vt:lpstr>'Major Quantities'!Print_Area</vt:lpstr>
      <vt:lpstr>Manpower!Print_Area</vt:lpstr>
      <vt:lpstr>Milestones!Print_Area</vt:lpstr>
      <vt:lpstr>'Physical-Chart Data'!Print_Area</vt:lpstr>
      <vt:lpstr>Procurement!Print_Area</vt:lpstr>
      <vt:lpstr>Quality!Print_Area</vt:lpstr>
      <vt:lpstr>'Quality-Stat'!Print_Area</vt:lpstr>
      <vt:lpstr>'Weekly Photos'!Print_Area</vt:lpstr>
      <vt:lpstr>'Weekly Progress Report'!Print_Area</vt:lpstr>
      <vt:lpstr>'FIR Summary'!Print_Titles</vt:lpstr>
      <vt:lpstr>Issues!Print_Titles</vt:lpstr>
      <vt:lpstr>Procurement!Print_Titles</vt:lpstr>
      <vt:lpstr>'Risk Register'!Print_Titles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Imran.Malik@jasarapmc.com</dc:creator>
  <cp:lastModifiedBy>dell</cp:lastModifiedBy>
  <cp:lastPrinted>2024-08-05T10:49:29Z</cp:lastPrinted>
  <dcterms:created xsi:type="dcterms:W3CDTF">2014-11-10T09:45:29Z</dcterms:created>
  <dcterms:modified xsi:type="dcterms:W3CDTF">2026-09-22T06:34:01Z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Workbook id">
    <vt:lpwstr>5f4c10cc-56f2-4b4b-aa1c-2880e80bf9a1</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y fmtid="{D5CDD505-2E9C-101B-9397-08002B2CF9AE}" pid="7" name="MSIP_Label_4a30d458-cd10-4a48-9232-50530e63d4a6_Enabled">
    <vt:lpwstr>true</vt:lpwstr>
  </property>
  <property fmtid="{D5CDD505-2E9C-101B-9397-08002B2CF9AE}" pid="8" name="MSIP_Label_4a30d458-cd10-4a48-9232-50530e63d4a6_SetDate">
    <vt:lpwstr>2026-03-03T05:27:45Z</vt:lpwstr>
  </property>
  <property fmtid="{D5CDD505-2E9C-101B-9397-08002B2CF9AE}" pid="9" name="MSIP_Label_4a30d458-cd10-4a48-9232-50530e63d4a6_Method">
    <vt:lpwstr>Privileged</vt:lpwstr>
  </property>
  <property fmtid="{D5CDD505-2E9C-101B-9397-08002B2CF9AE}" pid="10" name="MSIP_Label_4a30d458-cd10-4a48-9232-50530e63d4a6_Name">
    <vt:lpwstr>l0_public</vt:lpwstr>
  </property>
  <property fmtid="{D5CDD505-2E9C-101B-9397-08002B2CF9AE}" pid="11" name="MSIP_Label_4a30d458-cd10-4a48-9232-50530e63d4a6_SiteId">
    <vt:lpwstr>a5877034-8d6a-496a-8cf8-ceb5e3451109</vt:lpwstr>
  </property>
  <property fmtid="{D5CDD505-2E9C-101B-9397-08002B2CF9AE}" pid="12" name="MSIP_Label_4a30d458-cd10-4a48-9232-50530e63d4a6_ActionId">
    <vt:lpwstr>cb761a80-3087-49aa-8f03-54d28d0c8b9a</vt:lpwstr>
  </property>
  <property fmtid="{D5CDD505-2E9C-101B-9397-08002B2CF9AE}" pid="13" name="MSIP_Label_4a30d458-cd10-4a48-9232-50530e63d4a6_ContentBits">
    <vt:lpwstr>2</vt:lpwstr>
  </property>
  <property fmtid="{D5CDD505-2E9C-101B-9397-08002B2CF9AE}" pid="14" name="MSIP_Label_4a30d458-cd10-4a48-9232-50530e63d4a6_Tag">
    <vt:lpwstr>10, 0, 1, 1</vt:lpwstr>
  </property>
</Properties>
</file>